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Default Extension="tiff" ContentType="image/tiff"/>
  <Default Extension="jpeg" ContentType="image/jpeg"/>
  <Default Extension="png" ContentType="image/png"/>
  <Default Extension="bmp" ContentType="image/bmp"/>
  <Default Extension="gif" ContentType="image/gif"/>
  <Default Extension="svg" ContentType="image/svg+xml"/>
  <Default Extension="emf" ContentType="image/x-emf"/>
  <Default Extension="wmf" ContentType="image/x-wmf"/>
  <Override PartName="/xl/workbook.xml" ContentType="application/vnd.openxmlformats-officedocument.spreadsheetml.sheet.main+xml"/>
  <Override PartName="/xl/theme/theme1.xml" ContentType="application/vnd.openxmlformats-officedocument.theme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1"/>
  </bookViews>
  <sheets>
    <sheet r:id="rId1" sheetId="1" name="Evaluation Version"/>
    <sheet r:id="rId2" name="Freddie I&amp;E" sheetId="2"/>
  </sheets>
  <externalReferences>
    <externalReference r:id="rId6"/>
    <externalReference r:id="rId7"/>
    <externalReference r:id="rId8"/>
    <externalReference r:id="rId9"/>
  </externalReferences>
  <definedNames>
    <definedName name="_Order1" isReadOnly="false">255</definedName>
    <definedName name="_Order2" isReadOnly="false">255</definedName>
    <definedName name="ACTL_DSCR" isReadOnly="false">#REF!</definedName>
    <definedName name="ACTL_RT" isReadOnly="false">#REF!</definedName>
    <definedName name="Actual_UW_DSCR" isReadOnly="false">#REF!</definedName>
    <definedName name="address" isReadOnly="false">#REF!</definedName>
    <definedName name="Address_DataPageTab" isReadOnly="false">#REF!</definedName>
    <definedName name="AddressFull" isReadOnly="false">address&amp;", "&amp;City&amp;", "&amp;StateInput&amp;" "&amp;SBL_ZipCode</definedName>
    <definedName name="Affordability_End" isReadOnly="false">#REF!</definedName>
    <definedName name="Affordability_Start" isReadOnly="false">#REF!</definedName>
    <definedName name="AGE_RESTR" isReadOnly="false">#REF!</definedName>
    <definedName name="alTotalContractRent" isReadOnly="false">'[Rent Roll ]Rent Roll '!$N$159</definedName>
    <definedName name="alTotalUnits" isReadOnly="false">'[Input Sheet]Input Sheet'!$B$69</definedName>
    <definedName name="alzTotalContractRent" isReadOnly="false">'[Rent Roll ]Rent Roll '!$O$159</definedName>
    <definedName name="alzTotalUnits" isReadOnly="false">'[Input Sheet]Input Sheet'!$B$70</definedName>
    <definedName name="AMI_CalcsIncludeUtilities" isReadOnly="false">#REF!</definedName>
    <definedName name="AMI_CostBurden" isReadOnly="false">#REF!</definedName>
    <definedName name="AMI_HighNeedsRural_Marker" isReadOnly="false">#REF!</definedName>
    <definedName name="AMI_IsRural" isReadOnly="false">#REF!</definedName>
    <definedName name="AMI_MissionDriven_Discount_Addnl60" isReadOnly="false">#REF!</definedName>
    <definedName name="AMI_MissionDriven_Discount_Addnl80" isReadOnly="false">#REF!</definedName>
    <definedName name="AMI_MissionDriven_Discount_Afford40" isReadOnly="false">#REF!</definedName>
    <definedName name="AMI_MissionDriven_Discount_Afford50" isReadOnly="false">#REF!</definedName>
    <definedName name="AMI_MissionDriven_Discount_Afford80" isReadOnly="false">#REF!</definedName>
    <definedName name="AMI_MissionDriven_UnitCount_PerFannie" isReadOnly="false">#REF!</definedName>
    <definedName name="AMI_MissionDriven_UnitCount_PerFreddie" isReadOnly="false">#REF!</definedName>
    <definedName name="AMI_PercentagesFromServer" isReadOnly="false">#REF!</definedName>
    <definedName name="AMI_ReportMatchesServer" isReadOnly="false">#REF!</definedName>
    <definedName name="AMI_UnitCount_100" isReadOnly="false">#REF!</definedName>
    <definedName name="AMI_UnitCount_120" isReadOnly="false">#REF!</definedName>
    <definedName name="AMI_UnitCount_40" isReadOnly="false">#REF!</definedName>
    <definedName name="AMI_UnitCount_50" isReadOnly="false">#REF!</definedName>
    <definedName name="AMI_UnitCount_60" isReadOnly="false">#REF!</definedName>
    <definedName name="AMI_UnitCount_80" isReadOnly="false">#REF!</definedName>
    <definedName name="Amort" isReadOnly="false">#REF!</definedName>
    <definedName name="AmortizingDebtService" isReadOnly="false">#REF!</definedName>
    <definedName name="Analyst_Name" isReadOnly="false">#REF!</definedName>
    <definedName name="Annual" isReadOnly="false">4</definedName>
    <definedName name="annualMedicaid" isReadOnly="false">'[Rent Roll ]Rent Roll '!$F$164</definedName>
    <definedName name="annualMedicare" isReadOnly="false">'[Rent Roll ]Rent Roll '!$F$165</definedName>
    <definedName name="APP_LN_AMT" isReadOnly="false">#REF!</definedName>
    <definedName name="ApplicationLoan" isReadOnly="false">#REF!</definedName>
    <definedName name="Appraisal_Company" isReadOnly="false">#REF!</definedName>
    <definedName name="Appraisal_Date" isReadOnly="false">#REF!</definedName>
    <definedName name="Appraised_Cap" isReadOnly="false">#REF!</definedName>
    <definedName name="Appraised_LTV" isReadOnly="false">#REF!</definedName>
    <definedName name="Appraised_Value" isReadOnly="false">#REF!</definedName>
    <definedName name="AppraisedValuePerUnit" isReadOnly="false">#REF!</definedName>
    <definedName name="B2B_ApplicableIndexType_List" isReadOnly="false">#REF!</definedName>
    <definedName name="B2B_BuyUpPercentages_List" isReadOnly="false">#REF!</definedName>
    <definedName name="B2B_DeliveryType_List" isReadOnly="false">#REF!</definedName>
    <definedName name="B2B_ERL_FundingTiming_List" isReadOnly="false">#REF!</definedName>
    <definedName name="B2B_HedgeProtection_List" isReadOnly="false">#REF!</definedName>
    <definedName name="B2B_InterestCalc_List" isReadOnly="false">#REF!</definedName>
    <definedName name="B2B_InterestType_List" isReadOnly="false">#REF!</definedName>
    <definedName name="B2B_PropertyType_List" isReadOnly="false">#REF!</definedName>
    <definedName name="B2B_YieldMaintenanceTreasuriesPlus_List" isReadOnly="false">#REF!</definedName>
    <definedName name="B2BData" isReadOnly="false">#REF!</definedName>
    <definedName name="B2BLink_InvalidValuesCount" isReadOnly="false">#REF!</definedName>
    <definedName name="B2BLink_NumberOfUnits" isReadOnly="false">#REF!</definedName>
    <definedName name="B2BLink_PropertyName" isReadOnly="false">#REF!</definedName>
    <definedName name="B2BLink_ZipCode" isReadOnly="false">#REF!</definedName>
    <definedName name="BKP_NmbrOfBorrowers" isReadOnly="false">#REF!</definedName>
    <definedName name="BKP_NmbrOfKPs_Guarantors" isReadOnly="false">#REF!</definedName>
    <definedName name="BKP_NmbrOfPrincipals" isReadOnly="false">#REF!</definedName>
    <definedName name="BLDG_CNT" isReadOnly="false">#REF!</definedName>
    <definedName name="BLDG_TYP" isReadOnly="false">#REF!</definedName>
    <definedName name="BorrowerLoanPurposes" isReadOnly="false">#REF!:INDEX(#REF!,COUNTA(#REF!))</definedName>
    <definedName name="BorrowerPriority" isReadOnly="false">#REF!</definedName>
    <definedName name="Borrowing_Entity_1" isReadOnly="false">#REF!</definedName>
    <definedName name="Borrowing_Entity_10" isReadOnly="false">#REF!</definedName>
    <definedName name="Borrowing_Entity_2" isReadOnly="false">#REF!</definedName>
    <definedName name="Borrowing_Entity_3" isReadOnly="false">#REF!</definedName>
    <definedName name="Borrowing_Entity_4" isReadOnly="false">#REF!</definedName>
    <definedName name="Borrowing_Entity_5" isReadOnly="false">#REF!</definedName>
    <definedName name="Borrowing_Entity_6" isReadOnly="false">#REF!</definedName>
    <definedName name="Borrowing_Entity_7" isReadOnly="false">#REF!</definedName>
    <definedName name="Borrowing_Entity_8" isReadOnly="false">#REF!</definedName>
    <definedName name="Borrowing_Entity_9" isReadOnly="false">#REF!</definedName>
    <definedName name="Breakeven_Occupancy" isReadOnly="false">#REF!</definedName>
    <definedName name="BSB_PrepayType_List" isReadOnly="false">#REF!</definedName>
    <definedName name="Building_Type" isReadOnly="false">#REF!</definedName>
    <definedName name="BuildingTypes" isReadOnly="false">#REF!:INDEX(#REF!,COUNTA(#REF!))</definedName>
    <definedName name="CAP_COST_FCTR" isReadOnly="false">#REF!</definedName>
    <definedName name="checkmark_range" isReadOnly="false">ATT_AGG,ATT_BIFR,ATT_CT_SUPP,ATT_NCT_SUPP,ATT_CRS_COLL,ATT_CRS_DFLT,ATT_DCLNG,ATT_DFSNS,ATT_DUS_PLS_MEZZ,ATT_TP_MEZZ,ATT_COM_INV_MEZZ,ATT_DUS_SPLT1,ATT_DUS_SPLT2,ATT_FHA_RSK,ATT_IRP,ATT_SNRS_ALZ,ATT_SNRS_AL,ATT_SNRS_IL,ATT_SNRS_SNF,ATT_TX_EXMPT,ATT_OTR</definedName>
    <definedName name="CIQWBGuid" isReadOnly="false">"19595b51-9b15-4673-9153-00d62a85598e"</definedName>
    <definedName name="City_DataPageTab" isReadOnly="false">#REF!</definedName>
    <definedName name="CMT_NBR" isReadOnly="false">#REF!</definedName>
    <definedName name="CompTable" isReadOnly="false">CompProperty:CompSubject</definedName>
    <definedName name="COOP_NCF" isReadOnly="false">#REF!</definedName>
    <definedName name="Cost_Approach" isReadOnly="false">#REF!</definedName>
    <definedName name="CostApproachPerUnit" isReadOnly="false">#REF!</definedName>
    <definedName name="County_DataPageTab" isReadOnly="false">#REF!</definedName>
    <definedName name="CPF" isReadOnly="false">"CPF"</definedName>
    <definedName name="CURRENCY_0" isReadOnly="false">"$#,##0;[Red]($#,##0);"</definedName>
    <definedName name="CURRENCY_2" isReadOnly="false">"$#,##0.00;[Red]($#,##0.00);"</definedName>
    <definedName name="CurrentYear" isReadOnly="false">YEAR(TODAY())</definedName>
    <definedName name="CUW_SIGN" isReadOnly="false">#REF!</definedName>
    <definedName name="CUW_SIGN_DT" isReadOnly="false">#REF!</definedName>
    <definedName name="DailyPricingImportedData" isReadOnly="false">#REF!</definedName>
    <definedName name="DailyPricingTbl" isReadOnly="false">#REF!</definedName>
    <definedName name="DailyPricingTblDataIsStale" isReadOnly="false">#REF!</definedName>
    <definedName name="DailyPricingUpdateTimestamp" isReadOnly="false">#REF!</definedName>
    <definedName name="DataPage_AMI_CalcMethod" isReadOnly="false">#REF!</definedName>
    <definedName name="DataPage_AMI_Percentages" isReadOnly="false">#REF!</definedName>
    <definedName name="DataPage_IsSendable_CPF" isReadOnly="false">#REF!</definedName>
    <definedName name="DataPage_IsSendable_ILP" isReadOnly="false">#REF!</definedName>
    <definedName name="DataPage_IsSendable_WDIP" isReadOnly="false">#REF!</definedName>
    <definedName name="DataPage_LoanInfoTable" isReadOnly="false">#REF!</definedName>
    <definedName name="DataPage_MaxApprovedLoanAmount" isReadOnly="false">#REF!</definedName>
    <definedName name="DataPage_MSA_Type_List" isReadOnly="false">#REF!</definedName>
    <definedName name="DataPage_NonGSELoanSummaryData" isReadOnly="false">#REF!</definedName>
    <definedName name="DataPage_NotifyCriteria_CPF" isReadOnly="false">#REF!</definedName>
    <definedName name="DataPage_NotifyCriteria_ILP" isReadOnly="false">#REF!</definedName>
    <definedName name="DataPage_NotifyCriteria_Text" isReadOnly="false">#REF!</definedName>
    <definedName name="DataPage_NotifyCriteria_WDIP" isReadOnly="false">#REF!</definedName>
    <definedName name="DataPage_NotifyCriteriaParams_CPF" isReadOnly="false">#REF!</definedName>
    <definedName name="DataPage_NotifyCriteriaParams_ILP" isReadOnly="false">#REF!</definedName>
    <definedName name="DataPage_NotifyCriteriaParams_WDIP" isReadOnly="false">#REF!</definedName>
    <definedName name="DataPage_OtherBondFeesPcnt" isReadOnly="false">#REF!</definedName>
    <definedName name="DataPage_PcntExcludedFromCap" isReadOnly="false">#REF!</definedName>
    <definedName name="DataPage_PcntOfUnits_LTE_100PcntOfAMI" isReadOnly="false">#REF!</definedName>
    <definedName name="DataPage_PcntOfUnits_LTE_120PcntOfAMI" isReadOnly="false">#REF!</definedName>
    <definedName name="DataPage_PcntOfUnits_LTE_50PcntOfAMI" isReadOnly="false">#REF!</definedName>
    <definedName name="DataPage_PcntOfUnits_LTE_60PcntOfAMI" isReadOnly="false">#REF!</definedName>
    <definedName name="DataPage_PcntOfUnits_LTE_80PcntOfAMI" isReadOnly="false">#REF!</definedName>
    <definedName name="DataPage_RefiClosingDate" isReadOnly="false">#REF!</definedName>
    <definedName name="DataPage_SARM_FixedLoanAmount" isReadOnly="false">#REF!</definedName>
    <definedName name="DataPage_Variable_Min_Stress_UW_DSCR" isReadOnly="false">#REF!</definedName>
    <definedName name="DataPage_View" isReadOnly="false">#REF!</definedName>
    <definedName name="DCU_Name" isReadOnly="false">#REF!</definedName>
    <definedName name="Debt_Yield" isReadOnly="false">#REF!</definedName>
    <definedName name="Delegated_Level" isReadOnly="false">#REF!</definedName>
    <definedName name="DevTot_2" isReadOnly="false">[Construction]Construction!$B$29</definedName>
    <definedName name="DL_NM" isReadOnly="false">#REF!</definedName>
    <definedName name="Dropdown_ILPSizerLenderList" isReadOnly="false">#REF!</definedName>
    <definedName name="Dropdowns_AMI_SelectorList" isReadOnly="false">#REF!</definedName>
    <definedName name="Dropdowns_BorrowerPriority" isReadOnly="false">#REF!</definedName>
    <definedName name="Dropdowns_BusinessPlanList" isReadOnly="false">#REF!</definedName>
    <definedName name="Dropdowns_DelegatedLevel" isReadOnly="false">#REF!</definedName>
    <definedName name="Dropdowns_DeputyChiefUnderwriters" isReadOnly="false">#REF!</definedName>
    <definedName name="DropDowns_FNM_LoanOptions" isReadOnly="false">#REF!</definedName>
    <definedName name="Dropdowns_FNM_TermOptions" isReadOnly="false">#REF!</definedName>
    <definedName name="DropDowns_FRE_LoanOptions" isReadOnly="false">#REF!</definedName>
    <definedName name="Dropdowns_LineItemList" isReadOnly="false">#REF!</definedName>
    <definedName name="Dropdowns_ListOfStates" isReadOnly="false">#REF!</definedName>
    <definedName name="DropDowns_PC_LoanOptions" isReadOnly="false">#REF!</definedName>
    <definedName name="Dropdowns_ProducerContactInfo" isReadOnly="false">#REF!</definedName>
    <definedName name="DropDowns_ProducerNames" isReadOnly="false">#REF!</definedName>
    <definedName name="Dropdowns_ProducersContactInfo" isReadOnly="false">#REF!</definedName>
    <definedName name="DUS_Gateway_Data" isReadOnly="false">#REF!</definedName>
    <definedName name="DUS_Gateway_ErrorCount" isReadOnly="false">#REF!</definedName>
    <definedName name="DUS_Gateway_LoanAmounts" isReadOnly="false">#REF!</definedName>
    <definedName name="EnodoChartOfAccountsOptions" isReadOnly="false">#REF!</definedName>
    <definedName name="EnodoConfig_AddinFunction" isReadOnly="false">#REF!</definedName>
    <definedName name="EnodoConfig_AddinFunctionParameter1" isReadOnly="false">#REF!</definedName>
    <definedName name="EnodoConfig_AllParameters" isReadOnly="false">#REF!</definedName>
    <definedName name="EnodoConfig_ApplicableCOAs" isReadOnly="false">#REF!</definedName>
    <definedName name="EnodoConfig_Budget" isReadOnly="false">#REF!</definedName>
    <definedName name="EnodoConfig_CountFiles" isReadOnly="false">#REF!</definedName>
    <definedName name="EnodoConfig_DealID" isReadOnly="false">#REF!</definedName>
    <definedName name="EnodoConfig_DealIdentifier" isReadOnly="false">#REF!</definedName>
    <definedName name="EnodoConfig_DealName" isReadOnly="false">#REF!</definedName>
    <definedName name="EnodoConfig_EnodoUrl" isReadOnly="false">#REF!</definedName>
    <definedName name="EnodoConfig_FreddieMacLoanId" isReadOnly="false">#REF!</definedName>
    <definedName name="EnodoConfig_InitialLoadCompleted" isReadOnly="false">#REF!</definedName>
    <definedName name="EnodoConfig_LoadedBudget" isReadOnly="false">#REF!</definedName>
    <definedName name="EnodoConfig_LoadedInputFiles" isReadOnly="false">#REF!</definedName>
    <definedName name="EnodoConfig_LoadedRRId" isReadOnly="false">#REF!</definedName>
    <definedName name="EnodoConfig_LoadedT12_1" isReadOnly="false">#REF!</definedName>
    <definedName name="EnodoConfig_LoadedT12_2" isReadOnly="false">#REF!</definedName>
    <definedName name="EnodoConfig_LoadedT12_3" isReadOnly="false">#REF!</definedName>
    <definedName name="EnodoConfig_LoadedT12_4" isReadOnly="false">#REF!</definedName>
    <definedName name="EnodoConfig_ReleaseDate" isReadOnly="false">#REF!</definedName>
    <definedName name="EnodoConfig_RRId" isReadOnly="false">#REF!</definedName>
    <definedName name="EnodoConfig_SalesforceOpportunityNmbr" isReadOnly="false">#REF!</definedName>
    <definedName name="EnodoConfig_ServerURL" isReadOnly="false">#REF!</definedName>
    <definedName name="EnodoConfig_SizerSubType" isReadOnly="false">#REF!</definedName>
    <definedName name="EnodoConfig_SizerType" isReadOnly="false">#REF!</definedName>
    <definedName name="EnodoConfig_T12_1" isReadOnly="false">#REF!</definedName>
    <definedName name="EnodoConfig_T12_2" isReadOnly="false">#REF!</definedName>
    <definedName name="EnodoConfig_T12_3" isReadOnly="false">#REF!</definedName>
    <definedName name="EnodoConfig_T12_4" isReadOnly="false">#REF!</definedName>
    <definedName name="EnodoConfig_Token" isReadOnly="false">#REF!</definedName>
    <definedName name="EnodoConfig_UniqueId" isReadOnly="false">#REF!</definedName>
    <definedName name="EnodoConfig_Version" isReadOnly="false">#REF!</definedName>
    <definedName name="EnodoSizerType" isReadOnly="false">#REF!</definedName>
    <definedName name="ERents_RentRoll" isReadOnly="false">#REF!</definedName>
    <definedName name="Exit_LoanAmount" isReadOnly="false">#REF!</definedName>
    <definedName name="Exit_LoanStartDate" isReadOnly="false">#REF!</definedName>
    <definedName name="Exit_LoanTerm" isReadOnly="false">#REF!</definedName>
    <definedName name="Exit_LTV_Alternative" isReadOnly="false">#REF!</definedName>
    <definedName name="Exit_LTV_Standard" isReadOnly="false">#REF!</definedName>
    <definedName name="Exit_Rate_Alternative" isReadOnly="false">#REF!</definedName>
    <definedName name="Exit_Rate_Standard" isReadOnly="false">#REF!</definedName>
    <definedName name="Exit_YearsIO" isReadOnly="false">#REF!</definedName>
    <definedName name="ExitStrategy_LastYearToShow" isReadOnly="false">#REF!</definedName>
    <definedName name="ExpectedClose_IfSupp" isReadOnly="false">#REF!</definedName>
    <definedName name="Fail" isReadOnly="false">"Fail"</definedName>
    <definedName name="FannieMaeFees" isReadOnly="false">#REF!</definedName>
    <definedName name="FannieMaeLargeLoanFee" isReadOnly="false">#REF!</definedName>
    <definedName name="FedTot_2" isReadOnly="false">[Construction]Construction!$B$15</definedName>
    <definedName name="FirstActual_UW_DSCR_IfSupp" isReadOnly="false">#REF!</definedName>
    <definedName name="FirstAmort_IfSupp" isReadOnly="false">#REF!</definedName>
    <definedName name="FirstConstant_IfSupp" isReadOnly="false">#REF!</definedName>
    <definedName name="FirstCoterminous_IfSupp" isReadOnly="false">#REF!</definedName>
    <definedName name="FirstDebtService_IfSupp" isReadOnly="false">#REF!</definedName>
    <definedName name="FirstFloor_UW_DSCR_IfSupp" isReadOnly="false">#REF!</definedName>
    <definedName name="FirstIO_IfSupp" isReadOnly="false">#REF!</definedName>
    <definedName name="FirstMaturity_IfSupp" isReadOnly="false">#REF!</definedName>
    <definedName name="FirstOrigLoan_IfSupp" isReadOnly="false">#REF!</definedName>
    <definedName name="FirstRate_IfSupp" isReadOnly="false">#REF!</definedName>
    <definedName name="FirstRemIO_IfSupp" isReadOnly="false">#REF!</definedName>
    <definedName name="FirstRemTerm_IfSupp" isReadOnly="false">#REF!</definedName>
    <definedName name="FirstTerm_IfSupp" isReadOnly="false">#REF!</definedName>
    <definedName name="FirstTier_IfSupp" isReadOnly="false">#REF!</definedName>
    <definedName name="FirstUPB_IfSupp" isReadOnly="false">#REF!</definedName>
    <definedName name="FirstYMEnd_IfSupp" isReadOnly="false">#REF!</definedName>
    <definedName name="FixedPrinPayment" isReadOnly="false">#REF!</definedName>
    <definedName name="Floor_UW_DSCR" isReadOnly="false">#REF!</definedName>
    <definedName name="FloorConstant" isReadOnly="false">#REF!</definedName>
    <definedName name="FloorRate" isReadOnly="false">#REF!</definedName>
    <definedName name="FNM_Hdr_AcceptanceDisclaimer" isReadOnly="false">#REF!</definedName>
    <definedName name="FNM_Hdr_ApplicationDeposit" isReadOnly="false">#REF!</definedName>
    <definedName name="FNM_Hdr_FHFA_OFAC_Certification" isReadOnly="false">#REF!</definedName>
    <definedName name="FNM_TierTbl" isReadOnly="false">#REF!</definedName>
    <definedName name="FNMRentRoll_End" isReadOnly="false">#REF!</definedName>
    <definedName name="FNMRentRoll_Start" isReadOnly="false">#REF!</definedName>
    <definedName name="FormMonth" isReadOnly="false">11</definedName>
    <definedName name="FormVersion" isReadOnly="false">#REF!</definedName>
    <definedName name="FormYear" isReadOnly="false">2020</definedName>
    <definedName name="FRE_App_EntireDocToPrint" isReadOnly="false">#REF!</definedName>
    <definedName name="FRE_APP_History_Hdr" isReadOnly="false">#REF!</definedName>
    <definedName name="FRE_App_IOPeriodInMonths" isReadOnly="false">#REF!</definedName>
    <definedName name="FRE_App_LoanAmount" isReadOnly="false">#REF!</definedName>
    <definedName name="FRE_App_MaximumLTV" isReadOnly="false">#REF!</definedName>
    <definedName name="FRE_App_MinimumDSCR" isReadOnly="false">#REF!</definedName>
    <definedName name="FRE_Hdr_AcceptanceDisclaimer" isReadOnly="false">#REF!</definedName>
    <definedName name="FRE_Hdr_ApplicationDeposit" isReadOnly="false">#REF!</definedName>
    <definedName name="FRE_Hdr_Attachments" isReadOnly="false">#REF!</definedName>
    <definedName name="FRE_Hdr_FHFA_OFAC_Certification" isReadOnly="false">#REF!</definedName>
    <definedName name="FRE_Hdr_MaximumLTV" isReadOnly="false">#REF!</definedName>
    <definedName name="FRE_Hdr_PeriodicAdjustmentOfInterestRate" isReadOnly="false">#REF!</definedName>
    <definedName name="FRE_Hdr_PrepaymentSchedule" isReadOnly="false">#REF!</definedName>
    <definedName name="FRE_Hdr_ScheduleA" isReadOnly="false">#REF!</definedName>
    <definedName name="FRE_Hdr_ScheduleB" isReadOnly="false">#REF!</definedName>
    <definedName name="FRE_Hdr_ScheduleC" isReadOnly="false">#REF!</definedName>
    <definedName name="FRE_PrepayOptions_10YrFixed" isReadOnly="false">#REF!</definedName>
    <definedName name="FRE_PrepayOptions_3YrFloating" isReadOnly="false">#REF!</definedName>
    <definedName name="FRE_PrepayOptions_5YrFixed" isReadOnly="false">#REF!</definedName>
    <definedName name="FRE_PrepayOptions_7YrFixed" isReadOnly="false">#REF!</definedName>
    <definedName name="FreddieIE_ExpenseGrowthRate" isReadOnly="false">'Freddie I&amp;E'!$AB$26</definedName>
    <definedName name="FreddieIE_GPR_YTD" isReadOnly="false">'Freddie I&amp;E'!$K$6</definedName>
    <definedName name="FreddieIE_SourceDataRng" isReadOnly="false">'Freddie I&amp;E'!$A$4:$AA$73</definedName>
    <definedName name="FreddieIE_SourceHeaderRng" isReadOnly="false">'Freddie I&amp;E'!$A$1:$AA$3</definedName>
    <definedName name="GBA" isReadOnly="false">#REF!</definedName>
    <definedName name="GetA1" isReadOnly="false">ADDRESS(ROW(INDIRECT(#REF!)),COLUMN(INDIRECT(#REF!)),1,1,"Form 4662")</definedName>
    <definedName name="GetFnmDecliningPremiumString" isReadOnly="false">_xlfn.LAMBDA(_xlpm.term,IF(_xlpm.term=5,"54321,1%","")&amp;IF(_xlpm.term=6,"554321,1%","")&amp;IF(_xlpm.term=7,"24mo Lockout; 54321,1%","")&amp;IF(_xlpm.term=8,"24mo Lockout; 554321,1%","")&amp;IF(_xlpm.term=9,"24mo Lockout; 5554321,1%","")&amp;IF(OR(_xlpm.term=10,_xlpm.term=11),"5(2)4(2)3(2)2(2)1("&amp;_xlpm.term-8&amp;"),1%","")&amp;IF(AND(_xlpm.term&gt;=12,_xlpm.term&lt;=14),"5(4)4(2)3(2)2(2)1("&amp;_xlpm.term-10&amp;"),1%","")&amp;IF(_xlpm.term&gt;=15,"5(7)4(2)3(2)2(2)1("&amp;_xlpm.term-13&amp;"),1%",""))</definedName>
    <definedName name="GetR1C1" isReadOnly="false">"R"&amp;ROW(INDIRECT(#REF!))&amp;"C"&amp;COLUMN(INDIRECT(#REF!))</definedName>
    <definedName name="GR_Amort" isReadOnly="false">#REF!</definedName>
    <definedName name="GR_InterestOnly" isReadOnly="false">#REF!</definedName>
    <definedName name="GR_Term" isReadOnly="false">#REF!</definedName>
    <definedName name="GR_YieldMaintenance" isReadOnly="false">#REF!</definedName>
    <definedName name="GRS_SPRD" isReadOnly="false">#REF!</definedName>
    <definedName name="Guarantor_KP_1" isReadOnly="false">#REF!</definedName>
    <definedName name="Guarantor_KP_2" isReadOnly="false">#REF!</definedName>
    <definedName name="Guarantor_KP_3" isReadOnly="false">#REF!</definedName>
    <definedName name="Guarantor_KP_4" isReadOnly="false">#REF!</definedName>
    <definedName name="Guarantor_KP_5" isReadOnly="false">#REF!</definedName>
    <definedName name="Guarantor_KP_6" isReadOnly="false">#REF!</definedName>
    <definedName name="Guarantor_KP_7" isReadOnly="false">#REF!</definedName>
    <definedName name="Guarantor_KP_8" isReadOnly="false">#REF!</definedName>
    <definedName name="GuarantyFee" isReadOnly="false">#REF!</definedName>
    <definedName name="HAP_REM_TRM" isReadOnly="false">#REF!</definedName>
    <definedName name="HData" isReadOnly="false">#REF!:INDEX(#REF!,COUNTA(#REF!),COUNTA(#REF!))</definedName>
    <definedName name="HData_Name" isReadOnly="false">INDEX(HData,1,)</definedName>
    <definedName name="HData_Value" isReadOnly="false">INDEX(HData,2,)</definedName>
    <definedName name="hiddenctr" isReadOnly="false">#REF!</definedName>
    <definedName name="HOps_1YrBack" isReadOnly="false">#REF!</definedName>
    <definedName name="HOps_2YrsBack" isReadOnly="false">#REF!</definedName>
    <definedName name="HOps_3YrsBack" isReadOnly="false">#REF!</definedName>
    <definedName name="HOps_Budget" isReadOnly="false">#REF!</definedName>
    <definedName name="HOps_CapExps" isReadOnly="false">#REF!</definedName>
    <definedName name="HOps_CurrentYear" isReadOnly="false">#REF!</definedName>
    <definedName name="HOps_ExpenseGrowthRate" isReadOnly="false">#REF!</definedName>
    <definedName name="HOps_LenderProforma" isReadOnly="false">#REF!</definedName>
    <definedName name="HOps_ManagementFee" isReadOnly="false">#REF!</definedName>
    <definedName name="HOps_NetCashFlow" isReadOnly="false">#REF!</definedName>
    <definedName name="HOps_Quote" isReadOnly="false">#REF!</definedName>
    <definedName name="HOps_Quote_NetCashFlow" isReadOnly="false">#REF!</definedName>
    <definedName name="HOps_YTD_or_TR" isReadOnly="false">#REF!</definedName>
    <definedName name="HOps_YTD_or_TR_DropDown" isReadOnly="false">#REF!</definedName>
    <definedName name="HOps_YTD_or_TR_Months" isReadOnly="false">#REF!</definedName>
    <definedName name="ILP" isReadOnly="false">"ILP"</definedName>
    <definedName name="ilTotalContractRent" isReadOnly="false">'[Rent Roll ]Rent Roll '!$M$159</definedName>
    <definedName name="ilTotalUnits" isReadOnly="false">'[Input Sheet]Input Sheet'!$B$68</definedName>
    <definedName name="Income_Approach" isReadOnly="false">#REF!</definedName>
    <definedName name="IncomeApproachPerUnit" isReadOnly="false">#REF!</definedName>
    <definedName name="inputSheet_numberOfUnits" isReadOnly="false">'[Input Sheet]Input Sheet'!$B$22</definedName>
    <definedName name="InputSheetTotResidentialUnits" isReadOnly="false">'[Input Sheet]Input Sheet'!$B$62</definedName>
    <definedName name="INS_ESCRW" isReadOnly="false">#REF!</definedName>
    <definedName name="Interest_Calc" isReadOnly="false">#REF!</definedName>
    <definedName name="Interest_Rate_Type" isReadOnly="false">#REF!</definedName>
    <definedName name="Interest_Rate_Type1" isReadOnly="false">#REF!</definedName>
    <definedName name="Interest_Rate_Type2" isReadOnly="false">#REF!</definedName>
    <definedName name="Interest_Rate_Type3" isReadOnly="false">#REF!</definedName>
    <definedName name="InterestOnly" isReadOnly="false">#REF!</definedName>
    <definedName name="InterestOnlyDebtService" isReadOnly="false">#REF!</definedName>
    <definedName name="InvestorSpread" isReadOnly="false">#REF!</definedName>
    <definedName name="IO_UW_DSCR" isReadOnly="false">#REF!</definedName>
    <definedName name="IsCashOutRefinance" isReadOnly="false">#REF!</definedName>
    <definedName name="IsFannieStrongOrSelectEligibleMkt" isReadOnly="false">#REF!</definedName>
    <definedName name="KickoffMemo_PrintArea" isReadOnly="false">#REF!</definedName>
    <definedName name="kyd.CounterLimitCell.01." isReadOnly="false">"x"</definedName>
    <definedName name="kyd.Dim.01." isReadOnly="false">"tm1serv:company"</definedName>
    <definedName name="kyd.ElementType.01." isReadOnly="false">1</definedName>
    <definedName name="kyd.ItemType.01." isReadOnly="false">2</definedName>
    <definedName name="kyd.MacroAtEnd." isReadOnly="false">""</definedName>
    <definedName name="kyd.MacroEachCycle." isReadOnly="false">""</definedName>
    <definedName name="kyd.MacroEndOfEachCycle." isReadOnly="false">""</definedName>
    <definedName name="kyd.NumLevels.01." isReadOnly="false">999</definedName>
    <definedName name="kyd.PanicStop." isReadOnly="false">FALSE</definedName>
    <definedName name="kyd.ParentName.01." isReadOnly="false">""</definedName>
    <definedName name="kyd.PreScreenData." isReadOnly="false">FALSE</definedName>
    <definedName name="kyd.PrintParent.01." isReadOnly="false">TRUE</definedName>
    <definedName name="kyd.PrintStdWhen." isReadOnly="false">1</definedName>
    <definedName name="kyd.SaveAsFile." isReadOnly="false">FALSE</definedName>
    <definedName name="kyd.SelectString.01." isReadOnly="false">"*"</definedName>
    <definedName name="kyd.StdSortHide." isReadOnly="false">FALSE</definedName>
    <definedName name="LastPricingUpdateTimestamp" isReadOnly="false">#REF!</definedName>
    <definedName name="LCK_EXP_DT" isReadOnly="false">#REF!</definedName>
    <definedName name="LCK_TRM" isReadOnly="false">#REF!</definedName>
    <definedName name="Lender_Name" isReadOnly="false">#REF!</definedName>
    <definedName name="LenderCommitments" isReadOnly="false">#REF!</definedName>
    <definedName name="LenderExposure" isReadOnly="false">#REF!</definedName>
    <definedName name="LenderOutstandingBalances" isReadOnly="false">#REF!</definedName>
    <definedName name="LN_PRPS" isReadOnly="false">#REF!</definedName>
    <definedName name="LNDR_CMTS" isReadOnly="false">#REF!</definedName>
    <definedName name="LNDR_NM" isReadOnly="false">#REF!</definedName>
    <definedName name="Loan_Execution_Type" isReadOnly="false">#REF!</definedName>
    <definedName name="Loan_Option_Accepted" isReadOnly="false">#REF!</definedName>
    <definedName name="Loan_Program_Accepted" isReadOnly="false">#REF!</definedName>
    <definedName name="Loan_Purpose" isReadOnly="false">#REF!</definedName>
    <definedName name="Loan_Term_Type" isReadOnly="false">#REF!</definedName>
    <definedName name="Loan_to_Cost" isReadOnly="false">#REF!</definedName>
    <definedName name="LoanAmount" isReadOnly="false">#REF!</definedName>
    <definedName name="LoanAmount2" isReadOnly="false">#REF!</definedName>
    <definedName name="LoanAmount3" isReadOnly="false">#REF!</definedName>
    <definedName name="LOANTYPE_VARIABLE" isReadOnly="false">"VARIABLE"</definedName>
    <definedName name="LOCKOUTPERIOD" isReadOnly="false">24</definedName>
    <definedName name="LossSharing_DataPageTab" isReadOnly="false">#REF!</definedName>
    <definedName name="LossSharing2" isReadOnly="false">#REF!</definedName>
    <definedName name="LossSharing3" isReadOnly="false">#REF!</definedName>
    <definedName name="LTV" isReadOnly="false">#REF!</definedName>
    <definedName name="MAH_TYP" isReadOnly="false">#REF!</definedName>
    <definedName name="MAH_UNDR_50" isReadOnly="false">#REF!</definedName>
    <definedName name="MAH_UNDR_60" isReadOnly="false">#REF!</definedName>
    <definedName name="MAH_UNDR_80" isReadOnly="false">#REF!</definedName>
    <definedName name="MAH_UNTS" isReadOnly="false">#REF!</definedName>
    <definedName name="MAHTypes" isReadOnly="false">#REF!:INDEX(#REF!,COUNTA(#REF!))</definedName>
    <definedName name="Management_Company" isReadOnly="false">#REF!</definedName>
    <definedName name="Mapping_DataPageData" isReadOnly="false">#REF!</definedName>
    <definedName name="Mapping_DataPageData_Endpoint" isReadOnly="false">#REF!</definedName>
    <definedName name="Mapping_SBLQuotesDefaultValues" isReadOnly="false">#REF!</definedName>
    <definedName name="Mapping_TradeSheetData" isReadOnly="false">#REF!</definedName>
    <definedName name="Mapping_TradeSheetData_Endpoint" isReadOnly="false">#REF!</definedName>
    <definedName name="MAX_PMT_DSCR" isReadOnly="false">#REF!</definedName>
    <definedName name="MEZZ_DSCR" isReadOnly="false">#REF!</definedName>
    <definedName name="MEZZ_LN_ACQ_UPB" isReadOnly="false">#REF!</definedName>
    <definedName name="MEZZ_LN_MO_PMT" isReadOnly="false">#REF!</definedName>
    <definedName name="MIN_HRDL_DSCR" isReadOnly="false">#REF!</definedName>
    <definedName name="Min_Tier" isReadOnly="false">#REF!</definedName>
    <definedName name="Min_Tier2" isReadOnly="false">#REF!</definedName>
    <definedName name="Min_Tier3" isReadOnly="false">#REF!</definedName>
    <definedName name="Months" isReadOnly="false">"MOS"</definedName>
    <definedName name="MSA" isReadOnly="false">#REF!</definedName>
    <definedName name="MSA_DataPageTab" isReadOnly="false">#REF!</definedName>
    <definedName name="MSA_Type" isReadOnly="false">#REF!</definedName>
    <definedName name="NewLoanTestCheck" isReadOnly="false">#REF!</definedName>
    <definedName name="NL_1BdPerc" isReadOnly="false">#REF!</definedName>
    <definedName name="NL_1BdSF" isReadOnly="false">#REF!</definedName>
    <definedName name="NL_1BdUnits" isReadOnly="false">#REF!</definedName>
    <definedName name="NL_1YearBack" isReadOnly="false">#REF!</definedName>
    <definedName name="NL_1YearBackAdmin" isReadOnly="false">#REF!</definedName>
    <definedName name="NL_1YearBackBadDebt" isReadOnly="false">#REF!</definedName>
    <definedName name="NL_1YearBackConc" isReadOnly="false">#REF!</definedName>
    <definedName name="NL_1YearBackEGI" isReadOnly="false">#REF!</definedName>
    <definedName name="NL_1YearBackExpenses" isReadOnly="false">#REF!</definedName>
    <definedName name="NL_1YearBackGPR" isReadOnly="false">#REF!</definedName>
    <definedName name="NL_1YearBackInsurance" isReadOnly="false">#REF!</definedName>
    <definedName name="NL_1YearBackMaint" isReadOnly="false">#REF!</definedName>
    <definedName name="NL_1YearBackMgmt" isReadOnly="false">#REF!</definedName>
    <definedName name="NL_1YearBackNRI" isReadOnly="false">#REF!</definedName>
    <definedName name="NL_1YearBackOtherGround" isReadOnly="false">#REF!</definedName>
    <definedName name="NL_1YearBackPayroll" isReadOnly="false">#REF!</definedName>
    <definedName name="NL_1YearBackReserves" isReadOnly="false">#REF!</definedName>
    <definedName name="NL_1YearBackRET" isReadOnly="false">#REF!</definedName>
    <definedName name="NL_1YearBackSeniors" isReadOnly="false">#REF!</definedName>
    <definedName name="NL_1YearBackUtilities" isReadOnly="false">#REF!</definedName>
    <definedName name="NL_1YearBackVac" isReadOnly="false">#REF!</definedName>
    <definedName name="NL_1YearBackWS" isReadOnly="false">#REF!</definedName>
    <definedName name="NL_2Bd1BaPerc" isReadOnly="false">#REF!</definedName>
    <definedName name="NL_2Bd1BaSF" isReadOnly="false">#REF!</definedName>
    <definedName name="NL_2Bd1BaUnits" isReadOnly="false">#REF!</definedName>
    <definedName name="NL_2Bd2BaPerc" isReadOnly="false">#REF!</definedName>
    <definedName name="NL_2Bd2BaSF" isReadOnly="false">#REF!</definedName>
    <definedName name="NL_2Bd2BaUnits" isReadOnly="false">#REF!</definedName>
    <definedName name="NL_2to1EGIChange" isReadOnly="false">#REF!</definedName>
    <definedName name="NL_2to1ExpenseChange" isReadOnly="false">#REF!</definedName>
    <definedName name="NL_2to1GPRChange" isReadOnly="false">#REF!</definedName>
    <definedName name="NL_2to1NRIChange" isReadOnly="false">#REF!</definedName>
    <definedName name="NL_2YearBack" isReadOnly="false">#REF!</definedName>
    <definedName name="NL_2YearBackAdmin" isReadOnly="false">#REF!</definedName>
    <definedName name="NL_2YearBackBadDebt" isReadOnly="false">#REF!</definedName>
    <definedName name="NL_2YearBackConc" isReadOnly="false">#REF!</definedName>
    <definedName name="NL_2YearBackEGI" isReadOnly="false">#REF!</definedName>
    <definedName name="NL_2YearBackExpenses" isReadOnly="false">#REF!</definedName>
    <definedName name="NL_2YearBackGPR" isReadOnly="false">#REF!</definedName>
    <definedName name="NL_2YearBackInsurance" isReadOnly="false">#REF!</definedName>
    <definedName name="NL_2YearBackMaint" isReadOnly="false">#REF!</definedName>
    <definedName name="NL_2YearBackMgmt" isReadOnly="false">#REF!</definedName>
    <definedName name="NL_2YearBackNRI" isReadOnly="false">#REF!</definedName>
    <definedName name="NL_2YearBackOtherGround" isReadOnly="false">#REF!</definedName>
    <definedName name="NL_2YearBackPayroll" isReadOnly="false">#REF!</definedName>
    <definedName name="NL_2YearBackReserves" isReadOnly="false">#REF!</definedName>
    <definedName name="NL_2YearBackRET" isReadOnly="false">#REF!</definedName>
    <definedName name="NL_2YearBackSeniors" isReadOnly="false">#REF!</definedName>
    <definedName name="NL_2YearBackUtilities" isReadOnly="false">#REF!</definedName>
    <definedName name="NL_2YearBackVac" isReadOnly="false">#REF!</definedName>
    <definedName name="NL_2YearBackWS" isReadOnly="false">#REF!</definedName>
    <definedName name="NL_3BdPerc" isReadOnly="false">#REF!</definedName>
    <definedName name="NL_3BdSF" isReadOnly="false">#REF!</definedName>
    <definedName name="NL_3BdUnits" isReadOnly="false">#REF!</definedName>
    <definedName name="NL_4BdPerc" isReadOnly="false">#REF!</definedName>
    <definedName name="NL_4BdSF" isReadOnly="false">#REF!</definedName>
    <definedName name="NL_4BdUnits" isReadOnly="false">#REF!</definedName>
    <definedName name="NL_50PercAMI" isReadOnly="false">#REF!</definedName>
    <definedName name="NL_80PercAMI" isReadOnly="false">#REF!</definedName>
    <definedName name="NL_ActualDSCRatFloor" isReadOnly="false">#REF!</definedName>
    <definedName name="NL_ActualDSCRatNote" isReadOnly="false">#REF!</definedName>
    <definedName name="NL_ActualDSCRatPayRate" isReadOnly="false">#REF!</definedName>
    <definedName name="NL_ActualDSCRatStressRate" isReadOnly="false">#REF!</definedName>
    <definedName name="NL_Address" isReadOnly="false">#REF!</definedName>
    <definedName name="NL_AECapatRefi" isReadOnly="false">#REF!</definedName>
    <definedName name="NL_AECapatRefiLTV" isReadOnly="false">#REF!</definedName>
    <definedName name="NL_AEDSCRatRefi" isReadOnly="false">#REF!</definedName>
    <definedName name="NL_AELTVatRefi" isReadOnly="false">#REF!</definedName>
    <definedName name="NL_AELTVatRefiTCR" isReadOnly="false">#REF!</definedName>
    <definedName name="NL_AENOIGrowth" isReadOnly="false">#REF!</definedName>
    <definedName name="NL_AERateatRefi" isReadOnly="false">#REF!</definedName>
    <definedName name="NL_AEStressedRateatRefi" isReadOnly="false">#REF!</definedName>
    <definedName name="NL_Amort" isReadOnly="false">#REF!</definedName>
    <definedName name="NL_Amort2" isReadOnly="false">#REF!</definedName>
    <definedName name="NL_Amort3" isReadOnly="false">#REF!</definedName>
    <definedName name="NL_AppOcc" isReadOnly="false">#REF!</definedName>
    <definedName name="NL_Appraisal" isReadOnly="false">#REF!</definedName>
    <definedName name="NL_AppraisalAdmin" isReadOnly="false">#REF!</definedName>
    <definedName name="NL_AppraisalBadDebt" isReadOnly="false">#REF!</definedName>
    <definedName name="NL_AppraisalCompany" isReadOnly="false">#REF!</definedName>
    <definedName name="NL_AppraisalConc" isReadOnly="false">#REF!</definedName>
    <definedName name="NL_AppraisalDate" isReadOnly="false">#REF!</definedName>
    <definedName name="NL_AppraisalEGI" isReadOnly="false">#REF!</definedName>
    <definedName name="NL_AppraisalExpenses" isReadOnly="false">#REF!</definedName>
    <definedName name="NL_AppraisalGPR" isReadOnly="false">#REF!</definedName>
    <definedName name="NL_AppraisalInsurance" isReadOnly="false">#REF!</definedName>
    <definedName name="NL_AppraisalMaint" isReadOnly="false">#REF!</definedName>
    <definedName name="NL_AppraisalMgmt" isReadOnly="false">#REF!</definedName>
    <definedName name="NL_AppraisalNRI" isReadOnly="false">#REF!</definedName>
    <definedName name="NL_AppraisalOtherGround" isReadOnly="false">#REF!</definedName>
    <definedName name="NL_AppraisalPayroll" isReadOnly="false">#REF!</definedName>
    <definedName name="NL_AppraisalReserves" isReadOnly="false">#REF!</definedName>
    <definedName name="NL_AppraisalRET" isReadOnly="false">#REF!</definedName>
    <definedName name="NL_AppraisalSeniors" isReadOnly="false">#REF!</definedName>
    <definedName name="NL_AppraisalUtilities" isReadOnly="false">#REF!</definedName>
    <definedName name="NL_AppraisalVac" isReadOnly="false">#REF!</definedName>
    <definedName name="NL_AppraisalWS" isReadOnly="false">#REF!</definedName>
    <definedName name="NL_AppraisedValue" isReadOnly="false">#REF!</definedName>
    <definedName name="NL_AppraisedValuePerUnit" isReadOnly="false">#REF!</definedName>
    <definedName name="NL_ApprOccupancy" isReadOnly="false">#REF!</definedName>
    <definedName name="NL_ApprTotalRent" isReadOnly="false">#REF!</definedName>
    <definedName name="NL_ApprTotalRentPerSF" isReadOnly="false">#REF!</definedName>
    <definedName name="NL_ApprType1Rent" isReadOnly="false">#REF!</definedName>
    <definedName name="NL_ApprType1RentPerSF" isReadOnly="false">#REF!</definedName>
    <definedName name="NL_ApprType2Rent" isReadOnly="false">#REF!</definedName>
    <definedName name="NL_ApprType2RentPerSF" isReadOnly="false">#REF!</definedName>
    <definedName name="NL_ApprType3Rent" isReadOnly="false">#REF!</definedName>
    <definedName name="NL_ApprType3RentPerSF" isReadOnly="false">#REF!</definedName>
    <definedName name="NL_ApprType4Rent" isReadOnly="false">#REF!</definedName>
    <definedName name="NL_ApprType4RentPerSF" isReadOnly="false">#REF!</definedName>
    <definedName name="NL_ApprType5Rent" isReadOnly="false">#REF!</definedName>
    <definedName name="NL_ApprType5RentPerSF" isReadOnly="false">#REF!</definedName>
    <definedName name="NL_ApprType6Rent" isReadOnly="false">#REF!</definedName>
    <definedName name="NL_ApprType6RentPerSF" isReadOnly="false">#REF!</definedName>
    <definedName name="NL_ApprType7Rent" isReadOnly="false">#REF!</definedName>
    <definedName name="NL_ApprType7RentPerSF" isReadOnly="false">#REF!</definedName>
    <definedName name="NL_AvgSF" isReadOnly="false">#REF!</definedName>
    <definedName name="NL_AvgSF2" isReadOnly="false">#REF!</definedName>
    <definedName name="NL_BECapatRefi" isReadOnly="false">#REF!</definedName>
    <definedName name="NL_BECapatRefiLTV" isReadOnly="false">#REF!</definedName>
    <definedName name="NL_BEDSCRatRefi" isReadOnly="false">#REF!</definedName>
    <definedName name="NL_BELTVatRefi" isReadOnly="false">#REF!</definedName>
    <definedName name="NL_BELTVatRefiTCR" isReadOnly="false">#REF!</definedName>
    <definedName name="NL_BENOIGrowth" isReadOnly="false">#REF!</definedName>
    <definedName name="NL_BERateatRefi" isReadOnly="false">#REF!</definedName>
    <definedName name="NL_BEStressedRateatRefi" isReadOnly="false">#REF!</definedName>
    <definedName name="NL_BorrowerCredit" isReadOnly="false">#REF!</definedName>
    <definedName name="NL_BorrowerSA" isReadOnly="false">#REF!</definedName>
    <definedName name="NL_Budget" isReadOnly="false">#REF!</definedName>
    <definedName name="NL_BudgetAdmin" isReadOnly="false">#REF!</definedName>
    <definedName name="NL_BudgetBadDebt" isReadOnly="false">#REF!</definedName>
    <definedName name="NL_BudgetConc" isReadOnly="false">#REF!</definedName>
    <definedName name="NL_BudgetEGI" isReadOnly="false">#REF!</definedName>
    <definedName name="NL_BudgetExpenses" isReadOnly="false">#REF!</definedName>
    <definedName name="NL_BudgetGPR" isReadOnly="false">#REF!</definedName>
    <definedName name="NL_BudgetInsurance" isReadOnly="false">#REF!</definedName>
    <definedName name="NL_BudgetMaint" isReadOnly="false">#REF!</definedName>
    <definedName name="NL_BudgetMgmt" isReadOnly="false">#REF!</definedName>
    <definedName name="NL_BudgetNRI" isReadOnly="false">#REF!</definedName>
    <definedName name="NL_BudgetOtherGround" isReadOnly="false">#REF!</definedName>
    <definedName name="NL_BudgetPayroll" isReadOnly="false">#REF!</definedName>
    <definedName name="NL_BudgetReserves" isReadOnly="false">#REF!</definedName>
    <definedName name="NL_BudgetRET" isReadOnly="false">#REF!</definedName>
    <definedName name="NL_BudgetSeniors" isReadOnly="false">#REF!</definedName>
    <definedName name="NL_BudgetUtilities" isReadOnly="false">#REF!</definedName>
    <definedName name="NL_BudgetVac" isReadOnly="false">#REF!</definedName>
    <definedName name="NL_BudgetWS" isReadOnly="false">#REF!</definedName>
    <definedName name="NL_BuildingType" isReadOnly="false">#REF!</definedName>
    <definedName name="NL_CapRate" isReadOnly="false">#REF!</definedName>
    <definedName name="NL_Carveouts" isReadOnly="false">#REF!</definedName>
    <definedName name="NL_CashINNeutralOutDescr" isReadOnly="false">#REF!</definedName>
    <definedName name="NL_CashINNeutralOutDollars" isReadOnly="false">#REF!</definedName>
    <definedName name="NL_CashToBorrower" isReadOnly="false">#REF!</definedName>
    <definedName name="NL_CityandState1" isReadOnly="false">#REF!</definedName>
    <definedName name="NL_CityandState2" isReadOnly="false">#REF!</definedName>
    <definedName name="NL_ClosingCosts" isReadOnly="false">#REF!</definedName>
    <definedName name="NL_CombinedLiquid" isReadOnly="false">#REF!</definedName>
    <definedName name="NL_CombinedLiquidPerc" isReadOnly="false">#REF!</definedName>
    <definedName name="NL_CombinedNW" isReadOnly="false">#REF!</definedName>
    <definedName name="NL_CombinedNWPerc" isReadOnly="false">#REF!</definedName>
    <definedName name="NL_CommercialPerc" isReadOnly="false">#REF!</definedName>
    <definedName name="NL_CommercialSF" isReadOnly="false">#REF!</definedName>
    <definedName name="NL_Commitments" isReadOnly="false">#REF!</definedName>
    <definedName name="NL_CompOcc" isReadOnly="false">#REF!</definedName>
    <definedName name="NL_CompsAdmin" isReadOnly="false">#REF!</definedName>
    <definedName name="NL_CompsEGI" isReadOnly="false">#REF!</definedName>
    <definedName name="NL_CompsExpenses" isReadOnly="false">#REF!</definedName>
    <definedName name="NL_CompsInsurance" isReadOnly="false">#REF!</definedName>
    <definedName name="NL_CompsMaint" isReadOnly="false">#REF!</definedName>
    <definedName name="NL_CompsMgmt" isReadOnly="false">#REF!</definedName>
    <definedName name="NL_CompsPayroll" isReadOnly="false">#REF!</definedName>
    <definedName name="NL_CompsReserves" isReadOnly="false">#REF!</definedName>
    <definedName name="NL_CompsRET" isReadOnly="false">#REF!</definedName>
    <definedName name="NL_CompsUtilities" isReadOnly="false">#REF!</definedName>
    <definedName name="NL_CompsWS" isReadOnly="false">#REF!</definedName>
    <definedName name="NL_Date" isReadOnly="false">#REF!</definedName>
    <definedName name="NL_DateofEnv" isReadOnly="false">#REF!</definedName>
    <definedName name="NL_DateofPCA" isReadOnly="false">#REF!</definedName>
    <definedName name="NL_DebtYield" isReadOnly="false">#REF!</definedName>
    <definedName name="NL_DelegatedLevel" isReadOnly="false">#REF!</definedName>
    <definedName name="NL_DUSLoan" isReadOnly="false">#REF!</definedName>
    <definedName name="NL_EnvCompany" isReadOnly="false">#REF!</definedName>
    <definedName name="NL_EnvCompany2" isReadOnly="false">#REF!</definedName>
    <definedName name="NL_EnvCompany3" isReadOnly="false">#REF!</definedName>
    <definedName name="NL_EnvCompany4" isReadOnly="false">#REF!</definedName>
    <definedName name="NL_EscrowDescription" isReadOnly="false">#REF!</definedName>
    <definedName name="NL_EscrowedRepairs" isReadOnly="false">#REF!</definedName>
    <definedName name="NL_ExistFinORMezz" isReadOnly="false">#REF!</definedName>
    <definedName name="NL_Exposure" isReadOnly="false">#REF!</definedName>
    <definedName name="NL_FixedPrincPayment" isReadOnly="false">#REF!</definedName>
    <definedName name="NL_FloorRate" isReadOnly="false">#REF!</definedName>
    <definedName name="NL_FNMLargeLoanFee" isReadOnly="false">#REF!</definedName>
    <definedName name="NL_GFee" isReadOnly="false">#REF!</definedName>
    <definedName name="NL_InitialDeposit" isReadOnly="false">#REF!</definedName>
    <definedName name="NL_InsuranceWaived" isReadOnly="false">#REF!</definedName>
    <definedName name="NL_IODSCRatFloor" isReadOnly="false">#REF!</definedName>
    <definedName name="NL_IODSCRatNote" isReadOnly="false">#REF!</definedName>
    <definedName name="NL_IODSCRatPayRate" isReadOnly="false">#REF!</definedName>
    <definedName name="NL_IODSCRatStressRate" isReadOnly="false">#REF!</definedName>
    <definedName name="NL_IOTerm" isReadOnly="false">#REF!</definedName>
    <definedName name="NL_IOTerm2" isReadOnly="false">#REF!</definedName>
    <definedName name="NL_IOTerm3" isReadOnly="false">#REF!</definedName>
    <definedName name="NL_IOType" isReadOnly="false">#REF!</definedName>
    <definedName name="NL_KPCashFlow1" isReadOnly="false">#REF!</definedName>
    <definedName name="NL_KPCashFlow2" isReadOnly="false">#REF!</definedName>
    <definedName name="NL_KPCashFlow3" isReadOnly="false">#REF!</definedName>
    <definedName name="NL_KPCashFlow4" isReadOnly="false">#REF!</definedName>
    <definedName name="NL_KPCashFlow5" isReadOnly="false">#REF!</definedName>
    <definedName name="NL_KPCashFlow6" isReadOnly="false">#REF!</definedName>
    <definedName name="NL_KPCashFlow7" isReadOnly="false">#REF!</definedName>
    <definedName name="NL_KPCashFlow8" isReadOnly="false">#REF!</definedName>
    <definedName name="NL_KPCreditAccepable1" isReadOnly="false">#REF!</definedName>
    <definedName name="NL_KPCreditAccepable2" isReadOnly="false">#REF!</definedName>
    <definedName name="NL_KPCreditAccepable3" isReadOnly="false">#REF!</definedName>
    <definedName name="NL_KPCreditAccepable4" isReadOnly="false">#REF!</definedName>
    <definedName name="NL_KPCreditAccepable5" isReadOnly="false">#REF!</definedName>
    <definedName name="NL_KPCreditAccepable6" isReadOnly="false">#REF!</definedName>
    <definedName name="NL_KPCreditAccepable7" isReadOnly="false">#REF!</definedName>
    <definedName name="NL_KPCreditAccepable8" isReadOnly="false">#REF!</definedName>
    <definedName name="NL_KPGuarantor1" isReadOnly="false">#REF!</definedName>
    <definedName name="NL_KPGuarantor2" isReadOnly="false">#REF!</definedName>
    <definedName name="NL_KPGuarantor3" isReadOnly="false">#REF!</definedName>
    <definedName name="NL_KPGuarantor4" isReadOnly="false">#REF!</definedName>
    <definedName name="NL_KPGuarantor5" isReadOnly="false">#REF!</definedName>
    <definedName name="NL_KPGuarantor6" isReadOnly="false">#REF!</definedName>
    <definedName name="NL_KPGuarantor7" isReadOnly="false">#REF!</definedName>
    <definedName name="NL_KPGuarantor8" isReadOnly="false">#REF!</definedName>
    <definedName name="NL_KPLiquidity1" isReadOnly="false">#REF!</definedName>
    <definedName name="NL_KPLiquidity2" isReadOnly="false">#REF!</definedName>
    <definedName name="NL_KPLiquidity3" isReadOnly="false">#REF!</definedName>
    <definedName name="NL_KPLiquidity4" isReadOnly="false">#REF!</definedName>
    <definedName name="NL_KPLiquidity5" isReadOnly="false">#REF!</definedName>
    <definedName name="NL_KPLiquidity6" isReadOnly="false">#REF!</definedName>
    <definedName name="NL_KPLiquidity7" isReadOnly="false">#REF!</definedName>
    <definedName name="NL_KPLiquidity8" isReadOnly="false">#REF!</definedName>
    <definedName name="NL_KPMFDSCR1" isReadOnly="false">#REF!</definedName>
    <definedName name="NL_KPMFDSCR2" isReadOnly="false">#REF!</definedName>
    <definedName name="NL_KPMFDSCR3" isReadOnly="false">#REF!</definedName>
    <definedName name="NL_KPMFDSCR4" isReadOnly="false">#REF!</definedName>
    <definedName name="NL_KPMFDSCR5" isReadOnly="false">#REF!</definedName>
    <definedName name="NL_KPMFDSCR6" isReadOnly="false">#REF!</definedName>
    <definedName name="NL_KPMFDSCR7" isReadOnly="false">#REF!</definedName>
    <definedName name="NL_KPMFDSCR8" isReadOnly="false">#REF!</definedName>
    <definedName name="NL_KPMFLTV1" isReadOnly="false">#REF!</definedName>
    <definedName name="NL_KPMFLTV2" isReadOnly="false">#REF!</definedName>
    <definedName name="NL_KPMFLTV3" isReadOnly="false">#REF!</definedName>
    <definedName name="NL_KPMFLTV4" isReadOnly="false">#REF!</definedName>
    <definedName name="NL_KPMFLTV5" isReadOnly="false">#REF!</definedName>
    <definedName name="NL_KPMFLTV6" isReadOnly="false">#REF!</definedName>
    <definedName name="NL_KPMFLTV7" isReadOnly="false">#REF!</definedName>
    <definedName name="NL_KPMFLTV8" isReadOnly="false">#REF!</definedName>
    <definedName name="NL_KPName1" isReadOnly="false">#REF!</definedName>
    <definedName name="NL_KPName2" isReadOnly="false">#REF!</definedName>
    <definedName name="NL_KPName3" isReadOnly="false">#REF!</definedName>
    <definedName name="NL_KPName4" isReadOnly="false">#REF!</definedName>
    <definedName name="NL_KPName5" isReadOnly="false">#REF!</definedName>
    <definedName name="NL_KPName6" isReadOnly="false">#REF!</definedName>
    <definedName name="NL_KPName7" isReadOnly="false">#REF!</definedName>
    <definedName name="NL_KPName8" isReadOnly="false">#REF!</definedName>
    <definedName name="NL_KPNW1" isReadOnly="false">#REF!</definedName>
    <definedName name="NL_KPNW2" isReadOnly="false">#REF!</definedName>
    <definedName name="NL_KPNW3" isReadOnly="false">#REF!</definedName>
    <definedName name="NL_KPNW4" isReadOnly="false">#REF!</definedName>
    <definedName name="NL_KPNW5" isReadOnly="false">#REF!</definedName>
    <definedName name="NL_KPNW6" isReadOnly="false">#REF!</definedName>
    <definedName name="NL_KPNW7" isReadOnly="false">#REF!</definedName>
    <definedName name="NL_KPNW8" isReadOnly="false">#REF!</definedName>
    <definedName name="NL_KPOverallDSCR1" isReadOnly="false">#REF!</definedName>
    <definedName name="NL_KPOverallDSCR2" isReadOnly="false">#REF!</definedName>
    <definedName name="NL_KPOverallDSCR3" isReadOnly="false">#REF!</definedName>
    <definedName name="NL_KPOverallDSCR4" isReadOnly="false">#REF!</definedName>
    <definedName name="NL_KPOverallDSCR5" isReadOnly="false">#REF!</definedName>
    <definedName name="NL_KPOverallDSCR6" isReadOnly="false">#REF!</definedName>
    <definedName name="NL_KPOverallDSCR7" isReadOnly="false">#REF!</definedName>
    <definedName name="NL_KPOverallDSCR8" isReadOnly="false">#REF!</definedName>
    <definedName name="NL_KPOverallLTV1" isReadOnly="false">#REF!</definedName>
    <definedName name="NL_KPOverallLTV2" isReadOnly="false">#REF!</definedName>
    <definedName name="NL_KPOverallLTV3" isReadOnly="false">#REF!</definedName>
    <definedName name="NL_KPOverallLTV4" isReadOnly="false">#REF!</definedName>
    <definedName name="NL_KPOverallLTV5" isReadOnly="false">#REF!</definedName>
    <definedName name="NL_KPOverallLTV6" isReadOnly="false">#REF!</definedName>
    <definedName name="NL_KPOverallLTV7" isReadOnly="false">#REF!</definedName>
    <definedName name="NL_KPOverallLTV8" isReadOnly="false">#REF!</definedName>
    <definedName name="NL_KPTitle1" isReadOnly="false">#REF!</definedName>
    <definedName name="NL_KPTitle2" isReadOnly="false">#REF!</definedName>
    <definedName name="NL_KPTitle3" isReadOnly="false">#REF!</definedName>
    <definedName name="NL_KPTitle4" isReadOnly="false">#REF!</definedName>
    <definedName name="NL_KPTitle5" isReadOnly="false">#REF!</definedName>
    <definedName name="NL_KPTitle6" isReadOnly="false">#REF!</definedName>
    <definedName name="NL_KPTitle7" isReadOnly="false">#REF!</definedName>
    <definedName name="NL_KPTitle8" isReadOnly="false">#REF!</definedName>
    <definedName name="NL_KPTYrExp1" isReadOnly="false">#REF!</definedName>
    <definedName name="NL_KPTYrExp2" isReadOnly="false">#REF!</definedName>
    <definedName name="NL_KPTYrExp3" isReadOnly="false">#REF!</definedName>
    <definedName name="NL_KPTYrExp4" isReadOnly="false">#REF!</definedName>
    <definedName name="NL_KPTYrExp5" isReadOnly="false">#REF!</definedName>
    <definedName name="NL_KPTYrExp6" isReadOnly="false">#REF!</definedName>
    <definedName name="NL_KPTYrExp7" isReadOnly="false">#REF!</definedName>
    <definedName name="NL_KPTYrExp8" isReadOnly="false">#REF!</definedName>
    <definedName name="NL_LoanAmount" isReadOnly="false">#REF!</definedName>
    <definedName name="NL_LoanPerUnit" isReadOnly="false">#REF!</definedName>
    <definedName name="NL_LTC" isReadOnly="false">#REF!</definedName>
    <definedName name="NL_MAHType" isReadOnly="false">#REF!</definedName>
    <definedName name="NL_MaxLTV" isReadOnly="false">#REF!</definedName>
    <definedName name="NL_MaxLTV2" isReadOnly="false">#REF!</definedName>
    <definedName name="NL_MaxLTV3" isReadOnly="false">#REF!</definedName>
    <definedName name="NL_MaxRate" isReadOnly="false">#REF!</definedName>
    <definedName name="NL_MgmtCompany" isReadOnly="false">#REF!</definedName>
    <definedName name="NL_MgmtCompany2" isReadOnly="false">#REF!</definedName>
    <definedName name="NL_MinDSCRatFloor" isReadOnly="false">#REF!</definedName>
    <definedName name="NL_MinDSCRatNote" isReadOnly="false">#REF!</definedName>
    <definedName name="NL_MinDSCRatPayRate" isReadOnly="false">#REF!</definedName>
    <definedName name="NL_MinDSCRatStressRate" isReadOnly="false">#REF!</definedName>
    <definedName name="NL_MSA1" isReadOnly="false">#REF!</definedName>
    <definedName name="NL_MSA2" isReadOnly="false">#REF!</definedName>
    <definedName name="NL_NoteRate" isReadOnly="false">#REF!</definedName>
    <definedName name="NL_NRA" isReadOnly="false">#REF!</definedName>
    <definedName name="NL_NumberOfBuildings" isReadOnly="false">#REF!</definedName>
    <definedName name="NL_NumberOfUnits" isReadOnly="false">#REF!</definedName>
    <definedName name="NL_OriginationFees" isReadOnly="false">#REF!</definedName>
    <definedName name="NL_OriginationPerc" isReadOnly="false">#REF!</definedName>
    <definedName name="NL_OriginationPerc2" isReadOnly="false">#REF!</definedName>
    <definedName name="NL_OutstandingBalances" isReadOnly="false">#REF!</definedName>
    <definedName name="NL_PCACompany" isReadOnly="false">#REF!</definedName>
    <definedName name="NL_PD" isReadOnly="false">#REF!</definedName>
    <definedName name="NL_PD_Delegation" isReadOnly="false">#REF!</definedName>
    <definedName name="NL_PD_Exclusions" isReadOnly="false">#REF!</definedName>
    <definedName name="NL_PD_LoanSize" isReadOnly="false">#REF!</definedName>
    <definedName name="NL_PD_MaxLTV" isReadOnly="false">#REF!</definedName>
    <definedName name="NL_PD_MinDSCR" isReadOnly="false">#REF!</definedName>
    <definedName name="NL_PD_MinDY" isReadOnly="false">#REF!</definedName>
    <definedName name="NL_PD_MinExit" isReadOnly="false">#REF!</definedName>
    <definedName name="NL_PercExcludedFromCap" isReadOnly="false">#REF!</definedName>
    <definedName name="NL_PrepaymentPeriod" isReadOnly="false">#REF!</definedName>
    <definedName name="NL_PrepaymentType" isReadOnly="false">#REF!</definedName>
    <definedName name="NL_PrepayPenalty" isReadOnly="false">#REF!</definedName>
    <definedName name="NL_PrincipalCreditAccept" isReadOnly="false">#REF!</definedName>
    <definedName name="NL_PrincipalNames" isReadOnly="false">#REF!</definedName>
    <definedName name="NL_PropertyName1" isReadOnly="false">#REF!</definedName>
    <definedName name="NL_PropertyName2" isReadOnly="false">#REF!</definedName>
    <definedName name="NL_PropertyType" isReadOnly="false">#REF!</definedName>
    <definedName name="NL_PropertyType2" isReadOnly="false">#REF!</definedName>
    <definedName name="NL_RateLockType" isReadOnly="false">#REF!</definedName>
    <definedName name="NL_RCOccupancy" isReadOnly="false">#REF!</definedName>
    <definedName name="NL_RCTotalRent" isReadOnly="false">#REF!</definedName>
    <definedName name="NL_RCTotalRentPerSF" isReadOnly="false">#REF!</definedName>
    <definedName name="NL_RCType1" isReadOnly="false">#REF!</definedName>
    <definedName name="NL_RCType1Rent" isReadOnly="false">#REF!</definedName>
    <definedName name="NL_RCType1RentPerSF" isReadOnly="false">#REF!</definedName>
    <definedName name="NL_RCType1SF" isReadOnly="false">#REF!</definedName>
    <definedName name="NL_RCType2" isReadOnly="false">#REF!</definedName>
    <definedName name="NL_RCType2Rent" isReadOnly="false">#REF!</definedName>
    <definedName name="NL_RCType2RentPerSF" isReadOnly="false">#REF!</definedName>
    <definedName name="NL_RCType2SF" isReadOnly="false">#REF!</definedName>
    <definedName name="NL_RCType3" isReadOnly="false">#REF!</definedName>
    <definedName name="NL_RCType3Rent" isReadOnly="false">#REF!</definedName>
    <definedName name="NL_RCType3RentPerSF" isReadOnly="false">#REF!</definedName>
    <definedName name="NL_RCType3SF" isReadOnly="false">#REF!</definedName>
    <definedName name="NL_RCType4" isReadOnly="false">#REF!</definedName>
    <definedName name="NL_RCType4Rent" isReadOnly="false">#REF!</definedName>
    <definedName name="NL_RCType4RentPerSF" isReadOnly="false">#REF!</definedName>
    <definedName name="NL_RCType4SF" isReadOnly="false">#REF!</definedName>
    <definedName name="NL_RCType5" isReadOnly="false">#REF!</definedName>
    <definedName name="NL_RCType5Rent" isReadOnly="false">#REF!</definedName>
    <definedName name="NL_RCType5RentPerSF" isReadOnly="false">#REF!</definedName>
    <definedName name="NL_RCType5SF" isReadOnly="false">#REF!</definedName>
    <definedName name="NL_RCType6" isReadOnly="false">#REF!</definedName>
    <definedName name="NL_RCType6Rent" isReadOnly="false">#REF!</definedName>
    <definedName name="NL_RCType6RentPerSF" isReadOnly="false">#REF!</definedName>
    <definedName name="NL_RCType6SF" isReadOnly="false">#REF!</definedName>
    <definedName name="NL_RCType7" isReadOnly="false">#REF!</definedName>
    <definedName name="NL_RCType7Rent" isReadOnly="false">#REF!</definedName>
    <definedName name="NL_RCType7RentPerSF" isReadOnly="false">#REF!</definedName>
    <definedName name="NL_RCType7SF" isReadOnly="false">#REF!</definedName>
    <definedName name="NL_RefiOrPurchase" isReadOnly="false">#REF!</definedName>
    <definedName name="NL_RehabEscrow" isReadOnly="false">#REF!</definedName>
    <definedName name="NL_RepairsWaived" isReadOnly="false">#REF!</definedName>
    <definedName name="NL_Reserves" isReadOnly="false">#REF!</definedName>
    <definedName name="NL_ReservesWaived" isReadOnly="false">#REF!</definedName>
    <definedName name="NL_SFee" isReadOnly="false">#REF!</definedName>
    <definedName name="NL_Sponsor" isReadOnly="false">#REF!</definedName>
    <definedName name="NL_SponsorRating" isReadOnly="false">#REF!</definedName>
    <definedName name="NL_SponsorRating2" isReadOnly="false">#REF!</definedName>
    <definedName name="NL_StrikeAmort" isReadOnly="false">#REF!</definedName>
    <definedName name="NL_StrikeIO" isReadOnly="false">#REF!</definedName>
    <definedName name="NL_StudioPerc" isReadOnly="false">#REF!</definedName>
    <definedName name="NL_StudioSF" isReadOnly="false">#REF!</definedName>
    <definedName name="NL_StudioUnits" isReadOnly="false">#REF!</definedName>
    <definedName name="NL_SubjectOcc" isReadOnly="false">#REF!</definedName>
    <definedName name="NL_SubjectOccupancy" isReadOnly="false">#REF!</definedName>
    <definedName name="NL_SubjectTotalRent" isReadOnly="false">#REF!</definedName>
    <definedName name="NL_SubjectTotalRentPerSF" isReadOnly="false">#REF!</definedName>
    <definedName name="NL_SubjectType1Rent" isReadOnly="false">#REF!</definedName>
    <definedName name="NL_SubjectType1RentPerSF" isReadOnly="false">#REF!</definedName>
    <definedName name="NL_SubjectType2Rent" isReadOnly="false">#REF!</definedName>
    <definedName name="NL_SubjectType2RentPerSF" isReadOnly="false">#REF!</definedName>
    <definedName name="NL_SubjectType3Rent" isReadOnly="false">#REF!</definedName>
    <definedName name="NL_SubjectType3RentPerSF" isReadOnly="false">#REF!</definedName>
    <definedName name="NL_SubjectType4Rent" isReadOnly="false">#REF!</definedName>
    <definedName name="NL_SubjectType4RentPerSF" isReadOnly="false">#REF!</definedName>
    <definedName name="NL_SubjectType5Rent" isReadOnly="false">#REF!</definedName>
    <definedName name="NL_SubjectType5RentPerSF" isReadOnly="false">#REF!</definedName>
    <definedName name="NL_SubjectType6Rent" isReadOnly="false">#REF!</definedName>
    <definedName name="NL_SubjectType6RentPerSF" isReadOnly="false">#REF!</definedName>
    <definedName name="NL_SubjectType7Rent" isReadOnly="false">#REF!</definedName>
    <definedName name="NL_SubjectType7RentPerSF" isReadOnly="false">#REF!</definedName>
    <definedName name="NL_SubtotalSources" isReadOnly="false">#REF!</definedName>
    <definedName name="NL_SubtotalUses" isReadOnly="false">#REF!</definedName>
    <definedName name="NL_T1" isReadOnly="false">#REF!</definedName>
    <definedName name="NL_T12" isReadOnly="false">#REF!</definedName>
    <definedName name="NL_T3" isReadOnly="false">#REF!</definedName>
    <definedName name="NL_T3PerUnit" isReadOnly="false">#REF!</definedName>
    <definedName name="NL_T3vsT12" isReadOnly="false">#REF!</definedName>
    <definedName name="NL_T3vsT6" isReadOnly="false">#REF!</definedName>
    <definedName name="NL_T3vsUW" isReadOnly="false">#REF!</definedName>
    <definedName name="NL_T6" isReadOnly="false">#REF!</definedName>
    <definedName name="NL_TaxWaived" isReadOnly="false">#REF!</definedName>
    <definedName name="NL_Term" isReadOnly="false">#REF!</definedName>
    <definedName name="NL_Term2" isReadOnly="false">#REF!</definedName>
    <definedName name="NL_Term3" isReadOnly="false">#REF!</definedName>
    <definedName name="NL_Tier" isReadOnly="false">#REF!</definedName>
    <definedName name="NL_TotalExposure" isReadOnly="false">#REF!</definedName>
    <definedName name="NL_TotalUnits" isReadOnly="false">#REF!</definedName>
    <definedName name="NL_TotalUnits2" isReadOnly="false">#REF!</definedName>
    <definedName name="NL_Trailing" isReadOnly="false">#REF!</definedName>
    <definedName name="NL_TrailingAdmin" isReadOnly="false">#REF!</definedName>
    <definedName name="NL_TrailingBadDebt" isReadOnly="false">#REF!</definedName>
    <definedName name="NL_TrailingConc" isReadOnly="false">#REF!</definedName>
    <definedName name="NL_TrailingEGI" isReadOnly="false">#REF!</definedName>
    <definedName name="NL_TrailingExpenses" isReadOnly="false">#REF!</definedName>
    <definedName name="NL_TrailingGPR" isReadOnly="false">#REF!</definedName>
    <definedName name="NL_TrailingInsurance" isReadOnly="false">#REF!</definedName>
    <definedName name="NL_TrailingMaint" isReadOnly="false">#REF!</definedName>
    <definedName name="NL_TrailingMgmt" isReadOnly="false">#REF!</definedName>
    <definedName name="NL_TrailingNRI" isReadOnly="false">#REF!</definedName>
    <definedName name="NL_TrailingOtherGround" isReadOnly="false">#REF!</definedName>
    <definedName name="NL_TrailingPayroll" isReadOnly="false">#REF!</definedName>
    <definedName name="NL_TrailingPeriodDescr" isReadOnly="false">#REF!</definedName>
    <definedName name="NL_TrailingPeriodDescr2" isReadOnly="false">#REF!</definedName>
    <definedName name="NL_TrailingReserves" isReadOnly="false">#REF!</definedName>
    <definedName name="NL_TrailingRET" isReadOnly="false">#REF!</definedName>
    <definedName name="NL_TrailingSeniors" isReadOnly="false">#REF!</definedName>
    <definedName name="NL_TrailingStatementPeriod" isReadOnly="false">#REF!</definedName>
    <definedName name="NL_TrailingUtilities" isReadOnly="false">#REF!</definedName>
    <definedName name="NL_TrailingVac" isReadOnly="false">#REF!</definedName>
    <definedName name="NL_TrailingWS" isReadOnly="false">#REF!</definedName>
    <definedName name="NL_TransPurpose" isReadOnly="false">#REF!</definedName>
    <definedName name="NL_TRto1EGIChange" isReadOnly="false">#REF!</definedName>
    <definedName name="NL_TRto1ExpenseChange" isReadOnly="false">#REF!</definedName>
    <definedName name="NL_TRto1GPRChange" isReadOnly="false">#REF!</definedName>
    <definedName name="NL_TRto1NRIChange" isReadOnly="false">#REF!</definedName>
    <definedName name="NL_TRtoUW" isReadOnly="false">#REF!</definedName>
    <definedName name="NL_TRtoUWEGIChange" isReadOnly="false">#REF!</definedName>
    <definedName name="NL_TRtoUWExpenseChange" isReadOnly="false">#REF!</definedName>
    <definedName name="NL_TRtoUWGPRChange" isReadOnly="false">#REF!</definedName>
    <definedName name="NL_TRtoUWNRIChange" isReadOnly="false">#REF!</definedName>
    <definedName name="NL_UPBorPurchasePrice" isReadOnly="false">#REF!</definedName>
    <definedName name="NL_UWAdmin" isReadOnly="false">#REF!</definedName>
    <definedName name="NL_UWBadDebt" isReadOnly="false">#REF!</definedName>
    <definedName name="NL_UWConc" isReadOnly="false">#REF!</definedName>
    <definedName name="NL_UWEGI" isReadOnly="false">#REF!</definedName>
    <definedName name="NL_UWExpenses" isReadOnly="false">#REF!</definedName>
    <definedName name="NL_UWGPR" isReadOnly="false">#REF!</definedName>
    <definedName name="NL_UWInsurance" isReadOnly="false">#REF!</definedName>
    <definedName name="NL_UWLTV" isReadOnly="false">#REF!</definedName>
    <definedName name="NL_UWLTV2" isReadOnly="false">#REF!</definedName>
    <definedName name="NL_UWMaint" isReadOnly="false">#REF!</definedName>
    <definedName name="NL_UWMgmt" isReadOnly="false">#REF!</definedName>
    <definedName name="NL_UWNRI" isReadOnly="false">#REF!</definedName>
    <definedName name="NL_UWNRI2" isReadOnly="false">#REF!</definedName>
    <definedName name="NL_UWOtherGround" isReadOnly="false">#REF!</definedName>
    <definedName name="NL_UWPayroll" isReadOnly="false">#REF!</definedName>
    <definedName name="NL_UWRentRollDate" isReadOnly="false">#REF!</definedName>
    <definedName name="NL_UWReserves" isReadOnly="false">#REF!</definedName>
    <definedName name="NL_UWRET" isReadOnly="false">#REF!</definedName>
    <definedName name="NL_UWSeniors" isReadOnly="false">#REF!</definedName>
    <definedName name="NL_UWUtilities" isReadOnly="false">#REF!</definedName>
    <definedName name="NL_UWVac" isReadOnly="false">#REF!</definedName>
    <definedName name="NL_UWValue" isReadOnly="false">#REF!</definedName>
    <definedName name="NL_UWValuePerUnit" isReadOnly="false">#REF!</definedName>
    <definedName name="NL_UWWS" isReadOnly="false">#REF!</definedName>
    <definedName name="NL_VariableCAP" isReadOnly="false">#REF!</definedName>
    <definedName name="NL_VariableCushion" isReadOnly="false">#REF!</definedName>
    <definedName name="NL_VariableGFee" isReadOnly="false">#REF!</definedName>
    <definedName name="NL_VariableInvSpread" isReadOnly="false">#REF!</definedName>
    <definedName name="NL_VariableLIBOR" isReadOnly="false">#REF!</definedName>
    <definedName name="NL_VariablePayRate" isReadOnly="false">#REF!</definedName>
    <definedName name="NL_VariableSFee" isReadOnly="false">#REF!</definedName>
    <definedName name="NL_VariableStressRate" isReadOnly="false">#REF!</definedName>
    <definedName name="NL_YrBuilt1" isReadOnly="false">#REF!</definedName>
    <definedName name="NL_YrBuilt2" isReadOnly="false">#REF!</definedName>
    <definedName name="NonGSELoanEmailList" isReadOnly="false">#REF!</definedName>
    <definedName name="NonGSELoanEmailTbl" isReadOnly="false">#REF!</definedName>
    <definedName name="NoteConstant" isReadOnly="false">#REF!</definedName>
    <definedName name="NoteRate" isReadOnly="false">#REF!</definedName>
    <definedName name="NRA" isReadOnly="false">#REF!</definedName>
    <definedName name="NRI" isReadOnly="false">'Freddie I&amp;E'!$AB$11</definedName>
    <definedName name="NRI_CurrentYear_NRI" isReadOnly="false">#REF!</definedName>
    <definedName name="NUMBER_0" isReadOnly="false">"#,##0_);[Red](#,##0);"</definedName>
    <definedName name="number_units" isReadOnly="false">#REF!</definedName>
    <definedName name="NumOfBldg_DataPageTab" isReadOnly="false">#REF!</definedName>
    <definedName name="numVacantBeds" isReadOnly="false">'[Rent Roll ]Rent Roll '!$C$155</definedName>
    <definedName name="OCCUPIED" isReadOnly="false">"OCCUPIED"</definedName>
    <definedName name="ONEPERCENTPERIOD" isReadOnly="false">3</definedName>
    <definedName name="OP_STMT_FY" isReadOnly="false">#REF!</definedName>
    <definedName name="OPENPERIOD" isReadOnly="false">4</definedName>
    <definedName name="OriginationFee_Broker" isReadOnly="false">#REF!</definedName>
    <definedName name="OriginationFee_Lender" isReadOnly="false">#REF!</definedName>
    <definedName name="OriginationPerc_Broker" isReadOnly="false">#REF!</definedName>
    <definedName name="OriginationPerc_Lender" isReadOnly="false">#REF!</definedName>
    <definedName name="Originator_Name" isReadOnly="false">#REF!</definedName>
    <definedName name="OSAnalysis_InputData_1YrBack" isReadOnly="false">#REF!</definedName>
    <definedName name="OSAnalysis_InputData_2YrBack" isReadOnly="false">#REF!</definedName>
    <definedName name="OSAnalysis_InputData_3YrBack" isReadOnly="false">#REF!</definedName>
    <definedName name="OSAnalysis_InputData_Appraisal" isReadOnly="false">#REF!</definedName>
    <definedName name="OSAnalysis_InputData_Budget" isReadOnly="false">#REF!</definedName>
    <definedName name="OSAnalysis_InputData_CurrentT12" isReadOnly="false">#REF!</definedName>
    <definedName name="OSAnalysis_MostRecentMonth" isReadOnly="false">#REF!</definedName>
    <definedName name="OSAnalysis_ViewScope" isReadOnly="false">#REF!</definedName>
    <definedName name="OTHER" isReadOnly="false">"Other"</definedName>
    <definedName name="OTR_ESCRW" isReadOnly="false">#REF!</definedName>
    <definedName name="OTR_MAH_TYP" isReadOnly="false">#REF!</definedName>
    <definedName name="ParticipantsEnd" isReadOnly="false">#REF!</definedName>
    <definedName name="ParticipantsStart" isReadOnly="false">#REF!</definedName>
    <definedName name="Pass" isReadOnly="false">"Pass"</definedName>
    <definedName name="PERCENT_2" isReadOnly="false">"0.00%_);[Red](0.00%);"</definedName>
    <definedName name="PERCENT_3" isReadOnly="false">"0.000%"</definedName>
    <definedName name="PHS1_UNTS" isReadOnly="false">#REF!</definedName>
    <definedName name="PHS1_YR" isReadOnly="false">#REF!</definedName>
    <definedName name="PHS2_UNTS" isReadOnly="false">#REF!</definedName>
    <definedName name="PHS2_YR" isReadOnly="false">#REF!</definedName>
    <definedName name="PHS3_UNTS" isReadOnly="false">#REF!</definedName>
    <definedName name="PHS3_YR" isReadOnly="false">#REF!</definedName>
    <definedName name="PHS4_UNTS" isReadOnly="false">#REF!</definedName>
    <definedName name="PHS4_YR" isReadOnly="false">#REF!</definedName>
    <definedName name="PHS5_UNTS" isReadOnly="false">#REF!</definedName>
    <definedName name="PHS5_YR" isReadOnly="false">#REF!</definedName>
    <definedName name="PHS6_UNTS" isReadOnly="false">#REF!</definedName>
    <definedName name="PHS6_YR" isReadOnly="false">#REF!</definedName>
    <definedName name="PHS7_UNTS" isReadOnly="false">#REF!</definedName>
    <definedName name="PHS7_YR" isReadOnly="false">#REF!</definedName>
    <definedName name="PL_NBR" isReadOnly="false">#REF!</definedName>
    <definedName name="Premium_Minimum" isReadOnly="false">#REF!</definedName>
    <definedName name="PremiumFee_Broker" isReadOnly="false">#REF!</definedName>
    <definedName name="PremiumFee_Lender" isReadOnly="false">#REF!</definedName>
    <definedName name="PremiumPerc_Broker" isReadOnly="false">#REF!</definedName>
    <definedName name="PremiumPerc_Lender" isReadOnly="false">#REF!</definedName>
    <definedName name="Principal_1" isReadOnly="false">#REF!</definedName>
    <definedName name="Principal_10" isReadOnly="false">#REF!</definedName>
    <definedName name="Principal_11" isReadOnly="false">#REF!</definedName>
    <definedName name="Principal_12" isReadOnly="false">#REF!</definedName>
    <definedName name="Principal_13" isReadOnly="false">#REF!</definedName>
    <definedName name="Principal_14" isReadOnly="false">#REF!</definedName>
    <definedName name="Principal_15" isReadOnly="false">#REF!</definedName>
    <definedName name="Principal_2" isReadOnly="false">#REF!</definedName>
    <definedName name="Principal_3" isReadOnly="false">#REF!</definedName>
    <definedName name="Principal_4" isReadOnly="false">#REF!</definedName>
    <definedName name="Principal_5" isReadOnly="false">#REF!</definedName>
    <definedName name="Principal_6" isReadOnly="false">#REF!</definedName>
    <definedName name="Principal_7" isReadOnly="false">#REF!</definedName>
    <definedName name="Principal_8" isReadOnly="false">#REF!</definedName>
    <definedName name="Principal_9" isReadOnly="false">#REF!</definedName>
    <definedName name="producer_contact" isReadOnly="false">#REF!</definedName>
    <definedName name="ProducerName" isReadOnly="false">#REF!</definedName>
    <definedName name="productName" isReadOnly="false">'[Input Sheet]Input Sheet'!$A$263</definedName>
    <definedName name="productType" isReadOnly="false">'[Input Sheet]Input Sheet'!$B$4</definedName>
    <definedName name="PROP_NM" isReadOnly="false">#REF!</definedName>
    <definedName name="PROP_TYP" isReadOnly="false">#REF!</definedName>
    <definedName name="PropCap_PrepayOptions_5YrFixed" isReadOnly="false">#REF!</definedName>
    <definedName name="PropCollEnd" isReadOnly="false">#REF!</definedName>
    <definedName name="PropCollStart" isReadOnly="false">#REF!</definedName>
    <definedName name="property_name" isReadOnly="false">#REF!</definedName>
    <definedName name="Property_Type" isReadOnly="false">#REF!</definedName>
    <definedName name="PropertyName_DataPageTab" isReadOnly="false">#REF!</definedName>
    <definedName name="PropertyTypes" isReadOnly="false">#REF!:INDEX(#REF!,COUNTA(#REF!))</definedName>
    <definedName name="Quotes_EffectiveDate" isReadOnly="false">#REF!</definedName>
    <definedName name="Quotes_FannieLoanOptions" isReadOnly="false">#REF!</definedName>
    <definedName name="Quotes_FreddieLoanOptions" isReadOnly="false">#REF!</definedName>
    <definedName name="Quotes_LogoArea" comment="used for centering W&amp;D logo bmp" isReadOnly="false">#REF!</definedName>
    <definedName name="Quotes_ProprietaryCapitalLoanOptions" isReadOnly="false">#REF!</definedName>
    <definedName name="Rate_Lock_Type" isReadOnly="false">#REF!</definedName>
    <definedName name="RehabilitationEscrow" isReadOnly="false">#REF!</definedName>
    <definedName name="rentCompHeader" isReadOnly="false">#REF!</definedName>
    <definedName name="RentRoll_FNM_AffordabilityData" isReadOnly="false">#REF!</definedName>
    <definedName name="RentRoll_InputArea_Baths" isReadOnly="false">#REF!</definedName>
    <definedName name="RentRoll_InputArea_Beds" isReadOnly="false">#REF!</definedName>
    <definedName name="RentRoll_InputArea_DesignatedUnitType" isReadOnly="false">#REF!</definedName>
    <definedName name="RentRoll_InputArea_MarketRent" isReadOnly="false">#REF!</definedName>
    <definedName name="RentRoll_InputArea_SquareFootage" isReadOnly="false">#REF!</definedName>
    <definedName name="RentRoll_NmbrOfUnitsWithoutMatchingUnitType" isReadOnly="false">#REF!</definedName>
    <definedName name="RentRoll_NmbrOfUnitTypesWithoutMatchingUnits" isReadOnly="false">#REF!</definedName>
    <definedName name="RentRoll_UnderWriterNotes" isReadOnly="false">#REF!</definedName>
    <definedName name="RentRoll_Units_AllDataAndCalcs" isReadOnly="false">#REF!</definedName>
    <definedName name="RentRoll_UnitTypeCount" isReadOnly="false">#REF!</definedName>
    <definedName name="RentRoll_UnitTypes_AllDataAndCalcs" isReadOnly="false">#REF!</definedName>
    <definedName name="RentRollDate" isReadOnly="false">#REF!</definedName>
    <definedName name="RentRollTotalUnits" isReadOnly="false">#REF!</definedName>
    <definedName name="Requested_Actual_UW_DSCR" isReadOnly="false">#REF!</definedName>
    <definedName name="Requested_Actual_UW_DSCR1" isReadOnly="false">#REF!</definedName>
    <definedName name="Requested_Actual_UW_DSCR2" isReadOnly="false">#REF!</definedName>
    <definedName name="Requested_Actual_UW_DSCR3" isReadOnly="false">#REF!</definedName>
    <definedName name="Requested_Floor_UW_DSCR" isReadOnly="false">#REF!</definedName>
    <definedName name="Requested_LTV" isReadOnly="false">#REF!</definedName>
    <definedName name="Requested_Tier" isReadOnly="false">#REF!</definedName>
    <definedName name="RequestedLoan" isReadOnly="false">#REF!</definedName>
    <definedName name="RES_AREA" isReadOnly="false">#REF!</definedName>
    <definedName name="RES_UNTS" isReadOnly="false">#REF!</definedName>
    <definedName name="ResponseStatus" isReadOnly="false">#REF!</definedName>
    <definedName name="rngRent_Range_Unit_by_Acuities" isReadOnly="false">#REF!</definedName>
    <definedName name="rngRentRollSeniors_numberOfBeds" isReadOnly="false">'[Rent Roll ]Rent Roll '!$S$14:$AL$14</definedName>
    <definedName name="rngRentRollSeniors_privateOrShared" isReadOnly="false">'[Rent Roll ]Rent Roll '!$S$16:$AL$16</definedName>
    <definedName name="rngRentRollSeniors_SS_unitType" isReadOnly="false">'[Rent Roll ]Rent Roll '!$S$18:$AL$18</definedName>
    <definedName name="RPR_TOT" isReadOnly="false">#REF!</definedName>
    <definedName name="Sales_Approach" isReadOnly="false">#REF!</definedName>
    <definedName name="SalesApproachPerUnit" isReadOnly="false">#REF!</definedName>
    <definedName name="SARMCapCostFactor" isReadOnly="false">#REF!</definedName>
    <definedName name="SARMCushion" isReadOnly="false">#REF!</definedName>
    <definedName name="SARMGuarantyFee" isReadOnly="false">#REF!</definedName>
    <definedName name="SARMInvestorSpread" isReadOnly="false">#REF!</definedName>
    <definedName name="SARMPayConstant" isReadOnly="false">#REF!</definedName>
    <definedName name="SARMPayRate" isReadOnly="false">#REF!</definedName>
    <definedName name="SARMServicingFee" isReadOnly="false">#REF!</definedName>
    <definedName name="SARMStressConstant" isReadOnly="false">#REF!</definedName>
    <definedName name="SARMStressRate" isReadOnly="false">#REF!</definedName>
    <definedName name="SBL_AdditionalAffordabilityDiscounts" isReadOnly="false">#REF!</definedName>
    <definedName name="SBL_AffordabilityAdjustment" isReadOnly="false">#REF!</definedName>
    <definedName name="SBL_BorrowerPriority" isReadOnly="false">#REF!</definedName>
    <definedName name="SBL_BorrowerSections" isReadOnly="false">#REF!</definedName>
    <definedName name="SBL_BuildingType" isReadOnly="false">#REF!</definedName>
    <definedName name="SBL_CensusTractNmbr" isReadOnly="false">#REF!</definedName>
    <definedName name="SBL_DatePriced" isReadOnly="false">#REF!</definedName>
    <definedName name="SBL_DealPurpose" isReadOnly="false">#REF!</definedName>
    <definedName name="SBL_DelegatedLevel" isReadOnly="false">#REF!</definedName>
    <definedName name="SBL_EstCapRate" isReadOnly="false">#REF!</definedName>
    <definedName name="SBL_FannieNOI" isReadOnly="false">#REF!</definedName>
    <definedName name="SBL_FannieOptions" isReadOnly="false">#REF!</definedName>
    <definedName name="SBL_FannieOptionsToView" isReadOnly="false">#REF!</definedName>
    <definedName name="SBL_FRE_RegionalPricingGridRegionCode" isReadOnly="false">#REF!</definedName>
    <definedName name="SBL_FRE_RegionalPricingGridTimestamp" isReadOnly="false">#REF!</definedName>
    <definedName name="SBL_FreddieNOI" isReadOnly="false">#REF!</definedName>
    <definedName name="SBL_FreddieOptions" isReadOnly="false">#REF!</definedName>
    <definedName name="SBL_FreddieOptionsToView" isReadOnly="false">#REF!</definedName>
    <definedName name="SBL_IsSelectedMarkers" isReadOnly="false">#REF!</definedName>
    <definedName name="SBL_LatitudeLongitude" isReadOnly="false">#REF!</definedName>
    <definedName name="SBL_LoanAmounts_Calcd" isReadOnly="false">#REF!</definedName>
    <definedName name="SBL_LoanAmounts_ManualEntry" isReadOnly="false">#REF!</definedName>
    <definedName name="SBL_LoanAmounts_Requested" isReadOnly="false">#REF!</definedName>
    <definedName name="SBL_LoanAmounts_UnavailableAdjustment" isReadOnly="false">#REF!</definedName>
    <definedName name="SBL_LoanAmounts_WarnIfDifferent" isReadOnly="false">#REF!</definedName>
    <definedName name="SBL_LoanOptionNames" isReadOnly="false">#REF!</definedName>
    <definedName name="SBL_MSA_Type" isReadOnly="false">#REF!</definedName>
    <definedName name="SBL_PremiumBuyup" isReadOnly="false">#REF!</definedName>
    <definedName name="SBL_PricingTbl_FNM_GS_6MM_Tier2" isReadOnly="false">#REF!</definedName>
    <definedName name="SBL_PricingTbl_FNM_GS_6MM_Tier3" isReadOnly="false">#REF!</definedName>
    <definedName name="SBL_PricingTbl_FNM_GS_6MM_Tier4" isReadOnly="false">#REF!</definedName>
    <definedName name="SBL_PricingTbl_FNM_GS_9MM_Tier2" isReadOnly="false">#REF!</definedName>
    <definedName name="SBL_PricingTbl_FNM_GS_9MM_Tier3" isReadOnly="false">#REF!</definedName>
    <definedName name="SBL_PricingTbl_FNM_GS_9MM_Tier4" isReadOnly="false">#REF!</definedName>
    <definedName name="SBL_PricingTbl_FNM_Term_Tier2" isReadOnly="false">#REF!</definedName>
    <definedName name="SBL_PricingTbl_FNM_Term_Tier3" isReadOnly="false">#REF!</definedName>
    <definedName name="SBL_PricingTbl_FNM_Term_Tier4" isReadOnly="false">#REF!</definedName>
    <definedName name="SBL_PricingTbl_FNM_Tier2" isReadOnly="false">#REF!</definedName>
    <definedName name="SBL_PricingTbl_FNM_Tier3" isReadOnly="false">#REF!</definedName>
    <definedName name="SBL_PricingTbl_FNM_Tier4" isReadOnly="false">#REF!</definedName>
    <definedName name="SBL_PropertyType" isReadOnly="false">#REF!</definedName>
    <definedName name="SBL_ProprietaryCapitalOptions" isReadOnly="false">#REF!</definedName>
    <definedName name="SBL_ProprietaryCapitalOptionsToView" isReadOnly="false">#REF!</definedName>
    <definedName name="SBL_SmallLoanSpreadAdder" isReadOnly="false">#REF!</definedName>
    <definedName name="SBL_SmallMktPricingGridImport" isReadOnly="false">#REF!</definedName>
    <definedName name="SBL_TopStdMktPricingGridImport" isReadOnly="false">#REF!</definedName>
    <definedName name="SBL_TreasuryRatesDate" isReadOnly="false">#REF!</definedName>
    <definedName name="SBL_TreasuryRatesTbl" isReadOnly="false">#REF!</definedName>
    <definedName name="SBL_YearBuilt" isReadOnly="false">#REF!</definedName>
    <definedName name="SBL_ZipCode" isReadOnly="false">#REF!</definedName>
    <definedName name="SblQuotes_CityState" isReadOnly="false">#REF!</definedName>
    <definedName name="SblQuotes_County" isReadOnly="false">#REF!</definedName>
    <definedName name="SblQuotes_FannieMktTier" isReadOnly="false">#REF!</definedName>
    <definedName name="SblQuotes_FreddieMktTier" isReadOnly="false">#REF!</definedName>
    <definedName name="SblQuotes_IsCashOutRefinance" isReadOnly="false">#REF!</definedName>
    <definedName name="SblQuotes_PcntCollegeAndMilitary" isReadOnly="false">#REF!</definedName>
    <definedName name="SblQuotes_WDMarketRating" isReadOnly="false">#REF!</definedName>
    <definedName name="SecondAmort_IfSupp" isReadOnly="false">#REF!</definedName>
    <definedName name="SecondConstant_IfSupp" isReadOnly="false">#REF!</definedName>
    <definedName name="SecondCoterminous_IfSupp" isReadOnly="false">#REF!</definedName>
    <definedName name="SecondDebtService_IfSupp" isReadOnly="false">#REF!</definedName>
    <definedName name="SecondIO_IfSupp" isReadOnly="false">#REF!</definedName>
    <definedName name="SecondMaturity_IfSupp" isReadOnly="false">#REF!</definedName>
    <definedName name="SecondOrigLoan_IfSupp" isReadOnly="false">#REF!</definedName>
    <definedName name="SecondRate_IfSupp" isReadOnly="false">#REF!</definedName>
    <definedName name="SecondRemIO_IfSupp" isReadOnly="false">#REF!</definedName>
    <definedName name="SecondRemTerm_IfSupp" isReadOnly="false">#REF!</definedName>
    <definedName name="SecondTerm_IfSupp" isReadOnly="false">#REF!</definedName>
    <definedName name="SecondTier_IfSupp" isReadOnly="false">#REF!</definedName>
    <definedName name="SecondUPB_IfSupp" isReadOnly="false">#REF!</definedName>
    <definedName name="SecondYMEnd_IfSupp" isReadOnly="false">#REF!</definedName>
    <definedName name="SelectedQuoteNmbr" isReadOnly="false">#REF!</definedName>
    <definedName name="seniorRentRollTotResidentialUnits" isReadOnly="false">'[Rent Roll ]Rent Roll '!$E$182</definedName>
    <definedName name="ServicingFee" isReadOnly="false">#REF!</definedName>
    <definedName name="Setup_ViewType" isReadOnly="false">#REF!</definedName>
    <definedName name="SizerIsILP" isReadOnly="false">'D:/Dropbox/GTI/Enodo/Projects/Fannie Sizer/prod/[fannie v5.48.5 2023-09-11.06 TradeSheet tweaks - rdy to test.xlsm]Creating the Narrative'!$B$12</definedName>
    <definedName name="Slicer_City" isReadOnly="false">#N/A</definedName>
    <definedName name="Slicer_Conf_Status" isReadOnly="false">#N/A</definedName>
    <definedName name="Slicer_County" isReadOnly="false">#N/A</definedName>
    <definedName name="Slicer_Flood_Zone" isReadOnly="false">#N/A</definedName>
    <definedName name="Slicer_Market_Tier" isReadOnly="false">#N/A</definedName>
    <definedName name="Slicer_MSA" isReadOnly="false">#N/A</definedName>
    <definedName name="Slicer_Rate_Lock_Time_Frame" isReadOnly="false">#N/A</definedName>
    <definedName name="Slicer_Rent_Level__Upper_Lower_Half" isReadOnly="false">#N/A</definedName>
    <definedName name="Slicer_Unit_Count" isReadOnly="false">#N/A</definedName>
    <definedName name="Slicer_Vintage__Built_Most_Recently_Renovated" isReadOnly="false">#N/A</definedName>
    <definedName name="snTotalContractRent" isReadOnly="false">'[Rent Roll ]Rent Roll '!$P$159</definedName>
    <definedName name="snTotalUnits" isReadOnly="false">'[Input Sheet]Input Sheet'!$B$71</definedName>
    <definedName name="SOps_AppraisalEGI" isReadOnly="false">#REF!</definedName>
    <definedName name="SOps_AppraisalExpenses" isReadOnly="false">#REF!</definedName>
    <definedName name="SOps_AppraisalManagementFee" isReadOnly="false">#REF!</definedName>
    <definedName name="SOps_AppraisalNCF" isReadOnly="false">#REF!</definedName>
    <definedName name="SOps_NCF_Variance" isReadOnly="false">#REF!</definedName>
    <definedName name="SOps_UnderwrittenEGI" isReadOnly="false">#REF!</definedName>
    <definedName name="SOps_UnderwrittenExpenses" isReadOnly="false">#REF!</definedName>
    <definedName name="SOps_UnderwrittenGPR" isReadOnly="false">#REF!</definedName>
    <definedName name="SOps_UnderwrittenNCF" isReadOnly="false">#REF!</definedName>
    <definedName name="SOps_UnderwrittenNRI" isReadOnly="false">#REF!</definedName>
    <definedName name="SOps_UnderwrittenTotalOtherIncome" isReadOnly="false">#REF!</definedName>
    <definedName name="SOps_UW_BD_Pcnt" isReadOnly="false">#REF!</definedName>
    <definedName name="SOps_UW_Conc_Pcnt" isReadOnly="false">#REF!</definedName>
    <definedName name="SOps_UW_Econ_Vac" isReadOnly="false">#REF!</definedName>
    <definedName name="SOps_UW_PhyVac_Pcnt" isReadOnly="false">#REF!</definedName>
    <definedName name="Sponsor_Name" isReadOnly="false">#REF!</definedName>
    <definedName name="Sq_Feet_Commercial" isReadOnly="false">#REF!</definedName>
    <definedName name="startingComps" isReadOnly="false">#REF!</definedName>
    <definedName name="State_DataPageTab" isReadOnly="false">#REF!</definedName>
    <definedName name="StateCodes" isReadOnly="false">#REF!:INDEX(#REF!,COUNTA(#REF!))</definedName>
    <definedName name="SZ_RSK" isReadOnly="false">#REF!</definedName>
    <definedName name="SZ_ZN" isReadOnly="false">#REF!</definedName>
    <definedName name="T1_Adj_Annualized_NRI" isReadOnly="false">#REF!</definedName>
    <definedName name="T1_Annualized_NRI" isReadOnly="false">#REF!</definedName>
    <definedName name="T12_Adj_Annualized_NRI" isReadOnly="false">#REF!</definedName>
    <definedName name="T12_Annualized_NRI" isReadOnly="false">#REF!</definedName>
    <definedName name="T3_Adj_Annualized_NRI" isReadOnly="false">#REF!</definedName>
    <definedName name="T3_Annualized_NRI" isReadOnly="false">#REF!</definedName>
    <definedName name="T3_vs_T12" isReadOnly="false">#REF!</definedName>
    <definedName name="T3_vs_T6" isReadOnly="false">#REF!</definedName>
    <definedName name="T6_Adj_Annualized_NRI" isReadOnly="false">#REF!</definedName>
    <definedName name="T6_Annualized_NRI" isReadOnly="false">#REF!</definedName>
    <definedName name="Tab" isReadOnly="false">2</definedName>
    <definedName name="Term" isReadOnly="false">#REF!</definedName>
    <definedName name="ThirdAmort_IfSupp" isReadOnly="false">#REF!</definedName>
    <definedName name="ThirdConstant_IfSupp" isReadOnly="false">#REF!</definedName>
    <definedName name="ThirdCoterminous_IfSupp" isReadOnly="false">#REF!</definedName>
    <definedName name="ThirdDebtService_IfSupp" isReadOnly="false">#REF!</definedName>
    <definedName name="ThirdIO_IfSupp" isReadOnly="false">#REF!</definedName>
    <definedName name="ThirdMaturity_IfSupp" isReadOnly="false">#REF!</definedName>
    <definedName name="ThirdOrigLoan_IfSupp" isReadOnly="false">#REF!</definedName>
    <definedName name="ThirdRate_IfSupp" isReadOnly="false">#REF!</definedName>
    <definedName name="ThirdRemIO_IfSupp" isReadOnly="false">#REF!</definedName>
    <definedName name="ThirdRemTerm_IfSupp" isReadOnly="false">#REF!</definedName>
    <definedName name="ThirdTerm_IfSupp" isReadOnly="false">#REF!</definedName>
    <definedName name="ThirdTier_IfSupp" isReadOnly="false">#REF!</definedName>
    <definedName name="ThirdUPB_IfSupp" isReadOnly="false">#REF!</definedName>
    <definedName name="ThirdYMEnd_IfSupp" isReadOnly="false">#REF!</definedName>
    <definedName name="ThisYear" isReadOnly="false">YEAR(TODAY())</definedName>
    <definedName name="TIER" isReadOnly="false">#REF!</definedName>
    <definedName name="TIER_DRP" isReadOnly="false">#REF!</definedName>
    <definedName name="Tier_Max_LTV" isReadOnly="false">#REF!</definedName>
    <definedName name="Tier_Min_Actual_UW_DSCR" isReadOnly="false">#REF!</definedName>
    <definedName name="Tier_Min_Floor_UW_DSCR" isReadOnly="false">#REF!</definedName>
    <definedName name="Tiers" isReadOnly="false">#REF!:INDEX(#REF!,COUNTA(#REF!))</definedName>
    <definedName name="tmpVacantAmt" isReadOnly="false">'[Rent Roll ]Rent Roll '!$BG$19</definedName>
    <definedName name="TotalBeds" isReadOnly="false">#REF!</definedName>
    <definedName name="totalCareType" isReadOnly="false">'[Input Sheet]Input Sheet'!$B$72</definedName>
    <definedName name="TotalResidentialUnits_2" isReadOnly="false">'[Input Sheet]Input Sheet'!$B$62</definedName>
    <definedName name="TotalResidentialUnitsRentRoll_2" isReadOnly="false">#REF!</definedName>
    <definedName name="totalSHRRerrors" isReadOnly="false">'[Rent Roll ]Rent Roll '!$E$202</definedName>
    <definedName name="TotalUnits" isReadOnly="false">#REF!</definedName>
    <definedName name="TradeSheet_MaxApprovedLoanAmount" isReadOnly="false">#REF!</definedName>
    <definedName name="Treasury\Index" isReadOnly="false">#REF!</definedName>
    <definedName name="TRSM_INS" isReadOnly="false">#REF!</definedName>
    <definedName name="TRSY_RT" isReadOnly="false">#REF!</definedName>
    <definedName name="tvwChild" isReadOnly="false">4</definedName>
    <definedName name="TX_ESCRW" isReadOnly="false">#REF!</definedName>
    <definedName name="Underwriter_Name" isReadOnly="false">#REF!</definedName>
    <definedName name="UnitMix_average_actual_rent" isReadOnly="false">#REF!</definedName>
    <definedName name="UnitMix_number_of_bedrooms" isReadOnly="false">#REF!</definedName>
    <definedName name="UnitMix_number_of_units" isReadOnly="false">#REF!</definedName>
    <definedName name="UnitMix_SummaryForRentComps" isReadOnly="false">#REF!</definedName>
    <definedName name="UnitMix_unit_sizes" isReadOnly="false">#REF!</definedName>
    <definedName name="UnitMix_unit_types" isReadOnly="false">#REF!</definedName>
    <definedName name="UnitMixChart" isReadOnly="false">#REF!</definedName>
    <definedName name="UnitNumber_RentRoll" isReadOnly="false">#REF!</definedName>
    <definedName name="UnitType_RentRoll" isReadOnly="false">#REF!</definedName>
    <definedName name="UTIL_INCL" isReadOnly="false">#REF!</definedName>
    <definedName name="UW_Cap" isReadOnly="false">#REF!</definedName>
    <definedName name="UW_CAP_RT" isReadOnly="false">#REF!</definedName>
    <definedName name="UW_CLTV" isReadOnly="false">#REF!</definedName>
    <definedName name="UW_DSCR" isReadOnly="false">#REF!</definedName>
    <definedName name="UW_ECON_OCC" isReadOnly="false">#REF!</definedName>
    <definedName name="UW_EGI" isReadOnly="false">#REF!</definedName>
    <definedName name="UW_FLR_RT" isReadOnly="false">#REF!</definedName>
    <definedName name="UW_LTV" isReadOnly="false">#REF!</definedName>
    <definedName name="UW_NCF" isReadOnly="false">#REF!</definedName>
    <definedName name="UW_PHYS_OCC" isReadOnly="false">#REF!</definedName>
    <definedName name="UW_PROP_VAL" isReadOnly="false">#REF!</definedName>
    <definedName name="UW_PROP_VAL_DT" isReadOnly="false">#REF!</definedName>
    <definedName name="UW_RT" isReadOnly="false">#REF!</definedName>
    <definedName name="UW_SIGN" isReadOnly="false">#REF!</definedName>
    <definedName name="UW_SIGN_DT" isReadOnly="false">#REF!</definedName>
    <definedName name="UW_TOE" isReadOnly="false">#REF!</definedName>
    <definedName name="UW_Value" isReadOnly="false">#REF!</definedName>
    <definedName name="UWValuePerUnit" isReadOnly="false">#REF!</definedName>
    <definedName name="VACANT" isReadOnly="false">"VACANT"</definedName>
    <definedName name="VData" isReadOnly="false">#REF!:INDEX(#REF!,COUNTA(VData_Counter),COUNTA(VDataHdrs))</definedName>
    <definedName name="VData_Counter" isReadOnly="false">#REF!:INDEX(#REF!,COUNTA(#REF!))</definedName>
    <definedName name="VData_Name" isReadOnly="false">#REF!:INDEX(#REF!,COUNTA(#REF!))</definedName>
    <definedName name="VData_Value" isReadOnly="false">#REF!:INDEX(#REF!,COUNTA(#REF!))</definedName>
    <definedName name="VDataHdrs" isReadOnly="false">#REF!:INDEX(#REF!,COUNTA(#REF!))</definedName>
    <definedName name="WDIP" isReadOnly="false">"WDIP"</definedName>
    <definedName name="Wkshts" isReadOnly="false">#REF!</definedName>
    <definedName name="WorksheetNames" isReadOnly="false">#REF!:INDEX(#REF!,COUNTA(#REF!))</definedName>
    <definedName name="XBlank" isReadOnly="false">{"X",""}</definedName>
    <definedName name="xlNoRestrictions" isReadOnly="false">0</definedName>
    <definedName name="xlSheetHidden" isReadOnly="false">0</definedName>
    <definedName name="xlSheetVeryHidden" isReadOnly="false">2</definedName>
    <definedName name="xlSheetVisible" isReadOnly="false">-1</definedName>
    <definedName name="xlUnlockedCells" isReadOnly="false">1</definedName>
    <definedName name="YearBuilt_DataPageTab" isReadOnly="false">#REF!</definedName>
    <definedName name="YesNo" isReadOnly="false">#REF!</definedName>
    <definedName name="YesNoNA" isReadOnly="false">#REF!</definedName>
    <definedName name="YieldMaintenance" isReadOnly="false">#REF!</definedName>
    <definedName name="YM" isReadOnly="false">"Yield Maintenance"</definedName>
    <definedName name="YM_Type" isReadOnly="false">#REF!</definedName>
    <definedName name="YR_BLT" isReadOnly="false">#REF!</definedName>
    <definedName name="ZipCode_DataPageTab" isReadOnly="false">#REF!</definedName>
  </definedNames>
  <calcPr calcId="0" iterateCount="100" iterateDelta="0.00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<sst xmlns="http://schemas.openxmlformats.org/spreadsheetml/2006/main" count="121" uniqueCount="121">
  <si>
    <t>Powered by GrapeCity SpreadJS.</t>
  </si>
  <si>
    <t>Your temporary deployment key expires in 14 day(s).</t>
  </si>
  <si>
    <t>SOURCE OF DATA</t>
  </si>
  <si>
    <t>Operating Statement</t>
  </si>
  <si>
    <t>Ytd</t>
  </si>
  <si>
    <t>T-12 / Year-To-Date</t>
  </si>
  <si>
    <t>3rd month back</t>
  </si>
  <si>
    <t>2nd month back</t>
  </si>
  <si>
    <t>1st month back</t>
  </si>
  <si>
    <t>T-3 Annualized</t>
  </si>
  <si>
    <t>Borrower Budget As is Proforma</t>
  </si>
  <si>
    <t>Borrower Budget As Stabilized Proforma</t>
  </si>
  <si>
    <t>Appraisal As Is Proforma</t>
  </si>
  <si>
    <t>Appraisal As Stabilized Proforma</t>
  </si>
  <si>
    <t>W&amp;D Underwriting</t>
  </si>
  <si>
    <t>Comps</t>
  </si>
  <si>
    <t>Year 3 Back</t>
  </si>
  <si>
    <t>Year 2 Back</t>
  </si>
  <si>
    <t>Year 1 Back</t>
  </si>
  <si>
    <t>Statement</t>
  </si>
  <si>
    <t>"YTD"</t>
  </si>
  <si>
    <t>TIME PERIOD</t>
  </si>
  <si>
    <t>Months</t>
  </si>
  <si>
    <t>Freddie Mac</t>
  </si>
  <si>
    <t xml:space="preserve">SBL Income Expense Comparable Engine - EXTERNAL
</t>
  </si>
  <si>
    <t>PER</t>
  </si>
  <si>
    <t>% Change</t>
  </si>
  <si>
    <t>All Rate locked SBL loans through December, 2022</t>
  </si>
  <si>
    <t>INCOME</t>
  </si>
  <si>
    <t>UNIT</t>
  </si>
  <si>
    <t>vs. PY</t>
  </si>
  <si>
    <t>Can Overide</t>
  </si>
  <si>
    <t>NOTES</t>
  </si>
  <si>
    <t>Gross Potential Rent-Residential</t>
  </si>
  <si>
    <t>N/A</t>
  </si>
  <si>
    <t>Per Unit</t>
  </si>
  <si>
    <t>Less:  Residential Concessions</t>
  </si>
  <si>
    <t># of Loans</t>
  </si>
  <si>
    <t>Less: Residential Vacancy</t>
  </si>
  <si>
    <t>Avg Final Loan Amount</t>
  </si>
  <si>
    <t>Less:  Residential Bad Debt</t>
  </si>
  <si>
    <t/>
  </si>
  <si>
    <t>Average</t>
  </si>
  <si>
    <t>Median</t>
  </si>
  <si>
    <t>Standard Deviation</t>
  </si>
  <si>
    <t>Short Term Premiums</t>
  </si>
  <si>
    <t>Total Units</t>
  </si>
  <si>
    <t>Residential NET RENTAL INCOME</t>
  </si>
  <si>
    <t>Total Residential</t>
  </si>
  <si>
    <t xml:space="preserve">   Monthly Residential NRI</t>
  </si>
  <si>
    <t>Efficiency/Studio</t>
  </si>
  <si>
    <t>Commercial Income</t>
  </si>
  <si>
    <t>1 Bedroom</t>
  </si>
  <si>
    <t>Less: Commercial Vacancy</t>
  </si>
  <si>
    <t>2 Bedroom</t>
  </si>
  <si>
    <t>Commercial NET RENTAL INCOME</t>
  </si>
  <si>
    <t>3 Bedroom</t>
  </si>
  <si>
    <t>Monthly Commercial NRI</t>
  </si>
  <si>
    <t>4 Bedroom</t>
  </si>
  <si>
    <t xml:space="preserve">Coop Maint Fee </t>
  </si>
  <si>
    <t>Annual Residential NRI/Unit</t>
  </si>
  <si>
    <t>Utility Reimbursement</t>
  </si>
  <si>
    <t>Annual Commercial NRI/Unit</t>
  </si>
  <si>
    <t>Laundry</t>
  </si>
  <si>
    <t>EGI</t>
  </si>
  <si>
    <t>Parking</t>
  </si>
  <si>
    <t>Real Estate Taxes</t>
  </si>
  <si>
    <t>Cable</t>
  </si>
  <si>
    <t>Total Insurance</t>
  </si>
  <si>
    <t>Miscellaneous Other Income</t>
  </si>
  <si>
    <t>Sub-Total, Utilities/Water &amp; Sewer</t>
  </si>
  <si>
    <t>Total Other Income</t>
  </si>
  <si>
    <t>TOTAL FIXED EXPENSES</t>
  </si>
  <si>
    <t>Repair and Maintenance</t>
  </si>
  <si>
    <t>Nonresident Mgt.</t>
  </si>
  <si>
    <t>FIXED EXPENSES</t>
  </si>
  <si>
    <t>Total Payroll</t>
  </si>
  <si>
    <t>Total Gen &amp; Admin Expenses</t>
  </si>
  <si>
    <t>Miscellaneous Expenses</t>
  </si>
  <si>
    <t>Fuel</t>
  </si>
  <si>
    <t>TOTAL OPERATING EXPENSES</t>
  </si>
  <si>
    <t>Gas</t>
  </si>
  <si>
    <t>TOTAL EXPENSES</t>
  </si>
  <si>
    <t>Electricity</t>
  </si>
  <si>
    <t>Replacement Reserves</t>
  </si>
  <si>
    <t>Water &amp; Sewer</t>
  </si>
  <si>
    <t>Total Expenses &amp; Reserves</t>
  </si>
  <si>
    <t>Expense Ratio</t>
  </si>
  <si>
    <t>NOI</t>
  </si>
  <si>
    <t>OPERATING EXPENSES</t>
  </si>
  <si>
    <t>Management Fee (% of EGI)</t>
  </si>
  <si>
    <t>Trash Removal</t>
  </si>
  <si>
    <t>Pest Control</t>
  </si>
  <si>
    <t>Bldg. Maint. &amp; Repair</t>
  </si>
  <si>
    <t>Int. &amp; Ext. Decorating</t>
  </si>
  <si>
    <t>Cleaning/Turnover</t>
  </si>
  <si>
    <t>Elevator Maintenance</t>
  </si>
  <si>
    <t>Recreation Amenities</t>
  </si>
  <si>
    <t>Parking Maint/Snow</t>
  </si>
  <si>
    <t>Grounds Maintenance</t>
  </si>
  <si>
    <t>$613 (4.45%)</t>
  </si>
  <si>
    <t>Onsite Manager Salary</t>
  </si>
  <si>
    <t xml:space="preserve">Security </t>
  </si>
  <si>
    <t>Other Salaries</t>
  </si>
  <si>
    <t>Payroll Taxes &amp; Benefits</t>
  </si>
  <si>
    <t>Apt Allowance</t>
  </si>
  <si>
    <t>Advertising</t>
  </si>
  <si>
    <t>Office/Model/Down Units</t>
  </si>
  <si>
    <t>Office Expenses</t>
  </si>
  <si>
    <t>Legal &amp; Audit</t>
  </si>
  <si>
    <t>Leased Furniture</t>
  </si>
  <si>
    <t>License/Permits</t>
  </si>
  <si>
    <t>Other Taxes or  Assmnts</t>
  </si>
  <si>
    <t>Corporate Units</t>
  </si>
  <si>
    <t>Commercial Expenses</t>
  </si>
  <si>
    <t>Ground Rents</t>
  </si>
  <si>
    <t>TI&amp;LC</t>
  </si>
  <si>
    <t>Total Expenses/Reserves % of EGI</t>
  </si>
  <si>
    <t>Calculated NOI</t>
  </si>
  <si>
    <t>Capital Expenditures</t>
  </si>
  <si>
    <t>Cash Flow Before Debt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</si>
</sst>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7">
    <numFmt numFmtId="170" formatCode="&quot;$&quot;#,##0\ ;[Red]\(&quot;$&quot;#,##0\)"/>
    <numFmt numFmtId="171" formatCode="&quot;$&quot;#,##0.00\ ;[Red]\(&quot;$&quot;#,##0.00\)"/>
    <numFmt numFmtId="172" formatCode="#,##0.0"/>
    <numFmt numFmtId="173" formatCode="_(* #,##0.00_);_(* \(#,##0.00\);_(* &quot;-&quot;??_);_(@_)"/>
    <numFmt numFmtId="174" formatCode="0.000_)"/>
    <numFmt numFmtId="243" formatCode="_(&quot;$&quot;* #,##0.00_);_(&quot;$&quot;* \(#,##0.00\);_(&quot;$&quot;* &quot;-&quot;??_);_(@_)"/>
    <numFmt numFmtId="306" formatCode="&quot;$&quot;#,##0\ ;\(&quot;$&quot;#,##0\)"/>
    <numFmt numFmtId="307" formatCode="&quot;$&quot;#,##0"/>
    <numFmt numFmtId="308" formatCode="_(&quot;$&quot;* #,##0_);_(&quot;$&quot;* \(#,##0\);_(&quot;$&quot;* &quot;-&quot;_);_(@_)"/>
    <numFmt numFmtId="323" formatCode="&quot;$&quot;#,##0_);[Red]\(&quot;$&quot;#,##0\)"/>
    <numFmt numFmtId="1162" formatCode="&quot;$&quot;#,##0.00"/>
    <numFmt numFmtId="58" formatCode="m/d/yyyy"/>
    <numFmt numFmtId="1992" formatCode="m/d/yy;@"/>
    <numFmt numFmtId="1997" formatCode="mmm"/>
    <numFmt numFmtId="2002" formatCode="[$-409]mmm\-yy;@"/>
    <numFmt numFmtId="4003" formatCode="[$-409]h:mm\ AM/PM;@"/>
    <numFmt numFmtId="4004" formatCode="#,##0;[Red]#,##0"/>
    <numFmt numFmtId="4005" formatCode="&quot;IR£&quot;#,##0;\-&quot;IR£&quot;#,##0"/>
    <numFmt numFmtId="4006" formatCode="mmmm\ d\,\ yyyy"/>
    <numFmt numFmtId="4007" formatCode="#,##0.000;[Red]\-#,##0.000"/>
    <numFmt numFmtId="4008" formatCode="#,##0.0%;\(#,##0.0%\)"/>
    <numFmt numFmtId="4009" formatCode="0.00_)"/>
    <numFmt numFmtId="4010" formatCode="#\ &quot;Years&quot;\ "/>
    <numFmt numFmtId="4013" formatCode="#.0\ &quot;Years&quot;\ "/>
    <numFmt numFmtId="4019" formatCode="#,##0.000"/>
    <numFmt numFmtId="4028" formatCode="#,##0.00000"/>
    <numFmt numFmtId="4029" formatCode="00000"/>
    <numFmt numFmtId="4030" formatCode="0.0%"/>
    <numFmt numFmtId="4040" formatCode="0.000%"/>
    <numFmt numFmtId="4050" formatCode="0.0000%"/>
    <numFmt numFmtId="4052" formatCode="0.00000%"/>
    <numFmt numFmtId="4056" formatCode="[&lt;=9999999]###\-####;\(###\)\ ###\-####"/>
    <numFmt numFmtId="4059" formatCode="&quot;$&quot;#,##0_);\(&quot;$&quot;#,##0\)"/>
    <numFmt numFmtId="4154" formatCode="mm/yyyy"/>
    <numFmt numFmtId="4174" formatCode="&quot;Exp. Growth: &quot;0.00"/>
    <numFmt numFmtId="4175" formatCode="\$#,##0;\(\$#,##0\);\$#,##0"/>
    <numFmt numFmtId="4176" formatCode="0_);\(0\)"/>
  </numFmts>
  <fonts count="100">
    <font>
      <sz val="11"/>
      <color theme="1"/>
      <name val="Calibri"/>
      <scheme val="minor"/>
    </font>
    <font>
      <sz val="12"/>
      <color auto="1"/>
      <name val="Arial MT"/>
    </font>
    <font>
      <sz val="11"/>
      <color rgb="FF000000"/>
      <name val="Calibri"/>
    </font>
    <font>
      <sz val="11"/>
      <color theme="0"/>
      <name val="Calibri"/>
      <scheme val="minor"/>
    </font>
    <font>
      <sz val="11"/>
      <color rgb="FFFFFFFF"/>
      <name val="Calibri"/>
    </font>
    <font>
      <sz val="8"/>
      <color auto="1"/>
      <name val="Arial"/>
    </font>
    <font>
      <sz val="8"/>
      <color auto="1"/>
      <name val="Tahoma"/>
    </font>
    <font>
      <sz val="11"/>
      <color rgb="FF9C0006"/>
      <name val="Calibri"/>
      <scheme val="minor"/>
    </font>
    <font>
      <sz val="11"/>
      <color rgb="FF800080"/>
      <name val="Calibri"/>
    </font>
    <font>
      <sz val="12"/>
      <color auto="1"/>
      <name val="Tms Rmn"/>
    </font>
    <font>
      <b/>
      <sz val="12"/>
      <color auto="1"/>
      <name val="Times New Roman"/>
    </font>
    <font>
      <sz val="7"/>
      <color auto="1"/>
      <name val="Arial"/>
    </font>
    <font>
      <b/>
      <sz val="11"/>
      <color rgb="FFFA7D00"/>
      <name val="Calibri"/>
      <scheme val="minor"/>
    </font>
    <font>
      <b/>
      <sz val="11"/>
      <color rgb="FFFF9900"/>
      <name val="Calibri"/>
    </font>
    <font>
      <b/>
      <sz val="11"/>
      <color theme="0"/>
      <name val="Calibri"/>
      <scheme val="minor"/>
    </font>
    <font>
      <b/>
      <sz val="11"/>
      <color rgb="FFFFFFFF"/>
      <name val="Calibri"/>
    </font>
    <font>
      <b/>
      <sz val="10"/>
      <color auto="1"/>
      <name val="Georgia"/>
    </font>
    <font>
      <sz val="8"/>
      <color auto="1"/>
      <name val="Verdana"/>
    </font>
    <font>
      <sz val="11"/>
      <color auto="1"/>
      <name val="Tms Rmn"/>
    </font>
    <font>
      <sz val="10"/>
      <color auto="1"/>
      <name val="Arial"/>
    </font>
    <font>
      <sz val="12"/>
      <color auto="1"/>
      <name val="Times New Roman"/>
    </font>
    <font>
      <b/>
      <sz val="10"/>
      <color auto="1"/>
      <name val="Arial"/>
    </font>
    <font>
      <sz val="12"/>
      <color rgb="FF000000"/>
      <name val="Times New Roman"/>
    </font>
    <font>
      <sz val="10"/>
      <color rgb="FF000000"/>
      <name val="Times New Roman"/>
    </font>
    <font>
      <sz val="11"/>
      <color theme="1"/>
      <name val="Times New Roman"/>
    </font>
    <font>
      <sz val="10"/>
      <color auto="1"/>
      <name val="Verdana"/>
    </font>
    <font>
      <b/>
      <sz val="10"/>
      <color rgb="FFFF0000"/>
      <name val="Verdana"/>
    </font>
    <font>
      <b/>
      <sz val="9"/>
      <color rgb="FFFF0000"/>
      <name val="Verdana"/>
    </font>
    <font>
      <b/>
      <sz val="10"/>
      <color auto="1"/>
      <name val="Verdana"/>
    </font>
    <font>
      <b/>
      <sz val="8"/>
      <color auto="1"/>
      <name val="Verdana"/>
    </font>
    <font>
      <b/>
      <sz val="9"/>
      <color auto="1"/>
      <name val="Verdana"/>
    </font>
    <font>
      <sz val="9"/>
      <color auto="1"/>
      <name val="Tahoma"/>
    </font>
    <font>
      <sz val="10"/>
      <color rgb="FF000000"/>
      <name val="Arial"/>
    </font>
    <font>
      <sz val="10"/>
      <color auto="1"/>
      <name val="Georgia"/>
    </font>
    <font>
      <sz val="10"/>
      <color rgb="FF008080"/>
      <name val="Verdana"/>
    </font>
    <font>
      <i/>
      <sz val="11"/>
      <color rgb="FF7F7F7F"/>
      <name val="Calibri"/>
      <scheme val="minor"/>
    </font>
    <font>
      <i/>
      <sz val="11"/>
      <color rgb="FF808080"/>
      <name val="Calibri"/>
    </font>
    <font>
      <sz val="11"/>
      <color auto="1"/>
      <name val="Arial"/>
    </font>
    <font>
      <sz val="11"/>
      <color rgb="FF006100"/>
      <name val="Calibri"/>
      <scheme val="minor"/>
    </font>
    <font>
      <sz val="11"/>
      <color rgb="FF008000"/>
      <name val="Calibri"/>
    </font>
    <font>
      <b/>
      <sz val="12"/>
      <color rgb="FF808000"/>
      <name val="Georgia"/>
    </font>
    <font>
      <i/>
      <u/>
      <sz val="11"/>
      <color auto="1"/>
      <name val="Tahoma"/>
    </font>
    <font>
      <b/>
      <sz val="12"/>
      <color auto="1"/>
      <name val="Arial"/>
    </font>
    <font>
      <b/>
      <sz val="12"/>
      <color auto="1"/>
      <name val="Georgia"/>
    </font>
    <font>
      <b/>
      <sz val="14"/>
      <color rgb="FFFF6600"/>
      <name val="Georgia"/>
    </font>
    <font>
      <b/>
      <sz val="11"/>
      <color rgb="FFFF6600"/>
      <name val="Georgia"/>
    </font>
    <font>
      <b/>
      <sz val="15"/>
      <color theme="3"/>
      <name val="Calibri"/>
      <scheme val="minor"/>
    </font>
    <font>
      <sz val="18"/>
      <color rgb="FF9999FF"/>
      <name val="Times New Roman"/>
    </font>
    <font>
      <b/>
      <sz val="13"/>
      <color theme="3"/>
      <name val="Calibri"/>
      <scheme val="minor"/>
    </font>
    <font>
      <sz val="8"/>
      <color rgb="FF9999FF"/>
      <name val="Times New Roman"/>
    </font>
    <font>
      <b/>
      <sz val="11"/>
      <color theme="3"/>
      <name val="Calibri"/>
      <scheme val="minor"/>
    </font>
    <font>
      <b/>
      <sz val="11"/>
      <color rgb="FF003366"/>
      <name val="Calibri"/>
    </font>
    <font>
      <u/>
      <sz val="10"/>
      <color rgb="FF0000FF"/>
      <name val="Arial"/>
    </font>
    <font>
      <u/>
      <sz val="10"/>
      <color rgb="FF0000FF"/>
      <name val="Verdana"/>
    </font>
    <font>
      <u/>
      <sz val="7.5"/>
      <color rgb="FF0000FF"/>
      <name val="Arial"/>
    </font>
    <font>
      <u/>
      <sz val="12"/>
      <color theme="10"/>
      <name val="Calibri"/>
      <scheme val="minor"/>
    </font>
    <font>
      <u/>
      <sz val="10"/>
      <color theme="10"/>
      <name val="Arial"/>
    </font>
    <font>
      <i/>
      <sz val="11"/>
      <color auto="1"/>
      <name val="Arial"/>
    </font>
    <font>
      <b/>
      <sz val="10"/>
      <color auto="1"/>
      <name val="Times New Roman"/>
    </font>
    <font>
      <sz val="11"/>
      <color rgb="FF3F3F76"/>
      <name val="Calibri"/>
      <scheme val="minor"/>
    </font>
    <font>
      <sz val="11"/>
      <color rgb="FF333399"/>
      <name val="Calibri"/>
    </font>
    <font>
      <sz val="10"/>
      <color auto="1"/>
      <name val="Times New Roman"/>
    </font>
    <font>
      <sz val="11"/>
      <color rgb="FFFA7D00"/>
      <name val="Calibri"/>
      <scheme val="minor"/>
    </font>
    <font>
      <sz val="11"/>
      <color rgb="FFFF9900"/>
      <name val="Calibri"/>
    </font>
    <font>
      <sz val="10"/>
      <color auto="1"/>
      <name val="MS Sans Serif"/>
    </font>
    <font>
      <sz val="11"/>
      <color rgb="FF9C6500"/>
      <name val="Calibri"/>
      <scheme val="minor"/>
    </font>
    <font>
      <sz val="11"/>
      <color rgb="FF993300"/>
      <name val="Calibri"/>
    </font>
    <font>
      <sz val="7"/>
      <color auto="1"/>
      <name val="Small Fonts"/>
    </font>
    <font>
      <b/>
      <i/>
      <sz val="16"/>
      <color auto="1"/>
      <name val="Helv"/>
    </font>
    <font>
      <sz val="10"/>
      <color auto="1"/>
      <name val="Courier"/>
    </font>
    <font>
      <sz val="11"/>
      <color auto="1"/>
      <name val="Cambria"/>
    </font>
    <font>
      <sz val="12"/>
      <color theme="1"/>
      <name val="Calibri"/>
      <scheme val="minor"/>
    </font>
    <font>
      <b/>
      <sz val="11"/>
      <color rgb="FF3F3F3F"/>
      <name val="Calibri"/>
      <scheme val="minor"/>
    </font>
    <font>
      <b/>
      <sz val="11"/>
      <color rgb="FF333333"/>
      <name val="Calibri"/>
    </font>
    <font>
      <sz val="10"/>
      <color rgb="FFFF0000"/>
      <name val="Verdana"/>
    </font>
    <font>
      <b/>
      <sz val="10"/>
      <color auto="1"/>
      <name val="MS Sans Serif"/>
    </font>
    <font>
      <b/>
      <sz val="10"/>
      <color auto="1"/>
      <name val="Helvetica"/>
    </font>
    <font>
      <b/>
      <sz val="10"/>
      <color rgb="FFFF00FF"/>
      <name val="Times New Roman"/>
    </font>
    <font>
      <sz val="10"/>
      <color rgb="FFFF0000"/>
      <name val="Georgia"/>
    </font>
    <font>
      <b/>
      <sz val="10"/>
      <color rgb="FFFF0000"/>
      <name val="Georgia"/>
    </font>
    <font>
      <b/>
      <sz val="10"/>
      <color rgb="FF808000"/>
      <name val="Georgia"/>
    </font>
    <font>
      <b/>
      <u/>
      <sz val="8"/>
      <color auto="1"/>
      <name val="Verdana"/>
    </font>
    <font>
      <b/>
      <sz val="10"/>
      <color rgb="FFFFFFCC"/>
      <name val="Tahoma"/>
    </font>
    <font>
      <sz val="10"/>
      <color auto="1"/>
      <name val="Geneva"/>
    </font>
    <font>
      <b/>
      <sz val="11"/>
      <color auto="1"/>
      <name val="Arial"/>
    </font>
    <font>
      <b/>
      <sz val="11"/>
      <color auto="1"/>
      <name val="Times New Roman"/>
    </font>
    <font>
      <b/>
      <sz val="18"/>
      <color theme="3"/>
      <name val="Cambria"/>
      <scheme val="major"/>
    </font>
    <font>
      <b/>
      <sz val="18"/>
      <color rgb="FF003366"/>
      <name val="Cambria"/>
    </font>
    <font>
      <b/>
      <sz val="11"/>
      <color theme="1"/>
      <name val="Calibri"/>
      <scheme val="minor"/>
    </font>
    <font>
      <sz val="11"/>
      <color rgb="FFFF0000"/>
      <name val="Calibri"/>
      <scheme val="minor"/>
    </font>
    <font>
      <sz val="11"/>
      <color rgb="FFFF0000"/>
      <name val="Calibri"/>
    </font>
    <font>
      <sz val="11"/>
      <color auto="1"/>
      <name val="Calibri"/>
      <scheme val="minor"/>
    </font>
    <font>
      <b/>
      <sz val="11"/>
      <color auto="1"/>
      <name val="Calibri"/>
      <scheme val="minor"/>
    </font>
    <font>
      <sz val="11"/>
      <color rgb="FF0000FF"/>
      <name val="Calibri"/>
      <scheme val="minor"/>
    </font>
    <font>
      <b/>
      <sz val="11"/>
      <color rgb="FF0000FF"/>
      <name val="Calibri"/>
      <scheme val="minor"/>
    </font>
    <font>
      <i/>
      <sz val="11"/>
      <color auto="1"/>
      <name val="Calibri"/>
      <scheme val="minor"/>
    </font>
    <font>
      <b/>
      <sz val="18"/>
      <color theme="1"/>
      <name val="Calibri"/>
      <scheme val="minor"/>
    </font>
    <font>
      <b/>
      <sz val="14"/>
      <color theme="1"/>
      <name val="Calibri"/>
      <scheme val="minor"/>
    </font>
    <font>
      <b/>
      <sz val="18"/>
      <color theme="0"/>
      <name val="Calibri"/>
      <scheme val="minor"/>
    </font>
    <font>
      <b/>
      <sz val="10"/>
      <color theme="1" tint="0.35"/>
      <name val="Calibri"/>
      <scheme val="minor"/>
    </font>
  </fonts>
  <fills count="60">
    <fill>
      <patternFill patternType="none"/>
    </fill>
    <fill>
      <patternFill patternType="gray125"/>
    </fill>
    <fill>
      <patternFill patternType="solid">
        <fgColor theme="4" tint="0.8"/>
      </patternFill>
    </fill>
    <fill>
      <patternFill patternType="solid">
        <fgColor rgb="FFCCCCFF"/>
      </patternFill>
    </fill>
    <fill>
      <patternFill patternType="solid">
        <fgColor theme="5" tint="0.8"/>
      </patternFill>
    </fill>
    <fill>
      <patternFill patternType="solid">
        <fgColor rgb="FFFF99CC"/>
      </patternFill>
    </fill>
    <fill>
      <patternFill patternType="solid">
        <fgColor theme="6" tint="0.8"/>
      </patternFill>
    </fill>
    <fill>
      <patternFill patternType="solid">
        <fgColor rgb="FFCCFFCC"/>
      </patternFill>
    </fill>
    <fill>
      <patternFill patternType="solid">
        <fgColor theme="7" tint="0.8"/>
      </patternFill>
    </fill>
    <fill>
      <patternFill patternType="solid">
        <fgColor rgb="FFCC99FF"/>
      </patternFill>
    </fill>
    <fill>
      <patternFill patternType="solid">
        <fgColor theme="8" tint="0.8"/>
      </patternFill>
    </fill>
    <fill>
      <patternFill patternType="solid">
        <fgColor rgb="FFCCFFFF"/>
      </patternFill>
    </fill>
    <fill>
      <patternFill patternType="solid">
        <fgColor theme="9" tint="0.8"/>
      </patternFill>
    </fill>
    <fill>
      <patternFill patternType="solid">
        <fgColor rgb="FFFFCC99"/>
      </patternFill>
    </fill>
    <fill>
      <patternFill patternType="solid">
        <fgColor theme="4" tint="0.6"/>
      </patternFill>
    </fill>
    <fill>
      <patternFill patternType="solid">
        <fgColor rgb="FF99CCFF"/>
      </patternFill>
    </fill>
    <fill>
      <patternFill patternType="solid">
        <fgColor theme="5" tint="0.6"/>
      </patternFill>
    </fill>
    <fill>
      <patternFill patternType="solid">
        <fgColor rgb="FFFF8080"/>
      </patternFill>
    </fill>
    <fill>
      <patternFill patternType="solid">
        <fgColor theme="6" tint="0.6"/>
      </patternFill>
    </fill>
    <fill>
      <patternFill patternType="solid">
        <fgColor rgb="FF00FF00"/>
      </patternFill>
    </fill>
    <fill>
      <patternFill patternType="solid">
        <fgColor theme="7" tint="0.6"/>
      </patternFill>
    </fill>
    <fill>
      <patternFill patternType="solid">
        <fgColor theme="8" tint="0.6"/>
      </patternFill>
    </fill>
    <fill>
      <patternFill patternType="solid">
        <fgColor theme="9" tint="0.6"/>
      </patternFill>
    </fill>
    <fill>
      <patternFill patternType="solid">
        <fgColor rgb="FFFFCC00"/>
      </patternFill>
    </fill>
    <fill>
      <patternFill patternType="solid">
        <fgColor theme="4" tint="0.4"/>
      </patternFill>
    </fill>
    <fill>
      <patternFill patternType="solid">
        <fgColor rgb="FF0066CC"/>
      </patternFill>
    </fill>
    <fill>
      <patternFill patternType="solid">
        <fgColor theme="5" tint="0.4"/>
      </patternFill>
    </fill>
    <fill>
      <patternFill patternType="solid">
        <fgColor theme="6" tint="0.4"/>
      </patternFill>
    </fill>
    <fill>
      <patternFill patternType="solid">
        <fgColor theme="7" tint="0.4"/>
      </patternFill>
    </fill>
    <fill>
      <patternFill patternType="solid">
        <fgColor rgb="FF800080"/>
      </patternFill>
    </fill>
    <fill>
      <patternFill patternType="solid">
        <fgColor theme="8" tint="0.4"/>
      </patternFill>
    </fill>
    <fill>
      <patternFill patternType="solid">
        <fgColor rgb="FF33CCCC"/>
      </patternFill>
    </fill>
    <fill>
      <patternFill patternType="solid">
        <fgColor theme="9" tint="0.4"/>
      </patternFill>
    </fill>
    <fill>
      <patternFill patternType="solid">
        <fgColor rgb="FFFF9900"/>
      </patternFill>
    </fill>
    <fill>
      <patternFill patternType="solid">
        <fgColor theme="4"/>
      </patternFill>
    </fill>
    <fill>
      <patternFill patternType="solid">
        <fgColor rgb="FF333399"/>
      </patternFill>
    </fill>
    <fill>
      <patternFill patternType="solid">
        <fgColor theme="5"/>
      </patternFill>
    </fill>
    <fill>
      <patternFill patternType="solid">
        <fgColor rgb="FFFF0000"/>
      </patternFill>
    </fill>
    <fill>
      <patternFill patternType="solid">
        <fgColor theme="6"/>
      </patternFill>
    </fill>
    <fill>
      <patternFill patternType="solid">
        <fgColor rgb="FF33996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6600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C0C0C0"/>
      </patternFill>
    </fill>
    <fill>
      <patternFill patternType="solid">
        <fgColor rgb="FFA5A5A5"/>
      </patternFill>
    </fill>
    <fill>
      <patternFill patternType="solid">
        <fgColor rgb="FF969696"/>
      </patternFill>
    </fill>
    <fill>
      <patternFill patternType="solid">
        <fgColor rgb="FFFFFFFF"/>
      </patternFill>
    </fill>
    <fill>
      <patternFill patternType="solid">
        <fgColor rgb="FF008080"/>
      </patternFill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FFFF99"/>
      </patternFill>
    </fill>
    <fill>
      <patternFill patternType="mediumGray">
        <fgColor rgb="FFC0C0C0"/>
      </patternFill>
    </fill>
    <fill>
      <patternFill patternType="solid">
        <fgColor rgb="FF3366FF"/>
      </patternFill>
    </fill>
    <fill>
      <patternFill patternType="solid">
        <fgColor theme="0"/>
      </patternFill>
    </fill>
    <fill>
      <patternFill patternType="solid">
        <fgColor theme="0" tint="-0.25"/>
      </patternFill>
    </fill>
    <fill>
      <patternFill patternType="solid">
        <fgColor theme="3" tint="-0.25"/>
      </patternFill>
    </fill>
  </fills>
  <borders count="106">
    <border>
      <left/>
      <right/>
      <top/>
      <bottom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</border>
    <border>
      <bottom style="hair">
        <color rgb="FFC0C0C0"/>
      </bottom>
    </border>
    <border>
      <top style="medium">
        <color rgb="FF000000"/>
      </top>
      <bottom style="medium">
        <color rgb="FF000000"/>
      </bottom>
    </border>
    <border>
      <left style="medium">
        <color rgb="FFFF6600"/>
      </left>
      <right style="medium">
        <color rgb="FFFF6600"/>
      </right>
      <top style="medium">
        <color rgb="FFFF6600"/>
      </top>
      <bottom style="medium">
        <color rgb="FFFF6600"/>
      </bottom>
    </border>
    <border>
      <top style="thin">
        <color rgb="FF000000"/>
      </top>
      <bottom style="thin">
        <color rgb="FF000000"/>
      </bottom>
    </border>
    <border>
      <left style="thin">
        <color rgb="FFFF6600"/>
      </left>
      <right style="thin">
        <color rgb="FFFF6600"/>
      </right>
      <top style="thin">
        <color rgb="FFFF6600"/>
      </top>
      <bottom style="thin">
        <color rgb="FFFF6600"/>
      </bottom>
    </border>
    <border>
      <left style="medium">
        <color rgb="FFFF6600"/>
      </left>
      <top style="medium">
        <color rgb="FFFF6600"/>
      </top>
    </border>
    <border>
      <bottom style="thick">
        <color theme="4"/>
      </bottom>
    </border>
    <border>
      <bottom style="thick">
        <color theme="4" tint="0.5"/>
      </bottom>
    </border>
    <border>
      <bottom style="medium">
        <color theme="4" tint="0.4"/>
      </bottom>
    </border>
    <border>
      <bottom style="medium">
        <color rgb="FF0066CC"/>
      </bottom>
    </border>
    <border>
      <bottom style="double">
        <color rgb="FFFF8001"/>
      </bottom>
    </border>
    <border>
      <bottom style="double">
        <color rgb="FFFF99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  <border>
      <top style="thin">
        <color rgb="FF000000"/>
      </top>
      <bottom style="hair">
        <color rgb="FFC0C0C0"/>
      </bottom>
    </border>
    <border>
      <bottom style="medium">
        <color rgb="FF000000"/>
      </bottom>
    </border>
    <border>
      <top style="thin">
        <color rgb="FF000000"/>
      </top>
      <bottom style="thick">
        <color rgb="FF000000"/>
      </bottom>
    </border>
    <border>
      <top style="thick">
        <color rgb="FF000000"/>
      </top>
      <bottom style="medium">
        <color rgb="FF000000"/>
      </bottom>
    </border>
    <border>
      <top style="thin">
        <color theme="4"/>
      </top>
      <bottom style="double">
        <color theme="4"/>
      </bottom>
    </border>
    <border>
      <top style="double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left style="hair">
        <color rgb="FF000000"/>
      </left>
      <right style="medium">
        <color rgb="FF000000"/>
      </right>
      <top style="medium">
        <color rgb="FF000000"/>
      </top>
    </border>
    <border>
      <left style="hair">
        <color rgb="FF000000"/>
      </left>
      <right style="thin">
        <color rgb="FF000000"/>
      </right>
      <top style="medium">
        <color rgb="FF000000"/>
      </top>
    </border>
    <border>
      <left style="hair">
        <color rgb="FF000000"/>
      </left>
      <right style="medium">
        <color rgb="FF000000"/>
      </right>
    </border>
    <border>
      <left style="hair">
        <color rgb="FF000000"/>
      </left>
      <right style="thin">
        <color rgb="FF000000"/>
      </right>
    </border>
    <border>
      <left style="medium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bottom style="hair">
        <color rgb="FF000000"/>
      </bottom>
    </border>
    <border>
      <bottom style="hair">
        <color rgb="FF000000"/>
      </bottom>
    </border>
    <border>
      <right style="medium">
        <color rgb="FF000000"/>
      </right>
      <bottom style="hair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hair">
        <color rgb="FF000000"/>
      </right>
    </border>
    <border>
      <left style="medium">
        <color rgb="FF000000"/>
      </left>
      <right style="hair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hair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thin">
        <color rgb="FF000000"/>
      </right>
      <top style="hair">
        <color rgb="FF000000"/>
      </top>
    </border>
    <border>
      <left style="hair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hair">
        <color rgb="FF000000"/>
      </left>
      <right style="medium">
        <color rgb="FF000000"/>
      </right>
      <bottom style="hair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  <border>
      <left style="medium">
        <color rgb="FF000000"/>
      </left>
      <right style="hair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bottom style="hair">
        <color rgb="FF000000"/>
      </bottom>
    </border>
    <border>
      <left style="hair">
        <color rgb="FF000000"/>
      </left>
      <bottom style="hair">
        <color rgb="FF000000"/>
      </bottom>
    </border>
    <border>
      <left style="thin">
        <color rgb="FF000000"/>
      </left>
      <right style="medium">
        <color rgb="FF000000"/>
      </right>
    </border>
    <border>
      <top style="hair">
        <color rgb="FF000000"/>
      </top>
      <bottom style="hair">
        <color rgb="FF000000"/>
      </bottom>
    </border>
    <border>
      <left style="hair">
        <color rgb="FF000000"/>
      </left>
      <top style="medium">
        <color rgb="FF000000"/>
      </top>
      <bottom style="medium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</border>
    <border>
      <left style="hair">
        <color rgb="FF000000"/>
      </left>
      <top style="hair">
        <color rgb="FF000000"/>
      </top>
    </border>
    <border>
      <left style="thin">
        <color rgb="FF000000"/>
      </left>
      <right style="medium">
        <color rgb="FF000000"/>
      </right>
      <top style="hair">
        <color rgb="FF000000"/>
      </top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left style="hair">
        <color rgb="FF000000"/>
      </left>
    </border>
    <border>
      <left style="hair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hair">
        <color rgb="FF000000"/>
      </left>
      <top style="hair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hair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hair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hair">
        <color rgb="FF000000"/>
      </top>
    </border>
    <border>
      <right style="medium">
        <color rgb="FF000000"/>
      </right>
      <top style="medium">
        <color rgb="FF000000"/>
      </top>
    </border>
    <border>
      <left style="hair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hair">
        <color rgb="FF000000"/>
      </left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hair">
        <color rgb="FF000000"/>
      </left>
      <right style="medium">
        <color rgb="FF000000"/>
      </right>
      <bottom style="medium">
        <color rgb="FF000000"/>
      </bottom>
    </border>
    <border>
      <left style="hair">
        <color rgb="FF000000"/>
      </left>
      <bottom style="medium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</borders>
  <cellStyleXfs count="383">
    <xf numFmtId="0" fontId="0" fillId="0" borderId="0"/>
    <xf numFmtId="170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0" fillId="2" borderId="0" applyBorder="0" applyNumberFormat="0" applyAlignment="0" applyProtection="0"/>
    <xf numFmtId="0" fontId="2" fillId="3" borderId="0" applyBorder="0" applyNumberFormat="0" applyAlignment="0" applyProtection="0"/>
    <xf numFmtId="0" fontId="0" fillId="4" borderId="0" applyBorder="0" applyNumberFormat="0" applyAlignment="0" applyProtection="0"/>
    <xf numFmtId="0" fontId="2" fillId="5" borderId="0" applyBorder="0" applyNumberFormat="0" applyAlignment="0" applyProtection="0"/>
    <xf numFmtId="0" fontId="0" fillId="6" borderId="0" applyBorder="0" applyNumberFormat="0" applyAlignment="0" applyProtection="0"/>
    <xf numFmtId="0" fontId="2" fillId="7" borderId="0" applyBorder="0" applyNumberFormat="0" applyAlignment="0" applyProtection="0"/>
    <xf numFmtId="0" fontId="0" fillId="8" borderId="0" applyBorder="0" applyNumberFormat="0" applyAlignment="0" applyProtection="0"/>
    <xf numFmtId="0" fontId="2" fillId="9" borderId="0" applyBorder="0" applyNumberFormat="0" applyAlignment="0" applyProtection="0"/>
    <xf numFmtId="0" fontId="0" fillId="10" borderId="0" applyBorder="0" applyNumberFormat="0" applyAlignment="0" applyProtection="0"/>
    <xf numFmtId="0" fontId="2" fillId="11" borderId="0" applyBorder="0" applyNumberFormat="0" applyAlignment="0" applyProtection="0"/>
    <xf numFmtId="0" fontId="0" fillId="12" borderId="0" applyBorder="0" applyNumberFormat="0" applyAlignment="0" applyProtection="0"/>
    <xf numFmtId="0" fontId="2" fillId="13" borderId="0" applyBorder="0" applyNumberFormat="0" applyAlignment="0" applyProtection="0"/>
    <xf numFmtId="0" fontId="0" fillId="14" borderId="0" applyBorder="0" applyNumberFormat="0" applyAlignment="0" applyProtection="0"/>
    <xf numFmtId="0" fontId="2" fillId="15" borderId="0" applyBorder="0" applyNumberFormat="0" applyAlignment="0" applyProtection="0"/>
    <xf numFmtId="0" fontId="0" fillId="16" borderId="0" applyBorder="0" applyNumberFormat="0" applyAlignment="0" applyProtection="0"/>
    <xf numFmtId="0" fontId="2" fillId="17" borderId="0" applyBorder="0" applyNumberFormat="0" applyAlignment="0" applyProtection="0"/>
    <xf numFmtId="0" fontId="0" fillId="18" borderId="0" applyBorder="0" applyNumberFormat="0" applyAlignment="0" applyProtection="0"/>
    <xf numFmtId="0" fontId="2" fillId="19" borderId="0" applyBorder="0" applyNumberFormat="0" applyAlignment="0" applyProtection="0"/>
    <xf numFmtId="0" fontId="0" fillId="20" borderId="0" applyBorder="0" applyNumberFormat="0" applyAlignment="0" applyProtection="0"/>
    <xf numFmtId="0" fontId="0" fillId="21" borderId="0" applyBorder="0" applyNumberFormat="0" applyAlignment="0" applyProtection="0"/>
    <xf numFmtId="0" fontId="0" fillId="22" borderId="0" applyBorder="0" applyNumberFormat="0" applyAlignment="0" applyProtection="0"/>
    <xf numFmtId="0" fontId="2" fillId="23" borderId="0" applyBorder="0" applyNumberFormat="0" applyAlignment="0" applyProtection="0"/>
    <xf numFmtId="0" fontId="3" fillId="24" borderId="0" applyBorder="0" applyNumberFormat="0" applyAlignment="0" applyProtection="0"/>
    <xf numFmtId="0" fontId="4" fillId="25" borderId="0" applyBorder="0" applyNumberFormat="0" applyAlignment="0" applyProtection="0"/>
    <xf numFmtId="0" fontId="3" fillId="26" borderId="0" applyBorder="0" applyNumberFormat="0" applyAlignment="0" applyProtection="0"/>
    <xf numFmtId="0" fontId="4" fillId="17" borderId="0" applyBorder="0" applyNumberFormat="0" applyAlignment="0" applyProtection="0"/>
    <xf numFmtId="0" fontId="3" fillId="27" borderId="0" applyBorder="0" applyNumberFormat="0" applyAlignment="0" applyProtection="0"/>
    <xf numFmtId="0" fontId="4" fillId="19" borderId="0" applyBorder="0" applyNumberFormat="0" applyAlignment="0" applyProtection="0"/>
    <xf numFmtId="0" fontId="3" fillId="28" borderId="0" applyBorder="0" applyNumberFormat="0" applyAlignment="0" applyProtection="0"/>
    <xf numFmtId="0" fontId="4" fillId="29" borderId="0" applyBorder="0" applyNumberFormat="0" applyAlignment="0" applyProtection="0"/>
    <xf numFmtId="0" fontId="3" fillId="30" borderId="0" applyBorder="0" applyNumberFormat="0" applyAlignment="0" applyProtection="0"/>
    <xf numFmtId="0" fontId="4" fillId="31" borderId="0" applyBorder="0" applyNumberFormat="0" applyAlignment="0" applyProtection="0"/>
    <xf numFmtId="0" fontId="3" fillId="32" borderId="0" applyBorder="0" applyNumberFormat="0" applyAlignment="0" applyProtection="0"/>
    <xf numFmtId="0" fontId="4" fillId="33" borderId="0" applyBorder="0" applyNumberFormat="0" applyAlignment="0" applyProtection="0"/>
    <xf numFmtId="0" fontId="3" fillId="34" borderId="0" applyBorder="0" applyNumberFormat="0" applyAlignment="0" applyProtection="0"/>
    <xf numFmtId="0" fontId="4" fillId="35" borderId="0" applyBorder="0" applyNumberFormat="0" applyAlignment="0" applyProtection="0"/>
    <xf numFmtId="0" fontId="3" fillId="36" borderId="0" applyBorder="0" applyNumberFormat="0" applyAlignment="0" applyProtection="0"/>
    <xf numFmtId="0" fontId="4" fillId="37" borderId="0" applyBorder="0" applyNumberFormat="0" applyAlignment="0" applyProtection="0"/>
    <xf numFmtId="0" fontId="3" fillId="38" borderId="0" applyBorder="0" applyNumberFormat="0" applyAlignment="0" applyProtection="0"/>
    <xf numFmtId="0" fontId="4" fillId="39" borderId="0" applyBorder="0" applyNumberFormat="0" applyAlignment="0" applyProtection="0"/>
    <xf numFmtId="0" fontId="3" fillId="40" borderId="0" applyBorder="0" applyNumberFormat="0" applyAlignment="0" applyProtection="0"/>
    <xf numFmtId="0" fontId="3" fillId="41" borderId="0" applyBorder="0" applyNumberFormat="0" applyAlignment="0" applyProtection="0"/>
    <xf numFmtId="0" fontId="3" fillId="42" borderId="0" applyBorder="0" applyNumberFormat="0" applyAlignment="0" applyProtection="0"/>
    <xf numFmtId="0" fontId="4" fillId="43" borderId="0" applyBorder="0" applyNumberFormat="0" applyAlignment="0" applyProtection="0"/>
    <xf numFmtId="0" fontId="5" fillId="0" borderId="0" applyNumberFormat="0" applyAlignment="0"/>
    <xf numFmtId="0" fontId="6" fillId="11" borderId="0">
      <alignment horizontal="general" vertical="center"/>
    </xf>
    <xf numFmtId="0" fontId="7" fillId="44" borderId="0" applyBorder="0" applyNumberFormat="0" applyAlignment="0" applyProtection="0"/>
    <xf numFmtId="0" fontId="8" fillId="5" borderId="0" applyBorder="0" applyNumberFormat="0" applyAlignment="0" applyProtection="0"/>
    <xf numFmtId="0" fontId="9" fillId="0" borderId="0" applyFill="0" applyBorder="0" applyNumberFormat="0" applyAlignment="0" applyProtection="0"/>
    <xf numFmtId="0" fontId="10" fillId="0" borderId="1" applyFill="0" applyNumberFormat="0" applyAlignment="0" applyProtection="0"/>
    <xf numFmtId="0" fontId="11" fillId="0" borderId="2"/>
    <xf numFmtId="172" fontId="1" fillId="0" borderId="0" applyFont="0" applyFill="0" applyBorder="0" applyAlignment="0" applyProtection="0"/>
    <xf numFmtId="0" fontId="12" fillId="45" borderId="3" applyNumberFormat="0" applyAlignment="0" applyProtection="0"/>
    <xf numFmtId="0" fontId="13" fillId="46" borderId="4" applyNumberFormat="0" applyAlignment="0" applyProtection="0"/>
    <xf numFmtId="0" fontId="14" fillId="47" borderId="5" applyNumberFormat="0" applyAlignment="0" applyProtection="0"/>
    <xf numFmtId="0" fontId="15" fillId="48" borderId="6" applyNumberFormat="0" applyAlignment="0" applyProtection="0"/>
    <xf numFmtId="0" fontId="16" fillId="46" borderId="2">
      <alignment horizontal="center" vertical="center"/>
    </xf>
    <xf numFmtId="0" fontId="17" fillId="46" borderId="2">
      <alignment horizontal="center" vertical="bottom" wrapText="1"/>
    </xf>
    <xf numFmtId="0" fontId="16" fillId="46" borderId="2" applyFont="0" applyFill="0">
      <alignment horizontal="center" vertical="top"/>
    </xf>
    <xf numFmtId="173" fontId="0" fillId="0" borderId="0" applyFont="0" applyFill="0" applyBorder="0" applyAlignment="0" applyProtection="0"/>
    <xf numFmtId="174" fontId="18" fillId="0" borderId="0"/>
    <xf numFmtId="173" fontId="19" fillId="0" borderId="0" applyFont="0" applyFill="0" applyBorder="0" applyAlignment="0" applyProtection="0"/>
    <xf numFmtId="173" fontId="20" fillId="0" borderId="0" applyFont="0" applyFill="0" applyBorder="0" applyAlignment="0" applyProtection="0"/>
    <xf numFmtId="173" fontId="21" fillId="0" borderId="0" applyFont="0" applyFill="0" applyBorder="0" applyAlignment="0" applyProtection="0"/>
    <xf numFmtId="3" fontId="22" fillId="0" borderId="0" applyFont="0" applyFill="0" applyBorder="0" applyAlignment="0" applyProtection="0"/>
    <xf numFmtId="243" fontId="19" fillId="0" borderId="0" applyFont="0" applyFill="0" applyBorder="0" applyAlignment="0" applyProtection="0"/>
    <xf numFmtId="243" fontId="0" fillId="0" borderId="0" applyFont="0" applyFill="0" applyBorder="0" applyAlignment="0" applyProtection="0"/>
    <xf numFmtId="243" fontId="21" fillId="0" borderId="0" applyFont="0" applyFill="0" applyBorder="0" applyAlignment="0" applyProtection="0"/>
    <xf numFmtId="243" fontId="23" fillId="0" borderId="0" applyFont="0" applyFill="0" applyBorder="0" applyAlignment="0" applyProtection="0"/>
    <xf numFmtId="243" fontId="2" fillId="0" borderId="0" applyFont="0" applyFill="0" applyBorder="0" applyAlignment="0" applyProtection="0"/>
    <xf numFmtId="243" fontId="24" fillId="0" borderId="0" applyFont="0" applyFill="0" applyBorder="0" applyAlignment="0" applyProtection="0"/>
    <xf numFmtId="306" fontId="22" fillId="0" borderId="0" applyFont="0" applyFill="0" applyBorder="0" applyAlignment="0" applyProtection="0"/>
    <xf numFmtId="307" fontId="25" fillId="15" borderId="2">
      <protection locked="0"/>
    </xf>
    <xf numFmtId="308" fontId="25" fillId="49" borderId="2">
      <protection locked="0"/>
    </xf>
    <xf numFmtId="307" fontId="25" fillId="15" borderId="7">
      <protection locked="0"/>
    </xf>
    <xf numFmtId="307" fontId="25" fillId="15" borderId="2">
      <alignment horizontal="center" vertical="bottom"/>
      <protection locked="0"/>
    </xf>
    <xf numFmtId="307" fontId="25" fillId="15" borderId="7">
      <alignment horizontal="center" vertical="bottom"/>
      <protection locked="0"/>
    </xf>
    <xf numFmtId="307" fontId="26" fillId="15" borderId="2">
      <protection locked="0"/>
    </xf>
    <xf numFmtId="307" fontId="27" fillId="15" borderId="2">
      <protection locked="0"/>
    </xf>
    <xf numFmtId="307" fontId="25" fillId="7" borderId="2"/>
    <xf numFmtId="308" fontId="25" fillId="7" borderId="2"/>
    <xf numFmtId="307" fontId="28" fillId="7" borderId="2"/>
    <xf numFmtId="308" fontId="28" fillId="7" borderId="2"/>
    <xf numFmtId="307" fontId="26" fillId="7" borderId="2"/>
    <xf numFmtId="307" fontId="29" fillId="7" borderId="2"/>
    <xf numFmtId="307" fontId="25" fillId="7" borderId="2">
      <alignment horizontal="center" vertical="bottom"/>
    </xf>
    <xf numFmtId="307" fontId="28" fillId="7" borderId="2">
      <alignment horizontal="center" vertical="bottom"/>
    </xf>
    <xf numFmtId="323" fontId="28" fillId="7" borderId="2">
      <alignment horizontal="center" vertical="bottom"/>
    </xf>
    <xf numFmtId="323" fontId="28" fillId="7" borderId="8">
      <alignment horizontal="center" vertical="bottom"/>
    </xf>
    <xf numFmtId="323" fontId="30" fillId="7" borderId="8">
      <alignment horizontal="right" vertical="bottom"/>
    </xf>
    <xf numFmtId="323" fontId="25" fillId="7" borderId="2">
      <alignment horizontal="left" vertical="bottom"/>
    </xf>
    <xf numFmtId="323" fontId="28" fillId="7" borderId="2">
      <alignment horizontal="right" vertical="bottom"/>
    </xf>
    <xf numFmtId="307" fontId="17" fillId="7" borderId="2"/>
    <xf numFmtId="307" fontId="25" fillId="7" borderId="9" applyBorder="0">
      <alignment horizontal="left" vertical="bottom"/>
    </xf>
    <xf numFmtId="323" fontId="25" fillId="7" borderId="2"/>
    <xf numFmtId="307" fontId="25" fillId="7" borderId="2">
      <alignment horizontal="right" vertical="bottom"/>
    </xf>
    <xf numFmtId="307" fontId="25" fillId="7" borderId="10"/>
    <xf numFmtId="307" fontId="17" fillId="49" borderId="2">
      <protection locked="0"/>
    </xf>
    <xf numFmtId="308" fontId="28" fillId="49" borderId="2">
      <protection locked="0"/>
    </xf>
    <xf numFmtId="307" fontId="26" fillId="15" borderId="2">
      <alignment horizontal="right" vertical="bottom"/>
      <protection locked="0"/>
    </xf>
    <xf numFmtId="307" fontId="25" fillId="15" borderId="2">
      <alignment horizontal="right" vertical="bottom"/>
      <protection locked="0"/>
    </xf>
    <xf numFmtId="1162" fontId="25" fillId="15" borderId="2">
      <protection locked="0"/>
    </xf>
    <xf numFmtId="1162" fontId="25" fillId="7" borderId="2"/>
    <xf numFmtId="1162" fontId="17" fillId="7" borderId="2"/>
    <xf numFmtId="307" fontId="25" fillId="15" borderId="2">
      <alignment horizontal="left" vertical="bottom"/>
      <protection locked="0"/>
    </xf>
    <xf numFmtId="307" fontId="27" fillId="0" borderId="2"/>
    <xf numFmtId="307" fontId="25" fillId="15" borderId="10">
      <protection locked="0"/>
    </xf>
    <xf numFmtId="323" fontId="25" fillId="15" borderId="2">
      <protection locked="0"/>
    </xf>
    <xf numFmtId="39" fontId="31" fillId="0" borderId="0">
      <alignment horizontal="right" vertical="bottom"/>
    </xf>
    <xf numFmtId="0" fontId="22" fillId="0" borderId="0" applyFont="0" applyFill="0" applyBorder="0" applyAlignment="0" applyProtection="0"/>
    <xf numFmtId="58" fontId="32" fillId="0" borderId="0" applyFill="0" applyBorder="0" applyAlignment="0"/>
    <xf numFmtId="1992" fontId="25" fillId="49" borderId="2">
      <protection locked="0"/>
    </xf>
    <xf numFmtId="1992" fontId="26" fillId="15" borderId="2">
      <protection locked="0"/>
    </xf>
    <xf numFmtId="1992" fontId="25" fillId="49" borderId="2">
      <alignment horizontal="left" vertical="bottom"/>
      <protection locked="0"/>
    </xf>
    <xf numFmtId="1992" fontId="25" fillId="7" borderId="11" applyBorder="0">
      <alignment horizontal="center" vertical="center"/>
    </xf>
    <xf numFmtId="1992" fontId="25" fillId="49" borderId="2">
      <alignment horizontal="center" vertical="center"/>
      <protection locked="0"/>
    </xf>
    <xf numFmtId="58" fontId="25" fillId="49" borderId="9" applyBorder="0">
      <alignment horizontal="center" vertical="bottom"/>
      <protection locked="0"/>
    </xf>
    <xf numFmtId="58" fontId="25" fillId="49" borderId="9" applyBorder="0">
      <alignment horizontal="left" vertical="bottom"/>
      <protection locked="0"/>
    </xf>
    <xf numFmtId="58" fontId="25" fillId="49" borderId="9" applyBorder="0">
      <alignment horizontal="right" vertical="bottom"/>
      <protection locked="0"/>
    </xf>
    <xf numFmtId="1997" fontId="25" fillId="50" borderId="2">
      <alignment horizontal="center" vertical="bottom"/>
    </xf>
    <xf numFmtId="1992" fontId="25" fillId="7" borderId="2"/>
    <xf numFmtId="1992" fontId="26" fillId="49" borderId="2">
      <alignment horizontal="right" vertical="bottom"/>
      <protection locked="0"/>
    </xf>
    <xf numFmtId="1992" fontId="25" fillId="49" borderId="2">
      <alignment horizontal="right" vertical="bottom"/>
      <protection locked="0"/>
    </xf>
    <xf numFmtId="1992" fontId="25" fillId="7" borderId="2">
      <alignment horizontal="left" vertical="bottom"/>
    </xf>
    <xf numFmtId="2002" fontId="25" fillId="50" borderId="2">
      <alignment horizontal="center" vertical="center"/>
    </xf>
    <xf numFmtId="2002" fontId="25" fillId="49" borderId="2">
      <alignment horizontal="center" vertical="center"/>
      <protection locked="0"/>
    </xf>
    <xf numFmtId="0" fontId="6" fillId="7" borderId="2">
      <alignment horizontal="general" vertical="center"/>
    </xf>
    <xf numFmtId="0" fontId="25" fillId="49" borderId="2">
      <protection locked="0"/>
    </xf>
    <xf numFmtId="0" fontId="25" fillId="49" borderId="2">
      <alignment horizontal="center" vertical="center" wrapText="1"/>
      <protection locked="0"/>
    </xf>
    <xf numFmtId="0" fontId="25" fillId="49" borderId="7">
      <alignment horizontal="center" vertical="center" wrapText="1"/>
      <protection locked="0"/>
    </xf>
    <xf numFmtId="1" fontId="25" fillId="49" borderId="2">
      <alignment horizontal="center" vertical="center" wrapText="1"/>
      <protection locked="0"/>
    </xf>
    <xf numFmtId="0" fontId="33" fillId="49" borderId="0">
      <protection locked="0"/>
    </xf>
    <xf numFmtId="0" fontId="25" fillId="49" borderId="2">
      <alignment horizontal="right" vertical="bottom"/>
      <protection locked="0"/>
    </xf>
    <xf numFmtId="1" fontId="17" fillId="7" borderId="2">
      <alignment horizontal="right" vertical="center" shrinkToFit="1" indent="1"/>
      <protection locked="0"/>
    </xf>
    <xf numFmtId="0" fontId="34" fillId="50" borderId="2"/>
    <xf numFmtId="307" fontId="25" fillId="15" borderId="12">
      <alignment horizontal="center" vertical="bottom"/>
      <protection locked="0"/>
    </xf>
    <xf numFmtId="307" fontId="25" fillId="15" borderId="12">
      <alignment horizontal="right" vertical="bottom"/>
      <protection locked="0"/>
    </xf>
    <xf numFmtId="1992" fontId="25" fillId="49" borderId="12">
      <alignment horizontal="center" vertical="center"/>
      <protection locked="0"/>
    </xf>
    <xf numFmtId="0" fontId="25" fillId="49" borderId="12">
      <protection locked="0"/>
    </xf>
    <xf numFmtId="0" fontId="25" fillId="49" borderId="12">
      <alignment horizontal="right" vertical="bottom"/>
      <protection locked="0"/>
    </xf>
    <xf numFmtId="3" fontId="25" fillId="15" borderId="12">
      <alignment horizontal="center" vertical="bottom"/>
      <protection locked="0"/>
    </xf>
    <xf numFmtId="0" fontId="33" fillId="49" borderId="12">
      <alignment horizontal="center" vertical="center" wrapText="1"/>
      <protection locked="0"/>
    </xf>
    <xf numFmtId="0" fontId="19" fillId="0" borderId="13" applyFont="0" applyFill="0" applyNumberFormat="0" applyAlignment="0" applyProtection="0"/>
    <xf numFmtId="0" fontId="35" fillId="0" borderId="0" applyFill="0" applyBorder="0" applyNumberFormat="0" applyAlignment="0" applyProtection="0"/>
    <xf numFmtId="0" fontId="36" fillId="0" borderId="0" applyFill="0" applyBorder="0" applyNumberFormat="0" applyAlignment="0" applyProtection="0"/>
    <xf numFmtId="2" fontId="22" fillId="0" borderId="0" applyFont="0" applyFill="0" applyBorder="0" applyAlignment="0" applyProtection="0"/>
    <xf numFmtId="0" fontId="37" fillId="0" borderId="0"/>
    <xf numFmtId="0" fontId="38" fillId="51" borderId="0" applyBorder="0" applyNumberFormat="0" applyAlignment="0" applyProtection="0"/>
    <xf numFmtId="0" fontId="39" fillId="7" borderId="0" applyBorder="0" applyNumberFormat="0" applyAlignment="0" applyProtection="0"/>
    <xf numFmtId="38" fontId="5" fillId="46" borderId="0" applyBorder="0" applyNumberFormat="0" applyAlignment="0" applyProtection="0"/>
    <xf numFmtId="0" fontId="40" fillId="50" borderId="0">
      <alignment horizontal="center" vertical="bottom"/>
    </xf>
    <xf numFmtId="0" fontId="41" fillId="0" borderId="0" applyFill="0" applyBorder="0" applyNumberFormat="0" applyAlignment="0" applyProtection="0">
      <alignment horizontal="left" vertical="bottom"/>
    </xf>
    <xf numFmtId="0" fontId="21" fillId="15" borderId="9">
      <alignment horizontal="centerContinuous" vertical="center"/>
    </xf>
    <xf numFmtId="1992" fontId="25" fillId="50" borderId="0">
      <alignment horizontal="left" vertical="bottom"/>
    </xf>
    <xf numFmtId="4003" fontId="25" fillId="50" borderId="0">
      <alignment horizontal="left" vertical="bottom"/>
    </xf>
    <xf numFmtId="0" fontId="42" fillId="0" borderId="14" applyNumberFormat="0" applyAlignment="0" applyProtection="0">
      <alignment horizontal="left" vertical="center"/>
    </xf>
    <xf numFmtId="0" fontId="33" fillId="50" borderId="0">
      <alignment horizontal="right" vertical="bottom"/>
    </xf>
    <xf numFmtId="0" fontId="33" fillId="50" borderId="2">
      <alignment horizontal="center" vertical="center"/>
    </xf>
    <xf numFmtId="0" fontId="16" fillId="50" borderId="2" applyBorder="0">
      <alignment horizontal="center" vertical="center"/>
    </xf>
    <xf numFmtId="0" fontId="33" fillId="50" borderId="0">
      <alignment horizontal="left" vertical="bottom"/>
    </xf>
    <xf numFmtId="0" fontId="16" fillId="50" borderId="0">
      <alignment horizontal="left" vertical="bottom"/>
    </xf>
    <xf numFmtId="0" fontId="33" fillId="50" borderId="2">
      <alignment horizontal="left" vertical="bottom"/>
    </xf>
    <xf numFmtId="0" fontId="43" fillId="50" borderId="0">
      <alignment horizontal="center" vertical="center"/>
    </xf>
    <xf numFmtId="0" fontId="43" fillId="50" borderId="0">
      <alignment horizontal="left" vertical="bottom"/>
    </xf>
    <xf numFmtId="0" fontId="44" fillId="50" borderId="0">
      <alignment horizontal="center" vertical="center" wrapText="1"/>
    </xf>
    <xf numFmtId="0" fontId="44" fillId="50" borderId="15">
      <alignment horizontal="center" vertical="center" wrapText="1"/>
    </xf>
    <xf numFmtId="0" fontId="42" fillId="0" borderId="16">
      <alignment horizontal="left" vertical="center"/>
    </xf>
    <xf numFmtId="0" fontId="40" fillId="50" borderId="2">
      <alignment horizontal="center" vertical="bottom"/>
    </xf>
    <xf numFmtId="0" fontId="40" fillId="50" borderId="17">
      <alignment horizontal="left" vertical="bottom"/>
    </xf>
    <xf numFmtId="0" fontId="45" fillId="7" borderId="18" applyBorder="0">
      <alignment horizontal="left" vertical="bottom"/>
    </xf>
    <xf numFmtId="0" fontId="46" fillId="0" borderId="19" applyFill="0" applyNumberFormat="0" applyAlignment="0" applyProtection="0"/>
    <xf numFmtId="0" fontId="47" fillId="0" borderId="0" applyFill="0" applyBorder="0" applyNumberFormat="0" applyAlignment="0" applyProtection="0"/>
    <xf numFmtId="0" fontId="48" fillId="0" borderId="20" applyFill="0" applyNumberFormat="0" applyAlignment="0" applyProtection="0"/>
    <xf numFmtId="0" fontId="49" fillId="0" borderId="0" applyFill="0" applyBorder="0" applyNumberFormat="0" applyAlignment="0" applyProtection="0"/>
    <xf numFmtId="0" fontId="50" fillId="0" borderId="21" applyFill="0" applyNumberFormat="0" applyAlignment="0" applyProtection="0"/>
    <xf numFmtId="0" fontId="51" fillId="0" borderId="22" applyFill="0" applyNumberFormat="0" applyAlignment="0" applyProtection="0"/>
    <xf numFmtId="0" fontId="50" fillId="0" borderId="0" applyFill="0" applyBorder="0" applyNumberFormat="0" applyAlignment="0" applyProtection="0"/>
    <xf numFmtId="0" fontId="51" fillId="0" borderId="0" applyFill="0" applyBorder="0" applyNumberFormat="0" applyAlignment="0" applyProtection="0"/>
    <xf numFmtId="0" fontId="52" fillId="0" borderId="0" applyFill="0" applyBorder="0" applyNumberFormat="0" applyAlignment="0" applyProtection="0">
      <alignment horizontal="general" vertical="top"/>
      <protection locked="0"/>
    </xf>
    <xf numFmtId="0" fontId="53" fillId="0" borderId="0" applyFill="0" applyBorder="0" applyNumberFormat="0" applyAlignment="0" applyProtection="0">
      <alignment horizontal="general" vertical="top"/>
      <protection locked="0"/>
    </xf>
    <xf numFmtId="0" fontId="54" fillId="0" borderId="0" applyFill="0" applyBorder="0" applyNumberFormat="0" applyAlignment="0" applyProtection="0">
      <alignment horizontal="general" vertical="top"/>
      <protection locked="0"/>
    </xf>
    <xf numFmtId="0" fontId="55" fillId="0" borderId="0" applyFill="0" applyBorder="0" applyNumberFormat="0" applyAlignment="0" applyProtection="0"/>
    <xf numFmtId="0" fontId="56" fillId="0" borderId="0" applyFill="0" applyBorder="0" applyNumberFormat="0" applyAlignment="0" applyProtection="0">
      <alignment horizontal="general" vertical="top"/>
      <protection locked="0"/>
    </xf>
    <xf numFmtId="0" fontId="57" fillId="0" borderId="0" applyFill="0" applyBorder="0" applyNumberFormat="0" applyProtection="0">
      <alignment horizontal="left" vertical="top" wrapText="1" indent="1"/>
      <protection locked="0"/>
    </xf>
    <xf numFmtId="0" fontId="58" fillId="0" borderId="0" applyFont="0" applyBorder="0" applyNumberFormat="0" applyAlignment="0">
      <alignment horizontal="centerContinuous" vertical="bottom"/>
    </xf>
    <xf numFmtId="0" fontId="59" fillId="13" borderId="3" applyNumberFormat="0" applyAlignment="0" applyProtection="0"/>
    <xf numFmtId="10" fontId="5" fillId="52" borderId="2" applyBorder="0" applyNumberFormat="0" applyAlignment="0" applyProtection="0"/>
    <xf numFmtId="10" fontId="5" fillId="52" borderId="2"/>
    <xf numFmtId="0" fontId="60" fillId="13" borderId="4" applyNumberFormat="0" applyAlignment="0" applyProtection="0"/>
    <xf numFmtId="0" fontId="61" fillId="0" borderId="0" applyFont="0" applyFill="0" applyBorder="0" applyNumberFormat="0" applyProtection="0">
      <alignment horizontal="left" vertical="center"/>
    </xf>
    <xf numFmtId="0" fontId="62" fillId="0" borderId="23" applyFill="0" applyNumberFormat="0" applyAlignment="0" applyProtection="0"/>
    <xf numFmtId="0" fontId="63" fillId="0" borderId="24" applyFill="0" applyNumberFormat="0" applyAlignment="0" applyProtection="0"/>
    <xf numFmtId="0" fontId="21" fillId="0" borderId="2">
      <alignment horizontal="centerContinuous" vertical="bottom"/>
    </xf>
    <xf numFmtId="4004" fontId="64" fillId="0" borderId="0" applyFont="0" applyFill="0" applyBorder="0" applyAlignment="0" applyProtection="0"/>
    <xf numFmtId="4005" fontId="64" fillId="0" borderId="0" applyFont="0" applyFill="0" applyBorder="0" applyAlignment="0" applyProtection="0"/>
    <xf numFmtId="4006" fontId="64" fillId="0" borderId="0" applyFont="0" applyFill="0" applyBorder="0" applyAlignment="0" applyProtection="0"/>
    <xf numFmtId="4007" fontId="64" fillId="0" borderId="0" applyFont="0" applyFill="0" applyBorder="0" applyAlignment="0" applyProtection="0"/>
    <xf numFmtId="0" fontId="65" fillId="53" borderId="0" applyBorder="0" applyNumberFormat="0" applyAlignment="0" applyProtection="0"/>
    <xf numFmtId="0" fontId="66" fillId="54" borderId="0" applyBorder="0" applyNumberFormat="0" applyAlignment="0" applyProtection="0"/>
    <xf numFmtId="37" fontId="67" fillId="0" borderId="0"/>
    <xf numFmtId="4008" fontId="19" fillId="0" borderId="0"/>
    <xf numFmtId="4009" fontId="68" fillId="0" borderId="0"/>
    <xf numFmtId="0" fontId="25" fillId="0" borderId="0"/>
    <xf numFmtId="0" fontId="19" fillId="0" borderId="0"/>
    <xf numFmtId="0" fontId="25" fillId="50" borderId="0"/>
    <xf numFmtId="0" fontId="2" fillId="0" borderId="0"/>
    <xf numFmtId="0" fontId="69" fillId="0" borderId="0"/>
    <xf numFmtId="0" fontId="19" fillId="0" borderId="0">
      <alignment horizontal="left" vertical="bottom" wrapText="1"/>
    </xf>
    <xf numFmtId="0" fontId="19" fillId="0" borderId="0">
      <alignment horizontal="general" vertical="center"/>
    </xf>
    <xf numFmtId="0" fontId="20" fillId="0" borderId="0"/>
    <xf numFmtId="0" fontId="24" fillId="0" borderId="0"/>
    <xf numFmtId="0" fontId="70" fillId="0" borderId="2"/>
    <xf numFmtId="0" fontId="71" fillId="0" borderId="0"/>
    <xf numFmtId="0" fontId="23" fillId="0" borderId="0"/>
    <xf numFmtId="0" fontId="1" fillId="0" borderId="0"/>
    <xf numFmtId="0" fontId="25" fillId="50" borderId="0">
      <protection locked="0"/>
    </xf>
    <xf numFmtId="0" fontId="0" fillId="52" borderId="25" applyFont="0" applyNumberFormat="0" applyAlignment="0" applyProtection="0"/>
    <xf numFmtId="0" fontId="19" fillId="52" borderId="26" applyFont="0" applyNumberFormat="0" applyAlignment="0" applyProtection="0"/>
    <xf numFmtId="3" fontId="25" fillId="15" borderId="2">
      <protection locked="0"/>
    </xf>
    <xf numFmtId="3" fontId="25" fillId="15" borderId="2">
      <alignment horizontal="center" vertical="bottom"/>
      <protection locked="0"/>
    </xf>
    <xf numFmtId="3" fontId="25" fillId="15" borderId="2">
      <alignment horizontal="center" vertical="center"/>
      <protection locked="0"/>
    </xf>
    <xf numFmtId="3" fontId="26" fillId="15" borderId="2">
      <protection locked="0"/>
    </xf>
    <xf numFmtId="3" fontId="27" fillId="15" borderId="2">
      <protection locked="0"/>
    </xf>
    <xf numFmtId="3" fontId="25" fillId="7" borderId="2"/>
    <xf numFmtId="3" fontId="28" fillId="7" borderId="2"/>
    <xf numFmtId="3" fontId="25" fillId="7" borderId="2">
      <alignment horizontal="center" vertical="bottom"/>
    </xf>
    <xf numFmtId="3" fontId="25" fillId="7" borderId="0">
      <alignment horizontal="center" vertical="bottom"/>
    </xf>
    <xf numFmtId="1" fontId="25" fillId="7" borderId="2">
      <alignment horizontal="center" vertical="bottom"/>
    </xf>
    <xf numFmtId="3" fontId="28" fillId="7" borderId="2">
      <alignment horizontal="center" vertical="bottom"/>
    </xf>
    <xf numFmtId="4010" fontId="25" fillId="7" borderId="2">
      <alignment horizontal="center" vertical="bottom"/>
    </xf>
    <xf numFmtId="1" fontId="25" fillId="7" borderId="2"/>
    <xf numFmtId="1" fontId="25" fillId="7" borderId="2">
      <alignment horizontal="general" vertical="center"/>
    </xf>
    <xf numFmtId="1" fontId="25" fillId="7" borderId="0">
      <alignment horizontal="right" vertical="bottom"/>
    </xf>
    <xf numFmtId="3" fontId="17" fillId="7" borderId="2"/>
    <xf numFmtId="3" fontId="26" fillId="15" borderId="2">
      <alignment horizontal="right" vertical="bottom"/>
      <protection locked="0"/>
    </xf>
    <xf numFmtId="3" fontId="25" fillId="7" borderId="2">
      <alignment horizontal="left" vertical="bottom"/>
    </xf>
    <xf numFmtId="3" fontId="26" fillId="7" borderId="2">
      <alignment horizontal="center" vertical="bottom"/>
    </xf>
    <xf numFmtId="3" fontId="17" fillId="0" borderId="2">
      <protection locked="0"/>
    </xf>
    <xf numFmtId="3" fontId="25" fillId="15" borderId="7">
      <alignment horizontal="center" vertical="bottom"/>
      <protection locked="0"/>
    </xf>
    <xf numFmtId="1" fontId="25" fillId="15" borderId="2">
      <alignment horizontal="left" vertical="bottom"/>
      <protection locked="0"/>
    </xf>
    <xf numFmtId="172" fontId="25" fillId="7" borderId="2">
      <alignment horizontal="right" vertical="bottom"/>
    </xf>
    <xf numFmtId="172" fontId="26" fillId="7" borderId="2">
      <alignment horizontal="right" vertical="bottom"/>
    </xf>
    <xf numFmtId="4013" fontId="25" fillId="7" borderId="2">
      <alignment horizontal="right" vertical="bottom"/>
    </xf>
    <xf numFmtId="172" fontId="25" fillId="15" borderId="2">
      <alignment horizontal="center" vertical="bottom"/>
      <protection locked="0"/>
    </xf>
    <xf numFmtId="4013" fontId="25" fillId="15" borderId="2">
      <alignment horizontal="center" vertical="bottom"/>
      <protection locked="0"/>
    </xf>
    <xf numFmtId="4013" fontId="25" fillId="15" borderId="7">
      <alignment horizontal="center" vertical="bottom"/>
      <protection locked="0"/>
    </xf>
    <xf numFmtId="172" fontId="25" fillId="15" borderId="2">
      <alignment horizontal="left" vertical="bottom"/>
      <protection locked="0"/>
    </xf>
    <xf numFmtId="172" fontId="25" fillId="15" borderId="2">
      <alignment horizontal="right" vertical="bottom"/>
      <protection locked="0"/>
    </xf>
    <xf numFmtId="4" fontId="25" fillId="15" borderId="2">
      <protection locked="0"/>
    </xf>
    <xf numFmtId="4" fontId="25" fillId="7" borderId="2">
      <alignment horizontal="center" vertical="bottom"/>
    </xf>
    <xf numFmtId="4" fontId="25" fillId="7" borderId="2"/>
    <xf numFmtId="4" fontId="25" fillId="7" borderId="2">
      <alignment horizontal="right" vertical="bottom"/>
    </xf>
    <xf numFmtId="4" fontId="25" fillId="15" borderId="2">
      <alignment horizontal="center" vertical="bottom"/>
      <protection locked="0"/>
    </xf>
    <xf numFmtId="4" fontId="25" fillId="15" borderId="2">
      <alignment horizontal="left" vertical="bottom"/>
      <protection locked="0"/>
    </xf>
    <xf numFmtId="4019" fontId="25" fillId="49" borderId="2">
      <protection locked="0"/>
    </xf>
    <xf numFmtId="4019" fontId="25" fillId="15" borderId="2">
      <protection locked="0"/>
    </xf>
    <xf numFmtId="4019" fontId="26" fillId="49" borderId="2">
      <protection locked="0"/>
    </xf>
    <xf numFmtId="4019" fontId="25" fillId="7" borderId="2"/>
    <xf numFmtId="4019" fontId="28" fillId="7" borderId="2"/>
    <xf numFmtId="4019" fontId="25" fillId="7" borderId="2">
      <alignment horizontal="center" vertical="bottom"/>
    </xf>
    <xf numFmtId="4019" fontId="26" fillId="7" borderId="2"/>
    <xf numFmtId="4019" fontId="25" fillId="49" borderId="2">
      <alignment horizontal="center" vertical="bottom"/>
      <protection locked="0"/>
    </xf>
    <xf numFmtId="4019" fontId="25" fillId="49" borderId="2">
      <alignment horizontal="right" vertical="bottom"/>
      <protection locked="0"/>
    </xf>
    <xf numFmtId="4028" fontId="25" fillId="7" borderId="2"/>
    <xf numFmtId="3" fontId="25" fillId="15" borderId="9" applyBorder="0">
      <alignment horizontal="center" vertical="bottom"/>
      <protection locked="0"/>
    </xf>
    <xf numFmtId="1" fontId="25" fillId="15" borderId="2">
      <alignment horizontal="center" vertical="bottom"/>
      <protection locked="0"/>
    </xf>
    <xf numFmtId="1" fontId="25" fillId="15" borderId="2">
      <alignment horizontal="right" vertical="bottom"/>
      <protection locked="0"/>
    </xf>
    <xf numFmtId="4029" fontId="25" fillId="15" borderId="2">
      <protection locked="0"/>
    </xf>
    <xf numFmtId="0" fontId="72" fillId="45" borderId="27" applyNumberFormat="0" applyAlignment="0" applyProtection="0"/>
    <xf numFmtId="0" fontId="73" fillId="46" borderId="28" applyNumberFormat="0" applyAlignment="0" applyProtection="0"/>
    <xf numFmtId="0" fontId="19" fillId="0" borderId="29" applyFont="0" applyFill="0" applyNumberFormat="0" applyAlignment="0" applyProtection="0"/>
    <xf numFmtId="0" fontId="44" fillId="50" borderId="0"/>
    <xf numFmtId="10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4" fillId="0" borderId="0" applyFont="0" applyFill="0" applyBorder="0" applyAlignment="0" applyProtection="0"/>
    <xf numFmtId="4030" fontId="25" fillId="49" borderId="2">
      <protection locked="0"/>
    </xf>
    <xf numFmtId="4030" fontId="25" fillId="49" borderId="2">
      <alignment horizontal="center" vertical="bottom"/>
      <protection locked="0"/>
    </xf>
    <xf numFmtId="4030" fontId="25" fillId="49" borderId="2">
      <alignment horizontal="right" vertical="bottom"/>
      <protection locked="0"/>
    </xf>
    <xf numFmtId="4030" fontId="25" fillId="7" borderId="2"/>
    <xf numFmtId="4030" fontId="25" fillId="7" borderId="2">
      <alignment horizontal="center" vertical="bottom"/>
    </xf>
    <xf numFmtId="4030" fontId="28" fillId="7" borderId="2">
      <alignment horizontal="center" vertical="bottom"/>
    </xf>
    <xf numFmtId="4030" fontId="74" fillId="7" borderId="2"/>
    <xf numFmtId="4030" fontId="17" fillId="7" borderId="2"/>
    <xf numFmtId="4030" fontId="17" fillId="15" borderId="2">
      <protection locked="0"/>
    </xf>
    <xf numFmtId="9" fontId="17" fillId="7" borderId="2"/>
    <xf numFmtId="9" fontId="17" fillId="15" borderId="2">
      <protection locked="0"/>
    </xf>
    <xf numFmtId="10" fontId="25" fillId="49" borderId="2">
      <protection locked="0"/>
    </xf>
    <xf numFmtId="10" fontId="25" fillId="15" borderId="2">
      <protection locked="0"/>
    </xf>
    <xf numFmtId="10" fontId="25" fillId="7" borderId="2"/>
    <xf numFmtId="10" fontId="25" fillId="7" borderId="2">
      <alignment horizontal="center" vertical="bottom"/>
    </xf>
    <xf numFmtId="10" fontId="17" fillId="7" borderId="2"/>
    <xf numFmtId="10" fontId="25" fillId="49" borderId="2">
      <alignment horizontal="center" vertical="bottom"/>
      <protection locked="0"/>
    </xf>
    <xf numFmtId="10" fontId="25" fillId="49" borderId="2">
      <alignment horizontal="center" vertical="center"/>
      <protection locked="0"/>
    </xf>
    <xf numFmtId="10" fontId="17" fillId="15" borderId="2">
      <protection locked="0"/>
    </xf>
    <xf numFmtId="10" fontId="25" fillId="49" borderId="2">
      <alignment horizontal="left" vertical="bottom"/>
      <protection locked="0"/>
    </xf>
    <xf numFmtId="10" fontId="25" fillId="49" borderId="2">
      <alignment horizontal="center" vertical="center"/>
    </xf>
    <xf numFmtId="10" fontId="25" fillId="49" borderId="2">
      <alignment horizontal="right" vertical="bottom"/>
      <protection locked="0"/>
    </xf>
    <xf numFmtId="4040" fontId="25" fillId="49" borderId="2">
      <protection locked="0"/>
    </xf>
    <xf numFmtId="4040" fontId="25" fillId="15" borderId="2">
      <protection locked="0"/>
    </xf>
    <xf numFmtId="4040" fontId="25" fillId="7" borderId="2"/>
    <xf numFmtId="4040" fontId="28" fillId="7" borderId="2"/>
    <xf numFmtId="4040" fontId="30" fillId="7" borderId="2"/>
    <xf numFmtId="4040" fontId="26" fillId="7" borderId="2"/>
    <xf numFmtId="4040" fontId="25" fillId="7" borderId="2">
      <alignment horizontal="center" vertical="bottom"/>
    </xf>
    <xf numFmtId="4040" fontId="25" fillId="49" borderId="2">
      <alignment horizontal="center" vertical="bottom"/>
      <protection locked="0"/>
    </xf>
    <xf numFmtId="4040" fontId="25" fillId="49" borderId="9" applyBorder="0">
      <alignment horizontal="left" vertical="bottom"/>
      <protection locked="0"/>
    </xf>
    <xf numFmtId="4040" fontId="25" fillId="49" borderId="2">
      <alignment horizontal="right" vertical="bottom"/>
      <protection locked="0"/>
    </xf>
    <xf numFmtId="4050" fontId="25" fillId="49" borderId="2">
      <alignment horizontal="center" vertical="bottom"/>
      <protection locked="0"/>
    </xf>
    <xf numFmtId="4050" fontId="25" fillId="49" borderId="2">
      <alignment horizontal="center" vertical="center"/>
    </xf>
    <xf numFmtId="4052" fontId="25" fillId="15" borderId="2">
      <alignment horizontal="center" vertical="bottom"/>
      <protection locked="0"/>
    </xf>
    <xf numFmtId="4052" fontId="25" fillId="15" borderId="2">
      <protection locked="0"/>
    </xf>
    <xf numFmtId="4052" fontId="25" fillId="7" borderId="2"/>
    <xf numFmtId="4052" fontId="25" fillId="7" borderId="2">
      <alignment horizontal="center" vertical="bottom"/>
    </xf>
    <xf numFmtId="9" fontId="25" fillId="49" borderId="2">
      <alignment horizontal="center" vertical="center"/>
      <protection locked="0"/>
    </xf>
    <xf numFmtId="0" fontId="6" fillId="48" borderId="0">
      <protection locked="0"/>
    </xf>
    <xf numFmtId="0" fontId="64" fillId="0" borderId="0" applyFont="0" applyFill="0" applyBorder="0" applyNumberFormat="0" applyAlignment="0" applyProtection="0">
      <alignment horizontal="left" vertical="bottom"/>
    </xf>
    <xf numFmtId="15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0" fontId="75" fillId="0" borderId="30">
      <alignment horizontal="center" vertical="bottom"/>
    </xf>
    <xf numFmtId="3" fontId="64" fillId="0" borderId="0" applyFont="0" applyFill="0" applyBorder="0" applyAlignment="0" applyProtection="0"/>
    <xf numFmtId="0" fontId="64" fillId="55" borderId="0" applyFont="0" applyBorder="0" applyNumberFormat="0" applyAlignment="0" applyProtection="0"/>
    <xf numFmtId="0" fontId="76" fillId="0" borderId="0"/>
    <xf numFmtId="0" fontId="77" fillId="0" borderId="0">
      <alignment horizontal="right" vertical="top"/>
    </xf>
    <xf numFmtId="0" fontId="31" fillId="0" borderId="0" applyFill="0" applyBorder="0" applyNumberFormat="0" applyAlignment="0" applyProtection="0"/>
    <xf numFmtId="0" fontId="78" fillId="50" borderId="0">
      <alignment horizontal="left" vertical="bottom"/>
    </xf>
    <xf numFmtId="0" fontId="79" fillId="50" borderId="0">
      <alignment horizontal="left" vertical="bottom"/>
    </xf>
    <xf numFmtId="0" fontId="16" fillId="50" borderId="2">
      <alignment horizontal="center" vertical="center" textRotation="90"/>
    </xf>
    <xf numFmtId="0" fontId="33" fillId="50" borderId="0">
      <alignment horizontal="center" vertical="center" textRotation="90"/>
    </xf>
    <xf numFmtId="0" fontId="33" fillId="50" borderId="2">
      <alignment horizontal="center" vertical="center" textRotation="90"/>
    </xf>
    <xf numFmtId="0" fontId="16" fillId="50" borderId="2">
      <alignment horizontal="center" vertical="bottom"/>
    </xf>
    <xf numFmtId="0" fontId="16" fillId="50" borderId="2">
      <alignment horizontal="left" vertical="bottom"/>
    </xf>
    <xf numFmtId="0" fontId="30" fillId="50" borderId="9" applyBorder="0">
      <alignment horizontal="right" vertical="bottom"/>
    </xf>
    <xf numFmtId="0" fontId="80" fillId="50" borderId="0"/>
    <xf numFmtId="0" fontId="40" fillId="50" borderId="0">
      <alignment horizontal="left" vertical="bottom"/>
    </xf>
    <xf numFmtId="0" fontId="81" fillId="15" borderId="0">
      <alignment horizontal="general" vertical="center"/>
    </xf>
    <xf numFmtId="0" fontId="82" fillId="56" borderId="2">
      <alignment horizontal="centerContinuous" vertical="center"/>
    </xf>
    <xf numFmtId="0" fontId="83" fillId="0" borderId="0"/>
    <xf numFmtId="0" fontId="61" fillId="0" borderId="0"/>
    <xf numFmtId="3" fontId="19" fillId="0" borderId="0" applyBorder="0" applyNumberFormat="0" applyProtection="0">
      <alignment horizontal="center" vertical="top" wrapText="1"/>
    </xf>
    <xf numFmtId="0" fontId="19" fillId="0" borderId="31" applyNumberFormat="0" applyProtection="0">
      <alignment horizontal="left" vertical="center"/>
    </xf>
    <xf numFmtId="0" fontId="19" fillId="0" borderId="0" applyFill="0" applyBorder="0" applyNumberFormat="0" applyProtection="0">
      <alignment horizontal="left" vertical="top" wrapText="1" indent="1"/>
    </xf>
    <xf numFmtId="0" fontId="19" fillId="0" borderId="0" applyNumberFormat="0" applyProtection="0">
      <alignment horizontal="general" vertical="top" wrapText="1"/>
    </xf>
    <xf numFmtId="0" fontId="84" fillId="0" borderId="32" applyNumberFormat="0" applyProtection="0">
      <alignment horizontal="centerContinuous" vertical="center"/>
    </xf>
    <xf numFmtId="4056" fontId="25" fillId="15" borderId="2">
      <alignment horizontal="left" vertical="bottom"/>
      <protection locked="0"/>
    </xf>
    <xf numFmtId="4056" fontId="25" fillId="7" borderId="2">
      <alignment horizontal="left" vertical="bottom"/>
    </xf>
    <xf numFmtId="0" fontId="25" fillId="49" borderId="2">
      <alignment horizontal="left" vertical="top" wrapText="1"/>
      <protection locked="0"/>
    </xf>
    <xf numFmtId="0" fontId="25" fillId="49" borderId="0">
      <alignment horizontal="left" vertical="top" wrapText="1"/>
      <protection locked="0"/>
    </xf>
    <xf numFmtId="0" fontId="33" fillId="15" borderId="2">
      <alignment horizontal="left" vertical="bottom"/>
      <protection locked="0"/>
    </xf>
    <xf numFmtId="0" fontId="25" fillId="49" borderId="2">
      <alignment horizontal="center" vertical="bottom"/>
      <protection locked="0"/>
    </xf>
    <xf numFmtId="0" fontId="25" fillId="7" borderId="2">
      <alignment horizontal="left" vertical="bottom"/>
    </xf>
    <xf numFmtId="0" fontId="25" fillId="7" borderId="2">
      <alignment horizontal="right" vertical="bottom"/>
    </xf>
    <xf numFmtId="0" fontId="33" fillId="7" borderId="2">
      <alignment horizontal="center" vertical="bottom"/>
    </xf>
    <xf numFmtId="0" fontId="25" fillId="49" borderId="0">
      <alignment horizontal="center" vertical="center"/>
      <protection locked="0"/>
    </xf>
    <xf numFmtId="0" fontId="25" fillId="49" borderId="2">
      <alignment horizontal="left" vertical="bottom"/>
      <protection locked="0"/>
    </xf>
    <xf numFmtId="0" fontId="25" fillId="49" borderId="2">
      <alignment horizontal="left" vertical="bottom" wrapText="1"/>
      <protection locked="0"/>
    </xf>
    <xf numFmtId="0" fontId="25" fillId="49" borderId="7">
      <alignment horizontal="center" vertical="bottom"/>
      <protection locked="0"/>
    </xf>
    <xf numFmtId="0" fontId="16" fillId="49" borderId="2">
      <alignment horizontal="center" vertical="center" wrapText="1"/>
      <protection locked="0"/>
    </xf>
    <xf numFmtId="0" fontId="33" fillId="49" borderId="2">
      <alignment horizontal="center" vertical="center" wrapText="1"/>
      <protection locked="0"/>
    </xf>
    <xf numFmtId="49" fontId="33" fillId="49" borderId="9">
      <alignment horizontal="center" vertical="center" wrapText="1"/>
      <protection locked="0"/>
    </xf>
    <xf numFmtId="0" fontId="33" fillId="49" borderId="2">
      <alignment horizontal="left" vertical="bottom"/>
      <protection locked="0"/>
    </xf>
    <xf numFmtId="0" fontId="33" fillId="49" borderId="0">
      <alignment horizontal="left" vertical="bottom"/>
      <protection locked="0"/>
    </xf>
    <xf numFmtId="0" fontId="25" fillId="49" borderId="2">
      <alignment horizontal="center" vertical="center"/>
      <protection locked="0"/>
    </xf>
    <xf numFmtId="0" fontId="25" fillId="49" borderId="2">
      <alignment horizontal="left" vertical="center" wrapText="1"/>
      <protection locked="0"/>
    </xf>
    <xf numFmtId="0" fontId="25" fillId="49" borderId="7">
      <alignment horizontal="left" vertical="center" wrapText="1"/>
      <protection locked="0"/>
    </xf>
    <xf numFmtId="0" fontId="25" fillId="49" borderId="2">
      <alignment horizontal="center" vertical="center"/>
    </xf>
    <xf numFmtId="0" fontId="25" fillId="50" borderId="2">
      <alignment horizontal="left" vertical="center" wrapText="1"/>
    </xf>
    <xf numFmtId="0" fontId="25" fillId="49" borderId="2">
      <alignment horizontal="left" vertical="top"/>
      <protection locked="0"/>
    </xf>
    <xf numFmtId="0" fontId="25" fillId="7" borderId="2">
      <alignment horizontal="center" vertical="center" wrapText="1"/>
    </xf>
    <xf numFmtId="0" fontId="16" fillId="7" borderId="0">
      <alignment horizontal="left" vertical="bottom"/>
    </xf>
    <xf numFmtId="40" fontId="85" fillId="0" borderId="0"/>
    <xf numFmtId="0" fontId="86" fillId="0" borderId="0" applyFill="0" applyBorder="0" applyNumberFormat="0" applyAlignment="0" applyProtection="0"/>
    <xf numFmtId="0" fontId="87" fillId="0" borderId="0" applyFill="0" applyBorder="0" applyNumberFormat="0" applyAlignment="0" applyProtection="0"/>
    <xf numFmtId="0" fontId="88" fillId="0" borderId="33" applyFill="0" applyNumberFormat="0" applyAlignment="0" applyProtection="0"/>
    <xf numFmtId="0" fontId="22" fillId="0" borderId="34" applyFont="0" applyFill="0" applyNumberFormat="0" applyAlignment="0" applyProtection="0"/>
    <xf numFmtId="0" fontId="89" fillId="0" borderId="0" applyFill="0" applyBorder="0" applyNumberFormat="0" applyAlignment="0" applyProtection="0"/>
    <xf numFmtId="0" fontId="90" fillId="0" borderId="0" applyFill="0" applyBorder="0" applyNumberFormat="0" applyAlignment="0" applyProtection="0"/>
    <xf numFmtId="0" fontId="83" fillId="0" borderId="0" applyFont="0" applyFill="0" applyBorder="0" applyNumberFormat="0" applyProtection="0">
      <alignment horizontal="center" vertical="center" wrapText="1"/>
    </xf>
  </cellStyleXfs>
  <cellXfs count="265">
    <xf numFmtId="0" fontId="0" fillId="0" borderId="0" xfId="0"/>
    <xf numFmtId="0" fontId="92" fillId="57" borderId="0" xfId="217" applyFont="1" applyFill="1" applyAlignment="1">
      <alignment horizontal="right" vertical="center" indent="1"/>
    </xf>
    <xf numFmtId="0" fontId="92" fillId="57" borderId="39" xfId="217" applyFont="1" applyFill="1" applyBorder="1" applyAlignment="1">
      <alignment horizontal="right" vertical="center" indent="1"/>
    </xf>
    <xf numFmtId="0" fontId="14" fillId="59" borderId="40" xfId="217" applyFont="1" applyFill="1" applyBorder="1" applyAlignment="1">
      <alignment horizontal="center" vertical="center"/>
    </xf>
    <xf numFmtId="0" fontId="14" fillId="59" borderId="98" xfId="217" applyFont="1" applyFill="1" applyBorder="1" applyAlignment="1">
      <alignment horizontal="center" vertical="center"/>
    </xf>
    <xf numFmtId="0" fontId="14" fillId="59" borderId="73" xfId="217" applyFont="1" applyFill="1" applyBorder="1" applyAlignment="1">
      <alignment horizontal="center" vertical="center"/>
    </xf>
    <xf numFmtId="49" fontId="92" fillId="49" borderId="35" xfId="217" applyFont="1" applyFill="1" applyBorder="1" applyNumberFormat="1" applyAlignment="1">
      <alignment horizontal="center" vertical="center"/>
    </xf>
    <xf numFmtId="49" fontId="14" fillId="59" borderId="93" xfId="217" applyFont="1" applyFill="1" applyBorder="1" applyNumberFormat="1" applyAlignment="1">
      <alignment horizontal="center" vertical="center"/>
    </xf>
    <xf numFmtId="49" fontId="14" fillId="59" borderId="14" xfId="217" applyFont="1" applyFill="1" applyBorder="1" applyNumberFormat="1" applyAlignment="1">
      <alignment horizontal="center" vertical="center"/>
    </xf>
    <xf numFmtId="49" fontId="14" fillId="59" borderId="95" xfId="217" applyFont="1" applyFill="1" applyBorder="1" applyNumberFormat="1" applyAlignment="1">
      <alignment horizontal="center" vertical="center"/>
    </xf>
    <xf numFmtId="49" fontId="92" fillId="49" borderId="36" xfId="217" applyFont="1" applyFill="1" applyBorder="1" applyNumberFormat="1" applyAlignment="1">
      <alignment horizontal="centerContinuous" vertical="center"/>
    </xf>
    <xf numFmtId="0" fontId="92" fillId="49" borderId="37" xfId="217" applyFont="1" applyFill="1" applyBorder="1" applyAlignment="1">
      <alignment horizontal="centerContinuous" vertical="center"/>
    </xf>
    <xf numFmtId="49" fontId="14" fillId="59" borderId="40" xfId="217" applyFont="1" applyFill="1" applyBorder="1" applyNumberFormat="1" applyAlignment="1">
      <alignment horizontal="center" vertical="center" wrapText="1"/>
    </xf>
    <xf numFmtId="49" fontId="14" fillId="59" borderId="98" xfId="217" applyFont="1" applyFill="1" applyBorder="1" applyNumberFormat="1" applyAlignment="1">
      <alignment horizontal="center" vertical="center" wrapText="1"/>
    </xf>
    <xf numFmtId="0" fontId="0" fillId="57" borderId="0" xfId="0" applyFill="1" applyAlignment="1">
      <alignment vertical="center"/>
    </xf>
    <xf numFmtId="0" fontId="14" fillId="59" borderId="35" xfId="0" applyFont="1" applyFill="1" applyBorder="1" applyAlignment="1" applyProtection="1">
      <alignment horizontal="center" vertical="center"/>
      <protection locked="0"/>
    </xf>
    <xf numFmtId="0" fontId="0" fillId="57" borderId="0" xfId="0" applyFill="1" applyAlignment="1">
      <alignment horizontal="center" vertical="bottom"/>
    </xf>
    <xf numFmtId="0" fontId="0" fillId="57" borderId="0" xfId="0" applyFill="1"/>
    <xf numFmtId="49" fontId="14" fillId="59" borderId="38" xfId="217" applyFont="1" applyFill="1" applyBorder="1" applyNumberFormat="1" applyAlignment="1">
      <alignment horizontal="center" vertical="center"/>
    </xf>
    <xf numFmtId="49" fontId="14" fillId="59" borderId="39" xfId="217" applyFont="1" applyFill="1" applyBorder="1" applyNumberFormat="1" applyAlignment="1">
      <alignment horizontal="center" vertical="center"/>
    </xf>
    <xf numFmtId="49" fontId="14" fillId="59" borderId="0" xfId="217" applyFont="1" applyFill="1" applyNumberFormat="1" applyAlignment="1">
      <alignment horizontal="center" vertical="center"/>
    </xf>
    <xf numFmtId="0" fontId="92" fillId="49" borderId="38" xfId="217" applyFont="1" applyFill="1" applyBorder="1" applyAlignment="1">
      <alignment horizontal="center" vertical="center"/>
    </xf>
    <xf numFmtId="0" fontId="92" fillId="21" borderId="93" xfId="217" applyFont="1" applyFill="1" applyBorder="1" applyAlignment="1" applyProtection="1">
      <alignment horizontal="center" vertical="center"/>
      <protection locked="0"/>
    </xf>
    <xf numFmtId="0" fontId="92" fillId="21" borderId="14" xfId="217" applyFont="1" applyFill="1" applyBorder="1" applyAlignment="1" applyProtection="1">
      <alignment horizontal="center" vertical="center"/>
      <protection locked="0"/>
    </xf>
    <xf numFmtId="0" fontId="92" fillId="21" borderId="95" xfId="217" applyFont="1" applyFill="1" applyBorder="1" applyAlignment="1" applyProtection="1">
      <alignment horizontal="center" vertical="center"/>
      <protection locked="0"/>
    </xf>
    <xf numFmtId="0" fontId="92" fillId="49" borderId="38" xfId="217" applyFont="1" applyFill="1" applyBorder="1" applyAlignment="1">
      <alignment vertical="center"/>
    </xf>
    <xf numFmtId="0" fontId="92" fillId="49" borderId="39" xfId="217" applyFont="1" applyFill="1" applyBorder="1" applyAlignment="1">
      <alignment vertical="center"/>
    </xf>
    <xf numFmtId="49" fontId="14" fillId="59" borderId="38" xfId="217" applyFont="1" applyFill="1" applyBorder="1" applyNumberFormat="1" applyAlignment="1">
      <alignment horizontal="center" vertical="center" wrapText="1"/>
    </xf>
    <xf numFmtId="49" fontId="14" fillId="59" borderId="39" xfId="217" applyFont="1" applyFill="1" applyBorder="1" applyNumberFormat="1" applyAlignment="1">
      <alignment horizontal="center" vertical="center" wrapText="1"/>
    </xf>
    <xf numFmtId="0" fontId="14" fillId="59" borderId="96" xfId="0" applyFont="1" applyFill="1" applyBorder="1" applyAlignment="1" applyProtection="1">
      <alignment horizontal="center" vertical="center"/>
      <protection locked="0"/>
    </xf>
    <xf numFmtId="0" fontId="14" fillId="57" borderId="0" xfId="0" applyFont="1" applyFill="1" applyAlignment="1" applyProtection="1">
      <alignment horizontal="center" vertical="center"/>
      <protection locked="0"/>
    </xf>
    <xf numFmtId="4154" fontId="92" fillId="21" borderId="40" xfId="217" applyFont="1" applyFill="1" applyBorder="1" applyNumberFormat="1" applyAlignment="1" applyProtection="1">
      <alignment horizontal="center" vertical="center"/>
      <protection locked="0"/>
    </xf>
    <xf numFmtId="4154" fontId="92" fillId="21" borderId="73" xfId="217" applyFont="1" applyFill="1" applyBorder="1" applyNumberFormat="1" applyAlignment="1" applyProtection="1">
      <alignment horizontal="center" vertical="center"/>
      <protection locked="0"/>
    </xf>
    <xf numFmtId="4154" fontId="92" fillId="21" borderId="93" xfId="217" applyFont="1" applyFill="1" applyBorder="1" applyNumberFormat="1" applyAlignment="1" applyProtection="1">
      <alignment horizontal="center" vertical="center"/>
      <protection locked="0"/>
    </xf>
    <xf numFmtId="4154" fontId="92" fillId="21" borderId="14" xfId="217" applyFont="1" applyFill="1" applyBorder="1" applyNumberFormat="1" applyAlignment="1" applyProtection="1">
      <alignment horizontal="center" vertical="center"/>
      <protection locked="0"/>
    </xf>
    <xf numFmtId="4154" fontId="92" fillId="21" borderId="95" xfId="217" applyFont="1" applyFill="1" applyBorder="1" applyNumberFormat="1" applyAlignment="1" applyProtection="1">
      <alignment horizontal="center" vertical="center"/>
      <protection locked="0"/>
    </xf>
    <xf numFmtId="0" fontId="91" fillId="49" borderId="38" xfId="217" applyFont="1" applyFill="1" applyBorder="1" applyAlignment="1">
      <alignment horizontal="center" vertical="center"/>
    </xf>
    <xf numFmtId="4154" fontId="92" fillId="21" borderId="98" xfId="217" applyFont="1" applyFill="1" applyBorder="1" applyNumberFormat="1" applyAlignment="1" applyProtection="1">
      <alignment horizontal="center" vertical="center"/>
      <protection locked="0"/>
    </xf>
    <xf numFmtId="4154" fontId="94" fillId="11" borderId="38" xfId="0" applyFont="1" applyFill="1" applyBorder="1" applyNumberFormat="1" applyAlignment="1" applyProtection="1">
      <alignment horizontal="center" vertical="center"/>
      <protection locked="0"/>
    </xf>
    <xf numFmtId="4154" fontId="94" fillId="11" borderId="38" xfId="217" applyFont="1" applyFill="1" applyBorder="1" applyNumberFormat="1" applyAlignment="1" applyProtection="1">
      <alignment horizontal="center" vertical="center"/>
      <protection locked="0"/>
    </xf>
    <xf numFmtId="0" fontId="94" fillId="11" borderId="39" xfId="217" applyFont="1" applyFill="1" applyBorder="1" applyAlignment="1" applyProtection="1">
      <alignment horizontal="center" vertical="center"/>
      <protection locked="0"/>
    </xf>
    <xf numFmtId="4154" fontId="92" fillId="21" borderId="93" xfId="0" applyFont="1" applyFill="1" applyBorder="1" applyNumberFormat="1" applyAlignment="1" applyProtection="1">
      <alignment horizontal="center" vertical="center"/>
      <protection locked="0"/>
    </xf>
    <xf numFmtId="0" fontId="92" fillId="21" borderId="95" xfId="0" applyFont="1" applyFill="1" applyBorder="1" applyAlignment="1" applyProtection="1">
      <alignment horizontal="center" vertical="center"/>
      <protection locked="0"/>
    </xf>
    <xf numFmtId="4154" fontId="92" fillId="21" borderId="40" xfId="0" applyFont="1" applyFill="1" applyBorder="1" applyNumberFormat="1" applyAlignment="1" applyProtection="1">
      <alignment horizontal="center" vertical="center"/>
      <protection locked="0"/>
    </xf>
    <xf numFmtId="4154" fontId="92" fillId="21" borderId="98" xfId="0" applyFont="1" applyFill="1" applyBorder="1" applyNumberFormat="1" applyAlignment="1" applyProtection="1">
      <alignment horizontal="center" vertical="center"/>
      <protection locked="0"/>
    </xf>
    <xf numFmtId="0" fontId="92" fillId="21" borderId="35" xfId="0" applyFont="1" applyFill="1" applyBorder="1" applyAlignment="1" applyProtection="1">
      <alignment horizontal="center" vertical="center"/>
      <protection locked="0"/>
    </xf>
    <xf numFmtId="0" fontId="98" fillId="59" borderId="0" xfId="0" applyFont="1" applyFill="1" applyAlignment="1">
      <alignment horizontal="left" vertical="top" wrapText="1"/>
    </xf>
    <xf numFmtId="0" fontId="0" fillId="0" borderId="0" xfId="0"/>
    <xf numFmtId="0" fontId="91" fillId="57" borderId="0" xfId="217" applyFont="1" applyFill="1" applyAlignment="1">
      <alignment vertical="center"/>
    </xf>
    <xf numFmtId="0" fontId="91" fillId="49" borderId="40" xfId="0" applyFont="1" applyFill="1" applyBorder="1" applyAlignment="1">
      <alignment vertical="center"/>
    </xf>
    <xf numFmtId="0" fontId="92" fillId="49" borderId="41" xfId="0" applyFont="1" applyFill="1" applyBorder="1" applyAlignment="1">
      <alignment horizontal="center" vertical="center"/>
    </xf>
    <xf numFmtId="0" fontId="92" fillId="49" borderId="42" xfId="0" applyFont="1" applyFill="1" applyBorder="1" applyAlignment="1">
      <alignment horizontal="center" vertical="center"/>
    </xf>
    <xf numFmtId="0" fontId="92" fillId="49" borderId="39" xfId="217" applyFont="1" applyFill="1" applyBorder="1" applyAlignment="1">
      <alignment horizontal="center" vertical="center"/>
    </xf>
    <xf numFmtId="0" fontId="92" fillId="49" borderId="0" xfId="217" applyFont="1" applyFill="1" applyAlignment="1">
      <alignment horizontal="center" vertical="center"/>
    </xf>
    <xf numFmtId="1" fontId="92" fillId="21" borderId="91" xfId="217" applyFont="1" applyFill="1" applyBorder="1" applyNumberFormat="1" applyAlignment="1" applyProtection="1">
      <alignment horizontal="center" vertical="center" wrapText="1"/>
      <protection locked="0"/>
    </xf>
    <xf numFmtId="0" fontId="92" fillId="49" borderId="42" xfId="217" applyFont="1" applyFill="1" applyBorder="1" applyAlignment="1">
      <alignment horizontal="center" vertical="center"/>
    </xf>
    <xf numFmtId="0" fontId="92" fillId="49" borderId="98" xfId="217" applyFont="1" applyFill="1" applyBorder="1" applyAlignment="1">
      <alignment horizontal="center" vertical="center"/>
    </xf>
    <xf numFmtId="0" fontId="91" fillId="49" borderId="40" xfId="217" applyFont="1" applyFill="1" applyBorder="1" applyAlignment="1">
      <alignment vertical="center"/>
    </xf>
    <xf numFmtId="0" fontId="92" fillId="49" borderId="99" xfId="217" applyFont="1" applyFill="1" applyBorder="1" applyAlignment="1">
      <alignment horizontal="center" vertical="center"/>
    </xf>
    <xf numFmtId="0" fontId="92" fillId="49" borderId="41" xfId="217" applyFont="1" applyFill="1" applyBorder="1" applyAlignment="1">
      <alignment horizontal="center" vertical="center"/>
    </xf>
    <xf numFmtId="0" fontId="92" fillId="49" borderId="35" xfId="217" applyFont="1" applyFill="1" applyBorder="1" applyAlignment="1">
      <alignment horizontal="center" vertical="bottom"/>
    </xf>
    <xf numFmtId="0" fontId="92" fillId="57" borderId="0" xfId="217" applyFont="1" applyFill="1" applyAlignment="1">
      <alignment horizontal="center" vertical="bottom"/>
    </xf>
    <xf numFmtId="0" fontId="99" fillId="0" borderId="0" xfId="0" applyFont="1" applyAlignment="1">
      <alignment horizontal="left" vertical="top" wrapText="1"/>
    </xf>
    <xf numFmtId="0" fontId="92" fillId="57" borderId="0" xfId="217" applyFont="1" applyFill="1" applyAlignment="1">
      <alignment vertical="center"/>
    </xf>
    <xf numFmtId="49" fontId="91" fillId="49" borderId="38" xfId="217" applyFont="1" applyFill="1" applyBorder="1" applyNumberFormat="1" applyAlignment="1">
      <alignment vertical="center"/>
    </xf>
    <xf numFmtId="0" fontId="92" fillId="49" borderId="43" xfId="217" applyFont="1" applyFill="1" applyBorder="1" applyAlignment="1">
      <alignment horizontal="center" vertical="center"/>
    </xf>
    <xf numFmtId="0" fontId="91" fillId="49" borderId="38" xfId="217" applyFont="1" applyFill="1" applyBorder="1" applyAlignment="1">
      <alignment vertical="center"/>
    </xf>
    <xf numFmtId="0" fontId="92" fillId="49" borderId="44" xfId="217" applyFont="1" applyFill="1" applyBorder="1" applyAlignment="1">
      <alignment horizontal="center" vertical="center"/>
    </xf>
    <xf numFmtId="1" fontId="91" fillId="49" borderId="91" xfId="217" applyFont="1" applyFill="1" applyBorder="1" applyNumberFormat="1" applyAlignment="1">
      <alignment vertical="center"/>
    </xf>
    <xf numFmtId="0" fontId="95" fillId="49" borderId="100" xfId="217" applyFont="1" applyFill="1" applyBorder="1" applyAlignment="1">
      <alignment horizontal="center" vertical="center"/>
    </xf>
    <xf numFmtId="0" fontId="92" fillId="49" borderId="101" xfId="217" applyFont="1" applyFill="1" applyBorder="1" applyAlignment="1">
      <alignment horizontal="center" vertical="center"/>
    </xf>
    <xf numFmtId="0" fontId="92" fillId="49" borderId="102" xfId="217" applyFont="1" applyFill="1" applyBorder="1" applyAlignment="1">
      <alignment horizontal="center" vertical="center"/>
    </xf>
    <xf numFmtId="0" fontId="91" fillId="49" borderId="100" xfId="0" applyFont="1" applyFill="1" applyBorder="1" applyAlignment="1">
      <alignment vertical="center"/>
    </xf>
    <xf numFmtId="0" fontId="92" fillId="49" borderId="103" xfId="0" applyFont="1" applyFill="1" applyBorder="1" applyAlignment="1">
      <alignment horizontal="center" vertical="center"/>
    </xf>
    <xf numFmtId="0" fontId="92" fillId="49" borderId="104" xfId="217" applyFont="1" applyFill="1" applyBorder="1" applyAlignment="1">
      <alignment horizontal="center" vertical="center"/>
    </xf>
    <xf numFmtId="0" fontId="91" fillId="49" borderId="100" xfId="217" applyFont="1" applyFill="1" applyBorder="1" applyAlignment="1">
      <alignment vertical="center"/>
    </xf>
    <xf numFmtId="0" fontId="92" fillId="49" borderId="103" xfId="217" applyFont="1" applyFill="1" applyBorder="1" applyAlignment="1">
      <alignment horizontal="center" vertical="center"/>
    </xf>
    <xf numFmtId="0" fontId="92" fillId="49" borderId="96" xfId="217" applyFont="1" applyFill="1" applyBorder="1" applyAlignment="1">
      <alignment horizontal="center" vertical="bottom"/>
    </xf>
    <xf numFmtId="0" fontId="88" fillId="57" borderId="2" xfId="0" applyFont="1" applyFill="1" applyBorder="1" applyAlignment="1">
      <alignment horizontal="center" vertical="bottom"/>
    </xf>
    <xf numFmtId="0" fontId="96" fillId="0" borderId="1" xfId="0" applyFont="1" applyBorder="1" applyAlignment="1">
      <alignment horizontal="left" vertical="top" wrapText="1"/>
    </xf>
    <xf numFmtId="0" fontId="92" fillId="49" borderId="0" xfId="217" applyFont="1" applyFill="1" applyAlignment="1">
      <alignment vertical="center"/>
    </xf>
    <xf numFmtId="0" fontId="91" fillId="49" borderId="0" xfId="217" applyFont="1" applyFill="1" applyAlignment="1">
      <alignment vertical="center"/>
    </xf>
    <xf numFmtId="4059" fontId="93" fillId="10" borderId="45" xfId="217" applyFont="1" applyFill="1" applyBorder="1" applyNumberFormat="1" applyAlignment="1" applyProtection="1">
      <alignment vertical="center"/>
      <protection locked="0"/>
    </xf>
    <xf numFmtId="4059" fontId="91" fillId="0" borderId="46" xfId="217" applyFont="1" applyBorder="1" applyNumberFormat="1" applyAlignment="1">
      <alignment vertical="center"/>
    </xf>
    <xf numFmtId="4059" fontId="91" fillId="0" borderId="47" xfId="217" applyFont="1" applyBorder="1" applyNumberFormat="1" applyAlignment="1">
      <alignment vertical="center"/>
    </xf>
    <xf numFmtId="10" fontId="91" fillId="0" borderId="48" xfId="217" applyFont="1" applyBorder="1" applyNumberFormat="1" applyAlignment="1">
      <alignment horizontal="right" vertical="center"/>
    </xf>
    <xf numFmtId="4059" fontId="91" fillId="21" borderId="90" xfId="0" applyFont="1" applyFill="1" applyBorder="1" applyNumberFormat="1" applyAlignment="1" applyProtection="1">
      <alignment vertical="center"/>
      <protection locked="0"/>
    </xf>
    <xf numFmtId="10" fontId="91" fillId="0" borderId="49" xfId="217" applyFont="1" applyBorder="1" applyNumberFormat="1" applyAlignment="1">
      <alignment horizontal="right" vertical="center"/>
    </xf>
    <xf numFmtId="4059" fontId="93" fillId="11" borderId="45" xfId="217" applyFont="1" applyFill="1" applyBorder="1" applyNumberFormat="1" applyAlignment="1" applyProtection="1">
      <alignment vertical="center"/>
      <protection locked="0"/>
    </xf>
    <xf numFmtId="4059" fontId="91" fillId="11" borderId="45" xfId="217" applyFont="1" applyFill="1" applyBorder="1" applyNumberFormat="1" applyAlignment="1" applyProtection="1">
      <alignment vertical="center"/>
      <protection locked="0"/>
    </xf>
    <xf numFmtId="4059" fontId="91" fillId="0" borderId="75" xfId="217" applyFont="1" applyBorder="1" applyNumberFormat="1" applyAlignment="1">
      <alignment vertical="center"/>
    </xf>
    <xf numFmtId="0" fontId="0" fillId="57" borderId="89" xfId="0" applyFill="1" applyBorder="1" applyAlignment="1">
      <alignment vertical="center"/>
    </xf>
    <xf numFmtId="4059" fontId="91" fillId="0" borderId="90" xfId="217" applyFont="1" applyBorder="1" applyNumberFormat="1" applyAlignment="1">
      <alignment horizontal="center" vertical="bottom"/>
    </xf>
    <xf numFmtId="4059" fontId="91" fillId="57" borderId="0" xfId="217" applyFont="1" applyFill="1" applyNumberFormat="1" applyAlignment="1">
      <alignment horizontal="center" vertical="bottom"/>
    </xf>
    <xf numFmtId="0" fontId="0" fillId="57" borderId="2" xfId="0" applyFill="1" applyBorder="1"/>
    <xf numFmtId="0" fontId="97" fillId="21" borderId="2" xfId="0" applyFont="1" applyFill="1" applyBorder="1" applyAlignment="1">
      <alignment horizontal="center" vertical="center"/>
    </xf>
    <xf numFmtId="0" fontId="0" fillId="21" borderId="2" xfId="0" applyFill="1" applyBorder="1" applyAlignment="1">
      <alignment horizontal="center" vertical="bottom"/>
    </xf>
    <xf numFmtId="0" fontId="0" fillId="0" borderId="0" xfId="0" applyAlignment="1">
      <alignment horizontal="center" vertical="bottom"/>
    </xf>
    <xf numFmtId="38" fontId="91" fillId="49" borderId="0" xfId="217" applyFont="1" applyFill="1" applyNumberFormat="1" applyAlignment="1">
      <alignment vertical="center"/>
    </xf>
    <xf numFmtId="4059" fontId="93" fillId="10" borderId="50" xfId="217" applyFont="1" applyFill="1" applyBorder="1" applyNumberFormat="1" applyAlignment="1" applyProtection="1">
      <alignment vertical="center"/>
      <protection locked="0"/>
    </xf>
    <xf numFmtId="4059" fontId="91" fillId="21" borderId="88" xfId="0" applyFont="1" applyFill="1" applyBorder="1" applyNumberFormat="1" applyAlignment="1" applyProtection="1">
      <alignment vertical="center"/>
      <protection locked="0"/>
    </xf>
    <xf numFmtId="4059" fontId="93" fillId="11" borderId="50" xfId="217" applyFont="1" applyFill="1" applyBorder="1" applyNumberFormat="1" applyAlignment="1" applyProtection="1">
      <alignment vertical="center"/>
      <protection locked="0"/>
    </xf>
    <xf numFmtId="4059" fontId="91" fillId="0" borderId="82" xfId="217" applyFont="1" applyBorder="1" applyNumberFormat="1" applyAlignment="1">
      <alignment vertical="center"/>
    </xf>
    <xf numFmtId="4059" fontId="91" fillId="0" borderId="88" xfId="217" applyFont="1" applyBorder="1" applyNumberFormat="1" applyAlignment="1">
      <alignment horizontal="center" vertical="bottom"/>
    </xf>
    <xf numFmtId="0" fontId="88" fillId="0" borderId="9" xfId="0" applyFont="1" applyBorder="1"/>
    <xf numFmtId="0" fontId="0" fillId="0" borderId="8" xfId="0" applyBorder="1" applyAlignment="1">
      <alignment horizontal="center" vertical="bottom"/>
    </xf>
    <xf numFmtId="4059" fontId="93" fillId="10" borderId="51" xfId="217" applyFont="1" applyFill="1" applyBorder="1" applyNumberFormat="1" applyAlignment="1" applyProtection="1">
      <alignment vertical="center"/>
      <protection locked="0"/>
    </xf>
    <xf numFmtId="4059" fontId="91" fillId="0" borderId="44" xfId="217" applyFont="1" applyBorder="1" applyNumberFormat="1" applyAlignment="1">
      <alignment vertical="center"/>
    </xf>
    <xf numFmtId="4059" fontId="91" fillId="21" borderId="89" xfId="0" applyFont="1" applyFill="1" applyBorder="1" applyNumberFormat="1" applyAlignment="1" applyProtection="1">
      <alignment vertical="center"/>
      <protection locked="0"/>
    </xf>
    <xf numFmtId="10" fontId="91" fillId="0" borderId="39" xfId="217" applyFont="1" applyBorder="1" applyNumberFormat="1" applyAlignment="1">
      <alignment horizontal="right" vertical="center"/>
    </xf>
    <xf numFmtId="4059" fontId="93" fillId="11" borderId="51" xfId="217" applyFont="1" applyFill="1" applyBorder="1" applyNumberFormat="1" applyAlignment="1" applyProtection="1">
      <alignment vertical="center"/>
      <protection locked="0"/>
    </xf>
    <xf numFmtId="4059" fontId="91" fillId="0" borderId="83" xfId="217" applyFont="1" applyBorder="1" applyNumberFormat="1" applyAlignment="1">
      <alignment vertical="center"/>
    </xf>
    <xf numFmtId="0" fontId="0" fillId="0" borderId="2" xfId="0" applyBorder="1" applyAlignment="1">
      <alignment horizontal="center" vertical="bottom"/>
    </xf>
    <xf numFmtId="0" fontId="3" fillId="59" borderId="2" xfId="0" applyFont="1" applyFill="1" applyBorder="1"/>
    <xf numFmtId="0" fontId="3" fillId="59" borderId="2" xfId="0" applyFont="1" applyFill="1" applyBorder="1" applyAlignment="1">
      <alignment horizontal="center" vertical="center"/>
    </xf>
    <xf numFmtId="0" fontId="88" fillId="0" borderId="2" xfId="0" applyFont="1" applyBorder="1" applyAlignment="1">
      <alignment horizontal="left" vertical="bottom"/>
    </xf>
    <xf numFmtId="4176" fontId="0" fillId="0" borderId="2" xfId="0" applyBorder="1" applyNumberFormat="1" applyAlignment="1">
      <alignment horizontal="center" vertical="center"/>
    </xf>
    <xf numFmtId="0" fontId="92" fillId="46" borderId="0" xfId="217" applyFont="1" applyFill="1" applyAlignment="1">
      <alignment vertical="center"/>
    </xf>
    <xf numFmtId="0" fontId="91" fillId="46" borderId="0" xfId="217" applyFont="1" applyFill="1" applyAlignment="1">
      <alignment vertical="center"/>
    </xf>
    <xf numFmtId="4059" fontId="92" fillId="46" borderId="52" xfId="0" applyFont="1" applyFill="1" applyBorder="1" applyNumberFormat="1" applyAlignment="1">
      <alignment vertical="center"/>
    </xf>
    <xf numFmtId="4059" fontId="92" fillId="46" borderId="53" xfId="217" applyFont="1" applyFill="1" applyBorder="1" applyNumberFormat="1" applyAlignment="1">
      <alignment vertical="center"/>
    </xf>
    <xf numFmtId="10" fontId="92" fillId="46" borderId="16" xfId="0" applyFont="1" applyFill="1" applyBorder="1" applyNumberFormat="1" applyAlignment="1">
      <alignment horizontal="right" vertical="center"/>
    </xf>
    <xf numFmtId="10" fontId="92" fillId="46" borderId="16" xfId="217" applyFont="1" applyFill="1" applyBorder="1" applyNumberFormat="1" applyAlignment="1">
      <alignment horizontal="right" vertical="center"/>
    </xf>
    <xf numFmtId="4059" fontId="92" fillId="46" borderId="59" xfId="217" applyFont="1" applyFill="1" applyBorder="1" applyNumberFormat="1" applyAlignment="1">
      <alignment vertical="center"/>
    </xf>
    <xf numFmtId="10" fontId="92" fillId="46" borderId="54" xfId="217" applyFont="1" applyFill="1" applyBorder="1" applyNumberFormat="1" applyAlignment="1">
      <alignment horizontal="right" vertical="center"/>
    </xf>
    <xf numFmtId="4059" fontId="92" fillId="46" borderId="84" xfId="0" applyFont="1" applyFill="1" applyBorder="1" applyNumberFormat="1" applyAlignment="1">
      <alignment vertical="center"/>
    </xf>
    <xf numFmtId="4059" fontId="92" fillId="46" borderId="84" xfId="217" applyFont="1" applyFill="1" applyBorder="1" applyNumberFormat="1" applyAlignment="1">
      <alignment vertical="center"/>
    </xf>
    <xf numFmtId="4059" fontId="92" fillId="46" borderId="35" xfId="217" applyFont="1" applyFill="1" applyBorder="1" applyNumberFormat="1" applyAlignment="1">
      <alignment horizontal="center" vertical="bottom"/>
    </xf>
    <xf numFmtId="4059" fontId="92" fillId="57" borderId="0" xfId="217" applyFont="1" applyFill="1" applyNumberFormat="1" applyAlignment="1">
      <alignment horizontal="center" vertical="bottom"/>
    </xf>
    <xf numFmtId="4175" fontId="0" fillId="0" borderId="2" xfId="0" applyBorder="1" applyNumberFormat="1" applyAlignment="1">
      <alignment horizontal="center" vertical="center"/>
    </xf>
    <xf numFmtId="0" fontId="92" fillId="46" borderId="0" xfId="217" applyFont="1" applyFill="1" applyAlignment="1">
      <alignment horizontal="right" vertical="center"/>
    </xf>
    <xf numFmtId="10" fontId="92" fillId="46" borderId="9" xfId="217" applyFont="1" applyFill="1" applyBorder="1" applyNumberFormat="1" applyAlignment="1">
      <alignment horizontal="right" vertical="center"/>
    </xf>
    <xf numFmtId="4059" fontId="92" fillId="46" borderId="91" xfId="0" applyFont="1" applyFill="1" applyBorder="1" applyNumberFormat="1" applyAlignment="1">
      <alignment horizontal="center" vertical="bottom"/>
    </xf>
    <xf numFmtId="38" fontId="91" fillId="49" borderId="0" xfId="217" applyFont="1" applyFill="1" applyNumberFormat="1" applyAlignment="1">
      <alignment horizontal="left" vertical="center"/>
    </xf>
    <xf numFmtId="10" fontId="91" fillId="0" borderId="55" xfId="217" applyFont="1" applyBorder="1" applyNumberFormat="1" applyAlignment="1">
      <alignment horizontal="right" vertical="center"/>
    </xf>
    <xf numFmtId="4059" fontId="93" fillId="10" borderId="56" xfId="217" applyFont="1" applyFill="1" applyBorder="1" applyNumberFormat="1" applyAlignment="1" applyProtection="1">
      <alignment vertical="center"/>
      <protection locked="0"/>
    </xf>
    <xf numFmtId="4059" fontId="91" fillId="0" borderId="57" xfId="0" applyFont="1" applyBorder="1" applyNumberFormat="1" applyAlignment="1">
      <alignment vertical="center"/>
    </xf>
    <xf numFmtId="10" fontId="91" fillId="0" borderId="0" xfId="217" applyFont="1" applyNumberFormat="1" applyAlignment="1">
      <alignment horizontal="right" vertical="center"/>
    </xf>
    <xf numFmtId="4059" fontId="91" fillId="21" borderId="97" xfId="217" applyFont="1" applyFill="1" applyBorder="1" applyNumberFormat="1" applyAlignment="1" applyProtection="1">
      <alignment vertical="center"/>
      <protection locked="0"/>
    </xf>
    <xf numFmtId="4059" fontId="93" fillId="11" borderId="56" xfId="217" applyFont="1" applyFill="1" applyBorder="1" applyNumberFormat="1" applyAlignment="1" applyProtection="1">
      <alignment vertical="center"/>
      <protection locked="0"/>
    </xf>
    <xf numFmtId="4059" fontId="91" fillId="0" borderId="80" xfId="217" applyFont="1" applyBorder="1" applyNumberFormat="1" applyAlignment="1">
      <alignment vertical="center"/>
    </xf>
    <xf numFmtId="4059" fontId="91" fillId="0" borderId="97" xfId="217" applyFont="1" applyBorder="1" applyNumberFormat="1" applyAlignment="1">
      <alignment horizontal="center" vertical="bottom"/>
    </xf>
    <xf numFmtId="4059" fontId="92" fillId="46" borderId="58" xfId="0" applyFont="1" applyFill="1" applyBorder="1" applyNumberFormat="1" applyAlignment="1">
      <alignment vertical="center"/>
    </xf>
    <xf numFmtId="10" fontId="92" fillId="46" borderId="59" xfId="217" applyFont="1" applyFill="1" applyBorder="1" applyNumberFormat="1" applyAlignment="1">
      <alignment horizontal="right" vertical="center"/>
    </xf>
    <xf numFmtId="10" fontId="92" fillId="46" borderId="60" xfId="217" applyFont="1" applyFill="1" applyBorder="1" applyNumberFormat="1" applyAlignment="1">
      <alignment horizontal="right" vertical="center"/>
    </xf>
    <xf numFmtId="4059" fontId="91" fillId="11" borderId="50" xfId="217" applyFont="1" applyFill="1" applyBorder="1" applyNumberFormat="1" applyAlignment="1" applyProtection="1">
      <alignment vertical="center"/>
      <protection locked="0"/>
    </xf>
    <xf numFmtId="4059" fontId="92" fillId="46" borderId="50" xfId="217" applyFont="1" applyFill="1" applyBorder="1" applyNumberFormat="1" applyAlignment="1">
      <alignment vertical="center"/>
    </xf>
    <xf numFmtId="4059" fontId="92" fillId="46" borderId="63" xfId="217" applyFont="1" applyFill="1" applyBorder="1" applyNumberFormat="1" applyAlignment="1">
      <alignment vertical="center"/>
    </xf>
    <xf numFmtId="10" fontId="92" fillId="46" borderId="48" xfId="217" applyFont="1" applyFill="1" applyBorder="1" applyNumberFormat="1" applyAlignment="1">
      <alignment horizontal="right" vertical="center"/>
    </xf>
    <xf numFmtId="4059" fontId="92" fillId="46" borderId="88" xfId="217" applyFont="1" applyFill="1" applyBorder="1" applyNumberFormat="1" applyAlignment="1">
      <alignment vertical="center"/>
    </xf>
    <xf numFmtId="10" fontId="92" fillId="46" borderId="49" xfId="217" applyFont="1" applyFill="1" applyBorder="1" applyNumberFormat="1" applyAlignment="1">
      <alignment horizontal="right" vertical="center"/>
    </xf>
    <xf numFmtId="4059" fontId="92" fillId="46" borderId="50" xfId="0" applyFont="1" applyFill="1" applyBorder="1" applyNumberFormat="1" applyAlignment="1">
      <alignment vertical="center"/>
    </xf>
    <xf numFmtId="4059" fontId="92" fillId="46" borderId="46" xfId="0" applyFont="1" applyFill="1" applyBorder="1" applyNumberFormat="1" applyAlignment="1">
      <alignment vertical="center"/>
    </xf>
    <xf numFmtId="4059" fontId="92" fillId="46" borderId="82" xfId="217" applyFont="1" applyFill="1" applyBorder="1" applyNumberFormat="1" applyAlignment="1">
      <alignment vertical="center"/>
    </xf>
    <xf numFmtId="4059" fontId="92" fillId="46" borderId="52" xfId="217" applyFont="1" applyFill="1" applyBorder="1" applyNumberFormat="1" applyAlignment="1">
      <alignment vertical="center"/>
    </xf>
    <xf numFmtId="4059" fontId="92" fillId="46" borderId="58" xfId="217" applyFont="1" applyFill="1" applyBorder="1" applyNumberFormat="1" applyAlignment="1">
      <alignment vertical="center"/>
    </xf>
    <xf numFmtId="0" fontId="91" fillId="52" borderId="0" xfId="217" applyFont="1" applyFill="1" applyAlignment="1">
      <alignment vertical="center"/>
    </xf>
    <xf numFmtId="0" fontId="91" fillId="52" borderId="38" xfId="0" applyFont="1" applyFill="1" applyBorder="1" applyAlignment="1">
      <alignment vertical="center"/>
    </xf>
    <xf numFmtId="0" fontId="91" fillId="52" borderId="39" xfId="217" applyFont="1" applyFill="1" applyBorder="1" applyAlignment="1">
      <alignment vertical="center"/>
    </xf>
    <xf numFmtId="0" fontId="91" fillId="52" borderId="61" xfId="217" applyFont="1" applyFill="1" applyBorder="1" applyAlignment="1">
      <alignment vertical="center"/>
    </xf>
    <xf numFmtId="10" fontId="91" fillId="52" borderId="0" xfId="217" applyFont="1" applyFill="1" applyNumberFormat="1" applyAlignment="1">
      <alignment horizontal="right" vertical="center"/>
    </xf>
    <xf numFmtId="10" fontId="91" fillId="52" borderId="85" xfId="217" applyFont="1" applyFill="1" applyBorder="1" applyNumberFormat="1" applyAlignment="1">
      <alignment horizontal="right" vertical="center"/>
    </xf>
    <xf numFmtId="0" fontId="91" fillId="52" borderId="89" xfId="217" applyFont="1" applyFill="1" applyBorder="1" applyAlignment="1">
      <alignment vertical="center"/>
    </xf>
    <xf numFmtId="0" fontId="91" fillId="52" borderId="38" xfId="217" applyFont="1" applyFill="1" applyBorder="1" applyAlignment="1">
      <alignment vertical="center"/>
    </xf>
    <xf numFmtId="0" fontId="92" fillId="52" borderId="0" xfId="217" applyFont="1" applyFill="1" applyAlignment="1">
      <alignment vertical="center"/>
    </xf>
    <xf numFmtId="0" fontId="92" fillId="52" borderId="39" xfId="217" applyFont="1" applyFill="1" applyBorder="1" applyAlignment="1">
      <alignment horizontal="center" vertical="center"/>
    </xf>
    <xf numFmtId="0" fontId="92" fillId="52" borderId="61" xfId="217" applyFont="1" applyFill="1" applyBorder="1" applyAlignment="1">
      <alignment horizontal="center" vertical="center"/>
    </xf>
    <xf numFmtId="10" fontId="92" fillId="52" borderId="0" xfId="217" applyFont="1" applyFill="1" applyNumberFormat="1" applyAlignment="1">
      <alignment horizontal="right" vertical="center"/>
    </xf>
    <xf numFmtId="10" fontId="92" fillId="52" borderId="85" xfId="217" applyFont="1" applyFill="1" applyBorder="1" applyNumberFormat="1" applyAlignment="1">
      <alignment horizontal="right" vertical="center"/>
    </xf>
    <xf numFmtId="0" fontId="92" fillId="52" borderId="89" xfId="217" applyFont="1" applyFill="1" applyBorder="1" applyAlignment="1">
      <alignment vertical="center"/>
    </xf>
    <xf numFmtId="0" fontId="92" fillId="52" borderId="0" xfId="217" applyFont="1" applyFill="1" applyAlignment="1">
      <alignment horizontal="center" vertical="center"/>
    </xf>
    <xf numFmtId="4174" fontId="93" fillId="52" borderId="38" xfId="62" applyFont="1" applyFill="1" applyBorder="1" applyNumberFormat="1" applyAlignment="1" applyProtection="1">
      <alignment vertical="center"/>
      <protection locked="0"/>
    </xf>
    <xf numFmtId="4059" fontId="94" fillId="46" borderId="45" xfId="0" applyFont="1" applyFill="1" applyBorder="1" applyNumberFormat="1" applyAlignment="1" applyProtection="1">
      <alignment vertical="center"/>
      <protection locked="0"/>
    </xf>
    <xf numFmtId="4059" fontId="92" fillId="46" borderId="62" xfId="217" applyFont="1" applyFill="1" applyBorder="1" applyNumberFormat="1" applyAlignment="1">
      <alignment vertical="center"/>
    </xf>
    <xf numFmtId="4059" fontId="92" fillId="46" borderId="47" xfId="217" applyFont="1" applyFill="1" applyBorder="1" applyNumberFormat="1" applyAlignment="1">
      <alignment vertical="center"/>
    </xf>
    <xf numFmtId="4059" fontId="94" fillId="46" borderId="90" xfId="217" applyFont="1" applyFill="1" applyBorder="1" applyNumberFormat="1" applyAlignment="1" applyProtection="1">
      <alignment vertical="center"/>
      <protection locked="0"/>
    </xf>
    <xf numFmtId="4059" fontId="92" fillId="46" borderId="45" xfId="217" applyFont="1" applyFill="1" applyBorder="1" applyNumberFormat="1" applyAlignment="1" applyProtection="1">
      <alignment vertical="center"/>
      <protection locked="0"/>
    </xf>
    <xf numFmtId="4059" fontId="92" fillId="46" borderId="75" xfId="217" applyFont="1" applyFill="1" applyBorder="1" applyNumberFormat="1" applyAlignment="1">
      <alignment vertical="center"/>
    </xf>
    <xf numFmtId="4059" fontId="94" fillId="46" borderId="45" xfId="217" applyFont="1" applyFill="1" applyBorder="1" applyNumberFormat="1" applyAlignment="1" applyProtection="1">
      <alignment vertical="center"/>
      <protection locked="0"/>
    </xf>
    <xf numFmtId="4059" fontId="92" fillId="58" borderId="90" xfId="217" applyFont="1" applyFill="1" applyBorder="1" applyNumberFormat="1" applyAlignment="1">
      <alignment horizontal="center" vertical="bottom"/>
    </xf>
    <xf numFmtId="4059" fontId="94" fillId="46" borderId="50" xfId="0" applyFont="1" applyFill="1" applyBorder="1" applyNumberFormat="1" applyAlignment="1" applyProtection="1">
      <alignment vertical="center"/>
      <protection locked="0"/>
    </xf>
    <xf numFmtId="4059" fontId="92" fillId="46" borderId="63" xfId="0" applyFont="1" applyFill="1" applyBorder="1" applyNumberFormat="1" applyAlignment="1">
      <alignment vertical="center"/>
    </xf>
    <xf numFmtId="4059" fontId="92" fillId="46" borderId="46" xfId="217" applyFont="1" applyFill="1" applyBorder="1" applyNumberFormat="1" applyAlignment="1">
      <alignment vertical="center"/>
    </xf>
    <xf numFmtId="4059" fontId="94" fillId="46" borderId="88" xfId="217" applyFont="1" applyFill="1" applyBorder="1" applyNumberFormat="1" applyAlignment="1" applyProtection="1">
      <alignment vertical="center"/>
      <protection locked="0"/>
    </xf>
    <xf numFmtId="4059" fontId="94" fillId="46" borderId="50" xfId="217" applyFont="1" applyFill="1" applyBorder="1" applyNumberFormat="1" applyAlignment="1" applyProtection="1">
      <alignment vertical="center"/>
      <protection locked="0"/>
    </xf>
    <xf numFmtId="4059" fontId="92" fillId="58" borderId="88" xfId="217" applyFont="1" applyFill="1" applyBorder="1" applyNumberFormat="1" applyAlignment="1">
      <alignment horizontal="center" vertical="bottom"/>
    </xf>
    <xf numFmtId="4059" fontId="91" fillId="0" borderId="62" xfId="217" applyFont="1" applyBorder="1" applyNumberFormat="1" applyAlignment="1">
      <alignment vertical="center"/>
    </xf>
    <xf numFmtId="4059" fontId="91" fillId="0" borderId="63" xfId="217" applyFont="1" applyBorder="1" applyNumberFormat="1" applyAlignment="1">
      <alignment vertical="center"/>
    </xf>
    <xf numFmtId="4059" fontId="92" fillId="46" borderId="64" xfId="217" applyFont="1" applyFill="1" applyBorder="1" applyNumberFormat="1" applyAlignment="1">
      <alignment vertical="center"/>
    </xf>
    <xf numFmtId="10" fontId="92" fillId="46" borderId="65" xfId="217" applyFont="1" applyFill="1" applyBorder="1" applyNumberFormat="1" applyAlignment="1">
      <alignment horizontal="right" vertical="center"/>
    </xf>
    <xf numFmtId="10" fontId="92" fillId="46" borderId="86" xfId="217" applyFont="1" applyFill="1" applyBorder="1" applyNumberFormat="1" applyAlignment="1">
      <alignment horizontal="right" vertical="center"/>
    </xf>
    <xf numFmtId="10" fontId="0" fillId="0" borderId="2" xfId="0" applyBorder="1" applyNumberFormat="1" applyAlignment="1">
      <alignment horizontal="center" vertical="center"/>
    </xf>
    <xf numFmtId="4059" fontId="92" fillId="46" borderId="66" xfId="217" applyFont="1" applyFill="1" applyBorder="1" applyNumberFormat="1" applyAlignment="1">
      <alignment vertical="center"/>
    </xf>
    <xf numFmtId="4059" fontId="92" fillId="46" borderId="67" xfId="0" applyFont="1" applyFill="1" applyBorder="1" applyNumberFormat="1" applyAlignment="1">
      <alignment vertical="center"/>
    </xf>
    <xf numFmtId="4059" fontId="92" fillId="46" borderId="68" xfId="0" applyFont="1" applyFill="1" applyBorder="1" applyNumberFormat="1" applyAlignment="1">
      <alignment vertical="center"/>
    </xf>
    <xf numFmtId="10" fontId="92" fillId="46" borderId="69" xfId="0" applyFont="1" applyFill="1" applyBorder="1" applyNumberFormat="1" applyAlignment="1">
      <alignment horizontal="right" vertical="center"/>
    </xf>
    <xf numFmtId="10" fontId="92" fillId="46" borderId="87" xfId="217" applyFont="1" applyFill="1" applyBorder="1" applyNumberFormat="1" applyAlignment="1">
      <alignment horizontal="right" vertical="center"/>
    </xf>
    <xf numFmtId="4059" fontId="92" fillId="46" borderId="91" xfId="0" applyFont="1" applyFill="1" applyBorder="1" applyNumberFormat="1" applyAlignment="1">
      <alignment vertical="center"/>
    </xf>
    <xf numFmtId="4059" fontId="92" fillId="46" borderId="78" xfId="0" applyFont="1" applyFill="1" applyBorder="1" applyNumberFormat="1" applyAlignment="1">
      <alignment vertical="center"/>
    </xf>
    <xf numFmtId="4059" fontId="91" fillId="52" borderId="38" xfId="217" applyFont="1" applyFill="1" applyBorder="1" applyNumberFormat="1" applyAlignment="1">
      <alignment vertical="center"/>
    </xf>
    <xf numFmtId="4059" fontId="91" fillId="52" borderId="39" xfId="217" applyFont="1" applyFill="1" applyBorder="1" applyNumberFormat="1" applyAlignment="1">
      <alignment vertical="center"/>
    </xf>
    <xf numFmtId="4059" fontId="91" fillId="52" borderId="0" xfId="217" applyFont="1" applyFill="1" applyNumberFormat="1" applyAlignment="1">
      <alignment vertical="center"/>
    </xf>
    <xf numFmtId="4059" fontId="91" fillId="52" borderId="39" xfId="217" applyFont="1" applyFill="1" applyBorder="1" applyNumberFormat="1" applyAlignment="1">
      <alignment horizontal="right" vertical="center"/>
    </xf>
    <xf numFmtId="4059" fontId="91" fillId="52" borderId="91" xfId="217" applyFont="1" applyFill="1" applyBorder="1" applyNumberFormat="1" applyAlignment="1">
      <alignment horizontal="center" vertical="bottom"/>
    </xf>
    <xf numFmtId="10" fontId="91" fillId="0" borderId="70" xfId="217" applyFont="1" applyBorder="1" applyNumberFormat="1" applyAlignment="1">
      <alignment horizontal="right" vertical="center"/>
    </xf>
    <xf numFmtId="4059" fontId="91" fillId="21" borderId="50" xfId="217" applyFont="1" applyFill="1" applyBorder="1" applyNumberFormat="1" applyAlignment="1" applyProtection="1">
      <alignment vertical="center"/>
      <protection locked="0"/>
    </xf>
    <xf numFmtId="10" fontId="0" fillId="57" borderId="2" xfId="0" applyFill="1" applyBorder="1" applyNumberFormat="1"/>
    <xf numFmtId="10" fontId="0" fillId="57" borderId="0" xfId="0" applyFill="1" applyNumberFormat="1"/>
    <xf numFmtId="10" fontId="92" fillId="46" borderId="63" xfId="276" applyFont="1" applyFill="1" applyBorder="1" applyNumberFormat="1" applyAlignment="1">
      <alignment vertical="center"/>
    </xf>
    <xf numFmtId="10" fontId="92" fillId="46" borderId="46" xfId="276" applyFont="1" applyFill="1" applyBorder="1" applyNumberFormat="1" applyAlignment="1">
      <alignment vertical="center"/>
    </xf>
    <xf numFmtId="4059" fontId="92" fillId="46" borderId="50" xfId="217" applyFont="1" applyFill="1" applyBorder="1" applyNumberFormat="1" applyAlignment="1" applyProtection="1">
      <alignment vertical="center"/>
      <protection locked="0"/>
    </xf>
    <xf numFmtId="10" fontId="92" fillId="46" borderId="82" xfId="276" applyFont="1" applyFill="1" applyBorder="1" applyNumberFormat="1" applyAlignment="1">
      <alignment vertical="center"/>
    </xf>
    <xf numFmtId="4059" fontId="91" fillId="21" borderId="88" xfId="217" applyFont="1" applyFill="1" applyBorder="1" applyNumberFormat="1" applyAlignment="1" applyProtection="1">
      <alignment vertical="center"/>
      <protection locked="0"/>
    </xf>
    <xf numFmtId="4059" fontId="94" fillId="46" borderId="71" xfId="217" applyFont="1" applyFill="1" applyBorder="1" applyNumberFormat="1" applyAlignment="1" applyProtection="1">
      <alignment vertical="center"/>
      <protection locked="0"/>
    </xf>
    <xf numFmtId="4059" fontId="92" fillId="46" borderId="65" xfId="217" applyFont="1" applyFill="1" applyBorder="1" applyNumberFormat="1" applyAlignment="1">
      <alignment vertical="center"/>
    </xf>
    <xf numFmtId="4059" fontId="92" fillId="46" borderId="72" xfId="217" applyFont="1" applyFill="1" applyBorder="1" applyNumberFormat="1" applyAlignment="1">
      <alignment vertical="center"/>
    </xf>
    <xf numFmtId="10" fontId="92" fillId="46" borderId="0" xfId="217" applyFont="1" applyFill="1" applyNumberFormat="1" applyAlignment="1">
      <alignment horizontal="right" vertical="center"/>
    </xf>
    <xf numFmtId="10" fontId="92" fillId="46" borderId="39" xfId="217" applyFont="1" applyFill="1" applyBorder="1" applyNumberFormat="1" applyAlignment="1">
      <alignment horizontal="right" vertical="center"/>
    </xf>
    <xf numFmtId="4059" fontId="92" fillId="46" borderId="71" xfId="217" applyFont="1" applyFill="1" applyBorder="1" applyNumberFormat="1" applyAlignment="1" applyProtection="1">
      <alignment vertical="center"/>
      <protection locked="0"/>
    </xf>
    <xf numFmtId="4059" fontId="92" fillId="46" borderId="86" xfId="217" applyFont="1" applyFill="1" applyBorder="1" applyNumberFormat="1" applyAlignment="1">
      <alignment vertical="center"/>
    </xf>
    <xf numFmtId="0" fontId="92" fillId="46" borderId="0" xfId="217" applyFont="1" applyFill="1" applyAlignment="1">
      <alignment horizontal="left" vertical="center"/>
    </xf>
    <xf numFmtId="10" fontId="91" fillId="52" borderId="73" xfId="217" applyFont="1" applyFill="1" applyBorder="1" applyNumberFormat="1" applyAlignment="1">
      <alignment horizontal="right" vertical="center"/>
    </xf>
    <xf numFmtId="4059" fontId="91" fillId="52" borderId="89" xfId="217" applyFont="1" applyFill="1" applyBorder="1" applyNumberFormat="1" applyAlignment="1">
      <alignment horizontal="center" vertical="bottom"/>
    </xf>
    <xf numFmtId="0" fontId="92" fillId="46" borderId="0" xfId="217" applyFont="1" applyFill="1" applyAlignment="1">
      <alignment horizontal="center" vertical="center"/>
    </xf>
    <xf numFmtId="4059" fontId="92" fillId="46" borderId="91" xfId="217" applyFont="1" applyFill="1" applyBorder="1" applyNumberFormat="1" applyAlignment="1">
      <alignment vertical="center"/>
    </xf>
    <xf numFmtId="4059" fontId="92" fillId="46" borderId="91" xfId="217" applyFont="1" applyFill="1" applyBorder="1" applyNumberFormat="1" applyAlignment="1">
      <alignment horizontal="center" vertical="bottom"/>
    </xf>
    <xf numFmtId="4059" fontId="93" fillId="10" borderId="74" xfId="217" applyFont="1" applyFill="1" applyBorder="1" applyNumberFormat="1" applyAlignment="1" applyProtection="1">
      <alignment vertical="center"/>
      <protection locked="0"/>
    </xf>
    <xf numFmtId="10" fontId="91" fillId="0" borderId="76" xfId="217" applyFont="1" applyBorder="1" applyNumberFormat="1" applyAlignment="1">
      <alignment horizontal="right" vertical="center"/>
    </xf>
    <xf numFmtId="4059" fontId="91" fillId="21" borderId="90" xfId="217" applyFont="1" applyFill="1" applyBorder="1" applyNumberFormat="1" applyAlignment="1" applyProtection="1">
      <alignment vertical="center"/>
      <protection locked="0"/>
    </xf>
    <xf numFmtId="4059" fontId="93" fillId="11" borderId="74" xfId="217" applyFont="1" applyFill="1" applyBorder="1" applyNumberFormat="1" applyAlignment="1" applyProtection="1">
      <alignment vertical="center"/>
      <protection locked="0"/>
    </xf>
    <xf numFmtId="4059" fontId="91" fillId="11" borderId="74" xfId="217" applyFont="1" applyFill="1" applyBorder="1" applyNumberFormat="1" applyAlignment="1" applyProtection="1">
      <alignment vertical="center"/>
      <protection locked="0"/>
    </xf>
    <xf numFmtId="4059" fontId="93" fillId="10" borderId="105" xfId="217" applyFont="1" applyFill="1" applyBorder="1" applyNumberFormat="1" applyAlignment="1" applyProtection="1">
      <alignment vertical="center"/>
      <protection locked="0"/>
    </xf>
    <xf numFmtId="4059" fontId="91" fillId="0" borderId="77" xfId="217" applyFont="1" applyBorder="1" applyNumberFormat="1" applyAlignment="1">
      <alignment vertical="center"/>
    </xf>
    <xf numFmtId="4059" fontId="93" fillId="49" borderId="74" xfId="217" applyFont="1" applyFill="1" applyBorder="1" applyNumberFormat="1" applyAlignment="1">
      <alignment vertical="center"/>
    </xf>
    <xf numFmtId="4059" fontId="91" fillId="10" borderId="47" xfId="217" applyFont="1" applyFill="1" applyBorder="1" applyNumberFormat="1" applyAlignment="1" applyProtection="1">
      <alignment vertical="center"/>
      <protection locked="0"/>
    </xf>
    <xf numFmtId="4059" fontId="93" fillId="10" borderId="47" xfId="217" applyFont="1" applyFill="1" applyBorder="1" applyNumberFormat="1" applyAlignment="1" applyProtection="1">
      <alignment vertical="center"/>
      <protection locked="0"/>
    </xf>
    <xf numFmtId="4059" fontId="93" fillId="10" borderId="100" xfId="217" applyFont="1" applyFill="1" applyBorder="1" applyNumberFormat="1" applyAlignment="1" applyProtection="1">
      <alignment vertical="center"/>
      <protection locked="0"/>
    </xf>
    <xf numFmtId="4059" fontId="91" fillId="0" borderId="30" xfId="217" applyFont="1" applyBorder="1" applyNumberFormat="1" applyAlignment="1">
      <alignment vertical="center"/>
    </xf>
    <xf numFmtId="10" fontId="92" fillId="57" borderId="0" xfId="276" applyFont="1" applyFill="1" applyBorder="1" applyNumberFormat="1" applyAlignment="1" applyProtection="1">
      <alignment horizontal="center" vertical="bottom"/>
    </xf>
    <xf numFmtId="0" fontId="91" fillId="52" borderId="0" xfId="217" applyFont="1" applyFill="1" applyAlignment="1">
      <alignment horizontal="right" vertical="center"/>
    </xf>
    <xf numFmtId="10" fontId="92" fillId="52" borderId="0" xfId="276" applyFont="1" applyFill="1" applyNumberFormat="1" applyAlignment="1">
      <alignment vertical="center"/>
    </xf>
    <xf numFmtId="10" fontId="92" fillId="52" borderId="96" xfId="276" applyFont="1" applyFill="1" applyBorder="1" applyNumberFormat="1" applyAlignment="1" applyProtection="1">
      <alignment horizontal="center" vertical="bottom"/>
    </xf>
    <xf numFmtId="4059" fontId="92" fillId="46" borderId="93" xfId="0" applyFont="1" applyFill="1" applyBorder="1" applyNumberFormat="1" applyAlignment="1">
      <alignment vertical="center"/>
    </xf>
    <xf numFmtId="4059" fontId="92" fillId="46" borderId="68" xfId="217" applyFont="1" applyFill="1" applyBorder="1" applyNumberFormat="1" applyAlignment="1">
      <alignment vertical="center"/>
    </xf>
    <xf numFmtId="10" fontId="92" fillId="46" borderId="69" xfId="217" applyFont="1" applyFill="1" applyBorder="1" applyNumberFormat="1" applyAlignment="1">
      <alignment horizontal="right" vertical="center"/>
    </xf>
    <xf numFmtId="4059" fontId="93" fillId="10" borderId="89" xfId="217" applyFont="1" applyFill="1" applyBorder="1" applyNumberFormat="1" applyAlignment="1" applyProtection="1">
      <alignment vertical="center"/>
      <protection locked="0"/>
    </xf>
    <xf numFmtId="10" fontId="91" fillId="0" borderId="85" xfId="217" applyFont="1" applyBorder="1" applyNumberFormat="1" applyAlignment="1">
      <alignment horizontal="right" vertical="center"/>
    </xf>
    <xf numFmtId="4059" fontId="91" fillId="21" borderId="89" xfId="217" applyFont="1" applyFill="1" applyBorder="1" applyNumberFormat="1" applyAlignment="1" applyProtection="1">
      <alignment vertical="center"/>
      <protection locked="0"/>
    </xf>
    <xf numFmtId="4059" fontId="91" fillId="0" borderId="57" xfId="217" applyFont="1" applyBorder="1" applyNumberFormat="1" applyAlignment="1">
      <alignment vertical="center"/>
    </xf>
    <xf numFmtId="4059" fontId="93" fillId="11" borderId="38" xfId="217" applyFont="1" applyFill="1" applyBorder="1" applyNumberFormat="1" applyAlignment="1" applyProtection="1">
      <alignment vertical="center"/>
      <protection locked="0"/>
    </xf>
    <xf numFmtId="4059" fontId="91" fillId="11" borderId="38" xfId="217" applyFont="1" applyFill="1" applyBorder="1" applyNumberFormat="1" applyAlignment="1" applyProtection="1">
      <alignment vertical="center"/>
      <protection locked="0"/>
    </xf>
    <xf numFmtId="4059" fontId="91" fillId="0" borderId="43" xfId="217" applyFont="1" applyBorder="1" applyNumberFormat="1" applyAlignment="1">
      <alignment vertical="center"/>
    </xf>
    <xf numFmtId="4059" fontId="93" fillId="10" borderId="38" xfId="217" applyFont="1" applyFill="1" applyBorder="1" applyNumberFormat="1" applyAlignment="1" applyProtection="1">
      <alignment vertical="center"/>
      <protection locked="0"/>
    </xf>
    <xf numFmtId="4059" fontId="91" fillId="0" borderId="89" xfId="217" applyFont="1" applyBorder="1" applyNumberFormat="1" applyAlignment="1">
      <alignment horizontal="center" vertical="bottom"/>
    </xf>
    <xf numFmtId="4059" fontId="92" fillId="46" borderId="38" xfId="217" applyFont="1" applyFill="1" applyBorder="1" applyNumberFormat="1" applyAlignment="1">
      <alignment vertical="center"/>
    </xf>
    <xf numFmtId="4059" fontId="92" fillId="46" borderId="79" xfId="217" applyFont="1" applyFill="1" applyBorder="1" applyNumberFormat="1" applyAlignment="1">
      <alignment vertical="center"/>
    </xf>
    <xf numFmtId="4059" fontId="92" fillId="46" borderId="80" xfId="217" applyFont="1" applyFill="1" applyBorder="1" applyNumberFormat="1" applyAlignment="1">
      <alignment vertical="center"/>
    </xf>
    <xf numFmtId="10" fontId="92" fillId="46" borderId="81" xfId="217" applyFont="1" applyFill="1" applyBorder="1" applyNumberFormat="1" applyAlignment="1">
      <alignment horizontal="right" vertical="center"/>
    </xf>
    <xf numFmtId="10" fontId="92" fillId="46" borderId="92" xfId="217" applyFont="1" applyFill="1" applyBorder="1" applyNumberFormat="1" applyAlignment="1">
      <alignment horizontal="right" vertical="center"/>
    </xf>
    <xf numFmtId="4059" fontId="92" fillId="46" borderId="93" xfId="217" applyFont="1" applyFill="1" applyBorder="1" applyNumberFormat="1" applyAlignment="1">
      <alignment vertical="center"/>
    </xf>
    <xf numFmtId="4059" fontId="92" fillId="46" borderId="94" xfId="217" applyFont="1" applyFill="1" applyBorder="1" applyNumberFormat="1" applyAlignment="1">
      <alignment vertical="center"/>
    </xf>
    <xf numFmtId="10" fontId="92" fillId="46" borderId="95" xfId="217" applyFont="1" applyFill="1" applyBorder="1" applyNumberFormat="1" applyAlignment="1">
      <alignment horizontal="right" vertical="center"/>
    </xf>
    <xf numFmtId="4059" fontId="92" fillId="46" borderId="67" xfId="217" applyFont="1" applyFill="1" applyBorder="1" applyNumberFormat="1" applyAlignment="1">
      <alignment vertical="center"/>
    </xf>
    <xf numFmtId="4059" fontId="92" fillId="46" borderId="78" xfId="217" applyFont="1" applyFill="1" applyBorder="1" applyNumberFormat="1" applyAlignment="1">
      <alignment vertical="center"/>
    </xf>
    <xf numFmtId="0" fontId="0" fillId="0" borderId="0" xfId="0" applyAlignment="1">
      <alignment vertical="center"/>
    </xf>
  </cellXfs>
  <cellStyles count="36069">
    <cellStyle name="Normal" xfId="0" builtinId="0"/>
    <cellStyle name="£ BP" xfId="1"/>
    <cellStyle name="¥ JY" xfId="2"/>
    <cellStyle name="20% - Accent1" xfId="3" builtinId="30"/>
    <cellStyle name="20% - Accent1 2" xfId="4"/>
    <cellStyle name="20% - Accent2" xfId="5" builtinId="34"/>
    <cellStyle name="20% - Accent2 2" xfId="6"/>
    <cellStyle name="20% - Accent3" xfId="7" builtinId="38"/>
    <cellStyle name="20% - Accent3 2" xfId="8"/>
    <cellStyle name="20% - Accent4" xfId="9" builtinId="42"/>
    <cellStyle name="20% - Accent4 2" xfId="10"/>
    <cellStyle name="20% - Accent5" xfId="11" builtinId="46"/>
    <cellStyle name="20% - Accent5 2" xfId="12"/>
    <cellStyle name="20% - Accent6" xfId="13" builtinId="50"/>
    <cellStyle name="20% - Accent6 2" xfId="14"/>
    <cellStyle name="40% - Accent1" xfId="15" builtinId="31"/>
    <cellStyle name="40% - Accent1 2" xfId="16"/>
    <cellStyle name="40% - Accent2" xfId="17" builtinId="35"/>
    <cellStyle name="40% - Accent2 2" xfId="18"/>
    <cellStyle name="40% - Accent3" xfId="19" builtinId="39"/>
    <cellStyle name="40% - Accent3 2" xfId="20"/>
    <cellStyle name="40% - Accent4" xfId="21" builtinId="43"/>
    <cellStyle name="40% - Accent4 2" xfId="10"/>
    <cellStyle name="40% - Accent5" xfId="22" builtinId="47"/>
    <cellStyle name="40% - Accent5 2" xfId="16"/>
    <cellStyle name="40% - Accent6" xfId="23" builtinId="51"/>
    <cellStyle name="40% - Accent6 2" xfId="24"/>
    <cellStyle name="60% - Accent1" xfId="25" builtinId="32"/>
    <cellStyle name="60% - Accent1 2" xfId="26"/>
    <cellStyle name="60% - Accent2" xfId="27" builtinId="36"/>
    <cellStyle name="60% - Accent2 2" xfId="28"/>
    <cellStyle name="60% - Accent3" xfId="29" builtinId="40"/>
    <cellStyle name="60% - Accent3 2" xfId="30"/>
    <cellStyle name="60% - Accent4" xfId="31" builtinId="44"/>
    <cellStyle name="60% - Accent4 2" xfId="32"/>
    <cellStyle name="60% - Accent5" xfId="33" builtinId="48"/>
    <cellStyle name="60% - Accent5 2" xfId="34"/>
    <cellStyle name="60% - Accent6" xfId="35" builtinId="52"/>
    <cellStyle name="60% - Accent6 2" xfId="36"/>
    <cellStyle name="Accent1" xfId="37" builtinId="29"/>
    <cellStyle name="Accent1 2" xfId="38"/>
    <cellStyle name="Accent2" xfId="39" builtinId="33"/>
    <cellStyle name="Accent2 2" xfId="40"/>
    <cellStyle name="Accent3" xfId="41" builtinId="37"/>
    <cellStyle name="Accent3 2" xfId="42"/>
    <cellStyle name="Accent4" xfId="43" builtinId="41"/>
    <cellStyle name="Accent4 2" xfId="32"/>
    <cellStyle name="Accent5" xfId="44" builtinId="45"/>
    <cellStyle name="Accent5 2" xfId="34"/>
    <cellStyle name="Accent6" xfId="45" builtinId="49"/>
    <cellStyle name="Accent6 2" xfId="46"/>
    <cellStyle name="active" xfId="47"/>
    <cellStyle name="Background" xfId="48"/>
    <cellStyle name="Bad" xfId="49" builtinId="27"/>
    <cellStyle name="Bad 2" xfId="50"/>
    <cellStyle name="Body" xfId="51"/>
    <cellStyle name="Bold/Border" xfId="52"/>
    <cellStyle name="Bold/Border 2" xfId="52"/>
    <cellStyle name="Bold/Border 3" xfId="52"/>
    <cellStyle name="Bold/Border 4" xfId="52"/>
    <cellStyle name="Bold/Border 5" xfId="52"/>
    <cellStyle name="Bold/Border 6" xfId="52"/>
    <cellStyle name="box" xfId="53"/>
    <cellStyle name="box 2" xfId="53"/>
    <cellStyle name="box 2 2" xfId="53"/>
    <cellStyle name="box 2 2 2" xfId="53"/>
    <cellStyle name="box 2 2 2 2" xfId="53"/>
    <cellStyle name="box 2 2 3" xfId="53"/>
    <cellStyle name="box 2 2 3 2" xfId="53"/>
    <cellStyle name="box 2 2 4" xfId="53"/>
    <cellStyle name="box 2 2 4 2" xfId="53"/>
    <cellStyle name="box 2 2 5" xfId="53"/>
    <cellStyle name="box 2 2 5 2" xfId="53"/>
    <cellStyle name="box 2 3" xfId="53"/>
    <cellStyle name="box 2 3 2" xfId="53"/>
    <cellStyle name="box 2 4" xfId="53"/>
    <cellStyle name="box 2 4 2" xfId="53"/>
    <cellStyle name="box 2 5" xfId="53"/>
    <cellStyle name="box 2 5 2" xfId="53"/>
    <cellStyle name="box 2 6" xfId="53"/>
    <cellStyle name="box 3" xfId="53"/>
    <cellStyle name="box 3 2" xfId="53"/>
    <cellStyle name="box 3 2 2" xfId="53"/>
    <cellStyle name="box 3 3" xfId="53"/>
    <cellStyle name="box 3 3 2" xfId="53"/>
    <cellStyle name="box 3 4" xfId="53"/>
    <cellStyle name="box 3 4 2" xfId="53"/>
    <cellStyle name="box 3 5" xfId="53"/>
    <cellStyle name="box 3 5 2" xfId="53"/>
    <cellStyle name="box 4" xfId="53"/>
    <cellStyle name="box 4 2" xfId="53"/>
    <cellStyle name="box 5" xfId="53"/>
    <cellStyle name="box 5 2" xfId="53"/>
    <cellStyle name="box 6" xfId="53"/>
    <cellStyle name="box 7" xfId="53"/>
    <cellStyle name="box 8" xfId="53"/>
    <cellStyle name="Bullet" xfId="54"/>
    <cellStyle name="Calculation" xfId="55" builtinId="22"/>
    <cellStyle name="Calculation 2" xfId="56"/>
    <cellStyle name="Calculation 2 2" xfId="56"/>
    <cellStyle name="Calculation 2 2 2" xfId="56"/>
    <cellStyle name="Calculation 2 3" xfId="56"/>
    <cellStyle name="Calculation 2 3 2" xfId="56"/>
    <cellStyle name="Calculation 2 4" xfId="56"/>
    <cellStyle name="Calculation 2 4 2" xfId="56"/>
    <cellStyle name="Calculation 2 5" xfId="56"/>
    <cellStyle name="Calculation 3" xfId="56"/>
    <cellStyle name="Calculation 4" xfId="56"/>
    <cellStyle name="Check Cell" xfId="57" builtinId="23"/>
    <cellStyle name="Check Cell 2" xfId="58"/>
    <cellStyle name="Check Cell 3" xfId="58"/>
    <cellStyle name="Column Header" xfId="59"/>
    <cellStyle name="Column Header-S" xfId="60"/>
    <cellStyle name="Column Header-TopAlign" xfId="61"/>
    <cellStyle name="Comma" xfId="62" builtinId="3"/>
    <cellStyle name="Comma  - Style1" xfId="63"/>
    <cellStyle name="Comma  - Style2" xfId="63"/>
    <cellStyle name="Comma  - Style3" xfId="63"/>
    <cellStyle name="Comma  - Style4" xfId="63"/>
    <cellStyle name="Comma  - Style5" xfId="63"/>
    <cellStyle name="Comma  - Style6" xfId="63"/>
    <cellStyle name="Comma  - Style7" xfId="63"/>
    <cellStyle name="Comma  - Style8" xfId="63"/>
    <cellStyle name="Comma 10" xfId="64"/>
    <cellStyle name="Comma 11" xfId="64"/>
    <cellStyle name="Comma 12" xfId="64"/>
    <cellStyle name="Comma 13" xfId="64"/>
    <cellStyle name="Comma 14" xfId="64"/>
    <cellStyle name="Comma 15" xfId="64"/>
    <cellStyle name="Comma 16" xfId="64"/>
    <cellStyle name="Comma 17" xfId="64"/>
    <cellStyle name="Comma 18" xfId="64"/>
    <cellStyle name="Comma 19" xfId="64"/>
    <cellStyle name="Comma 2" xfId="64"/>
    <cellStyle name="Comma 2 2" xfId="64"/>
    <cellStyle name="Comma 2 3" xfId="64"/>
    <cellStyle name="Comma 2 4" xfId="64"/>
    <cellStyle name="Comma 2 4 2" xfId="65"/>
    <cellStyle name="Comma 2 4 3" xfId="65"/>
    <cellStyle name="Comma 2 4 4" xfId="65"/>
    <cellStyle name="Comma 2 5" xfId="64"/>
    <cellStyle name="Comma 2 6" xfId="64"/>
    <cellStyle name="Comma 20" xfId="64"/>
    <cellStyle name="Comma 21" xfId="64"/>
    <cellStyle name="Comma 22" xfId="66"/>
    <cellStyle name="Comma 23" xfId="66"/>
    <cellStyle name="Comma 24" xfId="66"/>
    <cellStyle name="Comma 25" xfId="66"/>
    <cellStyle name="Comma 26" xfId="66"/>
    <cellStyle name="Comma 27" xfId="66"/>
    <cellStyle name="Comma 28" xfId="66"/>
    <cellStyle name="Comma 29" xfId="66"/>
    <cellStyle name="Comma 3" xfId="64"/>
    <cellStyle name="Comma 3 2" xfId="64"/>
    <cellStyle name="Comma 3 3" xfId="65"/>
    <cellStyle name="Comma 3 4" xfId="66"/>
    <cellStyle name="Comma 30" xfId="66"/>
    <cellStyle name="Comma 31" xfId="66"/>
    <cellStyle name="Comma 32" xfId="66"/>
    <cellStyle name="Comma 33" xfId="66"/>
    <cellStyle name="Comma 34" xfId="64"/>
    <cellStyle name="Comma 35" xfId="66"/>
    <cellStyle name="Comma 36" xfId="66"/>
    <cellStyle name="Comma 37" xfId="66"/>
    <cellStyle name="Comma 38" xfId="64"/>
    <cellStyle name="Comma 39" xfId="64"/>
    <cellStyle name="Comma 4" xfId="64"/>
    <cellStyle name="Comma 4 2" xfId="64"/>
    <cellStyle name="Comma 4 3" xfId="65"/>
    <cellStyle name="Comma 4 4" xfId="66"/>
    <cellStyle name="Comma 40" xfId="64"/>
    <cellStyle name="Comma 41" xfId="64"/>
    <cellStyle name="Comma 42" xfId="64"/>
    <cellStyle name="Comma 43" xfId="64"/>
    <cellStyle name="Comma 44" xfId="64"/>
    <cellStyle name="Comma 45" xfId="64"/>
    <cellStyle name="Comma 46" xfId="64"/>
    <cellStyle name="Comma 47" xfId="64"/>
    <cellStyle name="Comma 48" xfId="64"/>
    <cellStyle name="Comma 5" xfId="64"/>
    <cellStyle name="Comma 6" xfId="64"/>
    <cellStyle name="Comma 7" xfId="64"/>
    <cellStyle name="Comma 8" xfId="64"/>
    <cellStyle name="Comma 9" xfId="64"/>
    <cellStyle name="Comma0" xfId="67"/>
    <cellStyle name="Currency 10" xfId="68"/>
    <cellStyle name="Currency 11" xfId="68"/>
    <cellStyle name="Currency 12" xfId="68"/>
    <cellStyle name="Currency 13" xfId="68"/>
    <cellStyle name="Currency 14" xfId="68"/>
    <cellStyle name="Currency 15" xfId="68"/>
    <cellStyle name="Currency 16" xfId="68"/>
    <cellStyle name="Currency 17" xfId="68"/>
    <cellStyle name="Currency 18" xfId="68"/>
    <cellStyle name="Currency 19" xfId="68"/>
    <cellStyle name="Currency 2" xfId="68"/>
    <cellStyle name="Currency 2 2" xfId="68"/>
    <cellStyle name="Currency 2 3" xfId="68"/>
    <cellStyle name="Currency 2 4" xfId="68"/>
    <cellStyle name="Currency 2 4 2" xfId="69"/>
    <cellStyle name="Currency 2 4 3" xfId="69"/>
    <cellStyle name="Currency 2 4 4" xfId="69"/>
    <cellStyle name="Currency 2 5" xfId="68"/>
    <cellStyle name="Currency 2 6" xfId="68"/>
    <cellStyle name="Currency 2 7" xfId="69"/>
    <cellStyle name="Currency 20" xfId="68"/>
    <cellStyle name="Currency 21" xfId="68"/>
    <cellStyle name="Currency 22" xfId="70"/>
    <cellStyle name="Currency 23" xfId="68"/>
    <cellStyle name="Currency 24" xfId="69"/>
    <cellStyle name="Currency 24 2" xfId="69"/>
    <cellStyle name="Currency 25" xfId="69"/>
    <cellStyle name="Currency 26" xfId="71"/>
    <cellStyle name="Currency 3" xfId="68"/>
    <cellStyle name="Currency 3 2" xfId="68"/>
    <cellStyle name="Currency 3 2 2" xfId="72"/>
    <cellStyle name="Currency 3 2 2 2" xfId="69"/>
    <cellStyle name="Currency 3 2 2 3" xfId="69"/>
    <cellStyle name="Currency 3 2 2 4" xfId="69"/>
    <cellStyle name="Currency 3 2 3" xfId="69"/>
    <cellStyle name="Currency 3 2 4" xfId="72"/>
    <cellStyle name="Currency 3 2 5" xfId="72"/>
    <cellStyle name="Currency 3 2 6" xfId="69"/>
    <cellStyle name="Currency 3 3" xfId="69"/>
    <cellStyle name="Currency 3 4" xfId="69"/>
    <cellStyle name="Currency 3 5" xfId="69"/>
    <cellStyle name="Currency 3 6" xfId="69"/>
    <cellStyle name="Currency 3 7" xfId="69"/>
    <cellStyle name="Currency 3 8" xfId="69"/>
    <cellStyle name="Currency 4" xfId="68"/>
    <cellStyle name="Currency 5" xfId="68"/>
    <cellStyle name="Currency 6" xfId="68"/>
    <cellStyle name="Currency 7" xfId="68"/>
    <cellStyle name="Currency 8" xfId="68"/>
    <cellStyle name="Currency 8 2" xfId="73"/>
    <cellStyle name="Currency 8 2 2" xfId="73"/>
    <cellStyle name="Currency 8 2 3" xfId="73"/>
    <cellStyle name="Currency 8 2 4" xfId="73"/>
    <cellStyle name="Currency 8 2 5" xfId="73"/>
    <cellStyle name="Currency 8 3" xfId="73"/>
    <cellStyle name="Currency 8 3 2" xfId="73"/>
    <cellStyle name="Currency 8 4" xfId="73"/>
    <cellStyle name="Currency 8 5" xfId="73"/>
    <cellStyle name="Currency 8 6" xfId="73"/>
    <cellStyle name="Currency 8 7" xfId="73"/>
    <cellStyle name="Currency 8 8" xfId="73"/>
    <cellStyle name="Currency 8 9" xfId="73"/>
    <cellStyle name="Currency 9" xfId="68"/>
    <cellStyle name="Currency0" xfId="74"/>
    <cellStyle name="CurrencyTB" xfId="75"/>
    <cellStyle name="CurrencyTB-Accounting" xfId="76"/>
    <cellStyle name="CurrencyTB-BB" xfId="77"/>
    <cellStyle name="CurrencyTB-C" xfId="78"/>
    <cellStyle name="CurrencyTB-CBB" xfId="79"/>
    <cellStyle name="CurrencyTB-DuelMode" xfId="75"/>
    <cellStyle name="CurrencyTB-H" xfId="80"/>
    <cellStyle name="CurrencyTB-HVerdana9" xfId="81"/>
    <cellStyle name="CurrencyTB-R" xfId="82"/>
    <cellStyle name="CurrencyTB-R,Accounting" xfId="83"/>
    <cellStyle name="CurrencyTB-R,B" xfId="84"/>
    <cellStyle name="CurrencyTB-R,B,Accounting" xfId="85"/>
    <cellStyle name="CurrencyTB-R,B,H" xfId="86"/>
    <cellStyle name="CurrencyTB-R,BS8" xfId="87"/>
    <cellStyle name="CurrencyTB-R,C" xfId="88"/>
    <cellStyle name="CurrencyTB-R,CB" xfId="89"/>
    <cellStyle name="CurrencyTB-R,CBRed" xfId="90"/>
    <cellStyle name="CurrencyTB-R,CBRedWB" xfId="91"/>
    <cellStyle name="CurrencyTB-R,CBRedWB9" xfId="92"/>
    <cellStyle name="CurrencyTB-R,LAlignRedWB" xfId="93"/>
    <cellStyle name="CurrencyTB-R,RARedWB" xfId="94"/>
    <cellStyle name="CurrencyTB-R,S" xfId="95"/>
    <cellStyle name="CurrencyTB-R,S,B" xfId="87"/>
    <cellStyle name="CurrencyTB-RLeftAlign" xfId="96"/>
    <cellStyle name="CurrencyTB-RRed" xfId="97"/>
    <cellStyle name="CurrencyTB-RRightAlign" xfId="98"/>
    <cellStyle name="CurrencyTB-RWB" xfId="99"/>
    <cellStyle name="CurrencyTB-RWB 2" xfId="99"/>
    <cellStyle name="CurrencyTB-RWB 2 10" xfId="99"/>
    <cellStyle name="CurrencyTB-RWB 2 11" xfId="99"/>
    <cellStyle name="CurrencyTB-RWB 2 12" xfId="99"/>
    <cellStyle name="CurrencyTB-RWB 2 13" xfId="99"/>
    <cellStyle name="CurrencyTB-RWB 2 2" xfId="99"/>
    <cellStyle name="CurrencyTB-RWB 2 2 10" xfId="99"/>
    <cellStyle name="CurrencyTB-RWB 2 2 11" xfId="99"/>
    <cellStyle name="CurrencyTB-RWB 2 2 12" xfId="99"/>
    <cellStyle name="CurrencyTB-RWB 2 2 13" xfId="99"/>
    <cellStyle name="CurrencyTB-RWB 2 2 2" xfId="99"/>
    <cellStyle name="CurrencyTB-RWB 2 2 2 10" xfId="99"/>
    <cellStyle name="CurrencyTB-RWB 2 2 2 2" xfId="99"/>
    <cellStyle name="CurrencyTB-RWB 2 2 2 2 2" xfId="99"/>
    <cellStyle name="CurrencyTB-RWB 2 2 2 2 2 2" xfId="99"/>
    <cellStyle name="CurrencyTB-RWB 2 2 2 2 2 3" xfId="99"/>
    <cellStyle name="CurrencyTB-RWB 2 2 2 2 2 4" xfId="99"/>
    <cellStyle name="CurrencyTB-RWB 2 2 2 2 2 5" xfId="99"/>
    <cellStyle name="CurrencyTB-RWB 2 2 2 2 3" xfId="99"/>
    <cellStyle name="CurrencyTB-RWB 2 2 2 2 3 2" xfId="99"/>
    <cellStyle name="CurrencyTB-RWB 2 2 2 2 3 3" xfId="99"/>
    <cellStyle name="CurrencyTB-RWB 2 2 2 2 3 4" xfId="99"/>
    <cellStyle name="CurrencyTB-RWB 2 2 2 2 4" xfId="99"/>
    <cellStyle name="CurrencyTB-RWB 2 2 2 2 5" xfId="99"/>
    <cellStyle name="CurrencyTB-RWB 2 2 2 2 6" xfId="99"/>
    <cellStyle name="CurrencyTB-RWB 2 2 2 2 7" xfId="99"/>
    <cellStyle name="CurrencyTB-RWB 2 2 2 2 8" xfId="99"/>
    <cellStyle name="CurrencyTB-RWB 2 2 2 3" xfId="99"/>
    <cellStyle name="CurrencyTB-RWB 2 2 2 3 2" xfId="99"/>
    <cellStyle name="CurrencyTB-RWB 2 2 2 3 2 2" xfId="99"/>
    <cellStyle name="CurrencyTB-RWB 2 2 2 3 2 3" xfId="99"/>
    <cellStyle name="CurrencyTB-RWB 2 2 2 3 2 4" xfId="99"/>
    <cellStyle name="CurrencyTB-RWB 2 2 2 3 2 5" xfId="99"/>
    <cellStyle name="CurrencyTB-RWB 2 2 2 3 3" xfId="99"/>
    <cellStyle name="CurrencyTB-RWB 2 2 2 3 3 2" xfId="99"/>
    <cellStyle name="CurrencyTB-RWB 2 2 2 3 3 3" xfId="99"/>
    <cellStyle name="CurrencyTB-RWB 2 2 2 3 3 4" xfId="99"/>
    <cellStyle name="CurrencyTB-RWB 2 2 2 3 4" xfId="99"/>
    <cellStyle name="CurrencyTB-RWB 2 2 2 3 5" xfId="99"/>
    <cellStyle name="CurrencyTB-RWB 2 2 2 3 6" xfId="99"/>
    <cellStyle name="CurrencyTB-RWB 2 2 2 3 7" xfId="99"/>
    <cellStyle name="CurrencyTB-RWB 2 2 2 3 8" xfId="99"/>
    <cellStyle name="CurrencyTB-RWB 2 2 2 4" xfId="99"/>
    <cellStyle name="CurrencyTB-RWB 2 2 2 4 2" xfId="99"/>
    <cellStyle name="CurrencyTB-RWB 2 2 2 4 2 2" xfId="99"/>
    <cellStyle name="CurrencyTB-RWB 2 2 2 4 2 3" xfId="99"/>
    <cellStyle name="CurrencyTB-RWB 2 2 2 4 2 4" xfId="99"/>
    <cellStyle name="CurrencyTB-RWB 2 2 2 4 2 5" xfId="99"/>
    <cellStyle name="CurrencyTB-RWB 2 2 2 4 3" xfId="99"/>
    <cellStyle name="CurrencyTB-RWB 2 2 2 4 3 2" xfId="99"/>
    <cellStyle name="CurrencyTB-RWB 2 2 2 4 3 3" xfId="99"/>
    <cellStyle name="CurrencyTB-RWB 2 2 2 4 3 4" xfId="99"/>
    <cellStyle name="CurrencyTB-RWB 2 2 2 4 4" xfId="99"/>
    <cellStyle name="CurrencyTB-RWB 2 2 2 4 5" xfId="99"/>
    <cellStyle name="CurrencyTB-RWB 2 2 2 4 6" xfId="99"/>
    <cellStyle name="CurrencyTB-RWB 2 2 2 4 7" xfId="99"/>
    <cellStyle name="CurrencyTB-RWB 2 2 2 5" xfId="99"/>
    <cellStyle name="CurrencyTB-RWB 2 2 2 5 2" xfId="99"/>
    <cellStyle name="CurrencyTB-RWB 2 2 2 5 2 2" xfId="99"/>
    <cellStyle name="CurrencyTB-RWB 2 2 2 5 2 3" xfId="99"/>
    <cellStyle name="CurrencyTB-RWB 2 2 2 5 2 4" xfId="99"/>
    <cellStyle name="CurrencyTB-RWB 2 2 2 5 2 5" xfId="99"/>
    <cellStyle name="CurrencyTB-RWB 2 2 2 5 3" xfId="99"/>
    <cellStyle name="CurrencyTB-RWB 2 2 2 5 3 2" xfId="99"/>
    <cellStyle name="CurrencyTB-RWB 2 2 2 5 3 3" xfId="99"/>
    <cellStyle name="CurrencyTB-RWB 2 2 2 5 3 4" xfId="99"/>
    <cellStyle name="CurrencyTB-RWB 2 2 2 5 4" xfId="99"/>
    <cellStyle name="CurrencyTB-RWB 2 2 2 5 5" xfId="99"/>
    <cellStyle name="CurrencyTB-RWB 2 2 2 5 6" xfId="99"/>
    <cellStyle name="CurrencyTB-RWB 2 2 2 5 7" xfId="99"/>
    <cellStyle name="CurrencyTB-RWB 2 2 2 5 8" xfId="99"/>
    <cellStyle name="CurrencyTB-RWB 2 2 2 6" xfId="99"/>
    <cellStyle name="CurrencyTB-RWB 2 2 2 6 2" xfId="99"/>
    <cellStyle name="CurrencyTB-RWB 2 2 2 6 3" xfId="99"/>
    <cellStyle name="CurrencyTB-RWB 2 2 2 6 4" xfId="99"/>
    <cellStyle name="CurrencyTB-RWB 2 2 2 6 5" xfId="99"/>
    <cellStyle name="CurrencyTB-RWB 2 2 2 7" xfId="99"/>
    <cellStyle name="CurrencyTB-RWB 2 2 2 8" xfId="99"/>
    <cellStyle name="CurrencyTB-RWB 2 2 2 9" xfId="99"/>
    <cellStyle name="CurrencyTB-RWB 2 2 3" xfId="99"/>
    <cellStyle name="CurrencyTB-RWB 2 2 3 10" xfId="99"/>
    <cellStyle name="CurrencyTB-RWB 2 2 3 2" xfId="99"/>
    <cellStyle name="CurrencyTB-RWB 2 2 3 2 2" xfId="99"/>
    <cellStyle name="CurrencyTB-RWB 2 2 3 2 2 2" xfId="99"/>
    <cellStyle name="CurrencyTB-RWB 2 2 3 2 2 3" xfId="99"/>
    <cellStyle name="CurrencyTB-RWB 2 2 3 2 2 4" xfId="99"/>
    <cellStyle name="CurrencyTB-RWB 2 2 3 2 2 5" xfId="99"/>
    <cellStyle name="CurrencyTB-RWB 2 2 3 2 3" xfId="99"/>
    <cellStyle name="CurrencyTB-RWB 2 2 3 2 3 2" xfId="99"/>
    <cellStyle name="CurrencyTB-RWB 2 2 3 2 3 3" xfId="99"/>
    <cellStyle name="CurrencyTB-RWB 2 2 3 2 3 4" xfId="99"/>
    <cellStyle name="CurrencyTB-RWB 2 2 3 2 4" xfId="99"/>
    <cellStyle name="CurrencyTB-RWB 2 2 3 2 5" xfId="99"/>
    <cellStyle name="CurrencyTB-RWB 2 2 3 2 6" xfId="99"/>
    <cellStyle name="CurrencyTB-RWB 2 2 3 2 7" xfId="99"/>
    <cellStyle name="CurrencyTB-RWB 2 2 3 2 8" xfId="99"/>
    <cellStyle name="CurrencyTB-RWB 2 2 3 3" xfId="99"/>
    <cellStyle name="CurrencyTB-RWB 2 2 3 3 2" xfId="99"/>
    <cellStyle name="CurrencyTB-RWB 2 2 3 3 2 2" xfId="99"/>
    <cellStyle name="CurrencyTB-RWB 2 2 3 3 2 3" xfId="99"/>
    <cellStyle name="CurrencyTB-RWB 2 2 3 3 2 4" xfId="99"/>
    <cellStyle name="CurrencyTB-RWB 2 2 3 3 2 5" xfId="99"/>
    <cellStyle name="CurrencyTB-RWB 2 2 3 3 3" xfId="99"/>
    <cellStyle name="CurrencyTB-RWB 2 2 3 3 3 2" xfId="99"/>
    <cellStyle name="CurrencyTB-RWB 2 2 3 3 3 3" xfId="99"/>
    <cellStyle name="CurrencyTB-RWB 2 2 3 3 3 4" xfId="99"/>
    <cellStyle name="CurrencyTB-RWB 2 2 3 3 4" xfId="99"/>
    <cellStyle name="CurrencyTB-RWB 2 2 3 3 5" xfId="99"/>
    <cellStyle name="CurrencyTB-RWB 2 2 3 3 6" xfId="99"/>
    <cellStyle name="CurrencyTB-RWB 2 2 3 3 7" xfId="99"/>
    <cellStyle name="CurrencyTB-RWB 2 2 3 3 8" xfId="99"/>
    <cellStyle name="CurrencyTB-RWB 2 2 3 4" xfId="99"/>
    <cellStyle name="CurrencyTB-RWB 2 2 3 4 2" xfId="99"/>
    <cellStyle name="CurrencyTB-RWB 2 2 3 4 2 2" xfId="99"/>
    <cellStyle name="CurrencyTB-RWB 2 2 3 4 2 3" xfId="99"/>
    <cellStyle name="CurrencyTB-RWB 2 2 3 4 2 4" xfId="99"/>
    <cellStyle name="CurrencyTB-RWB 2 2 3 4 2 5" xfId="99"/>
    <cellStyle name="CurrencyTB-RWB 2 2 3 4 3" xfId="99"/>
    <cellStyle name="CurrencyTB-RWB 2 2 3 4 3 2" xfId="99"/>
    <cellStyle name="CurrencyTB-RWB 2 2 3 4 3 3" xfId="99"/>
    <cellStyle name="CurrencyTB-RWB 2 2 3 4 3 4" xfId="99"/>
    <cellStyle name="CurrencyTB-RWB 2 2 3 4 4" xfId="99"/>
    <cellStyle name="CurrencyTB-RWB 2 2 3 4 5" xfId="99"/>
    <cellStyle name="CurrencyTB-RWB 2 2 3 4 6" xfId="99"/>
    <cellStyle name="CurrencyTB-RWB 2 2 3 4 7" xfId="99"/>
    <cellStyle name="CurrencyTB-RWB 2 2 3 5" xfId="99"/>
    <cellStyle name="CurrencyTB-RWB 2 2 3 5 2" xfId="99"/>
    <cellStyle name="CurrencyTB-RWB 2 2 3 5 2 2" xfId="99"/>
    <cellStyle name="CurrencyTB-RWB 2 2 3 5 2 3" xfId="99"/>
    <cellStyle name="CurrencyTB-RWB 2 2 3 5 2 4" xfId="99"/>
    <cellStyle name="CurrencyTB-RWB 2 2 3 5 2 5" xfId="99"/>
    <cellStyle name="CurrencyTB-RWB 2 2 3 5 3" xfId="99"/>
    <cellStyle name="CurrencyTB-RWB 2 2 3 5 3 2" xfId="99"/>
    <cellStyle name="CurrencyTB-RWB 2 2 3 5 3 3" xfId="99"/>
    <cellStyle name="CurrencyTB-RWB 2 2 3 5 3 4" xfId="99"/>
    <cellStyle name="CurrencyTB-RWB 2 2 3 5 4" xfId="99"/>
    <cellStyle name="CurrencyTB-RWB 2 2 3 5 5" xfId="99"/>
    <cellStyle name="CurrencyTB-RWB 2 2 3 5 6" xfId="99"/>
    <cellStyle name="CurrencyTB-RWB 2 2 3 5 7" xfId="99"/>
    <cellStyle name="CurrencyTB-RWB 2 2 3 5 8" xfId="99"/>
    <cellStyle name="CurrencyTB-RWB 2 2 3 6" xfId="99"/>
    <cellStyle name="CurrencyTB-RWB 2 2 3 6 2" xfId="99"/>
    <cellStyle name="CurrencyTB-RWB 2 2 3 6 3" xfId="99"/>
    <cellStyle name="CurrencyTB-RWB 2 2 3 6 4" xfId="99"/>
    <cellStyle name="CurrencyTB-RWB 2 2 3 6 5" xfId="99"/>
    <cellStyle name="CurrencyTB-RWB 2 2 3 7" xfId="99"/>
    <cellStyle name="CurrencyTB-RWB 2 2 3 8" xfId="99"/>
    <cellStyle name="CurrencyTB-RWB 2 2 3 9" xfId="99"/>
    <cellStyle name="CurrencyTB-RWB 2 2 4" xfId="99"/>
    <cellStyle name="CurrencyTB-RWB 2 2 4 10" xfId="99"/>
    <cellStyle name="CurrencyTB-RWB 2 2 4 2" xfId="99"/>
    <cellStyle name="CurrencyTB-RWB 2 2 4 2 2" xfId="99"/>
    <cellStyle name="CurrencyTB-RWB 2 2 4 2 2 2" xfId="99"/>
    <cellStyle name="CurrencyTB-RWB 2 2 4 2 2 3" xfId="99"/>
    <cellStyle name="CurrencyTB-RWB 2 2 4 2 2 4" xfId="99"/>
    <cellStyle name="CurrencyTB-RWB 2 2 4 2 2 5" xfId="99"/>
    <cellStyle name="CurrencyTB-RWB 2 2 4 2 3" xfId="99"/>
    <cellStyle name="CurrencyTB-RWB 2 2 4 2 3 2" xfId="99"/>
    <cellStyle name="CurrencyTB-RWB 2 2 4 2 3 3" xfId="99"/>
    <cellStyle name="CurrencyTB-RWB 2 2 4 2 3 4" xfId="99"/>
    <cellStyle name="CurrencyTB-RWB 2 2 4 2 4" xfId="99"/>
    <cellStyle name="CurrencyTB-RWB 2 2 4 2 5" xfId="99"/>
    <cellStyle name="CurrencyTB-RWB 2 2 4 2 6" xfId="99"/>
    <cellStyle name="CurrencyTB-RWB 2 2 4 2 7" xfId="99"/>
    <cellStyle name="CurrencyTB-RWB 2 2 4 2 8" xfId="99"/>
    <cellStyle name="CurrencyTB-RWB 2 2 4 3" xfId="99"/>
    <cellStyle name="CurrencyTB-RWB 2 2 4 3 2" xfId="99"/>
    <cellStyle name="CurrencyTB-RWB 2 2 4 3 2 2" xfId="99"/>
    <cellStyle name="CurrencyTB-RWB 2 2 4 3 2 3" xfId="99"/>
    <cellStyle name="CurrencyTB-RWB 2 2 4 3 2 4" xfId="99"/>
    <cellStyle name="CurrencyTB-RWB 2 2 4 3 2 5" xfId="99"/>
    <cellStyle name="CurrencyTB-RWB 2 2 4 3 3" xfId="99"/>
    <cellStyle name="CurrencyTB-RWB 2 2 4 3 3 2" xfId="99"/>
    <cellStyle name="CurrencyTB-RWB 2 2 4 3 3 3" xfId="99"/>
    <cellStyle name="CurrencyTB-RWB 2 2 4 3 3 4" xfId="99"/>
    <cellStyle name="CurrencyTB-RWB 2 2 4 3 4" xfId="99"/>
    <cellStyle name="CurrencyTB-RWB 2 2 4 3 5" xfId="99"/>
    <cellStyle name="CurrencyTB-RWB 2 2 4 3 6" xfId="99"/>
    <cellStyle name="CurrencyTB-RWB 2 2 4 3 7" xfId="99"/>
    <cellStyle name="CurrencyTB-RWB 2 2 4 3 8" xfId="99"/>
    <cellStyle name="CurrencyTB-RWB 2 2 4 4" xfId="99"/>
    <cellStyle name="CurrencyTB-RWB 2 2 4 4 2" xfId="99"/>
    <cellStyle name="CurrencyTB-RWB 2 2 4 4 2 2" xfId="99"/>
    <cellStyle name="CurrencyTB-RWB 2 2 4 4 2 3" xfId="99"/>
    <cellStyle name="CurrencyTB-RWB 2 2 4 4 2 4" xfId="99"/>
    <cellStyle name="CurrencyTB-RWB 2 2 4 4 2 5" xfId="99"/>
    <cellStyle name="CurrencyTB-RWB 2 2 4 4 3" xfId="99"/>
    <cellStyle name="CurrencyTB-RWB 2 2 4 4 3 2" xfId="99"/>
    <cellStyle name="CurrencyTB-RWB 2 2 4 4 3 3" xfId="99"/>
    <cellStyle name="CurrencyTB-RWB 2 2 4 4 3 4" xfId="99"/>
    <cellStyle name="CurrencyTB-RWB 2 2 4 4 4" xfId="99"/>
    <cellStyle name="CurrencyTB-RWB 2 2 4 4 5" xfId="99"/>
    <cellStyle name="CurrencyTB-RWB 2 2 4 4 6" xfId="99"/>
    <cellStyle name="CurrencyTB-RWB 2 2 4 4 7" xfId="99"/>
    <cellStyle name="CurrencyTB-RWB 2 2 4 5" xfId="99"/>
    <cellStyle name="CurrencyTB-RWB 2 2 4 5 2" xfId="99"/>
    <cellStyle name="CurrencyTB-RWB 2 2 4 5 2 2" xfId="99"/>
    <cellStyle name="CurrencyTB-RWB 2 2 4 5 2 3" xfId="99"/>
    <cellStyle name="CurrencyTB-RWB 2 2 4 5 2 4" xfId="99"/>
    <cellStyle name="CurrencyTB-RWB 2 2 4 5 2 5" xfId="99"/>
    <cellStyle name="CurrencyTB-RWB 2 2 4 5 3" xfId="99"/>
    <cellStyle name="CurrencyTB-RWB 2 2 4 5 3 2" xfId="99"/>
    <cellStyle name="CurrencyTB-RWB 2 2 4 5 3 3" xfId="99"/>
    <cellStyle name="CurrencyTB-RWB 2 2 4 5 3 4" xfId="99"/>
    <cellStyle name="CurrencyTB-RWB 2 2 4 5 4" xfId="99"/>
    <cellStyle name="CurrencyTB-RWB 2 2 4 5 5" xfId="99"/>
    <cellStyle name="CurrencyTB-RWB 2 2 4 5 6" xfId="99"/>
    <cellStyle name="CurrencyTB-RWB 2 2 4 5 7" xfId="99"/>
    <cellStyle name="CurrencyTB-RWB 2 2 4 5 8" xfId="99"/>
    <cellStyle name="CurrencyTB-RWB 2 2 4 6" xfId="99"/>
    <cellStyle name="CurrencyTB-RWB 2 2 4 6 2" xfId="99"/>
    <cellStyle name="CurrencyTB-RWB 2 2 4 6 3" xfId="99"/>
    <cellStyle name="CurrencyTB-RWB 2 2 4 6 4" xfId="99"/>
    <cellStyle name="CurrencyTB-RWB 2 2 4 6 5" xfId="99"/>
    <cellStyle name="CurrencyTB-RWB 2 2 4 7" xfId="99"/>
    <cellStyle name="CurrencyTB-RWB 2 2 4 8" xfId="99"/>
    <cellStyle name="CurrencyTB-RWB 2 2 4 9" xfId="99"/>
    <cellStyle name="CurrencyTB-RWB 2 2 5" xfId="99"/>
    <cellStyle name="CurrencyTB-RWB 2 2 5 2" xfId="99"/>
    <cellStyle name="CurrencyTB-RWB 2 2 5 2 2" xfId="99"/>
    <cellStyle name="CurrencyTB-RWB 2 2 5 2 3" xfId="99"/>
    <cellStyle name="CurrencyTB-RWB 2 2 5 2 4" xfId="99"/>
    <cellStyle name="CurrencyTB-RWB 2 2 5 2 5" xfId="99"/>
    <cellStyle name="CurrencyTB-RWB 2 2 5 3" xfId="99"/>
    <cellStyle name="CurrencyTB-RWB 2 2 5 3 2" xfId="99"/>
    <cellStyle name="CurrencyTB-RWB 2 2 5 3 3" xfId="99"/>
    <cellStyle name="CurrencyTB-RWB 2 2 5 3 4" xfId="99"/>
    <cellStyle name="CurrencyTB-RWB 2 2 5 4" xfId="99"/>
    <cellStyle name="CurrencyTB-RWB 2 2 5 5" xfId="99"/>
    <cellStyle name="CurrencyTB-RWB 2 2 5 6" xfId="99"/>
    <cellStyle name="CurrencyTB-RWB 2 2 5 7" xfId="99"/>
    <cellStyle name="CurrencyTB-RWB 2 2 5 8" xfId="99"/>
    <cellStyle name="CurrencyTB-RWB 2 2 6" xfId="99"/>
    <cellStyle name="CurrencyTB-RWB 2 2 6 2" xfId="99"/>
    <cellStyle name="CurrencyTB-RWB 2 2 6 2 2" xfId="99"/>
    <cellStyle name="CurrencyTB-RWB 2 2 6 2 3" xfId="99"/>
    <cellStyle name="CurrencyTB-RWB 2 2 6 2 4" xfId="99"/>
    <cellStyle name="CurrencyTB-RWB 2 2 6 2 5" xfId="99"/>
    <cellStyle name="CurrencyTB-RWB 2 2 6 3" xfId="99"/>
    <cellStyle name="CurrencyTB-RWB 2 2 6 3 2" xfId="99"/>
    <cellStyle name="CurrencyTB-RWB 2 2 6 3 3" xfId="99"/>
    <cellStyle name="CurrencyTB-RWB 2 2 6 3 4" xfId="99"/>
    <cellStyle name="CurrencyTB-RWB 2 2 6 4" xfId="99"/>
    <cellStyle name="CurrencyTB-RWB 2 2 6 5" xfId="99"/>
    <cellStyle name="CurrencyTB-RWB 2 2 6 6" xfId="99"/>
    <cellStyle name="CurrencyTB-RWB 2 2 6 7" xfId="99"/>
    <cellStyle name="CurrencyTB-RWB 2 2 6 8" xfId="99"/>
    <cellStyle name="CurrencyTB-RWB 2 2 7" xfId="99"/>
    <cellStyle name="CurrencyTB-RWB 2 2 7 2" xfId="99"/>
    <cellStyle name="CurrencyTB-RWB 2 2 7 2 2" xfId="99"/>
    <cellStyle name="CurrencyTB-RWB 2 2 7 2 3" xfId="99"/>
    <cellStyle name="CurrencyTB-RWB 2 2 7 2 4" xfId="99"/>
    <cellStyle name="CurrencyTB-RWB 2 2 7 2 5" xfId="99"/>
    <cellStyle name="CurrencyTB-RWB 2 2 7 3" xfId="99"/>
    <cellStyle name="CurrencyTB-RWB 2 2 7 3 2" xfId="99"/>
    <cellStyle name="CurrencyTB-RWB 2 2 7 3 3" xfId="99"/>
    <cellStyle name="CurrencyTB-RWB 2 2 7 3 4" xfId="99"/>
    <cellStyle name="CurrencyTB-RWB 2 2 7 4" xfId="99"/>
    <cellStyle name="CurrencyTB-RWB 2 2 7 5" xfId="99"/>
    <cellStyle name="CurrencyTB-RWB 2 2 7 6" xfId="99"/>
    <cellStyle name="CurrencyTB-RWB 2 2 7 7" xfId="99"/>
    <cellStyle name="CurrencyTB-RWB 2 2 8" xfId="99"/>
    <cellStyle name="CurrencyTB-RWB 2 2 8 2" xfId="99"/>
    <cellStyle name="CurrencyTB-RWB 2 2 8 2 2" xfId="99"/>
    <cellStyle name="CurrencyTB-RWB 2 2 8 2 3" xfId="99"/>
    <cellStyle name="CurrencyTB-RWB 2 2 8 2 4" xfId="99"/>
    <cellStyle name="CurrencyTB-RWB 2 2 8 2 5" xfId="99"/>
    <cellStyle name="CurrencyTB-RWB 2 2 8 3" xfId="99"/>
    <cellStyle name="CurrencyTB-RWB 2 2 8 3 2" xfId="99"/>
    <cellStyle name="CurrencyTB-RWB 2 2 8 3 3" xfId="99"/>
    <cellStyle name="CurrencyTB-RWB 2 2 8 3 4" xfId="99"/>
    <cellStyle name="CurrencyTB-RWB 2 2 8 4" xfId="99"/>
    <cellStyle name="CurrencyTB-RWB 2 2 8 5" xfId="99"/>
    <cellStyle name="CurrencyTB-RWB 2 2 8 6" xfId="99"/>
    <cellStyle name="CurrencyTB-RWB 2 2 8 7" xfId="99"/>
    <cellStyle name="CurrencyTB-RWB 2 2 8 8" xfId="99"/>
    <cellStyle name="CurrencyTB-RWB 2 2 9" xfId="99"/>
    <cellStyle name="CurrencyTB-RWB 2 2 9 2" xfId="99"/>
    <cellStyle name="CurrencyTB-RWB 2 2 9 3" xfId="99"/>
    <cellStyle name="CurrencyTB-RWB 2 2 9 4" xfId="99"/>
    <cellStyle name="CurrencyTB-RWB 2 2 9 5" xfId="99"/>
    <cellStyle name="CurrencyTB-RWB 2 3" xfId="99"/>
    <cellStyle name="CurrencyTB-RWB 2 3 10" xfId="99"/>
    <cellStyle name="CurrencyTB-RWB 2 3 2" xfId="99"/>
    <cellStyle name="CurrencyTB-RWB 2 3 2 2" xfId="99"/>
    <cellStyle name="CurrencyTB-RWB 2 3 2 2 2" xfId="99"/>
    <cellStyle name="CurrencyTB-RWB 2 3 2 2 3" xfId="99"/>
    <cellStyle name="CurrencyTB-RWB 2 3 2 2 4" xfId="99"/>
    <cellStyle name="CurrencyTB-RWB 2 3 2 2 5" xfId="99"/>
    <cellStyle name="CurrencyTB-RWB 2 3 2 3" xfId="99"/>
    <cellStyle name="CurrencyTB-RWB 2 3 2 3 2" xfId="99"/>
    <cellStyle name="CurrencyTB-RWB 2 3 2 3 3" xfId="99"/>
    <cellStyle name="CurrencyTB-RWB 2 3 2 3 4" xfId="99"/>
    <cellStyle name="CurrencyTB-RWB 2 3 2 4" xfId="99"/>
    <cellStyle name="CurrencyTB-RWB 2 3 2 5" xfId="99"/>
    <cellStyle name="CurrencyTB-RWB 2 3 2 6" xfId="99"/>
    <cellStyle name="CurrencyTB-RWB 2 3 2 7" xfId="99"/>
    <cellStyle name="CurrencyTB-RWB 2 3 2 8" xfId="99"/>
    <cellStyle name="CurrencyTB-RWB 2 3 3" xfId="99"/>
    <cellStyle name="CurrencyTB-RWB 2 3 3 2" xfId="99"/>
    <cellStyle name="CurrencyTB-RWB 2 3 3 2 2" xfId="99"/>
    <cellStyle name="CurrencyTB-RWB 2 3 3 2 3" xfId="99"/>
    <cellStyle name="CurrencyTB-RWB 2 3 3 2 4" xfId="99"/>
    <cellStyle name="CurrencyTB-RWB 2 3 3 2 5" xfId="99"/>
    <cellStyle name="CurrencyTB-RWB 2 3 3 3" xfId="99"/>
    <cellStyle name="CurrencyTB-RWB 2 3 3 3 2" xfId="99"/>
    <cellStyle name="CurrencyTB-RWB 2 3 3 3 3" xfId="99"/>
    <cellStyle name="CurrencyTB-RWB 2 3 3 3 4" xfId="99"/>
    <cellStyle name="CurrencyTB-RWB 2 3 3 4" xfId="99"/>
    <cellStyle name="CurrencyTB-RWB 2 3 3 5" xfId="99"/>
    <cellStyle name="CurrencyTB-RWB 2 3 3 6" xfId="99"/>
    <cellStyle name="CurrencyTB-RWB 2 3 3 7" xfId="99"/>
    <cellStyle name="CurrencyTB-RWB 2 3 3 8" xfId="99"/>
    <cellStyle name="CurrencyTB-RWB 2 3 4" xfId="99"/>
    <cellStyle name="CurrencyTB-RWB 2 3 4 2" xfId="99"/>
    <cellStyle name="CurrencyTB-RWB 2 3 4 2 2" xfId="99"/>
    <cellStyle name="CurrencyTB-RWB 2 3 4 2 3" xfId="99"/>
    <cellStyle name="CurrencyTB-RWB 2 3 4 2 4" xfId="99"/>
    <cellStyle name="CurrencyTB-RWB 2 3 4 2 5" xfId="99"/>
    <cellStyle name="CurrencyTB-RWB 2 3 4 3" xfId="99"/>
    <cellStyle name="CurrencyTB-RWB 2 3 4 3 2" xfId="99"/>
    <cellStyle name="CurrencyTB-RWB 2 3 4 3 3" xfId="99"/>
    <cellStyle name="CurrencyTB-RWB 2 3 4 3 4" xfId="99"/>
    <cellStyle name="CurrencyTB-RWB 2 3 4 4" xfId="99"/>
    <cellStyle name="CurrencyTB-RWB 2 3 4 5" xfId="99"/>
    <cellStyle name="CurrencyTB-RWB 2 3 4 6" xfId="99"/>
    <cellStyle name="CurrencyTB-RWB 2 3 4 7" xfId="99"/>
    <cellStyle name="CurrencyTB-RWB 2 3 5" xfId="99"/>
    <cellStyle name="CurrencyTB-RWB 2 3 5 2" xfId="99"/>
    <cellStyle name="CurrencyTB-RWB 2 3 5 2 2" xfId="99"/>
    <cellStyle name="CurrencyTB-RWB 2 3 5 2 3" xfId="99"/>
    <cellStyle name="CurrencyTB-RWB 2 3 5 2 4" xfId="99"/>
    <cellStyle name="CurrencyTB-RWB 2 3 5 2 5" xfId="99"/>
    <cellStyle name="CurrencyTB-RWB 2 3 5 3" xfId="99"/>
    <cellStyle name="CurrencyTB-RWB 2 3 5 3 2" xfId="99"/>
    <cellStyle name="CurrencyTB-RWB 2 3 5 3 3" xfId="99"/>
    <cellStyle name="CurrencyTB-RWB 2 3 5 3 4" xfId="99"/>
    <cellStyle name="CurrencyTB-RWB 2 3 5 4" xfId="99"/>
    <cellStyle name="CurrencyTB-RWB 2 3 5 5" xfId="99"/>
    <cellStyle name="CurrencyTB-RWB 2 3 5 6" xfId="99"/>
    <cellStyle name="CurrencyTB-RWB 2 3 5 7" xfId="99"/>
    <cellStyle name="CurrencyTB-RWB 2 3 5 8" xfId="99"/>
    <cellStyle name="CurrencyTB-RWB 2 3 6" xfId="99"/>
    <cellStyle name="CurrencyTB-RWB 2 3 6 2" xfId="99"/>
    <cellStyle name="CurrencyTB-RWB 2 3 6 3" xfId="99"/>
    <cellStyle name="CurrencyTB-RWB 2 3 6 4" xfId="99"/>
    <cellStyle name="CurrencyTB-RWB 2 3 6 5" xfId="99"/>
    <cellStyle name="CurrencyTB-RWB 2 3 7" xfId="99"/>
    <cellStyle name="CurrencyTB-RWB 2 3 8" xfId="99"/>
    <cellStyle name="CurrencyTB-RWB 2 3 9" xfId="99"/>
    <cellStyle name="CurrencyTB-RWB 2 4" xfId="99"/>
    <cellStyle name="CurrencyTB-RWB 2 4 10" xfId="99"/>
    <cellStyle name="CurrencyTB-RWB 2 4 2" xfId="99"/>
    <cellStyle name="CurrencyTB-RWB 2 4 2 2" xfId="99"/>
    <cellStyle name="CurrencyTB-RWB 2 4 2 2 2" xfId="99"/>
    <cellStyle name="CurrencyTB-RWB 2 4 2 2 3" xfId="99"/>
    <cellStyle name="CurrencyTB-RWB 2 4 2 2 4" xfId="99"/>
    <cellStyle name="CurrencyTB-RWB 2 4 2 2 5" xfId="99"/>
    <cellStyle name="CurrencyTB-RWB 2 4 2 3" xfId="99"/>
    <cellStyle name="CurrencyTB-RWB 2 4 2 3 2" xfId="99"/>
    <cellStyle name="CurrencyTB-RWB 2 4 2 3 3" xfId="99"/>
    <cellStyle name="CurrencyTB-RWB 2 4 2 3 4" xfId="99"/>
    <cellStyle name="CurrencyTB-RWB 2 4 2 4" xfId="99"/>
    <cellStyle name="CurrencyTB-RWB 2 4 2 5" xfId="99"/>
    <cellStyle name="CurrencyTB-RWB 2 4 2 6" xfId="99"/>
    <cellStyle name="CurrencyTB-RWB 2 4 2 7" xfId="99"/>
    <cellStyle name="CurrencyTB-RWB 2 4 2 8" xfId="99"/>
    <cellStyle name="CurrencyTB-RWB 2 4 3" xfId="99"/>
    <cellStyle name="CurrencyTB-RWB 2 4 3 2" xfId="99"/>
    <cellStyle name="CurrencyTB-RWB 2 4 3 2 2" xfId="99"/>
    <cellStyle name="CurrencyTB-RWB 2 4 3 2 3" xfId="99"/>
    <cellStyle name="CurrencyTB-RWB 2 4 3 2 4" xfId="99"/>
    <cellStyle name="CurrencyTB-RWB 2 4 3 2 5" xfId="99"/>
    <cellStyle name="CurrencyTB-RWB 2 4 3 3" xfId="99"/>
    <cellStyle name="CurrencyTB-RWB 2 4 3 3 2" xfId="99"/>
    <cellStyle name="CurrencyTB-RWB 2 4 3 3 3" xfId="99"/>
    <cellStyle name="CurrencyTB-RWB 2 4 3 3 4" xfId="99"/>
    <cellStyle name="CurrencyTB-RWB 2 4 3 4" xfId="99"/>
    <cellStyle name="CurrencyTB-RWB 2 4 3 5" xfId="99"/>
    <cellStyle name="CurrencyTB-RWB 2 4 3 6" xfId="99"/>
    <cellStyle name="CurrencyTB-RWB 2 4 3 7" xfId="99"/>
    <cellStyle name="CurrencyTB-RWB 2 4 3 8" xfId="99"/>
    <cellStyle name="CurrencyTB-RWB 2 4 4" xfId="99"/>
    <cellStyle name="CurrencyTB-RWB 2 4 4 2" xfId="99"/>
    <cellStyle name="CurrencyTB-RWB 2 4 4 2 2" xfId="99"/>
    <cellStyle name="CurrencyTB-RWB 2 4 4 2 3" xfId="99"/>
    <cellStyle name="CurrencyTB-RWB 2 4 4 2 4" xfId="99"/>
    <cellStyle name="CurrencyTB-RWB 2 4 4 2 5" xfId="99"/>
    <cellStyle name="CurrencyTB-RWB 2 4 4 3" xfId="99"/>
    <cellStyle name="CurrencyTB-RWB 2 4 4 3 2" xfId="99"/>
    <cellStyle name="CurrencyTB-RWB 2 4 4 3 3" xfId="99"/>
    <cellStyle name="CurrencyTB-RWB 2 4 4 3 4" xfId="99"/>
    <cellStyle name="CurrencyTB-RWB 2 4 4 4" xfId="99"/>
    <cellStyle name="CurrencyTB-RWB 2 4 4 5" xfId="99"/>
    <cellStyle name="CurrencyTB-RWB 2 4 4 6" xfId="99"/>
    <cellStyle name="CurrencyTB-RWB 2 4 4 7" xfId="99"/>
    <cellStyle name="CurrencyTB-RWB 2 4 5" xfId="99"/>
    <cellStyle name="CurrencyTB-RWB 2 4 5 2" xfId="99"/>
    <cellStyle name="CurrencyTB-RWB 2 4 5 2 2" xfId="99"/>
    <cellStyle name="CurrencyTB-RWB 2 4 5 2 3" xfId="99"/>
    <cellStyle name="CurrencyTB-RWB 2 4 5 2 4" xfId="99"/>
    <cellStyle name="CurrencyTB-RWB 2 4 5 2 5" xfId="99"/>
    <cellStyle name="CurrencyTB-RWB 2 4 5 3" xfId="99"/>
    <cellStyle name="CurrencyTB-RWB 2 4 5 3 2" xfId="99"/>
    <cellStyle name="CurrencyTB-RWB 2 4 5 3 3" xfId="99"/>
    <cellStyle name="CurrencyTB-RWB 2 4 5 3 4" xfId="99"/>
    <cellStyle name="CurrencyTB-RWB 2 4 5 4" xfId="99"/>
    <cellStyle name="CurrencyTB-RWB 2 4 5 5" xfId="99"/>
    <cellStyle name="CurrencyTB-RWB 2 4 5 6" xfId="99"/>
    <cellStyle name="CurrencyTB-RWB 2 4 5 7" xfId="99"/>
    <cellStyle name="CurrencyTB-RWB 2 4 5 8" xfId="99"/>
    <cellStyle name="CurrencyTB-RWB 2 4 6" xfId="99"/>
    <cellStyle name="CurrencyTB-RWB 2 4 6 2" xfId="99"/>
    <cellStyle name="CurrencyTB-RWB 2 4 6 3" xfId="99"/>
    <cellStyle name="CurrencyTB-RWB 2 4 6 4" xfId="99"/>
    <cellStyle name="CurrencyTB-RWB 2 4 6 5" xfId="99"/>
    <cellStyle name="CurrencyTB-RWB 2 4 7" xfId="99"/>
    <cellStyle name="CurrencyTB-RWB 2 4 8" xfId="99"/>
    <cellStyle name="CurrencyTB-RWB 2 4 9" xfId="99"/>
    <cellStyle name="CurrencyTB-RWB 2 5" xfId="99"/>
    <cellStyle name="CurrencyTB-RWB 2 5 2" xfId="99"/>
    <cellStyle name="CurrencyTB-RWB 2 5 2 2" xfId="99"/>
    <cellStyle name="CurrencyTB-RWB 2 5 2 3" xfId="99"/>
    <cellStyle name="CurrencyTB-RWB 2 5 2 4" xfId="99"/>
    <cellStyle name="CurrencyTB-RWB 2 5 2 5" xfId="99"/>
    <cellStyle name="CurrencyTB-RWB 2 5 3" xfId="99"/>
    <cellStyle name="CurrencyTB-RWB 2 5 3 2" xfId="99"/>
    <cellStyle name="CurrencyTB-RWB 2 5 3 3" xfId="99"/>
    <cellStyle name="CurrencyTB-RWB 2 5 3 4" xfId="99"/>
    <cellStyle name="CurrencyTB-RWB 2 5 4" xfId="99"/>
    <cellStyle name="CurrencyTB-RWB 2 5 5" xfId="99"/>
    <cellStyle name="CurrencyTB-RWB 2 5 6" xfId="99"/>
    <cellStyle name="CurrencyTB-RWB 2 5 7" xfId="99"/>
    <cellStyle name="CurrencyTB-RWB 2 5 8" xfId="99"/>
    <cellStyle name="CurrencyTB-RWB 2 6" xfId="99"/>
    <cellStyle name="CurrencyTB-RWB 2 6 2" xfId="99"/>
    <cellStyle name="CurrencyTB-RWB 2 6 2 2" xfId="99"/>
    <cellStyle name="CurrencyTB-RWB 2 6 2 3" xfId="99"/>
    <cellStyle name="CurrencyTB-RWB 2 6 2 4" xfId="99"/>
    <cellStyle name="CurrencyTB-RWB 2 6 2 5" xfId="99"/>
    <cellStyle name="CurrencyTB-RWB 2 6 3" xfId="99"/>
    <cellStyle name="CurrencyTB-RWB 2 6 3 2" xfId="99"/>
    <cellStyle name="CurrencyTB-RWB 2 6 3 3" xfId="99"/>
    <cellStyle name="CurrencyTB-RWB 2 6 3 4" xfId="99"/>
    <cellStyle name="CurrencyTB-RWB 2 6 4" xfId="99"/>
    <cellStyle name="CurrencyTB-RWB 2 6 5" xfId="99"/>
    <cellStyle name="CurrencyTB-RWB 2 6 6" xfId="99"/>
    <cellStyle name="CurrencyTB-RWB 2 6 7" xfId="99"/>
    <cellStyle name="CurrencyTB-RWB 2 6 8" xfId="99"/>
    <cellStyle name="CurrencyTB-RWB 2 7" xfId="99"/>
    <cellStyle name="CurrencyTB-RWB 2 7 2" xfId="99"/>
    <cellStyle name="CurrencyTB-RWB 2 7 2 2" xfId="99"/>
    <cellStyle name="CurrencyTB-RWB 2 7 2 3" xfId="99"/>
    <cellStyle name="CurrencyTB-RWB 2 7 2 4" xfId="99"/>
    <cellStyle name="CurrencyTB-RWB 2 7 2 5" xfId="99"/>
    <cellStyle name="CurrencyTB-RWB 2 7 3" xfId="99"/>
    <cellStyle name="CurrencyTB-RWB 2 7 3 2" xfId="99"/>
    <cellStyle name="CurrencyTB-RWB 2 7 3 3" xfId="99"/>
    <cellStyle name="CurrencyTB-RWB 2 7 3 4" xfId="99"/>
    <cellStyle name="CurrencyTB-RWB 2 7 4" xfId="99"/>
    <cellStyle name="CurrencyTB-RWB 2 7 5" xfId="99"/>
    <cellStyle name="CurrencyTB-RWB 2 7 6" xfId="99"/>
    <cellStyle name="CurrencyTB-RWB 2 7 7" xfId="99"/>
    <cellStyle name="CurrencyTB-RWB 2 8" xfId="99"/>
    <cellStyle name="CurrencyTB-RWB 2 8 2" xfId="99"/>
    <cellStyle name="CurrencyTB-RWB 2 8 2 2" xfId="99"/>
    <cellStyle name="CurrencyTB-RWB 2 8 2 3" xfId="99"/>
    <cellStyle name="CurrencyTB-RWB 2 8 2 4" xfId="99"/>
    <cellStyle name="CurrencyTB-RWB 2 8 2 5" xfId="99"/>
    <cellStyle name="CurrencyTB-RWB 2 8 3" xfId="99"/>
    <cellStyle name="CurrencyTB-RWB 2 8 3 2" xfId="99"/>
    <cellStyle name="CurrencyTB-RWB 2 8 3 3" xfId="99"/>
    <cellStyle name="CurrencyTB-RWB 2 8 3 4" xfId="99"/>
    <cellStyle name="CurrencyTB-RWB 2 8 4" xfId="99"/>
    <cellStyle name="CurrencyTB-RWB 2 8 5" xfId="99"/>
    <cellStyle name="CurrencyTB-RWB 2 8 6" xfId="99"/>
    <cellStyle name="CurrencyTB-RWB 2 8 7" xfId="99"/>
    <cellStyle name="CurrencyTB-RWB 2 8 8" xfId="99"/>
    <cellStyle name="CurrencyTB-RWB 2 9" xfId="99"/>
    <cellStyle name="CurrencyTB-RWB 2 9 2" xfId="99"/>
    <cellStyle name="CurrencyTB-RWB 2 9 3" xfId="99"/>
    <cellStyle name="CurrencyTB-RWB 2 9 4" xfId="99"/>
    <cellStyle name="CurrencyTB-RWB 2 9 5" xfId="99"/>
    <cellStyle name="CurrencyTB-RWB 3" xfId="99"/>
    <cellStyle name="CurrencyTB-RWB 3 10" xfId="99"/>
    <cellStyle name="CurrencyTB-RWB 3 11" xfId="99"/>
    <cellStyle name="CurrencyTB-RWB 3 12" xfId="99"/>
    <cellStyle name="CurrencyTB-RWB 3 2" xfId="99"/>
    <cellStyle name="CurrencyTB-RWB 3 2 10" xfId="99"/>
    <cellStyle name="CurrencyTB-RWB 3 2 2" xfId="99"/>
    <cellStyle name="CurrencyTB-RWB 3 2 2 2" xfId="99"/>
    <cellStyle name="CurrencyTB-RWB 3 2 2 2 2" xfId="99"/>
    <cellStyle name="CurrencyTB-RWB 3 2 2 2 3" xfId="99"/>
    <cellStyle name="CurrencyTB-RWB 3 2 2 2 4" xfId="99"/>
    <cellStyle name="CurrencyTB-RWB 3 2 2 2 5" xfId="99"/>
    <cellStyle name="CurrencyTB-RWB 3 2 2 3" xfId="99"/>
    <cellStyle name="CurrencyTB-RWB 3 2 2 3 2" xfId="99"/>
    <cellStyle name="CurrencyTB-RWB 3 2 2 3 3" xfId="99"/>
    <cellStyle name="CurrencyTB-RWB 3 2 2 3 4" xfId="99"/>
    <cellStyle name="CurrencyTB-RWB 3 2 2 4" xfId="99"/>
    <cellStyle name="CurrencyTB-RWB 3 2 2 5" xfId="99"/>
    <cellStyle name="CurrencyTB-RWB 3 2 2 6" xfId="99"/>
    <cellStyle name="CurrencyTB-RWB 3 2 2 7" xfId="99"/>
    <cellStyle name="CurrencyTB-RWB 3 2 2 8" xfId="99"/>
    <cellStyle name="CurrencyTB-RWB 3 2 3" xfId="99"/>
    <cellStyle name="CurrencyTB-RWB 3 2 3 2" xfId="99"/>
    <cellStyle name="CurrencyTB-RWB 3 2 3 2 2" xfId="99"/>
    <cellStyle name="CurrencyTB-RWB 3 2 3 2 3" xfId="99"/>
    <cellStyle name="CurrencyTB-RWB 3 2 3 2 4" xfId="99"/>
    <cellStyle name="CurrencyTB-RWB 3 2 3 2 5" xfId="99"/>
    <cellStyle name="CurrencyTB-RWB 3 2 3 3" xfId="99"/>
    <cellStyle name="CurrencyTB-RWB 3 2 3 3 2" xfId="99"/>
    <cellStyle name="CurrencyTB-RWB 3 2 3 3 3" xfId="99"/>
    <cellStyle name="CurrencyTB-RWB 3 2 3 3 4" xfId="99"/>
    <cellStyle name="CurrencyTB-RWB 3 2 3 4" xfId="99"/>
    <cellStyle name="CurrencyTB-RWB 3 2 3 5" xfId="99"/>
    <cellStyle name="CurrencyTB-RWB 3 2 3 6" xfId="99"/>
    <cellStyle name="CurrencyTB-RWB 3 2 3 7" xfId="99"/>
    <cellStyle name="CurrencyTB-RWB 3 2 3 8" xfId="99"/>
    <cellStyle name="CurrencyTB-RWB 3 2 4" xfId="99"/>
    <cellStyle name="CurrencyTB-RWB 3 2 4 2" xfId="99"/>
    <cellStyle name="CurrencyTB-RWB 3 2 4 2 2" xfId="99"/>
    <cellStyle name="CurrencyTB-RWB 3 2 4 2 3" xfId="99"/>
    <cellStyle name="CurrencyTB-RWB 3 2 4 2 4" xfId="99"/>
    <cellStyle name="CurrencyTB-RWB 3 2 4 2 5" xfId="99"/>
    <cellStyle name="CurrencyTB-RWB 3 2 4 3" xfId="99"/>
    <cellStyle name="CurrencyTB-RWB 3 2 4 3 2" xfId="99"/>
    <cellStyle name="CurrencyTB-RWB 3 2 4 3 3" xfId="99"/>
    <cellStyle name="CurrencyTB-RWB 3 2 4 3 4" xfId="99"/>
    <cellStyle name="CurrencyTB-RWB 3 2 4 4" xfId="99"/>
    <cellStyle name="CurrencyTB-RWB 3 2 4 5" xfId="99"/>
    <cellStyle name="CurrencyTB-RWB 3 2 4 6" xfId="99"/>
    <cellStyle name="CurrencyTB-RWB 3 2 4 7" xfId="99"/>
    <cellStyle name="CurrencyTB-RWB 3 2 5" xfId="99"/>
    <cellStyle name="CurrencyTB-RWB 3 2 5 2" xfId="99"/>
    <cellStyle name="CurrencyTB-RWB 3 2 5 2 2" xfId="99"/>
    <cellStyle name="CurrencyTB-RWB 3 2 5 2 3" xfId="99"/>
    <cellStyle name="CurrencyTB-RWB 3 2 5 2 4" xfId="99"/>
    <cellStyle name="CurrencyTB-RWB 3 2 5 2 5" xfId="99"/>
    <cellStyle name="CurrencyTB-RWB 3 2 5 3" xfId="99"/>
    <cellStyle name="CurrencyTB-RWB 3 2 5 3 2" xfId="99"/>
    <cellStyle name="CurrencyTB-RWB 3 2 5 3 3" xfId="99"/>
    <cellStyle name="CurrencyTB-RWB 3 2 5 3 4" xfId="99"/>
    <cellStyle name="CurrencyTB-RWB 3 2 5 4" xfId="99"/>
    <cellStyle name="CurrencyTB-RWB 3 2 5 5" xfId="99"/>
    <cellStyle name="CurrencyTB-RWB 3 2 5 6" xfId="99"/>
    <cellStyle name="CurrencyTB-RWB 3 2 5 7" xfId="99"/>
    <cellStyle name="CurrencyTB-RWB 3 2 5 8" xfId="99"/>
    <cellStyle name="CurrencyTB-RWB 3 2 6" xfId="99"/>
    <cellStyle name="CurrencyTB-RWB 3 2 6 2" xfId="99"/>
    <cellStyle name="CurrencyTB-RWB 3 2 6 3" xfId="99"/>
    <cellStyle name="CurrencyTB-RWB 3 2 6 4" xfId="99"/>
    <cellStyle name="CurrencyTB-RWB 3 2 6 5" xfId="99"/>
    <cellStyle name="CurrencyTB-RWB 3 2 7" xfId="99"/>
    <cellStyle name="CurrencyTB-RWB 3 2 8" xfId="99"/>
    <cellStyle name="CurrencyTB-RWB 3 2 9" xfId="99"/>
    <cellStyle name="CurrencyTB-RWB 3 3" xfId="99"/>
    <cellStyle name="CurrencyTB-RWB 3 3 10" xfId="99"/>
    <cellStyle name="CurrencyTB-RWB 3 3 2" xfId="99"/>
    <cellStyle name="CurrencyTB-RWB 3 3 2 2" xfId="99"/>
    <cellStyle name="CurrencyTB-RWB 3 3 2 2 2" xfId="99"/>
    <cellStyle name="CurrencyTB-RWB 3 3 2 2 3" xfId="99"/>
    <cellStyle name="CurrencyTB-RWB 3 3 2 2 4" xfId="99"/>
    <cellStyle name="CurrencyTB-RWB 3 3 2 2 5" xfId="99"/>
    <cellStyle name="CurrencyTB-RWB 3 3 2 3" xfId="99"/>
    <cellStyle name="CurrencyTB-RWB 3 3 2 3 2" xfId="99"/>
    <cellStyle name="CurrencyTB-RWB 3 3 2 3 3" xfId="99"/>
    <cellStyle name="CurrencyTB-RWB 3 3 2 3 4" xfId="99"/>
    <cellStyle name="CurrencyTB-RWB 3 3 2 4" xfId="99"/>
    <cellStyle name="CurrencyTB-RWB 3 3 2 5" xfId="99"/>
    <cellStyle name="CurrencyTB-RWB 3 3 2 6" xfId="99"/>
    <cellStyle name="CurrencyTB-RWB 3 3 2 7" xfId="99"/>
    <cellStyle name="CurrencyTB-RWB 3 3 2 8" xfId="99"/>
    <cellStyle name="CurrencyTB-RWB 3 3 3" xfId="99"/>
    <cellStyle name="CurrencyTB-RWB 3 3 3 2" xfId="99"/>
    <cellStyle name="CurrencyTB-RWB 3 3 3 2 2" xfId="99"/>
    <cellStyle name="CurrencyTB-RWB 3 3 3 2 3" xfId="99"/>
    <cellStyle name="CurrencyTB-RWB 3 3 3 2 4" xfId="99"/>
    <cellStyle name="CurrencyTB-RWB 3 3 3 2 5" xfId="99"/>
    <cellStyle name="CurrencyTB-RWB 3 3 3 3" xfId="99"/>
    <cellStyle name="CurrencyTB-RWB 3 3 3 3 2" xfId="99"/>
    <cellStyle name="CurrencyTB-RWB 3 3 3 3 3" xfId="99"/>
    <cellStyle name="CurrencyTB-RWB 3 3 3 3 4" xfId="99"/>
    <cellStyle name="CurrencyTB-RWB 3 3 3 4" xfId="99"/>
    <cellStyle name="CurrencyTB-RWB 3 3 3 5" xfId="99"/>
    <cellStyle name="CurrencyTB-RWB 3 3 3 6" xfId="99"/>
    <cellStyle name="CurrencyTB-RWB 3 3 3 7" xfId="99"/>
    <cellStyle name="CurrencyTB-RWB 3 3 3 8" xfId="99"/>
    <cellStyle name="CurrencyTB-RWB 3 3 4" xfId="99"/>
    <cellStyle name="CurrencyTB-RWB 3 3 4 2" xfId="99"/>
    <cellStyle name="CurrencyTB-RWB 3 3 4 2 2" xfId="99"/>
    <cellStyle name="CurrencyTB-RWB 3 3 4 2 3" xfId="99"/>
    <cellStyle name="CurrencyTB-RWB 3 3 4 2 4" xfId="99"/>
    <cellStyle name="CurrencyTB-RWB 3 3 4 2 5" xfId="99"/>
    <cellStyle name="CurrencyTB-RWB 3 3 4 3" xfId="99"/>
    <cellStyle name="CurrencyTB-RWB 3 3 4 3 2" xfId="99"/>
    <cellStyle name="CurrencyTB-RWB 3 3 4 3 3" xfId="99"/>
    <cellStyle name="CurrencyTB-RWB 3 3 4 3 4" xfId="99"/>
    <cellStyle name="CurrencyTB-RWB 3 3 4 4" xfId="99"/>
    <cellStyle name="CurrencyTB-RWB 3 3 4 5" xfId="99"/>
    <cellStyle name="CurrencyTB-RWB 3 3 4 6" xfId="99"/>
    <cellStyle name="CurrencyTB-RWB 3 3 4 7" xfId="99"/>
    <cellStyle name="CurrencyTB-RWB 3 3 5" xfId="99"/>
    <cellStyle name="CurrencyTB-RWB 3 3 5 2" xfId="99"/>
    <cellStyle name="CurrencyTB-RWB 3 3 5 2 2" xfId="99"/>
    <cellStyle name="CurrencyTB-RWB 3 3 5 2 3" xfId="99"/>
    <cellStyle name="CurrencyTB-RWB 3 3 5 2 4" xfId="99"/>
    <cellStyle name="CurrencyTB-RWB 3 3 5 2 5" xfId="99"/>
    <cellStyle name="CurrencyTB-RWB 3 3 5 3" xfId="99"/>
    <cellStyle name="CurrencyTB-RWB 3 3 5 3 2" xfId="99"/>
    <cellStyle name="CurrencyTB-RWB 3 3 5 3 3" xfId="99"/>
    <cellStyle name="CurrencyTB-RWB 3 3 5 3 4" xfId="99"/>
    <cellStyle name="CurrencyTB-RWB 3 3 5 4" xfId="99"/>
    <cellStyle name="CurrencyTB-RWB 3 3 5 5" xfId="99"/>
    <cellStyle name="CurrencyTB-RWB 3 3 5 6" xfId="99"/>
    <cellStyle name="CurrencyTB-RWB 3 3 5 7" xfId="99"/>
    <cellStyle name="CurrencyTB-RWB 3 3 5 8" xfId="99"/>
    <cellStyle name="CurrencyTB-RWB 3 3 6" xfId="99"/>
    <cellStyle name="CurrencyTB-RWB 3 3 6 2" xfId="99"/>
    <cellStyle name="CurrencyTB-RWB 3 3 6 3" xfId="99"/>
    <cellStyle name="CurrencyTB-RWB 3 3 6 4" xfId="99"/>
    <cellStyle name="CurrencyTB-RWB 3 3 6 5" xfId="99"/>
    <cellStyle name="CurrencyTB-RWB 3 3 7" xfId="99"/>
    <cellStyle name="CurrencyTB-RWB 3 3 8" xfId="99"/>
    <cellStyle name="CurrencyTB-RWB 3 3 9" xfId="99"/>
    <cellStyle name="CurrencyTB-RWB 3 4" xfId="99"/>
    <cellStyle name="CurrencyTB-RWB 3 4 2" xfId="99"/>
    <cellStyle name="CurrencyTB-RWB 3 4 2 2" xfId="99"/>
    <cellStyle name="CurrencyTB-RWB 3 4 2 3" xfId="99"/>
    <cellStyle name="CurrencyTB-RWB 3 4 2 4" xfId="99"/>
    <cellStyle name="CurrencyTB-RWB 3 4 2 5" xfId="99"/>
    <cellStyle name="CurrencyTB-RWB 3 4 3" xfId="99"/>
    <cellStyle name="CurrencyTB-RWB 3 4 3 2" xfId="99"/>
    <cellStyle name="CurrencyTB-RWB 3 4 3 3" xfId="99"/>
    <cellStyle name="CurrencyTB-RWB 3 4 3 4" xfId="99"/>
    <cellStyle name="CurrencyTB-RWB 3 4 4" xfId="99"/>
    <cellStyle name="CurrencyTB-RWB 3 4 5" xfId="99"/>
    <cellStyle name="CurrencyTB-RWB 3 4 6" xfId="99"/>
    <cellStyle name="CurrencyTB-RWB 3 4 7" xfId="99"/>
    <cellStyle name="CurrencyTB-RWB 3 4 8" xfId="99"/>
    <cellStyle name="CurrencyTB-RWB 3 5" xfId="99"/>
    <cellStyle name="CurrencyTB-RWB 3 5 2" xfId="99"/>
    <cellStyle name="CurrencyTB-RWB 3 5 2 2" xfId="99"/>
    <cellStyle name="CurrencyTB-RWB 3 5 2 3" xfId="99"/>
    <cellStyle name="CurrencyTB-RWB 3 5 2 4" xfId="99"/>
    <cellStyle name="CurrencyTB-RWB 3 5 2 5" xfId="99"/>
    <cellStyle name="CurrencyTB-RWB 3 5 3" xfId="99"/>
    <cellStyle name="CurrencyTB-RWB 3 5 3 2" xfId="99"/>
    <cellStyle name="CurrencyTB-RWB 3 5 3 3" xfId="99"/>
    <cellStyle name="CurrencyTB-RWB 3 5 3 4" xfId="99"/>
    <cellStyle name="CurrencyTB-RWB 3 5 4" xfId="99"/>
    <cellStyle name="CurrencyTB-RWB 3 5 5" xfId="99"/>
    <cellStyle name="CurrencyTB-RWB 3 5 6" xfId="99"/>
    <cellStyle name="CurrencyTB-RWB 3 5 7" xfId="99"/>
    <cellStyle name="CurrencyTB-RWB 3 5 8" xfId="99"/>
    <cellStyle name="CurrencyTB-RWB 3 6" xfId="99"/>
    <cellStyle name="CurrencyTB-RWB 3 6 2" xfId="99"/>
    <cellStyle name="CurrencyTB-RWB 3 6 2 2" xfId="99"/>
    <cellStyle name="CurrencyTB-RWB 3 6 2 3" xfId="99"/>
    <cellStyle name="CurrencyTB-RWB 3 6 2 4" xfId="99"/>
    <cellStyle name="CurrencyTB-RWB 3 6 2 5" xfId="99"/>
    <cellStyle name="CurrencyTB-RWB 3 6 3" xfId="99"/>
    <cellStyle name="CurrencyTB-RWB 3 6 3 2" xfId="99"/>
    <cellStyle name="CurrencyTB-RWB 3 6 3 3" xfId="99"/>
    <cellStyle name="CurrencyTB-RWB 3 6 3 4" xfId="99"/>
    <cellStyle name="CurrencyTB-RWB 3 6 4" xfId="99"/>
    <cellStyle name="CurrencyTB-RWB 3 6 5" xfId="99"/>
    <cellStyle name="CurrencyTB-RWB 3 6 6" xfId="99"/>
    <cellStyle name="CurrencyTB-RWB 3 6 7" xfId="99"/>
    <cellStyle name="CurrencyTB-RWB 3 7" xfId="99"/>
    <cellStyle name="CurrencyTB-RWB 3 7 2" xfId="99"/>
    <cellStyle name="CurrencyTB-RWB 3 7 2 2" xfId="99"/>
    <cellStyle name="CurrencyTB-RWB 3 7 2 3" xfId="99"/>
    <cellStyle name="CurrencyTB-RWB 3 7 2 4" xfId="99"/>
    <cellStyle name="CurrencyTB-RWB 3 7 2 5" xfId="99"/>
    <cellStyle name="CurrencyTB-RWB 3 7 3" xfId="99"/>
    <cellStyle name="CurrencyTB-RWB 3 7 3 2" xfId="99"/>
    <cellStyle name="CurrencyTB-RWB 3 7 3 3" xfId="99"/>
    <cellStyle name="CurrencyTB-RWB 3 7 3 4" xfId="99"/>
    <cellStyle name="CurrencyTB-RWB 3 7 4" xfId="99"/>
    <cellStyle name="CurrencyTB-RWB 3 7 5" xfId="99"/>
    <cellStyle name="CurrencyTB-RWB 3 7 6" xfId="99"/>
    <cellStyle name="CurrencyTB-RWB 3 7 7" xfId="99"/>
    <cellStyle name="CurrencyTB-RWB 3 7 8" xfId="99"/>
    <cellStyle name="CurrencyTB-RWB 3 8" xfId="99"/>
    <cellStyle name="CurrencyTB-RWB 3 8 2" xfId="99"/>
    <cellStyle name="CurrencyTB-RWB 3 8 3" xfId="99"/>
    <cellStyle name="CurrencyTB-RWB 3 8 4" xfId="99"/>
    <cellStyle name="CurrencyTB-RWB 3 8 5" xfId="99"/>
    <cellStyle name="CurrencyTB-RWB 3 9" xfId="99"/>
    <cellStyle name="CurrencyTB-RWB 4" xfId="99"/>
    <cellStyle name="CurrencyTB-RWB 4 10" xfId="99"/>
    <cellStyle name="CurrencyTB-RWB 4 2" xfId="99"/>
    <cellStyle name="CurrencyTB-RWB 4 2 2" xfId="99"/>
    <cellStyle name="CurrencyTB-RWB 4 2 2 2" xfId="99"/>
    <cellStyle name="CurrencyTB-RWB 4 2 2 3" xfId="99"/>
    <cellStyle name="CurrencyTB-RWB 4 2 2 4" xfId="99"/>
    <cellStyle name="CurrencyTB-RWB 4 2 2 5" xfId="99"/>
    <cellStyle name="CurrencyTB-RWB 4 2 3" xfId="99"/>
    <cellStyle name="CurrencyTB-RWB 4 2 3 2" xfId="99"/>
    <cellStyle name="CurrencyTB-RWB 4 2 3 3" xfId="99"/>
    <cellStyle name="CurrencyTB-RWB 4 2 3 4" xfId="99"/>
    <cellStyle name="CurrencyTB-RWB 4 2 4" xfId="99"/>
    <cellStyle name="CurrencyTB-RWB 4 2 5" xfId="99"/>
    <cellStyle name="CurrencyTB-RWB 4 2 6" xfId="99"/>
    <cellStyle name="CurrencyTB-RWB 4 2 7" xfId="99"/>
    <cellStyle name="CurrencyTB-RWB 4 2 8" xfId="99"/>
    <cellStyle name="CurrencyTB-RWB 4 3" xfId="99"/>
    <cellStyle name="CurrencyTB-RWB 4 3 2" xfId="99"/>
    <cellStyle name="CurrencyTB-RWB 4 3 2 2" xfId="99"/>
    <cellStyle name="CurrencyTB-RWB 4 3 2 3" xfId="99"/>
    <cellStyle name="CurrencyTB-RWB 4 3 2 4" xfId="99"/>
    <cellStyle name="CurrencyTB-RWB 4 3 2 5" xfId="99"/>
    <cellStyle name="CurrencyTB-RWB 4 3 3" xfId="99"/>
    <cellStyle name="CurrencyTB-RWB 4 3 3 2" xfId="99"/>
    <cellStyle name="CurrencyTB-RWB 4 3 3 3" xfId="99"/>
    <cellStyle name="CurrencyTB-RWB 4 3 3 4" xfId="99"/>
    <cellStyle name="CurrencyTB-RWB 4 3 4" xfId="99"/>
    <cellStyle name="CurrencyTB-RWB 4 3 5" xfId="99"/>
    <cellStyle name="CurrencyTB-RWB 4 3 6" xfId="99"/>
    <cellStyle name="CurrencyTB-RWB 4 3 7" xfId="99"/>
    <cellStyle name="CurrencyTB-RWB 4 3 8" xfId="99"/>
    <cellStyle name="CurrencyTB-RWB 4 4" xfId="99"/>
    <cellStyle name="CurrencyTB-RWB 4 4 2" xfId="99"/>
    <cellStyle name="CurrencyTB-RWB 4 4 2 2" xfId="99"/>
    <cellStyle name="CurrencyTB-RWB 4 4 2 3" xfId="99"/>
    <cellStyle name="CurrencyTB-RWB 4 4 2 4" xfId="99"/>
    <cellStyle name="CurrencyTB-RWB 4 4 2 5" xfId="99"/>
    <cellStyle name="CurrencyTB-RWB 4 4 3" xfId="99"/>
    <cellStyle name="CurrencyTB-RWB 4 4 3 2" xfId="99"/>
    <cellStyle name="CurrencyTB-RWB 4 4 3 3" xfId="99"/>
    <cellStyle name="CurrencyTB-RWB 4 4 3 4" xfId="99"/>
    <cellStyle name="CurrencyTB-RWB 4 4 4" xfId="99"/>
    <cellStyle name="CurrencyTB-RWB 4 4 5" xfId="99"/>
    <cellStyle name="CurrencyTB-RWB 4 4 6" xfId="99"/>
    <cellStyle name="CurrencyTB-RWB 4 4 7" xfId="99"/>
    <cellStyle name="CurrencyTB-RWB 4 5" xfId="99"/>
    <cellStyle name="CurrencyTB-RWB 4 5 2" xfId="99"/>
    <cellStyle name="CurrencyTB-RWB 4 5 2 2" xfId="99"/>
    <cellStyle name="CurrencyTB-RWB 4 5 2 3" xfId="99"/>
    <cellStyle name="CurrencyTB-RWB 4 5 2 4" xfId="99"/>
    <cellStyle name="CurrencyTB-RWB 4 5 2 5" xfId="99"/>
    <cellStyle name="CurrencyTB-RWB 4 5 3" xfId="99"/>
    <cellStyle name="CurrencyTB-RWB 4 5 3 2" xfId="99"/>
    <cellStyle name="CurrencyTB-RWB 4 5 3 3" xfId="99"/>
    <cellStyle name="CurrencyTB-RWB 4 5 3 4" xfId="99"/>
    <cellStyle name="CurrencyTB-RWB 4 5 4" xfId="99"/>
    <cellStyle name="CurrencyTB-RWB 4 5 5" xfId="99"/>
    <cellStyle name="CurrencyTB-RWB 4 5 6" xfId="99"/>
    <cellStyle name="CurrencyTB-RWB 4 5 7" xfId="99"/>
    <cellStyle name="CurrencyTB-RWB 4 5 8" xfId="99"/>
    <cellStyle name="CurrencyTB-RWB 4 6" xfId="99"/>
    <cellStyle name="CurrencyTB-RWB 4 6 2" xfId="99"/>
    <cellStyle name="CurrencyTB-RWB 4 6 3" xfId="99"/>
    <cellStyle name="CurrencyTB-RWB 4 6 4" xfId="99"/>
    <cellStyle name="CurrencyTB-RWB 4 6 5" xfId="99"/>
    <cellStyle name="CurrencyTB-RWB 4 7" xfId="99"/>
    <cellStyle name="CurrencyTB-RWB 4 8" xfId="99"/>
    <cellStyle name="CurrencyTB-RWB 4 9" xfId="99"/>
    <cellStyle name="CurrencyTB-RWB 5" xfId="99"/>
    <cellStyle name="CurrencyTB-RWB 5 2" xfId="99"/>
    <cellStyle name="CurrencyTB-RWB 5 2 2" xfId="99"/>
    <cellStyle name="CurrencyTB-RWB 5 2 2 2" xfId="99"/>
    <cellStyle name="CurrencyTB-RWB 5 2 2 3" xfId="99"/>
    <cellStyle name="CurrencyTB-RWB 5 2 2 4" xfId="99"/>
    <cellStyle name="CurrencyTB-RWB 5 2 2 5" xfId="99"/>
    <cellStyle name="CurrencyTB-RWB 5 2 3" xfId="99"/>
    <cellStyle name="CurrencyTB-RWB 5 2 3 2" xfId="99"/>
    <cellStyle name="CurrencyTB-RWB 5 2 3 3" xfId="99"/>
    <cellStyle name="CurrencyTB-RWB 5 2 3 4" xfId="99"/>
    <cellStyle name="CurrencyTB-RWB 5 2 4" xfId="99"/>
    <cellStyle name="CurrencyTB-RWB 5 2 5" xfId="99"/>
    <cellStyle name="CurrencyTB-RWB 5 2 6" xfId="99"/>
    <cellStyle name="CurrencyTB-RWB 5 2 7" xfId="99"/>
    <cellStyle name="CurrencyTB-RWB 5 2 8" xfId="99"/>
    <cellStyle name="CurrencyTB-RWB 5 3" xfId="99"/>
    <cellStyle name="CurrencyTB-RWB 5 3 2" xfId="99"/>
    <cellStyle name="CurrencyTB-RWB 5 3 2 2" xfId="99"/>
    <cellStyle name="CurrencyTB-RWB 5 3 2 3" xfId="99"/>
    <cellStyle name="CurrencyTB-RWB 5 3 2 4" xfId="99"/>
    <cellStyle name="CurrencyTB-RWB 5 3 2 5" xfId="99"/>
    <cellStyle name="CurrencyTB-RWB 5 3 3" xfId="99"/>
    <cellStyle name="CurrencyTB-RWB 5 3 3 2" xfId="99"/>
    <cellStyle name="CurrencyTB-RWB 5 3 3 3" xfId="99"/>
    <cellStyle name="CurrencyTB-RWB 5 3 3 4" xfId="99"/>
    <cellStyle name="CurrencyTB-RWB 5 3 4" xfId="99"/>
    <cellStyle name="CurrencyTB-RWB 5 3 5" xfId="99"/>
    <cellStyle name="CurrencyTB-RWB 5 3 6" xfId="99"/>
    <cellStyle name="CurrencyTB-RWB 5 3 7" xfId="99"/>
    <cellStyle name="CurrencyTB-RWB 5 4" xfId="99"/>
    <cellStyle name="CurrencyTB-RWB 5 4 2" xfId="99"/>
    <cellStyle name="CurrencyTB-RWB 5 4 3" xfId="99"/>
    <cellStyle name="CurrencyTB-RWB 5 4 4" xfId="99"/>
    <cellStyle name="CurrencyTB-RWB 5 4 5" xfId="99"/>
    <cellStyle name="CurrencyTB-RWB 5 5" xfId="99"/>
    <cellStyle name="CurrencyTB-RWB 5 5 2" xfId="99"/>
    <cellStyle name="CurrencyTB-RWB 5 5 3" xfId="99"/>
    <cellStyle name="CurrencyTB-RWB 5 5 4" xfId="99"/>
    <cellStyle name="CurrencyTB-RWB 5 6" xfId="99"/>
    <cellStyle name="CurrencyTB-RWB 5 7" xfId="99"/>
    <cellStyle name="CurrencyTB-RWB 5 8" xfId="99"/>
    <cellStyle name="CurrencyTB-RWB 5 9" xfId="99"/>
    <cellStyle name="CurrencyTB-RWB 6" xfId="99"/>
    <cellStyle name="CurrencyTB-RWB 6 2" xfId="99"/>
    <cellStyle name="CurrencyTB-RWB 6 2 2" xfId="99"/>
    <cellStyle name="CurrencyTB-RWB 6 2 3" xfId="99"/>
    <cellStyle name="CurrencyTB-RWB 6 2 4" xfId="99"/>
    <cellStyle name="CurrencyTB-RWB 6 2 5" xfId="99"/>
    <cellStyle name="CurrencyTB-RWB 6 3" xfId="99"/>
    <cellStyle name="CurrencyTB-RWB 6 3 2" xfId="99"/>
    <cellStyle name="CurrencyTB-RWB 6 3 3" xfId="99"/>
    <cellStyle name="CurrencyTB-RWB 6 3 4" xfId="99"/>
    <cellStyle name="CurrencyTB-RWB 6 4" xfId="99"/>
    <cellStyle name="CurrencyTB-RWB 6 5" xfId="99"/>
    <cellStyle name="CurrencyTB-RWB 6 6" xfId="99"/>
    <cellStyle name="CurrencyTB-RWB 6 7" xfId="99"/>
    <cellStyle name="CurrencyTB-RWB 6 8" xfId="99"/>
    <cellStyle name="CurrencyTB-RWB 7" xfId="99"/>
    <cellStyle name="CurrencyTB-RWB 7 2" xfId="99"/>
    <cellStyle name="CurrencyTB-RWB 7 3" xfId="99"/>
    <cellStyle name="CurrencyTB-RWB 7 4" xfId="99"/>
    <cellStyle name="CurrencyTB-RWB 7 5" xfId="99"/>
    <cellStyle name="CurrencyTB-RWB 8" xfId="99"/>
    <cellStyle name="CurrencyTB-RWNeg" xfId="97"/>
    <cellStyle name="CurrencyTB-S" xfId="100"/>
    <cellStyle name="CurrencyTB,B,Accounting" xfId="101"/>
    <cellStyle name="CurrencyTB,rghtBoldRed" xfId="102"/>
    <cellStyle name="CurrencyTB,rIGHT" xfId="103"/>
    <cellStyle name="CurrencyTB2d" xfId="104"/>
    <cellStyle name="CurrencyTB2d-R" xfId="105"/>
    <cellStyle name="CurrencyTB2d-R,S" xfId="106"/>
    <cellStyle name="CurrencyTBLeftAlign" xfId="107"/>
    <cellStyle name="CurrencyTBR-HVerdana9" xfId="108"/>
    <cellStyle name="CurrencyTBWB" xfId="109"/>
    <cellStyle name="CurrencyTBWB 2" xfId="109"/>
    <cellStyle name="CurrencyTBWB 2 10" xfId="109"/>
    <cellStyle name="CurrencyTBWB 2 11" xfId="109"/>
    <cellStyle name="CurrencyTBWB 2 12" xfId="109"/>
    <cellStyle name="CurrencyTBWB 2 13" xfId="109"/>
    <cellStyle name="CurrencyTBWB 2 2" xfId="109"/>
    <cellStyle name="CurrencyTBWB 2 2 10" xfId="109"/>
    <cellStyle name="CurrencyTBWB 2 2 11" xfId="109"/>
    <cellStyle name="CurrencyTBWB 2 2 12" xfId="109"/>
    <cellStyle name="CurrencyTBWB 2 2 13" xfId="109"/>
    <cellStyle name="CurrencyTBWB 2 2 2" xfId="109"/>
    <cellStyle name="CurrencyTBWB 2 2 2 10" xfId="109"/>
    <cellStyle name="CurrencyTBWB 2 2 2 2" xfId="109"/>
    <cellStyle name="CurrencyTBWB 2 2 2 2 2" xfId="109"/>
    <cellStyle name="CurrencyTBWB 2 2 2 2 2 2" xfId="109"/>
    <cellStyle name="CurrencyTBWB 2 2 2 2 2 3" xfId="109"/>
    <cellStyle name="CurrencyTBWB 2 2 2 2 2 4" xfId="109"/>
    <cellStyle name="CurrencyTBWB 2 2 2 2 2 5" xfId="109"/>
    <cellStyle name="CurrencyTBWB 2 2 2 2 3" xfId="109"/>
    <cellStyle name="CurrencyTBWB 2 2 2 2 3 2" xfId="109"/>
    <cellStyle name="CurrencyTBWB 2 2 2 2 3 3" xfId="109"/>
    <cellStyle name="CurrencyTBWB 2 2 2 2 3 4" xfId="109"/>
    <cellStyle name="CurrencyTBWB 2 2 2 2 4" xfId="109"/>
    <cellStyle name="CurrencyTBWB 2 2 2 2 5" xfId="109"/>
    <cellStyle name="CurrencyTBWB 2 2 2 2 6" xfId="109"/>
    <cellStyle name="CurrencyTBWB 2 2 2 2 7" xfId="109"/>
    <cellStyle name="CurrencyTBWB 2 2 2 2 8" xfId="109"/>
    <cellStyle name="CurrencyTBWB 2 2 2 3" xfId="109"/>
    <cellStyle name="CurrencyTBWB 2 2 2 3 2" xfId="109"/>
    <cellStyle name="CurrencyTBWB 2 2 2 3 2 2" xfId="109"/>
    <cellStyle name="CurrencyTBWB 2 2 2 3 2 3" xfId="109"/>
    <cellStyle name="CurrencyTBWB 2 2 2 3 2 4" xfId="109"/>
    <cellStyle name="CurrencyTBWB 2 2 2 3 2 5" xfId="109"/>
    <cellStyle name="CurrencyTBWB 2 2 2 3 3" xfId="109"/>
    <cellStyle name="CurrencyTBWB 2 2 2 3 3 2" xfId="109"/>
    <cellStyle name="CurrencyTBWB 2 2 2 3 3 3" xfId="109"/>
    <cellStyle name="CurrencyTBWB 2 2 2 3 3 4" xfId="109"/>
    <cellStyle name="CurrencyTBWB 2 2 2 3 4" xfId="109"/>
    <cellStyle name="CurrencyTBWB 2 2 2 3 5" xfId="109"/>
    <cellStyle name="CurrencyTBWB 2 2 2 3 6" xfId="109"/>
    <cellStyle name="CurrencyTBWB 2 2 2 3 7" xfId="109"/>
    <cellStyle name="CurrencyTBWB 2 2 2 3 8" xfId="109"/>
    <cellStyle name="CurrencyTBWB 2 2 2 4" xfId="109"/>
    <cellStyle name="CurrencyTBWB 2 2 2 4 2" xfId="109"/>
    <cellStyle name="CurrencyTBWB 2 2 2 4 2 2" xfId="109"/>
    <cellStyle name="CurrencyTBWB 2 2 2 4 2 3" xfId="109"/>
    <cellStyle name="CurrencyTBWB 2 2 2 4 2 4" xfId="109"/>
    <cellStyle name="CurrencyTBWB 2 2 2 4 2 5" xfId="109"/>
    <cellStyle name="CurrencyTBWB 2 2 2 4 3" xfId="109"/>
    <cellStyle name="CurrencyTBWB 2 2 2 4 3 2" xfId="109"/>
    <cellStyle name="CurrencyTBWB 2 2 2 4 3 3" xfId="109"/>
    <cellStyle name="CurrencyTBWB 2 2 2 4 3 4" xfId="109"/>
    <cellStyle name="CurrencyTBWB 2 2 2 4 4" xfId="109"/>
    <cellStyle name="CurrencyTBWB 2 2 2 4 5" xfId="109"/>
    <cellStyle name="CurrencyTBWB 2 2 2 4 6" xfId="109"/>
    <cellStyle name="CurrencyTBWB 2 2 2 4 7" xfId="109"/>
    <cellStyle name="CurrencyTBWB 2 2 2 5" xfId="109"/>
    <cellStyle name="CurrencyTBWB 2 2 2 5 2" xfId="109"/>
    <cellStyle name="CurrencyTBWB 2 2 2 5 2 2" xfId="109"/>
    <cellStyle name="CurrencyTBWB 2 2 2 5 2 3" xfId="109"/>
    <cellStyle name="CurrencyTBWB 2 2 2 5 2 4" xfId="109"/>
    <cellStyle name="CurrencyTBWB 2 2 2 5 2 5" xfId="109"/>
    <cellStyle name="CurrencyTBWB 2 2 2 5 3" xfId="109"/>
    <cellStyle name="CurrencyTBWB 2 2 2 5 3 2" xfId="109"/>
    <cellStyle name="CurrencyTBWB 2 2 2 5 3 3" xfId="109"/>
    <cellStyle name="CurrencyTBWB 2 2 2 5 3 4" xfId="109"/>
    <cellStyle name="CurrencyTBWB 2 2 2 5 4" xfId="109"/>
    <cellStyle name="CurrencyTBWB 2 2 2 5 5" xfId="109"/>
    <cellStyle name="CurrencyTBWB 2 2 2 5 6" xfId="109"/>
    <cellStyle name="CurrencyTBWB 2 2 2 5 7" xfId="109"/>
    <cellStyle name="CurrencyTBWB 2 2 2 5 8" xfId="109"/>
    <cellStyle name="CurrencyTBWB 2 2 2 6" xfId="109"/>
    <cellStyle name="CurrencyTBWB 2 2 2 6 2" xfId="109"/>
    <cellStyle name="CurrencyTBWB 2 2 2 6 3" xfId="109"/>
    <cellStyle name="CurrencyTBWB 2 2 2 6 4" xfId="109"/>
    <cellStyle name="CurrencyTBWB 2 2 2 6 5" xfId="109"/>
    <cellStyle name="CurrencyTBWB 2 2 2 7" xfId="109"/>
    <cellStyle name="CurrencyTBWB 2 2 2 8" xfId="109"/>
    <cellStyle name="CurrencyTBWB 2 2 2 9" xfId="109"/>
    <cellStyle name="CurrencyTBWB 2 2 3" xfId="109"/>
    <cellStyle name="CurrencyTBWB 2 2 3 10" xfId="109"/>
    <cellStyle name="CurrencyTBWB 2 2 3 2" xfId="109"/>
    <cellStyle name="CurrencyTBWB 2 2 3 2 2" xfId="109"/>
    <cellStyle name="CurrencyTBWB 2 2 3 2 2 2" xfId="109"/>
    <cellStyle name="CurrencyTBWB 2 2 3 2 2 3" xfId="109"/>
    <cellStyle name="CurrencyTBWB 2 2 3 2 2 4" xfId="109"/>
    <cellStyle name="CurrencyTBWB 2 2 3 2 2 5" xfId="109"/>
    <cellStyle name="CurrencyTBWB 2 2 3 2 3" xfId="109"/>
    <cellStyle name="CurrencyTBWB 2 2 3 2 3 2" xfId="109"/>
    <cellStyle name="CurrencyTBWB 2 2 3 2 3 3" xfId="109"/>
    <cellStyle name="CurrencyTBWB 2 2 3 2 3 4" xfId="109"/>
    <cellStyle name="CurrencyTBWB 2 2 3 2 4" xfId="109"/>
    <cellStyle name="CurrencyTBWB 2 2 3 2 5" xfId="109"/>
    <cellStyle name="CurrencyTBWB 2 2 3 2 6" xfId="109"/>
    <cellStyle name="CurrencyTBWB 2 2 3 2 7" xfId="109"/>
    <cellStyle name="CurrencyTBWB 2 2 3 2 8" xfId="109"/>
    <cellStyle name="CurrencyTBWB 2 2 3 3" xfId="109"/>
    <cellStyle name="CurrencyTBWB 2 2 3 3 2" xfId="109"/>
    <cellStyle name="CurrencyTBWB 2 2 3 3 2 2" xfId="109"/>
    <cellStyle name="CurrencyTBWB 2 2 3 3 2 3" xfId="109"/>
    <cellStyle name="CurrencyTBWB 2 2 3 3 2 4" xfId="109"/>
    <cellStyle name="CurrencyTBWB 2 2 3 3 2 5" xfId="109"/>
    <cellStyle name="CurrencyTBWB 2 2 3 3 3" xfId="109"/>
    <cellStyle name="CurrencyTBWB 2 2 3 3 3 2" xfId="109"/>
    <cellStyle name="CurrencyTBWB 2 2 3 3 3 3" xfId="109"/>
    <cellStyle name="CurrencyTBWB 2 2 3 3 3 4" xfId="109"/>
    <cellStyle name="CurrencyTBWB 2 2 3 3 4" xfId="109"/>
    <cellStyle name="CurrencyTBWB 2 2 3 3 5" xfId="109"/>
    <cellStyle name="CurrencyTBWB 2 2 3 3 6" xfId="109"/>
    <cellStyle name="CurrencyTBWB 2 2 3 3 7" xfId="109"/>
    <cellStyle name="CurrencyTBWB 2 2 3 3 8" xfId="109"/>
    <cellStyle name="CurrencyTBWB 2 2 3 4" xfId="109"/>
    <cellStyle name="CurrencyTBWB 2 2 3 4 2" xfId="109"/>
    <cellStyle name="CurrencyTBWB 2 2 3 4 2 2" xfId="109"/>
    <cellStyle name="CurrencyTBWB 2 2 3 4 2 3" xfId="109"/>
    <cellStyle name="CurrencyTBWB 2 2 3 4 2 4" xfId="109"/>
    <cellStyle name="CurrencyTBWB 2 2 3 4 2 5" xfId="109"/>
    <cellStyle name="CurrencyTBWB 2 2 3 4 3" xfId="109"/>
    <cellStyle name="CurrencyTBWB 2 2 3 4 3 2" xfId="109"/>
    <cellStyle name="CurrencyTBWB 2 2 3 4 3 3" xfId="109"/>
    <cellStyle name="CurrencyTBWB 2 2 3 4 3 4" xfId="109"/>
    <cellStyle name="CurrencyTBWB 2 2 3 4 4" xfId="109"/>
    <cellStyle name="CurrencyTBWB 2 2 3 4 5" xfId="109"/>
    <cellStyle name="CurrencyTBWB 2 2 3 4 6" xfId="109"/>
    <cellStyle name="CurrencyTBWB 2 2 3 4 7" xfId="109"/>
    <cellStyle name="CurrencyTBWB 2 2 3 5" xfId="109"/>
    <cellStyle name="CurrencyTBWB 2 2 3 5 2" xfId="109"/>
    <cellStyle name="CurrencyTBWB 2 2 3 5 2 2" xfId="109"/>
    <cellStyle name="CurrencyTBWB 2 2 3 5 2 3" xfId="109"/>
    <cellStyle name="CurrencyTBWB 2 2 3 5 2 4" xfId="109"/>
    <cellStyle name="CurrencyTBWB 2 2 3 5 2 5" xfId="109"/>
    <cellStyle name="CurrencyTBWB 2 2 3 5 3" xfId="109"/>
    <cellStyle name="CurrencyTBWB 2 2 3 5 3 2" xfId="109"/>
    <cellStyle name="CurrencyTBWB 2 2 3 5 3 3" xfId="109"/>
    <cellStyle name="CurrencyTBWB 2 2 3 5 3 4" xfId="109"/>
    <cellStyle name="CurrencyTBWB 2 2 3 5 4" xfId="109"/>
    <cellStyle name="CurrencyTBWB 2 2 3 5 5" xfId="109"/>
    <cellStyle name="CurrencyTBWB 2 2 3 5 6" xfId="109"/>
    <cellStyle name="CurrencyTBWB 2 2 3 5 7" xfId="109"/>
    <cellStyle name="CurrencyTBWB 2 2 3 5 8" xfId="109"/>
    <cellStyle name="CurrencyTBWB 2 2 3 6" xfId="109"/>
    <cellStyle name="CurrencyTBWB 2 2 3 6 2" xfId="109"/>
    <cellStyle name="CurrencyTBWB 2 2 3 6 3" xfId="109"/>
    <cellStyle name="CurrencyTBWB 2 2 3 6 4" xfId="109"/>
    <cellStyle name="CurrencyTBWB 2 2 3 6 5" xfId="109"/>
    <cellStyle name="CurrencyTBWB 2 2 3 7" xfId="109"/>
    <cellStyle name="CurrencyTBWB 2 2 3 8" xfId="109"/>
    <cellStyle name="CurrencyTBWB 2 2 3 9" xfId="109"/>
    <cellStyle name="CurrencyTBWB 2 2 4" xfId="109"/>
    <cellStyle name="CurrencyTBWB 2 2 4 10" xfId="109"/>
    <cellStyle name="CurrencyTBWB 2 2 4 2" xfId="109"/>
    <cellStyle name="CurrencyTBWB 2 2 4 2 2" xfId="109"/>
    <cellStyle name="CurrencyTBWB 2 2 4 2 2 2" xfId="109"/>
    <cellStyle name="CurrencyTBWB 2 2 4 2 2 3" xfId="109"/>
    <cellStyle name="CurrencyTBWB 2 2 4 2 2 4" xfId="109"/>
    <cellStyle name="CurrencyTBWB 2 2 4 2 2 5" xfId="109"/>
    <cellStyle name="CurrencyTBWB 2 2 4 2 3" xfId="109"/>
    <cellStyle name="CurrencyTBWB 2 2 4 2 3 2" xfId="109"/>
    <cellStyle name="CurrencyTBWB 2 2 4 2 3 3" xfId="109"/>
    <cellStyle name="CurrencyTBWB 2 2 4 2 3 4" xfId="109"/>
    <cellStyle name="CurrencyTBWB 2 2 4 2 4" xfId="109"/>
    <cellStyle name="CurrencyTBWB 2 2 4 2 5" xfId="109"/>
    <cellStyle name="CurrencyTBWB 2 2 4 2 6" xfId="109"/>
    <cellStyle name="CurrencyTBWB 2 2 4 2 7" xfId="109"/>
    <cellStyle name="CurrencyTBWB 2 2 4 2 8" xfId="109"/>
    <cellStyle name="CurrencyTBWB 2 2 4 3" xfId="109"/>
    <cellStyle name="CurrencyTBWB 2 2 4 3 2" xfId="109"/>
    <cellStyle name="CurrencyTBWB 2 2 4 3 2 2" xfId="109"/>
    <cellStyle name="CurrencyTBWB 2 2 4 3 2 3" xfId="109"/>
    <cellStyle name="CurrencyTBWB 2 2 4 3 2 4" xfId="109"/>
    <cellStyle name="CurrencyTBWB 2 2 4 3 2 5" xfId="109"/>
    <cellStyle name="CurrencyTBWB 2 2 4 3 3" xfId="109"/>
    <cellStyle name="CurrencyTBWB 2 2 4 3 3 2" xfId="109"/>
    <cellStyle name="CurrencyTBWB 2 2 4 3 3 3" xfId="109"/>
    <cellStyle name="CurrencyTBWB 2 2 4 3 3 4" xfId="109"/>
    <cellStyle name="CurrencyTBWB 2 2 4 3 4" xfId="109"/>
    <cellStyle name="CurrencyTBWB 2 2 4 3 5" xfId="109"/>
    <cellStyle name="CurrencyTBWB 2 2 4 3 6" xfId="109"/>
    <cellStyle name="CurrencyTBWB 2 2 4 3 7" xfId="109"/>
    <cellStyle name="CurrencyTBWB 2 2 4 3 8" xfId="109"/>
    <cellStyle name="CurrencyTBWB 2 2 4 4" xfId="109"/>
    <cellStyle name="CurrencyTBWB 2 2 4 4 2" xfId="109"/>
    <cellStyle name="CurrencyTBWB 2 2 4 4 2 2" xfId="109"/>
    <cellStyle name="CurrencyTBWB 2 2 4 4 2 3" xfId="109"/>
    <cellStyle name="CurrencyTBWB 2 2 4 4 2 4" xfId="109"/>
    <cellStyle name="CurrencyTBWB 2 2 4 4 2 5" xfId="109"/>
    <cellStyle name="CurrencyTBWB 2 2 4 4 3" xfId="109"/>
    <cellStyle name="CurrencyTBWB 2 2 4 4 3 2" xfId="109"/>
    <cellStyle name="CurrencyTBWB 2 2 4 4 3 3" xfId="109"/>
    <cellStyle name="CurrencyTBWB 2 2 4 4 3 4" xfId="109"/>
    <cellStyle name="CurrencyTBWB 2 2 4 4 4" xfId="109"/>
    <cellStyle name="CurrencyTBWB 2 2 4 4 5" xfId="109"/>
    <cellStyle name="CurrencyTBWB 2 2 4 4 6" xfId="109"/>
    <cellStyle name="CurrencyTBWB 2 2 4 4 7" xfId="109"/>
    <cellStyle name="CurrencyTBWB 2 2 4 5" xfId="109"/>
    <cellStyle name="CurrencyTBWB 2 2 4 5 2" xfId="109"/>
    <cellStyle name="CurrencyTBWB 2 2 4 5 2 2" xfId="109"/>
    <cellStyle name="CurrencyTBWB 2 2 4 5 2 3" xfId="109"/>
    <cellStyle name="CurrencyTBWB 2 2 4 5 2 4" xfId="109"/>
    <cellStyle name="CurrencyTBWB 2 2 4 5 2 5" xfId="109"/>
    <cellStyle name="CurrencyTBWB 2 2 4 5 3" xfId="109"/>
    <cellStyle name="CurrencyTBWB 2 2 4 5 3 2" xfId="109"/>
    <cellStyle name="CurrencyTBWB 2 2 4 5 3 3" xfId="109"/>
    <cellStyle name="CurrencyTBWB 2 2 4 5 3 4" xfId="109"/>
    <cellStyle name="CurrencyTBWB 2 2 4 5 4" xfId="109"/>
    <cellStyle name="CurrencyTBWB 2 2 4 5 5" xfId="109"/>
    <cellStyle name="CurrencyTBWB 2 2 4 5 6" xfId="109"/>
    <cellStyle name="CurrencyTBWB 2 2 4 5 7" xfId="109"/>
    <cellStyle name="CurrencyTBWB 2 2 4 5 8" xfId="109"/>
    <cellStyle name="CurrencyTBWB 2 2 4 6" xfId="109"/>
    <cellStyle name="CurrencyTBWB 2 2 4 6 2" xfId="109"/>
    <cellStyle name="CurrencyTBWB 2 2 4 6 3" xfId="109"/>
    <cellStyle name="CurrencyTBWB 2 2 4 6 4" xfId="109"/>
    <cellStyle name="CurrencyTBWB 2 2 4 6 5" xfId="109"/>
    <cellStyle name="CurrencyTBWB 2 2 4 7" xfId="109"/>
    <cellStyle name="CurrencyTBWB 2 2 4 8" xfId="109"/>
    <cellStyle name="CurrencyTBWB 2 2 4 9" xfId="109"/>
    <cellStyle name="CurrencyTBWB 2 2 5" xfId="109"/>
    <cellStyle name="CurrencyTBWB 2 2 5 2" xfId="109"/>
    <cellStyle name="CurrencyTBWB 2 2 5 2 2" xfId="109"/>
    <cellStyle name="CurrencyTBWB 2 2 5 2 3" xfId="109"/>
    <cellStyle name="CurrencyTBWB 2 2 5 2 4" xfId="109"/>
    <cellStyle name="CurrencyTBWB 2 2 5 2 5" xfId="109"/>
    <cellStyle name="CurrencyTBWB 2 2 5 3" xfId="109"/>
    <cellStyle name="CurrencyTBWB 2 2 5 3 2" xfId="109"/>
    <cellStyle name="CurrencyTBWB 2 2 5 3 3" xfId="109"/>
    <cellStyle name="CurrencyTBWB 2 2 5 3 4" xfId="109"/>
    <cellStyle name="CurrencyTBWB 2 2 5 4" xfId="109"/>
    <cellStyle name="CurrencyTBWB 2 2 5 5" xfId="109"/>
    <cellStyle name="CurrencyTBWB 2 2 5 6" xfId="109"/>
    <cellStyle name="CurrencyTBWB 2 2 5 7" xfId="109"/>
    <cellStyle name="CurrencyTBWB 2 2 5 8" xfId="109"/>
    <cellStyle name="CurrencyTBWB 2 2 6" xfId="109"/>
    <cellStyle name="CurrencyTBWB 2 2 6 2" xfId="109"/>
    <cellStyle name="CurrencyTBWB 2 2 6 2 2" xfId="109"/>
    <cellStyle name="CurrencyTBWB 2 2 6 2 3" xfId="109"/>
    <cellStyle name="CurrencyTBWB 2 2 6 2 4" xfId="109"/>
    <cellStyle name="CurrencyTBWB 2 2 6 2 5" xfId="109"/>
    <cellStyle name="CurrencyTBWB 2 2 6 3" xfId="109"/>
    <cellStyle name="CurrencyTBWB 2 2 6 3 2" xfId="109"/>
    <cellStyle name="CurrencyTBWB 2 2 6 3 3" xfId="109"/>
    <cellStyle name="CurrencyTBWB 2 2 6 3 4" xfId="109"/>
    <cellStyle name="CurrencyTBWB 2 2 6 4" xfId="109"/>
    <cellStyle name="CurrencyTBWB 2 2 6 5" xfId="109"/>
    <cellStyle name="CurrencyTBWB 2 2 6 6" xfId="109"/>
    <cellStyle name="CurrencyTBWB 2 2 6 7" xfId="109"/>
    <cellStyle name="CurrencyTBWB 2 2 6 8" xfId="109"/>
    <cellStyle name="CurrencyTBWB 2 2 7" xfId="109"/>
    <cellStyle name="CurrencyTBWB 2 2 7 2" xfId="109"/>
    <cellStyle name="CurrencyTBWB 2 2 7 2 2" xfId="109"/>
    <cellStyle name="CurrencyTBWB 2 2 7 2 3" xfId="109"/>
    <cellStyle name="CurrencyTBWB 2 2 7 2 4" xfId="109"/>
    <cellStyle name="CurrencyTBWB 2 2 7 2 5" xfId="109"/>
    <cellStyle name="CurrencyTBWB 2 2 7 3" xfId="109"/>
    <cellStyle name="CurrencyTBWB 2 2 7 3 2" xfId="109"/>
    <cellStyle name="CurrencyTBWB 2 2 7 3 3" xfId="109"/>
    <cellStyle name="CurrencyTBWB 2 2 7 3 4" xfId="109"/>
    <cellStyle name="CurrencyTBWB 2 2 7 4" xfId="109"/>
    <cellStyle name="CurrencyTBWB 2 2 7 5" xfId="109"/>
    <cellStyle name="CurrencyTBWB 2 2 7 6" xfId="109"/>
    <cellStyle name="CurrencyTBWB 2 2 7 7" xfId="109"/>
    <cellStyle name="CurrencyTBWB 2 2 8" xfId="109"/>
    <cellStyle name="CurrencyTBWB 2 2 8 2" xfId="109"/>
    <cellStyle name="CurrencyTBWB 2 2 8 2 2" xfId="109"/>
    <cellStyle name="CurrencyTBWB 2 2 8 2 3" xfId="109"/>
    <cellStyle name="CurrencyTBWB 2 2 8 2 4" xfId="109"/>
    <cellStyle name="CurrencyTBWB 2 2 8 2 5" xfId="109"/>
    <cellStyle name="CurrencyTBWB 2 2 8 3" xfId="109"/>
    <cellStyle name="CurrencyTBWB 2 2 8 3 2" xfId="109"/>
    <cellStyle name="CurrencyTBWB 2 2 8 3 3" xfId="109"/>
    <cellStyle name="CurrencyTBWB 2 2 8 3 4" xfId="109"/>
    <cellStyle name="CurrencyTBWB 2 2 8 4" xfId="109"/>
    <cellStyle name="CurrencyTBWB 2 2 8 5" xfId="109"/>
    <cellStyle name="CurrencyTBWB 2 2 8 6" xfId="109"/>
    <cellStyle name="CurrencyTBWB 2 2 8 7" xfId="109"/>
    <cellStyle name="CurrencyTBWB 2 2 8 8" xfId="109"/>
    <cellStyle name="CurrencyTBWB 2 2 9" xfId="109"/>
    <cellStyle name="CurrencyTBWB 2 2 9 2" xfId="109"/>
    <cellStyle name="CurrencyTBWB 2 2 9 3" xfId="109"/>
    <cellStyle name="CurrencyTBWB 2 2 9 4" xfId="109"/>
    <cellStyle name="CurrencyTBWB 2 2 9 5" xfId="109"/>
    <cellStyle name="CurrencyTBWB 2 3" xfId="109"/>
    <cellStyle name="CurrencyTBWB 2 3 10" xfId="109"/>
    <cellStyle name="CurrencyTBWB 2 3 2" xfId="109"/>
    <cellStyle name="CurrencyTBWB 2 3 2 2" xfId="109"/>
    <cellStyle name="CurrencyTBWB 2 3 2 2 2" xfId="109"/>
    <cellStyle name="CurrencyTBWB 2 3 2 2 3" xfId="109"/>
    <cellStyle name="CurrencyTBWB 2 3 2 2 4" xfId="109"/>
    <cellStyle name="CurrencyTBWB 2 3 2 2 5" xfId="109"/>
    <cellStyle name="CurrencyTBWB 2 3 2 3" xfId="109"/>
    <cellStyle name="CurrencyTBWB 2 3 2 3 2" xfId="109"/>
    <cellStyle name="CurrencyTBWB 2 3 2 3 3" xfId="109"/>
    <cellStyle name="CurrencyTBWB 2 3 2 3 4" xfId="109"/>
    <cellStyle name="CurrencyTBWB 2 3 2 4" xfId="109"/>
    <cellStyle name="CurrencyTBWB 2 3 2 5" xfId="109"/>
    <cellStyle name="CurrencyTBWB 2 3 2 6" xfId="109"/>
    <cellStyle name="CurrencyTBWB 2 3 2 7" xfId="109"/>
    <cellStyle name="CurrencyTBWB 2 3 2 8" xfId="109"/>
    <cellStyle name="CurrencyTBWB 2 3 3" xfId="109"/>
    <cellStyle name="CurrencyTBWB 2 3 3 2" xfId="109"/>
    <cellStyle name="CurrencyTBWB 2 3 3 2 2" xfId="109"/>
    <cellStyle name="CurrencyTBWB 2 3 3 2 3" xfId="109"/>
    <cellStyle name="CurrencyTBWB 2 3 3 2 4" xfId="109"/>
    <cellStyle name="CurrencyTBWB 2 3 3 2 5" xfId="109"/>
    <cellStyle name="CurrencyTBWB 2 3 3 3" xfId="109"/>
    <cellStyle name="CurrencyTBWB 2 3 3 3 2" xfId="109"/>
    <cellStyle name="CurrencyTBWB 2 3 3 3 3" xfId="109"/>
    <cellStyle name="CurrencyTBWB 2 3 3 3 4" xfId="109"/>
    <cellStyle name="CurrencyTBWB 2 3 3 4" xfId="109"/>
    <cellStyle name="CurrencyTBWB 2 3 3 5" xfId="109"/>
    <cellStyle name="CurrencyTBWB 2 3 3 6" xfId="109"/>
    <cellStyle name="CurrencyTBWB 2 3 3 7" xfId="109"/>
    <cellStyle name="CurrencyTBWB 2 3 3 8" xfId="109"/>
    <cellStyle name="CurrencyTBWB 2 3 4" xfId="109"/>
    <cellStyle name="CurrencyTBWB 2 3 4 2" xfId="109"/>
    <cellStyle name="CurrencyTBWB 2 3 4 2 2" xfId="109"/>
    <cellStyle name="CurrencyTBWB 2 3 4 2 3" xfId="109"/>
    <cellStyle name="CurrencyTBWB 2 3 4 2 4" xfId="109"/>
    <cellStyle name="CurrencyTBWB 2 3 4 2 5" xfId="109"/>
    <cellStyle name="CurrencyTBWB 2 3 4 3" xfId="109"/>
    <cellStyle name="CurrencyTBWB 2 3 4 3 2" xfId="109"/>
    <cellStyle name="CurrencyTBWB 2 3 4 3 3" xfId="109"/>
    <cellStyle name="CurrencyTBWB 2 3 4 3 4" xfId="109"/>
    <cellStyle name="CurrencyTBWB 2 3 4 4" xfId="109"/>
    <cellStyle name="CurrencyTBWB 2 3 4 5" xfId="109"/>
    <cellStyle name="CurrencyTBWB 2 3 4 6" xfId="109"/>
    <cellStyle name="CurrencyTBWB 2 3 4 7" xfId="109"/>
    <cellStyle name="CurrencyTBWB 2 3 5" xfId="109"/>
    <cellStyle name="CurrencyTBWB 2 3 5 2" xfId="109"/>
    <cellStyle name="CurrencyTBWB 2 3 5 2 2" xfId="109"/>
    <cellStyle name="CurrencyTBWB 2 3 5 2 3" xfId="109"/>
    <cellStyle name="CurrencyTBWB 2 3 5 2 4" xfId="109"/>
    <cellStyle name="CurrencyTBWB 2 3 5 2 5" xfId="109"/>
    <cellStyle name="CurrencyTBWB 2 3 5 3" xfId="109"/>
    <cellStyle name="CurrencyTBWB 2 3 5 3 2" xfId="109"/>
    <cellStyle name="CurrencyTBWB 2 3 5 3 3" xfId="109"/>
    <cellStyle name="CurrencyTBWB 2 3 5 3 4" xfId="109"/>
    <cellStyle name="CurrencyTBWB 2 3 5 4" xfId="109"/>
    <cellStyle name="CurrencyTBWB 2 3 5 5" xfId="109"/>
    <cellStyle name="CurrencyTBWB 2 3 5 6" xfId="109"/>
    <cellStyle name="CurrencyTBWB 2 3 5 7" xfId="109"/>
    <cellStyle name="CurrencyTBWB 2 3 5 8" xfId="109"/>
    <cellStyle name="CurrencyTBWB 2 3 6" xfId="109"/>
    <cellStyle name="CurrencyTBWB 2 3 6 2" xfId="109"/>
    <cellStyle name="CurrencyTBWB 2 3 6 3" xfId="109"/>
    <cellStyle name="CurrencyTBWB 2 3 6 4" xfId="109"/>
    <cellStyle name="CurrencyTBWB 2 3 6 5" xfId="109"/>
    <cellStyle name="CurrencyTBWB 2 3 7" xfId="109"/>
    <cellStyle name="CurrencyTBWB 2 3 8" xfId="109"/>
    <cellStyle name="CurrencyTBWB 2 3 9" xfId="109"/>
    <cellStyle name="CurrencyTBWB 2 4" xfId="109"/>
    <cellStyle name="CurrencyTBWB 2 4 10" xfId="109"/>
    <cellStyle name="CurrencyTBWB 2 4 2" xfId="109"/>
    <cellStyle name="CurrencyTBWB 2 4 2 2" xfId="109"/>
    <cellStyle name="CurrencyTBWB 2 4 2 2 2" xfId="109"/>
    <cellStyle name="CurrencyTBWB 2 4 2 2 3" xfId="109"/>
    <cellStyle name="CurrencyTBWB 2 4 2 2 4" xfId="109"/>
    <cellStyle name="CurrencyTBWB 2 4 2 2 5" xfId="109"/>
    <cellStyle name="CurrencyTBWB 2 4 2 3" xfId="109"/>
    <cellStyle name="CurrencyTBWB 2 4 2 3 2" xfId="109"/>
    <cellStyle name="CurrencyTBWB 2 4 2 3 3" xfId="109"/>
    <cellStyle name="CurrencyTBWB 2 4 2 3 4" xfId="109"/>
    <cellStyle name="CurrencyTBWB 2 4 2 4" xfId="109"/>
    <cellStyle name="CurrencyTBWB 2 4 2 5" xfId="109"/>
    <cellStyle name="CurrencyTBWB 2 4 2 6" xfId="109"/>
    <cellStyle name="CurrencyTBWB 2 4 2 7" xfId="109"/>
    <cellStyle name="CurrencyTBWB 2 4 2 8" xfId="109"/>
    <cellStyle name="CurrencyTBWB 2 4 3" xfId="109"/>
    <cellStyle name="CurrencyTBWB 2 4 3 2" xfId="109"/>
    <cellStyle name="CurrencyTBWB 2 4 3 2 2" xfId="109"/>
    <cellStyle name="CurrencyTBWB 2 4 3 2 3" xfId="109"/>
    <cellStyle name="CurrencyTBWB 2 4 3 2 4" xfId="109"/>
    <cellStyle name="CurrencyTBWB 2 4 3 2 5" xfId="109"/>
    <cellStyle name="CurrencyTBWB 2 4 3 3" xfId="109"/>
    <cellStyle name="CurrencyTBWB 2 4 3 3 2" xfId="109"/>
    <cellStyle name="CurrencyTBWB 2 4 3 3 3" xfId="109"/>
    <cellStyle name="CurrencyTBWB 2 4 3 3 4" xfId="109"/>
    <cellStyle name="CurrencyTBWB 2 4 3 4" xfId="109"/>
    <cellStyle name="CurrencyTBWB 2 4 3 5" xfId="109"/>
    <cellStyle name="CurrencyTBWB 2 4 3 6" xfId="109"/>
    <cellStyle name="CurrencyTBWB 2 4 3 7" xfId="109"/>
    <cellStyle name="CurrencyTBWB 2 4 3 8" xfId="109"/>
    <cellStyle name="CurrencyTBWB 2 4 4" xfId="109"/>
    <cellStyle name="CurrencyTBWB 2 4 4 2" xfId="109"/>
    <cellStyle name="CurrencyTBWB 2 4 4 2 2" xfId="109"/>
    <cellStyle name="CurrencyTBWB 2 4 4 2 3" xfId="109"/>
    <cellStyle name="CurrencyTBWB 2 4 4 2 4" xfId="109"/>
    <cellStyle name="CurrencyTBWB 2 4 4 2 5" xfId="109"/>
    <cellStyle name="CurrencyTBWB 2 4 4 3" xfId="109"/>
    <cellStyle name="CurrencyTBWB 2 4 4 3 2" xfId="109"/>
    <cellStyle name="CurrencyTBWB 2 4 4 3 3" xfId="109"/>
    <cellStyle name="CurrencyTBWB 2 4 4 3 4" xfId="109"/>
    <cellStyle name="CurrencyTBWB 2 4 4 4" xfId="109"/>
    <cellStyle name="CurrencyTBWB 2 4 4 5" xfId="109"/>
    <cellStyle name="CurrencyTBWB 2 4 4 6" xfId="109"/>
    <cellStyle name="CurrencyTBWB 2 4 4 7" xfId="109"/>
    <cellStyle name="CurrencyTBWB 2 4 5" xfId="109"/>
    <cellStyle name="CurrencyTBWB 2 4 5 2" xfId="109"/>
    <cellStyle name="CurrencyTBWB 2 4 5 2 2" xfId="109"/>
    <cellStyle name="CurrencyTBWB 2 4 5 2 3" xfId="109"/>
    <cellStyle name="CurrencyTBWB 2 4 5 2 4" xfId="109"/>
    <cellStyle name="CurrencyTBWB 2 4 5 2 5" xfId="109"/>
    <cellStyle name="CurrencyTBWB 2 4 5 3" xfId="109"/>
    <cellStyle name="CurrencyTBWB 2 4 5 3 2" xfId="109"/>
    <cellStyle name="CurrencyTBWB 2 4 5 3 3" xfId="109"/>
    <cellStyle name="CurrencyTBWB 2 4 5 3 4" xfId="109"/>
    <cellStyle name="CurrencyTBWB 2 4 5 4" xfId="109"/>
    <cellStyle name="CurrencyTBWB 2 4 5 5" xfId="109"/>
    <cellStyle name="CurrencyTBWB 2 4 5 6" xfId="109"/>
    <cellStyle name="CurrencyTBWB 2 4 5 7" xfId="109"/>
    <cellStyle name="CurrencyTBWB 2 4 5 8" xfId="109"/>
    <cellStyle name="CurrencyTBWB 2 4 6" xfId="109"/>
    <cellStyle name="CurrencyTBWB 2 4 6 2" xfId="109"/>
    <cellStyle name="CurrencyTBWB 2 4 6 3" xfId="109"/>
    <cellStyle name="CurrencyTBWB 2 4 6 4" xfId="109"/>
    <cellStyle name="CurrencyTBWB 2 4 6 5" xfId="109"/>
    <cellStyle name="CurrencyTBWB 2 4 7" xfId="109"/>
    <cellStyle name="CurrencyTBWB 2 4 8" xfId="109"/>
    <cellStyle name="CurrencyTBWB 2 4 9" xfId="109"/>
    <cellStyle name="CurrencyTBWB 2 5" xfId="109"/>
    <cellStyle name="CurrencyTBWB 2 5 2" xfId="109"/>
    <cellStyle name="CurrencyTBWB 2 5 2 2" xfId="109"/>
    <cellStyle name="CurrencyTBWB 2 5 2 3" xfId="109"/>
    <cellStyle name="CurrencyTBWB 2 5 2 4" xfId="109"/>
    <cellStyle name="CurrencyTBWB 2 5 2 5" xfId="109"/>
    <cellStyle name="CurrencyTBWB 2 5 3" xfId="109"/>
    <cellStyle name="CurrencyTBWB 2 5 3 2" xfId="109"/>
    <cellStyle name="CurrencyTBWB 2 5 3 3" xfId="109"/>
    <cellStyle name="CurrencyTBWB 2 5 3 4" xfId="109"/>
    <cellStyle name="CurrencyTBWB 2 5 4" xfId="109"/>
    <cellStyle name="CurrencyTBWB 2 5 5" xfId="109"/>
    <cellStyle name="CurrencyTBWB 2 5 6" xfId="109"/>
    <cellStyle name="CurrencyTBWB 2 5 7" xfId="109"/>
    <cellStyle name="CurrencyTBWB 2 5 8" xfId="109"/>
    <cellStyle name="CurrencyTBWB 2 6" xfId="109"/>
    <cellStyle name="CurrencyTBWB 2 6 2" xfId="109"/>
    <cellStyle name="CurrencyTBWB 2 6 2 2" xfId="109"/>
    <cellStyle name="CurrencyTBWB 2 6 2 3" xfId="109"/>
    <cellStyle name="CurrencyTBWB 2 6 2 4" xfId="109"/>
    <cellStyle name="CurrencyTBWB 2 6 2 5" xfId="109"/>
    <cellStyle name="CurrencyTBWB 2 6 3" xfId="109"/>
    <cellStyle name="CurrencyTBWB 2 6 3 2" xfId="109"/>
    <cellStyle name="CurrencyTBWB 2 6 3 3" xfId="109"/>
    <cellStyle name="CurrencyTBWB 2 6 3 4" xfId="109"/>
    <cellStyle name="CurrencyTBWB 2 6 4" xfId="109"/>
    <cellStyle name="CurrencyTBWB 2 6 5" xfId="109"/>
    <cellStyle name="CurrencyTBWB 2 6 6" xfId="109"/>
    <cellStyle name="CurrencyTBWB 2 6 7" xfId="109"/>
    <cellStyle name="CurrencyTBWB 2 6 8" xfId="109"/>
    <cellStyle name="CurrencyTBWB 2 7" xfId="109"/>
    <cellStyle name="CurrencyTBWB 2 7 2" xfId="109"/>
    <cellStyle name="CurrencyTBWB 2 7 2 2" xfId="109"/>
    <cellStyle name="CurrencyTBWB 2 7 2 3" xfId="109"/>
    <cellStyle name="CurrencyTBWB 2 7 2 4" xfId="109"/>
    <cellStyle name="CurrencyTBWB 2 7 2 5" xfId="109"/>
    <cellStyle name="CurrencyTBWB 2 7 3" xfId="109"/>
    <cellStyle name="CurrencyTBWB 2 7 3 2" xfId="109"/>
    <cellStyle name="CurrencyTBWB 2 7 3 3" xfId="109"/>
    <cellStyle name="CurrencyTBWB 2 7 3 4" xfId="109"/>
    <cellStyle name="CurrencyTBWB 2 7 4" xfId="109"/>
    <cellStyle name="CurrencyTBWB 2 7 5" xfId="109"/>
    <cellStyle name="CurrencyTBWB 2 7 6" xfId="109"/>
    <cellStyle name="CurrencyTBWB 2 7 7" xfId="109"/>
    <cellStyle name="CurrencyTBWB 2 8" xfId="109"/>
    <cellStyle name="CurrencyTBWB 2 8 2" xfId="109"/>
    <cellStyle name="CurrencyTBWB 2 8 2 2" xfId="109"/>
    <cellStyle name="CurrencyTBWB 2 8 2 3" xfId="109"/>
    <cellStyle name="CurrencyTBWB 2 8 2 4" xfId="109"/>
    <cellStyle name="CurrencyTBWB 2 8 2 5" xfId="109"/>
    <cellStyle name="CurrencyTBWB 2 8 3" xfId="109"/>
    <cellStyle name="CurrencyTBWB 2 8 3 2" xfId="109"/>
    <cellStyle name="CurrencyTBWB 2 8 3 3" xfId="109"/>
    <cellStyle name="CurrencyTBWB 2 8 3 4" xfId="109"/>
    <cellStyle name="CurrencyTBWB 2 8 4" xfId="109"/>
    <cellStyle name="CurrencyTBWB 2 8 5" xfId="109"/>
    <cellStyle name="CurrencyTBWB 2 8 6" xfId="109"/>
    <cellStyle name="CurrencyTBWB 2 8 7" xfId="109"/>
    <cellStyle name="CurrencyTBWB 2 8 8" xfId="109"/>
    <cellStyle name="CurrencyTBWB 2 9" xfId="109"/>
    <cellStyle name="CurrencyTBWB 2 9 2" xfId="109"/>
    <cellStyle name="CurrencyTBWB 2 9 3" xfId="109"/>
    <cellStyle name="CurrencyTBWB 2 9 4" xfId="109"/>
    <cellStyle name="CurrencyTBWB 2 9 5" xfId="109"/>
    <cellStyle name="CurrencyTBWB 3" xfId="109"/>
    <cellStyle name="CurrencyTBWB 3 10" xfId="109"/>
    <cellStyle name="CurrencyTBWB 3 11" xfId="109"/>
    <cellStyle name="CurrencyTBWB 3 12" xfId="109"/>
    <cellStyle name="CurrencyTBWB 3 2" xfId="109"/>
    <cellStyle name="CurrencyTBWB 3 2 10" xfId="109"/>
    <cellStyle name="CurrencyTBWB 3 2 2" xfId="109"/>
    <cellStyle name="CurrencyTBWB 3 2 2 2" xfId="109"/>
    <cellStyle name="CurrencyTBWB 3 2 2 2 2" xfId="109"/>
    <cellStyle name="CurrencyTBWB 3 2 2 2 3" xfId="109"/>
    <cellStyle name="CurrencyTBWB 3 2 2 2 4" xfId="109"/>
    <cellStyle name="CurrencyTBWB 3 2 2 2 5" xfId="109"/>
    <cellStyle name="CurrencyTBWB 3 2 2 3" xfId="109"/>
    <cellStyle name="CurrencyTBWB 3 2 2 3 2" xfId="109"/>
    <cellStyle name="CurrencyTBWB 3 2 2 3 3" xfId="109"/>
    <cellStyle name="CurrencyTBWB 3 2 2 3 4" xfId="109"/>
    <cellStyle name="CurrencyTBWB 3 2 2 4" xfId="109"/>
    <cellStyle name="CurrencyTBWB 3 2 2 5" xfId="109"/>
    <cellStyle name="CurrencyTBWB 3 2 2 6" xfId="109"/>
    <cellStyle name="CurrencyTBWB 3 2 2 7" xfId="109"/>
    <cellStyle name="CurrencyTBWB 3 2 2 8" xfId="109"/>
    <cellStyle name="CurrencyTBWB 3 2 3" xfId="109"/>
    <cellStyle name="CurrencyTBWB 3 2 3 2" xfId="109"/>
    <cellStyle name="CurrencyTBWB 3 2 3 2 2" xfId="109"/>
    <cellStyle name="CurrencyTBWB 3 2 3 2 3" xfId="109"/>
    <cellStyle name="CurrencyTBWB 3 2 3 2 4" xfId="109"/>
    <cellStyle name="CurrencyTBWB 3 2 3 2 5" xfId="109"/>
    <cellStyle name="CurrencyTBWB 3 2 3 3" xfId="109"/>
    <cellStyle name="CurrencyTBWB 3 2 3 3 2" xfId="109"/>
    <cellStyle name="CurrencyTBWB 3 2 3 3 3" xfId="109"/>
    <cellStyle name="CurrencyTBWB 3 2 3 3 4" xfId="109"/>
    <cellStyle name="CurrencyTBWB 3 2 3 4" xfId="109"/>
    <cellStyle name="CurrencyTBWB 3 2 3 5" xfId="109"/>
    <cellStyle name="CurrencyTBWB 3 2 3 6" xfId="109"/>
    <cellStyle name="CurrencyTBWB 3 2 3 7" xfId="109"/>
    <cellStyle name="CurrencyTBWB 3 2 3 8" xfId="109"/>
    <cellStyle name="CurrencyTBWB 3 2 4" xfId="109"/>
    <cellStyle name="CurrencyTBWB 3 2 4 2" xfId="109"/>
    <cellStyle name="CurrencyTBWB 3 2 4 2 2" xfId="109"/>
    <cellStyle name="CurrencyTBWB 3 2 4 2 3" xfId="109"/>
    <cellStyle name="CurrencyTBWB 3 2 4 2 4" xfId="109"/>
    <cellStyle name="CurrencyTBWB 3 2 4 2 5" xfId="109"/>
    <cellStyle name="CurrencyTBWB 3 2 4 3" xfId="109"/>
    <cellStyle name="CurrencyTBWB 3 2 4 3 2" xfId="109"/>
    <cellStyle name="CurrencyTBWB 3 2 4 3 3" xfId="109"/>
    <cellStyle name="CurrencyTBWB 3 2 4 3 4" xfId="109"/>
    <cellStyle name="CurrencyTBWB 3 2 4 4" xfId="109"/>
    <cellStyle name="CurrencyTBWB 3 2 4 5" xfId="109"/>
    <cellStyle name="CurrencyTBWB 3 2 4 6" xfId="109"/>
    <cellStyle name="CurrencyTBWB 3 2 4 7" xfId="109"/>
    <cellStyle name="CurrencyTBWB 3 2 5" xfId="109"/>
    <cellStyle name="CurrencyTBWB 3 2 5 2" xfId="109"/>
    <cellStyle name="CurrencyTBWB 3 2 5 2 2" xfId="109"/>
    <cellStyle name="CurrencyTBWB 3 2 5 2 3" xfId="109"/>
    <cellStyle name="CurrencyTBWB 3 2 5 2 4" xfId="109"/>
    <cellStyle name="CurrencyTBWB 3 2 5 2 5" xfId="109"/>
    <cellStyle name="CurrencyTBWB 3 2 5 3" xfId="109"/>
    <cellStyle name="CurrencyTBWB 3 2 5 3 2" xfId="109"/>
    <cellStyle name="CurrencyTBWB 3 2 5 3 3" xfId="109"/>
    <cellStyle name="CurrencyTBWB 3 2 5 3 4" xfId="109"/>
    <cellStyle name="CurrencyTBWB 3 2 5 4" xfId="109"/>
    <cellStyle name="CurrencyTBWB 3 2 5 5" xfId="109"/>
    <cellStyle name="CurrencyTBWB 3 2 5 6" xfId="109"/>
    <cellStyle name="CurrencyTBWB 3 2 5 7" xfId="109"/>
    <cellStyle name="CurrencyTBWB 3 2 5 8" xfId="109"/>
    <cellStyle name="CurrencyTBWB 3 2 6" xfId="109"/>
    <cellStyle name="CurrencyTBWB 3 2 6 2" xfId="109"/>
    <cellStyle name="CurrencyTBWB 3 2 6 3" xfId="109"/>
    <cellStyle name="CurrencyTBWB 3 2 6 4" xfId="109"/>
    <cellStyle name="CurrencyTBWB 3 2 6 5" xfId="109"/>
    <cellStyle name="CurrencyTBWB 3 2 7" xfId="109"/>
    <cellStyle name="CurrencyTBWB 3 2 8" xfId="109"/>
    <cellStyle name="CurrencyTBWB 3 2 9" xfId="109"/>
    <cellStyle name="CurrencyTBWB 3 3" xfId="109"/>
    <cellStyle name="CurrencyTBWB 3 3 10" xfId="109"/>
    <cellStyle name="CurrencyTBWB 3 3 2" xfId="109"/>
    <cellStyle name="CurrencyTBWB 3 3 2 2" xfId="109"/>
    <cellStyle name="CurrencyTBWB 3 3 2 2 2" xfId="109"/>
    <cellStyle name="CurrencyTBWB 3 3 2 2 3" xfId="109"/>
    <cellStyle name="CurrencyTBWB 3 3 2 2 4" xfId="109"/>
    <cellStyle name="CurrencyTBWB 3 3 2 2 5" xfId="109"/>
    <cellStyle name="CurrencyTBWB 3 3 2 3" xfId="109"/>
    <cellStyle name="CurrencyTBWB 3 3 2 3 2" xfId="109"/>
    <cellStyle name="CurrencyTBWB 3 3 2 3 3" xfId="109"/>
    <cellStyle name="CurrencyTBWB 3 3 2 3 4" xfId="109"/>
    <cellStyle name="CurrencyTBWB 3 3 2 4" xfId="109"/>
    <cellStyle name="CurrencyTBWB 3 3 2 5" xfId="109"/>
    <cellStyle name="CurrencyTBWB 3 3 2 6" xfId="109"/>
    <cellStyle name="CurrencyTBWB 3 3 2 7" xfId="109"/>
    <cellStyle name="CurrencyTBWB 3 3 2 8" xfId="109"/>
    <cellStyle name="CurrencyTBWB 3 3 3" xfId="109"/>
    <cellStyle name="CurrencyTBWB 3 3 3 2" xfId="109"/>
    <cellStyle name="CurrencyTBWB 3 3 3 2 2" xfId="109"/>
    <cellStyle name="CurrencyTBWB 3 3 3 2 3" xfId="109"/>
    <cellStyle name="CurrencyTBWB 3 3 3 2 4" xfId="109"/>
    <cellStyle name="CurrencyTBWB 3 3 3 2 5" xfId="109"/>
    <cellStyle name="CurrencyTBWB 3 3 3 3" xfId="109"/>
    <cellStyle name="CurrencyTBWB 3 3 3 3 2" xfId="109"/>
    <cellStyle name="CurrencyTBWB 3 3 3 3 3" xfId="109"/>
    <cellStyle name="CurrencyTBWB 3 3 3 3 4" xfId="109"/>
    <cellStyle name="CurrencyTBWB 3 3 3 4" xfId="109"/>
    <cellStyle name="CurrencyTBWB 3 3 3 5" xfId="109"/>
    <cellStyle name="CurrencyTBWB 3 3 3 6" xfId="109"/>
    <cellStyle name="CurrencyTBWB 3 3 3 7" xfId="109"/>
    <cellStyle name="CurrencyTBWB 3 3 3 8" xfId="109"/>
    <cellStyle name="CurrencyTBWB 3 3 4" xfId="109"/>
    <cellStyle name="CurrencyTBWB 3 3 4 2" xfId="109"/>
    <cellStyle name="CurrencyTBWB 3 3 4 2 2" xfId="109"/>
    <cellStyle name="CurrencyTBWB 3 3 4 2 3" xfId="109"/>
    <cellStyle name="CurrencyTBWB 3 3 4 2 4" xfId="109"/>
    <cellStyle name="CurrencyTBWB 3 3 4 2 5" xfId="109"/>
    <cellStyle name="CurrencyTBWB 3 3 4 3" xfId="109"/>
    <cellStyle name="CurrencyTBWB 3 3 4 3 2" xfId="109"/>
    <cellStyle name="CurrencyTBWB 3 3 4 3 3" xfId="109"/>
    <cellStyle name="CurrencyTBWB 3 3 4 3 4" xfId="109"/>
    <cellStyle name="CurrencyTBWB 3 3 4 4" xfId="109"/>
    <cellStyle name="CurrencyTBWB 3 3 4 5" xfId="109"/>
    <cellStyle name="CurrencyTBWB 3 3 4 6" xfId="109"/>
    <cellStyle name="CurrencyTBWB 3 3 4 7" xfId="109"/>
    <cellStyle name="CurrencyTBWB 3 3 5" xfId="109"/>
    <cellStyle name="CurrencyTBWB 3 3 5 2" xfId="109"/>
    <cellStyle name="CurrencyTBWB 3 3 5 2 2" xfId="109"/>
    <cellStyle name="CurrencyTBWB 3 3 5 2 3" xfId="109"/>
    <cellStyle name="CurrencyTBWB 3 3 5 2 4" xfId="109"/>
    <cellStyle name="CurrencyTBWB 3 3 5 2 5" xfId="109"/>
    <cellStyle name="CurrencyTBWB 3 3 5 3" xfId="109"/>
    <cellStyle name="CurrencyTBWB 3 3 5 3 2" xfId="109"/>
    <cellStyle name="CurrencyTBWB 3 3 5 3 3" xfId="109"/>
    <cellStyle name="CurrencyTBWB 3 3 5 3 4" xfId="109"/>
    <cellStyle name="CurrencyTBWB 3 3 5 4" xfId="109"/>
    <cellStyle name="CurrencyTBWB 3 3 5 5" xfId="109"/>
    <cellStyle name="CurrencyTBWB 3 3 5 6" xfId="109"/>
    <cellStyle name="CurrencyTBWB 3 3 5 7" xfId="109"/>
    <cellStyle name="CurrencyTBWB 3 3 5 8" xfId="109"/>
    <cellStyle name="CurrencyTBWB 3 3 6" xfId="109"/>
    <cellStyle name="CurrencyTBWB 3 3 6 2" xfId="109"/>
    <cellStyle name="CurrencyTBWB 3 3 6 3" xfId="109"/>
    <cellStyle name="CurrencyTBWB 3 3 6 4" xfId="109"/>
    <cellStyle name="CurrencyTBWB 3 3 6 5" xfId="109"/>
    <cellStyle name="CurrencyTBWB 3 3 7" xfId="109"/>
    <cellStyle name="CurrencyTBWB 3 3 8" xfId="109"/>
    <cellStyle name="CurrencyTBWB 3 3 9" xfId="109"/>
    <cellStyle name="CurrencyTBWB 3 4" xfId="109"/>
    <cellStyle name="CurrencyTBWB 3 4 2" xfId="109"/>
    <cellStyle name="CurrencyTBWB 3 4 2 2" xfId="109"/>
    <cellStyle name="CurrencyTBWB 3 4 2 3" xfId="109"/>
    <cellStyle name="CurrencyTBWB 3 4 2 4" xfId="109"/>
    <cellStyle name="CurrencyTBWB 3 4 2 5" xfId="109"/>
    <cellStyle name="CurrencyTBWB 3 4 3" xfId="109"/>
    <cellStyle name="CurrencyTBWB 3 4 3 2" xfId="109"/>
    <cellStyle name="CurrencyTBWB 3 4 3 3" xfId="109"/>
    <cellStyle name="CurrencyTBWB 3 4 3 4" xfId="109"/>
    <cellStyle name="CurrencyTBWB 3 4 4" xfId="109"/>
    <cellStyle name="CurrencyTBWB 3 4 5" xfId="109"/>
    <cellStyle name="CurrencyTBWB 3 4 6" xfId="109"/>
    <cellStyle name="CurrencyTBWB 3 4 7" xfId="109"/>
    <cellStyle name="CurrencyTBWB 3 4 8" xfId="109"/>
    <cellStyle name="CurrencyTBWB 3 5" xfId="109"/>
    <cellStyle name="CurrencyTBWB 3 5 2" xfId="109"/>
    <cellStyle name="CurrencyTBWB 3 5 2 2" xfId="109"/>
    <cellStyle name="CurrencyTBWB 3 5 2 3" xfId="109"/>
    <cellStyle name="CurrencyTBWB 3 5 2 4" xfId="109"/>
    <cellStyle name="CurrencyTBWB 3 5 2 5" xfId="109"/>
    <cellStyle name="CurrencyTBWB 3 5 3" xfId="109"/>
    <cellStyle name="CurrencyTBWB 3 5 3 2" xfId="109"/>
    <cellStyle name="CurrencyTBWB 3 5 3 3" xfId="109"/>
    <cellStyle name="CurrencyTBWB 3 5 3 4" xfId="109"/>
    <cellStyle name="CurrencyTBWB 3 5 4" xfId="109"/>
    <cellStyle name="CurrencyTBWB 3 5 5" xfId="109"/>
    <cellStyle name="CurrencyTBWB 3 5 6" xfId="109"/>
    <cellStyle name="CurrencyTBWB 3 5 7" xfId="109"/>
    <cellStyle name="CurrencyTBWB 3 5 8" xfId="109"/>
    <cellStyle name="CurrencyTBWB 3 6" xfId="109"/>
    <cellStyle name="CurrencyTBWB 3 6 2" xfId="109"/>
    <cellStyle name="CurrencyTBWB 3 6 2 2" xfId="109"/>
    <cellStyle name="CurrencyTBWB 3 6 2 3" xfId="109"/>
    <cellStyle name="CurrencyTBWB 3 6 2 4" xfId="109"/>
    <cellStyle name="CurrencyTBWB 3 6 2 5" xfId="109"/>
    <cellStyle name="CurrencyTBWB 3 6 3" xfId="109"/>
    <cellStyle name="CurrencyTBWB 3 6 3 2" xfId="109"/>
    <cellStyle name="CurrencyTBWB 3 6 3 3" xfId="109"/>
    <cellStyle name="CurrencyTBWB 3 6 3 4" xfId="109"/>
    <cellStyle name="CurrencyTBWB 3 6 4" xfId="109"/>
    <cellStyle name="CurrencyTBWB 3 6 5" xfId="109"/>
    <cellStyle name="CurrencyTBWB 3 6 6" xfId="109"/>
    <cellStyle name="CurrencyTBWB 3 6 7" xfId="109"/>
    <cellStyle name="CurrencyTBWB 3 7" xfId="109"/>
    <cellStyle name="CurrencyTBWB 3 7 2" xfId="109"/>
    <cellStyle name="CurrencyTBWB 3 7 2 2" xfId="109"/>
    <cellStyle name="CurrencyTBWB 3 7 2 3" xfId="109"/>
    <cellStyle name="CurrencyTBWB 3 7 2 4" xfId="109"/>
    <cellStyle name="CurrencyTBWB 3 7 2 5" xfId="109"/>
    <cellStyle name="CurrencyTBWB 3 7 3" xfId="109"/>
    <cellStyle name="CurrencyTBWB 3 7 3 2" xfId="109"/>
    <cellStyle name="CurrencyTBWB 3 7 3 3" xfId="109"/>
    <cellStyle name="CurrencyTBWB 3 7 3 4" xfId="109"/>
    <cellStyle name="CurrencyTBWB 3 7 4" xfId="109"/>
    <cellStyle name="CurrencyTBWB 3 7 5" xfId="109"/>
    <cellStyle name="CurrencyTBWB 3 7 6" xfId="109"/>
    <cellStyle name="CurrencyTBWB 3 7 7" xfId="109"/>
    <cellStyle name="CurrencyTBWB 3 7 8" xfId="109"/>
    <cellStyle name="CurrencyTBWB 3 8" xfId="109"/>
    <cellStyle name="CurrencyTBWB 3 8 2" xfId="109"/>
    <cellStyle name="CurrencyTBWB 3 8 3" xfId="109"/>
    <cellStyle name="CurrencyTBWB 3 8 4" xfId="109"/>
    <cellStyle name="CurrencyTBWB 3 8 5" xfId="109"/>
    <cellStyle name="CurrencyTBWB 3 9" xfId="109"/>
    <cellStyle name="CurrencyTBWB 4" xfId="109"/>
    <cellStyle name="CurrencyTBWB 4 10" xfId="109"/>
    <cellStyle name="CurrencyTBWB 4 2" xfId="109"/>
    <cellStyle name="CurrencyTBWB 4 2 2" xfId="109"/>
    <cellStyle name="CurrencyTBWB 4 2 2 2" xfId="109"/>
    <cellStyle name="CurrencyTBWB 4 2 2 3" xfId="109"/>
    <cellStyle name="CurrencyTBWB 4 2 2 4" xfId="109"/>
    <cellStyle name="CurrencyTBWB 4 2 2 5" xfId="109"/>
    <cellStyle name="CurrencyTBWB 4 2 3" xfId="109"/>
    <cellStyle name="CurrencyTBWB 4 2 3 2" xfId="109"/>
    <cellStyle name="CurrencyTBWB 4 2 3 3" xfId="109"/>
    <cellStyle name="CurrencyTBWB 4 2 3 4" xfId="109"/>
    <cellStyle name="CurrencyTBWB 4 2 4" xfId="109"/>
    <cellStyle name="CurrencyTBWB 4 2 5" xfId="109"/>
    <cellStyle name="CurrencyTBWB 4 2 6" xfId="109"/>
    <cellStyle name="CurrencyTBWB 4 2 7" xfId="109"/>
    <cellStyle name="CurrencyTBWB 4 2 8" xfId="109"/>
    <cellStyle name="CurrencyTBWB 4 3" xfId="109"/>
    <cellStyle name="CurrencyTBWB 4 3 2" xfId="109"/>
    <cellStyle name="CurrencyTBWB 4 3 2 2" xfId="109"/>
    <cellStyle name="CurrencyTBWB 4 3 2 3" xfId="109"/>
    <cellStyle name="CurrencyTBWB 4 3 2 4" xfId="109"/>
    <cellStyle name="CurrencyTBWB 4 3 2 5" xfId="109"/>
    <cellStyle name="CurrencyTBWB 4 3 3" xfId="109"/>
    <cellStyle name="CurrencyTBWB 4 3 3 2" xfId="109"/>
    <cellStyle name="CurrencyTBWB 4 3 3 3" xfId="109"/>
    <cellStyle name="CurrencyTBWB 4 3 3 4" xfId="109"/>
    <cellStyle name="CurrencyTBWB 4 3 4" xfId="109"/>
    <cellStyle name="CurrencyTBWB 4 3 5" xfId="109"/>
    <cellStyle name="CurrencyTBWB 4 3 6" xfId="109"/>
    <cellStyle name="CurrencyTBWB 4 3 7" xfId="109"/>
    <cellStyle name="CurrencyTBWB 4 3 8" xfId="109"/>
    <cellStyle name="CurrencyTBWB 4 4" xfId="109"/>
    <cellStyle name="CurrencyTBWB 4 4 2" xfId="109"/>
    <cellStyle name="CurrencyTBWB 4 4 2 2" xfId="109"/>
    <cellStyle name="CurrencyTBWB 4 4 2 3" xfId="109"/>
    <cellStyle name="CurrencyTBWB 4 4 2 4" xfId="109"/>
    <cellStyle name="CurrencyTBWB 4 4 2 5" xfId="109"/>
    <cellStyle name="CurrencyTBWB 4 4 3" xfId="109"/>
    <cellStyle name="CurrencyTBWB 4 4 3 2" xfId="109"/>
    <cellStyle name="CurrencyTBWB 4 4 3 3" xfId="109"/>
    <cellStyle name="CurrencyTBWB 4 4 3 4" xfId="109"/>
    <cellStyle name="CurrencyTBWB 4 4 4" xfId="109"/>
    <cellStyle name="CurrencyTBWB 4 4 5" xfId="109"/>
    <cellStyle name="CurrencyTBWB 4 4 6" xfId="109"/>
    <cellStyle name="CurrencyTBWB 4 4 7" xfId="109"/>
    <cellStyle name="CurrencyTBWB 4 5" xfId="109"/>
    <cellStyle name="CurrencyTBWB 4 5 2" xfId="109"/>
    <cellStyle name="CurrencyTBWB 4 5 2 2" xfId="109"/>
    <cellStyle name="CurrencyTBWB 4 5 2 3" xfId="109"/>
    <cellStyle name="CurrencyTBWB 4 5 2 4" xfId="109"/>
    <cellStyle name="CurrencyTBWB 4 5 2 5" xfId="109"/>
    <cellStyle name="CurrencyTBWB 4 5 3" xfId="109"/>
    <cellStyle name="CurrencyTBWB 4 5 3 2" xfId="109"/>
    <cellStyle name="CurrencyTBWB 4 5 3 3" xfId="109"/>
    <cellStyle name="CurrencyTBWB 4 5 3 4" xfId="109"/>
    <cellStyle name="CurrencyTBWB 4 5 4" xfId="109"/>
    <cellStyle name="CurrencyTBWB 4 5 5" xfId="109"/>
    <cellStyle name="CurrencyTBWB 4 5 6" xfId="109"/>
    <cellStyle name="CurrencyTBWB 4 5 7" xfId="109"/>
    <cellStyle name="CurrencyTBWB 4 5 8" xfId="109"/>
    <cellStyle name="CurrencyTBWB 4 6" xfId="109"/>
    <cellStyle name="CurrencyTBWB 4 6 2" xfId="109"/>
    <cellStyle name="CurrencyTBWB 4 6 3" xfId="109"/>
    <cellStyle name="CurrencyTBWB 4 6 4" xfId="109"/>
    <cellStyle name="CurrencyTBWB 4 6 5" xfId="109"/>
    <cellStyle name="CurrencyTBWB 4 7" xfId="109"/>
    <cellStyle name="CurrencyTBWB 4 8" xfId="109"/>
    <cellStyle name="CurrencyTBWB 4 9" xfId="109"/>
    <cellStyle name="CurrencyTBWB 5" xfId="109"/>
    <cellStyle name="CurrencyTBWB 5 2" xfId="109"/>
    <cellStyle name="CurrencyTBWB 5 2 2" xfId="109"/>
    <cellStyle name="CurrencyTBWB 5 2 2 2" xfId="109"/>
    <cellStyle name="CurrencyTBWB 5 2 2 3" xfId="109"/>
    <cellStyle name="CurrencyTBWB 5 2 2 4" xfId="109"/>
    <cellStyle name="CurrencyTBWB 5 2 2 5" xfId="109"/>
    <cellStyle name="CurrencyTBWB 5 2 3" xfId="109"/>
    <cellStyle name="CurrencyTBWB 5 2 3 2" xfId="109"/>
    <cellStyle name="CurrencyTBWB 5 2 3 3" xfId="109"/>
    <cellStyle name="CurrencyTBWB 5 2 3 4" xfId="109"/>
    <cellStyle name="CurrencyTBWB 5 2 4" xfId="109"/>
    <cellStyle name="CurrencyTBWB 5 2 5" xfId="109"/>
    <cellStyle name="CurrencyTBWB 5 2 6" xfId="109"/>
    <cellStyle name="CurrencyTBWB 5 2 7" xfId="109"/>
    <cellStyle name="CurrencyTBWB 5 2 8" xfId="109"/>
    <cellStyle name="CurrencyTBWB 5 3" xfId="109"/>
    <cellStyle name="CurrencyTBWB 5 3 2" xfId="109"/>
    <cellStyle name="CurrencyTBWB 5 3 2 2" xfId="109"/>
    <cellStyle name="CurrencyTBWB 5 3 2 3" xfId="109"/>
    <cellStyle name="CurrencyTBWB 5 3 2 4" xfId="109"/>
    <cellStyle name="CurrencyTBWB 5 3 2 5" xfId="109"/>
    <cellStyle name="CurrencyTBWB 5 3 3" xfId="109"/>
    <cellStyle name="CurrencyTBWB 5 3 3 2" xfId="109"/>
    <cellStyle name="CurrencyTBWB 5 3 3 3" xfId="109"/>
    <cellStyle name="CurrencyTBWB 5 3 3 4" xfId="109"/>
    <cellStyle name="CurrencyTBWB 5 3 4" xfId="109"/>
    <cellStyle name="CurrencyTBWB 5 3 5" xfId="109"/>
    <cellStyle name="CurrencyTBWB 5 3 6" xfId="109"/>
    <cellStyle name="CurrencyTBWB 5 3 7" xfId="109"/>
    <cellStyle name="CurrencyTBWB 5 4" xfId="109"/>
    <cellStyle name="CurrencyTBWB 5 4 2" xfId="109"/>
    <cellStyle name="CurrencyTBWB 5 4 3" xfId="109"/>
    <cellStyle name="CurrencyTBWB 5 4 4" xfId="109"/>
    <cellStyle name="CurrencyTBWB 5 4 5" xfId="109"/>
    <cellStyle name="CurrencyTBWB 5 5" xfId="109"/>
    <cellStyle name="CurrencyTBWB 5 5 2" xfId="109"/>
    <cellStyle name="CurrencyTBWB 5 5 3" xfId="109"/>
    <cellStyle name="CurrencyTBWB 5 5 4" xfId="109"/>
    <cellStyle name="CurrencyTBWB 5 6" xfId="109"/>
    <cellStyle name="CurrencyTBWB 5 7" xfId="109"/>
    <cellStyle name="CurrencyTBWB 5 8" xfId="109"/>
    <cellStyle name="CurrencyTBWB 5 9" xfId="109"/>
    <cellStyle name="CurrencyTBWB 6" xfId="109"/>
    <cellStyle name="CurrencyTBWB 6 2" xfId="109"/>
    <cellStyle name="CurrencyTBWB 6 2 2" xfId="109"/>
    <cellStyle name="CurrencyTBWB 6 2 3" xfId="109"/>
    <cellStyle name="CurrencyTBWB 6 2 4" xfId="109"/>
    <cellStyle name="CurrencyTBWB 6 2 5" xfId="109"/>
    <cellStyle name="CurrencyTBWB 6 3" xfId="109"/>
    <cellStyle name="CurrencyTBWB 6 3 2" xfId="109"/>
    <cellStyle name="CurrencyTBWB 6 3 3" xfId="109"/>
    <cellStyle name="CurrencyTBWB 6 3 4" xfId="109"/>
    <cellStyle name="CurrencyTBWB 6 4" xfId="109"/>
    <cellStyle name="CurrencyTBWB 6 5" xfId="109"/>
    <cellStyle name="CurrencyTBWB 6 6" xfId="109"/>
    <cellStyle name="CurrencyTBWB 6 7" xfId="109"/>
    <cellStyle name="CurrencyTBWB 6 8" xfId="109"/>
    <cellStyle name="CurrencyTBWB 7" xfId="109"/>
    <cellStyle name="CurrencyTBWB 7 2" xfId="109"/>
    <cellStyle name="CurrencyTBWB 7 3" xfId="109"/>
    <cellStyle name="CurrencyTBWB 7 4" xfId="109"/>
    <cellStyle name="CurrencyTBWB 7 5" xfId="109"/>
    <cellStyle name="CurrencyTBWB 8" xfId="109"/>
    <cellStyle name="CurrencyTBWNeg" xfId="110"/>
    <cellStyle name="D" xfId="111"/>
    <cellStyle name="Date" xfId="112"/>
    <cellStyle name="Date Short" xfId="113"/>
    <cellStyle name="Date TB" xfId="114"/>
    <cellStyle name="Date TB-H" xfId="115"/>
    <cellStyle name="Date TB-Left" xfId="116"/>
    <cellStyle name="Date TB-R,C" xfId="117"/>
    <cellStyle name="Date TBCenterAlign" xfId="118"/>
    <cellStyle name="Date TBMMDDYYYYCenterAlign" xfId="119"/>
    <cellStyle name="Date TBMMDDYYYYLeftAlign" xfId="120"/>
    <cellStyle name="Date TBMMDDYYYYRightAlign" xfId="121"/>
    <cellStyle name="Date TBMMMM-R" xfId="122"/>
    <cellStyle name="Date TBR" xfId="123"/>
    <cellStyle name="Date TBRB-Red" xfId="124"/>
    <cellStyle name="Date TBRight" xfId="125"/>
    <cellStyle name="Date TBRLeftAlign" xfId="126"/>
    <cellStyle name="DateTBMMMDD" xfId="127"/>
    <cellStyle name="DateTBMMMDDWrite" xfId="128"/>
    <cellStyle name="DefaultNumberStandard" xfId="129"/>
    <cellStyle name="DefaultNumberStandard 2" xfId="129"/>
    <cellStyle name="DefaultNumberStandard 2 2" xfId="129"/>
    <cellStyle name="DefaultNumberStandard 2 2 2" xfId="129"/>
    <cellStyle name="DefaultNumberStandard 2 2 2 2" xfId="129"/>
    <cellStyle name="DefaultNumberStandard 2 2 3" xfId="129"/>
    <cellStyle name="DefaultNumberStandard 2 2 3 2" xfId="129"/>
    <cellStyle name="DefaultNumberStandard 2 2 4" xfId="129"/>
    <cellStyle name="DefaultNumberStandard 2 2 4 2" xfId="129"/>
    <cellStyle name="DefaultNumberStandard 2 2 5" xfId="129"/>
    <cellStyle name="DefaultNumberStandard 2 2 5 2" xfId="129"/>
    <cellStyle name="DefaultNumberStandard 2 2 6" xfId="129"/>
    <cellStyle name="DefaultNumberStandard 2 3" xfId="129"/>
    <cellStyle name="DefaultNumberStandard 2 3 2" xfId="129"/>
    <cellStyle name="DefaultNumberStandard 2 4" xfId="129"/>
    <cellStyle name="DefaultNumberStandard 2 4 2" xfId="129"/>
    <cellStyle name="DefaultNumberStandard 2 5" xfId="129"/>
    <cellStyle name="DefaultNumberStandard 2 5 2" xfId="129"/>
    <cellStyle name="DefaultNumberStandard 2 6" xfId="129"/>
    <cellStyle name="DefaultNumberStandard 2 6 2" xfId="129"/>
    <cellStyle name="DefaultNumberStandard 3" xfId="129"/>
    <cellStyle name="DefaultNumberStandard 3 2" xfId="129"/>
    <cellStyle name="DefaultNumberStandard 3 2 2" xfId="129"/>
    <cellStyle name="DefaultNumberStandard 3 3" xfId="129"/>
    <cellStyle name="DefaultNumberStandard 3 3 2" xfId="129"/>
    <cellStyle name="DefaultNumberStandard 3 4" xfId="129"/>
    <cellStyle name="DefaultNumberStandard 3 4 2" xfId="129"/>
    <cellStyle name="DefaultNumberStandard 3 5" xfId="129"/>
    <cellStyle name="DefaultNumberStandard 3 5 2" xfId="129"/>
    <cellStyle name="DefaultNumberStandard 3 6" xfId="129"/>
    <cellStyle name="DefaultNumberStandard 4" xfId="129"/>
    <cellStyle name="DefaultNumberStandard 4 2" xfId="129"/>
    <cellStyle name="DefaultNumberStandard 5" xfId="129"/>
    <cellStyle name="DefaultNumberStandard 5 2" xfId="129"/>
    <cellStyle name="DefaultNumberStandard 6" xfId="129"/>
    <cellStyle name="DropDown" xfId="130"/>
    <cellStyle name="DropDownCenter" xfId="131"/>
    <cellStyle name="DropDownCenterBB" xfId="132"/>
    <cellStyle name="DropDownCenterNum" xfId="133"/>
    <cellStyle name="DropDownNoBorder" xfId="134"/>
    <cellStyle name="DropDownRight" xfId="135"/>
    <cellStyle name="EditableFormulaNumberStandard" xfId="136"/>
    <cellStyle name="EditableFormulaNumberStandard 2" xfId="136"/>
    <cellStyle name="EditableFormulaNumberStandard 2 2" xfId="136"/>
    <cellStyle name="EditableFormulaNumberStandard 2 2 2" xfId="136"/>
    <cellStyle name="EditableFormulaNumberStandard 2 2 2 2" xfId="136"/>
    <cellStyle name="EditableFormulaNumberStandard 2 2 3" xfId="136"/>
    <cellStyle name="EditableFormulaNumberStandard 2 2 3 2" xfId="136"/>
    <cellStyle name="EditableFormulaNumberStandard 2 2 4" xfId="136"/>
    <cellStyle name="EditableFormulaNumberStandard 2 2 4 2" xfId="136"/>
    <cellStyle name="EditableFormulaNumberStandard 2 2 5" xfId="136"/>
    <cellStyle name="EditableFormulaNumberStandard 2 2 5 2" xfId="136"/>
    <cellStyle name="EditableFormulaNumberStandard 2 2 6" xfId="136"/>
    <cellStyle name="EditableFormulaNumberStandard 2 3" xfId="136"/>
    <cellStyle name="EditableFormulaNumberStandard 2 3 2" xfId="136"/>
    <cellStyle name="EditableFormulaNumberStandard 2 4" xfId="136"/>
    <cellStyle name="EditableFormulaNumberStandard 2 4 2" xfId="136"/>
    <cellStyle name="EditableFormulaNumberStandard 2 5" xfId="136"/>
    <cellStyle name="EditableFormulaNumberStandard 2 5 2" xfId="136"/>
    <cellStyle name="EditableFormulaNumberStandard 2 6" xfId="136"/>
    <cellStyle name="EditableFormulaNumberStandard 2 6 2" xfId="136"/>
    <cellStyle name="EditableFormulaNumberStandard 3" xfId="136"/>
    <cellStyle name="EditableFormulaNumberStandard 3 2" xfId="136"/>
    <cellStyle name="EditableFormulaNumberStandard 3 2 2" xfId="136"/>
    <cellStyle name="EditableFormulaNumberStandard 3 3" xfId="136"/>
    <cellStyle name="EditableFormulaNumberStandard 3 3 2" xfId="136"/>
    <cellStyle name="EditableFormulaNumberStandard 3 4" xfId="136"/>
    <cellStyle name="EditableFormulaNumberStandard 3 4 2" xfId="136"/>
    <cellStyle name="EditableFormulaNumberStandard 3 5" xfId="136"/>
    <cellStyle name="EditableFormulaNumberStandard 3 5 2" xfId="136"/>
    <cellStyle name="EditableFormulaNumberStandard 3 6" xfId="136"/>
    <cellStyle name="EditableFormulaNumberStandard 4" xfId="136"/>
    <cellStyle name="EditableFormulaNumberStandard 4 2" xfId="136"/>
    <cellStyle name="EditableFormulaNumberStandard 5" xfId="136"/>
    <cellStyle name="EditableFormulaNumberStandard 5 2" xfId="136"/>
    <cellStyle name="EditableFormulaNumberStandard 6" xfId="136"/>
    <cellStyle name="EmptyCell" xfId="137"/>
    <cellStyle name="ErrorCurrencyTB-C" xfId="138"/>
    <cellStyle name="ErrorCurrencyTB-C 2" xfId="138"/>
    <cellStyle name="ErrorCurrencyTB-C 2 10" xfId="138"/>
    <cellStyle name="ErrorCurrencyTB-C 2 11" xfId="138"/>
    <cellStyle name="ErrorCurrencyTB-C 2 12" xfId="138"/>
    <cellStyle name="ErrorCurrencyTB-C 2 13" xfId="138"/>
    <cellStyle name="ErrorCurrencyTB-C 2 14" xfId="138"/>
    <cellStyle name="ErrorCurrencyTB-C 2 2" xfId="138"/>
    <cellStyle name="ErrorCurrencyTB-C 2 2 10" xfId="138"/>
    <cellStyle name="ErrorCurrencyTB-C 2 2 11" xfId="138"/>
    <cellStyle name="ErrorCurrencyTB-C 2 2 12" xfId="138"/>
    <cellStyle name="ErrorCurrencyTB-C 2 2 13" xfId="138"/>
    <cellStyle name="ErrorCurrencyTB-C 2 2 14" xfId="138"/>
    <cellStyle name="ErrorCurrencyTB-C 2 2 2" xfId="138"/>
    <cellStyle name="ErrorCurrencyTB-C 2 2 2 10" xfId="138"/>
    <cellStyle name="ErrorCurrencyTB-C 2 2 2 11" xfId="138"/>
    <cellStyle name="ErrorCurrencyTB-C 2 2 2 12" xfId="138"/>
    <cellStyle name="ErrorCurrencyTB-C 2 2 2 2" xfId="138"/>
    <cellStyle name="ErrorCurrencyTB-C 2 2 2 2 2" xfId="138"/>
    <cellStyle name="ErrorCurrencyTB-C 2 2 2 2 2 2" xfId="138"/>
    <cellStyle name="ErrorCurrencyTB-C 2 2 2 2 2 3" xfId="138"/>
    <cellStyle name="ErrorCurrencyTB-C 2 2 2 2 2 4" xfId="138"/>
    <cellStyle name="ErrorCurrencyTB-C 2 2 2 2 2 5" xfId="138"/>
    <cellStyle name="ErrorCurrencyTB-C 2 2 2 2 3" xfId="138"/>
    <cellStyle name="ErrorCurrencyTB-C 2 2 2 2 3 2" xfId="138"/>
    <cellStyle name="ErrorCurrencyTB-C 2 2 2 2 3 3" xfId="138"/>
    <cellStyle name="ErrorCurrencyTB-C 2 2 2 2 3 4" xfId="138"/>
    <cellStyle name="ErrorCurrencyTB-C 2 2 2 2 4" xfId="138"/>
    <cellStyle name="ErrorCurrencyTB-C 2 2 2 2 5" xfId="138"/>
    <cellStyle name="ErrorCurrencyTB-C 2 2 2 2 6" xfId="138"/>
    <cellStyle name="ErrorCurrencyTB-C 2 2 2 2 7" xfId="138"/>
    <cellStyle name="ErrorCurrencyTB-C 2 2 2 2 8" xfId="138"/>
    <cellStyle name="ErrorCurrencyTB-C 2 2 2 3" xfId="138"/>
    <cellStyle name="ErrorCurrencyTB-C 2 2 2 3 2" xfId="138"/>
    <cellStyle name="ErrorCurrencyTB-C 2 2 2 3 2 2" xfId="138"/>
    <cellStyle name="ErrorCurrencyTB-C 2 2 2 3 2 3" xfId="138"/>
    <cellStyle name="ErrorCurrencyTB-C 2 2 2 3 2 4" xfId="138"/>
    <cellStyle name="ErrorCurrencyTB-C 2 2 2 3 2 5" xfId="138"/>
    <cellStyle name="ErrorCurrencyTB-C 2 2 2 3 3" xfId="138"/>
    <cellStyle name="ErrorCurrencyTB-C 2 2 2 3 3 2" xfId="138"/>
    <cellStyle name="ErrorCurrencyTB-C 2 2 2 3 3 3" xfId="138"/>
    <cellStyle name="ErrorCurrencyTB-C 2 2 2 3 3 4" xfId="138"/>
    <cellStyle name="ErrorCurrencyTB-C 2 2 2 3 4" xfId="138"/>
    <cellStyle name="ErrorCurrencyTB-C 2 2 2 3 5" xfId="138"/>
    <cellStyle name="ErrorCurrencyTB-C 2 2 2 3 6" xfId="138"/>
    <cellStyle name="ErrorCurrencyTB-C 2 2 2 3 7" xfId="138"/>
    <cellStyle name="ErrorCurrencyTB-C 2 2 2 3 8" xfId="138"/>
    <cellStyle name="ErrorCurrencyTB-C 2 2 2 4" xfId="138"/>
    <cellStyle name="ErrorCurrencyTB-C 2 2 2 4 2" xfId="138"/>
    <cellStyle name="ErrorCurrencyTB-C 2 2 2 4 2 2" xfId="138"/>
    <cellStyle name="ErrorCurrencyTB-C 2 2 2 4 2 3" xfId="138"/>
    <cellStyle name="ErrorCurrencyTB-C 2 2 2 4 2 4" xfId="138"/>
    <cellStyle name="ErrorCurrencyTB-C 2 2 2 4 2 5" xfId="138"/>
    <cellStyle name="ErrorCurrencyTB-C 2 2 2 4 3" xfId="138"/>
    <cellStyle name="ErrorCurrencyTB-C 2 2 2 4 3 2" xfId="138"/>
    <cellStyle name="ErrorCurrencyTB-C 2 2 2 4 3 3" xfId="138"/>
    <cellStyle name="ErrorCurrencyTB-C 2 2 2 4 3 4" xfId="138"/>
    <cellStyle name="ErrorCurrencyTB-C 2 2 2 4 4" xfId="138"/>
    <cellStyle name="ErrorCurrencyTB-C 2 2 2 4 5" xfId="138"/>
    <cellStyle name="ErrorCurrencyTB-C 2 2 2 4 6" xfId="138"/>
    <cellStyle name="ErrorCurrencyTB-C 2 2 2 4 7" xfId="138"/>
    <cellStyle name="ErrorCurrencyTB-C 2 2 2 4 8" xfId="138"/>
    <cellStyle name="ErrorCurrencyTB-C 2 2 2 5" xfId="138"/>
    <cellStyle name="ErrorCurrencyTB-C 2 2 2 5 2" xfId="138"/>
    <cellStyle name="ErrorCurrencyTB-C 2 2 2 5 2 2" xfId="138"/>
    <cellStyle name="ErrorCurrencyTB-C 2 2 2 5 2 3" xfId="138"/>
    <cellStyle name="ErrorCurrencyTB-C 2 2 2 5 2 4" xfId="138"/>
    <cellStyle name="ErrorCurrencyTB-C 2 2 2 5 2 5" xfId="138"/>
    <cellStyle name="ErrorCurrencyTB-C 2 2 2 5 3" xfId="138"/>
    <cellStyle name="ErrorCurrencyTB-C 2 2 2 5 3 2" xfId="138"/>
    <cellStyle name="ErrorCurrencyTB-C 2 2 2 5 3 3" xfId="138"/>
    <cellStyle name="ErrorCurrencyTB-C 2 2 2 5 3 4" xfId="138"/>
    <cellStyle name="ErrorCurrencyTB-C 2 2 2 5 4" xfId="138"/>
    <cellStyle name="ErrorCurrencyTB-C 2 2 2 5 5" xfId="138"/>
    <cellStyle name="ErrorCurrencyTB-C 2 2 2 5 6" xfId="138"/>
    <cellStyle name="ErrorCurrencyTB-C 2 2 2 5 7" xfId="138"/>
    <cellStyle name="ErrorCurrencyTB-C 2 2 2 5 8" xfId="138"/>
    <cellStyle name="ErrorCurrencyTB-C 2 2 2 6" xfId="138"/>
    <cellStyle name="ErrorCurrencyTB-C 2 2 2 6 2" xfId="138"/>
    <cellStyle name="ErrorCurrencyTB-C 2 2 2 6 3" xfId="138"/>
    <cellStyle name="ErrorCurrencyTB-C 2 2 2 6 4" xfId="138"/>
    <cellStyle name="ErrorCurrencyTB-C 2 2 2 6 5" xfId="138"/>
    <cellStyle name="ErrorCurrencyTB-C 2 2 2 7" xfId="138"/>
    <cellStyle name="ErrorCurrencyTB-C 2 2 2 7 2" xfId="138"/>
    <cellStyle name="ErrorCurrencyTB-C 2 2 2 7 3" xfId="138"/>
    <cellStyle name="ErrorCurrencyTB-C 2 2 2 7 4" xfId="138"/>
    <cellStyle name="ErrorCurrencyTB-C 2 2 2 8" xfId="138"/>
    <cellStyle name="ErrorCurrencyTB-C 2 2 2 9" xfId="138"/>
    <cellStyle name="ErrorCurrencyTB-C 2 2 3" xfId="138"/>
    <cellStyle name="ErrorCurrencyTB-C 2 2 3 10" xfId="138"/>
    <cellStyle name="ErrorCurrencyTB-C 2 2 3 11" xfId="138"/>
    <cellStyle name="ErrorCurrencyTB-C 2 2 3 12" xfId="138"/>
    <cellStyle name="ErrorCurrencyTB-C 2 2 3 2" xfId="138"/>
    <cellStyle name="ErrorCurrencyTB-C 2 2 3 2 2" xfId="138"/>
    <cellStyle name="ErrorCurrencyTB-C 2 2 3 2 2 2" xfId="138"/>
    <cellStyle name="ErrorCurrencyTB-C 2 2 3 2 2 3" xfId="138"/>
    <cellStyle name="ErrorCurrencyTB-C 2 2 3 2 2 4" xfId="138"/>
    <cellStyle name="ErrorCurrencyTB-C 2 2 3 2 2 5" xfId="138"/>
    <cellStyle name="ErrorCurrencyTB-C 2 2 3 2 3" xfId="138"/>
    <cellStyle name="ErrorCurrencyTB-C 2 2 3 2 3 2" xfId="138"/>
    <cellStyle name="ErrorCurrencyTB-C 2 2 3 2 3 3" xfId="138"/>
    <cellStyle name="ErrorCurrencyTB-C 2 2 3 2 3 4" xfId="138"/>
    <cellStyle name="ErrorCurrencyTB-C 2 2 3 2 4" xfId="138"/>
    <cellStyle name="ErrorCurrencyTB-C 2 2 3 2 5" xfId="138"/>
    <cellStyle name="ErrorCurrencyTB-C 2 2 3 2 6" xfId="138"/>
    <cellStyle name="ErrorCurrencyTB-C 2 2 3 2 7" xfId="138"/>
    <cellStyle name="ErrorCurrencyTB-C 2 2 3 2 8" xfId="138"/>
    <cellStyle name="ErrorCurrencyTB-C 2 2 3 3" xfId="138"/>
    <cellStyle name="ErrorCurrencyTB-C 2 2 3 3 2" xfId="138"/>
    <cellStyle name="ErrorCurrencyTB-C 2 2 3 3 2 2" xfId="138"/>
    <cellStyle name="ErrorCurrencyTB-C 2 2 3 3 2 3" xfId="138"/>
    <cellStyle name="ErrorCurrencyTB-C 2 2 3 3 2 4" xfId="138"/>
    <cellStyle name="ErrorCurrencyTB-C 2 2 3 3 2 5" xfId="138"/>
    <cellStyle name="ErrorCurrencyTB-C 2 2 3 3 3" xfId="138"/>
    <cellStyle name="ErrorCurrencyTB-C 2 2 3 3 3 2" xfId="138"/>
    <cellStyle name="ErrorCurrencyTB-C 2 2 3 3 3 3" xfId="138"/>
    <cellStyle name="ErrorCurrencyTB-C 2 2 3 3 3 4" xfId="138"/>
    <cellStyle name="ErrorCurrencyTB-C 2 2 3 3 4" xfId="138"/>
    <cellStyle name="ErrorCurrencyTB-C 2 2 3 3 5" xfId="138"/>
    <cellStyle name="ErrorCurrencyTB-C 2 2 3 3 6" xfId="138"/>
    <cellStyle name="ErrorCurrencyTB-C 2 2 3 3 7" xfId="138"/>
    <cellStyle name="ErrorCurrencyTB-C 2 2 3 3 8" xfId="138"/>
    <cellStyle name="ErrorCurrencyTB-C 2 2 3 4" xfId="138"/>
    <cellStyle name="ErrorCurrencyTB-C 2 2 3 4 2" xfId="138"/>
    <cellStyle name="ErrorCurrencyTB-C 2 2 3 4 2 2" xfId="138"/>
    <cellStyle name="ErrorCurrencyTB-C 2 2 3 4 2 3" xfId="138"/>
    <cellStyle name="ErrorCurrencyTB-C 2 2 3 4 2 4" xfId="138"/>
    <cellStyle name="ErrorCurrencyTB-C 2 2 3 4 2 5" xfId="138"/>
    <cellStyle name="ErrorCurrencyTB-C 2 2 3 4 3" xfId="138"/>
    <cellStyle name="ErrorCurrencyTB-C 2 2 3 4 3 2" xfId="138"/>
    <cellStyle name="ErrorCurrencyTB-C 2 2 3 4 3 3" xfId="138"/>
    <cellStyle name="ErrorCurrencyTB-C 2 2 3 4 3 4" xfId="138"/>
    <cellStyle name="ErrorCurrencyTB-C 2 2 3 4 4" xfId="138"/>
    <cellStyle name="ErrorCurrencyTB-C 2 2 3 4 5" xfId="138"/>
    <cellStyle name="ErrorCurrencyTB-C 2 2 3 4 6" xfId="138"/>
    <cellStyle name="ErrorCurrencyTB-C 2 2 3 4 7" xfId="138"/>
    <cellStyle name="ErrorCurrencyTB-C 2 2 3 4 8" xfId="138"/>
    <cellStyle name="ErrorCurrencyTB-C 2 2 3 5" xfId="138"/>
    <cellStyle name="ErrorCurrencyTB-C 2 2 3 5 2" xfId="138"/>
    <cellStyle name="ErrorCurrencyTB-C 2 2 3 5 2 2" xfId="138"/>
    <cellStyle name="ErrorCurrencyTB-C 2 2 3 5 2 3" xfId="138"/>
    <cellStyle name="ErrorCurrencyTB-C 2 2 3 5 2 4" xfId="138"/>
    <cellStyle name="ErrorCurrencyTB-C 2 2 3 5 2 5" xfId="138"/>
    <cellStyle name="ErrorCurrencyTB-C 2 2 3 5 3" xfId="138"/>
    <cellStyle name="ErrorCurrencyTB-C 2 2 3 5 3 2" xfId="138"/>
    <cellStyle name="ErrorCurrencyTB-C 2 2 3 5 3 3" xfId="138"/>
    <cellStyle name="ErrorCurrencyTB-C 2 2 3 5 3 4" xfId="138"/>
    <cellStyle name="ErrorCurrencyTB-C 2 2 3 5 4" xfId="138"/>
    <cellStyle name="ErrorCurrencyTB-C 2 2 3 5 5" xfId="138"/>
    <cellStyle name="ErrorCurrencyTB-C 2 2 3 5 6" xfId="138"/>
    <cellStyle name="ErrorCurrencyTB-C 2 2 3 5 7" xfId="138"/>
    <cellStyle name="ErrorCurrencyTB-C 2 2 3 5 8" xfId="138"/>
    <cellStyle name="ErrorCurrencyTB-C 2 2 3 6" xfId="138"/>
    <cellStyle name="ErrorCurrencyTB-C 2 2 3 6 2" xfId="138"/>
    <cellStyle name="ErrorCurrencyTB-C 2 2 3 6 3" xfId="138"/>
    <cellStyle name="ErrorCurrencyTB-C 2 2 3 6 4" xfId="138"/>
    <cellStyle name="ErrorCurrencyTB-C 2 2 3 6 5" xfId="138"/>
    <cellStyle name="ErrorCurrencyTB-C 2 2 3 7" xfId="138"/>
    <cellStyle name="ErrorCurrencyTB-C 2 2 3 7 2" xfId="138"/>
    <cellStyle name="ErrorCurrencyTB-C 2 2 3 7 3" xfId="138"/>
    <cellStyle name="ErrorCurrencyTB-C 2 2 3 7 4" xfId="138"/>
    <cellStyle name="ErrorCurrencyTB-C 2 2 3 8" xfId="138"/>
    <cellStyle name="ErrorCurrencyTB-C 2 2 3 9" xfId="138"/>
    <cellStyle name="ErrorCurrencyTB-C 2 2 4" xfId="138"/>
    <cellStyle name="ErrorCurrencyTB-C 2 2 4 2" xfId="138"/>
    <cellStyle name="ErrorCurrencyTB-C 2 2 4 2 2" xfId="138"/>
    <cellStyle name="ErrorCurrencyTB-C 2 2 4 2 3" xfId="138"/>
    <cellStyle name="ErrorCurrencyTB-C 2 2 4 2 4" xfId="138"/>
    <cellStyle name="ErrorCurrencyTB-C 2 2 4 2 5" xfId="138"/>
    <cellStyle name="ErrorCurrencyTB-C 2 2 4 3" xfId="138"/>
    <cellStyle name="ErrorCurrencyTB-C 2 2 4 3 2" xfId="138"/>
    <cellStyle name="ErrorCurrencyTB-C 2 2 4 3 3" xfId="138"/>
    <cellStyle name="ErrorCurrencyTB-C 2 2 4 3 4" xfId="138"/>
    <cellStyle name="ErrorCurrencyTB-C 2 2 4 4" xfId="138"/>
    <cellStyle name="ErrorCurrencyTB-C 2 2 4 5" xfId="138"/>
    <cellStyle name="ErrorCurrencyTB-C 2 2 4 6" xfId="138"/>
    <cellStyle name="ErrorCurrencyTB-C 2 2 4 7" xfId="138"/>
    <cellStyle name="ErrorCurrencyTB-C 2 2 4 8" xfId="138"/>
    <cellStyle name="ErrorCurrencyTB-C 2 2 5" xfId="138"/>
    <cellStyle name="ErrorCurrencyTB-C 2 2 5 2" xfId="138"/>
    <cellStyle name="ErrorCurrencyTB-C 2 2 5 2 2" xfId="138"/>
    <cellStyle name="ErrorCurrencyTB-C 2 2 5 2 3" xfId="138"/>
    <cellStyle name="ErrorCurrencyTB-C 2 2 5 2 4" xfId="138"/>
    <cellStyle name="ErrorCurrencyTB-C 2 2 5 2 5" xfId="138"/>
    <cellStyle name="ErrorCurrencyTB-C 2 2 5 3" xfId="138"/>
    <cellStyle name="ErrorCurrencyTB-C 2 2 5 3 2" xfId="138"/>
    <cellStyle name="ErrorCurrencyTB-C 2 2 5 3 3" xfId="138"/>
    <cellStyle name="ErrorCurrencyTB-C 2 2 5 3 4" xfId="138"/>
    <cellStyle name="ErrorCurrencyTB-C 2 2 5 4" xfId="138"/>
    <cellStyle name="ErrorCurrencyTB-C 2 2 5 5" xfId="138"/>
    <cellStyle name="ErrorCurrencyTB-C 2 2 5 6" xfId="138"/>
    <cellStyle name="ErrorCurrencyTB-C 2 2 5 7" xfId="138"/>
    <cellStyle name="ErrorCurrencyTB-C 2 2 5 8" xfId="138"/>
    <cellStyle name="ErrorCurrencyTB-C 2 2 6" xfId="138"/>
    <cellStyle name="ErrorCurrencyTB-C 2 2 6 2" xfId="138"/>
    <cellStyle name="ErrorCurrencyTB-C 2 2 6 2 2" xfId="138"/>
    <cellStyle name="ErrorCurrencyTB-C 2 2 6 2 3" xfId="138"/>
    <cellStyle name="ErrorCurrencyTB-C 2 2 6 2 4" xfId="138"/>
    <cellStyle name="ErrorCurrencyTB-C 2 2 6 2 5" xfId="138"/>
    <cellStyle name="ErrorCurrencyTB-C 2 2 6 3" xfId="138"/>
    <cellStyle name="ErrorCurrencyTB-C 2 2 6 3 2" xfId="138"/>
    <cellStyle name="ErrorCurrencyTB-C 2 2 6 3 3" xfId="138"/>
    <cellStyle name="ErrorCurrencyTB-C 2 2 6 3 4" xfId="138"/>
    <cellStyle name="ErrorCurrencyTB-C 2 2 6 4" xfId="138"/>
    <cellStyle name="ErrorCurrencyTB-C 2 2 6 5" xfId="138"/>
    <cellStyle name="ErrorCurrencyTB-C 2 2 6 6" xfId="138"/>
    <cellStyle name="ErrorCurrencyTB-C 2 2 6 7" xfId="138"/>
    <cellStyle name="ErrorCurrencyTB-C 2 2 6 8" xfId="138"/>
    <cellStyle name="ErrorCurrencyTB-C 2 2 7" xfId="138"/>
    <cellStyle name="ErrorCurrencyTB-C 2 2 7 2" xfId="138"/>
    <cellStyle name="ErrorCurrencyTB-C 2 2 7 2 2" xfId="138"/>
    <cellStyle name="ErrorCurrencyTB-C 2 2 7 2 3" xfId="138"/>
    <cellStyle name="ErrorCurrencyTB-C 2 2 7 2 4" xfId="138"/>
    <cellStyle name="ErrorCurrencyTB-C 2 2 7 2 5" xfId="138"/>
    <cellStyle name="ErrorCurrencyTB-C 2 2 7 3" xfId="138"/>
    <cellStyle name="ErrorCurrencyTB-C 2 2 7 3 2" xfId="138"/>
    <cellStyle name="ErrorCurrencyTB-C 2 2 7 3 3" xfId="138"/>
    <cellStyle name="ErrorCurrencyTB-C 2 2 7 3 4" xfId="138"/>
    <cellStyle name="ErrorCurrencyTB-C 2 2 7 4" xfId="138"/>
    <cellStyle name="ErrorCurrencyTB-C 2 2 7 5" xfId="138"/>
    <cellStyle name="ErrorCurrencyTB-C 2 2 7 6" xfId="138"/>
    <cellStyle name="ErrorCurrencyTB-C 2 2 7 7" xfId="138"/>
    <cellStyle name="ErrorCurrencyTB-C 2 2 7 8" xfId="138"/>
    <cellStyle name="ErrorCurrencyTB-C 2 2 8" xfId="138"/>
    <cellStyle name="ErrorCurrencyTB-C 2 2 8 2" xfId="138"/>
    <cellStyle name="ErrorCurrencyTB-C 2 2 8 3" xfId="138"/>
    <cellStyle name="ErrorCurrencyTB-C 2 2 8 4" xfId="138"/>
    <cellStyle name="ErrorCurrencyTB-C 2 2 8 5" xfId="138"/>
    <cellStyle name="ErrorCurrencyTB-C 2 2 9" xfId="138"/>
    <cellStyle name="ErrorCurrencyTB-C 2 2 9 2" xfId="138"/>
    <cellStyle name="ErrorCurrencyTB-C 2 2 9 3" xfId="138"/>
    <cellStyle name="ErrorCurrencyTB-C 2 2 9 4" xfId="138"/>
    <cellStyle name="ErrorCurrencyTB-C 2 3" xfId="138"/>
    <cellStyle name="ErrorCurrencyTB-C 2 3 10" xfId="138"/>
    <cellStyle name="ErrorCurrencyTB-C 2 3 11" xfId="138"/>
    <cellStyle name="ErrorCurrencyTB-C 2 3 12" xfId="138"/>
    <cellStyle name="ErrorCurrencyTB-C 2 3 2" xfId="138"/>
    <cellStyle name="ErrorCurrencyTB-C 2 3 2 2" xfId="138"/>
    <cellStyle name="ErrorCurrencyTB-C 2 3 2 2 2" xfId="138"/>
    <cellStyle name="ErrorCurrencyTB-C 2 3 2 2 3" xfId="138"/>
    <cellStyle name="ErrorCurrencyTB-C 2 3 2 2 4" xfId="138"/>
    <cellStyle name="ErrorCurrencyTB-C 2 3 2 2 5" xfId="138"/>
    <cellStyle name="ErrorCurrencyTB-C 2 3 2 3" xfId="138"/>
    <cellStyle name="ErrorCurrencyTB-C 2 3 2 3 2" xfId="138"/>
    <cellStyle name="ErrorCurrencyTB-C 2 3 2 3 3" xfId="138"/>
    <cellStyle name="ErrorCurrencyTB-C 2 3 2 3 4" xfId="138"/>
    <cellStyle name="ErrorCurrencyTB-C 2 3 2 4" xfId="138"/>
    <cellStyle name="ErrorCurrencyTB-C 2 3 2 5" xfId="138"/>
    <cellStyle name="ErrorCurrencyTB-C 2 3 2 6" xfId="138"/>
    <cellStyle name="ErrorCurrencyTB-C 2 3 2 7" xfId="138"/>
    <cellStyle name="ErrorCurrencyTB-C 2 3 2 8" xfId="138"/>
    <cellStyle name="ErrorCurrencyTB-C 2 3 3" xfId="138"/>
    <cellStyle name="ErrorCurrencyTB-C 2 3 3 2" xfId="138"/>
    <cellStyle name="ErrorCurrencyTB-C 2 3 3 2 2" xfId="138"/>
    <cellStyle name="ErrorCurrencyTB-C 2 3 3 2 3" xfId="138"/>
    <cellStyle name="ErrorCurrencyTB-C 2 3 3 2 4" xfId="138"/>
    <cellStyle name="ErrorCurrencyTB-C 2 3 3 2 5" xfId="138"/>
    <cellStyle name="ErrorCurrencyTB-C 2 3 3 3" xfId="138"/>
    <cellStyle name="ErrorCurrencyTB-C 2 3 3 3 2" xfId="138"/>
    <cellStyle name="ErrorCurrencyTB-C 2 3 3 3 3" xfId="138"/>
    <cellStyle name="ErrorCurrencyTB-C 2 3 3 3 4" xfId="138"/>
    <cellStyle name="ErrorCurrencyTB-C 2 3 3 4" xfId="138"/>
    <cellStyle name="ErrorCurrencyTB-C 2 3 3 5" xfId="138"/>
    <cellStyle name="ErrorCurrencyTB-C 2 3 3 6" xfId="138"/>
    <cellStyle name="ErrorCurrencyTB-C 2 3 3 7" xfId="138"/>
    <cellStyle name="ErrorCurrencyTB-C 2 3 3 8" xfId="138"/>
    <cellStyle name="ErrorCurrencyTB-C 2 3 4" xfId="138"/>
    <cellStyle name="ErrorCurrencyTB-C 2 3 4 2" xfId="138"/>
    <cellStyle name="ErrorCurrencyTB-C 2 3 4 2 2" xfId="138"/>
    <cellStyle name="ErrorCurrencyTB-C 2 3 4 2 3" xfId="138"/>
    <cellStyle name="ErrorCurrencyTB-C 2 3 4 2 4" xfId="138"/>
    <cellStyle name="ErrorCurrencyTB-C 2 3 4 2 5" xfId="138"/>
    <cellStyle name="ErrorCurrencyTB-C 2 3 4 3" xfId="138"/>
    <cellStyle name="ErrorCurrencyTB-C 2 3 4 3 2" xfId="138"/>
    <cellStyle name="ErrorCurrencyTB-C 2 3 4 3 3" xfId="138"/>
    <cellStyle name="ErrorCurrencyTB-C 2 3 4 3 4" xfId="138"/>
    <cellStyle name="ErrorCurrencyTB-C 2 3 4 4" xfId="138"/>
    <cellStyle name="ErrorCurrencyTB-C 2 3 4 5" xfId="138"/>
    <cellStyle name="ErrorCurrencyTB-C 2 3 4 6" xfId="138"/>
    <cellStyle name="ErrorCurrencyTB-C 2 3 4 7" xfId="138"/>
    <cellStyle name="ErrorCurrencyTB-C 2 3 4 8" xfId="138"/>
    <cellStyle name="ErrorCurrencyTB-C 2 3 5" xfId="138"/>
    <cellStyle name="ErrorCurrencyTB-C 2 3 5 2" xfId="138"/>
    <cellStyle name="ErrorCurrencyTB-C 2 3 5 2 2" xfId="138"/>
    <cellStyle name="ErrorCurrencyTB-C 2 3 5 2 3" xfId="138"/>
    <cellStyle name="ErrorCurrencyTB-C 2 3 5 2 4" xfId="138"/>
    <cellStyle name="ErrorCurrencyTB-C 2 3 5 2 5" xfId="138"/>
    <cellStyle name="ErrorCurrencyTB-C 2 3 5 3" xfId="138"/>
    <cellStyle name="ErrorCurrencyTB-C 2 3 5 3 2" xfId="138"/>
    <cellStyle name="ErrorCurrencyTB-C 2 3 5 3 3" xfId="138"/>
    <cellStyle name="ErrorCurrencyTB-C 2 3 5 3 4" xfId="138"/>
    <cellStyle name="ErrorCurrencyTB-C 2 3 5 4" xfId="138"/>
    <cellStyle name="ErrorCurrencyTB-C 2 3 5 5" xfId="138"/>
    <cellStyle name="ErrorCurrencyTB-C 2 3 5 6" xfId="138"/>
    <cellStyle name="ErrorCurrencyTB-C 2 3 5 7" xfId="138"/>
    <cellStyle name="ErrorCurrencyTB-C 2 3 5 8" xfId="138"/>
    <cellStyle name="ErrorCurrencyTB-C 2 3 6" xfId="138"/>
    <cellStyle name="ErrorCurrencyTB-C 2 3 6 2" xfId="138"/>
    <cellStyle name="ErrorCurrencyTB-C 2 3 6 3" xfId="138"/>
    <cellStyle name="ErrorCurrencyTB-C 2 3 6 4" xfId="138"/>
    <cellStyle name="ErrorCurrencyTB-C 2 3 6 5" xfId="138"/>
    <cellStyle name="ErrorCurrencyTB-C 2 3 7" xfId="138"/>
    <cellStyle name="ErrorCurrencyTB-C 2 3 7 2" xfId="138"/>
    <cellStyle name="ErrorCurrencyTB-C 2 3 7 3" xfId="138"/>
    <cellStyle name="ErrorCurrencyTB-C 2 3 7 4" xfId="138"/>
    <cellStyle name="ErrorCurrencyTB-C 2 3 8" xfId="138"/>
    <cellStyle name="ErrorCurrencyTB-C 2 3 9" xfId="138"/>
    <cellStyle name="ErrorCurrencyTB-C 2 4" xfId="138"/>
    <cellStyle name="ErrorCurrencyTB-C 2 4 2" xfId="138"/>
    <cellStyle name="ErrorCurrencyTB-C 2 4 2 2" xfId="138"/>
    <cellStyle name="ErrorCurrencyTB-C 2 4 2 3" xfId="138"/>
    <cellStyle name="ErrorCurrencyTB-C 2 4 2 4" xfId="138"/>
    <cellStyle name="ErrorCurrencyTB-C 2 4 2 5" xfId="138"/>
    <cellStyle name="ErrorCurrencyTB-C 2 4 3" xfId="138"/>
    <cellStyle name="ErrorCurrencyTB-C 2 4 3 2" xfId="138"/>
    <cellStyle name="ErrorCurrencyTB-C 2 4 3 3" xfId="138"/>
    <cellStyle name="ErrorCurrencyTB-C 2 4 3 4" xfId="138"/>
    <cellStyle name="ErrorCurrencyTB-C 2 4 4" xfId="138"/>
    <cellStyle name="ErrorCurrencyTB-C 2 4 5" xfId="138"/>
    <cellStyle name="ErrorCurrencyTB-C 2 4 6" xfId="138"/>
    <cellStyle name="ErrorCurrencyTB-C 2 4 7" xfId="138"/>
    <cellStyle name="ErrorCurrencyTB-C 2 4 8" xfId="138"/>
    <cellStyle name="ErrorCurrencyTB-C 2 5" xfId="138"/>
    <cellStyle name="ErrorCurrencyTB-C 2 5 2" xfId="138"/>
    <cellStyle name="ErrorCurrencyTB-C 2 5 2 2" xfId="138"/>
    <cellStyle name="ErrorCurrencyTB-C 2 5 2 3" xfId="138"/>
    <cellStyle name="ErrorCurrencyTB-C 2 5 2 4" xfId="138"/>
    <cellStyle name="ErrorCurrencyTB-C 2 5 2 5" xfId="138"/>
    <cellStyle name="ErrorCurrencyTB-C 2 5 3" xfId="138"/>
    <cellStyle name="ErrorCurrencyTB-C 2 5 3 2" xfId="138"/>
    <cellStyle name="ErrorCurrencyTB-C 2 5 3 3" xfId="138"/>
    <cellStyle name="ErrorCurrencyTB-C 2 5 3 4" xfId="138"/>
    <cellStyle name="ErrorCurrencyTB-C 2 5 4" xfId="138"/>
    <cellStyle name="ErrorCurrencyTB-C 2 5 5" xfId="138"/>
    <cellStyle name="ErrorCurrencyTB-C 2 5 6" xfId="138"/>
    <cellStyle name="ErrorCurrencyTB-C 2 5 7" xfId="138"/>
    <cellStyle name="ErrorCurrencyTB-C 2 5 8" xfId="138"/>
    <cellStyle name="ErrorCurrencyTB-C 2 6" xfId="138"/>
    <cellStyle name="ErrorCurrencyTB-C 2 6 2" xfId="138"/>
    <cellStyle name="ErrorCurrencyTB-C 2 6 2 2" xfId="138"/>
    <cellStyle name="ErrorCurrencyTB-C 2 6 2 3" xfId="138"/>
    <cellStyle name="ErrorCurrencyTB-C 2 6 2 4" xfId="138"/>
    <cellStyle name="ErrorCurrencyTB-C 2 6 2 5" xfId="138"/>
    <cellStyle name="ErrorCurrencyTB-C 2 6 3" xfId="138"/>
    <cellStyle name="ErrorCurrencyTB-C 2 6 3 2" xfId="138"/>
    <cellStyle name="ErrorCurrencyTB-C 2 6 3 3" xfId="138"/>
    <cellStyle name="ErrorCurrencyTB-C 2 6 3 4" xfId="138"/>
    <cellStyle name="ErrorCurrencyTB-C 2 6 4" xfId="138"/>
    <cellStyle name="ErrorCurrencyTB-C 2 6 5" xfId="138"/>
    <cellStyle name="ErrorCurrencyTB-C 2 6 6" xfId="138"/>
    <cellStyle name="ErrorCurrencyTB-C 2 6 7" xfId="138"/>
    <cellStyle name="ErrorCurrencyTB-C 2 6 8" xfId="138"/>
    <cellStyle name="ErrorCurrencyTB-C 2 7" xfId="138"/>
    <cellStyle name="ErrorCurrencyTB-C 2 7 2" xfId="138"/>
    <cellStyle name="ErrorCurrencyTB-C 2 7 2 2" xfId="138"/>
    <cellStyle name="ErrorCurrencyTB-C 2 7 2 3" xfId="138"/>
    <cellStyle name="ErrorCurrencyTB-C 2 7 2 4" xfId="138"/>
    <cellStyle name="ErrorCurrencyTB-C 2 7 2 5" xfId="138"/>
    <cellStyle name="ErrorCurrencyTB-C 2 7 3" xfId="138"/>
    <cellStyle name="ErrorCurrencyTB-C 2 7 3 2" xfId="138"/>
    <cellStyle name="ErrorCurrencyTB-C 2 7 3 3" xfId="138"/>
    <cellStyle name="ErrorCurrencyTB-C 2 7 3 4" xfId="138"/>
    <cellStyle name="ErrorCurrencyTB-C 2 7 4" xfId="138"/>
    <cellStyle name="ErrorCurrencyTB-C 2 7 5" xfId="138"/>
    <cellStyle name="ErrorCurrencyTB-C 2 7 6" xfId="138"/>
    <cellStyle name="ErrorCurrencyTB-C 2 7 7" xfId="138"/>
    <cellStyle name="ErrorCurrencyTB-C 2 7 8" xfId="138"/>
    <cellStyle name="ErrorCurrencyTB-C 2 8" xfId="138"/>
    <cellStyle name="ErrorCurrencyTB-C 2 8 2" xfId="138"/>
    <cellStyle name="ErrorCurrencyTB-C 2 8 3" xfId="138"/>
    <cellStyle name="ErrorCurrencyTB-C 2 8 4" xfId="138"/>
    <cellStyle name="ErrorCurrencyTB-C 2 8 5" xfId="138"/>
    <cellStyle name="ErrorCurrencyTB-C 2 9" xfId="138"/>
    <cellStyle name="ErrorCurrencyTB-C 2 9 2" xfId="138"/>
    <cellStyle name="ErrorCurrencyTB-C 2 9 3" xfId="138"/>
    <cellStyle name="ErrorCurrencyTB-C 2 9 4" xfId="138"/>
    <cellStyle name="ErrorCurrencyTB-C 3" xfId="138"/>
    <cellStyle name="ErrorCurrencyTB-C 3 10" xfId="138"/>
    <cellStyle name="ErrorCurrencyTB-C 3 11" xfId="138"/>
    <cellStyle name="ErrorCurrencyTB-C 3 12" xfId="138"/>
    <cellStyle name="ErrorCurrencyTB-C 3 13" xfId="138"/>
    <cellStyle name="ErrorCurrencyTB-C 3 14" xfId="138"/>
    <cellStyle name="ErrorCurrencyTB-C 3 2" xfId="138"/>
    <cellStyle name="ErrorCurrencyTB-C 3 2 10" xfId="138"/>
    <cellStyle name="ErrorCurrencyTB-C 3 2 11" xfId="138"/>
    <cellStyle name="ErrorCurrencyTB-C 3 2 12" xfId="138"/>
    <cellStyle name="ErrorCurrencyTB-C 3 2 2" xfId="138"/>
    <cellStyle name="ErrorCurrencyTB-C 3 2 2 2" xfId="138"/>
    <cellStyle name="ErrorCurrencyTB-C 3 2 2 2 2" xfId="138"/>
    <cellStyle name="ErrorCurrencyTB-C 3 2 2 2 3" xfId="138"/>
    <cellStyle name="ErrorCurrencyTB-C 3 2 2 2 4" xfId="138"/>
    <cellStyle name="ErrorCurrencyTB-C 3 2 2 2 5" xfId="138"/>
    <cellStyle name="ErrorCurrencyTB-C 3 2 2 3" xfId="138"/>
    <cellStyle name="ErrorCurrencyTB-C 3 2 2 3 2" xfId="138"/>
    <cellStyle name="ErrorCurrencyTB-C 3 2 2 3 3" xfId="138"/>
    <cellStyle name="ErrorCurrencyTB-C 3 2 2 3 4" xfId="138"/>
    <cellStyle name="ErrorCurrencyTB-C 3 2 2 4" xfId="138"/>
    <cellStyle name="ErrorCurrencyTB-C 3 2 2 5" xfId="138"/>
    <cellStyle name="ErrorCurrencyTB-C 3 2 2 6" xfId="138"/>
    <cellStyle name="ErrorCurrencyTB-C 3 2 2 7" xfId="138"/>
    <cellStyle name="ErrorCurrencyTB-C 3 2 2 8" xfId="138"/>
    <cellStyle name="ErrorCurrencyTB-C 3 2 3" xfId="138"/>
    <cellStyle name="ErrorCurrencyTB-C 3 2 3 2" xfId="138"/>
    <cellStyle name="ErrorCurrencyTB-C 3 2 3 2 2" xfId="138"/>
    <cellStyle name="ErrorCurrencyTB-C 3 2 3 2 3" xfId="138"/>
    <cellStyle name="ErrorCurrencyTB-C 3 2 3 2 4" xfId="138"/>
    <cellStyle name="ErrorCurrencyTB-C 3 2 3 2 5" xfId="138"/>
    <cellStyle name="ErrorCurrencyTB-C 3 2 3 3" xfId="138"/>
    <cellStyle name="ErrorCurrencyTB-C 3 2 3 3 2" xfId="138"/>
    <cellStyle name="ErrorCurrencyTB-C 3 2 3 3 3" xfId="138"/>
    <cellStyle name="ErrorCurrencyTB-C 3 2 3 3 4" xfId="138"/>
    <cellStyle name="ErrorCurrencyTB-C 3 2 3 4" xfId="138"/>
    <cellStyle name="ErrorCurrencyTB-C 3 2 3 5" xfId="138"/>
    <cellStyle name="ErrorCurrencyTB-C 3 2 3 6" xfId="138"/>
    <cellStyle name="ErrorCurrencyTB-C 3 2 3 7" xfId="138"/>
    <cellStyle name="ErrorCurrencyTB-C 3 2 3 8" xfId="138"/>
    <cellStyle name="ErrorCurrencyTB-C 3 2 4" xfId="138"/>
    <cellStyle name="ErrorCurrencyTB-C 3 2 4 2" xfId="138"/>
    <cellStyle name="ErrorCurrencyTB-C 3 2 4 2 2" xfId="138"/>
    <cellStyle name="ErrorCurrencyTB-C 3 2 4 2 3" xfId="138"/>
    <cellStyle name="ErrorCurrencyTB-C 3 2 4 2 4" xfId="138"/>
    <cellStyle name="ErrorCurrencyTB-C 3 2 4 2 5" xfId="138"/>
    <cellStyle name="ErrorCurrencyTB-C 3 2 4 3" xfId="138"/>
    <cellStyle name="ErrorCurrencyTB-C 3 2 4 3 2" xfId="138"/>
    <cellStyle name="ErrorCurrencyTB-C 3 2 4 3 3" xfId="138"/>
    <cellStyle name="ErrorCurrencyTB-C 3 2 4 3 4" xfId="138"/>
    <cellStyle name="ErrorCurrencyTB-C 3 2 4 4" xfId="138"/>
    <cellStyle name="ErrorCurrencyTB-C 3 2 4 5" xfId="138"/>
    <cellStyle name="ErrorCurrencyTB-C 3 2 4 6" xfId="138"/>
    <cellStyle name="ErrorCurrencyTB-C 3 2 4 7" xfId="138"/>
    <cellStyle name="ErrorCurrencyTB-C 3 2 4 8" xfId="138"/>
    <cellStyle name="ErrorCurrencyTB-C 3 2 5" xfId="138"/>
    <cellStyle name="ErrorCurrencyTB-C 3 2 5 2" xfId="138"/>
    <cellStyle name="ErrorCurrencyTB-C 3 2 5 2 2" xfId="138"/>
    <cellStyle name="ErrorCurrencyTB-C 3 2 5 2 3" xfId="138"/>
    <cellStyle name="ErrorCurrencyTB-C 3 2 5 2 4" xfId="138"/>
    <cellStyle name="ErrorCurrencyTB-C 3 2 5 2 5" xfId="138"/>
    <cellStyle name="ErrorCurrencyTB-C 3 2 5 3" xfId="138"/>
    <cellStyle name="ErrorCurrencyTB-C 3 2 5 3 2" xfId="138"/>
    <cellStyle name="ErrorCurrencyTB-C 3 2 5 3 3" xfId="138"/>
    <cellStyle name="ErrorCurrencyTB-C 3 2 5 3 4" xfId="138"/>
    <cellStyle name="ErrorCurrencyTB-C 3 2 5 4" xfId="138"/>
    <cellStyle name="ErrorCurrencyTB-C 3 2 5 5" xfId="138"/>
    <cellStyle name="ErrorCurrencyTB-C 3 2 5 6" xfId="138"/>
    <cellStyle name="ErrorCurrencyTB-C 3 2 5 7" xfId="138"/>
    <cellStyle name="ErrorCurrencyTB-C 3 2 5 8" xfId="138"/>
    <cellStyle name="ErrorCurrencyTB-C 3 2 6" xfId="138"/>
    <cellStyle name="ErrorCurrencyTB-C 3 2 6 2" xfId="138"/>
    <cellStyle name="ErrorCurrencyTB-C 3 2 6 3" xfId="138"/>
    <cellStyle name="ErrorCurrencyTB-C 3 2 6 4" xfId="138"/>
    <cellStyle name="ErrorCurrencyTB-C 3 2 6 5" xfId="138"/>
    <cellStyle name="ErrorCurrencyTB-C 3 2 7" xfId="138"/>
    <cellStyle name="ErrorCurrencyTB-C 3 2 7 2" xfId="138"/>
    <cellStyle name="ErrorCurrencyTB-C 3 2 7 3" xfId="138"/>
    <cellStyle name="ErrorCurrencyTB-C 3 2 7 4" xfId="138"/>
    <cellStyle name="ErrorCurrencyTB-C 3 2 8" xfId="138"/>
    <cellStyle name="ErrorCurrencyTB-C 3 2 9" xfId="138"/>
    <cellStyle name="ErrorCurrencyTB-C 3 3" xfId="138"/>
    <cellStyle name="ErrorCurrencyTB-C 3 3 10" xfId="138"/>
    <cellStyle name="ErrorCurrencyTB-C 3 3 11" xfId="138"/>
    <cellStyle name="ErrorCurrencyTB-C 3 3 12" xfId="138"/>
    <cellStyle name="ErrorCurrencyTB-C 3 3 2" xfId="138"/>
    <cellStyle name="ErrorCurrencyTB-C 3 3 2 2" xfId="138"/>
    <cellStyle name="ErrorCurrencyTB-C 3 3 2 2 2" xfId="138"/>
    <cellStyle name="ErrorCurrencyTB-C 3 3 2 2 3" xfId="138"/>
    <cellStyle name="ErrorCurrencyTB-C 3 3 2 2 4" xfId="138"/>
    <cellStyle name="ErrorCurrencyTB-C 3 3 2 2 5" xfId="138"/>
    <cellStyle name="ErrorCurrencyTB-C 3 3 2 3" xfId="138"/>
    <cellStyle name="ErrorCurrencyTB-C 3 3 2 3 2" xfId="138"/>
    <cellStyle name="ErrorCurrencyTB-C 3 3 2 3 3" xfId="138"/>
    <cellStyle name="ErrorCurrencyTB-C 3 3 2 3 4" xfId="138"/>
    <cellStyle name="ErrorCurrencyTB-C 3 3 2 4" xfId="138"/>
    <cellStyle name="ErrorCurrencyTB-C 3 3 2 5" xfId="138"/>
    <cellStyle name="ErrorCurrencyTB-C 3 3 2 6" xfId="138"/>
    <cellStyle name="ErrorCurrencyTB-C 3 3 2 7" xfId="138"/>
    <cellStyle name="ErrorCurrencyTB-C 3 3 2 8" xfId="138"/>
    <cellStyle name="ErrorCurrencyTB-C 3 3 3" xfId="138"/>
    <cellStyle name="ErrorCurrencyTB-C 3 3 3 2" xfId="138"/>
    <cellStyle name="ErrorCurrencyTB-C 3 3 3 2 2" xfId="138"/>
    <cellStyle name="ErrorCurrencyTB-C 3 3 3 2 3" xfId="138"/>
    <cellStyle name="ErrorCurrencyTB-C 3 3 3 2 4" xfId="138"/>
    <cellStyle name="ErrorCurrencyTB-C 3 3 3 2 5" xfId="138"/>
    <cellStyle name="ErrorCurrencyTB-C 3 3 3 3" xfId="138"/>
    <cellStyle name="ErrorCurrencyTB-C 3 3 3 3 2" xfId="138"/>
    <cellStyle name="ErrorCurrencyTB-C 3 3 3 3 3" xfId="138"/>
    <cellStyle name="ErrorCurrencyTB-C 3 3 3 3 4" xfId="138"/>
    <cellStyle name="ErrorCurrencyTB-C 3 3 3 4" xfId="138"/>
    <cellStyle name="ErrorCurrencyTB-C 3 3 3 5" xfId="138"/>
    <cellStyle name="ErrorCurrencyTB-C 3 3 3 6" xfId="138"/>
    <cellStyle name="ErrorCurrencyTB-C 3 3 3 7" xfId="138"/>
    <cellStyle name="ErrorCurrencyTB-C 3 3 3 8" xfId="138"/>
    <cellStyle name="ErrorCurrencyTB-C 3 3 4" xfId="138"/>
    <cellStyle name="ErrorCurrencyTB-C 3 3 4 2" xfId="138"/>
    <cellStyle name="ErrorCurrencyTB-C 3 3 4 2 2" xfId="138"/>
    <cellStyle name="ErrorCurrencyTB-C 3 3 4 2 3" xfId="138"/>
    <cellStyle name="ErrorCurrencyTB-C 3 3 4 2 4" xfId="138"/>
    <cellStyle name="ErrorCurrencyTB-C 3 3 4 2 5" xfId="138"/>
    <cellStyle name="ErrorCurrencyTB-C 3 3 4 3" xfId="138"/>
    <cellStyle name="ErrorCurrencyTB-C 3 3 4 3 2" xfId="138"/>
    <cellStyle name="ErrorCurrencyTB-C 3 3 4 3 3" xfId="138"/>
    <cellStyle name="ErrorCurrencyTB-C 3 3 4 3 4" xfId="138"/>
    <cellStyle name="ErrorCurrencyTB-C 3 3 4 4" xfId="138"/>
    <cellStyle name="ErrorCurrencyTB-C 3 3 4 5" xfId="138"/>
    <cellStyle name="ErrorCurrencyTB-C 3 3 4 6" xfId="138"/>
    <cellStyle name="ErrorCurrencyTB-C 3 3 4 7" xfId="138"/>
    <cellStyle name="ErrorCurrencyTB-C 3 3 4 8" xfId="138"/>
    <cellStyle name="ErrorCurrencyTB-C 3 3 5" xfId="138"/>
    <cellStyle name="ErrorCurrencyTB-C 3 3 5 2" xfId="138"/>
    <cellStyle name="ErrorCurrencyTB-C 3 3 5 2 2" xfId="138"/>
    <cellStyle name="ErrorCurrencyTB-C 3 3 5 2 3" xfId="138"/>
    <cellStyle name="ErrorCurrencyTB-C 3 3 5 2 4" xfId="138"/>
    <cellStyle name="ErrorCurrencyTB-C 3 3 5 2 5" xfId="138"/>
    <cellStyle name="ErrorCurrencyTB-C 3 3 5 3" xfId="138"/>
    <cellStyle name="ErrorCurrencyTB-C 3 3 5 3 2" xfId="138"/>
    <cellStyle name="ErrorCurrencyTB-C 3 3 5 3 3" xfId="138"/>
    <cellStyle name="ErrorCurrencyTB-C 3 3 5 3 4" xfId="138"/>
    <cellStyle name="ErrorCurrencyTB-C 3 3 5 4" xfId="138"/>
    <cellStyle name="ErrorCurrencyTB-C 3 3 5 5" xfId="138"/>
    <cellStyle name="ErrorCurrencyTB-C 3 3 5 6" xfId="138"/>
    <cellStyle name="ErrorCurrencyTB-C 3 3 5 7" xfId="138"/>
    <cellStyle name="ErrorCurrencyTB-C 3 3 5 8" xfId="138"/>
    <cellStyle name="ErrorCurrencyTB-C 3 3 6" xfId="138"/>
    <cellStyle name="ErrorCurrencyTB-C 3 3 6 2" xfId="138"/>
    <cellStyle name="ErrorCurrencyTB-C 3 3 6 3" xfId="138"/>
    <cellStyle name="ErrorCurrencyTB-C 3 3 6 4" xfId="138"/>
    <cellStyle name="ErrorCurrencyTB-C 3 3 6 5" xfId="138"/>
    <cellStyle name="ErrorCurrencyTB-C 3 3 7" xfId="138"/>
    <cellStyle name="ErrorCurrencyTB-C 3 3 7 2" xfId="138"/>
    <cellStyle name="ErrorCurrencyTB-C 3 3 7 3" xfId="138"/>
    <cellStyle name="ErrorCurrencyTB-C 3 3 7 4" xfId="138"/>
    <cellStyle name="ErrorCurrencyTB-C 3 3 8" xfId="138"/>
    <cellStyle name="ErrorCurrencyTB-C 3 3 9" xfId="138"/>
    <cellStyle name="ErrorCurrencyTB-C 3 4" xfId="138"/>
    <cellStyle name="ErrorCurrencyTB-C 3 4 2" xfId="138"/>
    <cellStyle name="ErrorCurrencyTB-C 3 4 2 2" xfId="138"/>
    <cellStyle name="ErrorCurrencyTB-C 3 4 2 3" xfId="138"/>
    <cellStyle name="ErrorCurrencyTB-C 3 4 2 4" xfId="138"/>
    <cellStyle name="ErrorCurrencyTB-C 3 4 2 5" xfId="138"/>
    <cellStyle name="ErrorCurrencyTB-C 3 4 3" xfId="138"/>
    <cellStyle name="ErrorCurrencyTB-C 3 4 3 2" xfId="138"/>
    <cellStyle name="ErrorCurrencyTB-C 3 4 3 3" xfId="138"/>
    <cellStyle name="ErrorCurrencyTB-C 3 4 3 4" xfId="138"/>
    <cellStyle name="ErrorCurrencyTB-C 3 4 4" xfId="138"/>
    <cellStyle name="ErrorCurrencyTB-C 3 4 5" xfId="138"/>
    <cellStyle name="ErrorCurrencyTB-C 3 4 6" xfId="138"/>
    <cellStyle name="ErrorCurrencyTB-C 3 4 7" xfId="138"/>
    <cellStyle name="ErrorCurrencyTB-C 3 4 8" xfId="138"/>
    <cellStyle name="ErrorCurrencyTB-C 3 5" xfId="138"/>
    <cellStyle name="ErrorCurrencyTB-C 3 5 2" xfId="138"/>
    <cellStyle name="ErrorCurrencyTB-C 3 5 2 2" xfId="138"/>
    <cellStyle name="ErrorCurrencyTB-C 3 5 2 3" xfId="138"/>
    <cellStyle name="ErrorCurrencyTB-C 3 5 2 4" xfId="138"/>
    <cellStyle name="ErrorCurrencyTB-C 3 5 2 5" xfId="138"/>
    <cellStyle name="ErrorCurrencyTB-C 3 5 3" xfId="138"/>
    <cellStyle name="ErrorCurrencyTB-C 3 5 3 2" xfId="138"/>
    <cellStyle name="ErrorCurrencyTB-C 3 5 3 3" xfId="138"/>
    <cellStyle name="ErrorCurrencyTB-C 3 5 3 4" xfId="138"/>
    <cellStyle name="ErrorCurrencyTB-C 3 5 4" xfId="138"/>
    <cellStyle name="ErrorCurrencyTB-C 3 5 5" xfId="138"/>
    <cellStyle name="ErrorCurrencyTB-C 3 5 6" xfId="138"/>
    <cellStyle name="ErrorCurrencyTB-C 3 5 7" xfId="138"/>
    <cellStyle name="ErrorCurrencyTB-C 3 5 8" xfId="138"/>
    <cellStyle name="ErrorCurrencyTB-C 3 6" xfId="138"/>
    <cellStyle name="ErrorCurrencyTB-C 3 6 2" xfId="138"/>
    <cellStyle name="ErrorCurrencyTB-C 3 6 2 2" xfId="138"/>
    <cellStyle name="ErrorCurrencyTB-C 3 6 2 3" xfId="138"/>
    <cellStyle name="ErrorCurrencyTB-C 3 6 2 4" xfId="138"/>
    <cellStyle name="ErrorCurrencyTB-C 3 6 2 5" xfId="138"/>
    <cellStyle name="ErrorCurrencyTB-C 3 6 3" xfId="138"/>
    <cellStyle name="ErrorCurrencyTB-C 3 6 3 2" xfId="138"/>
    <cellStyle name="ErrorCurrencyTB-C 3 6 3 3" xfId="138"/>
    <cellStyle name="ErrorCurrencyTB-C 3 6 3 4" xfId="138"/>
    <cellStyle name="ErrorCurrencyTB-C 3 6 4" xfId="138"/>
    <cellStyle name="ErrorCurrencyTB-C 3 6 5" xfId="138"/>
    <cellStyle name="ErrorCurrencyTB-C 3 6 6" xfId="138"/>
    <cellStyle name="ErrorCurrencyTB-C 3 6 7" xfId="138"/>
    <cellStyle name="ErrorCurrencyTB-C 3 6 8" xfId="138"/>
    <cellStyle name="ErrorCurrencyTB-C 3 7" xfId="138"/>
    <cellStyle name="ErrorCurrencyTB-C 3 7 2" xfId="138"/>
    <cellStyle name="ErrorCurrencyTB-C 3 7 2 2" xfId="138"/>
    <cellStyle name="ErrorCurrencyTB-C 3 7 2 3" xfId="138"/>
    <cellStyle name="ErrorCurrencyTB-C 3 7 2 4" xfId="138"/>
    <cellStyle name="ErrorCurrencyTB-C 3 7 2 5" xfId="138"/>
    <cellStyle name="ErrorCurrencyTB-C 3 7 3" xfId="138"/>
    <cellStyle name="ErrorCurrencyTB-C 3 7 3 2" xfId="138"/>
    <cellStyle name="ErrorCurrencyTB-C 3 7 3 3" xfId="138"/>
    <cellStyle name="ErrorCurrencyTB-C 3 7 3 4" xfId="138"/>
    <cellStyle name="ErrorCurrencyTB-C 3 7 4" xfId="138"/>
    <cellStyle name="ErrorCurrencyTB-C 3 7 5" xfId="138"/>
    <cellStyle name="ErrorCurrencyTB-C 3 7 6" xfId="138"/>
    <cellStyle name="ErrorCurrencyTB-C 3 7 7" xfId="138"/>
    <cellStyle name="ErrorCurrencyTB-C 3 7 8" xfId="138"/>
    <cellStyle name="ErrorCurrencyTB-C 3 8" xfId="138"/>
    <cellStyle name="ErrorCurrencyTB-C 3 8 2" xfId="138"/>
    <cellStyle name="ErrorCurrencyTB-C 3 8 3" xfId="138"/>
    <cellStyle name="ErrorCurrencyTB-C 3 8 4" xfId="138"/>
    <cellStyle name="ErrorCurrencyTB-C 3 8 5" xfId="138"/>
    <cellStyle name="ErrorCurrencyTB-C 3 9" xfId="138"/>
    <cellStyle name="ErrorCurrencyTB-C 3 9 2" xfId="138"/>
    <cellStyle name="ErrorCurrencyTB-C 3 9 3" xfId="138"/>
    <cellStyle name="ErrorCurrencyTB-C 3 9 4" xfId="138"/>
    <cellStyle name="ErrorCurrencyTB-C 4" xfId="138"/>
    <cellStyle name="ErrorCurrencyTB-C 4 2" xfId="138"/>
    <cellStyle name="ErrorCurrencyTB-C 4 2 2" xfId="138"/>
    <cellStyle name="ErrorCurrencyTB-C 4 2 2 2" xfId="138"/>
    <cellStyle name="ErrorCurrencyTB-C 4 2 2 3" xfId="138"/>
    <cellStyle name="ErrorCurrencyTB-C 4 2 2 4" xfId="138"/>
    <cellStyle name="ErrorCurrencyTB-C 4 2 2 5" xfId="138"/>
    <cellStyle name="ErrorCurrencyTB-C 4 2 3" xfId="138"/>
    <cellStyle name="ErrorCurrencyTB-C 4 2 3 2" xfId="138"/>
    <cellStyle name="ErrorCurrencyTB-C 4 2 3 3" xfId="138"/>
    <cellStyle name="ErrorCurrencyTB-C 4 2 3 4" xfId="138"/>
    <cellStyle name="ErrorCurrencyTB-C 4 2 4" xfId="138"/>
    <cellStyle name="ErrorCurrencyTB-C 4 2 5" xfId="138"/>
    <cellStyle name="ErrorCurrencyTB-C 4 2 6" xfId="138"/>
    <cellStyle name="ErrorCurrencyTB-C 4 2 7" xfId="138"/>
    <cellStyle name="ErrorCurrencyTB-C 4 2 8" xfId="138"/>
    <cellStyle name="ErrorCurrencyTB-C 4 3" xfId="138"/>
    <cellStyle name="ErrorCurrencyTB-C 4 3 2" xfId="138"/>
    <cellStyle name="ErrorCurrencyTB-C 4 3 2 2" xfId="138"/>
    <cellStyle name="ErrorCurrencyTB-C 4 3 2 3" xfId="138"/>
    <cellStyle name="ErrorCurrencyTB-C 4 3 2 4" xfId="138"/>
    <cellStyle name="ErrorCurrencyTB-C 4 3 2 5" xfId="138"/>
    <cellStyle name="ErrorCurrencyTB-C 4 3 3" xfId="138"/>
    <cellStyle name="ErrorCurrencyTB-C 4 3 3 2" xfId="138"/>
    <cellStyle name="ErrorCurrencyTB-C 4 3 3 3" xfId="138"/>
    <cellStyle name="ErrorCurrencyTB-C 4 3 3 4" xfId="138"/>
    <cellStyle name="ErrorCurrencyTB-C 4 3 4" xfId="138"/>
    <cellStyle name="ErrorCurrencyTB-C 4 3 5" xfId="138"/>
    <cellStyle name="ErrorCurrencyTB-C 4 3 6" xfId="138"/>
    <cellStyle name="ErrorCurrencyTB-C 4 3 7" xfId="138"/>
    <cellStyle name="ErrorCurrencyTB-C 4 4" xfId="138"/>
    <cellStyle name="ErrorCurrencyTB-C 4 4 2" xfId="138"/>
    <cellStyle name="ErrorCurrencyTB-C 4 4 3" xfId="138"/>
    <cellStyle name="ErrorCurrencyTB-C 4 4 4" xfId="138"/>
    <cellStyle name="ErrorCurrencyTB-C 4 4 5" xfId="138"/>
    <cellStyle name="ErrorCurrencyTB-C 4 5" xfId="138"/>
    <cellStyle name="ErrorCurrencyTB-C 4 5 2" xfId="138"/>
    <cellStyle name="ErrorCurrencyTB-C 4 5 3" xfId="138"/>
    <cellStyle name="ErrorCurrencyTB-C 4 5 4" xfId="138"/>
    <cellStyle name="ErrorCurrencyTB-C 4 6" xfId="138"/>
    <cellStyle name="ErrorCurrencyTB-C 4 7" xfId="138"/>
    <cellStyle name="ErrorCurrencyTB-C 4 8" xfId="138"/>
    <cellStyle name="ErrorCurrencyTB-C 4 9" xfId="138"/>
    <cellStyle name="ErrorCurrencyTB-C 5" xfId="138"/>
    <cellStyle name="ErrorCurrencyTB-C 5 2" xfId="138"/>
    <cellStyle name="ErrorCurrencyTB-C 5 2 2" xfId="138"/>
    <cellStyle name="ErrorCurrencyTB-C 5 2 3" xfId="138"/>
    <cellStyle name="ErrorCurrencyTB-C 5 2 4" xfId="138"/>
    <cellStyle name="ErrorCurrencyTB-C 5 2 5" xfId="138"/>
    <cellStyle name="ErrorCurrencyTB-C 5 3" xfId="138"/>
    <cellStyle name="ErrorCurrencyTB-C 5 3 2" xfId="138"/>
    <cellStyle name="ErrorCurrencyTB-C 5 3 3" xfId="138"/>
    <cellStyle name="ErrorCurrencyTB-C 5 3 4" xfId="138"/>
    <cellStyle name="ErrorCurrencyTB-C 5 4" xfId="138"/>
    <cellStyle name="ErrorCurrencyTB-C 5 5" xfId="138"/>
    <cellStyle name="ErrorCurrencyTB-C 5 6" xfId="138"/>
    <cellStyle name="ErrorCurrencyTB-C 5 7" xfId="138"/>
    <cellStyle name="ErrorCurrencyTB-C 5 8" xfId="138"/>
    <cellStyle name="ErrorCurrencyTB-C 6" xfId="138"/>
    <cellStyle name="ErrorCurrencyTB-C 6 2" xfId="138"/>
    <cellStyle name="ErrorCurrencyTB-C 6 3" xfId="138"/>
    <cellStyle name="ErrorCurrencyTB-C 6 4" xfId="138"/>
    <cellStyle name="ErrorCurrencyTB-C 6 5" xfId="138"/>
    <cellStyle name="ErrorCurrencyTB-C 7" xfId="138"/>
    <cellStyle name="ErrorCurrencyTB-C 8" xfId="138"/>
    <cellStyle name="ErrorCurrencyTB,rIGHT" xfId="139"/>
    <cellStyle name="ErrorCurrencyTB,rIGHT 2" xfId="139"/>
    <cellStyle name="ErrorCurrencyTB,rIGHT 2 10" xfId="139"/>
    <cellStyle name="ErrorCurrencyTB,rIGHT 2 11" xfId="139"/>
    <cellStyle name="ErrorCurrencyTB,rIGHT 2 12" xfId="139"/>
    <cellStyle name="ErrorCurrencyTB,rIGHT 2 13" xfId="139"/>
    <cellStyle name="ErrorCurrencyTB,rIGHT 2 14" xfId="139"/>
    <cellStyle name="ErrorCurrencyTB,rIGHT 2 2" xfId="139"/>
    <cellStyle name="ErrorCurrencyTB,rIGHT 2 2 10" xfId="139"/>
    <cellStyle name="ErrorCurrencyTB,rIGHT 2 2 11" xfId="139"/>
    <cellStyle name="ErrorCurrencyTB,rIGHT 2 2 12" xfId="139"/>
    <cellStyle name="ErrorCurrencyTB,rIGHT 2 2 13" xfId="139"/>
    <cellStyle name="ErrorCurrencyTB,rIGHT 2 2 14" xfId="139"/>
    <cellStyle name="ErrorCurrencyTB,rIGHT 2 2 2" xfId="139"/>
    <cellStyle name="ErrorCurrencyTB,rIGHT 2 2 2 10" xfId="139"/>
    <cellStyle name="ErrorCurrencyTB,rIGHT 2 2 2 11" xfId="139"/>
    <cellStyle name="ErrorCurrencyTB,rIGHT 2 2 2 12" xfId="139"/>
    <cellStyle name="ErrorCurrencyTB,rIGHT 2 2 2 2" xfId="139"/>
    <cellStyle name="ErrorCurrencyTB,rIGHT 2 2 2 2 2" xfId="139"/>
    <cellStyle name="ErrorCurrencyTB,rIGHT 2 2 2 2 2 2" xfId="139"/>
    <cellStyle name="ErrorCurrencyTB,rIGHT 2 2 2 2 2 3" xfId="139"/>
    <cellStyle name="ErrorCurrencyTB,rIGHT 2 2 2 2 2 4" xfId="139"/>
    <cellStyle name="ErrorCurrencyTB,rIGHT 2 2 2 2 2 5" xfId="139"/>
    <cellStyle name="ErrorCurrencyTB,rIGHT 2 2 2 2 3" xfId="139"/>
    <cellStyle name="ErrorCurrencyTB,rIGHT 2 2 2 2 3 2" xfId="139"/>
    <cellStyle name="ErrorCurrencyTB,rIGHT 2 2 2 2 3 3" xfId="139"/>
    <cellStyle name="ErrorCurrencyTB,rIGHT 2 2 2 2 3 4" xfId="139"/>
    <cellStyle name="ErrorCurrencyTB,rIGHT 2 2 2 2 4" xfId="139"/>
    <cellStyle name="ErrorCurrencyTB,rIGHT 2 2 2 2 5" xfId="139"/>
    <cellStyle name="ErrorCurrencyTB,rIGHT 2 2 2 2 6" xfId="139"/>
    <cellStyle name="ErrorCurrencyTB,rIGHT 2 2 2 2 7" xfId="139"/>
    <cellStyle name="ErrorCurrencyTB,rIGHT 2 2 2 2 8" xfId="139"/>
    <cellStyle name="ErrorCurrencyTB,rIGHT 2 2 2 3" xfId="139"/>
    <cellStyle name="ErrorCurrencyTB,rIGHT 2 2 2 3 2" xfId="139"/>
    <cellStyle name="ErrorCurrencyTB,rIGHT 2 2 2 3 2 2" xfId="139"/>
    <cellStyle name="ErrorCurrencyTB,rIGHT 2 2 2 3 2 3" xfId="139"/>
    <cellStyle name="ErrorCurrencyTB,rIGHT 2 2 2 3 2 4" xfId="139"/>
    <cellStyle name="ErrorCurrencyTB,rIGHT 2 2 2 3 2 5" xfId="139"/>
    <cellStyle name="ErrorCurrencyTB,rIGHT 2 2 2 3 3" xfId="139"/>
    <cellStyle name="ErrorCurrencyTB,rIGHT 2 2 2 3 3 2" xfId="139"/>
    <cellStyle name="ErrorCurrencyTB,rIGHT 2 2 2 3 3 3" xfId="139"/>
    <cellStyle name="ErrorCurrencyTB,rIGHT 2 2 2 3 3 4" xfId="139"/>
    <cellStyle name="ErrorCurrencyTB,rIGHT 2 2 2 3 4" xfId="139"/>
    <cellStyle name="ErrorCurrencyTB,rIGHT 2 2 2 3 5" xfId="139"/>
    <cellStyle name="ErrorCurrencyTB,rIGHT 2 2 2 3 6" xfId="139"/>
    <cellStyle name="ErrorCurrencyTB,rIGHT 2 2 2 3 7" xfId="139"/>
    <cellStyle name="ErrorCurrencyTB,rIGHT 2 2 2 3 8" xfId="139"/>
    <cellStyle name="ErrorCurrencyTB,rIGHT 2 2 2 4" xfId="139"/>
    <cellStyle name="ErrorCurrencyTB,rIGHT 2 2 2 4 2" xfId="139"/>
    <cellStyle name="ErrorCurrencyTB,rIGHT 2 2 2 4 2 2" xfId="139"/>
    <cellStyle name="ErrorCurrencyTB,rIGHT 2 2 2 4 2 3" xfId="139"/>
    <cellStyle name="ErrorCurrencyTB,rIGHT 2 2 2 4 2 4" xfId="139"/>
    <cellStyle name="ErrorCurrencyTB,rIGHT 2 2 2 4 2 5" xfId="139"/>
    <cellStyle name="ErrorCurrencyTB,rIGHT 2 2 2 4 3" xfId="139"/>
    <cellStyle name="ErrorCurrencyTB,rIGHT 2 2 2 4 3 2" xfId="139"/>
    <cellStyle name="ErrorCurrencyTB,rIGHT 2 2 2 4 3 3" xfId="139"/>
    <cellStyle name="ErrorCurrencyTB,rIGHT 2 2 2 4 3 4" xfId="139"/>
    <cellStyle name="ErrorCurrencyTB,rIGHT 2 2 2 4 4" xfId="139"/>
    <cellStyle name="ErrorCurrencyTB,rIGHT 2 2 2 4 5" xfId="139"/>
    <cellStyle name="ErrorCurrencyTB,rIGHT 2 2 2 4 6" xfId="139"/>
    <cellStyle name="ErrorCurrencyTB,rIGHT 2 2 2 4 7" xfId="139"/>
    <cellStyle name="ErrorCurrencyTB,rIGHT 2 2 2 4 8" xfId="139"/>
    <cellStyle name="ErrorCurrencyTB,rIGHT 2 2 2 5" xfId="139"/>
    <cellStyle name="ErrorCurrencyTB,rIGHT 2 2 2 5 2" xfId="139"/>
    <cellStyle name="ErrorCurrencyTB,rIGHT 2 2 2 5 2 2" xfId="139"/>
    <cellStyle name="ErrorCurrencyTB,rIGHT 2 2 2 5 2 3" xfId="139"/>
    <cellStyle name="ErrorCurrencyTB,rIGHT 2 2 2 5 2 4" xfId="139"/>
    <cellStyle name="ErrorCurrencyTB,rIGHT 2 2 2 5 2 5" xfId="139"/>
    <cellStyle name="ErrorCurrencyTB,rIGHT 2 2 2 5 3" xfId="139"/>
    <cellStyle name="ErrorCurrencyTB,rIGHT 2 2 2 5 3 2" xfId="139"/>
    <cellStyle name="ErrorCurrencyTB,rIGHT 2 2 2 5 3 3" xfId="139"/>
    <cellStyle name="ErrorCurrencyTB,rIGHT 2 2 2 5 3 4" xfId="139"/>
    <cellStyle name="ErrorCurrencyTB,rIGHT 2 2 2 5 4" xfId="139"/>
    <cellStyle name="ErrorCurrencyTB,rIGHT 2 2 2 5 5" xfId="139"/>
    <cellStyle name="ErrorCurrencyTB,rIGHT 2 2 2 5 6" xfId="139"/>
    <cellStyle name="ErrorCurrencyTB,rIGHT 2 2 2 5 7" xfId="139"/>
    <cellStyle name="ErrorCurrencyTB,rIGHT 2 2 2 5 8" xfId="139"/>
    <cellStyle name="ErrorCurrencyTB,rIGHT 2 2 2 6" xfId="139"/>
    <cellStyle name="ErrorCurrencyTB,rIGHT 2 2 2 6 2" xfId="139"/>
    <cellStyle name="ErrorCurrencyTB,rIGHT 2 2 2 6 3" xfId="139"/>
    <cellStyle name="ErrorCurrencyTB,rIGHT 2 2 2 6 4" xfId="139"/>
    <cellStyle name="ErrorCurrencyTB,rIGHT 2 2 2 6 5" xfId="139"/>
    <cellStyle name="ErrorCurrencyTB,rIGHT 2 2 2 7" xfId="139"/>
    <cellStyle name="ErrorCurrencyTB,rIGHT 2 2 2 7 2" xfId="139"/>
    <cellStyle name="ErrorCurrencyTB,rIGHT 2 2 2 7 3" xfId="139"/>
    <cellStyle name="ErrorCurrencyTB,rIGHT 2 2 2 7 4" xfId="139"/>
    <cellStyle name="ErrorCurrencyTB,rIGHT 2 2 2 8" xfId="139"/>
    <cellStyle name="ErrorCurrencyTB,rIGHT 2 2 2 9" xfId="139"/>
    <cellStyle name="ErrorCurrencyTB,rIGHT 2 2 3" xfId="139"/>
    <cellStyle name="ErrorCurrencyTB,rIGHT 2 2 3 10" xfId="139"/>
    <cellStyle name="ErrorCurrencyTB,rIGHT 2 2 3 11" xfId="139"/>
    <cellStyle name="ErrorCurrencyTB,rIGHT 2 2 3 12" xfId="139"/>
    <cellStyle name="ErrorCurrencyTB,rIGHT 2 2 3 2" xfId="139"/>
    <cellStyle name="ErrorCurrencyTB,rIGHT 2 2 3 2 2" xfId="139"/>
    <cellStyle name="ErrorCurrencyTB,rIGHT 2 2 3 2 2 2" xfId="139"/>
    <cellStyle name="ErrorCurrencyTB,rIGHT 2 2 3 2 2 3" xfId="139"/>
    <cellStyle name="ErrorCurrencyTB,rIGHT 2 2 3 2 2 4" xfId="139"/>
    <cellStyle name="ErrorCurrencyTB,rIGHT 2 2 3 2 2 5" xfId="139"/>
    <cellStyle name="ErrorCurrencyTB,rIGHT 2 2 3 2 3" xfId="139"/>
    <cellStyle name="ErrorCurrencyTB,rIGHT 2 2 3 2 3 2" xfId="139"/>
    <cellStyle name="ErrorCurrencyTB,rIGHT 2 2 3 2 3 3" xfId="139"/>
    <cellStyle name="ErrorCurrencyTB,rIGHT 2 2 3 2 3 4" xfId="139"/>
    <cellStyle name="ErrorCurrencyTB,rIGHT 2 2 3 2 4" xfId="139"/>
    <cellStyle name="ErrorCurrencyTB,rIGHT 2 2 3 2 5" xfId="139"/>
    <cellStyle name="ErrorCurrencyTB,rIGHT 2 2 3 2 6" xfId="139"/>
    <cellStyle name="ErrorCurrencyTB,rIGHT 2 2 3 2 7" xfId="139"/>
    <cellStyle name="ErrorCurrencyTB,rIGHT 2 2 3 2 8" xfId="139"/>
    <cellStyle name="ErrorCurrencyTB,rIGHT 2 2 3 3" xfId="139"/>
    <cellStyle name="ErrorCurrencyTB,rIGHT 2 2 3 3 2" xfId="139"/>
    <cellStyle name="ErrorCurrencyTB,rIGHT 2 2 3 3 2 2" xfId="139"/>
    <cellStyle name="ErrorCurrencyTB,rIGHT 2 2 3 3 2 3" xfId="139"/>
    <cellStyle name="ErrorCurrencyTB,rIGHT 2 2 3 3 2 4" xfId="139"/>
    <cellStyle name="ErrorCurrencyTB,rIGHT 2 2 3 3 2 5" xfId="139"/>
    <cellStyle name="ErrorCurrencyTB,rIGHT 2 2 3 3 3" xfId="139"/>
    <cellStyle name="ErrorCurrencyTB,rIGHT 2 2 3 3 3 2" xfId="139"/>
    <cellStyle name="ErrorCurrencyTB,rIGHT 2 2 3 3 3 3" xfId="139"/>
    <cellStyle name="ErrorCurrencyTB,rIGHT 2 2 3 3 3 4" xfId="139"/>
    <cellStyle name="ErrorCurrencyTB,rIGHT 2 2 3 3 4" xfId="139"/>
    <cellStyle name="ErrorCurrencyTB,rIGHT 2 2 3 3 5" xfId="139"/>
    <cellStyle name="ErrorCurrencyTB,rIGHT 2 2 3 3 6" xfId="139"/>
    <cellStyle name="ErrorCurrencyTB,rIGHT 2 2 3 3 7" xfId="139"/>
    <cellStyle name="ErrorCurrencyTB,rIGHT 2 2 3 3 8" xfId="139"/>
    <cellStyle name="ErrorCurrencyTB,rIGHT 2 2 3 4" xfId="139"/>
    <cellStyle name="ErrorCurrencyTB,rIGHT 2 2 3 4 2" xfId="139"/>
    <cellStyle name="ErrorCurrencyTB,rIGHT 2 2 3 4 2 2" xfId="139"/>
    <cellStyle name="ErrorCurrencyTB,rIGHT 2 2 3 4 2 3" xfId="139"/>
    <cellStyle name="ErrorCurrencyTB,rIGHT 2 2 3 4 2 4" xfId="139"/>
    <cellStyle name="ErrorCurrencyTB,rIGHT 2 2 3 4 2 5" xfId="139"/>
    <cellStyle name="ErrorCurrencyTB,rIGHT 2 2 3 4 3" xfId="139"/>
    <cellStyle name="ErrorCurrencyTB,rIGHT 2 2 3 4 3 2" xfId="139"/>
    <cellStyle name="ErrorCurrencyTB,rIGHT 2 2 3 4 3 3" xfId="139"/>
    <cellStyle name="ErrorCurrencyTB,rIGHT 2 2 3 4 3 4" xfId="139"/>
    <cellStyle name="ErrorCurrencyTB,rIGHT 2 2 3 4 4" xfId="139"/>
    <cellStyle name="ErrorCurrencyTB,rIGHT 2 2 3 4 5" xfId="139"/>
    <cellStyle name="ErrorCurrencyTB,rIGHT 2 2 3 4 6" xfId="139"/>
    <cellStyle name="ErrorCurrencyTB,rIGHT 2 2 3 4 7" xfId="139"/>
    <cellStyle name="ErrorCurrencyTB,rIGHT 2 2 3 4 8" xfId="139"/>
    <cellStyle name="ErrorCurrencyTB,rIGHT 2 2 3 5" xfId="139"/>
    <cellStyle name="ErrorCurrencyTB,rIGHT 2 2 3 5 2" xfId="139"/>
    <cellStyle name="ErrorCurrencyTB,rIGHT 2 2 3 5 2 2" xfId="139"/>
    <cellStyle name="ErrorCurrencyTB,rIGHT 2 2 3 5 2 3" xfId="139"/>
    <cellStyle name="ErrorCurrencyTB,rIGHT 2 2 3 5 2 4" xfId="139"/>
    <cellStyle name="ErrorCurrencyTB,rIGHT 2 2 3 5 2 5" xfId="139"/>
    <cellStyle name="ErrorCurrencyTB,rIGHT 2 2 3 5 3" xfId="139"/>
    <cellStyle name="ErrorCurrencyTB,rIGHT 2 2 3 5 3 2" xfId="139"/>
    <cellStyle name="ErrorCurrencyTB,rIGHT 2 2 3 5 3 3" xfId="139"/>
    <cellStyle name="ErrorCurrencyTB,rIGHT 2 2 3 5 3 4" xfId="139"/>
    <cellStyle name="ErrorCurrencyTB,rIGHT 2 2 3 5 4" xfId="139"/>
    <cellStyle name="ErrorCurrencyTB,rIGHT 2 2 3 5 5" xfId="139"/>
    <cellStyle name="ErrorCurrencyTB,rIGHT 2 2 3 5 6" xfId="139"/>
    <cellStyle name="ErrorCurrencyTB,rIGHT 2 2 3 5 7" xfId="139"/>
    <cellStyle name="ErrorCurrencyTB,rIGHT 2 2 3 5 8" xfId="139"/>
    <cellStyle name="ErrorCurrencyTB,rIGHT 2 2 3 6" xfId="139"/>
    <cellStyle name="ErrorCurrencyTB,rIGHT 2 2 3 6 2" xfId="139"/>
    <cellStyle name="ErrorCurrencyTB,rIGHT 2 2 3 6 3" xfId="139"/>
    <cellStyle name="ErrorCurrencyTB,rIGHT 2 2 3 6 4" xfId="139"/>
    <cellStyle name="ErrorCurrencyTB,rIGHT 2 2 3 6 5" xfId="139"/>
    <cellStyle name="ErrorCurrencyTB,rIGHT 2 2 3 7" xfId="139"/>
    <cellStyle name="ErrorCurrencyTB,rIGHT 2 2 3 7 2" xfId="139"/>
    <cellStyle name="ErrorCurrencyTB,rIGHT 2 2 3 7 3" xfId="139"/>
    <cellStyle name="ErrorCurrencyTB,rIGHT 2 2 3 7 4" xfId="139"/>
    <cellStyle name="ErrorCurrencyTB,rIGHT 2 2 3 8" xfId="139"/>
    <cellStyle name="ErrorCurrencyTB,rIGHT 2 2 3 9" xfId="139"/>
    <cellStyle name="ErrorCurrencyTB,rIGHT 2 2 4" xfId="139"/>
    <cellStyle name="ErrorCurrencyTB,rIGHT 2 2 4 2" xfId="139"/>
    <cellStyle name="ErrorCurrencyTB,rIGHT 2 2 4 2 2" xfId="139"/>
    <cellStyle name="ErrorCurrencyTB,rIGHT 2 2 4 2 3" xfId="139"/>
    <cellStyle name="ErrorCurrencyTB,rIGHT 2 2 4 2 4" xfId="139"/>
    <cellStyle name="ErrorCurrencyTB,rIGHT 2 2 4 2 5" xfId="139"/>
    <cellStyle name="ErrorCurrencyTB,rIGHT 2 2 4 3" xfId="139"/>
    <cellStyle name="ErrorCurrencyTB,rIGHT 2 2 4 3 2" xfId="139"/>
    <cellStyle name="ErrorCurrencyTB,rIGHT 2 2 4 3 3" xfId="139"/>
    <cellStyle name="ErrorCurrencyTB,rIGHT 2 2 4 3 4" xfId="139"/>
    <cellStyle name="ErrorCurrencyTB,rIGHT 2 2 4 4" xfId="139"/>
    <cellStyle name="ErrorCurrencyTB,rIGHT 2 2 4 5" xfId="139"/>
    <cellStyle name="ErrorCurrencyTB,rIGHT 2 2 4 6" xfId="139"/>
    <cellStyle name="ErrorCurrencyTB,rIGHT 2 2 4 7" xfId="139"/>
    <cellStyle name="ErrorCurrencyTB,rIGHT 2 2 4 8" xfId="139"/>
    <cellStyle name="ErrorCurrencyTB,rIGHT 2 2 5" xfId="139"/>
    <cellStyle name="ErrorCurrencyTB,rIGHT 2 2 5 2" xfId="139"/>
    <cellStyle name="ErrorCurrencyTB,rIGHT 2 2 5 2 2" xfId="139"/>
    <cellStyle name="ErrorCurrencyTB,rIGHT 2 2 5 2 3" xfId="139"/>
    <cellStyle name="ErrorCurrencyTB,rIGHT 2 2 5 2 4" xfId="139"/>
    <cellStyle name="ErrorCurrencyTB,rIGHT 2 2 5 2 5" xfId="139"/>
    <cellStyle name="ErrorCurrencyTB,rIGHT 2 2 5 3" xfId="139"/>
    <cellStyle name="ErrorCurrencyTB,rIGHT 2 2 5 3 2" xfId="139"/>
    <cellStyle name="ErrorCurrencyTB,rIGHT 2 2 5 3 3" xfId="139"/>
    <cellStyle name="ErrorCurrencyTB,rIGHT 2 2 5 3 4" xfId="139"/>
    <cellStyle name="ErrorCurrencyTB,rIGHT 2 2 5 4" xfId="139"/>
    <cellStyle name="ErrorCurrencyTB,rIGHT 2 2 5 5" xfId="139"/>
    <cellStyle name="ErrorCurrencyTB,rIGHT 2 2 5 6" xfId="139"/>
    <cellStyle name="ErrorCurrencyTB,rIGHT 2 2 5 7" xfId="139"/>
    <cellStyle name="ErrorCurrencyTB,rIGHT 2 2 5 8" xfId="139"/>
    <cellStyle name="ErrorCurrencyTB,rIGHT 2 2 6" xfId="139"/>
    <cellStyle name="ErrorCurrencyTB,rIGHT 2 2 6 2" xfId="139"/>
    <cellStyle name="ErrorCurrencyTB,rIGHT 2 2 6 2 2" xfId="139"/>
    <cellStyle name="ErrorCurrencyTB,rIGHT 2 2 6 2 3" xfId="139"/>
    <cellStyle name="ErrorCurrencyTB,rIGHT 2 2 6 2 4" xfId="139"/>
    <cellStyle name="ErrorCurrencyTB,rIGHT 2 2 6 2 5" xfId="139"/>
    <cellStyle name="ErrorCurrencyTB,rIGHT 2 2 6 3" xfId="139"/>
    <cellStyle name="ErrorCurrencyTB,rIGHT 2 2 6 3 2" xfId="139"/>
    <cellStyle name="ErrorCurrencyTB,rIGHT 2 2 6 3 3" xfId="139"/>
    <cellStyle name="ErrorCurrencyTB,rIGHT 2 2 6 3 4" xfId="139"/>
    <cellStyle name="ErrorCurrencyTB,rIGHT 2 2 6 4" xfId="139"/>
    <cellStyle name="ErrorCurrencyTB,rIGHT 2 2 6 5" xfId="139"/>
    <cellStyle name="ErrorCurrencyTB,rIGHT 2 2 6 6" xfId="139"/>
    <cellStyle name="ErrorCurrencyTB,rIGHT 2 2 6 7" xfId="139"/>
    <cellStyle name="ErrorCurrencyTB,rIGHT 2 2 6 8" xfId="139"/>
    <cellStyle name="ErrorCurrencyTB,rIGHT 2 2 7" xfId="139"/>
    <cellStyle name="ErrorCurrencyTB,rIGHT 2 2 7 2" xfId="139"/>
    <cellStyle name="ErrorCurrencyTB,rIGHT 2 2 7 2 2" xfId="139"/>
    <cellStyle name="ErrorCurrencyTB,rIGHT 2 2 7 2 3" xfId="139"/>
    <cellStyle name="ErrorCurrencyTB,rIGHT 2 2 7 2 4" xfId="139"/>
    <cellStyle name="ErrorCurrencyTB,rIGHT 2 2 7 2 5" xfId="139"/>
    <cellStyle name="ErrorCurrencyTB,rIGHT 2 2 7 3" xfId="139"/>
    <cellStyle name="ErrorCurrencyTB,rIGHT 2 2 7 3 2" xfId="139"/>
    <cellStyle name="ErrorCurrencyTB,rIGHT 2 2 7 3 3" xfId="139"/>
    <cellStyle name="ErrorCurrencyTB,rIGHT 2 2 7 3 4" xfId="139"/>
    <cellStyle name="ErrorCurrencyTB,rIGHT 2 2 7 4" xfId="139"/>
    <cellStyle name="ErrorCurrencyTB,rIGHT 2 2 7 5" xfId="139"/>
    <cellStyle name="ErrorCurrencyTB,rIGHT 2 2 7 6" xfId="139"/>
    <cellStyle name="ErrorCurrencyTB,rIGHT 2 2 7 7" xfId="139"/>
    <cellStyle name="ErrorCurrencyTB,rIGHT 2 2 7 8" xfId="139"/>
    <cellStyle name="ErrorCurrencyTB,rIGHT 2 2 8" xfId="139"/>
    <cellStyle name="ErrorCurrencyTB,rIGHT 2 2 8 2" xfId="139"/>
    <cellStyle name="ErrorCurrencyTB,rIGHT 2 2 8 3" xfId="139"/>
    <cellStyle name="ErrorCurrencyTB,rIGHT 2 2 8 4" xfId="139"/>
    <cellStyle name="ErrorCurrencyTB,rIGHT 2 2 8 5" xfId="139"/>
    <cellStyle name="ErrorCurrencyTB,rIGHT 2 2 9" xfId="139"/>
    <cellStyle name="ErrorCurrencyTB,rIGHT 2 2 9 2" xfId="139"/>
    <cellStyle name="ErrorCurrencyTB,rIGHT 2 2 9 3" xfId="139"/>
    <cellStyle name="ErrorCurrencyTB,rIGHT 2 2 9 4" xfId="139"/>
    <cellStyle name="ErrorCurrencyTB,rIGHT 2 3" xfId="139"/>
    <cellStyle name="ErrorCurrencyTB,rIGHT 2 3 10" xfId="139"/>
    <cellStyle name="ErrorCurrencyTB,rIGHT 2 3 11" xfId="139"/>
    <cellStyle name="ErrorCurrencyTB,rIGHT 2 3 12" xfId="139"/>
    <cellStyle name="ErrorCurrencyTB,rIGHT 2 3 2" xfId="139"/>
    <cellStyle name="ErrorCurrencyTB,rIGHT 2 3 2 2" xfId="139"/>
    <cellStyle name="ErrorCurrencyTB,rIGHT 2 3 2 2 2" xfId="139"/>
    <cellStyle name="ErrorCurrencyTB,rIGHT 2 3 2 2 3" xfId="139"/>
    <cellStyle name="ErrorCurrencyTB,rIGHT 2 3 2 2 4" xfId="139"/>
    <cellStyle name="ErrorCurrencyTB,rIGHT 2 3 2 2 5" xfId="139"/>
    <cellStyle name="ErrorCurrencyTB,rIGHT 2 3 2 3" xfId="139"/>
    <cellStyle name="ErrorCurrencyTB,rIGHT 2 3 2 3 2" xfId="139"/>
    <cellStyle name="ErrorCurrencyTB,rIGHT 2 3 2 3 3" xfId="139"/>
    <cellStyle name="ErrorCurrencyTB,rIGHT 2 3 2 3 4" xfId="139"/>
    <cellStyle name="ErrorCurrencyTB,rIGHT 2 3 2 4" xfId="139"/>
    <cellStyle name="ErrorCurrencyTB,rIGHT 2 3 2 5" xfId="139"/>
    <cellStyle name="ErrorCurrencyTB,rIGHT 2 3 2 6" xfId="139"/>
    <cellStyle name="ErrorCurrencyTB,rIGHT 2 3 2 7" xfId="139"/>
    <cellStyle name="ErrorCurrencyTB,rIGHT 2 3 2 8" xfId="139"/>
    <cellStyle name="ErrorCurrencyTB,rIGHT 2 3 3" xfId="139"/>
    <cellStyle name="ErrorCurrencyTB,rIGHT 2 3 3 2" xfId="139"/>
    <cellStyle name="ErrorCurrencyTB,rIGHT 2 3 3 2 2" xfId="139"/>
    <cellStyle name="ErrorCurrencyTB,rIGHT 2 3 3 2 3" xfId="139"/>
    <cellStyle name="ErrorCurrencyTB,rIGHT 2 3 3 2 4" xfId="139"/>
    <cellStyle name="ErrorCurrencyTB,rIGHT 2 3 3 2 5" xfId="139"/>
    <cellStyle name="ErrorCurrencyTB,rIGHT 2 3 3 3" xfId="139"/>
    <cellStyle name="ErrorCurrencyTB,rIGHT 2 3 3 3 2" xfId="139"/>
    <cellStyle name="ErrorCurrencyTB,rIGHT 2 3 3 3 3" xfId="139"/>
    <cellStyle name="ErrorCurrencyTB,rIGHT 2 3 3 3 4" xfId="139"/>
    <cellStyle name="ErrorCurrencyTB,rIGHT 2 3 3 4" xfId="139"/>
    <cellStyle name="ErrorCurrencyTB,rIGHT 2 3 3 5" xfId="139"/>
    <cellStyle name="ErrorCurrencyTB,rIGHT 2 3 3 6" xfId="139"/>
    <cellStyle name="ErrorCurrencyTB,rIGHT 2 3 3 7" xfId="139"/>
    <cellStyle name="ErrorCurrencyTB,rIGHT 2 3 3 8" xfId="139"/>
    <cellStyle name="ErrorCurrencyTB,rIGHT 2 3 4" xfId="139"/>
    <cellStyle name="ErrorCurrencyTB,rIGHT 2 3 4 2" xfId="139"/>
    <cellStyle name="ErrorCurrencyTB,rIGHT 2 3 4 2 2" xfId="139"/>
    <cellStyle name="ErrorCurrencyTB,rIGHT 2 3 4 2 3" xfId="139"/>
    <cellStyle name="ErrorCurrencyTB,rIGHT 2 3 4 2 4" xfId="139"/>
    <cellStyle name="ErrorCurrencyTB,rIGHT 2 3 4 2 5" xfId="139"/>
    <cellStyle name="ErrorCurrencyTB,rIGHT 2 3 4 3" xfId="139"/>
    <cellStyle name="ErrorCurrencyTB,rIGHT 2 3 4 3 2" xfId="139"/>
    <cellStyle name="ErrorCurrencyTB,rIGHT 2 3 4 3 3" xfId="139"/>
    <cellStyle name="ErrorCurrencyTB,rIGHT 2 3 4 3 4" xfId="139"/>
    <cellStyle name="ErrorCurrencyTB,rIGHT 2 3 4 4" xfId="139"/>
    <cellStyle name="ErrorCurrencyTB,rIGHT 2 3 4 5" xfId="139"/>
    <cellStyle name="ErrorCurrencyTB,rIGHT 2 3 4 6" xfId="139"/>
    <cellStyle name="ErrorCurrencyTB,rIGHT 2 3 4 7" xfId="139"/>
    <cellStyle name="ErrorCurrencyTB,rIGHT 2 3 4 8" xfId="139"/>
    <cellStyle name="ErrorCurrencyTB,rIGHT 2 3 5" xfId="139"/>
    <cellStyle name="ErrorCurrencyTB,rIGHT 2 3 5 2" xfId="139"/>
    <cellStyle name="ErrorCurrencyTB,rIGHT 2 3 5 2 2" xfId="139"/>
    <cellStyle name="ErrorCurrencyTB,rIGHT 2 3 5 2 3" xfId="139"/>
    <cellStyle name="ErrorCurrencyTB,rIGHT 2 3 5 2 4" xfId="139"/>
    <cellStyle name="ErrorCurrencyTB,rIGHT 2 3 5 2 5" xfId="139"/>
    <cellStyle name="ErrorCurrencyTB,rIGHT 2 3 5 3" xfId="139"/>
    <cellStyle name="ErrorCurrencyTB,rIGHT 2 3 5 3 2" xfId="139"/>
    <cellStyle name="ErrorCurrencyTB,rIGHT 2 3 5 3 3" xfId="139"/>
    <cellStyle name="ErrorCurrencyTB,rIGHT 2 3 5 3 4" xfId="139"/>
    <cellStyle name="ErrorCurrencyTB,rIGHT 2 3 5 4" xfId="139"/>
    <cellStyle name="ErrorCurrencyTB,rIGHT 2 3 5 5" xfId="139"/>
    <cellStyle name="ErrorCurrencyTB,rIGHT 2 3 5 6" xfId="139"/>
    <cellStyle name="ErrorCurrencyTB,rIGHT 2 3 5 7" xfId="139"/>
    <cellStyle name="ErrorCurrencyTB,rIGHT 2 3 5 8" xfId="139"/>
    <cellStyle name="ErrorCurrencyTB,rIGHT 2 3 6" xfId="139"/>
    <cellStyle name="ErrorCurrencyTB,rIGHT 2 3 6 2" xfId="139"/>
    <cellStyle name="ErrorCurrencyTB,rIGHT 2 3 6 3" xfId="139"/>
    <cellStyle name="ErrorCurrencyTB,rIGHT 2 3 6 4" xfId="139"/>
    <cellStyle name="ErrorCurrencyTB,rIGHT 2 3 6 5" xfId="139"/>
    <cellStyle name="ErrorCurrencyTB,rIGHT 2 3 7" xfId="139"/>
    <cellStyle name="ErrorCurrencyTB,rIGHT 2 3 7 2" xfId="139"/>
    <cellStyle name="ErrorCurrencyTB,rIGHT 2 3 7 3" xfId="139"/>
    <cellStyle name="ErrorCurrencyTB,rIGHT 2 3 7 4" xfId="139"/>
    <cellStyle name="ErrorCurrencyTB,rIGHT 2 3 8" xfId="139"/>
    <cellStyle name="ErrorCurrencyTB,rIGHT 2 3 9" xfId="139"/>
    <cellStyle name="ErrorCurrencyTB,rIGHT 2 4" xfId="139"/>
    <cellStyle name="ErrorCurrencyTB,rIGHT 2 4 2" xfId="139"/>
    <cellStyle name="ErrorCurrencyTB,rIGHT 2 4 2 2" xfId="139"/>
    <cellStyle name="ErrorCurrencyTB,rIGHT 2 4 2 3" xfId="139"/>
    <cellStyle name="ErrorCurrencyTB,rIGHT 2 4 2 4" xfId="139"/>
    <cellStyle name="ErrorCurrencyTB,rIGHT 2 4 2 5" xfId="139"/>
    <cellStyle name="ErrorCurrencyTB,rIGHT 2 4 3" xfId="139"/>
    <cellStyle name="ErrorCurrencyTB,rIGHT 2 4 3 2" xfId="139"/>
    <cellStyle name="ErrorCurrencyTB,rIGHT 2 4 3 3" xfId="139"/>
    <cellStyle name="ErrorCurrencyTB,rIGHT 2 4 3 4" xfId="139"/>
    <cellStyle name="ErrorCurrencyTB,rIGHT 2 4 4" xfId="139"/>
    <cellStyle name="ErrorCurrencyTB,rIGHT 2 4 5" xfId="139"/>
    <cellStyle name="ErrorCurrencyTB,rIGHT 2 4 6" xfId="139"/>
    <cellStyle name="ErrorCurrencyTB,rIGHT 2 4 7" xfId="139"/>
    <cellStyle name="ErrorCurrencyTB,rIGHT 2 4 8" xfId="139"/>
    <cellStyle name="ErrorCurrencyTB,rIGHT 2 5" xfId="139"/>
    <cellStyle name="ErrorCurrencyTB,rIGHT 2 5 2" xfId="139"/>
    <cellStyle name="ErrorCurrencyTB,rIGHT 2 5 2 2" xfId="139"/>
    <cellStyle name="ErrorCurrencyTB,rIGHT 2 5 2 3" xfId="139"/>
    <cellStyle name="ErrorCurrencyTB,rIGHT 2 5 2 4" xfId="139"/>
    <cellStyle name="ErrorCurrencyTB,rIGHT 2 5 2 5" xfId="139"/>
    <cellStyle name="ErrorCurrencyTB,rIGHT 2 5 3" xfId="139"/>
    <cellStyle name="ErrorCurrencyTB,rIGHT 2 5 3 2" xfId="139"/>
    <cellStyle name="ErrorCurrencyTB,rIGHT 2 5 3 3" xfId="139"/>
    <cellStyle name="ErrorCurrencyTB,rIGHT 2 5 3 4" xfId="139"/>
    <cellStyle name="ErrorCurrencyTB,rIGHT 2 5 4" xfId="139"/>
    <cellStyle name="ErrorCurrencyTB,rIGHT 2 5 5" xfId="139"/>
    <cellStyle name="ErrorCurrencyTB,rIGHT 2 5 6" xfId="139"/>
    <cellStyle name="ErrorCurrencyTB,rIGHT 2 5 7" xfId="139"/>
    <cellStyle name="ErrorCurrencyTB,rIGHT 2 5 8" xfId="139"/>
    <cellStyle name="ErrorCurrencyTB,rIGHT 2 6" xfId="139"/>
    <cellStyle name="ErrorCurrencyTB,rIGHT 2 6 2" xfId="139"/>
    <cellStyle name="ErrorCurrencyTB,rIGHT 2 6 2 2" xfId="139"/>
    <cellStyle name="ErrorCurrencyTB,rIGHT 2 6 2 3" xfId="139"/>
    <cellStyle name="ErrorCurrencyTB,rIGHT 2 6 2 4" xfId="139"/>
    <cellStyle name="ErrorCurrencyTB,rIGHT 2 6 2 5" xfId="139"/>
    <cellStyle name="ErrorCurrencyTB,rIGHT 2 6 3" xfId="139"/>
    <cellStyle name="ErrorCurrencyTB,rIGHT 2 6 3 2" xfId="139"/>
    <cellStyle name="ErrorCurrencyTB,rIGHT 2 6 3 3" xfId="139"/>
    <cellStyle name="ErrorCurrencyTB,rIGHT 2 6 3 4" xfId="139"/>
    <cellStyle name="ErrorCurrencyTB,rIGHT 2 6 4" xfId="139"/>
    <cellStyle name="ErrorCurrencyTB,rIGHT 2 6 5" xfId="139"/>
    <cellStyle name="ErrorCurrencyTB,rIGHT 2 6 6" xfId="139"/>
    <cellStyle name="ErrorCurrencyTB,rIGHT 2 6 7" xfId="139"/>
    <cellStyle name="ErrorCurrencyTB,rIGHT 2 6 8" xfId="139"/>
    <cellStyle name="ErrorCurrencyTB,rIGHT 2 7" xfId="139"/>
    <cellStyle name="ErrorCurrencyTB,rIGHT 2 7 2" xfId="139"/>
    <cellStyle name="ErrorCurrencyTB,rIGHT 2 7 2 2" xfId="139"/>
    <cellStyle name="ErrorCurrencyTB,rIGHT 2 7 2 3" xfId="139"/>
    <cellStyle name="ErrorCurrencyTB,rIGHT 2 7 2 4" xfId="139"/>
    <cellStyle name="ErrorCurrencyTB,rIGHT 2 7 2 5" xfId="139"/>
    <cellStyle name="ErrorCurrencyTB,rIGHT 2 7 3" xfId="139"/>
    <cellStyle name="ErrorCurrencyTB,rIGHT 2 7 3 2" xfId="139"/>
    <cellStyle name="ErrorCurrencyTB,rIGHT 2 7 3 3" xfId="139"/>
    <cellStyle name="ErrorCurrencyTB,rIGHT 2 7 3 4" xfId="139"/>
    <cellStyle name="ErrorCurrencyTB,rIGHT 2 7 4" xfId="139"/>
    <cellStyle name="ErrorCurrencyTB,rIGHT 2 7 5" xfId="139"/>
    <cellStyle name="ErrorCurrencyTB,rIGHT 2 7 6" xfId="139"/>
    <cellStyle name="ErrorCurrencyTB,rIGHT 2 7 7" xfId="139"/>
    <cellStyle name="ErrorCurrencyTB,rIGHT 2 7 8" xfId="139"/>
    <cellStyle name="ErrorCurrencyTB,rIGHT 2 8" xfId="139"/>
    <cellStyle name="ErrorCurrencyTB,rIGHT 2 8 2" xfId="139"/>
    <cellStyle name="ErrorCurrencyTB,rIGHT 2 8 3" xfId="139"/>
    <cellStyle name="ErrorCurrencyTB,rIGHT 2 8 4" xfId="139"/>
    <cellStyle name="ErrorCurrencyTB,rIGHT 2 8 5" xfId="139"/>
    <cellStyle name="ErrorCurrencyTB,rIGHT 2 9" xfId="139"/>
    <cellStyle name="ErrorCurrencyTB,rIGHT 2 9 2" xfId="139"/>
    <cellStyle name="ErrorCurrencyTB,rIGHT 2 9 3" xfId="139"/>
    <cellStyle name="ErrorCurrencyTB,rIGHT 2 9 4" xfId="139"/>
    <cellStyle name="ErrorCurrencyTB,rIGHT 3" xfId="139"/>
    <cellStyle name="ErrorCurrencyTB,rIGHT 3 10" xfId="139"/>
    <cellStyle name="ErrorCurrencyTB,rIGHT 3 11" xfId="139"/>
    <cellStyle name="ErrorCurrencyTB,rIGHT 3 12" xfId="139"/>
    <cellStyle name="ErrorCurrencyTB,rIGHT 3 13" xfId="139"/>
    <cellStyle name="ErrorCurrencyTB,rIGHT 3 14" xfId="139"/>
    <cellStyle name="ErrorCurrencyTB,rIGHT 3 2" xfId="139"/>
    <cellStyle name="ErrorCurrencyTB,rIGHT 3 2 10" xfId="139"/>
    <cellStyle name="ErrorCurrencyTB,rIGHT 3 2 11" xfId="139"/>
    <cellStyle name="ErrorCurrencyTB,rIGHT 3 2 12" xfId="139"/>
    <cellStyle name="ErrorCurrencyTB,rIGHT 3 2 2" xfId="139"/>
    <cellStyle name="ErrorCurrencyTB,rIGHT 3 2 2 2" xfId="139"/>
    <cellStyle name="ErrorCurrencyTB,rIGHT 3 2 2 2 2" xfId="139"/>
    <cellStyle name="ErrorCurrencyTB,rIGHT 3 2 2 2 3" xfId="139"/>
    <cellStyle name="ErrorCurrencyTB,rIGHT 3 2 2 2 4" xfId="139"/>
    <cellStyle name="ErrorCurrencyTB,rIGHT 3 2 2 2 5" xfId="139"/>
    <cellStyle name="ErrorCurrencyTB,rIGHT 3 2 2 3" xfId="139"/>
    <cellStyle name="ErrorCurrencyTB,rIGHT 3 2 2 3 2" xfId="139"/>
    <cellStyle name="ErrorCurrencyTB,rIGHT 3 2 2 3 3" xfId="139"/>
    <cellStyle name="ErrorCurrencyTB,rIGHT 3 2 2 3 4" xfId="139"/>
    <cellStyle name="ErrorCurrencyTB,rIGHT 3 2 2 4" xfId="139"/>
    <cellStyle name="ErrorCurrencyTB,rIGHT 3 2 2 5" xfId="139"/>
    <cellStyle name="ErrorCurrencyTB,rIGHT 3 2 2 6" xfId="139"/>
    <cellStyle name="ErrorCurrencyTB,rIGHT 3 2 2 7" xfId="139"/>
    <cellStyle name="ErrorCurrencyTB,rIGHT 3 2 2 8" xfId="139"/>
    <cellStyle name="ErrorCurrencyTB,rIGHT 3 2 3" xfId="139"/>
    <cellStyle name="ErrorCurrencyTB,rIGHT 3 2 3 2" xfId="139"/>
    <cellStyle name="ErrorCurrencyTB,rIGHT 3 2 3 2 2" xfId="139"/>
    <cellStyle name="ErrorCurrencyTB,rIGHT 3 2 3 2 3" xfId="139"/>
    <cellStyle name="ErrorCurrencyTB,rIGHT 3 2 3 2 4" xfId="139"/>
    <cellStyle name="ErrorCurrencyTB,rIGHT 3 2 3 2 5" xfId="139"/>
    <cellStyle name="ErrorCurrencyTB,rIGHT 3 2 3 3" xfId="139"/>
    <cellStyle name="ErrorCurrencyTB,rIGHT 3 2 3 3 2" xfId="139"/>
    <cellStyle name="ErrorCurrencyTB,rIGHT 3 2 3 3 3" xfId="139"/>
    <cellStyle name="ErrorCurrencyTB,rIGHT 3 2 3 3 4" xfId="139"/>
    <cellStyle name="ErrorCurrencyTB,rIGHT 3 2 3 4" xfId="139"/>
    <cellStyle name="ErrorCurrencyTB,rIGHT 3 2 3 5" xfId="139"/>
    <cellStyle name="ErrorCurrencyTB,rIGHT 3 2 3 6" xfId="139"/>
    <cellStyle name="ErrorCurrencyTB,rIGHT 3 2 3 7" xfId="139"/>
    <cellStyle name="ErrorCurrencyTB,rIGHT 3 2 3 8" xfId="139"/>
    <cellStyle name="ErrorCurrencyTB,rIGHT 3 2 4" xfId="139"/>
    <cellStyle name="ErrorCurrencyTB,rIGHT 3 2 4 2" xfId="139"/>
    <cellStyle name="ErrorCurrencyTB,rIGHT 3 2 4 2 2" xfId="139"/>
    <cellStyle name="ErrorCurrencyTB,rIGHT 3 2 4 2 3" xfId="139"/>
    <cellStyle name="ErrorCurrencyTB,rIGHT 3 2 4 2 4" xfId="139"/>
    <cellStyle name="ErrorCurrencyTB,rIGHT 3 2 4 2 5" xfId="139"/>
    <cellStyle name="ErrorCurrencyTB,rIGHT 3 2 4 3" xfId="139"/>
    <cellStyle name="ErrorCurrencyTB,rIGHT 3 2 4 3 2" xfId="139"/>
    <cellStyle name="ErrorCurrencyTB,rIGHT 3 2 4 3 3" xfId="139"/>
    <cellStyle name="ErrorCurrencyTB,rIGHT 3 2 4 3 4" xfId="139"/>
    <cellStyle name="ErrorCurrencyTB,rIGHT 3 2 4 4" xfId="139"/>
    <cellStyle name="ErrorCurrencyTB,rIGHT 3 2 4 5" xfId="139"/>
    <cellStyle name="ErrorCurrencyTB,rIGHT 3 2 4 6" xfId="139"/>
    <cellStyle name="ErrorCurrencyTB,rIGHT 3 2 4 7" xfId="139"/>
    <cellStyle name="ErrorCurrencyTB,rIGHT 3 2 4 8" xfId="139"/>
    <cellStyle name="ErrorCurrencyTB,rIGHT 3 2 5" xfId="139"/>
    <cellStyle name="ErrorCurrencyTB,rIGHT 3 2 5 2" xfId="139"/>
    <cellStyle name="ErrorCurrencyTB,rIGHT 3 2 5 2 2" xfId="139"/>
    <cellStyle name="ErrorCurrencyTB,rIGHT 3 2 5 2 3" xfId="139"/>
    <cellStyle name="ErrorCurrencyTB,rIGHT 3 2 5 2 4" xfId="139"/>
    <cellStyle name="ErrorCurrencyTB,rIGHT 3 2 5 2 5" xfId="139"/>
    <cellStyle name="ErrorCurrencyTB,rIGHT 3 2 5 3" xfId="139"/>
    <cellStyle name="ErrorCurrencyTB,rIGHT 3 2 5 3 2" xfId="139"/>
    <cellStyle name="ErrorCurrencyTB,rIGHT 3 2 5 3 3" xfId="139"/>
    <cellStyle name="ErrorCurrencyTB,rIGHT 3 2 5 3 4" xfId="139"/>
    <cellStyle name="ErrorCurrencyTB,rIGHT 3 2 5 4" xfId="139"/>
    <cellStyle name="ErrorCurrencyTB,rIGHT 3 2 5 5" xfId="139"/>
    <cellStyle name="ErrorCurrencyTB,rIGHT 3 2 5 6" xfId="139"/>
    <cellStyle name="ErrorCurrencyTB,rIGHT 3 2 5 7" xfId="139"/>
    <cellStyle name="ErrorCurrencyTB,rIGHT 3 2 5 8" xfId="139"/>
    <cellStyle name="ErrorCurrencyTB,rIGHT 3 2 6" xfId="139"/>
    <cellStyle name="ErrorCurrencyTB,rIGHT 3 2 6 2" xfId="139"/>
    <cellStyle name="ErrorCurrencyTB,rIGHT 3 2 6 3" xfId="139"/>
    <cellStyle name="ErrorCurrencyTB,rIGHT 3 2 6 4" xfId="139"/>
    <cellStyle name="ErrorCurrencyTB,rIGHT 3 2 6 5" xfId="139"/>
    <cellStyle name="ErrorCurrencyTB,rIGHT 3 2 7" xfId="139"/>
    <cellStyle name="ErrorCurrencyTB,rIGHT 3 2 7 2" xfId="139"/>
    <cellStyle name="ErrorCurrencyTB,rIGHT 3 2 7 3" xfId="139"/>
    <cellStyle name="ErrorCurrencyTB,rIGHT 3 2 7 4" xfId="139"/>
    <cellStyle name="ErrorCurrencyTB,rIGHT 3 2 8" xfId="139"/>
    <cellStyle name="ErrorCurrencyTB,rIGHT 3 2 9" xfId="139"/>
    <cellStyle name="ErrorCurrencyTB,rIGHT 3 3" xfId="139"/>
    <cellStyle name="ErrorCurrencyTB,rIGHT 3 3 10" xfId="139"/>
    <cellStyle name="ErrorCurrencyTB,rIGHT 3 3 11" xfId="139"/>
    <cellStyle name="ErrorCurrencyTB,rIGHT 3 3 12" xfId="139"/>
    <cellStyle name="ErrorCurrencyTB,rIGHT 3 3 2" xfId="139"/>
    <cellStyle name="ErrorCurrencyTB,rIGHT 3 3 2 2" xfId="139"/>
    <cellStyle name="ErrorCurrencyTB,rIGHT 3 3 2 2 2" xfId="139"/>
    <cellStyle name="ErrorCurrencyTB,rIGHT 3 3 2 2 3" xfId="139"/>
    <cellStyle name="ErrorCurrencyTB,rIGHT 3 3 2 2 4" xfId="139"/>
    <cellStyle name="ErrorCurrencyTB,rIGHT 3 3 2 2 5" xfId="139"/>
    <cellStyle name="ErrorCurrencyTB,rIGHT 3 3 2 3" xfId="139"/>
    <cellStyle name="ErrorCurrencyTB,rIGHT 3 3 2 3 2" xfId="139"/>
    <cellStyle name="ErrorCurrencyTB,rIGHT 3 3 2 3 3" xfId="139"/>
    <cellStyle name="ErrorCurrencyTB,rIGHT 3 3 2 3 4" xfId="139"/>
    <cellStyle name="ErrorCurrencyTB,rIGHT 3 3 2 4" xfId="139"/>
    <cellStyle name="ErrorCurrencyTB,rIGHT 3 3 2 5" xfId="139"/>
    <cellStyle name="ErrorCurrencyTB,rIGHT 3 3 2 6" xfId="139"/>
    <cellStyle name="ErrorCurrencyTB,rIGHT 3 3 2 7" xfId="139"/>
    <cellStyle name="ErrorCurrencyTB,rIGHT 3 3 2 8" xfId="139"/>
    <cellStyle name="ErrorCurrencyTB,rIGHT 3 3 3" xfId="139"/>
    <cellStyle name="ErrorCurrencyTB,rIGHT 3 3 3 2" xfId="139"/>
    <cellStyle name="ErrorCurrencyTB,rIGHT 3 3 3 2 2" xfId="139"/>
    <cellStyle name="ErrorCurrencyTB,rIGHT 3 3 3 2 3" xfId="139"/>
    <cellStyle name="ErrorCurrencyTB,rIGHT 3 3 3 2 4" xfId="139"/>
    <cellStyle name="ErrorCurrencyTB,rIGHT 3 3 3 2 5" xfId="139"/>
    <cellStyle name="ErrorCurrencyTB,rIGHT 3 3 3 3" xfId="139"/>
    <cellStyle name="ErrorCurrencyTB,rIGHT 3 3 3 3 2" xfId="139"/>
    <cellStyle name="ErrorCurrencyTB,rIGHT 3 3 3 3 3" xfId="139"/>
    <cellStyle name="ErrorCurrencyTB,rIGHT 3 3 3 3 4" xfId="139"/>
    <cellStyle name="ErrorCurrencyTB,rIGHT 3 3 3 4" xfId="139"/>
    <cellStyle name="ErrorCurrencyTB,rIGHT 3 3 3 5" xfId="139"/>
    <cellStyle name="ErrorCurrencyTB,rIGHT 3 3 3 6" xfId="139"/>
    <cellStyle name="ErrorCurrencyTB,rIGHT 3 3 3 7" xfId="139"/>
    <cellStyle name="ErrorCurrencyTB,rIGHT 3 3 3 8" xfId="139"/>
    <cellStyle name="ErrorCurrencyTB,rIGHT 3 3 4" xfId="139"/>
    <cellStyle name="ErrorCurrencyTB,rIGHT 3 3 4 2" xfId="139"/>
    <cellStyle name="ErrorCurrencyTB,rIGHT 3 3 4 2 2" xfId="139"/>
    <cellStyle name="ErrorCurrencyTB,rIGHT 3 3 4 2 3" xfId="139"/>
    <cellStyle name="ErrorCurrencyTB,rIGHT 3 3 4 2 4" xfId="139"/>
    <cellStyle name="ErrorCurrencyTB,rIGHT 3 3 4 2 5" xfId="139"/>
    <cellStyle name="ErrorCurrencyTB,rIGHT 3 3 4 3" xfId="139"/>
    <cellStyle name="ErrorCurrencyTB,rIGHT 3 3 4 3 2" xfId="139"/>
    <cellStyle name="ErrorCurrencyTB,rIGHT 3 3 4 3 3" xfId="139"/>
    <cellStyle name="ErrorCurrencyTB,rIGHT 3 3 4 3 4" xfId="139"/>
    <cellStyle name="ErrorCurrencyTB,rIGHT 3 3 4 4" xfId="139"/>
    <cellStyle name="ErrorCurrencyTB,rIGHT 3 3 4 5" xfId="139"/>
    <cellStyle name="ErrorCurrencyTB,rIGHT 3 3 4 6" xfId="139"/>
    <cellStyle name="ErrorCurrencyTB,rIGHT 3 3 4 7" xfId="139"/>
    <cellStyle name="ErrorCurrencyTB,rIGHT 3 3 4 8" xfId="139"/>
    <cellStyle name="ErrorCurrencyTB,rIGHT 3 3 5" xfId="139"/>
    <cellStyle name="ErrorCurrencyTB,rIGHT 3 3 5 2" xfId="139"/>
    <cellStyle name="ErrorCurrencyTB,rIGHT 3 3 5 2 2" xfId="139"/>
    <cellStyle name="ErrorCurrencyTB,rIGHT 3 3 5 2 3" xfId="139"/>
    <cellStyle name="ErrorCurrencyTB,rIGHT 3 3 5 2 4" xfId="139"/>
    <cellStyle name="ErrorCurrencyTB,rIGHT 3 3 5 2 5" xfId="139"/>
    <cellStyle name="ErrorCurrencyTB,rIGHT 3 3 5 3" xfId="139"/>
    <cellStyle name="ErrorCurrencyTB,rIGHT 3 3 5 3 2" xfId="139"/>
    <cellStyle name="ErrorCurrencyTB,rIGHT 3 3 5 3 3" xfId="139"/>
    <cellStyle name="ErrorCurrencyTB,rIGHT 3 3 5 3 4" xfId="139"/>
    <cellStyle name="ErrorCurrencyTB,rIGHT 3 3 5 4" xfId="139"/>
    <cellStyle name="ErrorCurrencyTB,rIGHT 3 3 5 5" xfId="139"/>
    <cellStyle name="ErrorCurrencyTB,rIGHT 3 3 5 6" xfId="139"/>
    <cellStyle name="ErrorCurrencyTB,rIGHT 3 3 5 7" xfId="139"/>
    <cellStyle name="ErrorCurrencyTB,rIGHT 3 3 5 8" xfId="139"/>
    <cellStyle name="ErrorCurrencyTB,rIGHT 3 3 6" xfId="139"/>
    <cellStyle name="ErrorCurrencyTB,rIGHT 3 3 6 2" xfId="139"/>
    <cellStyle name="ErrorCurrencyTB,rIGHT 3 3 6 3" xfId="139"/>
    <cellStyle name="ErrorCurrencyTB,rIGHT 3 3 6 4" xfId="139"/>
    <cellStyle name="ErrorCurrencyTB,rIGHT 3 3 6 5" xfId="139"/>
    <cellStyle name="ErrorCurrencyTB,rIGHT 3 3 7" xfId="139"/>
    <cellStyle name="ErrorCurrencyTB,rIGHT 3 3 7 2" xfId="139"/>
    <cellStyle name="ErrorCurrencyTB,rIGHT 3 3 7 3" xfId="139"/>
    <cellStyle name="ErrorCurrencyTB,rIGHT 3 3 7 4" xfId="139"/>
    <cellStyle name="ErrorCurrencyTB,rIGHT 3 3 8" xfId="139"/>
    <cellStyle name="ErrorCurrencyTB,rIGHT 3 3 9" xfId="139"/>
    <cellStyle name="ErrorCurrencyTB,rIGHT 3 4" xfId="139"/>
    <cellStyle name="ErrorCurrencyTB,rIGHT 3 4 2" xfId="139"/>
    <cellStyle name="ErrorCurrencyTB,rIGHT 3 4 2 2" xfId="139"/>
    <cellStyle name="ErrorCurrencyTB,rIGHT 3 4 2 3" xfId="139"/>
    <cellStyle name="ErrorCurrencyTB,rIGHT 3 4 2 4" xfId="139"/>
    <cellStyle name="ErrorCurrencyTB,rIGHT 3 4 2 5" xfId="139"/>
    <cellStyle name="ErrorCurrencyTB,rIGHT 3 4 3" xfId="139"/>
    <cellStyle name="ErrorCurrencyTB,rIGHT 3 4 3 2" xfId="139"/>
    <cellStyle name="ErrorCurrencyTB,rIGHT 3 4 3 3" xfId="139"/>
    <cellStyle name="ErrorCurrencyTB,rIGHT 3 4 3 4" xfId="139"/>
    <cellStyle name="ErrorCurrencyTB,rIGHT 3 4 4" xfId="139"/>
    <cellStyle name="ErrorCurrencyTB,rIGHT 3 4 5" xfId="139"/>
    <cellStyle name="ErrorCurrencyTB,rIGHT 3 4 6" xfId="139"/>
    <cellStyle name="ErrorCurrencyTB,rIGHT 3 4 7" xfId="139"/>
    <cellStyle name="ErrorCurrencyTB,rIGHT 3 4 8" xfId="139"/>
    <cellStyle name="ErrorCurrencyTB,rIGHT 3 5" xfId="139"/>
    <cellStyle name="ErrorCurrencyTB,rIGHT 3 5 2" xfId="139"/>
    <cellStyle name="ErrorCurrencyTB,rIGHT 3 5 2 2" xfId="139"/>
    <cellStyle name="ErrorCurrencyTB,rIGHT 3 5 2 3" xfId="139"/>
    <cellStyle name="ErrorCurrencyTB,rIGHT 3 5 2 4" xfId="139"/>
    <cellStyle name="ErrorCurrencyTB,rIGHT 3 5 2 5" xfId="139"/>
    <cellStyle name="ErrorCurrencyTB,rIGHT 3 5 3" xfId="139"/>
    <cellStyle name="ErrorCurrencyTB,rIGHT 3 5 3 2" xfId="139"/>
    <cellStyle name="ErrorCurrencyTB,rIGHT 3 5 3 3" xfId="139"/>
    <cellStyle name="ErrorCurrencyTB,rIGHT 3 5 3 4" xfId="139"/>
    <cellStyle name="ErrorCurrencyTB,rIGHT 3 5 4" xfId="139"/>
    <cellStyle name="ErrorCurrencyTB,rIGHT 3 5 5" xfId="139"/>
    <cellStyle name="ErrorCurrencyTB,rIGHT 3 5 6" xfId="139"/>
    <cellStyle name="ErrorCurrencyTB,rIGHT 3 5 7" xfId="139"/>
    <cellStyle name="ErrorCurrencyTB,rIGHT 3 5 8" xfId="139"/>
    <cellStyle name="ErrorCurrencyTB,rIGHT 3 6" xfId="139"/>
    <cellStyle name="ErrorCurrencyTB,rIGHT 3 6 2" xfId="139"/>
    <cellStyle name="ErrorCurrencyTB,rIGHT 3 6 2 2" xfId="139"/>
    <cellStyle name="ErrorCurrencyTB,rIGHT 3 6 2 3" xfId="139"/>
    <cellStyle name="ErrorCurrencyTB,rIGHT 3 6 2 4" xfId="139"/>
    <cellStyle name="ErrorCurrencyTB,rIGHT 3 6 2 5" xfId="139"/>
    <cellStyle name="ErrorCurrencyTB,rIGHT 3 6 3" xfId="139"/>
    <cellStyle name="ErrorCurrencyTB,rIGHT 3 6 3 2" xfId="139"/>
    <cellStyle name="ErrorCurrencyTB,rIGHT 3 6 3 3" xfId="139"/>
    <cellStyle name="ErrorCurrencyTB,rIGHT 3 6 3 4" xfId="139"/>
    <cellStyle name="ErrorCurrencyTB,rIGHT 3 6 4" xfId="139"/>
    <cellStyle name="ErrorCurrencyTB,rIGHT 3 6 5" xfId="139"/>
    <cellStyle name="ErrorCurrencyTB,rIGHT 3 6 6" xfId="139"/>
    <cellStyle name="ErrorCurrencyTB,rIGHT 3 6 7" xfId="139"/>
    <cellStyle name="ErrorCurrencyTB,rIGHT 3 6 8" xfId="139"/>
    <cellStyle name="ErrorCurrencyTB,rIGHT 3 7" xfId="139"/>
    <cellStyle name="ErrorCurrencyTB,rIGHT 3 7 2" xfId="139"/>
    <cellStyle name="ErrorCurrencyTB,rIGHT 3 7 2 2" xfId="139"/>
    <cellStyle name="ErrorCurrencyTB,rIGHT 3 7 2 3" xfId="139"/>
    <cellStyle name="ErrorCurrencyTB,rIGHT 3 7 2 4" xfId="139"/>
    <cellStyle name="ErrorCurrencyTB,rIGHT 3 7 2 5" xfId="139"/>
    <cellStyle name="ErrorCurrencyTB,rIGHT 3 7 3" xfId="139"/>
    <cellStyle name="ErrorCurrencyTB,rIGHT 3 7 3 2" xfId="139"/>
    <cellStyle name="ErrorCurrencyTB,rIGHT 3 7 3 3" xfId="139"/>
    <cellStyle name="ErrorCurrencyTB,rIGHT 3 7 3 4" xfId="139"/>
    <cellStyle name="ErrorCurrencyTB,rIGHT 3 7 4" xfId="139"/>
    <cellStyle name="ErrorCurrencyTB,rIGHT 3 7 5" xfId="139"/>
    <cellStyle name="ErrorCurrencyTB,rIGHT 3 7 6" xfId="139"/>
    <cellStyle name="ErrorCurrencyTB,rIGHT 3 7 7" xfId="139"/>
    <cellStyle name="ErrorCurrencyTB,rIGHT 3 7 8" xfId="139"/>
    <cellStyle name="ErrorCurrencyTB,rIGHT 3 8" xfId="139"/>
    <cellStyle name="ErrorCurrencyTB,rIGHT 3 8 2" xfId="139"/>
    <cellStyle name="ErrorCurrencyTB,rIGHT 3 8 3" xfId="139"/>
    <cellStyle name="ErrorCurrencyTB,rIGHT 3 8 4" xfId="139"/>
    <cellStyle name="ErrorCurrencyTB,rIGHT 3 8 5" xfId="139"/>
    <cellStyle name="ErrorCurrencyTB,rIGHT 3 9" xfId="139"/>
    <cellStyle name="ErrorCurrencyTB,rIGHT 3 9 2" xfId="139"/>
    <cellStyle name="ErrorCurrencyTB,rIGHT 3 9 3" xfId="139"/>
    <cellStyle name="ErrorCurrencyTB,rIGHT 3 9 4" xfId="139"/>
    <cellStyle name="ErrorCurrencyTB,rIGHT 4" xfId="139"/>
    <cellStyle name="ErrorCurrencyTB,rIGHT 4 2" xfId="139"/>
    <cellStyle name="ErrorCurrencyTB,rIGHT 4 2 2" xfId="139"/>
    <cellStyle name="ErrorCurrencyTB,rIGHT 4 2 2 2" xfId="139"/>
    <cellStyle name="ErrorCurrencyTB,rIGHT 4 2 2 3" xfId="139"/>
    <cellStyle name="ErrorCurrencyTB,rIGHT 4 2 2 4" xfId="139"/>
    <cellStyle name="ErrorCurrencyTB,rIGHT 4 2 2 5" xfId="139"/>
    <cellStyle name="ErrorCurrencyTB,rIGHT 4 2 3" xfId="139"/>
    <cellStyle name="ErrorCurrencyTB,rIGHT 4 2 3 2" xfId="139"/>
    <cellStyle name="ErrorCurrencyTB,rIGHT 4 2 3 3" xfId="139"/>
    <cellStyle name="ErrorCurrencyTB,rIGHT 4 2 3 4" xfId="139"/>
    <cellStyle name="ErrorCurrencyTB,rIGHT 4 2 4" xfId="139"/>
    <cellStyle name="ErrorCurrencyTB,rIGHT 4 2 5" xfId="139"/>
    <cellStyle name="ErrorCurrencyTB,rIGHT 4 2 6" xfId="139"/>
    <cellStyle name="ErrorCurrencyTB,rIGHT 4 2 7" xfId="139"/>
    <cellStyle name="ErrorCurrencyTB,rIGHT 4 2 8" xfId="139"/>
    <cellStyle name="ErrorCurrencyTB,rIGHT 4 3" xfId="139"/>
    <cellStyle name="ErrorCurrencyTB,rIGHT 4 3 2" xfId="139"/>
    <cellStyle name="ErrorCurrencyTB,rIGHT 4 3 2 2" xfId="139"/>
    <cellStyle name="ErrorCurrencyTB,rIGHT 4 3 2 3" xfId="139"/>
    <cellStyle name="ErrorCurrencyTB,rIGHT 4 3 2 4" xfId="139"/>
    <cellStyle name="ErrorCurrencyTB,rIGHT 4 3 2 5" xfId="139"/>
    <cellStyle name="ErrorCurrencyTB,rIGHT 4 3 3" xfId="139"/>
    <cellStyle name="ErrorCurrencyTB,rIGHT 4 3 3 2" xfId="139"/>
    <cellStyle name="ErrorCurrencyTB,rIGHT 4 3 3 3" xfId="139"/>
    <cellStyle name="ErrorCurrencyTB,rIGHT 4 3 3 4" xfId="139"/>
    <cellStyle name="ErrorCurrencyTB,rIGHT 4 3 4" xfId="139"/>
    <cellStyle name="ErrorCurrencyTB,rIGHT 4 3 5" xfId="139"/>
    <cellStyle name="ErrorCurrencyTB,rIGHT 4 3 6" xfId="139"/>
    <cellStyle name="ErrorCurrencyTB,rIGHT 4 3 7" xfId="139"/>
    <cellStyle name="ErrorCurrencyTB,rIGHT 4 4" xfId="139"/>
    <cellStyle name="ErrorCurrencyTB,rIGHT 4 4 2" xfId="139"/>
    <cellStyle name="ErrorCurrencyTB,rIGHT 4 4 3" xfId="139"/>
    <cellStyle name="ErrorCurrencyTB,rIGHT 4 4 4" xfId="139"/>
    <cellStyle name="ErrorCurrencyTB,rIGHT 4 4 5" xfId="139"/>
    <cellStyle name="ErrorCurrencyTB,rIGHT 4 5" xfId="139"/>
    <cellStyle name="ErrorCurrencyTB,rIGHT 4 5 2" xfId="139"/>
    <cellStyle name="ErrorCurrencyTB,rIGHT 4 5 3" xfId="139"/>
    <cellStyle name="ErrorCurrencyTB,rIGHT 4 5 4" xfId="139"/>
    <cellStyle name="ErrorCurrencyTB,rIGHT 4 6" xfId="139"/>
    <cellStyle name="ErrorCurrencyTB,rIGHT 4 7" xfId="139"/>
    <cellStyle name="ErrorCurrencyTB,rIGHT 4 8" xfId="139"/>
    <cellStyle name="ErrorCurrencyTB,rIGHT 4 9" xfId="139"/>
    <cellStyle name="ErrorCurrencyTB,rIGHT 5" xfId="139"/>
    <cellStyle name="ErrorCurrencyTB,rIGHT 5 2" xfId="139"/>
    <cellStyle name="ErrorCurrencyTB,rIGHT 5 2 2" xfId="139"/>
    <cellStyle name="ErrorCurrencyTB,rIGHT 5 2 3" xfId="139"/>
    <cellStyle name="ErrorCurrencyTB,rIGHT 5 2 4" xfId="139"/>
    <cellStyle name="ErrorCurrencyTB,rIGHT 5 2 5" xfId="139"/>
    <cellStyle name="ErrorCurrencyTB,rIGHT 5 3" xfId="139"/>
    <cellStyle name="ErrorCurrencyTB,rIGHT 5 3 2" xfId="139"/>
    <cellStyle name="ErrorCurrencyTB,rIGHT 5 3 3" xfId="139"/>
    <cellStyle name="ErrorCurrencyTB,rIGHT 5 3 4" xfId="139"/>
    <cellStyle name="ErrorCurrencyTB,rIGHT 5 4" xfId="139"/>
    <cellStyle name="ErrorCurrencyTB,rIGHT 5 5" xfId="139"/>
    <cellStyle name="ErrorCurrencyTB,rIGHT 5 6" xfId="139"/>
    <cellStyle name="ErrorCurrencyTB,rIGHT 5 7" xfId="139"/>
    <cellStyle name="ErrorCurrencyTB,rIGHT 5 8" xfId="139"/>
    <cellStyle name="ErrorCurrencyTB,rIGHT 6" xfId="139"/>
    <cellStyle name="ErrorCurrencyTB,rIGHT 6 2" xfId="139"/>
    <cellStyle name="ErrorCurrencyTB,rIGHT 6 3" xfId="139"/>
    <cellStyle name="ErrorCurrencyTB,rIGHT 6 4" xfId="139"/>
    <cellStyle name="ErrorCurrencyTB,rIGHT 6 5" xfId="139"/>
    <cellStyle name="ErrorCurrencyTB,rIGHT 7" xfId="139"/>
    <cellStyle name="ErrorCurrencyTB,rIGHT 8" xfId="139"/>
    <cellStyle name="ErrorDate TBCenterAlign" xfId="140"/>
    <cellStyle name="ErrorDate TBCenterAlign 2" xfId="140"/>
    <cellStyle name="ErrorDate TBCenterAlign 2 10" xfId="140"/>
    <cellStyle name="ErrorDate TBCenterAlign 2 11" xfId="140"/>
    <cellStyle name="ErrorDate TBCenterAlign 2 12" xfId="140"/>
    <cellStyle name="ErrorDate TBCenterAlign 2 13" xfId="140"/>
    <cellStyle name="ErrorDate TBCenterAlign 2 14" xfId="140"/>
    <cellStyle name="ErrorDate TBCenterAlign 2 2" xfId="140"/>
    <cellStyle name="ErrorDate TBCenterAlign 2 2 10" xfId="140"/>
    <cellStyle name="ErrorDate TBCenterAlign 2 2 11" xfId="140"/>
    <cellStyle name="ErrorDate TBCenterAlign 2 2 12" xfId="140"/>
    <cellStyle name="ErrorDate TBCenterAlign 2 2 13" xfId="140"/>
    <cellStyle name="ErrorDate TBCenterAlign 2 2 14" xfId="140"/>
    <cellStyle name="ErrorDate TBCenterAlign 2 2 2" xfId="140"/>
    <cellStyle name="ErrorDate TBCenterAlign 2 2 2 10" xfId="140"/>
    <cellStyle name="ErrorDate TBCenterAlign 2 2 2 11" xfId="140"/>
    <cellStyle name="ErrorDate TBCenterAlign 2 2 2 12" xfId="140"/>
    <cellStyle name="ErrorDate TBCenterAlign 2 2 2 2" xfId="140"/>
    <cellStyle name="ErrorDate TBCenterAlign 2 2 2 2 2" xfId="140"/>
    <cellStyle name="ErrorDate TBCenterAlign 2 2 2 2 2 2" xfId="140"/>
    <cellStyle name="ErrorDate TBCenterAlign 2 2 2 2 2 3" xfId="140"/>
    <cellStyle name="ErrorDate TBCenterAlign 2 2 2 2 2 4" xfId="140"/>
    <cellStyle name="ErrorDate TBCenterAlign 2 2 2 2 2 5" xfId="140"/>
    <cellStyle name="ErrorDate TBCenterAlign 2 2 2 2 3" xfId="140"/>
    <cellStyle name="ErrorDate TBCenterAlign 2 2 2 2 3 2" xfId="140"/>
    <cellStyle name="ErrorDate TBCenterAlign 2 2 2 2 3 3" xfId="140"/>
    <cellStyle name="ErrorDate TBCenterAlign 2 2 2 2 3 4" xfId="140"/>
    <cellStyle name="ErrorDate TBCenterAlign 2 2 2 2 4" xfId="140"/>
    <cellStyle name="ErrorDate TBCenterAlign 2 2 2 2 5" xfId="140"/>
    <cellStyle name="ErrorDate TBCenterAlign 2 2 2 2 6" xfId="140"/>
    <cellStyle name="ErrorDate TBCenterAlign 2 2 2 2 7" xfId="140"/>
    <cellStyle name="ErrorDate TBCenterAlign 2 2 2 2 8" xfId="140"/>
    <cellStyle name="ErrorDate TBCenterAlign 2 2 2 3" xfId="140"/>
    <cellStyle name="ErrorDate TBCenterAlign 2 2 2 3 2" xfId="140"/>
    <cellStyle name="ErrorDate TBCenterAlign 2 2 2 3 2 2" xfId="140"/>
    <cellStyle name="ErrorDate TBCenterAlign 2 2 2 3 2 3" xfId="140"/>
    <cellStyle name="ErrorDate TBCenterAlign 2 2 2 3 2 4" xfId="140"/>
    <cellStyle name="ErrorDate TBCenterAlign 2 2 2 3 2 5" xfId="140"/>
    <cellStyle name="ErrorDate TBCenterAlign 2 2 2 3 3" xfId="140"/>
    <cellStyle name="ErrorDate TBCenterAlign 2 2 2 3 3 2" xfId="140"/>
    <cellStyle name="ErrorDate TBCenterAlign 2 2 2 3 3 3" xfId="140"/>
    <cellStyle name="ErrorDate TBCenterAlign 2 2 2 3 3 4" xfId="140"/>
    <cellStyle name="ErrorDate TBCenterAlign 2 2 2 3 4" xfId="140"/>
    <cellStyle name="ErrorDate TBCenterAlign 2 2 2 3 5" xfId="140"/>
    <cellStyle name="ErrorDate TBCenterAlign 2 2 2 3 6" xfId="140"/>
    <cellStyle name="ErrorDate TBCenterAlign 2 2 2 3 7" xfId="140"/>
    <cellStyle name="ErrorDate TBCenterAlign 2 2 2 3 8" xfId="140"/>
    <cellStyle name="ErrorDate TBCenterAlign 2 2 2 4" xfId="140"/>
    <cellStyle name="ErrorDate TBCenterAlign 2 2 2 4 2" xfId="140"/>
    <cellStyle name="ErrorDate TBCenterAlign 2 2 2 4 2 2" xfId="140"/>
    <cellStyle name="ErrorDate TBCenterAlign 2 2 2 4 2 3" xfId="140"/>
    <cellStyle name="ErrorDate TBCenterAlign 2 2 2 4 2 4" xfId="140"/>
    <cellStyle name="ErrorDate TBCenterAlign 2 2 2 4 2 5" xfId="140"/>
    <cellStyle name="ErrorDate TBCenterAlign 2 2 2 4 3" xfId="140"/>
    <cellStyle name="ErrorDate TBCenterAlign 2 2 2 4 3 2" xfId="140"/>
    <cellStyle name="ErrorDate TBCenterAlign 2 2 2 4 3 3" xfId="140"/>
    <cellStyle name="ErrorDate TBCenterAlign 2 2 2 4 3 4" xfId="140"/>
    <cellStyle name="ErrorDate TBCenterAlign 2 2 2 4 4" xfId="140"/>
    <cellStyle name="ErrorDate TBCenterAlign 2 2 2 4 5" xfId="140"/>
    <cellStyle name="ErrorDate TBCenterAlign 2 2 2 4 6" xfId="140"/>
    <cellStyle name="ErrorDate TBCenterAlign 2 2 2 4 7" xfId="140"/>
    <cellStyle name="ErrorDate TBCenterAlign 2 2 2 4 8" xfId="140"/>
    <cellStyle name="ErrorDate TBCenterAlign 2 2 2 5" xfId="140"/>
    <cellStyle name="ErrorDate TBCenterAlign 2 2 2 5 2" xfId="140"/>
    <cellStyle name="ErrorDate TBCenterAlign 2 2 2 5 2 2" xfId="140"/>
    <cellStyle name="ErrorDate TBCenterAlign 2 2 2 5 2 3" xfId="140"/>
    <cellStyle name="ErrorDate TBCenterAlign 2 2 2 5 2 4" xfId="140"/>
    <cellStyle name="ErrorDate TBCenterAlign 2 2 2 5 2 5" xfId="140"/>
    <cellStyle name="ErrorDate TBCenterAlign 2 2 2 5 3" xfId="140"/>
    <cellStyle name="ErrorDate TBCenterAlign 2 2 2 5 3 2" xfId="140"/>
    <cellStyle name="ErrorDate TBCenterAlign 2 2 2 5 3 3" xfId="140"/>
    <cellStyle name="ErrorDate TBCenterAlign 2 2 2 5 3 4" xfId="140"/>
    <cellStyle name="ErrorDate TBCenterAlign 2 2 2 5 4" xfId="140"/>
    <cellStyle name="ErrorDate TBCenterAlign 2 2 2 5 5" xfId="140"/>
    <cellStyle name="ErrorDate TBCenterAlign 2 2 2 5 6" xfId="140"/>
    <cellStyle name="ErrorDate TBCenterAlign 2 2 2 5 7" xfId="140"/>
    <cellStyle name="ErrorDate TBCenterAlign 2 2 2 5 8" xfId="140"/>
    <cellStyle name="ErrorDate TBCenterAlign 2 2 2 6" xfId="140"/>
    <cellStyle name="ErrorDate TBCenterAlign 2 2 2 6 2" xfId="140"/>
    <cellStyle name="ErrorDate TBCenterAlign 2 2 2 6 3" xfId="140"/>
    <cellStyle name="ErrorDate TBCenterAlign 2 2 2 6 4" xfId="140"/>
    <cellStyle name="ErrorDate TBCenterAlign 2 2 2 6 5" xfId="140"/>
    <cellStyle name="ErrorDate TBCenterAlign 2 2 2 7" xfId="140"/>
    <cellStyle name="ErrorDate TBCenterAlign 2 2 2 7 2" xfId="140"/>
    <cellStyle name="ErrorDate TBCenterAlign 2 2 2 7 3" xfId="140"/>
    <cellStyle name="ErrorDate TBCenterAlign 2 2 2 7 4" xfId="140"/>
    <cellStyle name="ErrorDate TBCenterAlign 2 2 2 8" xfId="140"/>
    <cellStyle name="ErrorDate TBCenterAlign 2 2 2 9" xfId="140"/>
    <cellStyle name="ErrorDate TBCenterAlign 2 2 3" xfId="140"/>
    <cellStyle name="ErrorDate TBCenterAlign 2 2 3 10" xfId="140"/>
    <cellStyle name="ErrorDate TBCenterAlign 2 2 3 11" xfId="140"/>
    <cellStyle name="ErrorDate TBCenterAlign 2 2 3 12" xfId="140"/>
    <cellStyle name="ErrorDate TBCenterAlign 2 2 3 2" xfId="140"/>
    <cellStyle name="ErrorDate TBCenterAlign 2 2 3 2 2" xfId="140"/>
    <cellStyle name="ErrorDate TBCenterAlign 2 2 3 2 2 2" xfId="140"/>
    <cellStyle name="ErrorDate TBCenterAlign 2 2 3 2 2 3" xfId="140"/>
    <cellStyle name="ErrorDate TBCenterAlign 2 2 3 2 2 4" xfId="140"/>
    <cellStyle name="ErrorDate TBCenterAlign 2 2 3 2 2 5" xfId="140"/>
    <cellStyle name="ErrorDate TBCenterAlign 2 2 3 2 3" xfId="140"/>
    <cellStyle name="ErrorDate TBCenterAlign 2 2 3 2 3 2" xfId="140"/>
    <cellStyle name="ErrorDate TBCenterAlign 2 2 3 2 3 3" xfId="140"/>
    <cellStyle name="ErrorDate TBCenterAlign 2 2 3 2 3 4" xfId="140"/>
    <cellStyle name="ErrorDate TBCenterAlign 2 2 3 2 4" xfId="140"/>
    <cellStyle name="ErrorDate TBCenterAlign 2 2 3 2 5" xfId="140"/>
    <cellStyle name="ErrorDate TBCenterAlign 2 2 3 2 6" xfId="140"/>
    <cellStyle name="ErrorDate TBCenterAlign 2 2 3 2 7" xfId="140"/>
    <cellStyle name="ErrorDate TBCenterAlign 2 2 3 2 8" xfId="140"/>
    <cellStyle name="ErrorDate TBCenterAlign 2 2 3 3" xfId="140"/>
    <cellStyle name="ErrorDate TBCenterAlign 2 2 3 3 2" xfId="140"/>
    <cellStyle name="ErrorDate TBCenterAlign 2 2 3 3 2 2" xfId="140"/>
    <cellStyle name="ErrorDate TBCenterAlign 2 2 3 3 2 3" xfId="140"/>
    <cellStyle name="ErrorDate TBCenterAlign 2 2 3 3 2 4" xfId="140"/>
    <cellStyle name="ErrorDate TBCenterAlign 2 2 3 3 2 5" xfId="140"/>
    <cellStyle name="ErrorDate TBCenterAlign 2 2 3 3 3" xfId="140"/>
    <cellStyle name="ErrorDate TBCenterAlign 2 2 3 3 3 2" xfId="140"/>
    <cellStyle name="ErrorDate TBCenterAlign 2 2 3 3 3 3" xfId="140"/>
    <cellStyle name="ErrorDate TBCenterAlign 2 2 3 3 3 4" xfId="140"/>
    <cellStyle name="ErrorDate TBCenterAlign 2 2 3 3 4" xfId="140"/>
    <cellStyle name="ErrorDate TBCenterAlign 2 2 3 3 5" xfId="140"/>
    <cellStyle name="ErrorDate TBCenterAlign 2 2 3 3 6" xfId="140"/>
    <cellStyle name="ErrorDate TBCenterAlign 2 2 3 3 7" xfId="140"/>
    <cellStyle name="ErrorDate TBCenterAlign 2 2 3 3 8" xfId="140"/>
    <cellStyle name="ErrorDate TBCenterAlign 2 2 3 4" xfId="140"/>
    <cellStyle name="ErrorDate TBCenterAlign 2 2 3 4 2" xfId="140"/>
    <cellStyle name="ErrorDate TBCenterAlign 2 2 3 4 2 2" xfId="140"/>
    <cellStyle name="ErrorDate TBCenterAlign 2 2 3 4 2 3" xfId="140"/>
    <cellStyle name="ErrorDate TBCenterAlign 2 2 3 4 2 4" xfId="140"/>
    <cellStyle name="ErrorDate TBCenterAlign 2 2 3 4 2 5" xfId="140"/>
    <cellStyle name="ErrorDate TBCenterAlign 2 2 3 4 3" xfId="140"/>
    <cellStyle name="ErrorDate TBCenterAlign 2 2 3 4 3 2" xfId="140"/>
    <cellStyle name="ErrorDate TBCenterAlign 2 2 3 4 3 3" xfId="140"/>
    <cellStyle name="ErrorDate TBCenterAlign 2 2 3 4 3 4" xfId="140"/>
    <cellStyle name="ErrorDate TBCenterAlign 2 2 3 4 4" xfId="140"/>
    <cellStyle name="ErrorDate TBCenterAlign 2 2 3 4 5" xfId="140"/>
    <cellStyle name="ErrorDate TBCenterAlign 2 2 3 4 6" xfId="140"/>
    <cellStyle name="ErrorDate TBCenterAlign 2 2 3 4 7" xfId="140"/>
    <cellStyle name="ErrorDate TBCenterAlign 2 2 3 4 8" xfId="140"/>
    <cellStyle name="ErrorDate TBCenterAlign 2 2 3 5" xfId="140"/>
    <cellStyle name="ErrorDate TBCenterAlign 2 2 3 5 2" xfId="140"/>
    <cellStyle name="ErrorDate TBCenterAlign 2 2 3 5 2 2" xfId="140"/>
    <cellStyle name="ErrorDate TBCenterAlign 2 2 3 5 2 3" xfId="140"/>
    <cellStyle name="ErrorDate TBCenterAlign 2 2 3 5 2 4" xfId="140"/>
    <cellStyle name="ErrorDate TBCenterAlign 2 2 3 5 2 5" xfId="140"/>
    <cellStyle name="ErrorDate TBCenterAlign 2 2 3 5 3" xfId="140"/>
    <cellStyle name="ErrorDate TBCenterAlign 2 2 3 5 3 2" xfId="140"/>
    <cellStyle name="ErrorDate TBCenterAlign 2 2 3 5 3 3" xfId="140"/>
    <cellStyle name="ErrorDate TBCenterAlign 2 2 3 5 3 4" xfId="140"/>
    <cellStyle name="ErrorDate TBCenterAlign 2 2 3 5 4" xfId="140"/>
    <cellStyle name="ErrorDate TBCenterAlign 2 2 3 5 5" xfId="140"/>
    <cellStyle name="ErrorDate TBCenterAlign 2 2 3 5 6" xfId="140"/>
    <cellStyle name="ErrorDate TBCenterAlign 2 2 3 5 7" xfId="140"/>
    <cellStyle name="ErrorDate TBCenterAlign 2 2 3 5 8" xfId="140"/>
    <cellStyle name="ErrorDate TBCenterAlign 2 2 3 6" xfId="140"/>
    <cellStyle name="ErrorDate TBCenterAlign 2 2 3 6 2" xfId="140"/>
    <cellStyle name="ErrorDate TBCenterAlign 2 2 3 6 3" xfId="140"/>
    <cellStyle name="ErrorDate TBCenterAlign 2 2 3 6 4" xfId="140"/>
    <cellStyle name="ErrorDate TBCenterAlign 2 2 3 6 5" xfId="140"/>
    <cellStyle name="ErrorDate TBCenterAlign 2 2 3 7" xfId="140"/>
    <cellStyle name="ErrorDate TBCenterAlign 2 2 3 7 2" xfId="140"/>
    <cellStyle name="ErrorDate TBCenterAlign 2 2 3 7 3" xfId="140"/>
    <cellStyle name="ErrorDate TBCenterAlign 2 2 3 7 4" xfId="140"/>
    <cellStyle name="ErrorDate TBCenterAlign 2 2 3 8" xfId="140"/>
    <cellStyle name="ErrorDate TBCenterAlign 2 2 3 9" xfId="140"/>
    <cellStyle name="ErrorDate TBCenterAlign 2 2 4" xfId="140"/>
    <cellStyle name="ErrorDate TBCenterAlign 2 2 4 2" xfId="140"/>
    <cellStyle name="ErrorDate TBCenterAlign 2 2 4 2 2" xfId="140"/>
    <cellStyle name="ErrorDate TBCenterAlign 2 2 4 2 3" xfId="140"/>
    <cellStyle name="ErrorDate TBCenterAlign 2 2 4 2 4" xfId="140"/>
    <cellStyle name="ErrorDate TBCenterAlign 2 2 4 2 5" xfId="140"/>
    <cellStyle name="ErrorDate TBCenterAlign 2 2 4 3" xfId="140"/>
    <cellStyle name="ErrorDate TBCenterAlign 2 2 4 3 2" xfId="140"/>
    <cellStyle name="ErrorDate TBCenterAlign 2 2 4 3 3" xfId="140"/>
    <cellStyle name="ErrorDate TBCenterAlign 2 2 4 3 4" xfId="140"/>
    <cellStyle name="ErrorDate TBCenterAlign 2 2 4 4" xfId="140"/>
    <cellStyle name="ErrorDate TBCenterAlign 2 2 4 5" xfId="140"/>
    <cellStyle name="ErrorDate TBCenterAlign 2 2 4 6" xfId="140"/>
    <cellStyle name="ErrorDate TBCenterAlign 2 2 4 7" xfId="140"/>
    <cellStyle name="ErrorDate TBCenterAlign 2 2 4 8" xfId="140"/>
    <cellStyle name="ErrorDate TBCenterAlign 2 2 5" xfId="140"/>
    <cellStyle name="ErrorDate TBCenterAlign 2 2 5 2" xfId="140"/>
    <cellStyle name="ErrorDate TBCenterAlign 2 2 5 2 2" xfId="140"/>
    <cellStyle name="ErrorDate TBCenterAlign 2 2 5 2 3" xfId="140"/>
    <cellStyle name="ErrorDate TBCenterAlign 2 2 5 2 4" xfId="140"/>
    <cellStyle name="ErrorDate TBCenterAlign 2 2 5 2 5" xfId="140"/>
    <cellStyle name="ErrorDate TBCenterAlign 2 2 5 3" xfId="140"/>
    <cellStyle name="ErrorDate TBCenterAlign 2 2 5 3 2" xfId="140"/>
    <cellStyle name="ErrorDate TBCenterAlign 2 2 5 3 3" xfId="140"/>
    <cellStyle name="ErrorDate TBCenterAlign 2 2 5 3 4" xfId="140"/>
    <cellStyle name="ErrorDate TBCenterAlign 2 2 5 4" xfId="140"/>
    <cellStyle name="ErrorDate TBCenterAlign 2 2 5 5" xfId="140"/>
    <cellStyle name="ErrorDate TBCenterAlign 2 2 5 6" xfId="140"/>
    <cellStyle name="ErrorDate TBCenterAlign 2 2 5 7" xfId="140"/>
    <cellStyle name="ErrorDate TBCenterAlign 2 2 5 8" xfId="140"/>
    <cellStyle name="ErrorDate TBCenterAlign 2 2 6" xfId="140"/>
    <cellStyle name="ErrorDate TBCenterAlign 2 2 6 2" xfId="140"/>
    <cellStyle name="ErrorDate TBCenterAlign 2 2 6 2 2" xfId="140"/>
    <cellStyle name="ErrorDate TBCenterAlign 2 2 6 2 3" xfId="140"/>
    <cellStyle name="ErrorDate TBCenterAlign 2 2 6 2 4" xfId="140"/>
    <cellStyle name="ErrorDate TBCenterAlign 2 2 6 2 5" xfId="140"/>
    <cellStyle name="ErrorDate TBCenterAlign 2 2 6 3" xfId="140"/>
    <cellStyle name="ErrorDate TBCenterAlign 2 2 6 3 2" xfId="140"/>
    <cellStyle name="ErrorDate TBCenterAlign 2 2 6 3 3" xfId="140"/>
    <cellStyle name="ErrorDate TBCenterAlign 2 2 6 3 4" xfId="140"/>
    <cellStyle name="ErrorDate TBCenterAlign 2 2 6 4" xfId="140"/>
    <cellStyle name="ErrorDate TBCenterAlign 2 2 6 5" xfId="140"/>
    <cellStyle name="ErrorDate TBCenterAlign 2 2 6 6" xfId="140"/>
    <cellStyle name="ErrorDate TBCenterAlign 2 2 6 7" xfId="140"/>
    <cellStyle name="ErrorDate TBCenterAlign 2 2 6 8" xfId="140"/>
    <cellStyle name="ErrorDate TBCenterAlign 2 2 7" xfId="140"/>
    <cellStyle name="ErrorDate TBCenterAlign 2 2 7 2" xfId="140"/>
    <cellStyle name="ErrorDate TBCenterAlign 2 2 7 2 2" xfId="140"/>
    <cellStyle name="ErrorDate TBCenterAlign 2 2 7 2 3" xfId="140"/>
    <cellStyle name="ErrorDate TBCenterAlign 2 2 7 2 4" xfId="140"/>
    <cellStyle name="ErrorDate TBCenterAlign 2 2 7 2 5" xfId="140"/>
    <cellStyle name="ErrorDate TBCenterAlign 2 2 7 3" xfId="140"/>
    <cellStyle name="ErrorDate TBCenterAlign 2 2 7 3 2" xfId="140"/>
    <cellStyle name="ErrorDate TBCenterAlign 2 2 7 3 3" xfId="140"/>
    <cellStyle name="ErrorDate TBCenterAlign 2 2 7 3 4" xfId="140"/>
    <cellStyle name="ErrorDate TBCenterAlign 2 2 7 4" xfId="140"/>
    <cellStyle name="ErrorDate TBCenterAlign 2 2 7 5" xfId="140"/>
    <cellStyle name="ErrorDate TBCenterAlign 2 2 7 6" xfId="140"/>
    <cellStyle name="ErrorDate TBCenterAlign 2 2 7 7" xfId="140"/>
    <cellStyle name="ErrorDate TBCenterAlign 2 2 7 8" xfId="140"/>
    <cellStyle name="ErrorDate TBCenterAlign 2 2 8" xfId="140"/>
    <cellStyle name="ErrorDate TBCenterAlign 2 2 8 2" xfId="140"/>
    <cellStyle name="ErrorDate TBCenterAlign 2 2 8 3" xfId="140"/>
    <cellStyle name="ErrorDate TBCenterAlign 2 2 8 4" xfId="140"/>
    <cellStyle name="ErrorDate TBCenterAlign 2 2 8 5" xfId="140"/>
    <cellStyle name="ErrorDate TBCenterAlign 2 2 9" xfId="140"/>
    <cellStyle name="ErrorDate TBCenterAlign 2 2 9 2" xfId="140"/>
    <cellStyle name="ErrorDate TBCenterAlign 2 2 9 3" xfId="140"/>
    <cellStyle name="ErrorDate TBCenterAlign 2 2 9 4" xfId="140"/>
    <cellStyle name="ErrorDate TBCenterAlign 2 3" xfId="140"/>
    <cellStyle name="ErrorDate TBCenterAlign 2 3 10" xfId="140"/>
    <cellStyle name="ErrorDate TBCenterAlign 2 3 11" xfId="140"/>
    <cellStyle name="ErrorDate TBCenterAlign 2 3 12" xfId="140"/>
    <cellStyle name="ErrorDate TBCenterAlign 2 3 2" xfId="140"/>
    <cellStyle name="ErrorDate TBCenterAlign 2 3 2 2" xfId="140"/>
    <cellStyle name="ErrorDate TBCenterAlign 2 3 2 2 2" xfId="140"/>
    <cellStyle name="ErrorDate TBCenterAlign 2 3 2 2 3" xfId="140"/>
    <cellStyle name="ErrorDate TBCenterAlign 2 3 2 2 4" xfId="140"/>
    <cellStyle name="ErrorDate TBCenterAlign 2 3 2 2 5" xfId="140"/>
    <cellStyle name="ErrorDate TBCenterAlign 2 3 2 3" xfId="140"/>
    <cellStyle name="ErrorDate TBCenterAlign 2 3 2 3 2" xfId="140"/>
    <cellStyle name="ErrorDate TBCenterAlign 2 3 2 3 3" xfId="140"/>
    <cellStyle name="ErrorDate TBCenterAlign 2 3 2 3 4" xfId="140"/>
    <cellStyle name="ErrorDate TBCenterAlign 2 3 2 4" xfId="140"/>
    <cellStyle name="ErrorDate TBCenterAlign 2 3 2 5" xfId="140"/>
    <cellStyle name="ErrorDate TBCenterAlign 2 3 2 6" xfId="140"/>
    <cellStyle name="ErrorDate TBCenterAlign 2 3 2 7" xfId="140"/>
    <cellStyle name="ErrorDate TBCenterAlign 2 3 2 8" xfId="140"/>
    <cellStyle name="ErrorDate TBCenterAlign 2 3 3" xfId="140"/>
    <cellStyle name="ErrorDate TBCenterAlign 2 3 3 2" xfId="140"/>
    <cellStyle name="ErrorDate TBCenterAlign 2 3 3 2 2" xfId="140"/>
    <cellStyle name="ErrorDate TBCenterAlign 2 3 3 2 3" xfId="140"/>
    <cellStyle name="ErrorDate TBCenterAlign 2 3 3 2 4" xfId="140"/>
    <cellStyle name="ErrorDate TBCenterAlign 2 3 3 2 5" xfId="140"/>
    <cellStyle name="ErrorDate TBCenterAlign 2 3 3 3" xfId="140"/>
    <cellStyle name="ErrorDate TBCenterAlign 2 3 3 3 2" xfId="140"/>
    <cellStyle name="ErrorDate TBCenterAlign 2 3 3 3 3" xfId="140"/>
    <cellStyle name="ErrorDate TBCenterAlign 2 3 3 3 4" xfId="140"/>
    <cellStyle name="ErrorDate TBCenterAlign 2 3 3 4" xfId="140"/>
    <cellStyle name="ErrorDate TBCenterAlign 2 3 3 5" xfId="140"/>
    <cellStyle name="ErrorDate TBCenterAlign 2 3 3 6" xfId="140"/>
    <cellStyle name="ErrorDate TBCenterAlign 2 3 3 7" xfId="140"/>
    <cellStyle name="ErrorDate TBCenterAlign 2 3 3 8" xfId="140"/>
    <cellStyle name="ErrorDate TBCenterAlign 2 3 4" xfId="140"/>
    <cellStyle name="ErrorDate TBCenterAlign 2 3 4 2" xfId="140"/>
    <cellStyle name="ErrorDate TBCenterAlign 2 3 4 2 2" xfId="140"/>
    <cellStyle name="ErrorDate TBCenterAlign 2 3 4 2 3" xfId="140"/>
    <cellStyle name="ErrorDate TBCenterAlign 2 3 4 2 4" xfId="140"/>
    <cellStyle name="ErrorDate TBCenterAlign 2 3 4 2 5" xfId="140"/>
    <cellStyle name="ErrorDate TBCenterAlign 2 3 4 3" xfId="140"/>
    <cellStyle name="ErrorDate TBCenterAlign 2 3 4 3 2" xfId="140"/>
    <cellStyle name="ErrorDate TBCenterAlign 2 3 4 3 3" xfId="140"/>
    <cellStyle name="ErrorDate TBCenterAlign 2 3 4 3 4" xfId="140"/>
    <cellStyle name="ErrorDate TBCenterAlign 2 3 4 4" xfId="140"/>
    <cellStyle name="ErrorDate TBCenterAlign 2 3 4 5" xfId="140"/>
    <cellStyle name="ErrorDate TBCenterAlign 2 3 4 6" xfId="140"/>
    <cellStyle name="ErrorDate TBCenterAlign 2 3 4 7" xfId="140"/>
    <cellStyle name="ErrorDate TBCenterAlign 2 3 4 8" xfId="140"/>
    <cellStyle name="ErrorDate TBCenterAlign 2 3 5" xfId="140"/>
    <cellStyle name="ErrorDate TBCenterAlign 2 3 5 2" xfId="140"/>
    <cellStyle name="ErrorDate TBCenterAlign 2 3 5 2 2" xfId="140"/>
    <cellStyle name="ErrorDate TBCenterAlign 2 3 5 2 3" xfId="140"/>
    <cellStyle name="ErrorDate TBCenterAlign 2 3 5 2 4" xfId="140"/>
    <cellStyle name="ErrorDate TBCenterAlign 2 3 5 2 5" xfId="140"/>
    <cellStyle name="ErrorDate TBCenterAlign 2 3 5 3" xfId="140"/>
    <cellStyle name="ErrorDate TBCenterAlign 2 3 5 3 2" xfId="140"/>
    <cellStyle name="ErrorDate TBCenterAlign 2 3 5 3 3" xfId="140"/>
    <cellStyle name="ErrorDate TBCenterAlign 2 3 5 3 4" xfId="140"/>
    <cellStyle name="ErrorDate TBCenterAlign 2 3 5 4" xfId="140"/>
    <cellStyle name="ErrorDate TBCenterAlign 2 3 5 5" xfId="140"/>
    <cellStyle name="ErrorDate TBCenterAlign 2 3 5 6" xfId="140"/>
    <cellStyle name="ErrorDate TBCenterAlign 2 3 5 7" xfId="140"/>
    <cellStyle name="ErrorDate TBCenterAlign 2 3 5 8" xfId="140"/>
    <cellStyle name="ErrorDate TBCenterAlign 2 3 6" xfId="140"/>
    <cellStyle name="ErrorDate TBCenterAlign 2 3 6 2" xfId="140"/>
    <cellStyle name="ErrorDate TBCenterAlign 2 3 6 3" xfId="140"/>
    <cellStyle name="ErrorDate TBCenterAlign 2 3 6 4" xfId="140"/>
    <cellStyle name="ErrorDate TBCenterAlign 2 3 6 5" xfId="140"/>
    <cellStyle name="ErrorDate TBCenterAlign 2 3 7" xfId="140"/>
    <cellStyle name="ErrorDate TBCenterAlign 2 3 7 2" xfId="140"/>
    <cellStyle name="ErrorDate TBCenterAlign 2 3 7 3" xfId="140"/>
    <cellStyle name="ErrorDate TBCenterAlign 2 3 7 4" xfId="140"/>
    <cellStyle name="ErrorDate TBCenterAlign 2 3 8" xfId="140"/>
    <cellStyle name="ErrorDate TBCenterAlign 2 3 9" xfId="140"/>
    <cellStyle name="ErrorDate TBCenterAlign 2 4" xfId="140"/>
    <cellStyle name="ErrorDate TBCenterAlign 2 4 2" xfId="140"/>
    <cellStyle name="ErrorDate TBCenterAlign 2 4 2 2" xfId="140"/>
    <cellStyle name="ErrorDate TBCenterAlign 2 4 2 3" xfId="140"/>
    <cellStyle name="ErrorDate TBCenterAlign 2 4 2 4" xfId="140"/>
    <cellStyle name="ErrorDate TBCenterAlign 2 4 2 5" xfId="140"/>
    <cellStyle name="ErrorDate TBCenterAlign 2 4 3" xfId="140"/>
    <cellStyle name="ErrorDate TBCenterAlign 2 4 3 2" xfId="140"/>
    <cellStyle name="ErrorDate TBCenterAlign 2 4 3 3" xfId="140"/>
    <cellStyle name="ErrorDate TBCenterAlign 2 4 3 4" xfId="140"/>
    <cellStyle name="ErrorDate TBCenterAlign 2 4 4" xfId="140"/>
    <cellStyle name="ErrorDate TBCenterAlign 2 4 5" xfId="140"/>
    <cellStyle name="ErrorDate TBCenterAlign 2 4 6" xfId="140"/>
    <cellStyle name="ErrorDate TBCenterAlign 2 4 7" xfId="140"/>
    <cellStyle name="ErrorDate TBCenterAlign 2 4 8" xfId="140"/>
    <cellStyle name="ErrorDate TBCenterAlign 2 5" xfId="140"/>
    <cellStyle name="ErrorDate TBCenterAlign 2 5 2" xfId="140"/>
    <cellStyle name="ErrorDate TBCenterAlign 2 5 2 2" xfId="140"/>
    <cellStyle name="ErrorDate TBCenterAlign 2 5 2 3" xfId="140"/>
    <cellStyle name="ErrorDate TBCenterAlign 2 5 2 4" xfId="140"/>
    <cellStyle name="ErrorDate TBCenterAlign 2 5 2 5" xfId="140"/>
    <cellStyle name="ErrorDate TBCenterAlign 2 5 3" xfId="140"/>
    <cellStyle name="ErrorDate TBCenterAlign 2 5 3 2" xfId="140"/>
    <cellStyle name="ErrorDate TBCenterAlign 2 5 3 3" xfId="140"/>
    <cellStyle name="ErrorDate TBCenterAlign 2 5 3 4" xfId="140"/>
    <cellStyle name="ErrorDate TBCenterAlign 2 5 4" xfId="140"/>
    <cellStyle name="ErrorDate TBCenterAlign 2 5 5" xfId="140"/>
    <cellStyle name="ErrorDate TBCenterAlign 2 5 6" xfId="140"/>
    <cellStyle name="ErrorDate TBCenterAlign 2 5 7" xfId="140"/>
    <cellStyle name="ErrorDate TBCenterAlign 2 5 8" xfId="140"/>
    <cellStyle name="ErrorDate TBCenterAlign 2 6" xfId="140"/>
    <cellStyle name="ErrorDate TBCenterAlign 2 6 2" xfId="140"/>
    <cellStyle name="ErrorDate TBCenterAlign 2 6 2 2" xfId="140"/>
    <cellStyle name="ErrorDate TBCenterAlign 2 6 2 3" xfId="140"/>
    <cellStyle name="ErrorDate TBCenterAlign 2 6 2 4" xfId="140"/>
    <cellStyle name="ErrorDate TBCenterAlign 2 6 2 5" xfId="140"/>
    <cellStyle name="ErrorDate TBCenterAlign 2 6 3" xfId="140"/>
    <cellStyle name="ErrorDate TBCenterAlign 2 6 3 2" xfId="140"/>
    <cellStyle name="ErrorDate TBCenterAlign 2 6 3 3" xfId="140"/>
    <cellStyle name="ErrorDate TBCenterAlign 2 6 3 4" xfId="140"/>
    <cellStyle name="ErrorDate TBCenterAlign 2 6 4" xfId="140"/>
    <cellStyle name="ErrorDate TBCenterAlign 2 6 5" xfId="140"/>
    <cellStyle name="ErrorDate TBCenterAlign 2 6 6" xfId="140"/>
    <cellStyle name="ErrorDate TBCenterAlign 2 6 7" xfId="140"/>
    <cellStyle name="ErrorDate TBCenterAlign 2 6 8" xfId="140"/>
    <cellStyle name="ErrorDate TBCenterAlign 2 7" xfId="140"/>
    <cellStyle name="ErrorDate TBCenterAlign 2 7 2" xfId="140"/>
    <cellStyle name="ErrorDate TBCenterAlign 2 7 2 2" xfId="140"/>
    <cellStyle name="ErrorDate TBCenterAlign 2 7 2 3" xfId="140"/>
    <cellStyle name="ErrorDate TBCenterAlign 2 7 2 4" xfId="140"/>
    <cellStyle name="ErrorDate TBCenterAlign 2 7 2 5" xfId="140"/>
    <cellStyle name="ErrorDate TBCenterAlign 2 7 3" xfId="140"/>
    <cellStyle name="ErrorDate TBCenterAlign 2 7 3 2" xfId="140"/>
    <cellStyle name="ErrorDate TBCenterAlign 2 7 3 3" xfId="140"/>
    <cellStyle name="ErrorDate TBCenterAlign 2 7 3 4" xfId="140"/>
    <cellStyle name="ErrorDate TBCenterAlign 2 7 4" xfId="140"/>
    <cellStyle name="ErrorDate TBCenterAlign 2 7 5" xfId="140"/>
    <cellStyle name="ErrorDate TBCenterAlign 2 7 6" xfId="140"/>
    <cellStyle name="ErrorDate TBCenterAlign 2 7 7" xfId="140"/>
    <cellStyle name="ErrorDate TBCenterAlign 2 7 8" xfId="140"/>
    <cellStyle name="ErrorDate TBCenterAlign 2 8" xfId="140"/>
    <cellStyle name="ErrorDate TBCenterAlign 2 8 2" xfId="140"/>
    <cellStyle name="ErrorDate TBCenterAlign 2 8 3" xfId="140"/>
    <cellStyle name="ErrorDate TBCenterAlign 2 8 4" xfId="140"/>
    <cellStyle name="ErrorDate TBCenterAlign 2 8 5" xfId="140"/>
    <cellStyle name="ErrorDate TBCenterAlign 2 9" xfId="140"/>
    <cellStyle name="ErrorDate TBCenterAlign 2 9 2" xfId="140"/>
    <cellStyle name="ErrorDate TBCenterAlign 2 9 3" xfId="140"/>
    <cellStyle name="ErrorDate TBCenterAlign 2 9 4" xfId="140"/>
    <cellStyle name="ErrorDate TBCenterAlign 3" xfId="140"/>
    <cellStyle name="ErrorDate TBCenterAlign 3 10" xfId="140"/>
    <cellStyle name="ErrorDate TBCenterAlign 3 11" xfId="140"/>
    <cellStyle name="ErrorDate TBCenterAlign 3 12" xfId="140"/>
    <cellStyle name="ErrorDate TBCenterAlign 3 13" xfId="140"/>
    <cellStyle name="ErrorDate TBCenterAlign 3 14" xfId="140"/>
    <cellStyle name="ErrorDate TBCenterAlign 3 2" xfId="140"/>
    <cellStyle name="ErrorDate TBCenterAlign 3 2 10" xfId="140"/>
    <cellStyle name="ErrorDate TBCenterAlign 3 2 11" xfId="140"/>
    <cellStyle name="ErrorDate TBCenterAlign 3 2 12" xfId="140"/>
    <cellStyle name="ErrorDate TBCenterAlign 3 2 2" xfId="140"/>
    <cellStyle name="ErrorDate TBCenterAlign 3 2 2 2" xfId="140"/>
    <cellStyle name="ErrorDate TBCenterAlign 3 2 2 2 2" xfId="140"/>
    <cellStyle name="ErrorDate TBCenterAlign 3 2 2 2 3" xfId="140"/>
    <cellStyle name="ErrorDate TBCenterAlign 3 2 2 2 4" xfId="140"/>
    <cellStyle name="ErrorDate TBCenterAlign 3 2 2 2 5" xfId="140"/>
    <cellStyle name="ErrorDate TBCenterAlign 3 2 2 3" xfId="140"/>
    <cellStyle name="ErrorDate TBCenterAlign 3 2 2 3 2" xfId="140"/>
    <cellStyle name="ErrorDate TBCenterAlign 3 2 2 3 3" xfId="140"/>
    <cellStyle name="ErrorDate TBCenterAlign 3 2 2 3 4" xfId="140"/>
    <cellStyle name="ErrorDate TBCenterAlign 3 2 2 4" xfId="140"/>
    <cellStyle name="ErrorDate TBCenterAlign 3 2 2 5" xfId="140"/>
    <cellStyle name="ErrorDate TBCenterAlign 3 2 2 6" xfId="140"/>
    <cellStyle name="ErrorDate TBCenterAlign 3 2 2 7" xfId="140"/>
    <cellStyle name="ErrorDate TBCenterAlign 3 2 2 8" xfId="140"/>
    <cellStyle name="ErrorDate TBCenterAlign 3 2 3" xfId="140"/>
    <cellStyle name="ErrorDate TBCenterAlign 3 2 3 2" xfId="140"/>
    <cellStyle name="ErrorDate TBCenterAlign 3 2 3 2 2" xfId="140"/>
    <cellStyle name="ErrorDate TBCenterAlign 3 2 3 2 3" xfId="140"/>
    <cellStyle name="ErrorDate TBCenterAlign 3 2 3 2 4" xfId="140"/>
    <cellStyle name="ErrorDate TBCenterAlign 3 2 3 2 5" xfId="140"/>
    <cellStyle name="ErrorDate TBCenterAlign 3 2 3 3" xfId="140"/>
    <cellStyle name="ErrorDate TBCenterAlign 3 2 3 3 2" xfId="140"/>
    <cellStyle name="ErrorDate TBCenterAlign 3 2 3 3 3" xfId="140"/>
    <cellStyle name="ErrorDate TBCenterAlign 3 2 3 3 4" xfId="140"/>
    <cellStyle name="ErrorDate TBCenterAlign 3 2 3 4" xfId="140"/>
    <cellStyle name="ErrorDate TBCenterAlign 3 2 3 5" xfId="140"/>
    <cellStyle name="ErrorDate TBCenterAlign 3 2 3 6" xfId="140"/>
    <cellStyle name="ErrorDate TBCenterAlign 3 2 3 7" xfId="140"/>
    <cellStyle name="ErrorDate TBCenterAlign 3 2 3 8" xfId="140"/>
    <cellStyle name="ErrorDate TBCenterAlign 3 2 4" xfId="140"/>
    <cellStyle name="ErrorDate TBCenterAlign 3 2 4 2" xfId="140"/>
    <cellStyle name="ErrorDate TBCenterAlign 3 2 4 2 2" xfId="140"/>
    <cellStyle name="ErrorDate TBCenterAlign 3 2 4 2 3" xfId="140"/>
    <cellStyle name="ErrorDate TBCenterAlign 3 2 4 2 4" xfId="140"/>
    <cellStyle name="ErrorDate TBCenterAlign 3 2 4 2 5" xfId="140"/>
    <cellStyle name="ErrorDate TBCenterAlign 3 2 4 3" xfId="140"/>
    <cellStyle name="ErrorDate TBCenterAlign 3 2 4 3 2" xfId="140"/>
    <cellStyle name="ErrorDate TBCenterAlign 3 2 4 3 3" xfId="140"/>
    <cellStyle name="ErrorDate TBCenterAlign 3 2 4 3 4" xfId="140"/>
    <cellStyle name="ErrorDate TBCenterAlign 3 2 4 4" xfId="140"/>
    <cellStyle name="ErrorDate TBCenterAlign 3 2 4 5" xfId="140"/>
    <cellStyle name="ErrorDate TBCenterAlign 3 2 4 6" xfId="140"/>
    <cellStyle name="ErrorDate TBCenterAlign 3 2 4 7" xfId="140"/>
    <cellStyle name="ErrorDate TBCenterAlign 3 2 4 8" xfId="140"/>
    <cellStyle name="ErrorDate TBCenterAlign 3 2 5" xfId="140"/>
    <cellStyle name="ErrorDate TBCenterAlign 3 2 5 2" xfId="140"/>
    <cellStyle name="ErrorDate TBCenterAlign 3 2 5 2 2" xfId="140"/>
    <cellStyle name="ErrorDate TBCenterAlign 3 2 5 2 3" xfId="140"/>
    <cellStyle name="ErrorDate TBCenterAlign 3 2 5 2 4" xfId="140"/>
    <cellStyle name="ErrorDate TBCenterAlign 3 2 5 2 5" xfId="140"/>
    <cellStyle name="ErrorDate TBCenterAlign 3 2 5 3" xfId="140"/>
    <cellStyle name="ErrorDate TBCenterAlign 3 2 5 3 2" xfId="140"/>
    <cellStyle name="ErrorDate TBCenterAlign 3 2 5 3 3" xfId="140"/>
    <cellStyle name="ErrorDate TBCenterAlign 3 2 5 3 4" xfId="140"/>
    <cellStyle name="ErrorDate TBCenterAlign 3 2 5 4" xfId="140"/>
    <cellStyle name="ErrorDate TBCenterAlign 3 2 5 5" xfId="140"/>
    <cellStyle name="ErrorDate TBCenterAlign 3 2 5 6" xfId="140"/>
    <cellStyle name="ErrorDate TBCenterAlign 3 2 5 7" xfId="140"/>
    <cellStyle name="ErrorDate TBCenterAlign 3 2 5 8" xfId="140"/>
    <cellStyle name="ErrorDate TBCenterAlign 3 2 6" xfId="140"/>
    <cellStyle name="ErrorDate TBCenterAlign 3 2 6 2" xfId="140"/>
    <cellStyle name="ErrorDate TBCenterAlign 3 2 6 3" xfId="140"/>
    <cellStyle name="ErrorDate TBCenterAlign 3 2 6 4" xfId="140"/>
    <cellStyle name="ErrorDate TBCenterAlign 3 2 6 5" xfId="140"/>
    <cellStyle name="ErrorDate TBCenterAlign 3 2 7" xfId="140"/>
    <cellStyle name="ErrorDate TBCenterAlign 3 2 7 2" xfId="140"/>
    <cellStyle name="ErrorDate TBCenterAlign 3 2 7 3" xfId="140"/>
    <cellStyle name="ErrorDate TBCenterAlign 3 2 7 4" xfId="140"/>
    <cellStyle name="ErrorDate TBCenterAlign 3 2 8" xfId="140"/>
    <cellStyle name="ErrorDate TBCenterAlign 3 2 9" xfId="140"/>
    <cellStyle name="ErrorDate TBCenterAlign 3 3" xfId="140"/>
    <cellStyle name="ErrorDate TBCenterAlign 3 3 10" xfId="140"/>
    <cellStyle name="ErrorDate TBCenterAlign 3 3 11" xfId="140"/>
    <cellStyle name="ErrorDate TBCenterAlign 3 3 12" xfId="140"/>
    <cellStyle name="ErrorDate TBCenterAlign 3 3 2" xfId="140"/>
    <cellStyle name="ErrorDate TBCenterAlign 3 3 2 2" xfId="140"/>
    <cellStyle name="ErrorDate TBCenterAlign 3 3 2 2 2" xfId="140"/>
    <cellStyle name="ErrorDate TBCenterAlign 3 3 2 2 3" xfId="140"/>
    <cellStyle name="ErrorDate TBCenterAlign 3 3 2 2 4" xfId="140"/>
    <cellStyle name="ErrorDate TBCenterAlign 3 3 2 2 5" xfId="140"/>
    <cellStyle name="ErrorDate TBCenterAlign 3 3 2 3" xfId="140"/>
    <cellStyle name="ErrorDate TBCenterAlign 3 3 2 3 2" xfId="140"/>
    <cellStyle name="ErrorDate TBCenterAlign 3 3 2 3 3" xfId="140"/>
    <cellStyle name="ErrorDate TBCenterAlign 3 3 2 3 4" xfId="140"/>
    <cellStyle name="ErrorDate TBCenterAlign 3 3 2 4" xfId="140"/>
    <cellStyle name="ErrorDate TBCenterAlign 3 3 2 5" xfId="140"/>
    <cellStyle name="ErrorDate TBCenterAlign 3 3 2 6" xfId="140"/>
    <cellStyle name="ErrorDate TBCenterAlign 3 3 2 7" xfId="140"/>
    <cellStyle name="ErrorDate TBCenterAlign 3 3 2 8" xfId="140"/>
    <cellStyle name="ErrorDate TBCenterAlign 3 3 3" xfId="140"/>
    <cellStyle name="ErrorDate TBCenterAlign 3 3 3 2" xfId="140"/>
    <cellStyle name="ErrorDate TBCenterAlign 3 3 3 2 2" xfId="140"/>
    <cellStyle name="ErrorDate TBCenterAlign 3 3 3 2 3" xfId="140"/>
    <cellStyle name="ErrorDate TBCenterAlign 3 3 3 2 4" xfId="140"/>
    <cellStyle name="ErrorDate TBCenterAlign 3 3 3 2 5" xfId="140"/>
    <cellStyle name="ErrorDate TBCenterAlign 3 3 3 3" xfId="140"/>
    <cellStyle name="ErrorDate TBCenterAlign 3 3 3 3 2" xfId="140"/>
    <cellStyle name="ErrorDate TBCenterAlign 3 3 3 3 3" xfId="140"/>
    <cellStyle name="ErrorDate TBCenterAlign 3 3 3 3 4" xfId="140"/>
    <cellStyle name="ErrorDate TBCenterAlign 3 3 3 4" xfId="140"/>
    <cellStyle name="ErrorDate TBCenterAlign 3 3 3 5" xfId="140"/>
    <cellStyle name="ErrorDate TBCenterAlign 3 3 3 6" xfId="140"/>
    <cellStyle name="ErrorDate TBCenterAlign 3 3 3 7" xfId="140"/>
    <cellStyle name="ErrorDate TBCenterAlign 3 3 3 8" xfId="140"/>
    <cellStyle name="ErrorDate TBCenterAlign 3 3 4" xfId="140"/>
    <cellStyle name="ErrorDate TBCenterAlign 3 3 4 2" xfId="140"/>
    <cellStyle name="ErrorDate TBCenterAlign 3 3 4 2 2" xfId="140"/>
    <cellStyle name="ErrorDate TBCenterAlign 3 3 4 2 3" xfId="140"/>
    <cellStyle name="ErrorDate TBCenterAlign 3 3 4 2 4" xfId="140"/>
    <cellStyle name="ErrorDate TBCenterAlign 3 3 4 2 5" xfId="140"/>
    <cellStyle name="ErrorDate TBCenterAlign 3 3 4 3" xfId="140"/>
    <cellStyle name="ErrorDate TBCenterAlign 3 3 4 3 2" xfId="140"/>
    <cellStyle name="ErrorDate TBCenterAlign 3 3 4 3 3" xfId="140"/>
    <cellStyle name="ErrorDate TBCenterAlign 3 3 4 3 4" xfId="140"/>
    <cellStyle name="ErrorDate TBCenterAlign 3 3 4 4" xfId="140"/>
    <cellStyle name="ErrorDate TBCenterAlign 3 3 4 5" xfId="140"/>
    <cellStyle name="ErrorDate TBCenterAlign 3 3 4 6" xfId="140"/>
    <cellStyle name="ErrorDate TBCenterAlign 3 3 4 7" xfId="140"/>
    <cellStyle name="ErrorDate TBCenterAlign 3 3 4 8" xfId="140"/>
    <cellStyle name="ErrorDate TBCenterAlign 3 3 5" xfId="140"/>
    <cellStyle name="ErrorDate TBCenterAlign 3 3 5 2" xfId="140"/>
    <cellStyle name="ErrorDate TBCenterAlign 3 3 5 2 2" xfId="140"/>
    <cellStyle name="ErrorDate TBCenterAlign 3 3 5 2 3" xfId="140"/>
    <cellStyle name="ErrorDate TBCenterAlign 3 3 5 2 4" xfId="140"/>
    <cellStyle name="ErrorDate TBCenterAlign 3 3 5 2 5" xfId="140"/>
    <cellStyle name="ErrorDate TBCenterAlign 3 3 5 3" xfId="140"/>
    <cellStyle name="ErrorDate TBCenterAlign 3 3 5 3 2" xfId="140"/>
    <cellStyle name="ErrorDate TBCenterAlign 3 3 5 3 3" xfId="140"/>
    <cellStyle name="ErrorDate TBCenterAlign 3 3 5 3 4" xfId="140"/>
    <cellStyle name="ErrorDate TBCenterAlign 3 3 5 4" xfId="140"/>
    <cellStyle name="ErrorDate TBCenterAlign 3 3 5 5" xfId="140"/>
    <cellStyle name="ErrorDate TBCenterAlign 3 3 5 6" xfId="140"/>
    <cellStyle name="ErrorDate TBCenterAlign 3 3 5 7" xfId="140"/>
    <cellStyle name="ErrorDate TBCenterAlign 3 3 5 8" xfId="140"/>
    <cellStyle name="ErrorDate TBCenterAlign 3 3 6" xfId="140"/>
    <cellStyle name="ErrorDate TBCenterAlign 3 3 6 2" xfId="140"/>
    <cellStyle name="ErrorDate TBCenterAlign 3 3 6 3" xfId="140"/>
    <cellStyle name="ErrorDate TBCenterAlign 3 3 6 4" xfId="140"/>
    <cellStyle name="ErrorDate TBCenterAlign 3 3 6 5" xfId="140"/>
    <cellStyle name="ErrorDate TBCenterAlign 3 3 7" xfId="140"/>
    <cellStyle name="ErrorDate TBCenterAlign 3 3 7 2" xfId="140"/>
    <cellStyle name="ErrorDate TBCenterAlign 3 3 7 3" xfId="140"/>
    <cellStyle name="ErrorDate TBCenterAlign 3 3 7 4" xfId="140"/>
    <cellStyle name="ErrorDate TBCenterAlign 3 3 8" xfId="140"/>
    <cellStyle name="ErrorDate TBCenterAlign 3 3 9" xfId="140"/>
    <cellStyle name="ErrorDate TBCenterAlign 3 4" xfId="140"/>
    <cellStyle name="ErrorDate TBCenterAlign 3 4 2" xfId="140"/>
    <cellStyle name="ErrorDate TBCenterAlign 3 4 2 2" xfId="140"/>
    <cellStyle name="ErrorDate TBCenterAlign 3 4 2 3" xfId="140"/>
    <cellStyle name="ErrorDate TBCenterAlign 3 4 2 4" xfId="140"/>
    <cellStyle name="ErrorDate TBCenterAlign 3 4 2 5" xfId="140"/>
    <cellStyle name="ErrorDate TBCenterAlign 3 4 3" xfId="140"/>
    <cellStyle name="ErrorDate TBCenterAlign 3 4 3 2" xfId="140"/>
    <cellStyle name="ErrorDate TBCenterAlign 3 4 3 3" xfId="140"/>
    <cellStyle name="ErrorDate TBCenterAlign 3 4 3 4" xfId="140"/>
    <cellStyle name="ErrorDate TBCenterAlign 3 4 4" xfId="140"/>
    <cellStyle name="ErrorDate TBCenterAlign 3 4 5" xfId="140"/>
    <cellStyle name="ErrorDate TBCenterAlign 3 4 6" xfId="140"/>
    <cellStyle name="ErrorDate TBCenterAlign 3 4 7" xfId="140"/>
    <cellStyle name="ErrorDate TBCenterAlign 3 4 8" xfId="140"/>
    <cellStyle name="ErrorDate TBCenterAlign 3 5" xfId="140"/>
    <cellStyle name="ErrorDate TBCenterAlign 3 5 2" xfId="140"/>
    <cellStyle name="ErrorDate TBCenterAlign 3 5 2 2" xfId="140"/>
    <cellStyle name="ErrorDate TBCenterAlign 3 5 2 3" xfId="140"/>
    <cellStyle name="ErrorDate TBCenterAlign 3 5 2 4" xfId="140"/>
    <cellStyle name="ErrorDate TBCenterAlign 3 5 2 5" xfId="140"/>
    <cellStyle name="ErrorDate TBCenterAlign 3 5 3" xfId="140"/>
    <cellStyle name="ErrorDate TBCenterAlign 3 5 3 2" xfId="140"/>
    <cellStyle name="ErrorDate TBCenterAlign 3 5 3 3" xfId="140"/>
    <cellStyle name="ErrorDate TBCenterAlign 3 5 3 4" xfId="140"/>
    <cellStyle name="ErrorDate TBCenterAlign 3 5 4" xfId="140"/>
    <cellStyle name="ErrorDate TBCenterAlign 3 5 5" xfId="140"/>
    <cellStyle name="ErrorDate TBCenterAlign 3 5 6" xfId="140"/>
    <cellStyle name="ErrorDate TBCenterAlign 3 5 7" xfId="140"/>
    <cellStyle name="ErrorDate TBCenterAlign 3 5 8" xfId="140"/>
    <cellStyle name="ErrorDate TBCenterAlign 3 6" xfId="140"/>
    <cellStyle name="ErrorDate TBCenterAlign 3 6 2" xfId="140"/>
    <cellStyle name="ErrorDate TBCenterAlign 3 6 2 2" xfId="140"/>
    <cellStyle name="ErrorDate TBCenterAlign 3 6 2 3" xfId="140"/>
    <cellStyle name="ErrorDate TBCenterAlign 3 6 2 4" xfId="140"/>
    <cellStyle name="ErrorDate TBCenterAlign 3 6 2 5" xfId="140"/>
    <cellStyle name="ErrorDate TBCenterAlign 3 6 3" xfId="140"/>
    <cellStyle name="ErrorDate TBCenterAlign 3 6 3 2" xfId="140"/>
    <cellStyle name="ErrorDate TBCenterAlign 3 6 3 3" xfId="140"/>
    <cellStyle name="ErrorDate TBCenterAlign 3 6 3 4" xfId="140"/>
    <cellStyle name="ErrorDate TBCenterAlign 3 6 4" xfId="140"/>
    <cellStyle name="ErrorDate TBCenterAlign 3 6 5" xfId="140"/>
    <cellStyle name="ErrorDate TBCenterAlign 3 6 6" xfId="140"/>
    <cellStyle name="ErrorDate TBCenterAlign 3 6 7" xfId="140"/>
    <cellStyle name="ErrorDate TBCenterAlign 3 6 8" xfId="140"/>
    <cellStyle name="ErrorDate TBCenterAlign 3 7" xfId="140"/>
    <cellStyle name="ErrorDate TBCenterAlign 3 7 2" xfId="140"/>
    <cellStyle name="ErrorDate TBCenterAlign 3 7 2 2" xfId="140"/>
    <cellStyle name="ErrorDate TBCenterAlign 3 7 2 3" xfId="140"/>
    <cellStyle name="ErrorDate TBCenterAlign 3 7 2 4" xfId="140"/>
    <cellStyle name="ErrorDate TBCenterAlign 3 7 2 5" xfId="140"/>
    <cellStyle name="ErrorDate TBCenterAlign 3 7 3" xfId="140"/>
    <cellStyle name="ErrorDate TBCenterAlign 3 7 3 2" xfId="140"/>
    <cellStyle name="ErrorDate TBCenterAlign 3 7 3 3" xfId="140"/>
    <cellStyle name="ErrorDate TBCenterAlign 3 7 3 4" xfId="140"/>
    <cellStyle name="ErrorDate TBCenterAlign 3 7 4" xfId="140"/>
    <cellStyle name="ErrorDate TBCenterAlign 3 7 5" xfId="140"/>
    <cellStyle name="ErrorDate TBCenterAlign 3 7 6" xfId="140"/>
    <cellStyle name="ErrorDate TBCenterAlign 3 7 7" xfId="140"/>
    <cellStyle name="ErrorDate TBCenterAlign 3 7 8" xfId="140"/>
    <cellStyle name="ErrorDate TBCenterAlign 3 8" xfId="140"/>
    <cellStyle name="ErrorDate TBCenterAlign 3 8 2" xfId="140"/>
    <cellStyle name="ErrorDate TBCenterAlign 3 8 3" xfId="140"/>
    <cellStyle name="ErrorDate TBCenterAlign 3 8 4" xfId="140"/>
    <cellStyle name="ErrorDate TBCenterAlign 3 8 5" xfId="140"/>
    <cellStyle name="ErrorDate TBCenterAlign 3 9" xfId="140"/>
    <cellStyle name="ErrorDate TBCenterAlign 3 9 2" xfId="140"/>
    <cellStyle name="ErrorDate TBCenterAlign 3 9 3" xfId="140"/>
    <cellStyle name="ErrorDate TBCenterAlign 3 9 4" xfId="140"/>
    <cellStyle name="ErrorDate TBCenterAlign 4" xfId="140"/>
    <cellStyle name="ErrorDate TBCenterAlign 4 2" xfId="140"/>
    <cellStyle name="ErrorDate TBCenterAlign 4 2 2" xfId="140"/>
    <cellStyle name="ErrorDate TBCenterAlign 4 2 2 2" xfId="140"/>
    <cellStyle name="ErrorDate TBCenterAlign 4 2 2 3" xfId="140"/>
    <cellStyle name="ErrorDate TBCenterAlign 4 2 2 4" xfId="140"/>
    <cellStyle name="ErrorDate TBCenterAlign 4 2 2 5" xfId="140"/>
    <cellStyle name="ErrorDate TBCenterAlign 4 2 3" xfId="140"/>
    <cellStyle name="ErrorDate TBCenterAlign 4 2 3 2" xfId="140"/>
    <cellStyle name="ErrorDate TBCenterAlign 4 2 3 3" xfId="140"/>
    <cellStyle name="ErrorDate TBCenterAlign 4 2 3 4" xfId="140"/>
    <cellStyle name="ErrorDate TBCenterAlign 4 2 4" xfId="140"/>
    <cellStyle name="ErrorDate TBCenterAlign 4 2 5" xfId="140"/>
    <cellStyle name="ErrorDate TBCenterAlign 4 2 6" xfId="140"/>
    <cellStyle name="ErrorDate TBCenterAlign 4 2 7" xfId="140"/>
    <cellStyle name="ErrorDate TBCenterAlign 4 2 8" xfId="140"/>
    <cellStyle name="ErrorDate TBCenterAlign 4 3" xfId="140"/>
    <cellStyle name="ErrorDate TBCenterAlign 4 3 2" xfId="140"/>
    <cellStyle name="ErrorDate TBCenterAlign 4 3 2 2" xfId="140"/>
    <cellStyle name="ErrorDate TBCenterAlign 4 3 2 3" xfId="140"/>
    <cellStyle name="ErrorDate TBCenterAlign 4 3 2 4" xfId="140"/>
    <cellStyle name="ErrorDate TBCenterAlign 4 3 2 5" xfId="140"/>
    <cellStyle name="ErrorDate TBCenterAlign 4 3 3" xfId="140"/>
    <cellStyle name="ErrorDate TBCenterAlign 4 3 3 2" xfId="140"/>
    <cellStyle name="ErrorDate TBCenterAlign 4 3 3 3" xfId="140"/>
    <cellStyle name="ErrorDate TBCenterAlign 4 3 3 4" xfId="140"/>
    <cellStyle name="ErrorDate TBCenterAlign 4 3 4" xfId="140"/>
    <cellStyle name="ErrorDate TBCenterAlign 4 3 5" xfId="140"/>
    <cellStyle name="ErrorDate TBCenterAlign 4 3 6" xfId="140"/>
    <cellStyle name="ErrorDate TBCenterAlign 4 3 7" xfId="140"/>
    <cellStyle name="ErrorDate TBCenterAlign 4 4" xfId="140"/>
    <cellStyle name="ErrorDate TBCenterAlign 4 4 2" xfId="140"/>
    <cellStyle name="ErrorDate TBCenterAlign 4 4 3" xfId="140"/>
    <cellStyle name="ErrorDate TBCenterAlign 4 4 4" xfId="140"/>
    <cellStyle name="ErrorDate TBCenterAlign 4 4 5" xfId="140"/>
    <cellStyle name="ErrorDate TBCenterAlign 4 5" xfId="140"/>
    <cellStyle name="ErrorDate TBCenterAlign 4 5 2" xfId="140"/>
    <cellStyle name="ErrorDate TBCenterAlign 4 5 3" xfId="140"/>
    <cellStyle name="ErrorDate TBCenterAlign 4 5 4" xfId="140"/>
    <cellStyle name="ErrorDate TBCenterAlign 4 6" xfId="140"/>
    <cellStyle name="ErrorDate TBCenterAlign 4 7" xfId="140"/>
    <cellStyle name="ErrorDate TBCenterAlign 4 8" xfId="140"/>
    <cellStyle name="ErrorDate TBCenterAlign 4 9" xfId="140"/>
    <cellStyle name="ErrorDate TBCenterAlign 5" xfId="140"/>
    <cellStyle name="ErrorDate TBCenterAlign 5 2" xfId="140"/>
    <cellStyle name="ErrorDate TBCenterAlign 5 2 2" xfId="140"/>
    <cellStyle name="ErrorDate TBCenterAlign 5 2 3" xfId="140"/>
    <cellStyle name="ErrorDate TBCenterAlign 5 2 4" xfId="140"/>
    <cellStyle name="ErrorDate TBCenterAlign 5 2 5" xfId="140"/>
    <cellStyle name="ErrorDate TBCenterAlign 5 3" xfId="140"/>
    <cellStyle name="ErrorDate TBCenterAlign 5 3 2" xfId="140"/>
    <cellStyle name="ErrorDate TBCenterAlign 5 3 3" xfId="140"/>
    <cellStyle name="ErrorDate TBCenterAlign 5 3 4" xfId="140"/>
    <cellStyle name="ErrorDate TBCenterAlign 5 4" xfId="140"/>
    <cellStyle name="ErrorDate TBCenterAlign 5 5" xfId="140"/>
    <cellStyle name="ErrorDate TBCenterAlign 5 6" xfId="140"/>
    <cellStyle name="ErrorDate TBCenterAlign 5 7" xfId="140"/>
    <cellStyle name="ErrorDate TBCenterAlign 5 8" xfId="140"/>
    <cellStyle name="ErrorDate TBCenterAlign 6" xfId="140"/>
    <cellStyle name="ErrorDate TBCenterAlign 6 2" xfId="140"/>
    <cellStyle name="ErrorDate TBCenterAlign 6 3" xfId="140"/>
    <cellStyle name="ErrorDate TBCenterAlign 6 4" xfId="140"/>
    <cellStyle name="ErrorDate TBCenterAlign 6 5" xfId="140"/>
    <cellStyle name="ErrorDate TBCenterAlign 7" xfId="140"/>
    <cellStyle name="ErrorDate TBCenterAlign 8" xfId="140"/>
    <cellStyle name="ErrorDropDown" xfId="141"/>
    <cellStyle name="ErrorDropDown 2" xfId="141"/>
    <cellStyle name="ErrorDropDown 2 10" xfId="141"/>
    <cellStyle name="ErrorDropDown 2 11" xfId="141"/>
    <cellStyle name="ErrorDropDown 2 12" xfId="141"/>
    <cellStyle name="ErrorDropDown 2 13" xfId="141"/>
    <cellStyle name="ErrorDropDown 2 14" xfId="141"/>
    <cellStyle name="ErrorDropDown 2 2" xfId="141"/>
    <cellStyle name="ErrorDropDown 2 2 10" xfId="141"/>
    <cellStyle name="ErrorDropDown 2 2 11" xfId="141"/>
    <cellStyle name="ErrorDropDown 2 2 12" xfId="141"/>
    <cellStyle name="ErrorDropDown 2 2 13" xfId="141"/>
    <cellStyle name="ErrorDropDown 2 2 14" xfId="141"/>
    <cellStyle name="ErrorDropDown 2 2 2" xfId="141"/>
    <cellStyle name="ErrorDropDown 2 2 2 10" xfId="141"/>
    <cellStyle name="ErrorDropDown 2 2 2 11" xfId="141"/>
    <cellStyle name="ErrorDropDown 2 2 2 12" xfId="141"/>
    <cellStyle name="ErrorDropDown 2 2 2 2" xfId="141"/>
    <cellStyle name="ErrorDropDown 2 2 2 2 2" xfId="141"/>
    <cellStyle name="ErrorDropDown 2 2 2 2 2 2" xfId="141"/>
    <cellStyle name="ErrorDropDown 2 2 2 2 2 3" xfId="141"/>
    <cellStyle name="ErrorDropDown 2 2 2 2 2 4" xfId="141"/>
    <cellStyle name="ErrorDropDown 2 2 2 2 2 5" xfId="141"/>
    <cellStyle name="ErrorDropDown 2 2 2 2 3" xfId="141"/>
    <cellStyle name="ErrorDropDown 2 2 2 2 3 2" xfId="141"/>
    <cellStyle name="ErrorDropDown 2 2 2 2 3 3" xfId="141"/>
    <cellStyle name="ErrorDropDown 2 2 2 2 3 4" xfId="141"/>
    <cellStyle name="ErrorDropDown 2 2 2 2 4" xfId="141"/>
    <cellStyle name="ErrorDropDown 2 2 2 2 5" xfId="141"/>
    <cellStyle name="ErrorDropDown 2 2 2 2 6" xfId="141"/>
    <cellStyle name="ErrorDropDown 2 2 2 2 7" xfId="141"/>
    <cellStyle name="ErrorDropDown 2 2 2 2 8" xfId="141"/>
    <cellStyle name="ErrorDropDown 2 2 2 3" xfId="141"/>
    <cellStyle name="ErrorDropDown 2 2 2 3 2" xfId="141"/>
    <cellStyle name="ErrorDropDown 2 2 2 3 2 2" xfId="141"/>
    <cellStyle name="ErrorDropDown 2 2 2 3 2 3" xfId="141"/>
    <cellStyle name="ErrorDropDown 2 2 2 3 2 4" xfId="141"/>
    <cellStyle name="ErrorDropDown 2 2 2 3 2 5" xfId="141"/>
    <cellStyle name="ErrorDropDown 2 2 2 3 3" xfId="141"/>
    <cellStyle name="ErrorDropDown 2 2 2 3 3 2" xfId="141"/>
    <cellStyle name="ErrorDropDown 2 2 2 3 3 3" xfId="141"/>
    <cellStyle name="ErrorDropDown 2 2 2 3 3 4" xfId="141"/>
    <cellStyle name="ErrorDropDown 2 2 2 3 4" xfId="141"/>
    <cellStyle name="ErrorDropDown 2 2 2 3 5" xfId="141"/>
    <cellStyle name="ErrorDropDown 2 2 2 3 6" xfId="141"/>
    <cellStyle name="ErrorDropDown 2 2 2 3 7" xfId="141"/>
    <cellStyle name="ErrorDropDown 2 2 2 3 8" xfId="141"/>
    <cellStyle name="ErrorDropDown 2 2 2 4" xfId="141"/>
    <cellStyle name="ErrorDropDown 2 2 2 4 2" xfId="141"/>
    <cellStyle name="ErrorDropDown 2 2 2 4 2 2" xfId="141"/>
    <cellStyle name="ErrorDropDown 2 2 2 4 2 3" xfId="141"/>
    <cellStyle name="ErrorDropDown 2 2 2 4 2 4" xfId="141"/>
    <cellStyle name="ErrorDropDown 2 2 2 4 2 5" xfId="141"/>
    <cellStyle name="ErrorDropDown 2 2 2 4 3" xfId="141"/>
    <cellStyle name="ErrorDropDown 2 2 2 4 3 2" xfId="141"/>
    <cellStyle name="ErrorDropDown 2 2 2 4 3 3" xfId="141"/>
    <cellStyle name="ErrorDropDown 2 2 2 4 3 4" xfId="141"/>
    <cellStyle name="ErrorDropDown 2 2 2 4 4" xfId="141"/>
    <cellStyle name="ErrorDropDown 2 2 2 4 5" xfId="141"/>
    <cellStyle name="ErrorDropDown 2 2 2 4 6" xfId="141"/>
    <cellStyle name="ErrorDropDown 2 2 2 4 7" xfId="141"/>
    <cellStyle name="ErrorDropDown 2 2 2 4 8" xfId="141"/>
    <cellStyle name="ErrorDropDown 2 2 2 5" xfId="141"/>
    <cellStyle name="ErrorDropDown 2 2 2 5 2" xfId="141"/>
    <cellStyle name="ErrorDropDown 2 2 2 5 2 2" xfId="141"/>
    <cellStyle name="ErrorDropDown 2 2 2 5 2 3" xfId="141"/>
    <cellStyle name="ErrorDropDown 2 2 2 5 2 4" xfId="141"/>
    <cellStyle name="ErrorDropDown 2 2 2 5 2 5" xfId="141"/>
    <cellStyle name="ErrorDropDown 2 2 2 5 3" xfId="141"/>
    <cellStyle name="ErrorDropDown 2 2 2 5 3 2" xfId="141"/>
    <cellStyle name="ErrorDropDown 2 2 2 5 3 3" xfId="141"/>
    <cellStyle name="ErrorDropDown 2 2 2 5 3 4" xfId="141"/>
    <cellStyle name="ErrorDropDown 2 2 2 5 4" xfId="141"/>
    <cellStyle name="ErrorDropDown 2 2 2 5 5" xfId="141"/>
    <cellStyle name="ErrorDropDown 2 2 2 5 6" xfId="141"/>
    <cellStyle name="ErrorDropDown 2 2 2 5 7" xfId="141"/>
    <cellStyle name="ErrorDropDown 2 2 2 5 8" xfId="141"/>
    <cellStyle name="ErrorDropDown 2 2 2 6" xfId="141"/>
    <cellStyle name="ErrorDropDown 2 2 2 6 2" xfId="141"/>
    <cellStyle name="ErrorDropDown 2 2 2 6 3" xfId="141"/>
    <cellStyle name="ErrorDropDown 2 2 2 6 4" xfId="141"/>
    <cellStyle name="ErrorDropDown 2 2 2 6 5" xfId="141"/>
    <cellStyle name="ErrorDropDown 2 2 2 7" xfId="141"/>
    <cellStyle name="ErrorDropDown 2 2 2 7 2" xfId="141"/>
    <cellStyle name="ErrorDropDown 2 2 2 7 3" xfId="141"/>
    <cellStyle name="ErrorDropDown 2 2 2 7 4" xfId="141"/>
    <cellStyle name="ErrorDropDown 2 2 2 8" xfId="141"/>
    <cellStyle name="ErrorDropDown 2 2 2 9" xfId="141"/>
    <cellStyle name="ErrorDropDown 2 2 3" xfId="141"/>
    <cellStyle name="ErrorDropDown 2 2 3 10" xfId="141"/>
    <cellStyle name="ErrorDropDown 2 2 3 11" xfId="141"/>
    <cellStyle name="ErrorDropDown 2 2 3 12" xfId="141"/>
    <cellStyle name="ErrorDropDown 2 2 3 2" xfId="141"/>
    <cellStyle name="ErrorDropDown 2 2 3 2 2" xfId="141"/>
    <cellStyle name="ErrorDropDown 2 2 3 2 2 2" xfId="141"/>
    <cellStyle name="ErrorDropDown 2 2 3 2 2 3" xfId="141"/>
    <cellStyle name="ErrorDropDown 2 2 3 2 2 4" xfId="141"/>
    <cellStyle name="ErrorDropDown 2 2 3 2 2 5" xfId="141"/>
    <cellStyle name="ErrorDropDown 2 2 3 2 3" xfId="141"/>
    <cellStyle name="ErrorDropDown 2 2 3 2 3 2" xfId="141"/>
    <cellStyle name="ErrorDropDown 2 2 3 2 3 3" xfId="141"/>
    <cellStyle name="ErrorDropDown 2 2 3 2 3 4" xfId="141"/>
    <cellStyle name="ErrorDropDown 2 2 3 2 4" xfId="141"/>
    <cellStyle name="ErrorDropDown 2 2 3 2 5" xfId="141"/>
    <cellStyle name="ErrorDropDown 2 2 3 2 6" xfId="141"/>
    <cellStyle name="ErrorDropDown 2 2 3 2 7" xfId="141"/>
    <cellStyle name="ErrorDropDown 2 2 3 2 8" xfId="141"/>
    <cellStyle name="ErrorDropDown 2 2 3 3" xfId="141"/>
    <cellStyle name="ErrorDropDown 2 2 3 3 2" xfId="141"/>
    <cellStyle name="ErrorDropDown 2 2 3 3 2 2" xfId="141"/>
    <cellStyle name="ErrorDropDown 2 2 3 3 2 3" xfId="141"/>
    <cellStyle name="ErrorDropDown 2 2 3 3 2 4" xfId="141"/>
    <cellStyle name="ErrorDropDown 2 2 3 3 2 5" xfId="141"/>
    <cellStyle name="ErrorDropDown 2 2 3 3 3" xfId="141"/>
    <cellStyle name="ErrorDropDown 2 2 3 3 3 2" xfId="141"/>
    <cellStyle name="ErrorDropDown 2 2 3 3 3 3" xfId="141"/>
    <cellStyle name="ErrorDropDown 2 2 3 3 3 4" xfId="141"/>
    <cellStyle name="ErrorDropDown 2 2 3 3 4" xfId="141"/>
    <cellStyle name="ErrorDropDown 2 2 3 3 5" xfId="141"/>
    <cellStyle name="ErrorDropDown 2 2 3 3 6" xfId="141"/>
    <cellStyle name="ErrorDropDown 2 2 3 3 7" xfId="141"/>
    <cellStyle name="ErrorDropDown 2 2 3 3 8" xfId="141"/>
    <cellStyle name="ErrorDropDown 2 2 3 4" xfId="141"/>
    <cellStyle name="ErrorDropDown 2 2 3 4 2" xfId="141"/>
    <cellStyle name="ErrorDropDown 2 2 3 4 2 2" xfId="141"/>
    <cellStyle name="ErrorDropDown 2 2 3 4 2 3" xfId="141"/>
    <cellStyle name="ErrorDropDown 2 2 3 4 2 4" xfId="141"/>
    <cellStyle name="ErrorDropDown 2 2 3 4 2 5" xfId="141"/>
    <cellStyle name="ErrorDropDown 2 2 3 4 3" xfId="141"/>
    <cellStyle name="ErrorDropDown 2 2 3 4 3 2" xfId="141"/>
    <cellStyle name="ErrorDropDown 2 2 3 4 3 3" xfId="141"/>
    <cellStyle name="ErrorDropDown 2 2 3 4 3 4" xfId="141"/>
    <cellStyle name="ErrorDropDown 2 2 3 4 4" xfId="141"/>
    <cellStyle name="ErrorDropDown 2 2 3 4 5" xfId="141"/>
    <cellStyle name="ErrorDropDown 2 2 3 4 6" xfId="141"/>
    <cellStyle name="ErrorDropDown 2 2 3 4 7" xfId="141"/>
    <cellStyle name="ErrorDropDown 2 2 3 4 8" xfId="141"/>
    <cellStyle name="ErrorDropDown 2 2 3 5" xfId="141"/>
    <cellStyle name="ErrorDropDown 2 2 3 5 2" xfId="141"/>
    <cellStyle name="ErrorDropDown 2 2 3 5 2 2" xfId="141"/>
    <cellStyle name="ErrorDropDown 2 2 3 5 2 3" xfId="141"/>
    <cellStyle name="ErrorDropDown 2 2 3 5 2 4" xfId="141"/>
    <cellStyle name="ErrorDropDown 2 2 3 5 2 5" xfId="141"/>
    <cellStyle name="ErrorDropDown 2 2 3 5 3" xfId="141"/>
    <cellStyle name="ErrorDropDown 2 2 3 5 3 2" xfId="141"/>
    <cellStyle name="ErrorDropDown 2 2 3 5 3 3" xfId="141"/>
    <cellStyle name="ErrorDropDown 2 2 3 5 3 4" xfId="141"/>
    <cellStyle name="ErrorDropDown 2 2 3 5 4" xfId="141"/>
    <cellStyle name="ErrorDropDown 2 2 3 5 5" xfId="141"/>
    <cellStyle name="ErrorDropDown 2 2 3 5 6" xfId="141"/>
    <cellStyle name="ErrorDropDown 2 2 3 5 7" xfId="141"/>
    <cellStyle name="ErrorDropDown 2 2 3 5 8" xfId="141"/>
    <cellStyle name="ErrorDropDown 2 2 3 6" xfId="141"/>
    <cellStyle name="ErrorDropDown 2 2 3 6 2" xfId="141"/>
    <cellStyle name="ErrorDropDown 2 2 3 6 3" xfId="141"/>
    <cellStyle name="ErrorDropDown 2 2 3 6 4" xfId="141"/>
    <cellStyle name="ErrorDropDown 2 2 3 6 5" xfId="141"/>
    <cellStyle name="ErrorDropDown 2 2 3 7" xfId="141"/>
    <cellStyle name="ErrorDropDown 2 2 3 7 2" xfId="141"/>
    <cellStyle name="ErrorDropDown 2 2 3 7 3" xfId="141"/>
    <cellStyle name="ErrorDropDown 2 2 3 7 4" xfId="141"/>
    <cellStyle name="ErrorDropDown 2 2 3 8" xfId="141"/>
    <cellStyle name="ErrorDropDown 2 2 3 9" xfId="141"/>
    <cellStyle name="ErrorDropDown 2 2 4" xfId="141"/>
    <cellStyle name="ErrorDropDown 2 2 4 2" xfId="141"/>
    <cellStyle name="ErrorDropDown 2 2 4 2 2" xfId="141"/>
    <cellStyle name="ErrorDropDown 2 2 4 2 3" xfId="141"/>
    <cellStyle name="ErrorDropDown 2 2 4 2 4" xfId="141"/>
    <cellStyle name="ErrorDropDown 2 2 4 2 5" xfId="141"/>
    <cellStyle name="ErrorDropDown 2 2 4 3" xfId="141"/>
    <cellStyle name="ErrorDropDown 2 2 4 3 2" xfId="141"/>
    <cellStyle name="ErrorDropDown 2 2 4 3 3" xfId="141"/>
    <cellStyle name="ErrorDropDown 2 2 4 3 4" xfId="141"/>
    <cellStyle name="ErrorDropDown 2 2 4 4" xfId="141"/>
    <cellStyle name="ErrorDropDown 2 2 4 5" xfId="141"/>
    <cellStyle name="ErrorDropDown 2 2 4 6" xfId="141"/>
    <cellStyle name="ErrorDropDown 2 2 4 7" xfId="141"/>
    <cellStyle name="ErrorDropDown 2 2 4 8" xfId="141"/>
    <cellStyle name="ErrorDropDown 2 2 5" xfId="141"/>
    <cellStyle name="ErrorDropDown 2 2 5 2" xfId="141"/>
    <cellStyle name="ErrorDropDown 2 2 5 2 2" xfId="141"/>
    <cellStyle name="ErrorDropDown 2 2 5 2 3" xfId="141"/>
    <cellStyle name="ErrorDropDown 2 2 5 2 4" xfId="141"/>
    <cellStyle name="ErrorDropDown 2 2 5 2 5" xfId="141"/>
    <cellStyle name="ErrorDropDown 2 2 5 3" xfId="141"/>
    <cellStyle name="ErrorDropDown 2 2 5 3 2" xfId="141"/>
    <cellStyle name="ErrorDropDown 2 2 5 3 3" xfId="141"/>
    <cellStyle name="ErrorDropDown 2 2 5 3 4" xfId="141"/>
    <cellStyle name="ErrorDropDown 2 2 5 4" xfId="141"/>
    <cellStyle name="ErrorDropDown 2 2 5 5" xfId="141"/>
    <cellStyle name="ErrorDropDown 2 2 5 6" xfId="141"/>
    <cellStyle name="ErrorDropDown 2 2 5 7" xfId="141"/>
    <cellStyle name="ErrorDropDown 2 2 5 8" xfId="141"/>
    <cellStyle name="ErrorDropDown 2 2 6" xfId="141"/>
    <cellStyle name="ErrorDropDown 2 2 6 2" xfId="141"/>
    <cellStyle name="ErrorDropDown 2 2 6 2 2" xfId="141"/>
    <cellStyle name="ErrorDropDown 2 2 6 2 3" xfId="141"/>
    <cellStyle name="ErrorDropDown 2 2 6 2 4" xfId="141"/>
    <cellStyle name="ErrorDropDown 2 2 6 2 5" xfId="141"/>
    <cellStyle name="ErrorDropDown 2 2 6 3" xfId="141"/>
    <cellStyle name="ErrorDropDown 2 2 6 3 2" xfId="141"/>
    <cellStyle name="ErrorDropDown 2 2 6 3 3" xfId="141"/>
    <cellStyle name="ErrorDropDown 2 2 6 3 4" xfId="141"/>
    <cellStyle name="ErrorDropDown 2 2 6 4" xfId="141"/>
    <cellStyle name="ErrorDropDown 2 2 6 5" xfId="141"/>
    <cellStyle name="ErrorDropDown 2 2 6 6" xfId="141"/>
    <cellStyle name="ErrorDropDown 2 2 6 7" xfId="141"/>
    <cellStyle name="ErrorDropDown 2 2 6 8" xfId="141"/>
    <cellStyle name="ErrorDropDown 2 2 7" xfId="141"/>
    <cellStyle name="ErrorDropDown 2 2 7 2" xfId="141"/>
    <cellStyle name="ErrorDropDown 2 2 7 2 2" xfId="141"/>
    <cellStyle name="ErrorDropDown 2 2 7 2 3" xfId="141"/>
    <cellStyle name="ErrorDropDown 2 2 7 2 4" xfId="141"/>
    <cellStyle name="ErrorDropDown 2 2 7 2 5" xfId="141"/>
    <cellStyle name="ErrorDropDown 2 2 7 3" xfId="141"/>
    <cellStyle name="ErrorDropDown 2 2 7 3 2" xfId="141"/>
    <cellStyle name="ErrorDropDown 2 2 7 3 3" xfId="141"/>
    <cellStyle name="ErrorDropDown 2 2 7 3 4" xfId="141"/>
    <cellStyle name="ErrorDropDown 2 2 7 4" xfId="141"/>
    <cellStyle name="ErrorDropDown 2 2 7 5" xfId="141"/>
    <cellStyle name="ErrorDropDown 2 2 7 6" xfId="141"/>
    <cellStyle name="ErrorDropDown 2 2 7 7" xfId="141"/>
    <cellStyle name="ErrorDropDown 2 2 7 8" xfId="141"/>
    <cellStyle name="ErrorDropDown 2 2 8" xfId="141"/>
    <cellStyle name="ErrorDropDown 2 2 8 2" xfId="141"/>
    <cellStyle name="ErrorDropDown 2 2 8 3" xfId="141"/>
    <cellStyle name="ErrorDropDown 2 2 8 4" xfId="141"/>
    <cellStyle name="ErrorDropDown 2 2 8 5" xfId="141"/>
    <cellStyle name="ErrorDropDown 2 2 9" xfId="141"/>
    <cellStyle name="ErrorDropDown 2 2 9 2" xfId="141"/>
    <cellStyle name="ErrorDropDown 2 2 9 3" xfId="141"/>
    <cellStyle name="ErrorDropDown 2 2 9 4" xfId="141"/>
    <cellStyle name="ErrorDropDown 2 3" xfId="141"/>
    <cellStyle name="ErrorDropDown 2 3 10" xfId="141"/>
    <cellStyle name="ErrorDropDown 2 3 11" xfId="141"/>
    <cellStyle name="ErrorDropDown 2 3 12" xfId="141"/>
    <cellStyle name="ErrorDropDown 2 3 2" xfId="141"/>
    <cellStyle name="ErrorDropDown 2 3 2 2" xfId="141"/>
    <cellStyle name="ErrorDropDown 2 3 2 2 2" xfId="141"/>
    <cellStyle name="ErrorDropDown 2 3 2 2 3" xfId="141"/>
    <cellStyle name="ErrorDropDown 2 3 2 2 4" xfId="141"/>
    <cellStyle name="ErrorDropDown 2 3 2 2 5" xfId="141"/>
    <cellStyle name="ErrorDropDown 2 3 2 3" xfId="141"/>
    <cellStyle name="ErrorDropDown 2 3 2 3 2" xfId="141"/>
    <cellStyle name="ErrorDropDown 2 3 2 3 3" xfId="141"/>
    <cellStyle name="ErrorDropDown 2 3 2 3 4" xfId="141"/>
    <cellStyle name="ErrorDropDown 2 3 2 4" xfId="141"/>
    <cellStyle name="ErrorDropDown 2 3 2 5" xfId="141"/>
    <cellStyle name="ErrorDropDown 2 3 2 6" xfId="141"/>
    <cellStyle name="ErrorDropDown 2 3 2 7" xfId="141"/>
    <cellStyle name="ErrorDropDown 2 3 2 8" xfId="141"/>
    <cellStyle name="ErrorDropDown 2 3 3" xfId="141"/>
    <cellStyle name="ErrorDropDown 2 3 3 2" xfId="141"/>
    <cellStyle name="ErrorDropDown 2 3 3 2 2" xfId="141"/>
    <cellStyle name="ErrorDropDown 2 3 3 2 3" xfId="141"/>
    <cellStyle name="ErrorDropDown 2 3 3 2 4" xfId="141"/>
    <cellStyle name="ErrorDropDown 2 3 3 2 5" xfId="141"/>
    <cellStyle name="ErrorDropDown 2 3 3 3" xfId="141"/>
    <cellStyle name="ErrorDropDown 2 3 3 3 2" xfId="141"/>
    <cellStyle name="ErrorDropDown 2 3 3 3 3" xfId="141"/>
    <cellStyle name="ErrorDropDown 2 3 3 3 4" xfId="141"/>
    <cellStyle name="ErrorDropDown 2 3 3 4" xfId="141"/>
    <cellStyle name="ErrorDropDown 2 3 3 5" xfId="141"/>
    <cellStyle name="ErrorDropDown 2 3 3 6" xfId="141"/>
    <cellStyle name="ErrorDropDown 2 3 3 7" xfId="141"/>
    <cellStyle name="ErrorDropDown 2 3 3 8" xfId="141"/>
    <cellStyle name="ErrorDropDown 2 3 4" xfId="141"/>
    <cellStyle name="ErrorDropDown 2 3 4 2" xfId="141"/>
    <cellStyle name="ErrorDropDown 2 3 4 2 2" xfId="141"/>
    <cellStyle name="ErrorDropDown 2 3 4 2 3" xfId="141"/>
    <cellStyle name="ErrorDropDown 2 3 4 2 4" xfId="141"/>
    <cellStyle name="ErrorDropDown 2 3 4 2 5" xfId="141"/>
    <cellStyle name="ErrorDropDown 2 3 4 3" xfId="141"/>
    <cellStyle name="ErrorDropDown 2 3 4 3 2" xfId="141"/>
    <cellStyle name="ErrorDropDown 2 3 4 3 3" xfId="141"/>
    <cellStyle name="ErrorDropDown 2 3 4 3 4" xfId="141"/>
    <cellStyle name="ErrorDropDown 2 3 4 4" xfId="141"/>
    <cellStyle name="ErrorDropDown 2 3 4 5" xfId="141"/>
    <cellStyle name="ErrorDropDown 2 3 4 6" xfId="141"/>
    <cellStyle name="ErrorDropDown 2 3 4 7" xfId="141"/>
    <cellStyle name="ErrorDropDown 2 3 4 8" xfId="141"/>
    <cellStyle name="ErrorDropDown 2 3 5" xfId="141"/>
    <cellStyle name="ErrorDropDown 2 3 5 2" xfId="141"/>
    <cellStyle name="ErrorDropDown 2 3 5 2 2" xfId="141"/>
    <cellStyle name="ErrorDropDown 2 3 5 2 3" xfId="141"/>
    <cellStyle name="ErrorDropDown 2 3 5 2 4" xfId="141"/>
    <cellStyle name="ErrorDropDown 2 3 5 2 5" xfId="141"/>
    <cellStyle name="ErrorDropDown 2 3 5 3" xfId="141"/>
    <cellStyle name="ErrorDropDown 2 3 5 3 2" xfId="141"/>
    <cellStyle name="ErrorDropDown 2 3 5 3 3" xfId="141"/>
    <cellStyle name="ErrorDropDown 2 3 5 3 4" xfId="141"/>
    <cellStyle name="ErrorDropDown 2 3 5 4" xfId="141"/>
    <cellStyle name="ErrorDropDown 2 3 5 5" xfId="141"/>
    <cellStyle name="ErrorDropDown 2 3 5 6" xfId="141"/>
    <cellStyle name="ErrorDropDown 2 3 5 7" xfId="141"/>
    <cellStyle name="ErrorDropDown 2 3 5 8" xfId="141"/>
    <cellStyle name="ErrorDropDown 2 3 6" xfId="141"/>
    <cellStyle name="ErrorDropDown 2 3 6 2" xfId="141"/>
    <cellStyle name="ErrorDropDown 2 3 6 3" xfId="141"/>
    <cellStyle name="ErrorDropDown 2 3 6 4" xfId="141"/>
    <cellStyle name="ErrorDropDown 2 3 6 5" xfId="141"/>
    <cellStyle name="ErrorDropDown 2 3 7" xfId="141"/>
    <cellStyle name="ErrorDropDown 2 3 7 2" xfId="141"/>
    <cellStyle name="ErrorDropDown 2 3 7 3" xfId="141"/>
    <cellStyle name="ErrorDropDown 2 3 7 4" xfId="141"/>
    <cellStyle name="ErrorDropDown 2 3 8" xfId="141"/>
    <cellStyle name="ErrorDropDown 2 3 9" xfId="141"/>
    <cellStyle name="ErrorDropDown 2 4" xfId="141"/>
    <cellStyle name="ErrorDropDown 2 4 2" xfId="141"/>
    <cellStyle name="ErrorDropDown 2 4 2 2" xfId="141"/>
    <cellStyle name="ErrorDropDown 2 4 2 3" xfId="141"/>
    <cellStyle name="ErrorDropDown 2 4 2 4" xfId="141"/>
    <cellStyle name="ErrorDropDown 2 4 2 5" xfId="141"/>
    <cellStyle name="ErrorDropDown 2 4 3" xfId="141"/>
    <cellStyle name="ErrorDropDown 2 4 3 2" xfId="141"/>
    <cellStyle name="ErrorDropDown 2 4 3 3" xfId="141"/>
    <cellStyle name="ErrorDropDown 2 4 3 4" xfId="141"/>
    <cellStyle name="ErrorDropDown 2 4 4" xfId="141"/>
    <cellStyle name="ErrorDropDown 2 4 5" xfId="141"/>
    <cellStyle name="ErrorDropDown 2 4 6" xfId="141"/>
    <cellStyle name="ErrorDropDown 2 4 7" xfId="141"/>
    <cellStyle name="ErrorDropDown 2 4 8" xfId="141"/>
    <cellStyle name="ErrorDropDown 2 5" xfId="141"/>
    <cellStyle name="ErrorDropDown 2 5 2" xfId="141"/>
    <cellStyle name="ErrorDropDown 2 5 2 2" xfId="141"/>
    <cellStyle name="ErrorDropDown 2 5 2 3" xfId="141"/>
    <cellStyle name="ErrorDropDown 2 5 2 4" xfId="141"/>
    <cellStyle name="ErrorDropDown 2 5 2 5" xfId="141"/>
    <cellStyle name="ErrorDropDown 2 5 3" xfId="141"/>
    <cellStyle name="ErrorDropDown 2 5 3 2" xfId="141"/>
    <cellStyle name="ErrorDropDown 2 5 3 3" xfId="141"/>
    <cellStyle name="ErrorDropDown 2 5 3 4" xfId="141"/>
    <cellStyle name="ErrorDropDown 2 5 4" xfId="141"/>
    <cellStyle name="ErrorDropDown 2 5 5" xfId="141"/>
    <cellStyle name="ErrorDropDown 2 5 6" xfId="141"/>
    <cellStyle name="ErrorDropDown 2 5 7" xfId="141"/>
    <cellStyle name="ErrorDropDown 2 5 8" xfId="141"/>
    <cellStyle name="ErrorDropDown 2 6" xfId="141"/>
    <cellStyle name="ErrorDropDown 2 6 2" xfId="141"/>
    <cellStyle name="ErrorDropDown 2 6 2 2" xfId="141"/>
    <cellStyle name="ErrorDropDown 2 6 2 3" xfId="141"/>
    <cellStyle name="ErrorDropDown 2 6 2 4" xfId="141"/>
    <cellStyle name="ErrorDropDown 2 6 2 5" xfId="141"/>
    <cellStyle name="ErrorDropDown 2 6 3" xfId="141"/>
    <cellStyle name="ErrorDropDown 2 6 3 2" xfId="141"/>
    <cellStyle name="ErrorDropDown 2 6 3 3" xfId="141"/>
    <cellStyle name="ErrorDropDown 2 6 3 4" xfId="141"/>
    <cellStyle name="ErrorDropDown 2 6 4" xfId="141"/>
    <cellStyle name="ErrorDropDown 2 6 5" xfId="141"/>
    <cellStyle name="ErrorDropDown 2 6 6" xfId="141"/>
    <cellStyle name="ErrorDropDown 2 6 7" xfId="141"/>
    <cellStyle name="ErrorDropDown 2 6 8" xfId="141"/>
    <cellStyle name="ErrorDropDown 2 7" xfId="141"/>
    <cellStyle name="ErrorDropDown 2 7 2" xfId="141"/>
    <cellStyle name="ErrorDropDown 2 7 2 2" xfId="141"/>
    <cellStyle name="ErrorDropDown 2 7 2 3" xfId="141"/>
    <cellStyle name="ErrorDropDown 2 7 2 4" xfId="141"/>
    <cellStyle name="ErrorDropDown 2 7 2 5" xfId="141"/>
    <cellStyle name="ErrorDropDown 2 7 3" xfId="141"/>
    <cellStyle name="ErrorDropDown 2 7 3 2" xfId="141"/>
    <cellStyle name="ErrorDropDown 2 7 3 3" xfId="141"/>
    <cellStyle name="ErrorDropDown 2 7 3 4" xfId="141"/>
    <cellStyle name="ErrorDropDown 2 7 4" xfId="141"/>
    <cellStyle name="ErrorDropDown 2 7 5" xfId="141"/>
    <cellStyle name="ErrorDropDown 2 7 6" xfId="141"/>
    <cellStyle name="ErrorDropDown 2 7 7" xfId="141"/>
    <cellStyle name="ErrorDropDown 2 7 8" xfId="141"/>
    <cellStyle name="ErrorDropDown 2 8" xfId="141"/>
    <cellStyle name="ErrorDropDown 2 8 2" xfId="141"/>
    <cellStyle name="ErrorDropDown 2 8 3" xfId="141"/>
    <cellStyle name="ErrorDropDown 2 8 4" xfId="141"/>
    <cellStyle name="ErrorDropDown 2 8 5" xfId="141"/>
    <cellStyle name="ErrorDropDown 2 9" xfId="141"/>
    <cellStyle name="ErrorDropDown 2 9 2" xfId="141"/>
    <cellStyle name="ErrorDropDown 2 9 3" xfId="141"/>
    <cellStyle name="ErrorDropDown 2 9 4" xfId="141"/>
    <cellStyle name="ErrorDropDown 3" xfId="141"/>
    <cellStyle name="ErrorDropDown 3 10" xfId="141"/>
    <cellStyle name="ErrorDropDown 3 11" xfId="141"/>
    <cellStyle name="ErrorDropDown 3 12" xfId="141"/>
    <cellStyle name="ErrorDropDown 3 13" xfId="141"/>
    <cellStyle name="ErrorDropDown 3 14" xfId="141"/>
    <cellStyle name="ErrorDropDown 3 2" xfId="141"/>
    <cellStyle name="ErrorDropDown 3 2 10" xfId="141"/>
    <cellStyle name="ErrorDropDown 3 2 11" xfId="141"/>
    <cellStyle name="ErrorDropDown 3 2 12" xfId="141"/>
    <cellStyle name="ErrorDropDown 3 2 2" xfId="141"/>
    <cellStyle name="ErrorDropDown 3 2 2 2" xfId="141"/>
    <cellStyle name="ErrorDropDown 3 2 2 2 2" xfId="141"/>
    <cellStyle name="ErrorDropDown 3 2 2 2 3" xfId="141"/>
    <cellStyle name="ErrorDropDown 3 2 2 2 4" xfId="141"/>
    <cellStyle name="ErrorDropDown 3 2 2 2 5" xfId="141"/>
    <cellStyle name="ErrorDropDown 3 2 2 3" xfId="141"/>
    <cellStyle name="ErrorDropDown 3 2 2 3 2" xfId="141"/>
    <cellStyle name="ErrorDropDown 3 2 2 3 3" xfId="141"/>
    <cellStyle name="ErrorDropDown 3 2 2 3 4" xfId="141"/>
    <cellStyle name="ErrorDropDown 3 2 2 4" xfId="141"/>
    <cellStyle name="ErrorDropDown 3 2 2 5" xfId="141"/>
    <cellStyle name="ErrorDropDown 3 2 2 6" xfId="141"/>
    <cellStyle name="ErrorDropDown 3 2 2 7" xfId="141"/>
    <cellStyle name="ErrorDropDown 3 2 2 8" xfId="141"/>
    <cellStyle name="ErrorDropDown 3 2 3" xfId="141"/>
    <cellStyle name="ErrorDropDown 3 2 3 2" xfId="141"/>
    <cellStyle name="ErrorDropDown 3 2 3 2 2" xfId="141"/>
    <cellStyle name="ErrorDropDown 3 2 3 2 3" xfId="141"/>
    <cellStyle name="ErrorDropDown 3 2 3 2 4" xfId="141"/>
    <cellStyle name="ErrorDropDown 3 2 3 2 5" xfId="141"/>
    <cellStyle name="ErrorDropDown 3 2 3 3" xfId="141"/>
    <cellStyle name="ErrorDropDown 3 2 3 3 2" xfId="141"/>
    <cellStyle name="ErrorDropDown 3 2 3 3 3" xfId="141"/>
    <cellStyle name="ErrorDropDown 3 2 3 3 4" xfId="141"/>
    <cellStyle name="ErrorDropDown 3 2 3 4" xfId="141"/>
    <cellStyle name="ErrorDropDown 3 2 3 5" xfId="141"/>
    <cellStyle name="ErrorDropDown 3 2 3 6" xfId="141"/>
    <cellStyle name="ErrorDropDown 3 2 3 7" xfId="141"/>
    <cellStyle name="ErrorDropDown 3 2 3 8" xfId="141"/>
    <cellStyle name="ErrorDropDown 3 2 4" xfId="141"/>
    <cellStyle name="ErrorDropDown 3 2 4 2" xfId="141"/>
    <cellStyle name="ErrorDropDown 3 2 4 2 2" xfId="141"/>
    <cellStyle name="ErrorDropDown 3 2 4 2 3" xfId="141"/>
    <cellStyle name="ErrorDropDown 3 2 4 2 4" xfId="141"/>
    <cellStyle name="ErrorDropDown 3 2 4 2 5" xfId="141"/>
    <cellStyle name="ErrorDropDown 3 2 4 3" xfId="141"/>
    <cellStyle name="ErrorDropDown 3 2 4 3 2" xfId="141"/>
    <cellStyle name="ErrorDropDown 3 2 4 3 3" xfId="141"/>
    <cellStyle name="ErrorDropDown 3 2 4 3 4" xfId="141"/>
    <cellStyle name="ErrorDropDown 3 2 4 4" xfId="141"/>
    <cellStyle name="ErrorDropDown 3 2 4 5" xfId="141"/>
    <cellStyle name="ErrorDropDown 3 2 4 6" xfId="141"/>
    <cellStyle name="ErrorDropDown 3 2 4 7" xfId="141"/>
    <cellStyle name="ErrorDropDown 3 2 4 8" xfId="141"/>
    <cellStyle name="ErrorDropDown 3 2 5" xfId="141"/>
    <cellStyle name="ErrorDropDown 3 2 5 2" xfId="141"/>
    <cellStyle name="ErrorDropDown 3 2 5 2 2" xfId="141"/>
    <cellStyle name="ErrorDropDown 3 2 5 2 3" xfId="141"/>
    <cellStyle name="ErrorDropDown 3 2 5 2 4" xfId="141"/>
    <cellStyle name="ErrorDropDown 3 2 5 2 5" xfId="141"/>
    <cellStyle name="ErrorDropDown 3 2 5 3" xfId="141"/>
    <cellStyle name="ErrorDropDown 3 2 5 3 2" xfId="141"/>
    <cellStyle name="ErrorDropDown 3 2 5 3 3" xfId="141"/>
    <cellStyle name="ErrorDropDown 3 2 5 3 4" xfId="141"/>
    <cellStyle name="ErrorDropDown 3 2 5 4" xfId="141"/>
    <cellStyle name="ErrorDropDown 3 2 5 5" xfId="141"/>
    <cellStyle name="ErrorDropDown 3 2 5 6" xfId="141"/>
    <cellStyle name="ErrorDropDown 3 2 5 7" xfId="141"/>
    <cellStyle name="ErrorDropDown 3 2 5 8" xfId="141"/>
    <cellStyle name="ErrorDropDown 3 2 6" xfId="141"/>
    <cellStyle name="ErrorDropDown 3 2 6 2" xfId="141"/>
    <cellStyle name="ErrorDropDown 3 2 6 3" xfId="141"/>
    <cellStyle name="ErrorDropDown 3 2 6 4" xfId="141"/>
    <cellStyle name="ErrorDropDown 3 2 6 5" xfId="141"/>
    <cellStyle name="ErrorDropDown 3 2 7" xfId="141"/>
    <cellStyle name="ErrorDropDown 3 2 7 2" xfId="141"/>
    <cellStyle name="ErrorDropDown 3 2 7 3" xfId="141"/>
    <cellStyle name="ErrorDropDown 3 2 7 4" xfId="141"/>
    <cellStyle name="ErrorDropDown 3 2 8" xfId="141"/>
    <cellStyle name="ErrorDropDown 3 2 9" xfId="141"/>
    <cellStyle name="ErrorDropDown 3 3" xfId="141"/>
    <cellStyle name="ErrorDropDown 3 3 10" xfId="141"/>
    <cellStyle name="ErrorDropDown 3 3 11" xfId="141"/>
    <cellStyle name="ErrorDropDown 3 3 12" xfId="141"/>
    <cellStyle name="ErrorDropDown 3 3 2" xfId="141"/>
    <cellStyle name="ErrorDropDown 3 3 2 2" xfId="141"/>
    <cellStyle name="ErrorDropDown 3 3 2 2 2" xfId="141"/>
    <cellStyle name="ErrorDropDown 3 3 2 2 3" xfId="141"/>
    <cellStyle name="ErrorDropDown 3 3 2 2 4" xfId="141"/>
    <cellStyle name="ErrorDropDown 3 3 2 2 5" xfId="141"/>
    <cellStyle name="ErrorDropDown 3 3 2 3" xfId="141"/>
    <cellStyle name="ErrorDropDown 3 3 2 3 2" xfId="141"/>
    <cellStyle name="ErrorDropDown 3 3 2 3 3" xfId="141"/>
    <cellStyle name="ErrorDropDown 3 3 2 3 4" xfId="141"/>
    <cellStyle name="ErrorDropDown 3 3 2 4" xfId="141"/>
    <cellStyle name="ErrorDropDown 3 3 2 5" xfId="141"/>
    <cellStyle name="ErrorDropDown 3 3 2 6" xfId="141"/>
    <cellStyle name="ErrorDropDown 3 3 2 7" xfId="141"/>
    <cellStyle name="ErrorDropDown 3 3 2 8" xfId="141"/>
    <cellStyle name="ErrorDropDown 3 3 3" xfId="141"/>
    <cellStyle name="ErrorDropDown 3 3 3 2" xfId="141"/>
    <cellStyle name="ErrorDropDown 3 3 3 2 2" xfId="141"/>
    <cellStyle name="ErrorDropDown 3 3 3 2 3" xfId="141"/>
    <cellStyle name="ErrorDropDown 3 3 3 2 4" xfId="141"/>
    <cellStyle name="ErrorDropDown 3 3 3 2 5" xfId="141"/>
    <cellStyle name="ErrorDropDown 3 3 3 3" xfId="141"/>
    <cellStyle name="ErrorDropDown 3 3 3 3 2" xfId="141"/>
    <cellStyle name="ErrorDropDown 3 3 3 3 3" xfId="141"/>
    <cellStyle name="ErrorDropDown 3 3 3 3 4" xfId="141"/>
    <cellStyle name="ErrorDropDown 3 3 3 4" xfId="141"/>
    <cellStyle name="ErrorDropDown 3 3 3 5" xfId="141"/>
    <cellStyle name="ErrorDropDown 3 3 3 6" xfId="141"/>
    <cellStyle name="ErrorDropDown 3 3 3 7" xfId="141"/>
    <cellStyle name="ErrorDropDown 3 3 3 8" xfId="141"/>
    <cellStyle name="ErrorDropDown 3 3 4" xfId="141"/>
    <cellStyle name="ErrorDropDown 3 3 4 2" xfId="141"/>
    <cellStyle name="ErrorDropDown 3 3 4 2 2" xfId="141"/>
    <cellStyle name="ErrorDropDown 3 3 4 2 3" xfId="141"/>
    <cellStyle name="ErrorDropDown 3 3 4 2 4" xfId="141"/>
    <cellStyle name="ErrorDropDown 3 3 4 2 5" xfId="141"/>
    <cellStyle name="ErrorDropDown 3 3 4 3" xfId="141"/>
    <cellStyle name="ErrorDropDown 3 3 4 3 2" xfId="141"/>
    <cellStyle name="ErrorDropDown 3 3 4 3 3" xfId="141"/>
    <cellStyle name="ErrorDropDown 3 3 4 3 4" xfId="141"/>
    <cellStyle name="ErrorDropDown 3 3 4 4" xfId="141"/>
    <cellStyle name="ErrorDropDown 3 3 4 5" xfId="141"/>
    <cellStyle name="ErrorDropDown 3 3 4 6" xfId="141"/>
    <cellStyle name="ErrorDropDown 3 3 4 7" xfId="141"/>
    <cellStyle name="ErrorDropDown 3 3 4 8" xfId="141"/>
    <cellStyle name="ErrorDropDown 3 3 5" xfId="141"/>
    <cellStyle name="ErrorDropDown 3 3 5 2" xfId="141"/>
    <cellStyle name="ErrorDropDown 3 3 5 2 2" xfId="141"/>
    <cellStyle name="ErrorDropDown 3 3 5 2 3" xfId="141"/>
    <cellStyle name="ErrorDropDown 3 3 5 2 4" xfId="141"/>
    <cellStyle name="ErrorDropDown 3 3 5 2 5" xfId="141"/>
    <cellStyle name="ErrorDropDown 3 3 5 3" xfId="141"/>
    <cellStyle name="ErrorDropDown 3 3 5 3 2" xfId="141"/>
    <cellStyle name="ErrorDropDown 3 3 5 3 3" xfId="141"/>
    <cellStyle name="ErrorDropDown 3 3 5 3 4" xfId="141"/>
    <cellStyle name="ErrorDropDown 3 3 5 4" xfId="141"/>
    <cellStyle name="ErrorDropDown 3 3 5 5" xfId="141"/>
    <cellStyle name="ErrorDropDown 3 3 5 6" xfId="141"/>
    <cellStyle name="ErrorDropDown 3 3 5 7" xfId="141"/>
    <cellStyle name="ErrorDropDown 3 3 5 8" xfId="141"/>
    <cellStyle name="ErrorDropDown 3 3 6" xfId="141"/>
    <cellStyle name="ErrorDropDown 3 3 6 2" xfId="141"/>
    <cellStyle name="ErrorDropDown 3 3 6 3" xfId="141"/>
    <cellStyle name="ErrorDropDown 3 3 6 4" xfId="141"/>
    <cellStyle name="ErrorDropDown 3 3 6 5" xfId="141"/>
    <cellStyle name="ErrorDropDown 3 3 7" xfId="141"/>
    <cellStyle name="ErrorDropDown 3 3 7 2" xfId="141"/>
    <cellStyle name="ErrorDropDown 3 3 7 3" xfId="141"/>
    <cellStyle name="ErrorDropDown 3 3 7 4" xfId="141"/>
    <cellStyle name="ErrorDropDown 3 3 8" xfId="141"/>
    <cellStyle name="ErrorDropDown 3 3 9" xfId="141"/>
    <cellStyle name="ErrorDropDown 3 4" xfId="141"/>
    <cellStyle name="ErrorDropDown 3 4 2" xfId="141"/>
    <cellStyle name="ErrorDropDown 3 4 2 2" xfId="141"/>
    <cellStyle name="ErrorDropDown 3 4 2 3" xfId="141"/>
    <cellStyle name="ErrorDropDown 3 4 2 4" xfId="141"/>
    <cellStyle name="ErrorDropDown 3 4 2 5" xfId="141"/>
    <cellStyle name="ErrorDropDown 3 4 3" xfId="141"/>
    <cellStyle name="ErrorDropDown 3 4 3 2" xfId="141"/>
    <cellStyle name="ErrorDropDown 3 4 3 3" xfId="141"/>
    <cellStyle name="ErrorDropDown 3 4 3 4" xfId="141"/>
    <cellStyle name="ErrorDropDown 3 4 4" xfId="141"/>
    <cellStyle name="ErrorDropDown 3 4 5" xfId="141"/>
    <cellStyle name="ErrorDropDown 3 4 6" xfId="141"/>
    <cellStyle name="ErrorDropDown 3 4 7" xfId="141"/>
    <cellStyle name="ErrorDropDown 3 4 8" xfId="141"/>
    <cellStyle name="ErrorDropDown 3 5" xfId="141"/>
    <cellStyle name="ErrorDropDown 3 5 2" xfId="141"/>
    <cellStyle name="ErrorDropDown 3 5 2 2" xfId="141"/>
    <cellStyle name="ErrorDropDown 3 5 2 3" xfId="141"/>
    <cellStyle name="ErrorDropDown 3 5 2 4" xfId="141"/>
    <cellStyle name="ErrorDropDown 3 5 2 5" xfId="141"/>
    <cellStyle name="ErrorDropDown 3 5 3" xfId="141"/>
    <cellStyle name="ErrorDropDown 3 5 3 2" xfId="141"/>
    <cellStyle name="ErrorDropDown 3 5 3 3" xfId="141"/>
    <cellStyle name="ErrorDropDown 3 5 3 4" xfId="141"/>
    <cellStyle name="ErrorDropDown 3 5 4" xfId="141"/>
    <cellStyle name="ErrorDropDown 3 5 5" xfId="141"/>
    <cellStyle name="ErrorDropDown 3 5 6" xfId="141"/>
    <cellStyle name="ErrorDropDown 3 5 7" xfId="141"/>
    <cellStyle name="ErrorDropDown 3 5 8" xfId="141"/>
    <cellStyle name="ErrorDropDown 3 6" xfId="141"/>
    <cellStyle name="ErrorDropDown 3 6 2" xfId="141"/>
    <cellStyle name="ErrorDropDown 3 6 2 2" xfId="141"/>
    <cellStyle name="ErrorDropDown 3 6 2 3" xfId="141"/>
    <cellStyle name="ErrorDropDown 3 6 2 4" xfId="141"/>
    <cellStyle name="ErrorDropDown 3 6 2 5" xfId="141"/>
    <cellStyle name="ErrorDropDown 3 6 3" xfId="141"/>
    <cellStyle name="ErrorDropDown 3 6 3 2" xfId="141"/>
    <cellStyle name="ErrorDropDown 3 6 3 3" xfId="141"/>
    <cellStyle name="ErrorDropDown 3 6 3 4" xfId="141"/>
    <cellStyle name="ErrorDropDown 3 6 4" xfId="141"/>
    <cellStyle name="ErrorDropDown 3 6 5" xfId="141"/>
    <cellStyle name="ErrorDropDown 3 6 6" xfId="141"/>
    <cellStyle name="ErrorDropDown 3 6 7" xfId="141"/>
    <cellStyle name="ErrorDropDown 3 6 8" xfId="141"/>
    <cellStyle name="ErrorDropDown 3 7" xfId="141"/>
    <cellStyle name="ErrorDropDown 3 7 2" xfId="141"/>
    <cellStyle name="ErrorDropDown 3 7 2 2" xfId="141"/>
    <cellStyle name="ErrorDropDown 3 7 2 3" xfId="141"/>
    <cellStyle name="ErrorDropDown 3 7 2 4" xfId="141"/>
    <cellStyle name="ErrorDropDown 3 7 2 5" xfId="141"/>
    <cellStyle name="ErrorDropDown 3 7 3" xfId="141"/>
    <cellStyle name="ErrorDropDown 3 7 3 2" xfId="141"/>
    <cellStyle name="ErrorDropDown 3 7 3 3" xfId="141"/>
    <cellStyle name="ErrorDropDown 3 7 3 4" xfId="141"/>
    <cellStyle name="ErrorDropDown 3 7 4" xfId="141"/>
    <cellStyle name="ErrorDropDown 3 7 5" xfId="141"/>
    <cellStyle name="ErrorDropDown 3 7 6" xfId="141"/>
    <cellStyle name="ErrorDropDown 3 7 7" xfId="141"/>
    <cellStyle name="ErrorDropDown 3 7 8" xfId="141"/>
    <cellStyle name="ErrorDropDown 3 8" xfId="141"/>
    <cellStyle name="ErrorDropDown 3 8 2" xfId="141"/>
    <cellStyle name="ErrorDropDown 3 8 3" xfId="141"/>
    <cellStyle name="ErrorDropDown 3 8 4" xfId="141"/>
    <cellStyle name="ErrorDropDown 3 8 5" xfId="141"/>
    <cellStyle name="ErrorDropDown 3 9" xfId="141"/>
    <cellStyle name="ErrorDropDown 3 9 2" xfId="141"/>
    <cellStyle name="ErrorDropDown 3 9 3" xfId="141"/>
    <cellStyle name="ErrorDropDown 3 9 4" xfId="141"/>
    <cellStyle name="ErrorDropDown 4" xfId="141"/>
    <cellStyle name="ErrorDropDown 4 2" xfId="141"/>
    <cellStyle name="ErrorDropDown 4 2 2" xfId="141"/>
    <cellStyle name="ErrorDropDown 4 2 2 2" xfId="141"/>
    <cellStyle name="ErrorDropDown 4 2 2 3" xfId="141"/>
    <cellStyle name="ErrorDropDown 4 2 2 4" xfId="141"/>
    <cellStyle name="ErrorDropDown 4 2 2 5" xfId="141"/>
    <cellStyle name="ErrorDropDown 4 2 3" xfId="141"/>
    <cellStyle name="ErrorDropDown 4 2 3 2" xfId="141"/>
    <cellStyle name="ErrorDropDown 4 2 3 3" xfId="141"/>
    <cellStyle name="ErrorDropDown 4 2 3 4" xfId="141"/>
    <cellStyle name="ErrorDropDown 4 2 4" xfId="141"/>
    <cellStyle name="ErrorDropDown 4 2 5" xfId="141"/>
    <cellStyle name="ErrorDropDown 4 2 6" xfId="141"/>
    <cellStyle name="ErrorDropDown 4 2 7" xfId="141"/>
    <cellStyle name="ErrorDropDown 4 2 8" xfId="141"/>
    <cellStyle name="ErrorDropDown 4 3" xfId="141"/>
    <cellStyle name="ErrorDropDown 4 3 2" xfId="141"/>
    <cellStyle name="ErrorDropDown 4 3 2 2" xfId="141"/>
    <cellStyle name="ErrorDropDown 4 3 2 3" xfId="141"/>
    <cellStyle name="ErrorDropDown 4 3 2 4" xfId="141"/>
    <cellStyle name="ErrorDropDown 4 3 2 5" xfId="141"/>
    <cellStyle name="ErrorDropDown 4 3 3" xfId="141"/>
    <cellStyle name="ErrorDropDown 4 3 3 2" xfId="141"/>
    <cellStyle name="ErrorDropDown 4 3 3 3" xfId="141"/>
    <cellStyle name="ErrorDropDown 4 3 3 4" xfId="141"/>
    <cellStyle name="ErrorDropDown 4 3 4" xfId="141"/>
    <cellStyle name="ErrorDropDown 4 3 5" xfId="141"/>
    <cellStyle name="ErrorDropDown 4 3 6" xfId="141"/>
    <cellStyle name="ErrorDropDown 4 3 7" xfId="141"/>
    <cellStyle name="ErrorDropDown 4 4" xfId="141"/>
    <cellStyle name="ErrorDropDown 4 4 2" xfId="141"/>
    <cellStyle name="ErrorDropDown 4 4 3" xfId="141"/>
    <cellStyle name="ErrorDropDown 4 4 4" xfId="141"/>
    <cellStyle name="ErrorDropDown 4 4 5" xfId="141"/>
    <cellStyle name="ErrorDropDown 4 5" xfId="141"/>
    <cellStyle name="ErrorDropDown 4 5 2" xfId="141"/>
    <cellStyle name="ErrorDropDown 4 5 3" xfId="141"/>
    <cellStyle name="ErrorDropDown 4 5 4" xfId="141"/>
    <cellStyle name="ErrorDropDown 4 6" xfId="141"/>
    <cellStyle name="ErrorDropDown 4 7" xfId="141"/>
    <cellStyle name="ErrorDropDown 4 8" xfId="141"/>
    <cellStyle name="ErrorDropDown 4 9" xfId="141"/>
    <cellStyle name="ErrorDropDown 5" xfId="141"/>
    <cellStyle name="ErrorDropDown 5 2" xfId="141"/>
    <cellStyle name="ErrorDropDown 5 2 2" xfId="141"/>
    <cellStyle name="ErrorDropDown 5 2 3" xfId="141"/>
    <cellStyle name="ErrorDropDown 5 2 4" xfId="141"/>
    <cellStyle name="ErrorDropDown 5 2 5" xfId="141"/>
    <cellStyle name="ErrorDropDown 5 3" xfId="141"/>
    <cellStyle name="ErrorDropDown 5 3 2" xfId="141"/>
    <cellStyle name="ErrorDropDown 5 3 3" xfId="141"/>
    <cellStyle name="ErrorDropDown 5 3 4" xfId="141"/>
    <cellStyle name="ErrorDropDown 5 4" xfId="141"/>
    <cellStyle name="ErrorDropDown 5 5" xfId="141"/>
    <cellStyle name="ErrorDropDown 5 6" xfId="141"/>
    <cellStyle name="ErrorDropDown 5 7" xfId="141"/>
    <cellStyle name="ErrorDropDown 5 8" xfId="141"/>
    <cellStyle name="ErrorDropDown 6" xfId="141"/>
    <cellStyle name="ErrorDropDown 6 2" xfId="141"/>
    <cellStyle name="ErrorDropDown 6 3" xfId="141"/>
    <cellStyle name="ErrorDropDown 6 4" xfId="141"/>
    <cellStyle name="ErrorDropDown 6 5" xfId="141"/>
    <cellStyle name="ErrorDropDown 7" xfId="141"/>
    <cellStyle name="ErrorDropDown 8" xfId="141"/>
    <cellStyle name="ErrorDropDownCenter" xfId="141"/>
    <cellStyle name="ErrorDropDownCenter 2" xfId="141"/>
    <cellStyle name="ErrorDropDownCenter 2 10" xfId="141"/>
    <cellStyle name="ErrorDropDownCenter 2 11" xfId="141"/>
    <cellStyle name="ErrorDropDownCenter 2 12" xfId="141"/>
    <cellStyle name="ErrorDropDownCenter 2 13" xfId="141"/>
    <cellStyle name="ErrorDropDownCenter 2 14" xfId="141"/>
    <cellStyle name="ErrorDropDownCenter 2 2" xfId="141"/>
    <cellStyle name="ErrorDropDownCenter 2 2 10" xfId="141"/>
    <cellStyle name="ErrorDropDownCenter 2 2 11" xfId="141"/>
    <cellStyle name="ErrorDropDownCenter 2 2 12" xfId="141"/>
    <cellStyle name="ErrorDropDownCenter 2 2 13" xfId="141"/>
    <cellStyle name="ErrorDropDownCenter 2 2 14" xfId="141"/>
    <cellStyle name="ErrorDropDownCenter 2 2 2" xfId="141"/>
    <cellStyle name="ErrorDropDownCenter 2 2 2 10" xfId="141"/>
    <cellStyle name="ErrorDropDownCenter 2 2 2 11" xfId="141"/>
    <cellStyle name="ErrorDropDownCenter 2 2 2 12" xfId="141"/>
    <cellStyle name="ErrorDropDownCenter 2 2 2 2" xfId="141"/>
    <cellStyle name="ErrorDropDownCenter 2 2 2 2 2" xfId="141"/>
    <cellStyle name="ErrorDropDownCenter 2 2 2 2 2 2" xfId="141"/>
    <cellStyle name="ErrorDropDownCenter 2 2 2 2 2 3" xfId="141"/>
    <cellStyle name="ErrorDropDownCenter 2 2 2 2 2 4" xfId="141"/>
    <cellStyle name="ErrorDropDownCenter 2 2 2 2 2 5" xfId="141"/>
    <cellStyle name="ErrorDropDownCenter 2 2 2 2 3" xfId="141"/>
    <cellStyle name="ErrorDropDownCenter 2 2 2 2 3 2" xfId="141"/>
    <cellStyle name="ErrorDropDownCenter 2 2 2 2 3 3" xfId="141"/>
    <cellStyle name="ErrorDropDownCenter 2 2 2 2 3 4" xfId="141"/>
    <cellStyle name="ErrorDropDownCenter 2 2 2 2 4" xfId="141"/>
    <cellStyle name="ErrorDropDownCenter 2 2 2 2 5" xfId="141"/>
    <cellStyle name="ErrorDropDownCenter 2 2 2 2 6" xfId="141"/>
    <cellStyle name="ErrorDropDownCenter 2 2 2 2 7" xfId="141"/>
    <cellStyle name="ErrorDropDownCenter 2 2 2 2 8" xfId="141"/>
    <cellStyle name="ErrorDropDownCenter 2 2 2 3" xfId="141"/>
    <cellStyle name="ErrorDropDownCenter 2 2 2 3 2" xfId="141"/>
    <cellStyle name="ErrorDropDownCenter 2 2 2 3 2 2" xfId="141"/>
    <cellStyle name="ErrorDropDownCenter 2 2 2 3 2 3" xfId="141"/>
    <cellStyle name="ErrorDropDownCenter 2 2 2 3 2 4" xfId="141"/>
    <cellStyle name="ErrorDropDownCenter 2 2 2 3 2 5" xfId="141"/>
    <cellStyle name="ErrorDropDownCenter 2 2 2 3 3" xfId="141"/>
    <cellStyle name="ErrorDropDownCenter 2 2 2 3 3 2" xfId="141"/>
    <cellStyle name="ErrorDropDownCenter 2 2 2 3 3 3" xfId="141"/>
    <cellStyle name="ErrorDropDownCenter 2 2 2 3 3 4" xfId="141"/>
    <cellStyle name="ErrorDropDownCenter 2 2 2 3 4" xfId="141"/>
    <cellStyle name="ErrorDropDownCenter 2 2 2 3 5" xfId="141"/>
    <cellStyle name="ErrorDropDownCenter 2 2 2 3 6" xfId="141"/>
    <cellStyle name="ErrorDropDownCenter 2 2 2 3 7" xfId="141"/>
    <cellStyle name="ErrorDropDownCenter 2 2 2 3 8" xfId="141"/>
    <cellStyle name="ErrorDropDownCenter 2 2 2 4" xfId="141"/>
    <cellStyle name="ErrorDropDownCenter 2 2 2 4 2" xfId="141"/>
    <cellStyle name="ErrorDropDownCenter 2 2 2 4 2 2" xfId="141"/>
    <cellStyle name="ErrorDropDownCenter 2 2 2 4 2 3" xfId="141"/>
    <cellStyle name="ErrorDropDownCenter 2 2 2 4 2 4" xfId="141"/>
    <cellStyle name="ErrorDropDownCenter 2 2 2 4 2 5" xfId="141"/>
    <cellStyle name="ErrorDropDownCenter 2 2 2 4 3" xfId="141"/>
    <cellStyle name="ErrorDropDownCenter 2 2 2 4 3 2" xfId="141"/>
    <cellStyle name="ErrorDropDownCenter 2 2 2 4 3 3" xfId="141"/>
    <cellStyle name="ErrorDropDownCenter 2 2 2 4 3 4" xfId="141"/>
    <cellStyle name="ErrorDropDownCenter 2 2 2 4 4" xfId="141"/>
    <cellStyle name="ErrorDropDownCenter 2 2 2 4 5" xfId="141"/>
    <cellStyle name="ErrorDropDownCenter 2 2 2 4 6" xfId="141"/>
    <cellStyle name="ErrorDropDownCenter 2 2 2 4 7" xfId="141"/>
    <cellStyle name="ErrorDropDownCenter 2 2 2 4 8" xfId="141"/>
    <cellStyle name="ErrorDropDownCenter 2 2 2 5" xfId="141"/>
    <cellStyle name="ErrorDropDownCenter 2 2 2 5 2" xfId="141"/>
    <cellStyle name="ErrorDropDownCenter 2 2 2 5 2 2" xfId="141"/>
    <cellStyle name="ErrorDropDownCenter 2 2 2 5 2 3" xfId="141"/>
    <cellStyle name="ErrorDropDownCenter 2 2 2 5 2 4" xfId="141"/>
    <cellStyle name="ErrorDropDownCenter 2 2 2 5 2 5" xfId="141"/>
    <cellStyle name="ErrorDropDownCenter 2 2 2 5 3" xfId="141"/>
    <cellStyle name="ErrorDropDownCenter 2 2 2 5 3 2" xfId="141"/>
    <cellStyle name="ErrorDropDownCenter 2 2 2 5 3 3" xfId="141"/>
    <cellStyle name="ErrorDropDownCenter 2 2 2 5 3 4" xfId="141"/>
    <cellStyle name="ErrorDropDownCenter 2 2 2 5 4" xfId="141"/>
    <cellStyle name="ErrorDropDownCenter 2 2 2 5 5" xfId="141"/>
    <cellStyle name="ErrorDropDownCenter 2 2 2 5 6" xfId="141"/>
    <cellStyle name="ErrorDropDownCenter 2 2 2 5 7" xfId="141"/>
    <cellStyle name="ErrorDropDownCenter 2 2 2 5 8" xfId="141"/>
    <cellStyle name="ErrorDropDownCenter 2 2 2 6" xfId="141"/>
    <cellStyle name="ErrorDropDownCenter 2 2 2 6 2" xfId="141"/>
    <cellStyle name="ErrorDropDownCenter 2 2 2 6 3" xfId="141"/>
    <cellStyle name="ErrorDropDownCenter 2 2 2 6 4" xfId="141"/>
    <cellStyle name="ErrorDropDownCenter 2 2 2 6 5" xfId="141"/>
    <cellStyle name="ErrorDropDownCenter 2 2 2 7" xfId="141"/>
    <cellStyle name="ErrorDropDownCenter 2 2 2 7 2" xfId="141"/>
    <cellStyle name="ErrorDropDownCenter 2 2 2 7 3" xfId="141"/>
    <cellStyle name="ErrorDropDownCenter 2 2 2 7 4" xfId="141"/>
    <cellStyle name="ErrorDropDownCenter 2 2 2 8" xfId="141"/>
    <cellStyle name="ErrorDropDownCenter 2 2 2 9" xfId="141"/>
    <cellStyle name="ErrorDropDownCenter 2 2 3" xfId="141"/>
    <cellStyle name="ErrorDropDownCenter 2 2 3 10" xfId="141"/>
    <cellStyle name="ErrorDropDownCenter 2 2 3 11" xfId="141"/>
    <cellStyle name="ErrorDropDownCenter 2 2 3 12" xfId="141"/>
    <cellStyle name="ErrorDropDownCenter 2 2 3 2" xfId="141"/>
    <cellStyle name="ErrorDropDownCenter 2 2 3 2 2" xfId="141"/>
    <cellStyle name="ErrorDropDownCenter 2 2 3 2 2 2" xfId="141"/>
    <cellStyle name="ErrorDropDownCenter 2 2 3 2 2 3" xfId="141"/>
    <cellStyle name="ErrorDropDownCenter 2 2 3 2 2 4" xfId="141"/>
    <cellStyle name="ErrorDropDownCenter 2 2 3 2 2 5" xfId="141"/>
    <cellStyle name="ErrorDropDownCenter 2 2 3 2 3" xfId="141"/>
    <cellStyle name="ErrorDropDownCenter 2 2 3 2 3 2" xfId="141"/>
    <cellStyle name="ErrorDropDownCenter 2 2 3 2 3 3" xfId="141"/>
    <cellStyle name="ErrorDropDownCenter 2 2 3 2 3 4" xfId="141"/>
    <cellStyle name="ErrorDropDownCenter 2 2 3 2 4" xfId="141"/>
    <cellStyle name="ErrorDropDownCenter 2 2 3 2 5" xfId="141"/>
    <cellStyle name="ErrorDropDownCenter 2 2 3 2 6" xfId="141"/>
    <cellStyle name="ErrorDropDownCenter 2 2 3 2 7" xfId="141"/>
    <cellStyle name="ErrorDropDownCenter 2 2 3 2 8" xfId="141"/>
    <cellStyle name="ErrorDropDownCenter 2 2 3 3" xfId="141"/>
    <cellStyle name="ErrorDropDownCenter 2 2 3 3 2" xfId="141"/>
    <cellStyle name="ErrorDropDownCenter 2 2 3 3 2 2" xfId="141"/>
    <cellStyle name="ErrorDropDownCenter 2 2 3 3 2 3" xfId="141"/>
    <cellStyle name="ErrorDropDownCenter 2 2 3 3 2 4" xfId="141"/>
    <cellStyle name="ErrorDropDownCenter 2 2 3 3 2 5" xfId="141"/>
    <cellStyle name="ErrorDropDownCenter 2 2 3 3 3" xfId="141"/>
    <cellStyle name="ErrorDropDownCenter 2 2 3 3 3 2" xfId="141"/>
    <cellStyle name="ErrorDropDownCenter 2 2 3 3 3 3" xfId="141"/>
    <cellStyle name="ErrorDropDownCenter 2 2 3 3 3 4" xfId="141"/>
    <cellStyle name="ErrorDropDownCenter 2 2 3 3 4" xfId="141"/>
    <cellStyle name="ErrorDropDownCenter 2 2 3 3 5" xfId="141"/>
    <cellStyle name="ErrorDropDownCenter 2 2 3 3 6" xfId="141"/>
    <cellStyle name="ErrorDropDownCenter 2 2 3 3 7" xfId="141"/>
    <cellStyle name="ErrorDropDownCenter 2 2 3 3 8" xfId="141"/>
    <cellStyle name="ErrorDropDownCenter 2 2 3 4" xfId="141"/>
    <cellStyle name="ErrorDropDownCenter 2 2 3 4 2" xfId="141"/>
    <cellStyle name="ErrorDropDownCenter 2 2 3 4 2 2" xfId="141"/>
    <cellStyle name="ErrorDropDownCenter 2 2 3 4 2 3" xfId="141"/>
    <cellStyle name="ErrorDropDownCenter 2 2 3 4 2 4" xfId="141"/>
    <cellStyle name="ErrorDropDownCenter 2 2 3 4 2 5" xfId="141"/>
    <cellStyle name="ErrorDropDownCenter 2 2 3 4 3" xfId="141"/>
    <cellStyle name="ErrorDropDownCenter 2 2 3 4 3 2" xfId="141"/>
    <cellStyle name="ErrorDropDownCenter 2 2 3 4 3 3" xfId="141"/>
    <cellStyle name="ErrorDropDownCenter 2 2 3 4 3 4" xfId="141"/>
    <cellStyle name="ErrorDropDownCenter 2 2 3 4 4" xfId="141"/>
    <cellStyle name="ErrorDropDownCenter 2 2 3 4 5" xfId="141"/>
    <cellStyle name="ErrorDropDownCenter 2 2 3 4 6" xfId="141"/>
    <cellStyle name="ErrorDropDownCenter 2 2 3 4 7" xfId="141"/>
    <cellStyle name="ErrorDropDownCenter 2 2 3 4 8" xfId="141"/>
    <cellStyle name="ErrorDropDownCenter 2 2 3 5" xfId="141"/>
    <cellStyle name="ErrorDropDownCenter 2 2 3 5 2" xfId="141"/>
    <cellStyle name="ErrorDropDownCenter 2 2 3 5 2 2" xfId="141"/>
    <cellStyle name="ErrorDropDownCenter 2 2 3 5 2 3" xfId="141"/>
    <cellStyle name="ErrorDropDownCenter 2 2 3 5 2 4" xfId="141"/>
    <cellStyle name="ErrorDropDownCenter 2 2 3 5 2 5" xfId="141"/>
    <cellStyle name="ErrorDropDownCenter 2 2 3 5 3" xfId="141"/>
    <cellStyle name="ErrorDropDownCenter 2 2 3 5 3 2" xfId="141"/>
    <cellStyle name="ErrorDropDownCenter 2 2 3 5 3 3" xfId="141"/>
    <cellStyle name="ErrorDropDownCenter 2 2 3 5 3 4" xfId="141"/>
    <cellStyle name="ErrorDropDownCenter 2 2 3 5 4" xfId="141"/>
    <cellStyle name="ErrorDropDownCenter 2 2 3 5 5" xfId="141"/>
    <cellStyle name="ErrorDropDownCenter 2 2 3 5 6" xfId="141"/>
    <cellStyle name="ErrorDropDownCenter 2 2 3 5 7" xfId="141"/>
    <cellStyle name="ErrorDropDownCenter 2 2 3 5 8" xfId="141"/>
    <cellStyle name="ErrorDropDownCenter 2 2 3 6" xfId="141"/>
    <cellStyle name="ErrorDropDownCenter 2 2 3 6 2" xfId="141"/>
    <cellStyle name="ErrorDropDownCenter 2 2 3 6 3" xfId="141"/>
    <cellStyle name="ErrorDropDownCenter 2 2 3 6 4" xfId="141"/>
    <cellStyle name="ErrorDropDownCenter 2 2 3 6 5" xfId="141"/>
    <cellStyle name="ErrorDropDownCenter 2 2 3 7" xfId="141"/>
    <cellStyle name="ErrorDropDownCenter 2 2 3 7 2" xfId="141"/>
    <cellStyle name="ErrorDropDownCenter 2 2 3 7 3" xfId="141"/>
    <cellStyle name="ErrorDropDownCenter 2 2 3 7 4" xfId="141"/>
    <cellStyle name="ErrorDropDownCenter 2 2 3 8" xfId="141"/>
    <cellStyle name="ErrorDropDownCenter 2 2 3 9" xfId="141"/>
    <cellStyle name="ErrorDropDownCenter 2 2 4" xfId="141"/>
    <cellStyle name="ErrorDropDownCenter 2 2 4 2" xfId="141"/>
    <cellStyle name="ErrorDropDownCenter 2 2 4 2 2" xfId="141"/>
    <cellStyle name="ErrorDropDownCenter 2 2 4 2 3" xfId="141"/>
    <cellStyle name="ErrorDropDownCenter 2 2 4 2 4" xfId="141"/>
    <cellStyle name="ErrorDropDownCenter 2 2 4 2 5" xfId="141"/>
    <cellStyle name="ErrorDropDownCenter 2 2 4 3" xfId="141"/>
    <cellStyle name="ErrorDropDownCenter 2 2 4 3 2" xfId="141"/>
    <cellStyle name="ErrorDropDownCenter 2 2 4 3 3" xfId="141"/>
    <cellStyle name="ErrorDropDownCenter 2 2 4 3 4" xfId="141"/>
    <cellStyle name="ErrorDropDownCenter 2 2 4 4" xfId="141"/>
    <cellStyle name="ErrorDropDownCenter 2 2 4 5" xfId="141"/>
    <cellStyle name="ErrorDropDownCenter 2 2 4 6" xfId="141"/>
    <cellStyle name="ErrorDropDownCenter 2 2 4 7" xfId="141"/>
    <cellStyle name="ErrorDropDownCenter 2 2 4 8" xfId="141"/>
    <cellStyle name="ErrorDropDownCenter 2 2 5" xfId="141"/>
    <cellStyle name="ErrorDropDownCenter 2 2 5 2" xfId="141"/>
    <cellStyle name="ErrorDropDownCenter 2 2 5 2 2" xfId="141"/>
    <cellStyle name="ErrorDropDownCenter 2 2 5 2 3" xfId="141"/>
    <cellStyle name="ErrorDropDownCenter 2 2 5 2 4" xfId="141"/>
    <cellStyle name="ErrorDropDownCenter 2 2 5 2 5" xfId="141"/>
    <cellStyle name="ErrorDropDownCenter 2 2 5 3" xfId="141"/>
    <cellStyle name="ErrorDropDownCenter 2 2 5 3 2" xfId="141"/>
    <cellStyle name="ErrorDropDownCenter 2 2 5 3 3" xfId="141"/>
    <cellStyle name="ErrorDropDownCenter 2 2 5 3 4" xfId="141"/>
    <cellStyle name="ErrorDropDownCenter 2 2 5 4" xfId="141"/>
    <cellStyle name="ErrorDropDownCenter 2 2 5 5" xfId="141"/>
    <cellStyle name="ErrorDropDownCenter 2 2 5 6" xfId="141"/>
    <cellStyle name="ErrorDropDownCenter 2 2 5 7" xfId="141"/>
    <cellStyle name="ErrorDropDownCenter 2 2 5 8" xfId="141"/>
    <cellStyle name="ErrorDropDownCenter 2 2 6" xfId="141"/>
    <cellStyle name="ErrorDropDownCenter 2 2 6 2" xfId="141"/>
    <cellStyle name="ErrorDropDownCenter 2 2 6 2 2" xfId="141"/>
    <cellStyle name="ErrorDropDownCenter 2 2 6 2 3" xfId="141"/>
    <cellStyle name="ErrorDropDownCenter 2 2 6 2 4" xfId="141"/>
    <cellStyle name="ErrorDropDownCenter 2 2 6 2 5" xfId="141"/>
    <cellStyle name="ErrorDropDownCenter 2 2 6 3" xfId="141"/>
    <cellStyle name="ErrorDropDownCenter 2 2 6 3 2" xfId="141"/>
    <cellStyle name="ErrorDropDownCenter 2 2 6 3 3" xfId="141"/>
    <cellStyle name="ErrorDropDownCenter 2 2 6 3 4" xfId="141"/>
    <cellStyle name="ErrorDropDownCenter 2 2 6 4" xfId="141"/>
    <cellStyle name="ErrorDropDownCenter 2 2 6 5" xfId="141"/>
    <cellStyle name="ErrorDropDownCenter 2 2 6 6" xfId="141"/>
    <cellStyle name="ErrorDropDownCenter 2 2 6 7" xfId="141"/>
    <cellStyle name="ErrorDropDownCenter 2 2 6 8" xfId="141"/>
    <cellStyle name="ErrorDropDownCenter 2 2 7" xfId="141"/>
    <cellStyle name="ErrorDropDownCenter 2 2 7 2" xfId="141"/>
    <cellStyle name="ErrorDropDownCenter 2 2 7 2 2" xfId="141"/>
    <cellStyle name="ErrorDropDownCenter 2 2 7 2 3" xfId="141"/>
    <cellStyle name="ErrorDropDownCenter 2 2 7 2 4" xfId="141"/>
    <cellStyle name="ErrorDropDownCenter 2 2 7 2 5" xfId="141"/>
    <cellStyle name="ErrorDropDownCenter 2 2 7 3" xfId="141"/>
    <cellStyle name="ErrorDropDownCenter 2 2 7 3 2" xfId="141"/>
    <cellStyle name="ErrorDropDownCenter 2 2 7 3 3" xfId="141"/>
    <cellStyle name="ErrorDropDownCenter 2 2 7 3 4" xfId="141"/>
    <cellStyle name="ErrorDropDownCenter 2 2 7 4" xfId="141"/>
    <cellStyle name="ErrorDropDownCenter 2 2 7 5" xfId="141"/>
    <cellStyle name="ErrorDropDownCenter 2 2 7 6" xfId="141"/>
    <cellStyle name="ErrorDropDownCenter 2 2 7 7" xfId="141"/>
    <cellStyle name="ErrorDropDownCenter 2 2 7 8" xfId="141"/>
    <cellStyle name="ErrorDropDownCenter 2 2 8" xfId="141"/>
    <cellStyle name="ErrorDropDownCenter 2 2 8 2" xfId="141"/>
    <cellStyle name="ErrorDropDownCenter 2 2 8 3" xfId="141"/>
    <cellStyle name="ErrorDropDownCenter 2 2 8 4" xfId="141"/>
    <cellStyle name="ErrorDropDownCenter 2 2 8 5" xfId="141"/>
    <cellStyle name="ErrorDropDownCenter 2 2 9" xfId="141"/>
    <cellStyle name="ErrorDropDownCenter 2 2 9 2" xfId="141"/>
    <cellStyle name="ErrorDropDownCenter 2 2 9 3" xfId="141"/>
    <cellStyle name="ErrorDropDownCenter 2 2 9 4" xfId="141"/>
    <cellStyle name="ErrorDropDownCenter 2 3" xfId="141"/>
    <cellStyle name="ErrorDropDownCenter 2 3 10" xfId="141"/>
    <cellStyle name="ErrorDropDownCenter 2 3 11" xfId="141"/>
    <cellStyle name="ErrorDropDownCenter 2 3 12" xfId="141"/>
    <cellStyle name="ErrorDropDownCenter 2 3 2" xfId="141"/>
    <cellStyle name="ErrorDropDownCenter 2 3 2 2" xfId="141"/>
    <cellStyle name="ErrorDropDownCenter 2 3 2 2 2" xfId="141"/>
    <cellStyle name="ErrorDropDownCenter 2 3 2 2 3" xfId="141"/>
    <cellStyle name="ErrorDropDownCenter 2 3 2 2 4" xfId="141"/>
    <cellStyle name="ErrorDropDownCenter 2 3 2 2 5" xfId="141"/>
    <cellStyle name="ErrorDropDownCenter 2 3 2 3" xfId="141"/>
    <cellStyle name="ErrorDropDownCenter 2 3 2 3 2" xfId="141"/>
    <cellStyle name="ErrorDropDownCenter 2 3 2 3 3" xfId="141"/>
    <cellStyle name="ErrorDropDownCenter 2 3 2 3 4" xfId="141"/>
    <cellStyle name="ErrorDropDownCenter 2 3 2 4" xfId="141"/>
    <cellStyle name="ErrorDropDownCenter 2 3 2 5" xfId="141"/>
    <cellStyle name="ErrorDropDownCenter 2 3 2 6" xfId="141"/>
    <cellStyle name="ErrorDropDownCenter 2 3 2 7" xfId="141"/>
    <cellStyle name="ErrorDropDownCenter 2 3 2 8" xfId="141"/>
    <cellStyle name="ErrorDropDownCenter 2 3 3" xfId="141"/>
    <cellStyle name="ErrorDropDownCenter 2 3 3 2" xfId="141"/>
    <cellStyle name="ErrorDropDownCenter 2 3 3 2 2" xfId="141"/>
    <cellStyle name="ErrorDropDownCenter 2 3 3 2 3" xfId="141"/>
    <cellStyle name="ErrorDropDownCenter 2 3 3 2 4" xfId="141"/>
    <cellStyle name="ErrorDropDownCenter 2 3 3 2 5" xfId="141"/>
    <cellStyle name="ErrorDropDownCenter 2 3 3 3" xfId="141"/>
    <cellStyle name="ErrorDropDownCenter 2 3 3 3 2" xfId="141"/>
    <cellStyle name="ErrorDropDownCenter 2 3 3 3 3" xfId="141"/>
    <cellStyle name="ErrorDropDownCenter 2 3 3 3 4" xfId="141"/>
    <cellStyle name="ErrorDropDownCenter 2 3 3 4" xfId="141"/>
    <cellStyle name="ErrorDropDownCenter 2 3 3 5" xfId="141"/>
    <cellStyle name="ErrorDropDownCenter 2 3 3 6" xfId="141"/>
    <cellStyle name="ErrorDropDownCenter 2 3 3 7" xfId="141"/>
    <cellStyle name="ErrorDropDownCenter 2 3 3 8" xfId="141"/>
    <cellStyle name="ErrorDropDownCenter 2 3 4" xfId="141"/>
    <cellStyle name="ErrorDropDownCenter 2 3 4 2" xfId="141"/>
    <cellStyle name="ErrorDropDownCenter 2 3 4 2 2" xfId="141"/>
    <cellStyle name="ErrorDropDownCenter 2 3 4 2 3" xfId="141"/>
    <cellStyle name="ErrorDropDownCenter 2 3 4 2 4" xfId="141"/>
    <cellStyle name="ErrorDropDownCenter 2 3 4 2 5" xfId="141"/>
    <cellStyle name="ErrorDropDownCenter 2 3 4 3" xfId="141"/>
    <cellStyle name="ErrorDropDownCenter 2 3 4 3 2" xfId="141"/>
    <cellStyle name="ErrorDropDownCenter 2 3 4 3 3" xfId="141"/>
    <cellStyle name="ErrorDropDownCenter 2 3 4 3 4" xfId="141"/>
    <cellStyle name="ErrorDropDownCenter 2 3 4 4" xfId="141"/>
    <cellStyle name="ErrorDropDownCenter 2 3 4 5" xfId="141"/>
    <cellStyle name="ErrorDropDownCenter 2 3 4 6" xfId="141"/>
    <cellStyle name="ErrorDropDownCenter 2 3 4 7" xfId="141"/>
    <cellStyle name="ErrorDropDownCenter 2 3 4 8" xfId="141"/>
    <cellStyle name="ErrorDropDownCenter 2 3 5" xfId="141"/>
    <cellStyle name="ErrorDropDownCenter 2 3 5 2" xfId="141"/>
    <cellStyle name="ErrorDropDownCenter 2 3 5 2 2" xfId="141"/>
    <cellStyle name="ErrorDropDownCenter 2 3 5 2 3" xfId="141"/>
    <cellStyle name="ErrorDropDownCenter 2 3 5 2 4" xfId="141"/>
    <cellStyle name="ErrorDropDownCenter 2 3 5 2 5" xfId="141"/>
    <cellStyle name="ErrorDropDownCenter 2 3 5 3" xfId="141"/>
    <cellStyle name="ErrorDropDownCenter 2 3 5 3 2" xfId="141"/>
    <cellStyle name="ErrorDropDownCenter 2 3 5 3 3" xfId="141"/>
    <cellStyle name="ErrorDropDownCenter 2 3 5 3 4" xfId="141"/>
    <cellStyle name="ErrorDropDownCenter 2 3 5 4" xfId="141"/>
    <cellStyle name="ErrorDropDownCenter 2 3 5 5" xfId="141"/>
    <cellStyle name="ErrorDropDownCenter 2 3 5 6" xfId="141"/>
    <cellStyle name="ErrorDropDownCenter 2 3 5 7" xfId="141"/>
    <cellStyle name="ErrorDropDownCenter 2 3 5 8" xfId="141"/>
    <cellStyle name="ErrorDropDownCenter 2 3 6" xfId="141"/>
    <cellStyle name="ErrorDropDownCenter 2 3 6 2" xfId="141"/>
    <cellStyle name="ErrorDropDownCenter 2 3 6 3" xfId="141"/>
    <cellStyle name="ErrorDropDownCenter 2 3 6 4" xfId="141"/>
    <cellStyle name="ErrorDropDownCenter 2 3 6 5" xfId="141"/>
    <cellStyle name="ErrorDropDownCenter 2 3 7" xfId="141"/>
    <cellStyle name="ErrorDropDownCenter 2 3 7 2" xfId="141"/>
    <cellStyle name="ErrorDropDownCenter 2 3 7 3" xfId="141"/>
    <cellStyle name="ErrorDropDownCenter 2 3 7 4" xfId="141"/>
    <cellStyle name="ErrorDropDownCenter 2 3 8" xfId="141"/>
    <cellStyle name="ErrorDropDownCenter 2 3 9" xfId="141"/>
    <cellStyle name="ErrorDropDownCenter 2 4" xfId="141"/>
    <cellStyle name="ErrorDropDownCenter 2 4 2" xfId="141"/>
    <cellStyle name="ErrorDropDownCenter 2 4 2 2" xfId="141"/>
    <cellStyle name="ErrorDropDownCenter 2 4 2 3" xfId="141"/>
    <cellStyle name="ErrorDropDownCenter 2 4 2 4" xfId="141"/>
    <cellStyle name="ErrorDropDownCenter 2 4 2 5" xfId="141"/>
    <cellStyle name="ErrorDropDownCenter 2 4 3" xfId="141"/>
    <cellStyle name="ErrorDropDownCenter 2 4 3 2" xfId="141"/>
    <cellStyle name="ErrorDropDownCenter 2 4 3 3" xfId="141"/>
    <cellStyle name="ErrorDropDownCenter 2 4 3 4" xfId="141"/>
    <cellStyle name="ErrorDropDownCenter 2 4 4" xfId="141"/>
    <cellStyle name="ErrorDropDownCenter 2 4 5" xfId="141"/>
    <cellStyle name="ErrorDropDownCenter 2 4 6" xfId="141"/>
    <cellStyle name="ErrorDropDownCenter 2 4 7" xfId="141"/>
    <cellStyle name="ErrorDropDownCenter 2 4 8" xfId="141"/>
    <cellStyle name="ErrorDropDownCenter 2 5" xfId="141"/>
    <cellStyle name="ErrorDropDownCenter 2 5 2" xfId="141"/>
    <cellStyle name="ErrorDropDownCenter 2 5 2 2" xfId="141"/>
    <cellStyle name="ErrorDropDownCenter 2 5 2 3" xfId="141"/>
    <cellStyle name="ErrorDropDownCenter 2 5 2 4" xfId="141"/>
    <cellStyle name="ErrorDropDownCenter 2 5 2 5" xfId="141"/>
    <cellStyle name="ErrorDropDownCenter 2 5 3" xfId="141"/>
    <cellStyle name="ErrorDropDownCenter 2 5 3 2" xfId="141"/>
    <cellStyle name="ErrorDropDownCenter 2 5 3 3" xfId="141"/>
    <cellStyle name="ErrorDropDownCenter 2 5 3 4" xfId="141"/>
    <cellStyle name="ErrorDropDownCenter 2 5 4" xfId="141"/>
    <cellStyle name="ErrorDropDownCenter 2 5 5" xfId="141"/>
    <cellStyle name="ErrorDropDownCenter 2 5 6" xfId="141"/>
    <cellStyle name="ErrorDropDownCenter 2 5 7" xfId="141"/>
    <cellStyle name="ErrorDropDownCenter 2 5 8" xfId="141"/>
    <cellStyle name="ErrorDropDownCenter 2 6" xfId="141"/>
    <cellStyle name="ErrorDropDownCenter 2 6 2" xfId="141"/>
    <cellStyle name="ErrorDropDownCenter 2 6 2 2" xfId="141"/>
    <cellStyle name="ErrorDropDownCenter 2 6 2 3" xfId="141"/>
    <cellStyle name="ErrorDropDownCenter 2 6 2 4" xfId="141"/>
    <cellStyle name="ErrorDropDownCenter 2 6 2 5" xfId="141"/>
    <cellStyle name="ErrorDropDownCenter 2 6 3" xfId="141"/>
    <cellStyle name="ErrorDropDownCenter 2 6 3 2" xfId="141"/>
    <cellStyle name="ErrorDropDownCenter 2 6 3 3" xfId="141"/>
    <cellStyle name="ErrorDropDownCenter 2 6 3 4" xfId="141"/>
    <cellStyle name="ErrorDropDownCenter 2 6 4" xfId="141"/>
    <cellStyle name="ErrorDropDownCenter 2 6 5" xfId="141"/>
    <cellStyle name="ErrorDropDownCenter 2 6 6" xfId="141"/>
    <cellStyle name="ErrorDropDownCenter 2 6 7" xfId="141"/>
    <cellStyle name="ErrorDropDownCenter 2 6 8" xfId="141"/>
    <cellStyle name="ErrorDropDownCenter 2 7" xfId="141"/>
    <cellStyle name="ErrorDropDownCenter 2 7 2" xfId="141"/>
    <cellStyle name="ErrorDropDownCenter 2 7 2 2" xfId="141"/>
    <cellStyle name="ErrorDropDownCenter 2 7 2 3" xfId="141"/>
    <cellStyle name="ErrorDropDownCenter 2 7 2 4" xfId="141"/>
    <cellStyle name="ErrorDropDownCenter 2 7 2 5" xfId="141"/>
    <cellStyle name="ErrorDropDownCenter 2 7 3" xfId="141"/>
    <cellStyle name="ErrorDropDownCenter 2 7 3 2" xfId="141"/>
    <cellStyle name="ErrorDropDownCenter 2 7 3 3" xfId="141"/>
    <cellStyle name="ErrorDropDownCenter 2 7 3 4" xfId="141"/>
    <cellStyle name="ErrorDropDownCenter 2 7 4" xfId="141"/>
    <cellStyle name="ErrorDropDownCenter 2 7 5" xfId="141"/>
    <cellStyle name="ErrorDropDownCenter 2 7 6" xfId="141"/>
    <cellStyle name="ErrorDropDownCenter 2 7 7" xfId="141"/>
    <cellStyle name="ErrorDropDownCenter 2 7 8" xfId="141"/>
    <cellStyle name="ErrorDropDownCenter 2 8" xfId="141"/>
    <cellStyle name="ErrorDropDownCenter 2 8 2" xfId="141"/>
    <cellStyle name="ErrorDropDownCenter 2 8 3" xfId="141"/>
    <cellStyle name="ErrorDropDownCenter 2 8 4" xfId="141"/>
    <cellStyle name="ErrorDropDownCenter 2 8 5" xfId="141"/>
    <cellStyle name="ErrorDropDownCenter 2 9" xfId="141"/>
    <cellStyle name="ErrorDropDownCenter 2 9 2" xfId="141"/>
    <cellStyle name="ErrorDropDownCenter 2 9 3" xfId="141"/>
    <cellStyle name="ErrorDropDownCenter 2 9 4" xfId="141"/>
    <cellStyle name="ErrorDropDownCenter 3" xfId="141"/>
    <cellStyle name="ErrorDropDownCenter 3 10" xfId="141"/>
    <cellStyle name="ErrorDropDownCenter 3 11" xfId="141"/>
    <cellStyle name="ErrorDropDownCenter 3 12" xfId="141"/>
    <cellStyle name="ErrorDropDownCenter 3 13" xfId="141"/>
    <cellStyle name="ErrorDropDownCenter 3 14" xfId="141"/>
    <cellStyle name="ErrorDropDownCenter 3 2" xfId="141"/>
    <cellStyle name="ErrorDropDownCenter 3 2 10" xfId="141"/>
    <cellStyle name="ErrorDropDownCenter 3 2 11" xfId="141"/>
    <cellStyle name="ErrorDropDownCenter 3 2 12" xfId="141"/>
    <cellStyle name="ErrorDropDownCenter 3 2 2" xfId="141"/>
    <cellStyle name="ErrorDropDownCenter 3 2 2 2" xfId="141"/>
    <cellStyle name="ErrorDropDownCenter 3 2 2 2 2" xfId="141"/>
    <cellStyle name="ErrorDropDownCenter 3 2 2 2 3" xfId="141"/>
    <cellStyle name="ErrorDropDownCenter 3 2 2 2 4" xfId="141"/>
    <cellStyle name="ErrorDropDownCenter 3 2 2 2 5" xfId="141"/>
    <cellStyle name="ErrorDropDownCenter 3 2 2 3" xfId="141"/>
    <cellStyle name="ErrorDropDownCenter 3 2 2 3 2" xfId="141"/>
    <cellStyle name="ErrorDropDownCenter 3 2 2 3 3" xfId="141"/>
    <cellStyle name="ErrorDropDownCenter 3 2 2 3 4" xfId="141"/>
    <cellStyle name="ErrorDropDownCenter 3 2 2 4" xfId="141"/>
    <cellStyle name="ErrorDropDownCenter 3 2 2 5" xfId="141"/>
    <cellStyle name="ErrorDropDownCenter 3 2 2 6" xfId="141"/>
    <cellStyle name="ErrorDropDownCenter 3 2 2 7" xfId="141"/>
    <cellStyle name="ErrorDropDownCenter 3 2 2 8" xfId="141"/>
    <cellStyle name="ErrorDropDownCenter 3 2 3" xfId="141"/>
    <cellStyle name="ErrorDropDownCenter 3 2 3 2" xfId="141"/>
    <cellStyle name="ErrorDropDownCenter 3 2 3 2 2" xfId="141"/>
    <cellStyle name="ErrorDropDownCenter 3 2 3 2 3" xfId="141"/>
    <cellStyle name="ErrorDropDownCenter 3 2 3 2 4" xfId="141"/>
    <cellStyle name="ErrorDropDownCenter 3 2 3 2 5" xfId="141"/>
    <cellStyle name="ErrorDropDownCenter 3 2 3 3" xfId="141"/>
    <cellStyle name="ErrorDropDownCenter 3 2 3 3 2" xfId="141"/>
    <cellStyle name="ErrorDropDownCenter 3 2 3 3 3" xfId="141"/>
    <cellStyle name="ErrorDropDownCenter 3 2 3 3 4" xfId="141"/>
    <cellStyle name="ErrorDropDownCenter 3 2 3 4" xfId="141"/>
    <cellStyle name="ErrorDropDownCenter 3 2 3 5" xfId="141"/>
    <cellStyle name="ErrorDropDownCenter 3 2 3 6" xfId="141"/>
    <cellStyle name="ErrorDropDownCenter 3 2 3 7" xfId="141"/>
    <cellStyle name="ErrorDropDownCenter 3 2 3 8" xfId="141"/>
    <cellStyle name="ErrorDropDownCenter 3 2 4" xfId="141"/>
    <cellStyle name="ErrorDropDownCenter 3 2 4 2" xfId="141"/>
    <cellStyle name="ErrorDropDownCenter 3 2 4 2 2" xfId="141"/>
    <cellStyle name="ErrorDropDownCenter 3 2 4 2 3" xfId="141"/>
    <cellStyle name="ErrorDropDownCenter 3 2 4 2 4" xfId="141"/>
    <cellStyle name="ErrorDropDownCenter 3 2 4 2 5" xfId="141"/>
    <cellStyle name="ErrorDropDownCenter 3 2 4 3" xfId="141"/>
    <cellStyle name="ErrorDropDownCenter 3 2 4 3 2" xfId="141"/>
    <cellStyle name="ErrorDropDownCenter 3 2 4 3 3" xfId="141"/>
    <cellStyle name="ErrorDropDownCenter 3 2 4 3 4" xfId="141"/>
    <cellStyle name="ErrorDropDownCenter 3 2 4 4" xfId="141"/>
    <cellStyle name="ErrorDropDownCenter 3 2 4 5" xfId="141"/>
    <cellStyle name="ErrorDropDownCenter 3 2 4 6" xfId="141"/>
    <cellStyle name="ErrorDropDownCenter 3 2 4 7" xfId="141"/>
    <cellStyle name="ErrorDropDownCenter 3 2 4 8" xfId="141"/>
    <cellStyle name="ErrorDropDownCenter 3 2 5" xfId="141"/>
    <cellStyle name="ErrorDropDownCenter 3 2 5 2" xfId="141"/>
    <cellStyle name="ErrorDropDownCenter 3 2 5 2 2" xfId="141"/>
    <cellStyle name="ErrorDropDownCenter 3 2 5 2 3" xfId="141"/>
    <cellStyle name="ErrorDropDownCenter 3 2 5 2 4" xfId="141"/>
    <cellStyle name="ErrorDropDownCenter 3 2 5 2 5" xfId="141"/>
    <cellStyle name="ErrorDropDownCenter 3 2 5 3" xfId="141"/>
    <cellStyle name="ErrorDropDownCenter 3 2 5 3 2" xfId="141"/>
    <cellStyle name="ErrorDropDownCenter 3 2 5 3 3" xfId="141"/>
    <cellStyle name="ErrorDropDownCenter 3 2 5 3 4" xfId="141"/>
    <cellStyle name="ErrorDropDownCenter 3 2 5 4" xfId="141"/>
    <cellStyle name="ErrorDropDownCenter 3 2 5 5" xfId="141"/>
    <cellStyle name="ErrorDropDownCenter 3 2 5 6" xfId="141"/>
    <cellStyle name="ErrorDropDownCenter 3 2 5 7" xfId="141"/>
    <cellStyle name="ErrorDropDownCenter 3 2 5 8" xfId="141"/>
    <cellStyle name="ErrorDropDownCenter 3 2 6" xfId="141"/>
    <cellStyle name="ErrorDropDownCenter 3 2 6 2" xfId="141"/>
    <cellStyle name="ErrorDropDownCenter 3 2 6 3" xfId="141"/>
    <cellStyle name="ErrorDropDownCenter 3 2 6 4" xfId="141"/>
    <cellStyle name="ErrorDropDownCenter 3 2 6 5" xfId="141"/>
    <cellStyle name="ErrorDropDownCenter 3 2 7" xfId="141"/>
    <cellStyle name="ErrorDropDownCenter 3 2 7 2" xfId="141"/>
    <cellStyle name="ErrorDropDownCenter 3 2 7 3" xfId="141"/>
    <cellStyle name="ErrorDropDownCenter 3 2 7 4" xfId="141"/>
    <cellStyle name="ErrorDropDownCenter 3 2 8" xfId="141"/>
    <cellStyle name="ErrorDropDownCenter 3 2 9" xfId="141"/>
    <cellStyle name="ErrorDropDownCenter 3 3" xfId="141"/>
    <cellStyle name="ErrorDropDownCenter 3 3 10" xfId="141"/>
    <cellStyle name="ErrorDropDownCenter 3 3 11" xfId="141"/>
    <cellStyle name="ErrorDropDownCenter 3 3 12" xfId="141"/>
    <cellStyle name="ErrorDropDownCenter 3 3 2" xfId="141"/>
    <cellStyle name="ErrorDropDownCenter 3 3 2 2" xfId="141"/>
    <cellStyle name="ErrorDropDownCenter 3 3 2 2 2" xfId="141"/>
    <cellStyle name="ErrorDropDownCenter 3 3 2 2 3" xfId="141"/>
    <cellStyle name="ErrorDropDownCenter 3 3 2 2 4" xfId="141"/>
    <cellStyle name="ErrorDropDownCenter 3 3 2 2 5" xfId="141"/>
    <cellStyle name="ErrorDropDownCenter 3 3 2 3" xfId="141"/>
    <cellStyle name="ErrorDropDownCenter 3 3 2 3 2" xfId="141"/>
    <cellStyle name="ErrorDropDownCenter 3 3 2 3 3" xfId="141"/>
    <cellStyle name="ErrorDropDownCenter 3 3 2 3 4" xfId="141"/>
    <cellStyle name="ErrorDropDownCenter 3 3 2 4" xfId="141"/>
    <cellStyle name="ErrorDropDownCenter 3 3 2 5" xfId="141"/>
    <cellStyle name="ErrorDropDownCenter 3 3 2 6" xfId="141"/>
    <cellStyle name="ErrorDropDownCenter 3 3 2 7" xfId="141"/>
    <cellStyle name="ErrorDropDownCenter 3 3 2 8" xfId="141"/>
    <cellStyle name="ErrorDropDownCenter 3 3 3" xfId="141"/>
    <cellStyle name="ErrorDropDownCenter 3 3 3 2" xfId="141"/>
    <cellStyle name="ErrorDropDownCenter 3 3 3 2 2" xfId="141"/>
    <cellStyle name="ErrorDropDownCenter 3 3 3 2 3" xfId="141"/>
    <cellStyle name="ErrorDropDownCenter 3 3 3 2 4" xfId="141"/>
    <cellStyle name="ErrorDropDownCenter 3 3 3 2 5" xfId="141"/>
    <cellStyle name="ErrorDropDownCenter 3 3 3 3" xfId="141"/>
    <cellStyle name="ErrorDropDownCenter 3 3 3 3 2" xfId="141"/>
    <cellStyle name="ErrorDropDownCenter 3 3 3 3 3" xfId="141"/>
    <cellStyle name="ErrorDropDownCenter 3 3 3 3 4" xfId="141"/>
    <cellStyle name="ErrorDropDownCenter 3 3 3 4" xfId="141"/>
    <cellStyle name="ErrorDropDownCenter 3 3 3 5" xfId="141"/>
    <cellStyle name="ErrorDropDownCenter 3 3 3 6" xfId="141"/>
    <cellStyle name="ErrorDropDownCenter 3 3 3 7" xfId="141"/>
    <cellStyle name="ErrorDropDownCenter 3 3 3 8" xfId="141"/>
    <cellStyle name="ErrorDropDownCenter 3 3 4" xfId="141"/>
    <cellStyle name="ErrorDropDownCenter 3 3 4 2" xfId="141"/>
    <cellStyle name="ErrorDropDownCenter 3 3 4 2 2" xfId="141"/>
    <cellStyle name="ErrorDropDownCenter 3 3 4 2 3" xfId="141"/>
    <cellStyle name="ErrorDropDownCenter 3 3 4 2 4" xfId="141"/>
    <cellStyle name="ErrorDropDownCenter 3 3 4 2 5" xfId="141"/>
    <cellStyle name="ErrorDropDownCenter 3 3 4 3" xfId="141"/>
    <cellStyle name="ErrorDropDownCenter 3 3 4 3 2" xfId="141"/>
    <cellStyle name="ErrorDropDownCenter 3 3 4 3 3" xfId="141"/>
    <cellStyle name="ErrorDropDownCenter 3 3 4 3 4" xfId="141"/>
    <cellStyle name="ErrorDropDownCenter 3 3 4 4" xfId="141"/>
    <cellStyle name="ErrorDropDownCenter 3 3 4 5" xfId="141"/>
    <cellStyle name="ErrorDropDownCenter 3 3 4 6" xfId="141"/>
    <cellStyle name="ErrorDropDownCenter 3 3 4 7" xfId="141"/>
    <cellStyle name="ErrorDropDownCenter 3 3 4 8" xfId="141"/>
    <cellStyle name="ErrorDropDownCenter 3 3 5" xfId="141"/>
    <cellStyle name="ErrorDropDownCenter 3 3 5 2" xfId="141"/>
    <cellStyle name="ErrorDropDownCenter 3 3 5 2 2" xfId="141"/>
    <cellStyle name="ErrorDropDownCenter 3 3 5 2 3" xfId="141"/>
    <cellStyle name="ErrorDropDownCenter 3 3 5 2 4" xfId="141"/>
    <cellStyle name="ErrorDropDownCenter 3 3 5 2 5" xfId="141"/>
    <cellStyle name="ErrorDropDownCenter 3 3 5 3" xfId="141"/>
    <cellStyle name="ErrorDropDownCenter 3 3 5 3 2" xfId="141"/>
    <cellStyle name="ErrorDropDownCenter 3 3 5 3 3" xfId="141"/>
    <cellStyle name="ErrorDropDownCenter 3 3 5 3 4" xfId="141"/>
    <cellStyle name="ErrorDropDownCenter 3 3 5 4" xfId="141"/>
    <cellStyle name="ErrorDropDownCenter 3 3 5 5" xfId="141"/>
    <cellStyle name="ErrorDropDownCenter 3 3 5 6" xfId="141"/>
    <cellStyle name="ErrorDropDownCenter 3 3 5 7" xfId="141"/>
    <cellStyle name="ErrorDropDownCenter 3 3 5 8" xfId="141"/>
    <cellStyle name="ErrorDropDownCenter 3 3 6" xfId="141"/>
    <cellStyle name="ErrorDropDownCenter 3 3 6 2" xfId="141"/>
    <cellStyle name="ErrorDropDownCenter 3 3 6 3" xfId="141"/>
    <cellStyle name="ErrorDropDownCenter 3 3 6 4" xfId="141"/>
    <cellStyle name="ErrorDropDownCenter 3 3 6 5" xfId="141"/>
    <cellStyle name="ErrorDropDownCenter 3 3 7" xfId="141"/>
    <cellStyle name="ErrorDropDownCenter 3 3 7 2" xfId="141"/>
    <cellStyle name="ErrorDropDownCenter 3 3 7 3" xfId="141"/>
    <cellStyle name="ErrorDropDownCenter 3 3 7 4" xfId="141"/>
    <cellStyle name="ErrorDropDownCenter 3 3 8" xfId="141"/>
    <cellStyle name="ErrorDropDownCenter 3 3 9" xfId="141"/>
    <cellStyle name="ErrorDropDownCenter 3 4" xfId="141"/>
    <cellStyle name="ErrorDropDownCenter 3 4 2" xfId="141"/>
    <cellStyle name="ErrorDropDownCenter 3 4 2 2" xfId="141"/>
    <cellStyle name="ErrorDropDownCenter 3 4 2 3" xfId="141"/>
    <cellStyle name="ErrorDropDownCenter 3 4 2 4" xfId="141"/>
    <cellStyle name="ErrorDropDownCenter 3 4 2 5" xfId="141"/>
    <cellStyle name="ErrorDropDownCenter 3 4 3" xfId="141"/>
    <cellStyle name="ErrorDropDownCenter 3 4 3 2" xfId="141"/>
    <cellStyle name="ErrorDropDownCenter 3 4 3 3" xfId="141"/>
    <cellStyle name="ErrorDropDownCenter 3 4 3 4" xfId="141"/>
    <cellStyle name="ErrorDropDownCenter 3 4 4" xfId="141"/>
    <cellStyle name="ErrorDropDownCenter 3 4 5" xfId="141"/>
    <cellStyle name="ErrorDropDownCenter 3 4 6" xfId="141"/>
    <cellStyle name="ErrorDropDownCenter 3 4 7" xfId="141"/>
    <cellStyle name="ErrorDropDownCenter 3 4 8" xfId="141"/>
    <cellStyle name="ErrorDropDownCenter 3 5" xfId="141"/>
    <cellStyle name="ErrorDropDownCenter 3 5 2" xfId="141"/>
    <cellStyle name="ErrorDropDownCenter 3 5 2 2" xfId="141"/>
    <cellStyle name="ErrorDropDownCenter 3 5 2 3" xfId="141"/>
    <cellStyle name="ErrorDropDownCenter 3 5 2 4" xfId="141"/>
    <cellStyle name="ErrorDropDownCenter 3 5 2 5" xfId="141"/>
    <cellStyle name="ErrorDropDownCenter 3 5 3" xfId="141"/>
    <cellStyle name="ErrorDropDownCenter 3 5 3 2" xfId="141"/>
    <cellStyle name="ErrorDropDownCenter 3 5 3 3" xfId="141"/>
    <cellStyle name="ErrorDropDownCenter 3 5 3 4" xfId="141"/>
    <cellStyle name="ErrorDropDownCenter 3 5 4" xfId="141"/>
    <cellStyle name="ErrorDropDownCenter 3 5 5" xfId="141"/>
    <cellStyle name="ErrorDropDownCenter 3 5 6" xfId="141"/>
    <cellStyle name="ErrorDropDownCenter 3 5 7" xfId="141"/>
    <cellStyle name="ErrorDropDownCenter 3 5 8" xfId="141"/>
    <cellStyle name="ErrorDropDownCenter 3 6" xfId="141"/>
    <cellStyle name="ErrorDropDownCenter 3 6 2" xfId="141"/>
    <cellStyle name="ErrorDropDownCenter 3 6 2 2" xfId="141"/>
    <cellStyle name="ErrorDropDownCenter 3 6 2 3" xfId="141"/>
    <cellStyle name="ErrorDropDownCenter 3 6 2 4" xfId="141"/>
    <cellStyle name="ErrorDropDownCenter 3 6 2 5" xfId="141"/>
    <cellStyle name="ErrorDropDownCenter 3 6 3" xfId="141"/>
    <cellStyle name="ErrorDropDownCenter 3 6 3 2" xfId="141"/>
    <cellStyle name="ErrorDropDownCenter 3 6 3 3" xfId="141"/>
    <cellStyle name="ErrorDropDownCenter 3 6 3 4" xfId="141"/>
    <cellStyle name="ErrorDropDownCenter 3 6 4" xfId="141"/>
    <cellStyle name="ErrorDropDownCenter 3 6 5" xfId="141"/>
    <cellStyle name="ErrorDropDownCenter 3 6 6" xfId="141"/>
    <cellStyle name="ErrorDropDownCenter 3 6 7" xfId="141"/>
    <cellStyle name="ErrorDropDownCenter 3 6 8" xfId="141"/>
    <cellStyle name="ErrorDropDownCenter 3 7" xfId="141"/>
    <cellStyle name="ErrorDropDownCenter 3 7 2" xfId="141"/>
    <cellStyle name="ErrorDropDownCenter 3 7 2 2" xfId="141"/>
    <cellStyle name="ErrorDropDownCenter 3 7 2 3" xfId="141"/>
    <cellStyle name="ErrorDropDownCenter 3 7 2 4" xfId="141"/>
    <cellStyle name="ErrorDropDownCenter 3 7 2 5" xfId="141"/>
    <cellStyle name="ErrorDropDownCenter 3 7 3" xfId="141"/>
    <cellStyle name="ErrorDropDownCenter 3 7 3 2" xfId="141"/>
    <cellStyle name="ErrorDropDownCenter 3 7 3 3" xfId="141"/>
    <cellStyle name="ErrorDropDownCenter 3 7 3 4" xfId="141"/>
    <cellStyle name="ErrorDropDownCenter 3 7 4" xfId="141"/>
    <cellStyle name="ErrorDropDownCenter 3 7 5" xfId="141"/>
    <cellStyle name="ErrorDropDownCenter 3 7 6" xfId="141"/>
    <cellStyle name="ErrorDropDownCenter 3 7 7" xfId="141"/>
    <cellStyle name="ErrorDropDownCenter 3 7 8" xfId="141"/>
    <cellStyle name="ErrorDropDownCenter 3 8" xfId="141"/>
    <cellStyle name="ErrorDropDownCenter 3 8 2" xfId="141"/>
    <cellStyle name="ErrorDropDownCenter 3 8 3" xfId="141"/>
    <cellStyle name="ErrorDropDownCenter 3 8 4" xfId="141"/>
    <cellStyle name="ErrorDropDownCenter 3 8 5" xfId="141"/>
    <cellStyle name="ErrorDropDownCenter 3 9" xfId="141"/>
    <cellStyle name="ErrorDropDownCenter 3 9 2" xfId="141"/>
    <cellStyle name="ErrorDropDownCenter 3 9 3" xfId="141"/>
    <cellStyle name="ErrorDropDownCenter 3 9 4" xfId="141"/>
    <cellStyle name="ErrorDropDownCenter 4" xfId="141"/>
    <cellStyle name="ErrorDropDownCenter 4 2" xfId="141"/>
    <cellStyle name="ErrorDropDownCenter 4 2 2" xfId="141"/>
    <cellStyle name="ErrorDropDownCenter 4 2 2 2" xfId="141"/>
    <cellStyle name="ErrorDropDownCenter 4 2 2 3" xfId="141"/>
    <cellStyle name="ErrorDropDownCenter 4 2 2 4" xfId="141"/>
    <cellStyle name="ErrorDropDownCenter 4 2 2 5" xfId="141"/>
    <cellStyle name="ErrorDropDownCenter 4 2 3" xfId="141"/>
    <cellStyle name="ErrorDropDownCenter 4 2 3 2" xfId="141"/>
    <cellStyle name="ErrorDropDownCenter 4 2 3 3" xfId="141"/>
    <cellStyle name="ErrorDropDownCenter 4 2 3 4" xfId="141"/>
    <cellStyle name="ErrorDropDownCenter 4 2 4" xfId="141"/>
    <cellStyle name="ErrorDropDownCenter 4 2 5" xfId="141"/>
    <cellStyle name="ErrorDropDownCenter 4 2 6" xfId="141"/>
    <cellStyle name="ErrorDropDownCenter 4 2 7" xfId="141"/>
    <cellStyle name="ErrorDropDownCenter 4 2 8" xfId="141"/>
    <cellStyle name="ErrorDropDownCenter 4 3" xfId="141"/>
    <cellStyle name="ErrorDropDownCenter 4 3 2" xfId="141"/>
    <cellStyle name="ErrorDropDownCenter 4 3 2 2" xfId="141"/>
    <cellStyle name="ErrorDropDownCenter 4 3 2 3" xfId="141"/>
    <cellStyle name="ErrorDropDownCenter 4 3 2 4" xfId="141"/>
    <cellStyle name="ErrorDropDownCenter 4 3 2 5" xfId="141"/>
    <cellStyle name="ErrorDropDownCenter 4 3 3" xfId="141"/>
    <cellStyle name="ErrorDropDownCenter 4 3 3 2" xfId="141"/>
    <cellStyle name="ErrorDropDownCenter 4 3 3 3" xfId="141"/>
    <cellStyle name="ErrorDropDownCenter 4 3 3 4" xfId="141"/>
    <cellStyle name="ErrorDropDownCenter 4 3 4" xfId="141"/>
    <cellStyle name="ErrorDropDownCenter 4 3 5" xfId="141"/>
    <cellStyle name="ErrorDropDownCenter 4 3 6" xfId="141"/>
    <cellStyle name="ErrorDropDownCenter 4 3 7" xfId="141"/>
    <cellStyle name="ErrorDropDownCenter 4 4" xfId="141"/>
    <cellStyle name="ErrorDropDownCenter 4 4 2" xfId="141"/>
    <cellStyle name="ErrorDropDownCenter 4 4 3" xfId="141"/>
    <cellStyle name="ErrorDropDownCenter 4 4 4" xfId="141"/>
    <cellStyle name="ErrorDropDownCenter 4 4 5" xfId="141"/>
    <cellStyle name="ErrorDropDownCenter 4 5" xfId="141"/>
    <cellStyle name="ErrorDropDownCenter 4 5 2" xfId="141"/>
    <cellStyle name="ErrorDropDownCenter 4 5 3" xfId="141"/>
    <cellStyle name="ErrorDropDownCenter 4 5 4" xfId="141"/>
    <cellStyle name="ErrorDropDownCenter 4 6" xfId="141"/>
    <cellStyle name="ErrorDropDownCenter 4 7" xfId="141"/>
    <cellStyle name="ErrorDropDownCenter 4 8" xfId="141"/>
    <cellStyle name="ErrorDropDownCenter 4 9" xfId="141"/>
    <cellStyle name="ErrorDropDownCenter 5" xfId="141"/>
    <cellStyle name="ErrorDropDownCenter 5 2" xfId="141"/>
    <cellStyle name="ErrorDropDownCenter 5 2 2" xfId="141"/>
    <cellStyle name="ErrorDropDownCenter 5 2 3" xfId="141"/>
    <cellStyle name="ErrorDropDownCenter 5 2 4" xfId="141"/>
    <cellStyle name="ErrorDropDownCenter 5 2 5" xfId="141"/>
    <cellStyle name="ErrorDropDownCenter 5 3" xfId="141"/>
    <cellStyle name="ErrorDropDownCenter 5 3 2" xfId="141"/>
    <cellStyle name="ErrorDropDownCenter 5 3 3" xfId="141"/>
    <cellStyle name="ErrorDropDownCenter 5 3 4" xfId="141"/>
    <cellStyle name="ErrorDropDownCenter 5 4" xfId="141"/>
    <cellStyle name="ErrorDropDownCenter 5 5" xfId="141"/>
    <cellStyle name="ErrorDropDownCenter 5 6" xfId="141"/>
    <cellStyle name="ErrorDropDownCenter 5 7" xfId="141"/>
    <cellStyle name="ErrorDropDownCenter 5 8" xfId="141"/>
    <cellStyle name="ErrorDropDownCenter 6" xfId="141"/>
    <cellStyle name="ErrorDropDownCenter 6 2" xfId="141"/>
    <cellStyle name="ErrorDropDownCenter 6 3" xfId="141"/>
    <cellStyle name="ErrorDropDownCenter 6 4" xfId="141"/>
    <cellStyle name="ErrorDropDownCenter 6 5" xfId="141"/>
    <cellStyle name="ErrorDropDownCenter 7" xfId="141"/>
    <cellStyle name="ErrorDropDownCenter 8" xfId="141"/>
    <cellStyle name="ErrorDropDownRight" xfId="142"/>
    <cellStyle name="ErrorDropDownRight 2" xfId="142"/>
    <cellStyle name="ErrorDropDownRight 2 10" xfId="142"/>
    <cellStyle name="ErrorDropDownRight 2 11" xfId="142"/>
    <cellStyle name="ErrorDropDownRight 2 12" xfId="142"/>
    <cellStyle name="ErrorDropDownRight 2 13" xfId="142"/>
    <cellStyle name="ErrorDropDownRight 2 14" xfId="142"/>
    <cellStyle name="ErrorDropDownRight 2 2" xfId="142"/>
    <cellStyle name="ErrorDropDownRight 2 2 10" xfId="142"/>
    <cellStyle name="ErrorDropDownRight 2 2 11" xfId="142"/>
    <cellStyle name="ErrorDropDownRight 2 2 12" xfId="142"/>
    <cellStyle name="ErrorDropDownRight 2 2 13" xfId="142"/>
    <cellStyle name="ErrorDropDownRight 2 2 14" xfId="142"/>
    <cellStyle name="ErrorDropDownRight 2 2 2" xfId="142"/>
    <cellStyle name="ErrorDropDownRight 2 2 2 10" xfId="142"/>
    <cellStyle name="ErrorDropDownRight 2 2 2 11" xfId="142"/>
    <cellStyle name="ErrorDropDownRight 2 2 2 12" xfId="142"/>
    <cellStyle name="ErrorDropDownRight 2 2 2 2" xfId="142"/>
    <cellStyle name="ErrorDropDownRight 2 2 2 2 2" xfId="142"/>
    <cellStyle name="ErrorDropDownRight 2 2 2 2 2 2" xfId="142"/>
    <cellStyle name="ErrorDropDownRight 2 2 2 2 2 3" xfId="142"/>
    <cellStyle name="ErrorDropDownRight 2 2 2 2 2 4" xfId="142"/>
    <cellStyle name="ErrorDropDownRight 2 2 2 2 2 5" xfId="142"/>
    <cellStyle name="ErrorDropDownRight 2 2 2 2 3" xfId="142"/>
    <cellStyle name="ErrorDropDownRight 2 2 2 2 3 2" xfId="142"/>
    <cellStyle name="ErrorDropDownRight 2 2 2 2 3 3" xfId="142"/>
    <cellStyle name="ErrorDropDownRight 2 2 2 2 3 4" xfId="142"/>
    <cellStyle name="ErrorDropDownRight 2 2 2 2 4" xfId="142"/>
    <cellStyle name="ErrorDropDownRight 2 2 2 2 5" xfId="142"/>
    <cellStyle name="ErrorDropDownRight 2 2 2 2 6" xfId="142"/>
    <cellStyle name="ErrorDropDownRight 2 2 2 2 7" xfId="142"/>
    <cellStyle name="ErrorDropDownRight 2 2 2 2 8" xfId="142"/>
    <cellStyle name="ErrorDropDownRight 2 2 2 3" xfId="142"/>
    <cellStyle name="ErrorDropDownRight 2 2 2 3 2" xfId="142"/>
    <cellStyle name="ErrorDropDownRight 2 2 2 3 2 2" xfId="142"/>
    <cellStyle name="ErrorDropDownRight 2 2 2 3 2 3" xfId="142"/>
    <cellStyle name="ErrorDropDownRight 2 2 2 3 2 4" xfId="142"/>
    <cellStyle name="ErrorDropDownRight 2 2 2 3 2 5" xfId="142"/>
    <cellStyle name="ErrorDropDownRight 2 2 2 3 3" xfId="142"/>
    <cellStyle name="ErrorDropDownRight 2 2 2 3 3 2" xfId="142"/>
    <cellStyle name="ErrorDropDownRight 2 2 2 3 3 3" xfId="142"/>
    <cellStyle name="ErrorDropDownRight 2 2 2 3 3 4" xfId="142"/>
    <cellStyle name="ErrorDropDownRight 2 2 2 3 4" xfId="142"/>
    <cellStyle name="ErrorDropDownRight 2 2 2 3 5" xfId="142"/>
    <cellStyle name="ErrorDropDownRight 2 2 2 3 6" xfId="142"/>
    <cellStyle name="ErrorDropDownRight 2 2 2 3 7" xfId="142"/>
    <cellStyle name="ErrorDropDownRight 2 2 2 3 8" xfId="142"/>
    <cellStyle name="ErrorDropDownRight 2 2 2 4" xfId="142"/>
    <cellStyle name="ErrorDropDownRight 2 2 2 4 2" xfId="142"/>
    <cellStyle name="ErrorDropDownRight 2 2 2 4 2 2" xfId="142"/>
    <cellStyle name="ErrorDropDownRight 2 2 2 4 2 3" xfId="142"/>
    <cellStyle name="ErrorDropDownRight 2 2 2 4 2 4" xfId="142"/>
    <cellStyle name="ErrorDropDownRight 2 2 2 4 2 5" xfId="142"/>
    <cellStyle name="ErrorDropDownRight 2 2 2 4 3" xfId="142"/>
    <cellStyle name="ErrorDropDownRight 2 2 2 4 3 2" xfId="142"/>
    <cellStyle name="ErrorDropDownRight 2 2 2 4 3 3" xfId="142"/>
    <cellStyle name="ErrorDropDownRight 2 2 2 4 3 4" xfId="142"/>
    <cellStyle name="ErrorDropDownRight 2 2 2 4 4" xfId="142"/>
    <cellStyle name="ErrorDropDownRight 2 2 2 4 5" xfId="142"/>
    <cellStyle name="ErrorDropDownRight 2 2 2 4 6" xfId="142"/>
    <cellStyle name="ErrorDropDownRight 2 2 2 4 7" xfId="142"/>
    <cellStyle name="ErrorDropDownRight 2 2 2 4 8" xfId="142"/>
    <cellStyle name="ErrorDropDownRight 2 2 2 5" xfId="142"/>
    <cellStyle name="ErrorDropDownRight 2 2 2 5 2" xfId="142"/>
    <cellStyle name="ErrorDropDownRight 2 2 2 5 2 2" xfId="142"/>
    <cellStyle name="ErrorDropDownRight 2 2 2 5 2 3" xfId="142"/>
    <cellStyle name="ErrorDropDownRight 2 2 2 5 2 4" xfId="142"/>
    <cellStyle name="ErrorDropDownRight 2 2 2 5 2 5" xfId="142"/>
    <cellStyle name="ErrorDropDownRight 2 2 2 5 3" xfId="142"/>
    <cellStyle name="ErrorDropDownRight 2 2 2 5 3 2" xfId="142"/>
    <cellStyle name="ErrorDropDownRight 2 2 2 5 3 3" xfId="142"/>
    <cellStyle name="ErrorDropDownRight 2 2 2 5 3 4" xfId="142"/>
    <cellStyle name="ErrorDropDownRight 2 2 2 5 4" xfId="142"/>
    <cellStyle name="ErrorDropDownRight 2 2 2 5 5" xfId="142"/>
    <cellStyle name="ErrorDropDownRight 2 2 2 5 6" xfId="142"/>
    <cellStyle name="ErrorDropDownRight 2 2 2 5 7" xfId="142"/>
    <cellStyle name="ErrorDropDownRight 2 2 2 5 8" xfId="142"/>
    <cellStyle name="ErrorDropDownRight 2 2 2 6" xfId="142"/>
    <cellStyle name="ErrorDropDownRight 2 2 2 6 2" xfId="142"/>
    <cellStyle name="ErrorDropDownRight 2 2 2 6 3" xfId="142"/>
    <cellStyle name="ErrorDropDownRight 2 2 2 6 4" xfId="142"/>
    <cellStyle name="ErrorDropDownRight 2 2 2 6 5" xfId="142"/>
    <cellStyle name="ErrorDropDownRight 2 2 2 7" xfId="142"/>
    <cellStyle name="ErrorDropDownRight 2 2 2 7 2" xfId="142"/>
    <cellStyle name="ErrorDropDownRight 2 2 2 7 3" xfId="142"/>
    <cellStyle name="ErrorDropDownRight 2 2 2 7 4" xfId="142"/>
    <cellStyle name="ErrorDropDownRight 2 2 2 8" xfId="142"/>
    <cellStyle name="ErrorDropDownRight 2 2 2 9" xfId="142"/>
    <cellStyle name="ErrorDropDownRight 2 2 3" xfId="142"/>
    <cellStyle name="ErrorDropDownRight 2 2 3 10" xfId="142"/>
    <cellStyle name="ErrorDropDownRight 2 2 3 11" xfId="142"/>
    <cellStyle name="ErrorDropDownRight 2 2 3 12" xfId="142"/>
    <cellStyle name="ErrorDropDownRight 2 2 3 2" xfId="142"/>
    <cellStyle name="ErrorDropDownRight 2 2 3 2 2" xfId="142"/>
    <cellStyle name="ErrorDropDownRight 2 2 3 2 2 2" xfId="142"/>
    <cellStyle name="ErrorDropDownRight 2 2 3 2 2 3" xfId="142"/>
    <cellStyle name="ErrorDropDownRight 2 2 3 2 2 4" xfId="142"/>
    <cellStyle name="ErrorDropDownRight 2 2 3 2 2 5" xfId="142"/>
    <cellStyle name="ErrorDropDownRight 2 2 3 2 3" xfId="142"/>
    <cellStyle name="ErrorDropDownRight 2 2 3 2 3 2" xfId="142"/>
    <cellStyle name="ErrorDropDownRight 2 2 3 2 3 3" xfId="142"/>
    <cellStyle name="ErrorDropDownRight 2 2 3 2 3 4" xfId="142"/>
    <cellStyle name="ErrorDropDownRight 2 2 3 2 4" xfId="142"/>
    <cellStyle name="ErrorDropDownRight 2 2 3 2 5" xfId="142"/>
    <cellStyle name="ErrorDropDownRight 2 2 3 2 6" xfId="142"/>
    <cellStyle name="ErrorDropDownRight 2 2 3 2 7" xfId="142"/>
    <cellStyle name="ErrorDropDownRight 2 2 3 2 8" xfId="142"/>
    <cellStyle name="ErrorDropDownRight 2 2 3 3" xfId="142"/>
    <cellStyle name="ErrorDropDownRight 2 2 3 3 2" xfId="142"/>
    <cellStyle name="ErrorDropDownRight 2 2 3 3 2 2" xfId="142"/>
    <cellStyle name="ErrorDropDownRight 2 2 3 3 2 3" xfId="142"/>
    <cellStyle name="ErrorDropDownRight 2 2 3 3 2 4" xfId="142"/>
    <cellStyle name="ErrorDropDownRight 2 2 3 3 2 5" xfId="142"/>
    <cellStyle name="ErrorDropDownRight 2 2 3 3 3" xfId="142"/>
    <cellStyle name="ErrorDropDownRight 2 2 3 3 3 2" xfId="142"/>
    <cellStyle name="ErrorDropDownRight 2 2 3 3 3 3" xfId="142"/>
    <cellStyle name="ErrorDropDownRight 2 2 3 3 3 4" xfId="142"/>
    <cellStyle name="ErrorDropDownRight 2 2 3 3 4" xfId="142"/>
    <cellStyle name="ErrorDropDownRight 2 2 3 3 5" xfId="142"/>
    <cellStyle name="ErrorDropDownRight 2 2 3 3 6" xfId="142"/>
    <cellStyle name="ErrorDropDownRight 2 2 3 3 7" xfId="142"/>
    <cellStyle name="ErrorDropDownRight 2 2 3 3 8" xfId="142"/>
    <cellStyle name="ErrorDropDownRight 2 2 3 4" xfId="142"/>
    <cellStyle name="ErrorDropDownRight 2 2 3 4 2" xfId="142"/>
    <cellStyle name="ErrorDropDownRight 2 2 3 4 2 2" xfId="142"/>
    <cellStyle name="ErrorDropDownRight 2 2 3 4 2 3" xfId="142"/>
    <cellStyle name="ErrorDropDownRight 2 2 3 4 2 4" xfId="142"/>
    <cellStyle name="ErrorDropDownRight 2 2 3 4 2 5" xfId="142"/>
    <cellStyle name="ErrorDropDownRight 2 2 3 4 3" xfId="142"/>
    <cellStyle name="ErrorDropDownRight 2 2 3 4 3 2" xfId="142"/>
    <cellStyle name="ErrorDropDownRight 2 2 3 4 3 3" xfId="142"/>
    <cellStyle name="ErrorDropDownRight 2 2 3 4 3 4" xfId="142"/>
    <cellStyle name="ErrorDropDownRight 2 2 3 4 4" xfId="142"/>
    <cellStyle name="ErrorDropDownRight 2 2 3 4 5" xfId="142"/>
    <cellStyle name="ErrorDropDownRight 2 2 3 4 6" xfId="142"/>
    <cellStyle name="ErrorDropDownRight 2 2 3 4 7" xfId="142"/>
    <cellStyle name="ErrorDropDownRight 2 2 3 4 8" xfId="142"/>
    <cellStyle name="ErrorDropDownRight 2 2 3 5" xfId="142"/>
    <cellStyle name="ErrorDropDownRight 2 2 3 5 2" xfId="142"/>
    <cellStyle name="ErrorDropDownRight 2 2 3 5 2 2" xfId="142"/>
    <cellStyle name="ErrorDropDownRight 2 2 3 5 2 3" xfId="142"/>
    <cellStyle name="ErrorDropDownRight 2 2 3 5 2 4" xfId="142"/>
    <cellStyle name="ErrorDropDownRight 2 2 3 5 2 5" xfId="142"/>
    <cellStyle name="ErrorDropDownRight 2 2 3 5 3" xfId="142"/>
    <cellStyle name="ErrorDropDownRight 2 2 3 5 3 2" xfId="142"/>
    <cellStyle name="ErrorDropDownRight 2 2 3 5 3 3" xfId="142"/>
    <cellStyle name="ErrorDropDownRight 2 2 3 5 3 4" xfId="142"/>
    <cellStyle name="ErrorDropDownRight 2 2 3 5 4" xfId="142"/>
    <cellStyle name="ErrorDropDownRight 2 2 3 5 5" xfId="142"/>
    <cellStyle name="ErrorDropDownRight 2 2 3 5 6" xfId="142"/>
    <cellStyle name="ErrorDropDownRight 2 2 3 5 7" xfId="142"/>
    <cellStyle name="ErrorDropDownRight 2 2 3 5 8" xfId="142"/>
    <cellStyle name="ErrorDropDownRight 2 2 3 6" xfId="142"/>
    <cellStyle name="ErrorDropDownRight 2 2 3 6 2" xfId="142"/>
    <cellStyle name="ErrorDropDownRight 2 2 3 6 3" xfId="142"/>
    <cellStyle name="ErrorDropDownRight 2 2 3 6 4" xfId="142"/>
    <cellStyle name="ErrorDropDownRight 2 2 3 6 5" xfId="142"/>
    <cellStyle name="ErrorDropDownRight 2 2 3 7" xfId="142"/>
    <cellStyle name="ErrorDropDownRight 2 2 3 7 2" xfId="142"/>
    <cellStyle name="ErrorDropDownRight 2 2 3 7 3" xfId="142"/>
    <cellStyle name="ErrorDropDownRight 2 2 3 7 4" xfId="142"/>
    <cellStyle name="ErrorDropDownRight 2 2 3 8" xfId="142"/>
    <cellStyle name="ErrorDropDownRight 2 2 3 9" xfId="142"/>
    <cellStyle name="ErrorDropDownRight 2 2 4" xfId="142"/>
    <cellStyle name="ErrorDropDownRight 2 2 4 2" xfId="142"/>
    <cellStyle name="ErrorDropDownRight 2 2 4 2 2" xfId="142"/>
    <cellStyle name="ErrorDropDownRight 2 2 4 2 3" xfId="142"/>
    <cellStyle name="ErrorDropDownRight 2 2 4 2 4" xfId="142"/>
    <cellStyle name="ErrorDropDownRight 2 2 4 2 5" xfId="142"/>
    <cellStyle name="ErrorDropDownRight 2 2 4 3" xfId="142"/>
    <cellStyle name="ErrorDropDownRight 2 2 4 3 2" xfId="142"/>
    <cellStyle name="ErrorDropDownRight 2 2 4 3 3" xfId="142"/>
    <cellStyle name="ErrorDropDownRight 2 2 4 3 4" xfId="142"/>
    <cellStyle name="ErrorDropDownRight 2 2 4 4" xfId="142"/>
    <cellStyle name="ErrorDropDownRight 2 2 4 5" xfId="142"/>
    <cellStyle name="ErrorDropDownRight 2 2 4 6" xfId="142"/>
    <cellStyle name="ErrorDropDownRight 2 2 4 7" xfId="142"/>
    <cellStyle name="ErrorDropDownRight 2 2 4 8" xfId="142"/>
    <cellStyle name="ErrorDropDownRight 2 2 5" xfId="142"/>
    <cellStyle name="ErrorDropDownRight 2 2 5 2" xfId="142"/>
    <cellStyle name="ErrorDropDownRight 2 2 5 2 2" xfId="142"/>
    <cellStyle name="ErrorDropDownRight 2 2 5 2 3" xfId="142"/>
    <cellStyle name="ErrorDropDownRight 2 2 5 2 4" xfId="142"/>
    <cellStyle name="ErrorDropDownRight 2 2 5 2 5" xfId="142"/>
    <cellStyle name="ErrorDropDownRight 2 2 5 3" xfId="142"/>
    <cellStyle name="ErrorDropDownRight 2 2 5 3 2" xfId="142"/>
    <cellStyle name="ErrorDropDownRight 2 2 5 3 3" xfId="142"/>
    <cellStyle name="ErrorDropDownRight 2 2 5 3 4" xfId="142"/>
    <cellStyle name="ErrorDropDownRight 2 2 5 4" xfId="142"/>
    <cellStyle name="ErrorDropDownRight 2 2 5 5" xfId="142"/>
    <cellStyle name="ErrorDropDownRight 2 2 5 6" xfId="142"/>
    <cellStyle name="ErrorDropDownRight 2 2 5 7" xfId="142"/>
    <cellStyle name="ErrorDropDownRight 2 2 5 8" xfId="142"/>
    <cellStyle name="ErrorDropDownRight 2 2 6" xfId="142"/>
    <cellStyle name="ErrorDropDownRight 2 2 6 2" xfId="142"/>
    <cellStyle name="ErrorDropDownRight 2 2 6 2 2" xfId="142"/>
    <cellStyle name="ErrorDropDownRight 2 2 6 2 3" xfId="142"/>
    <cellStyle name="ErrorDropDownRight 2 2 6 2 4" xfId="142"/>
    <cellStyle name="ErrorDropDownRight 2 2 6 2 5" xfId="142"/>
    <cellStyle name="ErrorDropDownRight 2 2 6 3" xfId="142"/>
    <cellStyle name="ErrorDropDownRight 2 2 6 3 2" xfId="142"/>
    <cellStyle name="ErrorDropDownRight 2 2 6 3 3" xfId="142"/>
    <cellStyle name="ErrorDropDownRight 2 2 6 3 4" xfId="142"/>
    <cellStyle name="ErrorDropDownRight 2 2 6 4" xfId="142"/>
    <cellStyle name="ErrorDropDownRight 2 2 6 5" xfId="142"/>
    <cellStyle name="ErrorDropDownRight 2 2 6 6" xfId="142"/>
    <cellStyle name="ErrorDropDownRight 2 2 6 7" xfId="142"/>
    <cellStyle name="ErrorDropDownRight 2 2 6 8" xfId="142"/>
    <cellStyle name="ErrorDropDownRight 2 2 7" xfId="142"/>
    <cellStyle name="ErrorDropDownRight 2 2 7 2" xfId="142"/>
    <cellStyle name="ErrorDropDownRight 2 2 7 2 2" xfId="142"/>
    <cellStyle name="ErrorDropDownRight 2 2 7 2 3" xfId="142"/>
    <cellStyle name="ErrorDropDownRight 2 2 7 2 4" xfId="142"/>
    <cellStyle name="ErrorDropDownRight 2 2 7 2 5" xfId="142"/>
    <cellStyle name="ErrorDropDownRight 2 2 7 3" xfId="142"/>
    <cellStyle name="ErrorDropDownRight 2 2 7 3 2" xfId="142"/>
    <cellStyle name="ErrorDropDownRight 2 2 7 3 3" xfId="142"/>
    <cellStyle name="ErrorDropDownRight 2 2 7 3 4" xfId="142"/>
    <cellStyle name="ErrorDropDownRight 2 2 7 4" xfId="142"/>
    <cellStyle name="ErrorDropDownRight 2 2 7 5" xfId="142"/>
    <cellStyle name="ErrorDropDownRight 2 2 7 6" xfId="142"/>
    <cellStyle name="ErrorDropDownRight 2 2 7 7" xfId="142"/>
    <cellStyle name="ErrorDropDownRight 2 2 7 8" xfId="142"/>
    <cellStyle name="ErrorDropDownRight 2 2 8" xfId="142"/>
    <cellStyle name="ErrorDropDownRight 2 2 8 2" xfId="142"/>
    <cellStyle name="ErrorDropDownRight 2 2 8 3" xfId="142"/>
    <cellStyle name="ErrorDropDownRight 2 2 8 4" xfId="142"/>
    <cellStyle name="ErrorDropDownRight 2 2 8 5" xfId="142"/>
    <cellStyle name="ErrorDropDownRight 2 2 9" xfId="142"/>
    <cellStyle name="ErrorDropDownRight 2 2 9 2" xfId="142"/>
    <cellStyle name="ErrorDropDownRight 2 2 9 3" xfId="142"/>
    <cellStyle name="ErrorDropDownRight 2 2 9 4" xfId="142"/>
    <cellStyle name="ErrorDropDownRight 2 3" xfId="142"/>
    <cellStyle name="ErrorDropDownRight 2 3 10" xfId="142"/>
    <cellStyle name="ErrorDropDownRight 2 3 11" xfId="142"/>
    <cellStyle name="ErrorDropDownRight 2 3 12" xfId="142"/>
    <cellStyle name="ErrorDropDownRight 2 3 2" xfId="142"/>
    <cellStyle name="ErrorDropDownRight 2 3 2 2" xfId="142"/>
    <cellStyle name="ErrorDropDownRight 2 3 2 2 2" xfId="142"/>
    <cellStyle name="ErrorDropDownRight 2 3 2 2 3" xfId="142"/>
    <cellStyle name="ErrorDropDownRight 2 3 2 2 4" xfId="142"/>
    <cellStyle name="ErrorDropDownRight 2 3 2 2 5" xfId="142"/>
    <cellStyle name="ErrorDropDownRight 2 3 2 3" xfId="142"/>
    <cellStyle name="ErrorDropDownRight 2 3 2 3 2" xfId="142"/>
    <cellStyle name="ErrorDropDownRight 2 3 2 3 3" xfId="142"/>
    <cellStyle name="ErrorDropDownRight 2 3 2 3 4" xfId="142"/>
    <cellStyle name="ErrorDropDownRight 2 3 2 4" xfId="142"/>
    <cellStyle name="ErrorDropDownRight 2 3 2 5" xfId="142"/>
    <cellStyle name="ErrorDropDownRight 2 3 2 6" xfId="142"/>
    <cellStyle name="ErrorDropDownRight 2 3 2 7" xfId="142"/>
    <cellStyle name="ErrorDropDownRight 2 3 2 8" xfId="142"/>
    <cellStyle name="ErrorDropDownRight 2 3 3" xfId="142"/>
    <cellStyle name="ErrorDropDownRight 2 3 3 2" xfId="142"/>
    <cellStyle name="ErrorDropDownRight 2 3 3 2 2" xfId="142"/>
    <cellStyle name="ErrorDropDownRight 2 3 3 2 3" xfId="142"/>
    <cellStyle name="ErrorDropDownRight 2 3 3 2 4" xfId="142"/>
    <cellStyle name="ErrorDropDownRight 2 3 3 2 5" xfId="142"/>
    <cellStyle name="ErrorDropDownRight 2 3 3 3" xfId="142"/>
    <cellStyle name="ErrorDropDownRight 2 3 3 3 2" xfId="142"/>
    <cellStyle name="ErrorDropDownRight 2 3 3 3 3" xfId="142"/>
    <cellStyle name="ErrorDropDownRight 2 3 3 3 4" xfId="142"/>
    <cellStyle name="ErrorDropDownRight 2 3 3 4" xfId="142"/>
    <cellStyle name="ErrorDropDownRight 2 3 3 5" xfId="142"/>
    <cellStyle name="ErrorDropDownRight 2 3 3 6" xfId="142"/>
    <cellStyle name="ErrorDropDownRight 2 3 3 7" xfId="142"/>
    <cellStyle name="ErrorDropDownRight 2 3 3 8" xfId="142"/>
    <cellStyle name="ErrorDropDownRight 2 3 4" xfId="142"/>
    <cellStyle name="ErrorDropDownRight 2 3 4 2" xfId="142"/>
    <cellStyle name="ErrorDropDownRight 2 3 4 2 2" xfId="142"/>
    <cellStyle name="ErrorDropDownRight 2 3 4 2 3" xfId="142"/>
    <cellStyle name="ErrorDropDownRight 2 3 4 2 4" xfId="142"/>
    <cellStyle name="ErrorDropDownRight 2 3 4 2 5" xfId="142"/>
    <cellStyle name="ErrorDropDownRight 2 3 4 3" xfId="142"/>
    <cellStyle name="ErrorDropDownRight 2 3 4 3 2" xfId="142"/>
    <cellStyle name="ErrorDropDownRight 2 3 4 3 3" xfId="142"/>
    <cellStyle name="ErrorDropDownRight 2 3 4 3 4" xfId="142"/>
    <cellStyle name="ErrorDropDownRight 2 3 4 4" xfId="142"/>
    <cellStyle name="ErrorDropDownRight 2 3 4 5" xfId="142"/>
    <cellStyle name="ErrorDropDownRight 2 3 4 6" xfId="142"/>
    <cellStyle name="ErrorDropDownRight 2 3 4 7" xfId="142"/>
    <cellStyle name="ErrorDropDownRight 2 3 4 8" xfId="142"/>
    <cellStyle name="ErrorDropDownRight 2 3 5" xfId="142"/>
    <cellStyle name="ErrorDropDownRight 2 3 5 2" xfId="142"/>
    <cellStyle name="ErrorDropDownRight 2 3 5 2 2" xfId="142"/>
    <cellStyle name="ErrorDropDownRight 2 3 5 2 3" xfId="142"/>
    <cellStyle name="ErrorDropDownRight 2 3 5 2 4" xfId="142"/>
    <cellStyle name="ErrorDropDownRight 2 3 5 2 5" xfId="142"/>
    <cellStyle name="ErrorDropDownRight 2 3 5 3" xfId="142"/>
    <cellStyle name="ErrorDropDownRight 2 3 5 3 2" xfId="142"/>
    <cellStyle name="ErrorDropDownRight 2 3 5 3 3" xfId="142"/>
    <cellStyle name="ErrorDropDownRight 2 3 5 3 4" xfId="142"/>
    <cellStyle name="ErrorDropDownRight 2 3 5 4" xfId="142"/>
    <cellStyle name="ErrorDropDownRight 2 3 5 5" xfId="142"/>
    <cellStyle name="ErrorDropDownRight 2 3 5 6" xfId="142"/>
    <cellStyle name="ErrorDropDownRight 2 3 5 7" xfId="142"/>
    <cellStyle name="ErrorDropDownRight 2 3 5 8" xfId="142"/>
    <cellStyle name="ErrorDropDownRight 2 3 6" xfId="142"/>
    <cellStyle name="ErrorDropDownRight 2 3 6 2" xfId="142"/>
    <cellStyle name="ErrorDropDownRight 2 3 6 3" xfId="142"/>
    <cellStyle name="ErrorDropDownRight 2 3 6 4" xfId="142"/>
    <cellStyle name="ErrorDropDownRight 2 3 6 5" xfId="142"/>
    <cellStyle name="ErrorDropDownRight 2 3 7" xfId="142"/>
    <cellStyle name="ErrorDropDownRight 2 3 7 2" xfId="142"/>
    <cellStyle name="ErrorDropDownRight 2 3 7 3" xfId="142"/>
    <cellStyle name="ErrorDropDownRight 2 3 7 4" xfId="142"/>
    <cellStyle name="ErrorDropDownRight 2 3 8" xfId="142"/>
    <cellStyle name="ErrorDropDownRight 2 3 9" xfId="142"/>
    <cellStyle name="ErrorDropDownRight 2 4" xfId="142"/>
    <cellStyle name="ErrorDropDownRight 2 4 2" xfId="142"/>
    <cellStyle name="ErrorDropDownRight 2 4 2 2" xfId="142"/>
    <cellStyle name="ErrorDropDownRight 2 4 2 3" xfId="142"/>
    <cellStyle name="ErrorDropDownRight 2 4 2 4" xfId="142"/>
    <cellStyle name="ErrorDropDownRight 2 4 2 5" xfId="142"/>
    <cellStyle name="ErrorDropDownRight 2 4 3" xfId="142"/>
    <cellStyle name="ErrorDropDownRight 2 4 3 2" xfId="142"/>
    <cellStyle name="ErrorDropDownRight 2 4 3 3" xfId="142"/>
    <cellStyle name="ErrorDropDownRight 2 4 3 4" xfId="142"/>
    <cellStyle name="ErrorDropDownRight 2 4 4" xfId="142"/>
    <cellStyle name="ErrorDropDownRight 2 4 5" xfId="142"/>
    <cellStyle name="ErrorDropDownRight 2 4 6" xfId="142"/>
    <cellStyle name="ErrorDropDownRight 2 4 7" xfId="142"/>
    <cellStyle name="ErrorDropDownRight 2 4 8" xfId="142"/>
    <cellStyle name="ErrorDropDownRight 2 5" xfId="142"/>
    <cellStyle name="ErrorDropDownRight 2 5 2" xfId="142"/>
    <cellStyle name="ErrorDropDownRight 2 5 2 2" xfId="142"/>
    <cellStyle name="ErrorDropDownRight 2 5 2 3" xfId="142"/>
    <cellStyle name="ErrorDropDownRight 2 5 2 4" xfId="142"/>
    <cellStyle name="ErrorDropDownRight 2 5 2 5" xfId="142"/>
    <cellStyle name="ErrorDropDownRight 2 5 3" xfId="142"/>
    <cellStyle name="ErrorDropDownRight 2 5 3 2" xfId="142"/>
    <cellStyle name="ErrorDropDownRight 2 5 3 3" xfId="142"/>
    <cellStyle name="ErrorDropDownRight 2 5 3 4" xfId="142"/>
    <cellStyle name="ErrorDropDownRight 2 5 4" xfId="142"/>
    <cellStyle name="ErrorDropDownRight 2 5 5" xfId="142"/>
    <cellStyle name="ErrorDropDownRight 2 5 6" xfId="142"/>
    <cellStyle name="ErrorDropDownRight 2 5 7" xfId="142"/>
    <cellStyle name="ErrorDropDownRight 2 5 8" xfId="142"/>
    <cellStyle name="ErrorDropDownRight 2 6" xfId="142"/>
    <cellStyle name="ErrorDropDownRight 2 6 2" xfId="142"/>
    <cellStyle name="ErrorDropDownRight 2 6 2 2" xfId="142"/>
    <cellStyle name="ErrorDropDownRight 2 6 2 3" xfId="142"/>
    <cellStyle name="ErrorDropDownRight 2 6 2 4" xfId="142"/>
    <cellStyle name="ErrorDropDownRight 2 6 2 5" xfId="142"/>
    <cellStyle name="ErrorDropDownRight 2 6 3" xfId="142"/>
    <cellStyle name="ErrorDropDownRight 2 6 3 2" xfId="142"/>
    <cellStyle name="ErrorDropDownRight 2 6 3 3" xfId="142"/>
    <cellStyle name="ErrorDropDownRight 2 6 3 4" xfId="142"/>
    <cellStyle name="ErrorDropDownRight 2 6 4" xfId="142"/>
    <cellStyle name="ErrorDropDownRight 2 6 5" xfId="142"/>
    <cellStyle name="ErrorDropDownRight 2 6 6" xfId="142"/>
    <cellStyle name="ErrorDropDownRight 2 6 7" xfId="142"/>
    <cellStyle name="ErrorDropDownRight 2 6 8" xfId="142"/>
    <cellStyle name="ErrorDropDownRight 2 7" xfId="142"/>
    <cellStyle name="ErrorDropDownRight 2 7 2" xfId="142"/>
    <cellStyle name="ErrorDropDownRight 2 7 2 2" xfId="142"/>
    <cellStyle name="ErrorDropDownRight 2 7 2 3" xfId="142"/>
    <cellStyle name="ErrorDropDownRight 2 7 2 4" xfId="142"/>
    <cellStyle name="ErrorDropDownRight 2 7 2 5" xfId="142"/>
    <cellStyle name="ErrorDropDownRight 2 7 3" xfId="142"/>
    <cellStyle name="ErrorDropDownRight 2 7 3 2" xfId="142"/>
    <cellStyle name="ErrorDropDownRight 2 7 3 3" xfId="142"/>
    <cellStyle name="ErrorDropDownRight 2 7 3 4" xfId="142"/>
    <cellStyle name="ErrorDropDownRight 2 7 4" xfId="142"/>
    <cellStyle name="ErrorDropDownRight 2 7 5" xfId="142"/>
    <cellStyle name="ErrorDropDownRight 2 7 6" xfId="142"/>
    <cellStyle name="ErrorDropDownRight 2 7 7" xfId="142"/>
    <cellStyle name="ErrorDropDownRight 2 7 8" xfId="142"/>
    <cellStyle name="ErrorDropDownRight 2 8" xfId="142"/>
    <cellStyle name="ErrorDropDownRight 2 8 2" xfId="142"/>
    <cellStyle name="ErrorDropDownRight 2 8 3" xfId="142"/>
    <cellStyle name="ErrorDropDownRight 2 8 4" xfId="142"/>
    <cellStyle name="ErrorDropDownRight 2 8 5" xfId="142"/>
    <cellStyle name="ErrorDropDownRight 2 9" xfId="142"/>
    <cellStyle name="ErrorDropDownRight 2 9 2" xfId="142"/>
    <cellStyle name="ErrorDropDownRight 2 9 3" xfId="142"/>
    <cellStyle name="ErrorDropDownRight 2 9 4" xfId="142"/>
    <cellStyle name="ErrorDropDownRight 3" xfId="142"/>
    <cellStyle name="ErrorDropDownRight 3 10" xfId="142"/>
    <cellStyle name="ErrorDropDownRight 3 11" xfId="142"/>
    <cellStyle name="ErrorDropDownRight 3 12" xfId="142"/>
    <cellStyle name="ErrorDropDownRight 3 13" xfId="142"/>
    <cellStyle name="ErrorDropDownRight 3 14" xfId="142"/>
    <cellStyle name="ErrorDropDownRight 3 2" xfId="142"/>
    <cellStyle name="ErrorDropDownRight 3 2 10" xfId="142"/>
    <cellStyle name="ErrorDropDownRight 3 2 11" xfId="142"/>
    <cellStyle name="ErrorDropDownRight 3 2 12" xfId="142"/>
    <cellStyle name="ErrorDropDownRight 3 2 2" xfId="142"/>
    <cellStyle name="ErrorDropDownRight 3 2 2 2" xfId="142"/>
    <cellStyle name="ErrorDropDownRight 3 2 2 2 2" xfId="142"/>
    <cellStyle name="ErrorDropDownRight 3 2 2 2 3" xfId="142"/>
    <cellStyle name="ErrorDropDownRight 3 2 2 2 4" xfId="142"/>
    <cellStyle name="ErrorDropDownRight 3 2 2 2 5" xfId="142"/>
    <cellStyle name="ErrorDropDownRight 3 2 2 3" xfId="142"/>
    <cellStyle name="ErrorDropDownRight 3 2 2 3 2" xfId="142"/>
    <cellStyle name="ErrorDropDownRight 3 2 2 3 3" xfId="142"/>
    <cellStyle name="ErrorDropDownRight 3 2 2 3 4" xfId="142"/>
    <cellStyle name="ErrorDropDownRight 3 2 2 4" xfId="142"/>
    <cellStyle name="ErrorDropDownRight 3 2 2 5" xfId="142"/>
    <cellStyle name="ErrorDropDownRight 3 2 2 6" xfId="142"/>
    <cellStyle name="ErrorDropDownRight 3 2 2 7" xfId="142"/>
    <cellStyle name="ErrorDropDownRight 3 2 2 8" xfId="142"/>
    <cellStyle name="ErrorDropDownRight 3 2 3" xfId="142"/>
    <cellStyle name="ErrorDropDownRight 3 2 3 2" xfId="142"/>
    <cellStyle name="ErrorDropDownRight 3 2 3 2 2" xfId="142"/>
    <cellStyle name="ErrorDropDownRight 3 2 3 2 3" xfId="142"/>
    <cellStyle name="ErrorDropDownRight 3 2 3 2 4" xfId="142"/>
    <cellStyle name="ErrorDropDownRight 3 2 3 2 5" xfId="142"/>
    <cellStyle name="ErrorDropDownRight 3 2 3 3" xfId="142"/>
    <cellStyle name="ErrorDropDownRight 3 2 3 3 2" xfId="142"/>
    <cellStyle name="ErrorDropDownRight 3 2 3 3 3" xfId="142"/>
    <cellStyle name="ErrorDropDownRight 3 2 3 3 4" xfId="142"/>
    <cellStyle name="ErrorDropDownRight 3 2 3 4" xfId="142"/>
    <cellStyle name="ErrorDropDownRight 3 2 3 5" xfId="142"/>
    <cellStyle name="ErrorDropDownRight 3 2 3 6" xfId="142"/>
    <cellStyle name="ErrorDropDownRight 3 2 3 7" xfId="142"/>
    <cellStyle name="ErrorDropDownRight 3 2 3 8" xfId="142"/>
    <cellStyle name="ErrorDropDownRight 3 2 4" xfId="142"/>
    <cellStyle name="ErrorDropDownRight 3 2 4 2" xfId="142"/>
    <cellStyle name="ErrorDropDownRight 3 2 4 2 2" xfId="142"/>
    <cellStyle name="ErrorDropDownRight 3 2 4 2 3" xfId="142"/>
    <cellStyle name="ErrorDropDownRight 3 2 4 2 4" xfId="142"/>
    <cellStyle name="ErrorDropDownRight 3 2 4 2 5" xfId="142"/>
    <cellStyle name="ErrorDropDownRight 3 2 4 3" xfId="142"/>
    <cellStyle name="ErrorDropDownRight 3 2 4 3 2" xfId="142"/>
    <cellStyle name="ErrorDropDownRight 3 2 4 3 3" xfId="142"/>
    <cellStyle name="ErrorDropDownRight 3 2 4 3 4" xfId="142"/>
    <cellStyle name="ErrorDropDownRight 3 2 4 4" xfId="142"/>
    <cellStyle name="ErrorDropDownRight 3 2 4 5" xfId="142"/>
    <cellStyle name="ErrorDropDownRight 3 2 4 6" xfId="142"/>
    <cellStyle name="ErrorDropDownRight 3 2 4 7" xfId="142"/>
    <cellStyle name="ErrorDropDownRight 3 2 4 8" xfId="142"/>
    <cellStyle name="ErrorDropDownRight 3 2 5" xfId="142"/>
    <cellStyle name="ErrorDropDownRight 3 2 5 2" xfId="142"/>
    <cellStyle name="ErrorDropDownRight 3 2 5 2 2" xfId="142"/>
    <cellStyle name="ErrorDropDownRight 3 2 5 2 3" xfId="142"/>
    <cellStyle name="ErrorDropDownRight 3 2 5 2 4" xfId="142"/>
    <cellStyle name="ErrorDropDownRight 3 2 5 2 5" xfId="142"/>
    <cellStyle name="ErrorDropDownRight 3 2 5 3" xfId="142"/>
    <cellStyle name="ErrorDropDownRight 3 2 5 3 2" xfId="142"/>
    <cellStyle name="ErrorDropDownRight 3 2 5 3 3" xfId="142"/>
    <cellStyle name="ErrorDropDownRight 3 2 5 3 4" xfId="142"/>
    <cellStyle name="ErrorDropDownRight 3 2 5 4" xfId="142"/>
    <cellStyle name="ErrorDropDownRight 3 2 5 5" xfId="142"/>
    <cellStyle name="ErrorDropDownRight 3 2 5 6" xfId="142"/>
    <cellStyle name="ErrorDropDownRight 3 2 5 7" xfId="142"/>
    <cellStyle name="ErrorDropDownRight 3 2 5 8" xfId="142"/>
    <cellStyle name="ErrorDropDownRight 3 2 6" xfId="142"/>
    <cellStyle name="ErrorDropDownRight 3 2 6 2" xfId="142"/>
    <cellStyle name="ErrorDropDownRight 3 2 6 3" xfId="142"/>
    <cellStyle name="ErrorDropDownRight 3 2 6 4" xfId="142"/>
    <cellStyle name="ErrorDropDownRight 3 2 6 5" xfId="142"/>
    <cellStyle name="ErrorDropDownRight 3 2 7" xfId="142"/>
    <cellStyle name="ErrorDropDownRight 3 2 7 2" xfId="142"/>
    <cellStyle name="ErrorDropDownRight 3 2 7 3" xfId="142"/>
    <cellStyle name="ErrorDropDownRight 3 2 7 4" xfId="142"/>
    <cellStyle name="ErrorDropDownRight 3 2 8" xfId="142"/>
    <cellStyle name="ErrorDropDownRight 3 2 9" xfId="142"/>
    <cellStyle name="ErrorDropDownRight 3 3" xfId="142"/>
    <cellStyle name="ErrorDropDownRight 3 3 10" xfId="142"/>
    <cellStyle name="ErrorDropDownRight 3 3 11" xfId="142"/>
    <cellStyle name="ErrorDropDownRight 3 3 12" xfId="142"/>
    <cellStyle name="ErrorDropDownRight 3 3 2" xfId="142"/>
    <cellStyle name="ErrorDropDownRight 3 3 2 2" xfId="142"/>
    <cellStyle name="ErrorDropDownRight 3 3 2 2 2" xfId="142"/>
    <cellStyle name="ErrorDropDownRight 3 3 2 2 3" xfId="142"/>
    <cellStyle name="ErrorDropDownRight 3 3 2 2 4" xfId="142"/>
    <cellStyle name="ErrorDropDownRight 3 3 2 2 5" xfId="142"/>
    <cellStyle name="ErrorDropDownRight 3 3 2 3" xfId="142"/>
    <cellStyle name="ErrorDropDownRight 3 3 2 3 2" xfId="142"/>
    <cellStyle name="ErrorDropDownRight 3 3 2 3 3" xfId="142"/>
    <cellStyle name="ErrorDropDownRight 3 3 2 3 4" xfId="142"/>
    <cellStyle name="ErrorDropDownRight 3 3 2 4" xfId="142"/>
    <cellStyle name="ErrorDropDownRight 3 3 2 5" xfId="142"/>
    <cellStyle name="ErrorDropDownRight 3 3 2 6" xfId="142"/>
    <cellStyle name="ErrorDropDownRight 3 3 2 7" xfId="142"/>
    <cellStyle name="ErrorDropDownRight 3 3 2 8" xfId="142"/>
    <cellStyle name="ErrorDropDownRight 3 3 3" xfId="142"/>
    <cellStyle name="ErrorDropDownRight 3 3 3 2" xfId="142"/>
    <cellStyle name="ErrorDropDownRight 3 3 3 2 2" xfId="142"/>
    <cellStyle name="ErrorDropDownRight 3 3 3 2 3" xfId="142"/>
    <cellStyle name="ErrorDropDownRight 3 3 3 2 4" xfId="142"/>
    <cellStyle name="ErrorDropDownRight 3 3 3 2 5" xfId="142"/>
    <cellStyle name="ErrorDropDownRight 3 3 3 3" xfId="142"/>
    <cellStyle name="ErrorDropDownRight 3 3 3 3 2" xfId="142"/>
    <cellStyle name="ErrorDropDownRight 3 3 3 3 3" xfId="142"/>
    <cellStyle name="ErrorDropDownRight 3 3 3 3 4" xfId="142"/>
    <cellStyle name="ErrorDropDownRight 3 3 3 4" xfId="142"/>
    <cellStyle name="ErrorDropDownRight 3 3 3 5" xfId="142"/>
    <cellStyle name="ErrorDropDownRight 3 3 3 6" xfId="142"/>
    <cellStyle name="ErrorDropDownRight 3 3 3 7" xfId="142"/>
    <cellStyle name="ErrorDropDownRight 3 3 3 8" xfId="142"/>
    <cellStyle name="ErrorDropDownRight 3 3 4" xfId="142"/>
    <cellStyle name="ErrorDropDownRight 3 3 4 2" xfId="142"/>
    <cellStyle name="ErrorDropDownRight 3 3 4 2 2" xfId="142"/>
    <cellStyle name="ErrorDropDownRight 3 3 4 2 3" xfId="142"/>
    <cellStyle name="ErrorDropDownRight 3 3 4 2 4" xfId="142"/>
    <cellStyle name="ErrorDropDownRight 3 3 4 2 5" xfId="142"/>
    <cellStyle name="ErrorDropDownRight 3 3 4 3" xfId="142"/>
    <cellStyle name="ErrorDropDownRight 3 3 4 3 2" xfId="142"/>
    <cellStyle name="ErrorDropDownRight 3 3 4 3 3" xfId="142"/>
    <cellStyle name="ErrorDropDownRight 3 3 4 3 4" xfId="142"/>
    <cellStyle name="ErrorDropDownRight 3 3 4 4" xfId="142"/>
    <cellStyle name="ErrorDropDownRight 3 3 4 5" xfId="142"/>
    <cellStyle name="ErrorDropDownRight 3 3 4 6" xfId="142"/>
    <cellStyle name="ErrorDropDownRight 3 3 4 7" xfId="142"/>
    <cellStyle name="ErrorDropDownRight 3 3 4 8" xfId="142"/>
    <cellStyle name="ErrorDropDownRight 3 3 5" xfId="142"/>
    <cellStyle name="ErrorDropDownRight 3 3 5 2" xfId="142"/>
    <cellStyle name="ErrorDropDownRight 3 3 5 2 2" xfId="142"/>
    <cellStyle name="ErrorDropDownRight 3 3 5 2 3" xfId="142"/>
    <cellStyle name="ErrorDropDownRight 3 3 5 2 4" xfId="142"/>
    <cellStyle name="ErrorDropDownRight 3 3 5 2 5" xfId="142"/>
    <cellStyle name="ErrorDropDownRight 3 3 5 3" xfId="142"/>
    <cellStyle name="ErrorDropDownRight 3 3 5 3 2" xfId="142"/>
    <cellStyle name="ErrorDropDownRight 3 3 5 3 3" xfId="142"/>
    <cellStyle name="ErrorDropDownRight 3 3 5 3 4" xfId="142"/>
    <cellStyle name="ErrorDropDownRight 3 3 5 4" xfId="142"/>
    <cellStyle name="ErrorDropDownRight 3 3 5 5" xfId="142"/>
    <cellStyle name="ErrorDropDownRight 3 3 5 6" xfId="142"/>
    <cellStyle name="ErrorDropDownRight 3 3 5 7" xfId="142"/>
    <cellStyle name="ErrorDropDownRight 3 3 5 8" xfId="142"/>
    <cellStyle name="ErrorDropDownRight 3 3 6" xfId="142"/>
    <cellStyle name="ErrorDropDownRight 3 3 6 2" xfId="142"/>
    <cellStyle name="ErrorDropDownRight 3 3 6 3" xfId="142"/>
    <cellStyle name="ErrorDropDownRight 3 3 6 4" xfId="142"/>
    <cellStyle name="ErrorDropDownRight 3 3 6 5" xfId="142"/>
    <cellStyle name="ErrorDropDownRight 3 3 7" xfId="142"/>
    <cellStyle name="ErrorDropDownRight 3 3 7 2" xfId="142"/>
    <cellStyle name="ErrorDropDownRight 3 3 7 3" xfId="142"/>
    <cellStyle name="ErrorDropDownRight 3 3 7 4" xfId="142"/>
    <cellStyle name="ErrorDropDownRight 3 3 8" xfId="142"/>
    <cellStyle name="ErrorDropDownRight 3 3 9" xfId="142"/>
    <cellStyle name="ErrorDropDownRight 3 4" xfId="142"/>
    <cellStyle name="ErrorDropDownRight 3 4 2" xfId="142"/>
    <cellStyle name="ErrorDropDownRight 3 4 2 2" xfId="142"/>
    <cellStyle name="ErrorDropDownRight 3 4 2 3" xfId="142"/>
    <cellStyle name="ErrorDropDownRight 3 4 2 4" xfId="142"/>
    <cellStyle name="ErrorDropDownRight 3 4 2 5" xfId="142"/>
    <cellStyle name="ErrorDropDownRight 3 4 3" xfId="142"/>
    <cellStyle name="ErrorDropDownRight 3 4 3 2" xfId="142"/>
    <cellStyle name="ErrorDropDownRight 3 4 3 3" xfId="142"/>
    <cellStyle name="ErrorDropDownRight 3 4 3 4" xfId="142"/>
    <cellStyle name="ErrorDropDownRight 3 4 4" xfId="142"/>
    <cellStyle name="ErrorDropDownRight 3 4 5" xfId="142"/>
    <cellStyle name="ErrorDropDownRight 3 4 6" xfId="142"/>
    <cellStyle name="ErrorDropDownRight 3 4 7" xfId="142"/>
    <cellStyle name="ErrorDropDownRight 3 4 8" xfId="142"/>
    <cellStyle name="ErrorDropDownRight 3 5" xfId="142"/>
    <cellStyle name="ErrorDropDownRight 3 5 2" xfId="142"/>
    <cellStyle name="ErrorDropDownRight 3 5 2 2" xfId="142"/>
    <cellStyle name="ErrorDropDownRight 3 5 2 3" xfId="142"/>
    <cellStyle name="ErrorDropDownRight 3 5 2 4" xfId="142"/>
    <cellStyle name="ErrorDropDownRight 3 5 2 5" xfId="142"/>
    <cellStyle name="ErrorDropDownRight 3 5 3" xfId="142"/>
    <cellStyle name="ErrorDropDownRight 3 5 3 2" xfId="142"/>
    <cellStyle name="ErrorDropDownRight 3 5 3 3" xfId="142"/>
    <cellStyle name="ErrorDropDownRight 3 5 3 4" xfId="142"/>
    <cellStyle name="ErrorDropDownRight 3 5 4" xfId="142"/>
    <cellStyle name="ErrorDropDownRight 3 5 5" xfId="142"/>
    <cellStyle name="ErrorDropDownRight 3 5 6" xfId="142"/>
    <cellStyle name="ErrorDropDownRight 3 5 7" xfId="142"/>
    <cellStyle name="ErrorDropDownRight 3 5 8" xfId="142"/>
    <cellStyle name="ErrorDropDownRight 3 6" xfId="142"/>
    <cellStyle name="ErrorDropDownRight 3 6 2" xfId="142"/>
    <cellStyle name="ErrorDropDownRight 3 6 2 2" xfId="142"/>
    <cellStyle name="ErrorDropDownRight 3 6 2 3" xfId="142"/>
    <cellStyle name="ErrorDropDownRight 3 6 2 4" xfId="142"/>
    <cellStyle name="ErrorDropDownRight 3 6 2 5" xfId="142"/>
    <cellStyle name="ErrorDropDownRight 3 6 3" xfId="142"/>
    <cellStyle name="ErrorDropDownRight 3 6 3 2" xfId="142"/>
    <cellStyle name="ErrorDropDownRight 3 6 3 3" xfId="142"/>
    <cellStyle name="ErrorDropDownRight 3 6 3 4" xfId="142"/>
    <cellStyle name="ErrorDropDownRight 3 6 4" xfId="142"/>
    <cellStyle name="ErrorDropDownRight 3 6 5" xfId="142"/>
    <cellStyle name="ErrorDropDownRight 3 6 6" xfId="142"/>
    <cellStyle name="ErrorDropDownRight 3 6 7" xfId="142"/>
    <cellStyle name="ErrorDropDownRight 3 6 8" xfId="142"/>
    <cellStyle name="ErrorDropDownRight 3 7" xfId="142"/>
    <cellStyle name="ErrorDropDownRight 3 7 2" xfId="142"/>
    <cellStyle name="ErrorDropDownRight 3 7 2 2" xfId="142"/>
    <cellStyle name="ErrorDropDownRight 3 7 2 3" xfId="142"/>
    <cellStyle name="ErrorDropDownRight 3 7 2 4" xfId="142"/>
    <cellStyle name="ErrorDropDownRight 3 7 2 5" xfId="142"/>
    <cellStyle name="ErrorDropDownRight 3 7 3" xfId="142"/>
    <cellStyle name="ErrorDropDownRight 3 7 3 2" xfId="142"/>
    <cellStyle name="ErrorDropDownRight 3 7 3 3" xfId="142"/>
    <cellStyle name="ErrorDropDownRight 3 7 3 4" xfId="142"/>
    <cellStyle name="ErrorDropDownRight 3 7 4" xfId="142"/>
    <cellStyle name="ErrorDropDownRight 3 7 5" xfId="142"/>
    <cellStyle name="ErrorDropDownRight 3 7 6" xfId="142"/>
    <cellStyle name="ErrorDropDownRight 3 7 7" xfId="142"/>
    <cellStyle name="ErrorDropDownRight 3 7 8" xfId="142"/>
    <cellStyle name="ErrorDropDownRight 3 8" xfId="142"/>
    <cellStyle name="ErrorDropDownRight 3 8 2" xfId="142"/>
    <cellStyle name="ErrorDropDownRight 3 8 3" xfId="142"/>
    <cellStyle name="ErrorDropDownRight 3 8 4" xfId="142"/>
    <cellStyle name="ErrorDropDownRight 3 8 5" xfId="142"/>
    <cellStyle name="ErrorDropDownRight 3 9" xfId="142"/>
    <cellStyle name="ErrorDropDownRight 3 9 2" xfId="142"/>
    <cellStyle name="ErrorDropDownRight 3 9 3" xfId="142"/>
    <cellStyle name="ErrorDropDownRight 3 9 4" xfId="142"/>
    <cellStyle name="ErrorDropDownRight 4" xfId="142"/>
    <cellStyle name="ErrorDropDownRight 4 2" xfId="142"/>
    <cellStyle name="ErrorDropDownRight 4 2 2" xfId="142"/>
    <cellStyle name="ErrorDropDownRight 4 2 2 2" xfId="142"/>
    <cellStyle name="ErrorDropDownRight 4 2 2 3" xfId="142"/>
    <cellStyle name="ErrorDropDownRight 4 2 2 4" xfId="142"/>
    <cellStyle name="ErrorDropDownRight 4 2 2 5" xfId="142"/>
    <cellStyle name="ErrorDropDownRight 4 2 3" xfId="142"/>
    <cellStyle name="ErrorDropDownRight 4 2 3 2" xfId="142"/>
    <cellStyle name="ErrorDropDownRight 4 2 3 3" xfId="142"/>
    <cellStyle name="ErrorDropDownRight 4 2 3 4" xfId="142"/>
    <cellStyle name="ErrorDropDownRight 4 2 4" xfId="142"/>
    <cellStyle name="ErrorDropDownRight 4 2 5" xfId="142"/>
    <cellStyle name="ErrorDropDownRight 4 2 6" xfId="142"/>
    <cellStyle name="ErrorDropDownRight 4 2 7" xfId="142"/>
    <cellStyle name="ErrorDropDownRight 4 2 8" xfId="142"/>
    <cellStyle name="ErrorDropDownRight 4 3" xfId="142"/>
    <cellStyle name="ErrorDropDownRight 4 3 2" xfId="142"/>
    <cellStyle name="ErrorDropDownRight 4 3 2 2" xfId="142"/>
    <cellStyle name="ErrorDropDownRight 4 3 2 3" xfId="142"/>
    <cellStyle name="ErrorDropDownRight 4 3 2 4" xfId="142"/>
    <cellStyle name="ErrorDropDownRight 4 3 2 5" xfId="142"/>
    <cellStyle name="ErrorDropDownRight 4 3 3" xfId="142"/>
    <cellStyle name="ErrorDropDownRight 4 3 3 2" xfId="142"/>
    <cellStyle name="ErrorDropDownRight 4 3 3 3" xfId="142"/>
    <cellStyle name="ErrorDropDownRight 4 3 3 4" xfId="142"/>
    <cellStyle name="ErrorDropDownRight 4 3 4" xfId="142"/>
    <cellStyle name="ErrorDropDownRight 4 3 5" xfId="142"/>
    <cellStyle name="ErrorDropDownRight 4 3 6" xfId="142"/>
    <cellStyle name="ErrorDropDownRight 4 3 7" xfId="142"/>
    <cellStyle name="ErrorDropDownRight 4 4" xfId="142"/>
    <cellStyle name="ErrorDropDownRight 4 4 2" xfId="142"/>
    <cellStyle name="ErrorDropDownRight 4 4 3" xfId="142"/>
    <cellStyle name="ErrorDropDownRight 4 4 4" xfId="142"/>
    <cellStyle name="ErrorDropDownRight 4 4 5" xfId="142"/>
    <cellStyle name="ErrorDropDownRight 4 5" xfId="142"/>
    <cellStyle name="ErrorDropDownRight 4 5 2" xfId="142"/>
    <cellStyle name="ErrorDropDownRight 4 5 3" xfId="142"/>
    <cellStyle name="ErrorDropDownRight 4 5 4" xfId="142"/>
    <cellStyle name="ErrorDropDownRight 4 6" xfId="142"/>
    <cellStyle name="ErrorDropDownRight 4 7" xfId="142"/>
    <cellStyle name="ErrorDropDownRight 4 8" xfId="142"/>
    <cellStyle name="ErrorDropDownRight 4 9" xfId="142"/>
    <cellStyle name="ErrorDropDownRight 5" xfId="142"/>
    <cellStyle name="ErrorDropDownRight 5 2" xfId="142"/>
    <cellStyle name="ErrorDropDownRight 5 2 2" xfId="142"/>
    <cellStyle name="ErrorDropDownRight 5 2 3" xfId="142"/>
    <cellStyle name="ErrorDropDownRight 5 2 4" xfId="142"/>
    <cellStyle name="ErrorDropDownRight 5 2 5" xfId="142"/>
    <cellStyle name="ErrorDropDownRight 5 3" xfId="142"/>
    <cellStyle name="ErrorDropDownRight 5 3 2" xfId="142"/>
    <cellStyle name="ErrorDropDownRight 5 3 3" xfId="142"/>
    <cellStyle name="ErrorDropDownRight 5 3 4" xfId="142"/>
    <cellStyle name="ErrorDropDownRight 5 4" xfId="142"/>
    <cellStyle name="ErrorDropDownRight 5 5" xfId="142"/>
    <cellStyle name="ErrorDropDownRight 5 6" xfId="142"/>
    <cellStyle name="ErrorDropDownRight 5 7" xfId="142"/>
    <cellStyle name="ErrorDropDownRight 5 8" xfId="142"/>
    <cellStyle name="ErrorDropDownRight 6" xfId="142"/>
    <cellStyle name="ErrorDropDownRight 6 2" xfId="142"/>
    <cellStyle name="ErrorDropDownRight 6 3" xfId="142"/>
    <cellStyle name="ErrorDropDownRight 6 4" xfId="142"/>
    <cellStyle name="ErrorDropDownRight 6 5" xfId="142"/>
    <cellStyle name="ErrorDropDownRight 7" xfId="142"/>
    <cellStyle name="ErrorDropDownRight 8" xfId="142"/>
    <cellStyle name="ErrorNumberTB,C" xfId="143"/>
    <cellStyle name="ErrorNumberTB,C 2" xfId="143"/>
    <cellStyle name="ErrorNumberTB,C 2 10" xfId="143"/>
    <cellStyle name="ErrorNumberTB,C 2 11" xfId="143"/>
    <cellStyle name="ErrorNumberTB,C 2 12" xfId="143"/>
    <cellStyle name="ErrorNumberTB,C 2 13" xfId="143"/>
    <cellStyle name="ErrorNumberTB,C 2 14" xfId="143"/>
    <cellStyle name="ErrorNumberTB,C 2 2" xfId="143"/>
    <cellStyle name="ErrorNumberTB,C 2 2 10" xfId="143"/>
    <cellStyle name="ErrorNumberTB,C 2 2 11" xfId="143"/>
    <cellStyle name="ErrorNumberTB,C 2 2 12" xfId="143"/>
    <cellStyle name="ErrorNumberTB,C 2 2 13" xfId="143"/>
    <cellStyle name="ErrorNumberTB,C 2 2 14" xfId="143"/>
    <cellStyle name="ErrorNumberTB,C 2 2 2" xfId="143"/>
    <cellStyle name="ErrorNumberTB,C 2 2 2 10" xfId="143"/>
    <cellStyle name="ErrorNumberTB,C 2 2 2 11" xfId="143"/>
    <cellStyle name="ErrorNumberTB,C 2 2 2 12" xfId="143"/>
    <cellStyle name="ErrorNumberTB,C 2 2 2 2" xfId="143"/>
    <cellStyle name="ErrorNumberTB,C 2 2 2 2 2" xfId="143"/>
    <cellStyle name="ErrorNumberTB,C 2 2 2 2 2 2" xfId="143"/>
    <cellStyle name="ErrorNumberTB,C 2 2 2 2 2 3" xfId="143"/>
    <cellStyle name="ErrorNumberTB,C 2 2 2 2 2 4" xfId="143"/>
    <cellStyle name="ErrorNumberTB,C 2 2 2 2 2 5" xfId="143"/>
    <cellStyle name="ErrorNumberTB,C 2 2 2 2 3" xfId="143"/>
    <cellStyle name="ErrorNumberTB,C 2 2 2 2 3 2" xfId="143"/>
    <cellStyle name="ErrorNumberTB,C 2 2 2 2 3 3" xfId="143"/>
    <cellStyle name="ErrorNumberTB,C 2 2 2 2 3 4" xfId="143"/>
    <cellStyle name="ErrorNumberTB,C 2 2 2 2 4" xfId="143"/>
    <cellStyle name="ErrorNumberTB,C 2 2 2 2 5" xfId="143"/>
    <cellStyle name="ErrorNumberTB,C 2 2 2 2 6" xfId="143"/>
    <cellStyle name="ErrorNumberTB,C 2 2 2 2 7" xfId="143"/>
    <cellStyle name="ErrorNumberTB,C 2 2 2 2 8" xfId="143"/>
    <cellStyle name="ErrorNumberTB,C 2 2 2 3" xfId="143"/>
    <cellStyle name="ErrorNumberTB,C 2 2 2 3 2" xfId="143"/>
    <cellStyle name="ErrorNumberTB,C 2 2 2 3 2 2" xfId="143"/>
    <cellStyle name="ErrorNumberTB,C 2 2 2 3 2 3" xfId="143"/>
    <cellStyle name="ErrorNumberTB,C 2 2 2 3 2 4" xfId="143"/>
    <cellStyle name="ErrorNumberTB,C 2 2 2 3 2 5" xfId="143"/>
    <cellStyle name="ErrorNumberTB,C 2 2 2 3 3" xfId="143"/>
    <cellStyle name="ErrorNumberTB,C 2 2 2 3 3 2" xfId="143"/>
    <cellStyle name="ErrorNumberTB,C 2 2 2 3 3 3" xfId="143"/>
    <cellStyle name="ErrorNumberTB,C 2 2 2 3 3 4" xfId="143"/>
    <cellStyle name="ErrorNumberTB,C 2 2 2 3 4" xfId="143"/>
    <cellStyle name="ErrorNumberTB,C 2 2 2 3 5" xfId="143"/>
    <cellStyle name="ErrorNumberTB,C 2 2 2 3 6" xfId="143"/>
    <cellStyle name="ErrorNumberTB,C 2 2 2 3 7" xfId="143"/>
    <cellStyle name="ErrorNumberTB,C 2 2 2 3 8" xfId="143"/>
    <cellStyle name="ErrorNumberTB,C 2 2 2 4" xfId="143"/>
    <cellStyle name="ErrorNumberTB,C 2 2 2 4 2" xfId="143"/>
    <cellStyle name="ErrorNumberTB,C 2 2 2 4 2 2" xfId="143"/>
    <cellStyle name="ErrorNumberTB,C 2 2 2 4 2 3" xfId="143"/>
    <cellStyle name="ErrorNumberTB,C 2 2 2 4 2 4" xfId="143"/>
    <cellStyle name="ErrorNumberTB,C 2 2 2 4 2 5" xfId="143"/>
    <cellStyle name="ErrorNumberTB,C 2 2 2 4 3" xfId="143"/>
    <cellStyle name="ErrorNumberTB,C 2 2 2 4 3 2" xfId="143"/>
    <cellStyle name="ErrorNumberTB,C 2 2 2 4 3 3" xfId="143"/>
    <cellStyle name="ErrorNumberTB,C 2 2 2 4 3 4" xfId="143"/>
    <cellStyle name="ErrorNumberTB,C 2 2 2 4 4" xfId="143"/>
    <cellStyle name="ErrorNumberTB,C 2 2 2 4 5" xfId="143"/>
    <cellStyle name="ErrorNumberTB,C 2 2 2 4 6" xfId="143"/>
    <cellStyle name="ErrorNumberTB,C 2 2 2 4 7" xfId="143"/>
    <cellStyle name="ErrorNumberTB,C 2 2 2 4 8" xfId="143"/>
    <cellStyle name="ErrorNumberTB,C 2 2 2 5" xfId="143"/>
    <cellStyle name="ErrorNumberTB,C 2 2 2 5 2" xfId="143"/>
    <cellStyle name="ErrorNumberTB,C 2 2 2 5 2 2" xfId="143"/>
    <cellStyle name="ErrorNumberTB,C 2 2 2 5 2 3" xfId="143"/>
    <cellStyle name="ErrorNumberTB,C 2 2 2 5 2 4" xfId="143"/>
    <cellStyle name="ErrorNumberTB,C 2 2 2 5 2 5" xfId="143"/>
    <cellStyle name="ErrorNumberTB,C 2 2 2 5 3" xfId="143"/>
    <cellStyle name="ErrorNumberTB,C 2 2 2 5 3 2" xfId="143"/>
    <cellStyle name="ErrorNumberTB,C 2 2 2 5 3 3" xfId="143"/>
    <cellStyle name="ErrorNumberTB,C 2 2 2 5 3 4" xfId="143"/>
    <cellStyle name="ErrorNumberTB,C 2 2 2 5 4" xfId="143"/>
    <cellStyle name="ErrorNumberTB,C 2 2 2 5 5" xfId="143"/>
    <cellStyle name="ErrorNumberTB,C 2 2 2 5 6" xfId="143"/>
    <cellStyle name="ErrorNumberTB,C 2 2 2 5 7" xfId="143"/>
    <cellStyle name="ErrorNumberTB,C 2 2 2 5 8" xfId="143"/>
    <cellStyle name="ErrorNumberTB,C 2 2 2 6" xfId="143"/>
    <cellStyle name="ErrorNumberTB,C 2 2 2 6 2" xfId="143"/>
    <cellStyle name="ErrorNumberTB,C 2 2 2 6 3" xfId="143"/>
    <cellStyle name="ErrorNumberTB,C 2 2 2 6 4" xfId="143"/>
    <cellStyle name="ErrorNumberTB,C 2 2 2 6 5" xfId="143"/>
    <cellStyle name="ErrorNumberTB,C 2 2 2 7" xfId="143"/>
    <cellStyle name="ErrorNumberTB,C 2 2 2 7 2" xfId="143"/>
    <cellStyle name="ErrorNumberTB,C 2 2 2 7 3" xfId="143"/>
    <cellStyle name="ErrorNumberTB,C 2 2 2 7 4" xfId="143"/>
    <cellStyle name="ErrorNumberTB,C 2 2 2 8" xfId="143"/>
    <cellStyle name="ErrorNumberTB,C 2 2 2 9" xfId="143"/>
    <cellStyle name="ErrorNumberTB,C 2 2 3" xfId="143"/>
    <cellStyle name="ErrorNumberTB,C 2 2 3 10" xfId="143"/>
    <cellStyle name="ErrorNumberTB,C 2 2 3 11" xfId="143"/>
    <cellStyle name="ErrorNumberTB,C 2 2 3 12" xfId="143"/>
    <cellStyle name="ErrorNumberTB,C 2 2 3 2" xfId="143"/>
    <cellStyle name="ErrorNumberTB,C 2 2 3 2 2" xfId="143"/>
    <cellStyle name="ErrorNumberTB,C 2 2 3 2 2 2" xfId="143"/>
    <cellStyle name="ErrorNumberTB,C 2 2 3 2 2 3" xfId="143"/>
    <cellStyle name="ErrorNumberTB,C 2 2 3 2 2 4" xfId="143"/>
    <cellStyle name="ErrorNumberTB,C 2 2 3 2 2 5" xfId="143"/>
    <cellStyle name="ErrorNumberTB,C 2 2 3 2 3" xfId="143"/>
    <cellStyle name="ErrorNumberTB,C 2 2 3 2 3 2" xfId="143"/>
    <cellStyle name="ErrorNumberTB,C 2 2 3 2 3 3" xfId="143"/>
    <cellStyle name="ErrorNumberTB,C 2 2 3 2 3 4" xfId="143"/>
    <cellStyle name="ErrorNumberTB,C 2 2 3 2 4" xfId="143"/>
    <cellStyle name="ErrorNumberTB,C 2 2 3 2 5" xfId="143"/>
    <cellStyle name="ErrorNumberTB,C 2 2 3 2 6" xfId="143"/>
    <cellStyle name="ErrorNumberTB,C 2 2 3 2 7" xfId="143"/>
    <cellStyle name="ErrorNumberTB,C 2 2 3 2 8" xfId="143"/>
    <cellStyle name="ErrorNumberTB,C 2 2 3 3" xfId="143"/>
    <cellStyle name="ErrorNumberTB,C 2 2 3 3 2" xfId="143"/>
    <cellStyle name="ErrorNumberTB,C 2 2 3 3 2 2" xfId="143"/>
    <cellStyle name="ErrorNumberTB,C 2 2 3 3 2 3" xfId="143"/>
    <cellStyle name="ErrorNumberTB,C 2 2 3 3 2 4" xfId="143"/>
    <cellStyle name="ErrorNumberTB,C 2 2 3 3 2 5" xfId="143"/>
    <cellStyle name="ErrorNumberTB,C 2 2 3 3 3" xfId="143"/>
    <cellStyle name="ErrorNumberTB,C 2 2 3 3 3 2" xfId="143"/>
    <cellStyle name="ErrorNumberTB,C 2 2 3 3 3 3" xfId="143"/>
    <cellStyle name="ErrorNumberTB,C 2 2 3 3 3 4" xfId="143"/>
    <cellStyle name="ErrorNumberTB,C 2 2 3 3 4" xfId="143"/>
    <cellStyle name="ErrorNumberTB,C 2 2 3 3 5" xfId="143"/>
    <cellStyle name="ErrorNumberTB,C 2 2 3 3 6" xfId="143"/>
    <cellStyle name="ErrorNumberTB,C 2 2 3 3 7" xfId="143"/>
    <cellStyle name="ErrorNumberTB,C 2 2 3 3 8" xfId="143"/>
    <cellStyle name="ErrorNumberTB,C 2 2 3 4" xfId="143"/>
    <cellStyle name="ErrorNumberTB,C 2 2 3 4 2" xfId="143"/>
    <cellStyle name="ErrorNumberTB,C 2 2 3 4 2 2" xfId="143"/>
    <cellStyle name="ErrorNumberTB,C 2 2 3 4 2 3" xfId="143"/>
    <cellStyle name="ErrorNumberTB,C 2 2 3 4 2 4" xfId="143"/>
    <cellStyle name="ErrorNumberTB,C 2 2 3 4 2 5" xfId="143"/>
    <cellStyle name="ErrorNumberTB,C 2 2 3 4 3" xfId="143"/>
    <cellStyle name="ErrorNumberTB,C 2 2 3 4 3 2" xfId="143"/>
    <cellStyle name="ErrorNumberTB,C 2 2 3 4 3 3" xfId="143"/>
    <cellStyle name="ErrorNumberTB,C 2 2 3 4 3 4" xfId="143"/>
    <cellStyle name="ErrorNumberTB,C 2 2 3 4 4" xfId="143"/>
    <cellStyle name="ErrorNumberTB,C 2 2 3 4 5" xfId="143"/>
    <cellStyle name="ErrorNumberTB,C 2 2 3 4 6" xfId="143"/>
    <cellStyle name="ErrorNumberTB,C 2 2 3 4 7" xfId="143"/>
    <cellStyle name="ErrorNumberTB,C 2 2 3 4 8" xfId="143"/>
    <cellStyle name="ErrorNumberTB,C 2 2 3 5" xfId="143"/>
    <cellStyle name="ErrorNumberTB,C 2 2 3 5 2" xfId="143"/>
    <cellStyle name="ErrorNumberTB,C 2 2 3 5 2 2" xfId="143"/>
    <cellStyle name="ErrorNumberTB,C 2 2 3 5 2 3" xfId="143"/>
    <cellStyle name="ErrorNumberTB,C 2 2 3 5 2 4" xfId="143"/>
    <cellStyle name="ErrorNumberTB,C 2 2 3 5 2 5" xfId="143"/>
    <cellStyle name="ErrorNumberTB,C 2 2 3 5 3" xfId="143"/>
    <cellStyle name="ErrorNumberTB,C 2 2 3 5 3 2" xfId="143"/>
    <cellStyle name="ErrorNumberTB,C 2 2 3 5 3 3" xfId="143"/>
    <cellStyle name="ErrorNumberTB,C 2 2 3 5 3 4" xfId="143"/>
    <cellStyle name="ErrorNumberTB,C 2 2 3 5 4" xfId="143"/>
    <cellStyle name="ErrorNumberTB,C 2 2 3 5 5" xfId="143"/>
    <cellStyle name="ErrorNumberTB,C 2 2 3 5 6" xfId="143"/>
    <cellStyle name="ErrorNumberTB,C 2 2 3 5 7" xfId="143"/>
    <cellStyle name="ErrorNumberTB,C 2 2 3 5 8" xfId="143"/>
    <cellStyle name="ErrorNumberTB,C 2 2 3 6" xfId="143"/>
    <cellStyle name="ErrorNumberTB,C 2 2 3 6 2" xfId="143"/>
    <cellStyle name="ErrorNumberTB,C 2 2 3 6 3" xfId="143"/>
    <cellStyle name="ErrorNumberTB,C 2 2 3 6 4" xfId="143"/>
    <cellStyle name="ErrorNumberTB,C 2 2 3 6 5" xfId="143"/>
    <cellStyle name="ErrorNumberTB,C 2 2 3 7" xfId="143"/>
    <cellStyle name="ErrorNumberTB,C 2 2 3 7 2" xfId="143"/>
    <cellStyle name="ErrorNumberTB,C 2 2 3 7 3" xfId="143"/>
    <cellStyle name="ErrorNumberTB,C 2 2 3 7 4" xfId="143"/>
    <cellStyle name="ErrorNumberTB,C 2 2 3 8" xfId="143"/>
    <cellStyle name="ErrorNumberTB,C 2 2 3 9" xfId="143"/>
    <cellStyle name="ErrorNumberTB,C 2 2 4" xfId="143"/>
    <cellStyle name="ErrorNumberTB,C 2 2 4 2" xfId="143"/>
    <cellStyle name="ErrorNumberTB,C 2 2 4 2 2" xfId="143"/>
    <cellStyle name="ErrorNumberTB,C 2 2 4 2 3" xfId="143"/>
    <cellStyle name="ErrorNumberTB,C 2 2 4 2 4" xfId="143"/>
    <cellStyle name="ErrorNumberTB,C 2 2 4 2 5" xfId="143"/>
    <cellStyle name="ErrorNumberTB,C 2 2 4 3" xfId="143"/>
    <cellStyle name="ErrorNumberTB,C 2 2 4 3 2" xfId="143"/>
    <cellStyle name="ErrorNumberTB,C 2 2 4 3 3" xfId="143"/>
    <cellStyle name="ErrorNumberTB,C 2 2 4 3 4" xfId="143"/>
    <cellStyle name="ErrorNumberTB,C 2 2 4 4" xfId="143"/>
    <cellStyle name="ErrorNumberTB,C 2 2 4 5" xfId="143"/>
    <cellStyle name="ErrorNumberTB,C 2 2 4 6" xfId="143"/>
    <cellStyle name="ErrorNumberTB,C 2 2 4 7" xfId="143"/>
    <cellStyle name="ErrorNumberTB,C 2 2 4 8" xfId="143"/>
    <cellStyle name="ErrorNumberTB,C 2 2 5" xfId="143"/>
    <cellStyle name="ErrorNumberTB,C 2 2 5 2" xfId="143"/>
    <cellStyle name="ErrorNumberTB,C 2 2 5 2 2" xfId="143"/>
    <cellStyle name="ErrorNumberTB,C 2 2 5 2 3" xfId="143"/>
    <cellStyle name="ErrorNumberTB,C 2 2 5 2 4" xfId="143"/>
    <cellStyle name="ErrorNumberTB,C 2 2 5 2 5" xfId="143"/>
    <cellStyle name="ErrorNumberTB,C 2 2 5 3" xfId="143"/>
    <cellStyle name="ErrorNumberTB,C 2 2 5 3 2" xfId="143"/>
    <cellStyle name="ErrorNumberTB,C 2 2 5 3 3" xfId="143"/>
    <cellStyle name="ErrorNumberTB,C 2 2 5 3 4" xfId="143"/>
    <cellStyle name="ErrorNumberTB,C 2 2 5 4" xfId="143"/>
    <cellStyle name="ErrorNumberTB,C 2 2 5 5" xfId="143"/>
    <cellStyle name="ErrorNumberTB,C 2 2 5 6" xfId="143"/>
    <cellStyle name="ErrorNumberTB,C 2 2 5 7" xfId="143"/>
    <cellStyle name="ErrorNumberTB,C 2 2 5 8" xfId="143"/>
    <cellStyle name="ErrorNumberTB,C 2 2 6" xfId="143"/>
    <cellStyle name="ErrorNumberTB,C 2 2 6 2" xfId="143"/>
    <cellStyle name="ErrorNumberTB,C 2 2 6 2 2" xfId="143"/>
    <cellStyle name="ErrorNumberTB,C 2 2 6 2 3" xfId="143"/>
    <cellStyle name="ErrorNumberTB,C 2 2 6 2 4" xfId="143"/>
    <cellStyle name="ErrorNumberTB,C 2 2 6 2 5" xfId="143"/>
    <cellStyle name="ErrorNumberTB,C 2 2 6 3" xfId="143"/>
    <cellStyle name="ErrorNumberTB,C 2 2 6 3 2" xfId="143"/>
    <cellStyle name="ErrorNumberTB,C 2 2 6 3 3" xfId="143"/>
    <cellStyle name="ErrorNumberTB,C 2 2 6 3 4" xfId="143"/>
    <cellStyle name="ErrorNumberTB,C 2 2 6 4" xfId="143"/>
    <cellStyle name="ErrorNumberTB,C 2 2 6 5" xfId="143"/>
    <cellStyle name="ErrorNumberTB,C 2 2 6 6" xfId="143"/>
    <cellStyle name="ErrorNumberTB,C 2 2 6 7" xfId="143"/>
    <cellStyle name="ErrorNumberTB,C 2 2 6 8" xfId="143"/>
    <cellStyle name="ErrorNumberTB,C 2 2 7" xfId="143"/>
    <cellStyle name="ErrorNumberTB,C 2 2 7 2" xfId="143"/>
    <cellStyle name="ErrorNumberTB,C 2 2 7 2 2" xfId="143"/>
    <cellStyle name="ErrorNumberTB,C 2 2 7 2 3" xfId="143"/>
    <cellStyle name="ErrorNumberTB,C 2 2 7 2 4" xfId="143"/>
    <cellStyle name="ErrorNumberTB,C 2 2 7 2 5" xfId="143"/>
    <cellStyle name="ErrorNumberTB,C 2 2 7 3" xfId="143"/>
    <cellStyle name="ErrorNumberTB,C 2 2 7 3 2" xfId="143"/>
    <cellStyle name="ErrorNumberTB,C 2 2 7 3 3" xfId="143"/>
    <cellStyle name="ErrorNumberTB,C 2 2 7 3 4" xfId="143"/>
    <cellStyle name="ErrorNumberTB,C 2 2 7 4" xfId="143"/>
    <cellStyle name="ErrorNumberTB,C 2 2 7 5" xfId="143"/>
    <cellStyle name="ErrorNumberTB,C 2 2 7 6" xfId="143"/>
    <cellStyle name="ErrorNumberTB,C 2 2 7 7" xfId="143"/>
    <cellStyle name="ErrorNumberTB,C 2 2 7 8" xfId="143"/>
    <cellStyle name="ErrorNumberTB,C 2 2 8" xfId="143"/>
    <cellStyle name="ErrorNumberTB,C 2 2 8 2" xfId="143"/>
    <cellStyle name="ErrorNumberTB,C 2 2 8 3" xfId="143"/>
    <cellStyle name="ErrorNumberTB,C 2 2 8 4" xfId="143"/>
    <cellStyle name="ErrorNumberTB,C 2 2 8 5" xfId="143"/>
    <cellStyle name="ErrorNumberTB,C 2 2 9" xfId="143"/>
    <cellStyle name="ErrorNumberTB,C 2 2 9 2" xfId="143"/>
    <cellStyle name="ErrorNumberTB,C 2 2 9 3" xfId="143"/>
    <cellStyle name="ErrorNumberTB,C 2 2 9 4" xfId="143"/>
    <cellStyle name="ErrorNumberTB,C 2 3" xfId="143"/>
    <cellStyle name="ErrorNumberTB,C 2 3 10" xfId="143"/>
    <cellStyle name="ErrorNumberTB,C 2 3 11" xfId="143"/>
    <cellStyle name="ErrorNumberTB,C 2 3 12" xfId="143"/>
    <cellStyle name="ErrorNumberTB,C 2 3 2" xfId="143"/>
    <cellStyle name="ErrorNumberTB,C 2 3 2 2" xfId="143"/>
    <cellStyle name="ErrorNumberTB,C 2 3 2 2 2" xfId="143"/>
    <cellStyle name="ErrorNumberTB,C 2 3 2 2 3" xfId="143"/>
    <cellStyle name="ErrorNumberTB,C 2 3 2 2 4" xfId="143"/>
    <cellStyle name="ErrorNumberTB,C 2 3 2 2 5" xfId="143"/>
    <cellStyle name="ErrorNumberTB,C 2 3 2 3" xfId="143"/>
    <cellStyle name="ErrorNumberTB,C 2 3 2 3 2" xfId="143"/>
    <cellStyle name="ErrorNumberTB,C 2 3 2 3 3" xfId="143"/>
    <cellStyle name="ErrorNumberTB,C 2 3 2 3 4" xfId="143"/>
    <cellStyle name="ErrorNumberTB,C 2 3 2 4" xfId="143"/>
    <cellStyle name="ErrorNumberTB,C 2 3 2 5" xfId="143"/>
    <cellStyle name="ErrorNumberTB,C 2 3 2 6" xfId="143"/>
    <cellStyle name="ErrorNumberTB,C 2 3 2 7" xfId="143"/>
    <cellStyle name="ErrorNumberTB,C 2 3 2 8" xfId="143"/>
    <cellStyle name="ErrorNumberTB,C 2 3 3" xfId="143"/>
    <cellStyle name="ErrorNumberTB,C 2 3 3 2" xfId="143"/>
    <cellStyle name="ErrorNumberTB,C 2 3 3 2 2" xfId="143"/>
    <cellStyle name="ErrorNumberTB,C 2 3 3 2 3" xfId="143"/>
    <cellStyle name="ErrorNumberTB,C 2 3 3 2 4" xfId="143"/>
    <cellStyle name="ErrorNumberTB,C 2 3 3 2 5" xfId="143"/>
    <cellStyle name="ErrorNumberTB,C 2 3 3 3" xfId="143"/>
    <cellStyle name="ErrorNumberTB,C 2 3 3 3 2" xfId="143"/>
    <cellStyle name="ErrorNumberTB,C 2 3 3 3 3" xfId="143"/>
    <cellStyle name="ErrorNumberTB,C 2 3 3 3 4" xfId="143"/>
    <cellStyle name="ErrorNumberTB,C 2 3 3 4" xfId="143"/>
    <cellStyle name="ErrorNumberTB,C 2 3 3 5" xfId="143"/>
    <cellStyle name="ErrorNumberTB,C 2 3 3 6" xfId="143"/>
    <cellStyle name="ErrorNumberTB,C 2 3 3 7" xfId="143"/>
    <cellStyle name="ErrorNumberTB,C 2 3 3 8" xfId="143"/>
    <cellStyle name="ErrorNumberTB,C 2 3 4" xfId="143"/>
    <cellStyle name="ErrorNumberTB,C 2 3 4 2" xfId="143"/>
    <cellStyle name="ErrorNumberTB,C 2 3 4 2 2" xfId="143"/>
    <cellStyle name="ErrorNumberTB,C 2 3 4 2 3" xfId="143"/>
    <cellStyle name="ErrorNumberTB,C 2 3 4 2 4" xfId="143"/>
    <cellStyle name="ErrorNumberTB,C 2 3 4 2 5" xfId="143"/>
    <cellStyle name="ErrorNumberTB,C 2 3 4 3" xfId="143"/>
    <cellStyle name="ErrorNumberTB,C 2 3 4 3 2" xfId="143"/>
    <cellStyle name="ErrorNumberTB,C 2 3 4 3 3" xfId="143"/>
    <cellStyle name="ErrorNumberTB,C 2 3 4 3 4" xfId="143"/>
    <cellStyle name="ErrorNumberTB,C 2 3 4 4" xfId="143"/>
    <cellStyle name="ErrorNumberTB,C 2 3 4 5" xfId="143"/>
    <cellStyle name="ErrorNumberTB,C 2 3 4 6" xfId="143"/>
    <cellStyle name="ErrorNumberTB,C 2 3 4 7" xfId="143"/>
    <cellStyle name="ErrorNumberTB,C 2 3 4 8" xfId="143"/>
    <cellStyle name="ErrorNumberTB,C 2 3 5" xfId="143"/>
    <cellStyle name="ErrorNumberTB,C 2 3 5 2" xfId="143"/>
    <cellStyle name="ErrorNumberTB,C 2 3 5 2 2" xfId="143"/>
    <cellStyle name="ErrorNumberTB,C 2 3 5 2 3" xfId="143"/>
    <cellStyle name="ErrorNumberTB,C 2 3 5 2 4" xfId="143"/>
    <cellStyle name="ErrorNumberTB,C 2 3 5 2 5" xfId="143"/>
    <cellStyle name="ErrorNumberTB,C 2 3 5 3" xfId="143"/>
    <cellStyle name="ErrorNumberTB,C 2 3 5 3 2" xfId="143"/>
    <cellStyle name="ErrorNumberTB,C 2 3 5 3 3" xfId="143"/>
    <cellStyle name="ErrorNumberTB,C 2 3 5 3 4" xfId="143"/>
    <cellStyle name="ErrorNumberTB,C 2 3 5 4" xfId="143"/>
    <cellStyle name="ErrorNumberTB,C 2 3 5 5" xfId="143"/>
    <cellStyle name="ErrorNumberTB,C 2 3 5 6" xfId="143"/>
    <cellStyle name="ErrorNumberTB,C 2 3 5 7" xfId="143"/>
    <cellStyle name="ErrorNumberTB,C 2 3 5 8" xfId="143"/>
    <cellStyle name="ErrorNumberTB,C 2 3 6" xfId="143"/>
    <cellStyle name="ErrorNumberTB,C 2 3 6 2" xfId="143"/>
    <cellStyle name="ErrorNumberTB,C 2 3 6 3" xfId="143"/>
    <cellStyle name="ErrorNumberTB,C 2 3 6 4" xfId="143"/>
    <cellStyle name="ErrorNumberTB,C 2 3 6 5" xfId="143"/>
    <cellStyle name="ErrorNumberTB,C 2 3 7" xfId="143"/>
    <cellStyle name="ErrorNumberTB,C 2 3 7 2" xfId="143"/>
    <cellStyle name="ErrorNumberTB,C 2 3 7 3" xfId="143"/>
    <cellStyle name="ErrorNumberTB,C 2 3 7 4" xfId="143"/>
    <cellStyle name="ErrorNumberTB,C 2 3 8" xfId="143"/>
    <cellStyle name="ErrorNumberTB,C 2 3 9" xfId="143"/>
    <cellStyle name="ErrorNumberTB,C 2 4" xfId="143"/>
    <cellStyle name="ErrorNumberTB,C 2 4 2" xfId="143"/>
    <cellStyle name="ErrorNumberTB,C 2 4 2 2" xfId="143"/>
    <cellStyle name="ErrorNumberTB,C 2 4 2 3" xfId="143"/>
    <cellStyle name="ErrorNumberTB,C 2 4 2 4" xfId="143"/>
    <cellStyle name="ErrorNumberTB,C 2 4 2 5" xfId="143"/>
    <cellStyle name="ErrorNumberTB,C 2 4 3" xfId="143"/>
    <cellStyle name="ErrorNumberTB,C 2 4 3 2" xfId="143"/>
    <cellStyle name="ErrorNumberTB,C 2 4 3 3" xfId="143"/>
    <cellStyle name="ErrorNumberTB,C 2 4 3 4" xfId="143"/>
    <cellStyle name="ErrorNumberTB,C 2 4 4" xfId="143"/>
    <cellStyle name="ErrorNumberTB,C 2 4 5" xfId="143"/>
    <cellStyle name="ErrorNumberTB,C 2 4 6" xfId="143"/>
    <cellStyle name="ErrorNumberTB,C 2 4 7" xfId="143"/>
    <cellStyle name="ErrorNumberTB,C 2 4 8" xfId="143"/>
    <cellStyle name="ErrorNumberTB,C 2 5" xfId="143"/>
    <cellStyle name="ErrorNumberTB,C 2 5 2" xfId="143"/>
    <cellStyle name="ErrorNumberTB,C 2 5 2 2" xfId="143"/>
    <cellStyle name="ErrorNumberTB,C 2 5 2 3" xfId="143"/>
    <cellStyle name="ErrorNumberTB,C 2 5 2 4" xfId="143"/>
    <cellStyle name="ErrorNumberTB,C 2 5 2 5" xfId="143"/>
    <cellStyle name="ErrorNumberTB,C 2 5 3" xfId="143"/>
    <cellStyle name="ErrorNumberTB,C 2 5 3 2" xfId="143"/>
    <cellStyle name="ErrorNumberTB,C 2 5 3 3" xfId="143"/>
    <cellStyle name="ErrorNumberTB,C 2 5 3 4" xfId="143"/>
    <cellStyle name="ErrorNumberTB,C 2 5 4" xfId="143"/>
    <cellStyle name="ErrorNumberTB,C 2 5 5" xfId="143"/>
    <cellStyle name="ErrorNumberTB,C 2 5 6" xfId="143"/>
    <cellStyle name="ErrorNumberTB,C 2 5 7" xfId="143"/>
    <cellStyle name="ErrorNumberTB,C 2 5 8" xfId="143"/>
    <cellStyle name="ErrorNumberTB,C 2 6" xfId="143"/>
    <cellStyle name="ErrorNumberTB,C 2 6 2" xfId="143"/>
    <cellStyle name="ErrorNumberTB,C 2 6 2 2" xfId="143"/>
    <cellStyle name="ErrorNumberTB,C 2 6 2 3" xfId="143"/>
    <cellStyle name="ErrorNumberTB,C 2 6 2 4" xfId="143"/>
    <cellStyle name="ErrorNumberTB,C 2 6 2 5" xfId="143"/>
    <cellStyle name="ErrorNumberTB,C 2 6 3" xfId="143"/>
    <cellStyle name="ErrorNumberTB,C 2 6 3 2" xfId="143"/>
    <cellStyle name="ErrorNumberTB,C 2 6 3 3" xfId="143"/>
    <cellStyle name="ErrorNumberTB,C 2 6 3 4" xfId="143"/>
    <cellStyle name="ErrorNumberTB,C 2 6 4" xfId="143"/>
    <cellStyle name="ErrorNumberTB,C 2 6 5" xfId="143"/>
    <cellStyle name="ErrorNumberTB,C 2 6 6" xfId="143"/>
    <cellStyle name="ErrorNumberTB,C 2 6 7" xfId="143"/>
    <cellStyle name="ErrorNumberTB,C 2 6 8" xfId="143"/>
    <cellStyle name="ErrorNumberTB,C 2 7" xfId="143"/>
    <cellStyle name="ErrorNumberTB,C 2 7 2" xfId="143"/>
    <cellStyle name="ErrorNumberTB,C 2 7 2 2" xfId="143"/>
    <cellStyle name="ErrorNumberTB,C 2 7 2 3" xfId="143"/>
    <cellStyle name="ErrorNumberTB,C 2 7 2 4" xfId="143"/>
    <cellStyle name="ErrorNumberTB,C 2 7 2 5" xfId="143"/>
    <cellStyle name="ErrorNumberTB,C 2 7 3" xfId="143"/>
    <cellStyle name="ErrorNumberTB,C 2 7 3 2" xfId="143"/>
    <cellStyle name="ErrorNumberTB,C 2 7 3 3" xfId="143"/>
    <cellStyle name="ErrorNumberTB,C 2 7 3 4" xfId="143"/>
    <cellStyle name="ErrorNumberTB,C 2 7 4" xfId="143"/>
    <cellStyle name="ErrorNumberTB,C 2 7 5" xfId="143"/>
    <cellStyle name="ErrorNumberTB,C 2 7 6" xfId="143"/>
    <cellStyle name="ErrorNumberTB,C 2 7 7" xfId="143"/>
    <cellStyle name="ErrorNumberTB,C 2 7 8" xfId="143"/>
    <cellStyle name="ErrorNumberTB,C 2 8" xfId="143"/>
    <cellStyle name="ErrorNumberTB,C 2 8 2" xfId="143"/>
    <cellStyle name="ErrorNumberTB,C 2 8 3" xfId="143"/>
    <cellStyle name="ErrorNumberTB,C 2 8 4" xfId="143"/>
    <cellStyle name="ErrorNumberTB,C 2 8 5" xfId="143"/>
    <cellStyle name="ErrorNumberTB,C 2 9" xfId="143"/>
    <cellStyle name="ErrorNumberTB,C 2 9 2" xfId="143"/>
    <cellStyle name="ErrorNumberTB,C 2 9 3" xfId="143"/>
    <cellStyle name="ErrorNumberTB,C 2 9 4" xfId="143"/>
    <cellStyle name="ErrorNumberTB,C 3" xfId="143"/>
    <cellStyle name="ErrorNumberTB,C 3 10" xfId="143"/>
    <cellStyle name="ErrorNumberTB,C 3 11" xfId="143"/>
    <cellStyle name="ErrorNumberTB,C 3 12" xfId="143"/>
    <cellStyle name="ErrorNumberTB,C 3 13" xfId="143"/>
    <cellStyle name="ErrorNumberTB,C 3 14" xfId="143"/>
    <cellStyle name="ErrorNumberTB,C 3 2" xfId="143"/>
    <cellStyle name="ErrorNumberTB,C 3 2 10" xfId="143"/>
    <cellStyle name="ErrorNumberTB,C 3 2 11" xfId="143"/>
    <cellStyle name="ErrorNumberTB,C 3 2 12" xfId="143"/>
    <cellStyle name="ErrorNumberTB,C 3 2 2" xfId="143"/>
    <cellStyle name="ErrorNumberTB,C 3 2 2 2" xfId="143"/>
    <cellStyle name="ErrorNumberTB,C 3 2 2 2 2" xfId="143"/>
    <cellStyle name="ErrorNumberTB,C 3 2 2 2 3" xfId="143"/>
    <cellStyle name="ErrorNumberTB,C 3 2 2 2 4" xfId="143"/>
    <cellStyle name="ErrorNumberTB,C 3 2 2 2 5" xfId="143"/>
    <cellStyle name="ErrorNumberTB,C 3 2 2 3" xfId="143"/>
    <cellStyle name="ErrorNumberTB,C 3 2 2 3 2" xfId="143"/>
    <cellStyle name="ErrorNumberTB,C 3 2 2 3 3" xfId="143"/>
    <cellStyle name="ErrorNumberTB,C 3 2 2 3 4" xfId="143"/>
    <cellStyle name="ErrorNumberTB,C 3 2 2 4" xfId="143"/>
    <cellStyle name="ErrorNumberTB,C 3 2 2 5" xfId="143"/>
    <cellStyle name="ErrorNumberTB,C 3 2 2 6" xfId="143"/>
    <cellStyle name="ErrorNumberTB,C 3 2 2 7" xfId="143"/>
    <cellStyle name="ErrorNumberTB,C 3 2 2 8" xfId="143"/>
    <cellStyle name="ErrorNumberTB,C 3 2 3" xfId="143"/>
    <cellStyle name="ErrorNumberTB,C 3 2 3 2" xfId="143"/>
    <cellStyle name="ErrorNumberTB,C 3 2 3 2 2" xfId="143"/>
    <cellStyle name="ErrorNumberTB,C 3 2 3 2 3" xfId="143"/>
    <cellStyle name="ErrorNumberTB,C 3 2 3 2 4" xfId="143"/>
    <cellStyle name="ErrorNumberTB,C 3 2 3 2 5" xfId="143"/>
    <cellStyle name="ErrorNumberTB,C 3 2 3 3" xfId="143"/>
    <cellStyle name="ErrorNumberTB,C 3 2 3 3 2" xfId="143"/>
    <cellStyle name="ErrorNumberTB,C 3 2 3 3 3" xfId="143"/>
    <cellStyle name="ErrorNumberTB,C 3 2 3 3 4" xfId="143"/>
    <cellStyle name="ErrorNumberTB,C 3 2 3 4" xfId="143"/>
    <cellStyle name="ErrorNumberTB,C 3 2 3 5" xfId="143"/>
    <cellStyle name="ErrorNumberTB,C 3 2 3 6" xfId="143"/>
    <cellStyle name="ErrorNumberTB,C 3 2 3 7" xfId="143"/>
    <cellStyle name="ErrorNumberTB,C 3 2 3 8" xfId="143"/>
    <cellStyle name="ErrorNumberTB,C 3 2 4" xfId="143"/>
    <cellStyle name="ErrorNumberTB,C 3 2 4 2" xfId="143"/>
    <cellStyle name="ErrorNumberTB,C 3 2 4 2 2" xfId="143"/>
    <cellStyle name="ErrorNumberTB,C 3 2 4 2 3" xfId="143"/>
    <cellStyle name="ErrorNumberTB,C 3 2 4 2 4" xfId="143"/>
    <cellStyle name="ErrorNumberTB,C 3 2 4 2 5" xfId="143"/>
    <cellStyle name="ErrorNumberTB,C 3 2 4 3" xfId="143"/>
    <cellStyle name="ErrorNumberTB,C 3 2 4 3 2" xfId="143"/>
    <cellStyle name="ErrorNumberTB,C 3 2 4 3 3" xfId="143"/>
    <cellStyle name="ErrorNumberTB,C 3 2 4 3 4" xfId="143"/>
    <cellStyle name="ErrorNumberTB,C 3 2 4 4" xfId="143"/>
    <cellStyle name="ErrorNumberTB,C 3 2 4 5" xfId="143"/>
    <cellStyle name="ErrorNumberTB,C 3 2 4 6" xfId="143"/>
    <cellStyle name="ErrorNumberTB,C 3 2 4 7" xfId="143"/>
    <cellStyle name="ErrorNumberTB,C 3 2 4 8" xfId="143"/>
    <cellStyle name="ErrorNumberTB,C 3 2 5" xfId="143"/>
    <cellStyle name="ErrorNumberTB,C 3 2 5 2" xfId="143"/>
    <cellStyle name="ErrorNumberTB,C 3 2 5 2 2" xfId="143"/>
    <cellStyle name="ErrorNumberTB,C 3 2 5 2 3" xfId="143"/>
    <cellStyle name="ErrorNumberTB,C 3 2 5 2 4" xfId="143"/>
    <cellStyle name="ErrorNumberTB,C 3 2 5 2 5" xfId="143"/>
    <cellStyle name="ErrorNumberTB,C 3 2 5 3" xfId="143"/>
    <cellStyle name="ErrorNumberTB,C 3 2 5 3 2" xfId="143"/>
    <cellStyle name="ErrorNumberTB,C 3 2 5 3 3" xfId="143"/>
    <cellStyle name="ErrorNumberTB,C 3 2 5 3 4" xfId="143"/>
    <cellStyle name="ErrorNumberTB,C 3 2 5 4" xfId="143"/>
    <cellStyle name="ErrorNumberTB,C 3 2 5 5" xfId="143"/>
    <cellStyle name="ErrorNumberTB,C 3 2 5 6" xfId="143"/>
    <cellStyle name="ErrorNumberTB,C 3 2 5 7" xfId="143"/>
    <cellStyle name="ErrorNumberTB,C 3 2 5 8" xfId="143"/>
    <cellStyle name="ErrorNumberTB,C 3 2 6" xfId="143"/>
    <cellStyle name="ErrorNumberTB,C 3 2 6 2" xfId="143"/>
    <cellStyle name="ErrorNumberTB,C 3 2 6 3" xfId="143"/>
    <cellStyle name="ErrorNumberTB,C 3 2 6 4" xfId="143"/>
    <cellStyle name="ErrorNumberTB,C 3 2 6 5" xfId="143"/>
    <cellStyle name="ErrorNumberTB,C 3 2 7" xfId="143"/>
    <cellStyle name="ErrorNumberTB,C 3 2 7 2" xfId="143"/>
    <cellStyle name="ErrorNumberTB,C 3 2 7 3" xfId="143"/>
    <cellStyle name="ErrorNumberTB,C 3 2 7 4" xfId="143"/>
    <cellStyle name="ErrorNumberTB,C 3 2 8" xfId="143"/>
    <cellStyle name="ErrorNumberTB,C 3 2 9" xfId="143"/>
    <cellStyle name="ErrorNumberTB,C 3 3" xfId="143"/>
    <cellStyle name="ErrorNumberTB,C 3 3 10" xfId="143"/>
    <cellStyle name="ErrorNumberTB,C 3 3 11" xfId="143"/>
    <cellStyle name="ErrorNumberTB,C 3 3 12" xfId="143"/>
    <cellStyle name="ErrorNumberTB,C 3 3 2" xfId="143"/>
    <cellStyle name="ErrorNumberTB,C 3 3 2 2" xfId="143"/>
    <cellStyle name="ErrorNumberTB,C 3 3 2 2 2" xfId="143"/>
    <cellStyle name="ErrorNumberTB,C 3 3 2 2 3" xfId="143"/>
    <cellStyle name="ErrorNumberTB,C 3 3 2 2 4" xfId="143"/>
    <cellStyle name="ErrorNumberTB,C 3 3 2 2 5" xfId="143"/>
    <cellStyle name="ErrorNumberTB,C 3 3 2 3" xfId="143"/>
    <cellStyle name="ErrorNumberTB,C 3 3 2 3 2" xfId="143"/>
    <cellStyle name="ErrorNumberTB,C 3 3 2 3 3" xfId="143"/>
    <cellStyle name="ErrorNumberTB,C 3 3 2 3 4" xfId="143"/>
    <cellStyle name="ErrorNumberTB,C 3 3 2 4" xfId="143"/>
    <cellStyle name="ErrorNumberTB,C 3 3 2 5" xfId="143"/>
    <cellStyle name="ErrorNumberTB,C 3 3 2 6" xfId="143"/>
    <cellStyle name="ErrorNumberTB,C 3 3 2 7" xfId="143"/>
    <cellStyle name="ErrorNumberTB,C 3 3 2 8" xfId="143"/>
    <cellStyle name="ErrorNumberTB,C 3 3 3" xfId="143"/>
    <cellStyle name="ErrorNumberTB,C 3 3 3 2" xfId="143"/>
    <cellStyle name="ErrorNumberTB,C 3 3 3 2 2" xfId="143"/>
    <cellStyle name="ErrorNumberTB,C 3 3 3 2 3" xfId="143"/>
    <cellStyle name="ErrorNumberTB,C 3 3 3 2 4" xfId="143"/>
    <cellStyle name="ErrorNumberTB,C 3 3 3 2 5" xfId="143"/>
    <cellStyle name="ErrorNumberTB,C 3 3 3 3" xfId="143"/>
    <cellStyle name="ErrorNumberTB,C 3 3 3 3 2" xfId="143"/>
    <cellStyle name="ErrorNumberTB,C 3 3 3 3 3" xfId="143"/>
    <cellStyle name="ErrorNumberTB,C 3 3 3 3 4" xfId="143"/>
    <cellStyle name="ErrorNumberTB,C 3 3 3 4" xfId="143"/>
    <cellStyle name="ErrorNumberTB,C 3 3 3 5" xfId="143"/>
    <cellStyle name="ErrorNumberTB,C 3 3 3 6" xfId="143"/>
    <cellStyle name="ErrorNumberTB,C 3 3 3 7" xfId="143"/>
    <cellStyle name="ErrorNumberTB,C 3 3 3 8" xfId="143"/>
    <cellStyle name="ErrorNumberTB,C 3 3 4" xfId="143"/>
    <cellStyle name="ErrorNumberTB,C 3 3 4 2" xfId="143"/>
    <cellStyle name="ErrorNumberTB,C 3 3 4 2 2" xfId="143"/>
    <cellStyle name="ErrorNumberTB,C 3 3 4 2 3" xfId="143"/>
    <cellStyle name="ErrorNumberTB,C 3 3 4 2 4" xfId="143"/>
    <cellStyle name="ErrorNumberTB,C 3 3 4 2 5" xfId="143"/>
    <cellStyle name="ErrorNumberTB,C 3 3 4 3" xfId="143"/>
    <cellStyle name="ErrorNumberTB,C 3 3 4 3 2" xfId="143"/>
    <cellStyle name="ErrorNumberTB,C 3 3 4 3 3" xfId="143"/>
    <cellStyle name="ErrorNumberTB,C 3 3 4 3 4" xfId="143"/>
    <cellStyle name="ErrorNumberTB,C 3 3 4 4" xfId="143"/>
    <cellStyle name="ErrorNumberTB,C 3 3 4 5" xfId="143"/>
    <cellStyle name="ErrorNumberTB,C 3 3 4 6" xfId="143"/>
    <cellStyle name="ErrorNumberTB,C 3 3 4 7" xfId="143"/>
    <cellStyle name="ErrorNumberTB,C 3 3 4 8" xfId="143"/>
    <cellStyle name="ErrorNumberTB,C 3 3 5" xfId="143"/>
    <cellStyle name="ErrorNumberTB,C 3 3 5 2" xfId="143"/>
    <cellStyle name="ErrorNumberTB,C 3 3 5 2 2" xfId="143"/>
    <cellStyle name="ErrorNumberTB,C 3 3 5 2 3" xfId="143"/>
    <cellStyle name="ErrorNumberTB,C 3 3 5 2 4" xfId="143"/>
    <cellStyle name="ErrorNumberTB,C 3 3 5 2 5" xfId="143"/>
    <cellStyle name="ErrorNumberTB,C 3 3 5 3" xfId="143"/>
    <cellStyle name="ErrorNumberTB,C 3 3 5 3 2" xfId="143"/>
    <cellStyle name="ErrorNumberTB,C 3 3 5 3 3" xfId="143"/>
    <cellStyle name="ErrorNumberTB,C 3 3 5 3 4" xfId="143"/>
    <cellStyle name="ErrorNumberTB,C 3 3 5 4" xfId="143"/>
    <cellStyle name="ErrorNumberTB,C 3 3 5 5" xfId="143"/>
    <cellStyle name="ErrorNumberTB,C 3 3 5 6" xfId="143"/>
    <cellStyle name="ErrorNumberTB,C 3 3 5 7" xfId="143"/>
    <cellStyle name="ErrorNumberTB,C 3 3 5 8" xfId="143"/>
    <cellStyle name="ErrorNumberTB,C 3 3 6" xfId="143"/>
    <cellStyle name="ErrorNumberTB,C 3 3 6 2" xfId="143"/>
    <cellStyle name="ErrorNumberTB,C 3 3 6 3" xfId="143"/>
    <cellStyle name="ErrorNumberTB,C 3 3 6 4" xfId="143"/>
    <cellStyle name="ErrorNumberTB,C 3 3 6 5" xfId="143"/>
    <cellStyle name="ErrorNumberTB,C 3 3 7" xfId="143"/>
    <cellStyle name="ErrorNumberTB,C 3 3 7 2" xfId="143"/>
    <cellStyle name="ErrorNumberTB,C 3 3 7 3" xfId="143"/>
    <cellStyle name="ErrorNumberTB,C 3 3 7 4" xfId="143"/>
    <cellStyle name="ErrorNumberTB,C 3 3 8" xfId="143"/>
    <cellStyle name="ErrorNumberTB,C 3 3 9" xfId="143"/>
    <cellStyle name="ErrorNumberTB,C 3 4" xfId="143"/>
    <cellStyle name="ErrorNumberTB,C 3 4 2" xfId="143"/>
    <cellStyle name="ErrorNumberTB,C 3 4 2 2" xfId="143"/>
    <cellStyle name="ErrorNumberTB,C 3 4 2 3" xfId="143"/>
    <cellStyle name="ErrorNumberTB,C 3 4 2 4" xfId="143"/>
    <cellStyle name="ErrorNumberTB,C 3 4 2 5" xfId="143"/>
    <cellStyle name="ErrorNumberTB,C 3 4 3" xfId="143"/>
    <cellStyle name="ErrorNumberTB,C 3 4 3 2" xfId="143"/>
    <cellStyle name="ErrorNumberTB,C 3 4 3 3" xfId="143"/>
    <cellStyle name="ErrorNumberTB,C 3 4 3 4" xfId="143"/>
    <cellStyle name="ErrorNumberTB,C 3 4 4" xfId="143"/>
    <cellStyle name="ErrorNumberTB,C 3 4 5" xfId="143"/>
    <cellStyle name="ErrorNumberTB,C 3 4 6" xfId="143"/>
    <cellStyle name="ErrorNumberTB,C 3 4 7" xfId="143"/>
    <cellStyle name="ErrorNumberTB,C 3 4 8" xfId="143"/>
    <cellStyle name="ErrorNumberTB,C 3 5" xfId="143"/>
    <cellStyle name="ErrorNumberTB,C 3 5 2" xfId="143"/>
    <cellStyle name="ErrorNumberTB,C 3 5 2 2" xfId="143"/>
    <cellStyle name="ErrorNumberTB,C 3 5 2 3" xfId="143"/>
    <cellStyle name="ErrorNumberTB,C 3 5 2 4" xfId="143"/>
    <cellStyle name="ErrorNumberTB,C 3 5 2 5" xfId="143"/>
    <cellStyle name="ErrorNumberTB,C 3 5 3" xfId="143"/>
    <cellStyle name="ErrorNumberTB,C 3 5 3 2" xfId="143"/>
    <cellStyle name="ErrorNumberTB,C 3 5 3 3" xfId="143"/>
    <cellStyle name="ErrorNumberTB,C 3 5 3 4" xfId="143"/>
    <cellStyle name="ErrorNumberTB,C 3 5 4" xfId="143"/>
    <cellStyle name="ErrorNumberTB,C 3 5 5" xfId="143"/>
    <cellStyle name="ErrorNumberTB,C 3 5 6" xfId="143"/>
    <cellStyle name="ErrorNumberTB,C 3 5 7" xfId="143"/>
    <cellStyle name="ErrorNumberTB,C 3 5 8" xfId="143"/>
    <cellStyle name="ErrorNumberTB,C 3 6" xfId="143"/>
    <cellStyle name="ErrorNumberTB,C 3 6 2" xfId="143"/>
    <cellStyle name="ErrorNumberTB,C 3 6 2 2" xfId="143"/>
    <cellStyle name="ErrorNumberTB,C 3 6 2 3" xfId="143"/>
    <cellStyle name="ErrorNumberTB,C 3 6 2 4" xfId="143"/>
    <cellStyle name="ErrorNumberTB,C 3 6 2 5" xfId="143"/>
    <cellStyle name="ErrorNumberTB,C 3 6 3" xfId="143"/>
    <cellStyle name="ErrorNumberTB,C 3 6 3 2" xfId="143"/>
    <cellStyle name="ErrorNumberTB,C 3 6 3 3" xfId="143"/>
    <cellStyle name="ErrorNumberTB,C 3 6 3 4" xfId="143"/>
    <cellStyle name="ErrorNumberTB,C 3 6 4" xfId="143"/>
    <cellStyle name="ErrorNumberTB,C 3 6 5" xfId="143"/>
    <cellStyle name="ErrorNumberTB,C 3 6 6" xfId="143"/>
    <cellStyle name="ErrorNumberTB,C 3 6 7" xfId="143"/>
    <cellStyle name="ErrorNumberTB,C 3 6 8" xfId="143"/>
    <cellStyle name="ErrorNumberTB,C 3 7" xfId="143"/>
    <cellStyle name="ErrorNumberTB,C 3 7 2" xfId="143"/>
    <cellStyle name="ErrorNumberTB,C 3 7 2 2" xfId="143"/>
    <cellStyle name="ErrorNumberTB,C 3 7 2 3" xfId="143"/>
    <cellStyle name="ErrorNumberTB,C 3 7 2 4" xfId="143"/>
    <cellStyle name="ErrorNumberTB,C 3 7 2 5" xfId="143"/>
    <cellStyle name="ErrorNumberTB,C 3 7 3" xfId="143"/>
    <cellStyle name="ErrorNumberTB,C 3 7 3 2" xfId="143"/>
    <cellStyle name="ErrorNumberTB,C 3 7 3 3" xfId="143"/>
    <cellStyle name="ErrorNumberTB,C 3 7 3 4" xfId="143"/>
    <cellStyle name="ErrorNumberTB,C 3 7 4" xfId="143"/>
    <cellStyle name="ErrorNumberTB,C 3 7 5" xfId="143"/>
    <cellStyle name="ErrorNumberTB,C 3 7 6" xfId="143"/>
    <cellStyle name="ErrorNumberTB,C 3 7 7" xfId="143"/>
    <cellStyle name="ErrorNumberTB,C 3 7 8" xfId="143"/>
    <cellStyle name="ErrorNumberTB,C 3 8" xfId="143"/>
    <cellStyle name="ErrorNumberTB,C 3 8 2" xfId="143"/>
    <cellStyle name="ErrorNumberTB,C 3 8 3" xfId="143"/>
    <cellStyle name="ErrorNumberTB,C 3 8 4" xfId="143"/>
    <cellStyle name="ErrorNumberTB,C 3 8 5" xfId="143"/>
    <cellStyle name="ErrorNumberTB,C 3 9" xfId="143"/>
    <cellStyle name="ErrorNumberTB,C 3 9 2" xfId="143"/>
    <cellStyle name="ErrorNumberTB,C 3 9 3" xfId="143"/>
    <cellStyle name="ErrorNumberTB,C 3 9 4" xfId="143"/>
    <cellStyle name="ErrorNumberTB,C 4" xfId="143"/>
    <cellStyle name="ErrorNumberTB,C 4 2" xfId="143"/>
    <cellStyle name="ErrorNumberTB,C 4 2 2" xfId="143"/>
    <cellStyle name="ErrorNumberTB,C 4 2 2 2" xfId="143"/>
    <cellStyle name="ErrorNumberTB,C 4 2 2 3" xfId="143"/>
    <cellStyle name="ErrorNumberTB,C 4 2 2 4" xfId="143"/>
    <cellStyle name="ErrorNumberTB,C 4 2 2 5" xfId="143"/>
    <cellStyle name="ErrorNumberTB,C 4 2 3" xfId="143"/>
    <cellStyle name="ErrorNumberTB,C 4 2 3 2" xfId="143"/>
    <cellStyle name="ErrorNumberTB,C 4 2 3 3" xfId="143"/>
    <cellStyle name="ErrorNumberTB,C 4 2 3 4" xfId="143"/>
    <cellStyle name="ErrorNumberTB,C 4 2 4" xfId="143"/>
    <cellStyle name="ErrorNumberTB,C 4 2 5" xfId="143"/>
    <cellStyle name="ErrorNumberTB,C 4 2 6" xfId="143"/>
    <cellStyle name="ErrorNumberTB,C 4 2 7" xfId="143"/>
    <cellStyle name="ErrorNumberTB,C 4 2 8" xfId="143"/>
    <cellStyle name="ErrorNumberTB,C 4 3" xfId="143"/>
    <cellStyle name="ErrorNumberTB,C 4 3 2" xfId="143"/>
    <cellStyle name="ErrorNumberTB,C 4 3 2 2" xfId="143"/>
    <cellStyle name="ErrorNumberTB,C 4 3 2 3" xfId="143"/>
    <cellStyle name="ErrorNumberTB,C 4 3 2 4" xfId="143"/>
    <cellStyle name="ErrorNumberTB,C 4 3 2 5" xfId="143"/>
    <cellStyle name="ErrorNumberTB,C 4 3 3" xfId="143"/>
    <cellStyle name="ErrorNumberTB,C 4 3 3 2" xfId="143"/>
    <cellStyle name="ErrorNumberTB,C 4 3 3 3" xfId="143"/>
    <cellStyle name="ErrorNumberTB,C 4 3 3 4" xfId="143"/>
    <cellStyle name="ErrorNumberTB,C 4 3 4" xfId="143"/>
    <cellStyle name="ErrorNumberTB,C 4 3 5" xfId="143"/>
    <cellStyle name="ErrorNumberTB,C 4 3 6" xfId="143"/>
    <cellStyle name="ErrorNumberTB,C 4 3 7" xfId="143"/>
    <cellStyle name="ErrorNumberTB,C 4 4" xfId="143"/>
    <cellStyle name="ErrorNumberTB,C 4 4 2" xfId="143"/>
    <cellStyle name="ErrorNumberTB,C 4 4 3" xfId="143"/>
    <cellStyle name="ErrorNumberTB,C 4 4 4" xfId="143"/>
    <cellStyle name="ErrorNumberTB,C 4 4 5" xfId="143"/>
    <cellStyle name="ErrorNumberTB,C 4 5" xfId="143"/>
    <cellStyle name="ErrorNumberTB,C 4 5 2" xfId="143"/>
    <cellStyle name="ErrorNumberTB,C 4 5 3" xfId="143"/>
    <cellStyle name="ErrorNumberTB,C 4 5 4" xfId="143"/>
    <cellStyle name="ErrorNumberTB,C 4 6" xfId="143"/>
    <cellStyle name="ErrorNumberTB,C 4 7" xfId="143"/>
    <cellStyle name="ErrorNumberTB,C 4 8" xfId="143"/>
    <cellStyle name="ErrorNumberTB,C 4 9" xfId="143"/>
    <cellStyle name="ErrorNumberTB,C 5" xfId="143"/>
    <cellStyle name="ErrorNumberTB,C 5 2" xfId="143"/>
    <cellStyle name="ErrorNumberTB,C 5 2 2" xfId="143"/>
    <cellStyle name="ErrorNumberTB,C 5 2 3" xfId="143"/>
    <cellStyle name="ErrorNumberTB,C 5 2 4" xfId="143"/>
    <cellStyle name="ErrorNumberTB,C 5 2 5" xfId="143"/>
    <cellStyle name="ErrorNumberTB,C 5 3" xfId="143"/>
    <cellStyle name="ErrorNumberTB,C 5 3 2" xfId="143"/>
    <cellStyle name="ErrorNumberTB,C 5 3 3" xfId="143"/>
    <cellStyle name="ErrorNumberTB,C 5 3 4" xfId="143"/>
    <cellStyle name="ErrorNumberTB,C 5 4" xfId="143"/>
    <cellStyle name="ErrorNumberTB,C 5 5" xfId="143"/>
    <cellStyle name="ErrorNumberTB,C 5 6" xfId="143"/>
    <cellStyle name="ErrorNumberTB,C 5 7" xfId="143"/>
    <cellStyle name="ErrorNumberTB,C 5 8" xfId="143"/>
    <cellStyle name="ErrorNumberTB,C 6" xfId="143"/>
    <cellStyle name="ErrorNumberTB,C 6 2" xfId="143"/>
    <cellStyle name="ErrorNumberTB,C 6 3" xfId="143"/>
    <cellStyle name="ErrorNumberTB,C 6 4" xfId="143"/>
    <cellStyle name="ErrorNumberTB,C 6 5" xfId="143"/>
    <cellStyle name="ErrorNumberTB,C 7" xfId="143"/>
    <cellStyle name="ErrorNumberTB,C 8" xfId="143"/>
    <cellStyle name="ErrorText-GCenterAlign" xfId="144"/>
    <cellStyle name="ErrorText-GCenterAlign 2" xfId="144"/>
    <cellStyle name="ErrorText-GCenterAlign 2 10" xfId="144"/>
    <cellStyle name="ErrorText-GCenterAlign 2 11" xfId="144"/>
    <cellStyle name="ErrorText-GCenterAlign 2 12" xfId="144"/>
    <cellStyle name="ErrorText-GCenterAlign 2 13" xfId="144"/>
    <cellStyle name="ErrorText-GCenterAlign 2 14" xfId="144"/>
    <cellStyle name="ErrorText-GCenterAlign 2 2" xfId="144"/>
    <cellStyle name="ErrorText-GCenterAlign 2 2 10" xfId="144"/>
    <cellStyle name="ErrorText-GCenterAlign 2 2 11" xfId="144"/>
    <cellStyle name="ErrorText-GCenterAlign 2 2 12" xfId="144"/>
    <cellStyle name="ErrorText-GCenterAlign 2 2 13" xfId="144"/>
    <cellStyle name="ErrorText-GCenterAlign 2 2 14" xfId="144"/>
    <cellStyle name="ErrorText-GCenterAlign 2 2 2" xfId="144"/>
    <cellStyle name="ErrorText-GCenterAlign 2 2 2 10" xfId="144"/>
    <cellStyle name="ErrorText-GCenterAlign 2 2 2 11" xfId="144"/>
    <cellStyle name="ErrorText-GCenterAlign 2 2 2 12" xfId="144"/>
    <cellStyle name="ErrorText-GCenterAlign 2 2 2 2" xfId="144"/>
    <cellStyle name="ErrorText-GCenterAlign 2 2 2 2 2" xfId="144"/>
    <cellStyle name="ErrorText-GCenterAlign 2 2 2 2 2 2" xfId="144"/>
    <cellStyle name="ErrorText-GCenterAlign 2 2 2 2 2 3" xfId="144"/>
    <cellStyle name="ErrorText-GCenterAlign 2 2 2 2 2 4" xfId="144"/>
    <cellStyle name="ErrorText-GCenterAlign 2 2 2 2 2 5" xfId="144"/>
    <cellStyle name="ErrorText-GCenterAlign 2 2 2 2 3" xfId="144"/>
    <cellStyle name="ErrorText-GCenterAlign 2 2 2 2 3 2" xfId="144"/>
    <cellStyle name="ErrorText-GCenterAlign 2 2 2 2 3 3" xfId="144"/>
    <cellStyle name="ErrorText-GCenterAlign 2 2 2 2 3 4" xfId="144"/>
    <cellStyle name="ErrorText-GCenterAlign 2 2 2 2 4" xfId="144"/>
    <cellStyle name="ErrorText-GCenterAlign 2 2 2 2 5" xfId="144"/>
    <cellStyle name="ErrorText-GCenterAlign 2 2 2 2 6" xfId="144"/>
    <cellStyle name="ErrorText-GCenterAlign 2 2 2 2 7" xfId="144"/>
    <cellStyle name="ErrorText-GCenterAlign 2 2 2 2 8" xfId="144"/>
    <cellStyle name="ErrorText-GCenterAlign 2 2 2 3" xfId="144"/>
    <cellStyle name="ErrorText-GCenterAlign 2 2 2 3 2" xfId="144"/>
    <cellStyle name="ErrorText-GCenterAlign 2 2 2 3 2 2" xfId="144"/>
    <cellStyle name="ErrorText-GCenterAlign 2 2 2 3 2 3" xfId="144"/>
    <cellStyle name="ErrorText-GCenterAlign 2 2 2 3 2 4" xfId="144"/>
    <cellStyle name="ErrorText-GCenterAlign 2 2 2 3 2 5" xfId="144"/>
    <cellStyle name="ErrorText-GCenterAlign 2 2 2 3 3" xfId="144"/>
    <cellStyle name="ErrorText-GCenterAlign 2 2 2 3 3 2" xfId="144"/>
    <cellStyle name="ErrorText-GCenterAlign 2 2 2 3 3 3" xfId="144"/>
    <cellStyle name="ErrorText-GCenterAlign 2 2 2 3 3 4" xfId="144"/>
    <cellStyle name="ErrorText-GCenterAlign 2 2 2 3 4" xfId="144"/>
    <cellStyle name="ErrorText-GCenterAlign 2 2 2 3 5" xfId="144"/>
    <cellStyle name="ErrorText-GCenterAlign 2 2 2 3 6" xfId="144"/>
    <cellStyle name="ErrorText-GCenterAlign 2 2 2 3 7" xfId="144"/>
    <cellStyle name="ErrorText-GCenterAlign 2 2 2 3 8" xfId="144"/>
    <cellStyle name="ErrorText-GCenterAlign 2 2 2 4" xfId="144"/>
    <cellStyle name="ErrorText-GCenterAlign 2 2 2 4 2" xfId="144"/>
    <cellStyle name="ErrorText-GCenterAlign 2 2 2 4 2 2" xfId="144"/>
    <cellStyle name="ErrorText-GCenterAlign 2 2 2 4 2 3" xfId="144"/>
    <cellStyle name="ErrorText-GCenterAlign 2 2 2 4 2 4" xfId="144"/>
    <cellStyle name="ErrorText-GCenterAlign 2 2 2 4 2 5" xfId="144"/>
    <cellStyle name="ErrorText-GCenterAlign 2 2 2 4 3" xfId="144"/>
    <cellStyle name="ErrorText-GCenterAlign 2 2 2 4 3 2" xfId="144"/>
    <cellStyle name="ErrorText-GCenterAlign 2 2 2 4 3 3" xfId="144"/>
    <cellStyle name="ErrorText-GCenterAlign 2 2 2 4 3 4" xfId="144"/>
    <cellStyle name="ErrorText-GCenterAlign 2 2 2 4 4" xfId="144"/>
    <cellStyle name="ErrorText-GCenterAlign 2 2 2 4 5" xfId="144"/>
    <cellStyle name="ErrorText-GCenterAlign 2 2 2 4 6" xfId="144"/>
    <cellStyle name="ErrorText-GCenterAlign 2 2 2 4 7" xfId="144"/>
    <cellStyle name="ErrorText-GCenterAlign 2 2 2 4 8" xfId="144"/>
    <cellStyle name="ErrorText-GCenterAlign 2 2 2 5" xfId="144"/>
    <cellStyle name="ErrorText-GCenterAlign 2 2 2 5 2" xfId="144"/>
    <cellStyle name="ErrorText-GCenterAlign 2 2 2 5 2 2" xfId="144"/>
    <cellStyle name="ErrorText-GCenterAlign 2 2 2 5 2 3" xfId="144"/>
    <cellStyle name="ErrorText-GCenterAlign 2 2 2 5 2 4" xfId="144"/>
    <cellStyle name="ErrorText-GCenterAlign 2 2 2 5 2 5" xfId="144"/>
    <cellStyle name="ErrorText-GCenterAlign 2 2 2 5 3" xfId="144"/>
    <cellStyle name="ErrorText-GCenterAlign 2 2 2 5 3 2" xfId="144"/>
    <cellStyle name="ErrorText-GCenterAlign 2 2 2 5 3 3" xfId="144"/>
    <cellStyle name="ErrorText-GCenterAlign 2 2 2 5 3 4" xfId="144"/>
    <cellStyle name="ErrorText-GCenterAlign 2 2 2 5 4" xfId="144"/>
    <cellStyle name="ErrorText-GCenterAlign 2 2 2 5 5" xfId="144"/>
    <cellStyle name="ErrorText-GCenterAlign 2 2 2 5 6" xfId="144"/>
    <cellStyle name="ErrorText-GCenterAlign 2 2 2 5 7" xfId="144"/>
    <cellStyle name="ErrorText-GCenterAlign 2 2 2 5 8" xfId="144"/>
    <cellStyle name="ErrorText-GCenterAlign 2 2 2 6" xfId="144"/>
    <cellStyle name="ErrorText-GCenterAlign 2 2 2 6 2" xfId="144"/>
    <cellStyle name="ErrorText-GCenterAlign 2 2 2 6 3" xfId="144"/>
    <cellStyle name="ErrorText-GCenterAlign 2 2 2 6 4" xfId="144"/>
    <cellStyle name="ErrorText-GCenterAlign 2 2 2 6 5" xfId="144"/>
    <cellStyle name="ErrorText-GCenterAlign 2 2 2 7" xfId="144"/>
    <cellStyle name="ErrorText-GCenterAlign 2 2 2 7 2" xfId="144"/>
    <cellStyle name="ErrorText-GCenterAlign 2 2 2 7 3" xfId="144"/>
    <cellStyle name="ErrorText-GCenterAlign 2 2 2 7 4" xfId="144"/>
    <cellStyle name="ErrorText-GCenterAlign 2 2 2 8" xfId="144"/>
    <cellStyle name="ErrorText-GCenterAlign 2 2 2 9" xfId="144"/>
    <cellStyle name="ErrorText-GCenterAlign 2 2 3" xfId="144"/>
    <cellStyle name="ErrorText-GCenterAlign 2 2 3 10" xfId="144"/>
    <cellStyle name="ErrorText-GCenterAlign 2 2 3 11" xfId="144"/>
    <cellStyle name="ErrorText-GCenterAlign 2 2 3 12" xfId="144"/>
    <cellStyle name="ErrorText-GCenterAlign 2 2 3 2" xfId="144"/>
    <cellStyle name="ErrorText-GCenterAlign 2 2 3 2 2" xfId="144"/>
    <cellStyle name="ErrorText-GCenterAlign 2 2 3 2 2 2" xfId="144"/>
    <cellStyle name="ErrorText-GCenterAlign 2 2 3 2 2 3" xfId="144"/>
    <cellStyle name="ErrorText-GCenterAlign 2 2 3 2 2 4" xfId="144"/>
    <cellStyle name="ErrorText-GCenterAlign 2 2 3 2 2 5" xfId="144"/>
    <cellStyle name="ErrorText-GCenterAlign 2 2 3 2 3" xfId="144"/>
    <cellStyle name="ErrorText-GCenterAlign 2 2 3 2 3 2" xfId="144"/>
    <cellStyle name="ErrorText-GCenterAlign 2 2 3 2 3 3" xfId="144"/>
    <cellStyle name="ErrorText-GCenterAlign 2 2 3 2 3 4" xfId="144"/>
    <cellStyle name="ErrorText-GCenterAlign 2 2 3 2 4" xfId="144"/>
    <cellStyle name="ErrorText-GCenterAlign 2 2 3 2 5" xfId="144"/>
    <cellStyle name="ErrorText-GCenterAlign 2 2 3 2 6" xfId="144"/>
    <cellStyle name="ErrorText-GCenterAlign 2 2 3 2 7" xfId="144"/>
    <cellStyle name="ErrorText-GCenterAlign 2 2 3 2 8" xfId="144"/>
    <cellStyle name="ErrorText-GCenterAlign 2 2 3 3" xfId="144"/>
    <cellStyle name="ErrorText-GCenterAlign 2 2 3 3 2" xfId="144"/>
    <cellStyle name="ErrorText-GCenterAlign 2 2 3 3 2 2" xfId="144"/>
    <cellStyle name="ErrorText-GCenterAlign 2 2 3 3 2 3" xfId="144"/>
    <cellStyle name="ErrorText-GCenterAlign 2 2 3 3 2 4" xfId="144"/>
    <cellStyle name="ErrorText-GCenterAlign 2 2 3 3 2 5" xfId="144"/>
    <cellStyle name="ErrorText-GCenterAlign 2 2 3 3 3" xfId="144"/>
    <cellStyle name="ErrorText-GCenterAlign 2 2 3 3 3 2" xfId="144"/>
    <cellStyle name="ErrorText-GCenterAlign 2 2 3 3 3 3" xfId="144"/>
    <cellStyle name="ErrorText-GCenterAlign 2 2 3 3 3 4" xfId="144"/>
    <cellStyle name="ErrorText-GCenterAlign 2 2 3 3 4" xfId="144"/>
    <cellStyle name="ErrorText-GCenterAlign 2 2 3 3 5" xfId="144"/>
    <cellStyle name="ErrorText-GCenterAlign 2 2 3 3 6" xfId="144"/>
    <cellStyle name="ErrorText-GCenterAlign 2 2 3 3 7" xfId="144"/>
    <cellStyle name="ErrorText-GCenterAlign 2 2 3 3 8" xfId="144"/>
    <cellStyle name="ErrorText-GCenterAlign 2 2 3 4" xfId="144"/>
    <cellStyle name="ErrorText-GCenterAlign 2 2 3 4 2" xfId="144"/>
    <cellStyle name="ErrorText-GCenterAlign 2 2 3 4 2 2" xfId="144"/>
    <cellStyle name="ErrorText-GCenterAlign 2 2 3 4 2 3" xfId="144"/>
    <cellStyle name="ErrorText-GCenterAlign 2 2 3 4 2 4" xfId="144"/>
    <cellStyle name="ErrorText-GCenterAlign 2 2 3 4 2 5" xfId="144"/>
    <cellStyle name="ErrorText-GCenterAlign 2 2 3 4 3" xfId="144"/>
    <cellStyle name="ErrorText-GCenterAlign 2 2 3 4 3 2" xfId="144"/>
    <cellStyle name="ErrorText-GCenterAlign 2 2 3 4 3 3" xfId="144"/>
    <cellStyle name="ErrorText-GCenterAlign 2 2 3 4 3 4" xfId="144"/>
    <cellStyle name="ErrorText-GCenterAlign 2 2 3 4 4" xfId="144"/>
    <cellStyle name="ErrorText-GCenterAlign 2 2 3 4 5" xfId="144"/>
    <cellStyle name="ErrorText-GCenterAlign 2 2 3 4 6" xfId="144"/>
    <cellStyle name="ErrorText-GCenterAlign 2 2 3 4 7" xfId="144"/>
    <cellStyle name="ErrorText-GCenterAlign 2 2 3 4 8" xfId="144"/>
    <cellStyle name="ErrorText-GCenterAlign 2 2 3 5" xfId="144"/>
    <cellStyle name="ErrorText-GCenterAlign 2 2 3 5 2" xfId="144"/>
    <cellStyle name="ErrorText-GCenterAlign 2 2 3 5 2 2" xfId="144"/>
    <cellStyle name="ErrorText-GCenterAlign 2 2 3 5 2 3" xfId="144"/>
    <cellStyle name="ErrorText-GCenterAlign 2 2 3 5 2 4" xfId="144"/>
    <cellStyle name="ErrorText-GCenterAlign 2 2 3 5 2 5" xfId="144"/>
    <cellStyle name="ErrorText-GCenterAlign 2 2 3 5 3" xfId="144"/>
    <cellStyle name="ErrorText-GCenterAlign 2 2 3 5 3 2" xfId="144"/>
    <cellStyle name="ErrorText-GCenterAlign 2 2 3 5 3 3" xfId="144"/>
    <cellStyle name="ErrorText-GCenterAlign 2 2 3 5 3 4" xfId="144"/>
    <cellStyle name="ErrorText-GCenterAlign 2 2 3 5 4" xfId="144"/>
    <cellStyle name="ErrorText-GCenterAlign 2 2 3 5 5" xfId="144"/>
    <cellStyle name="ErrorText-GCenterAlign 2 2 3 5 6" xfId="144"/>
    <cellStyle name="ErrorText-GCenterAlign 2 2 3 5 7" xfId="144"/>
    <cellStyle name="ErrorText-GCenterAlign 2 2 3 5 8" xfId="144"/>
    <cellStyle name="ErrorText-GCenterAlign 2 2 3 6" xfId="144"/>
    <cellStyle name="ErrorText-GCenterAlign 2 2 3 6 2" xfId="144"/>
    <cellStyle name="ErrorText-GCenterAlign 2 2 3 6 3" xfId="144"/>
    <cellStyle name="ErrorText-GCenterAlign 2 2 3 6 4" xfId="144"/>
    <cellStyle name="ErrorText-GCenterAlign 2 2 3 6 5" xfId="144"/>
    <cellStyle name="ErrorText-GCenterAlign 2 2 3 7" xfId="144"/>
    <cellStyle name="ErrorText-GCenterAlign 2 2 3 7 2" xfId="144"/>
    <cellStyle name="ErrorText-GCenterAlign 2 2 3 7 3" xfId="144"/>
    <cellStyle name="ErrorText-GCenterAlign 2 2 3 7 4" xfId="144"/>
    <cellStyle name="ErrorText-GCenterAlign 2 2 3 8" xfId="144"/>
    <cellStyle name="ErrorText-GCenterAlign 2 2 3 9" xfId="144"/>
    <cellStyle name="ErrorText-GCenterAlign 2 2 4" xfId="144"/>
    <cellStyle name="ErrorText-GCenterAlign 2 2 4 2" xfId="144"/>
    <cellStyle name="ErrorText-GCenterAlign 2 2 4 2 2" xfId="144"/>
    <cellStyle name="ErrorText-GCenterAlign 2 2 4 2 3" xfId="144"/>
    <cellStyle name="ErrorText-GCenterAlign 2 2 4 2 4" xfId="144"/>
    <cellStyle name="ErrorText-GCenterAlign 2 2 4 2 5" xfId="144"/>
    <cellStyle name="ErrorText-GCenterAlign 2 2 4 3" xfId="144"/>
    <cellStyle name="ErrorText-GCenterAlign 2 2 4 3 2" xfId="144"/>
    <cellStyle name="ErrorText-GCenterAlign 2 2 4 3 3" xfId="144"/>
    <cellStyle name="ErrorText-GCenterAlign 2 2 4 3 4" xfId="144"/>
    <cellStyle name="ErrorText-GCenterAlign 2 2 4 4" xfId="144"/>
    <cellStyle name="ErrorText-GCenterAlign 2 2 4 5" xfId="144"/>
    <cellStyle name="ErrorText-GCenterAlign 2 2 4 6" xfId="144"/>
    <cellStyle name="ErrorText-GCenterAlign 2 2 4 7" xfId="144"/>
    <cellStyle name="ErrorText-GCenterAlign 2 2 4 8" xfId="144"/>
    <cellStyle name="ErrorText-GCenterAlign 2 2 5" xfId="144"/>
    <cellStyle name="ErrorText-GCenterAlign 2 2 5 2" xfId="144"/>
    <cellStyle name="ErrorText-GCenterAlign 2 2 5 2 2" xfId="144"/>
    <cellStyle name="ErrorText-GCenterAlign 2 2 5 2 3" xfId="144"/>
    <cellStyle name="ErrorText-GCenterAlign 2 2 5 2 4" xfId="144"/>
    <cellStyle name="ErrorText-GCenterAlign 2 2 5 2 5" xfId="144"/>
    <cellStyle name="ErrorText-GCenterAlign 2 2 5 3" xfId="144"/>
    <cellStyle name="ErrorText-GCenterAlign 2 2 5 3 2" xfId="144"/>
    <cellStyle name="ErrorText-GCenterAlign 2 2 5 3 3" xfId="144"/>
    <cellStyle name="ErrorText-GCenterAlign 2 2 5 3 4" xfId="144"/>
    <cellStyle name="ErrorText-GCenterAlign 2 2 5 4" xfId="144"/>
    <cellStyle name="ErrorText-GCenterAlign 2 2 5 5" xfId="144"/>
    <cellStyle name="ErrorText-GCenterAlign 2 2 5 6" xfId="144"/>
    <cellStyle name="ErrorText-GCenterAlign 2 2 5 7" xfId="144"/>
    <cellStyle name="ErrorText-GCenterAlign 2 2 5 8" xfId="144"/>
    <cellStyle name="ErrorText-GCenterAlign 2 2 6" xfId="144"/>
    <cellStyle name="ErrorText-GCenterAlign 2 2 6 2" xfId="144"/>
    <cellStyle name="ErrorText-GCenterAlign 2 2 6 2 2" xfId="144"/>
    <cellStyle name="ErrorText-GCenterAlign 2 2 6 2 3" xfId="144"/>
    <cellStyle name="ErrorText-GCenterAlign 2 2 6 2 4" xfId="144"/>
    <cellStyle name="ErrorText-GCenterAlign 2 2 6 2 5" xfId="144"/>
    <cellStyle name="ErrorText-GCenterAlign 2 2 6 3" xfId="144"/>
    <cellStyle name="ErrorText-GCenterAlign 2 2 6 3 2" xfId="144"/>
    <cellStyle name="ErrorText-GCenterAlign 2 2 6 3 3" xfId="144"/>
    <cellStyle name="ErrorText-GCenterAlign 2 2 6 3 4" xfId="144"/>
    <cellStyle name="ErrorText-GCenterAlign 2 2 6 4" xfId="144"/>
    <cellStyle name="ErrorText-GCenterAlign 2 2 6 5" xfId="144"/>
    <cellStyle name="ErrorText-GCenterAlign 2 2 6 6" xfId="144"/>
    <cellStyle name="ErrorText-GCenterAlign 2 2 6 7" xfId="144"/>
    <cellStyle name="ErrorText-GCenterAlign 2 2 6 8" xfId="144"/>
    <cellStyle name="ErrorText-GCenterAlign 2 2 7" xfId="144"/>
    <cellStyle name="ErrorText-GCenterAlign 2 2 7 2" xfId="144"/>
    <cellStyle name="ErrorText-GCenterAlign 2 2 7 2 2" xfId="144"/>
    <cellStyle name="ErrorText-GCenterAlign 2 2 7 2 3" xfId="144"/>
    <cellStyle name="ErrorText-GCenterAlign 2 2 7 2 4" xfId="144"/>
    <cellStyle name="ErrorText-GCenterAlign 2 2 7 2 5" xfId="144"/>
    <cellStyle name="ErrorText-GCenterAlign 2 2 7 3" xfId="144"/>
    <cellStyle name="ErrorText-GCenterAlign 2 2 7 3 2" xfId="144"/>
    <cellStyle name="ErrorText-GCenterAlign 2 2 7 3 3" xfId="144"/>
    <cellStyle name="ErrorText-GCenterAlign 2 2 7 3 4" xfId="144"/>
    <cellStyle name="ErrorText-GCenterAlign 2 2 7 4" xfId="144"/>
    <cellStyle name="ErrorText-GCenterAlign 2 2 7 5" xfId="144"/>
    <cellStyle name="ErrorText-GCenterAlign 2 2 7 6" xfId="144"/>
    <cellStyle name="ErrorText-GCenterAlign 2 2 7 7" xfId="144"/>
    <cellStyle name="ErrorText-GCenterAlign 2 2 7 8" xfId="144"/>
    <cellStyle name="ErrorText-GCenterAlign 2 2 8" xfId="144"/>
    <cellStyle name="ErrorText-GCenterAlign 2 2 8 2" xfId="144"/>
    <cellStyle name="ErrorText-GCenterAlign 2 2 8 3" xfId="144"/>
    <cellStyle name="ErrorText-GCenterAlign 2 2 8 4" xfId="144"/>
    <cellStyle name="ErrorText-GCenterAlign 2 2 8 5" xfId="144"/>
    <cellStyle name="ErrorText-GCenterAlign 2 2 9" xfId="144"/>
    <cellStyle name="ErrorText-GCenterAlign 2 2 9 2" xfId="144"/>
    <cellStyle name="ErrorText-GCenterAlign 2 2 9 3" xfId="144"/>
    <cellStyle name="ErrorText-GCenterAlign 2 2 9 4" xfId="144"/>
    <cellStyle name="ErrorText-GCenterAlign 2 3" xfId="144"/>
    <cellStyle name="ErrorText-GCenterAlign 2 3 10" xfId="144"/>
    <cellStyle name="ErrorText-GCenterAlign 2 3 11" xfId="144"/>
    <cellStyle name="ErrorText-GCenterAlign 2 3 12" xfId="144"/>
    <cellStyle name="ErrorText-GCenterAlign 2 3 2" xfId="144"/>
    <cellStyle name="ErrorText-GCenterAlign 2 3 2 2" xfId="144"/>
    <cellStyle name="ErrorText-GCenterAlign 2 3 2 2 2" xfId="144"/>
    <cellStyle name="ErrorText-GCenterAlign 2 3 2 2 3" xfId="144"/>
    <cellStyle name="ErrorText-GCenterAlign 2 3 2 2 4" xfId="144"/>
    <cellStyle name="ErrorText-GCenterAlign 2 3 2 2 5" xfId="144"/>
    <cellStyle name="ErrorText-GCenterAlign 2 3 2 3" xfId="144"/>
    <cellStyle name="ErrorText-GCenterAlign 2 3 2 3 2" xfId="144"/>
    <cellStyle name="ErrorText-GCenterAlign 2 3 2 3 3" xfId="144"/>
    <cellStyle name="ErrorText-GCenterAlign 2 3 2 3 4" xfId="144"/>
    <cellStyle name="ErrorText-GCenterAlign 2 3 2 4" xfId="144"/>
    <cellStyle name="ErrorText-GCenterAlign 2 3 2 5" xfId="144"/>
    <cellStyle name="ErrorText-GCenterAlign 2 3 2 6" xfId="144"/>
    <cellStyle name="ErrorText-GCenterAlign 2 3 2 7" xfId="144"/>
    <cellStyle name="ErrorText-GCenterAlign 2 3 2 8" xfId="144"/>
    <cellStyle name="ErrorText-GCenterAlign 2 3 3" xfId="144"/>
    <cellStyle name="ErrorText-GCenterAlign 2 3 3 2" xfId="144"/>
    <cellStyle name="ErrorText-GCenterAlign 2 3 3 2 2" xfId="144"/>
    <cellStyle name="ErrorText-GCenterAlign 2 3 3 2 3" xfId="144"/>
    <cellStyle name="ErrorText-GCenterAlign 2 3 3 2 4" xfId="144"/>
    <cellStyle name="ErrorText-GCenterAlign 2 3 3 2 5" xfId="144"/>
    <cellStyle name="ErrorText-GCenterAlign 2 3 3 3" xfId="144"/>
    <cellStyle name="ErrorText-GCenterAlign 2 3 3 3 2" xfId="144"/>
    <cellStyle name="ErrorText-GCenterAlign 2 3 3 3 3" xfId="144"/>
    <cellStyle name="ErrorText-GCenterAlign 2 3 3 3 4" xfId="144"/>
    <cellStyle name="ErrorText-GCenterAlign 2 3 3 4" xfId="144"/>
    <cellStyle name="ErrorText-GCenterAlign 2 3 3 5" xfId="144"/>
    <cellStyle name="ErrorText-GCenterAlign 2 3 3 6" xfId="144"/>
    <cellStyle name="ErrorText-GCenterAlign 2 3 3 7" xfId="144"/>
    <cellStyle name="ErrorText-GCenterAlign 2 3 3 8" xfId="144"/>
    <cellStyle name="ErrorText-GCenterAlign 2 3 4" xfId="144"/>
    <cellStyle name="ErrorText-GCenterAlign 2 3 4 2" xfId="144"/>
    <cellStyle name="ErrorText-GCenterAlign 2 3 4 2 2" xfId="144"/>
    <cellStyle name="ErrorText-GCenterAlign 2 3 4 2 3" xfId="144"/>
    <cellStyle name="ErrorText-GCenterAlign 2 3 4 2 4" xfId="144"/>
    <cellStyle name="ErrorText-GCenterAlign 2 3 4 2 5" xfId="144"/>
    <cellStyle name="ErrorText-GCenterAlign 2 3 4 3" xfId="144"/>
    <cellStyle name="ErrorText-GCenterAlign 2 3 4 3 2" xfId="144"/>
    <cellStyle name="ErrorText-GCenterAlign 2 3 4 3 3" xfId="144"/>
    <cellStyle name="ErrorText-GCenterAlign 2 3 4 3 4" xfId="144"/>
    <cellStyle name="ErrorText-GCenterAlign 2 3 4 4" xfId="144"/>
    <cellStyle name="ErrorText-GCenterAlign 2 3 4 5" xfId="144"/>
    <cellStyle name="ErrorText-GCenterAlign 2 3 4 6" xfId="144"/>
    <cellStyle name="ErrorText-GCenterAlign 2 3 4 7" xfId="144"/>
    <cellStyle name="ErrorText-GCenterAlign 2 3 4 8" xfId="144"/>
    <cellStyle name="ErrorText-GCenterAlign 2 3 5" xfId="144"/>
    <cellStyle name="ErrorText-GCenterAlign 2 3 5 2" xfId="144"/>
    <cellStyle name="ErrorText-GCenterAlign 2 3 5 2 2" xfId="144"/>
    <cellStyle name="ErrorText-GCenterAlign 2 3 5 2 3" xfId="144"/>
    <cellStyle name="ErrorText-GCenterAlign 2 3 5 2 4" xfId="144"/>
    <cellStyle name="ErrorText-GCenterAlign 2 3 5 2 5" xfId="144"/>
    <cellStyle name="ErrorText-GCenterAlign 2 3 5 3" xfId="144"/>
    <cellStyle name="ErrorText-GCenterAlign 2 3 5 3 2" xfId="144"/>
    <cellStyle name="ErrorText-GCenterAlign 2 3 5 3 3" xfId="144"/>
    <cellStyle name="ErrorText-GCenterAlign 2 3 5 3 4" xfId="144"/>
    <cellStyle name="ErrorText-GCenterAlign 2 3 5 4" xfId="144"/>
    <cellStyle name="ErrorText-GCenterAlign 2 3 5 5" xfId="144"/>
    <cellStyle name="ErrorText-GCenterAlign 2 3 5 6" xfId="144"/>
    <cellStyle name="ErrorText-GCenterAlign 2 3 5 7" xfId="144"/>
    <cellStyle name="ErrorText-GCenterAlign 2 3 5 8" xfId="144"/>
    <cellStyle name="ErrorText-GCenterAlign 2 3 6" xfId="144"/>
    <cellStyle name="ErrorText-GCenterAlign 2 3 6 2" xfId="144"/>
    <cellStyle name="ErrorText-GCenterAlign 2 3 6 3" xfId="144"/>
    <cellStyle name="ErrorText-GCenterAlign 2 3 6 4" xfId="144"/>
    <cellStyle name="ErrorText-GCenterAlign 2 3 6 5" xfId="144"/>
    <cellStyle name="ErrorText-GCenterAlign 2 3 7" xfId="144"/>
    <cellStyle name="ErrorText-GCenterAlign 2 3 7 2" xfId="144"/>
    <cellStyle name="ErrorText-GCenterAlign 2 3 7 3" xfId="144"/>
    <cellStyle name="ErrorText-GCenterAlign 2 3 7 4" xfId="144"/>
    <cellStyle name="ErrorText-GCenterAlign 2 3 8" xfId="144"/>
    <cellStyle name="ErrorText-GCenterAlign 2 3 9" xfId="144"/>
    <cellStyle name="ErrorText-GCenterAlign 2 4" xfId="144"/>
    <cellStyle name="ErrorText-GCenterAlign 2 4 2" xfId="144"/>
    <cellStyle name="ErrorText-GCenterAlign 2 4 2 2" xfId="144"/>
    <cellStyle name="ErrorText-GCenterAlign 2 4 2 3" xfId="144"/>
    <cellStyle name="ErrorText-GCenterAlign 2 4 2 4" xfId="144"/>
    <cellStyle name="ErrorText-GCenterAlign 2 4 2 5" xfId="144"/>
    <cellStyle name="ErrorText-GCenterAlign 2 4 3" xfId="144"/>
    <cellStyle name="ErrorText-GCenterAlign 2 4 3 2" xfId="144"/>
    <cellStyle name="ErrorText-GCenterAlign 2 4 3 3" xfId="144"/>
    <cellStyle name="ErrorText-GCenterAlign 2 4 3 4" xfId="144"/>
    <cellStyle name="ErrorText-GCenterAlign 2 4 4" xfId="144"/>
    <cellStyle name="ErrorText-GCenterAlign 2 4 5" xfId="144"/>
    <cellStyle name="ErrorText-GCenterAlign 2 4 6" xfId="144"/>
    <cellStyle name="ErrorText-GCenterAlign 2 4 7" xfId="144"/>
    <cellStyle name="ErrorText-GCenterAlign 2 4 8" xfId="144"/>
    <cellStyle name="ErrorText-GCenterAlign 2 5" xfId="144"/>
    <cellStyle name="ErrorText-GCenterAlign 2 5 2" xfId="144"/>
    <cellStyle name="ErrorText-GCenterAlign 2 5 2 2" xfId="144"/>
    <cellStyle name="ErrorText-GCenterAlign 2 5 2 3" xfId="144"/>
    <cellStyle name="ErrorText-GCenterAlign 2 5 2 4" xfId="144"/>
    <cellStyle name="ErrorText-GCenterAlign 2 5 2 5" xfId="144"/>
    <cellStyle name="ErrorText-GCenterAlign 2 5 3" xfId="144"/>
    <cellStyle name="ErrorText-GCenterAlign 2 5 3 2" xfId="144"/>
    <cellStyle name="ErrorText-GCenterAlign 2 5 3 3" xfId="144"/>
    <cellStyle name="ErrorText-GCenterAlign 2 5 3 4" xfId="144"/>
    <cellStyle name="ErrorText-GCenterAlign 2 5 4" xfId="144"/>
    <cellStyle name="ErrorText-GCenterAlign 2 5 5" xfId="144"/>
    <cellStyle name="ErrorText-GCenterAlign 2 5 6" xfId="144"/>
    <cellStyle name="ErrorText-GCenterAlign 2 5 7" xfId="144"/>
    <cellStyle name="ErrorText-GCenterAlign 2 5 8" xfId="144"/>
    <cellStyle name="ErrorText-GCenterAlign 2 6" xfId="144"/>
    <cellStyle name="ErrorText-GCenterAlign 2 6 2" xfId="144"/>
    <cellStyle name="ErrorText-GCenterAlign 2 6 2 2" xfId="144"/>
    <cellStyle name="ErrorText-GCenterAlign 2 6 2 3" xfId="144"/>
    <cellStyle name="ErrorText-GCenterAlign 2 6 2 4" xfId="144"/>
    <cellStyle name="ErrorText-GCenterAlign 2 6 2 5" xfId="144"/>
    <cellStyle name="ErrorText-GCenterAlign 2 6 3" xfId="144"/>
    <cellStyle name="ErrorText-GCenterAlign 2 6 3 2" xfId="144"/>
    <cellStyle name="ErrorText-GCenterAlign 2 6 3 3" xfId="144"/>
    <cellStyle name="ErrorText-GCenterAlign 2 6 3 4" xfId="144"/>
    <cellStyle name="ErrorText-GCenterAlign 2 6 4" xfId="144"/>
    <cellStyle name="ErrorText-GCenterAlign 2 6 5" xfId="144"/>
    <cellStyle name="ErrorText-GCenterAlign 2 6 6" xfId="144"/>
    <cellStyle name="ErrorText-GCenterAlign 2 6 7" xfId="144"/>
    <cellStyle name="ErrorText-GCenterAlign 2 6 8" xfId="144"/>
    <cellStyle name="ErrorText-GCenterAlign 2 7" xfId="144"/>
    <cellStyle name="ErrorText-GCenterAlign 2 7 2" xfId="144"/>
    <cellStyle name="ErrorText-GCenterAlign 2 7 2 2" xfId="144"/>
    <cellStyle name="ErrorText-GCenterAlign 2 7 2 3" xfId="144"/>
    <cellStyle name="ErrorText-GCenterAlign 2 7 2 4" xfId="144"/>
    <cellStyle name="ErrorText-GCenterAlign 2 7 2 5" xfId="144"/>
    <cellStyle name="ErrorText-GCenterAlign 2 7 3" xfId="144"/>
    <cellStyle name="ErrorText-GCenterAlign 2 7 3 2" xfId="144"/>
    <cellStyle name="ErrorText-GCenterAlign 2 7 3 3" xfId="144"/>
    <cellStyle name="ErrorText-GCenterAlign 2 7 3 4" xfId="144"/>
    <cellStyle name="ErrorText-GCenterAlign 2 7 4" xfId="144"/>
    <cellStyle name="ErrorText-GCenterAlign 2 7 5" xfId="144"/>
    <cellStyle name="ErrorText-GCenterAlign 2 7 6" xfId="144"/>
    <cellStyle name="ErrorText-GCenterAlign 2 7 7" xfId="144"/>
    <cellStyle name="ErrorText-GCenterAlign 2 7 8" xfId="144"/>
    <cellStyle name="ErrorText-GCenterAlign 2 8" xfId="144"/>
    <cellStyle name="ErrorText-GCenterAlign 2 8 2" xfId="144"/>
    <cellStyle name="ErrorText-GCenterAlign 2 8 3" xfId="144"/>
    <cellStyle name="ErrorText-GCenterAlign 2 8 4" xfId="144"/>
    <cellStyle name="ErrorText-GCenterAlign 2 8 5" xfId="144"/>
    <cellStyle name="ErrorText-GCenterAlign 2 9" xfId="144"/>
    <cellStyle name="ErrorText-GCenterAlign 2 9 2" xfId="144"/>
    <cellStyle name="ErrorText-GCenterAlign 2 9 3" xfId="144"/>
    <cellStyle name="ErrorText-GCenterAlign 2 9 4" xfId="144"/>
    <cellStyle name="ErrorText-GCenterAlign 3" xfId="144"/>
    <cellStyle name="ErrorText-GCenterAlign 3 10" xfId="144"/>
    <cellStyle name="ErrorText-GCenterAlign 3 11" xfId="144"/>
    <cellStyle name="ErrorText-GCenterAlign 3 12" xfId="144"/>
    <cellStyle name="ErrorText-GCenterAlign 3 13" xfId="144"/>
    <cellStyle name="ErrorText-GCenterAlign 3 14" xfId="144"/>
    <cellStyle name="ErrorText-GCenterAlign 3 2" xfId="144"/>
    <cellStyle name="ErrorText-GCenterAlign 3 2 10" xfId="144"/>
    <cellStyle name="ErrorText-GCenterAlign 3 2 11" xfId="144"/>
    <cellStyle name="ErrorText-GCenterAlign 3 2 12" xfId="144"/>
    <cellStyle name="ErrorText-GCenterAlign 3 2 2" xfId="144"/>
    <cellStyle name="ErrorText-GCenterAlign 3 2 2 2" xfId="144"/>
    <cellStyle name="ErrorText-GCenterAlign 3 2 2 2 2" xfId="144"/>
    <cellStyle name="ErrorText-GCenterAlign 3 2 2 2 3" xfId="144"/>
    <cellStyle name="ErrorText-GCenterAlign 3 2 2 2 4" xfId="144"/>
    <cellStyle name="ErrorText-GCenterAlign 3 2 2 2 5" xfId="144"/>
    <cellStyle name="ErrorText-GCenterAlign 3 2 2 3" xfId="144"/>
    <cellStyle name="ErrorText-GCenterAlign 3 2 2 3 2" xfId="144"/>
    <cellStyle name="ErrorText-GCenterAlign 3 2 2 3 3" xfId="144"/>
    <cellStyle name="ErrorText-GCenterAlign 3 2 2 3 4" xfId="144"/>
    <cellStyle name="ErrorText-GCenterAlign 3 2 2 4" xfId="144"/>
    <cellStyle name="ErrorText-GCenterAlign 3 2 2 5" xfId="144"/>
    <cellStyle name="ErrorText-GCenterAlign 3 2 2 6" xfId="144"/>
    <cellStyle name="ErrorText-GCenterAlign 3 2 2 7" xfId="144"/>
    <cellStyle name="ErrorText-GCenterAlign 3 2 2 8" xfId="144"/>
    <cellStyle name="ErrorText-GCenterAlign 3 2 3" xfId="144"/>
    <cellStyle name="ErrorText-GCenterAlign 3 2 3 2" xfId="144"/>
    <cellStyle name="ErrorText-GCenterAlign 3 2 3 2 2" xfId="144"/>
    <cellStyle name="ErrorText-GCenterAlign 3 2 3 2 3" xfId="144"/>
    <cellStyle name="ErrorText-GCenterAlign 3 2 3 2 4" xfId="144"/>
    <cellStyle name="ErrorText-GCenterAlign 3 2 3 2 5" xfId="144"/>
    <cellStyle name="ErrorText-GCenterAlign 3 2 3 3" xfId="144"/>
    <cellStyle name="ErrorText-GCenterAlign 3 2 3 3 2" xfId="144"/>
    <cellStyle name="ErrorText-GCenterAlign 3 2 3 3 3" xfId="144"/>
    <cellStyle name="ErrorText-GCenterAlign 3 2 3 3 4" xfId="144"/>
    <cellStyle name="ErrorText-GCenterAlign 3 2 3 4" xfId="144"/>
    <cellStyle name="ErrorText-GCenterAlign 3 2 3 5" xfId="144"/>
    <cellStyle name="ErrorText-GCenterAlign 3 2 3 6" xfId="144"/>
    <cellStyle name="ErrorText-GCenterAlign 3 2 3 7" xfId="144"/>
    <cellStyle name="ErrorText-GCenterAlign 3 2 3 8" xfId="144"/>
    <cellStyle name="ErrorText-GCenterAlign 3 2 4" xfId="144"/>
    <cellStyle name="ErrorText-GCenterAlign 3 2 4 2" xfId="144"/>
    <cellStyle name="ErrorText-GCenterAlign 3 2 4 2 2" xfId="144"/>
    <cellStyle name="ErrorText-GCenterAlign 3 2 4 2 3" xfId="144"/>
    <cellStyle name="ErrorText-GCenterAlign 3 2 4 2 4" xfId="144"/>
    <cellStyle name="ErrorText-GCenterAlign 3 2 4 2 5" xfId="144"/>
    <cellStyle name="ErrorText-GCenterAlign 3 2 4 3" xfId="144"/>
    <cellStyle name="ErrorText-GCenterAlign 3 2 4 3 2" xfId="144"/>
    <cellStyle name="ErrorText-GCenterAlign 3 2 4 3 3" xfId="144"/>
    <cellStyle name="ErrorText-GCenterAlign 3 2 4 3 4" xfId="144"/>
    <cellStyle name="ErrorText-GCenterAlign 3 2 4 4" xfId="144"/>
    <cellStyle name="ErrorText-GCenterAlign 3 2 4 5" xfId="144"/>
    <cellStyle name="ErrorText-GCenterAlign 3 2 4 6" xfId="144"/>
    <cellStyle name="ErrorText-GCenterAlign 3 2 4 7" xfId="144"/>
    <cellStyle name="ErrorText-GCenterAlign 3 2 4 8" xfId="144"/>
    <cellStyle name="ErrorText-GCenterAlign 3 2 5" xfId="144"/>
    <cellStyle name="ErrorText-GCenterAlign 3 2 5 2" xfId="144"/>
    <cellStyle name="ErrorText-GCenterAlign 3 2 5 2 2" xfId="144"/>
    <cellStyle name="ErrorText-GCenterAlign 3 2 5 2 3" xfId="144"/>
    <cellStyle name="ErrorText-GCenterAlign 3 2 5 2 4" xfId="144"/>
    <cellStyle name="ErrorText-GCenterAlign 3 2 5 2 5" xfId="144"/>
    <cellStyle name="ErrorText-GCenterAlign 3 2 5 3" xfId="144"/>
    <cellStyle name="ErrorText-GCenterAlign 3 2 5 3 2" xfId="144"/>
    <cellStyle name="ErrorText-GCenterAlign 3 2 5 3 3" xfId="144"/>
    <cellStyle name="ErrorText-GCenterAlign 3 2 5 3 4" xfId="144"/>
    <cellStyle name="ErrorText-GCenterAlign 3 2 5 4" xfId="144"/>
    <cellStyle name="ErrorText-GCenterAlign 3 2 5 5" xfId="144"/>
    <cellStyle name="ErrorText-GCenterAlign 3 2 5 6" xfId="144"/>
    <cellStyle name="ErrorText-GCenterAlign 3 2 5 7" xfId="144"/>
    <cellStyle name="ErrorText-GCenterAlign 3 2 5 8" xfId="144"/>
    <cellStyle name="ErrorText-GCenterAlign 3 2 6" xfId="144"/>
    <cellStyle name="ErrorText-GCenterAlign 3 2 6 2" xfId="144"/>
    <cellStyle name="ErrorText-GCenterAlign 3 2 6 3" xfId="144"/>
    <cellStyle name="ErrorText-GCenterAlign 3 2 6 4" xfId="144"/>
    <cellStyle name="ErrorText-GCenterAlign 3 2 6 5" xfId="144"/>
    <cellStyle name="ErrorText-GCenterAlign 3 2 7" xfId="144"/>
    <cellStyle name="ErrorText-GCenterAlign 3 2 7 2" xfId="144"/>
    <cellStyle name="ErrorText-GCenterAlign 3 2 7 3" xfId="144"/>
    <cellStyle name="ErrorText-GCenterAlign 3 2 7 4" xfId="144"/>
    <cellStyle name="ErrorText-GCenterAlign 3 2 8" xfId="144"/>
    <cellStyle name="ErrorText-GCenterAlign 3 2 9" xfId="144"/>
    <cellStyle name="ErrorText-GCenterAlign 3 3" xfId="144"/>
    <cellStyle name="ErrorText-GCenterAlign 3 3 10" xfId="144"/>
    <cellStyle name="ErrorText-GCenterAlign 3 3 11" xfId="144"/>
    <cellStyle name="ErrorText-GCenterAlign 3 3 12" xfId="144"/>
    <cellStyle name="ErrorText-GCenterAlign 3 3 2" xfId="144"/>
    <cellStyle name="ErrorText-GCenterAlign 3 3 2 2" xfId="144"/>
    <cellStyle name="ErrorText-GCenterAlign 3 3 2 2 2" xfId="144"/>
    <cellStyle name="ErrorText-GCenterAlign 3 3 2 2 3" xfId="144"/>
    <cellStyle name="ErrorText-GCenterAlign 3 3 2 2 4" xfId="144"/>
    <cellStyle name="ErrorText-GCenterAlign 3 3 2 2 5" xfId="144"/>
    <cellStyle name="ErrorText-GCenterAlign 3 3 2 3" xfId="144"/>
    <cellStyle name="ErrorText-GCenterAlign 3 3 2 3 2" xfId="144"/>
    <cellStyle name="ErrorText-GCenterAlign 3 3 2 3 3" xfId="144"/>
    <cellStyle name="ErrorText-GCenterAlign 3 3 2 3 4" xfId="144"/>
    <cellStyle name="ErrorText-GCenterAlign 3 3 2 4" xfId="144"/>
    <cellStyle name="ErrorText-GCenterAlign 3 3 2 5" xfId="144"/>
    <cellStyle name="ErrorText-GCenterAlign 3 3 2 6" xfId="144"/>
    <cellStyle name="ErrorText-GCenterAlign 3 3 2 7" xfId="144"/>
    <cellStyle name="ErrorText-GCenterAlign 3 3 2 8" xfId="144"/>
    <cellStyle name="ErrorText-GCenterAlign 3 3 3" xfId="144"/>
    <cellStyle name="ErrorText-GCenterAlign 3 3 3 2" xfId="144"/>
    <cellStyle name="ErrorText-GCenterAlign 3 3 3 2 2" xfId="144"/>
    <cellStyle name="ErrorText-GCenterAlign 3 3 3 2 3" xfId="144"/>
    <cellStyle name="ErrorText-GCenterAlign 3 3 3 2 4" xfId="144"/>
    <cellStyle name="ErrorText-GCenterAlign 3 3 3 2 5" xfId="144"/>
    <cellStyle name="ErrorText-GCenterAlign 3 3 3 3" xfId="144"/>
    <cellStyle name="ErrorText-GCenterAlign 3 3 3 3 2" xfId="144"/>
    <cellStyle name="ErrorText-GCenterAlign 3 3 3 3 3" xfId="144"/>
    <cellStyle name="ErrorText-GCenterAlign 3 3 3 3 4" xfId="144"/>
    <cellStyle name="ErrorText-GCenterAlign 3 3 3 4" xfId="144"/>
    <cellStyle name="ErrorText-GCenterAlign 3 3 3 5" xfId="144"/>
    <cellStyle name="ErrorText-GCenterAlign 3 3 3 6" xfId="144"/>
    <cellStyle name="ErrorText-GCenterAlign 3 3 3 7" xfId="144"/>
    <cellStyle name="ErrorText-GCenterAlign 3 3 3 8" xfId="144"/>
    <cellStyle name="ErrorText-GCenterAlign 3 3 4" xfId="144"/>
    <cellStyle name="ErrorText-GCenterAlign 3 3 4 2" xfId="144"/>
    <cellStyle name="ErrorText-GCenterAlign 3 3 4 2 2" xfId="144"/>
    <cellStyle name="ErrorText-GCenterAlign 3 3 4 2 3" xfId="144"/>
    <cellStyle name="ErrorText-GCenterAlign 3 3 4 2 4" xfId="144"/>
    <cellStyle name="ErrorText-GCenterAlign 3 3 4 2 5" xfId="144"/>
    <cellStyle name="ErrorText-GCenterAlign 3 3 4 3" xfId="144"/>
    <cellStyle name="ErrorText-GCenterAlign 3 3 4 3 2" xfId="144"/>
    <cellStyle name="ErrorText-GCenterAlign 3 3 4 3 3" xfId="144"/>
    <cellStyle name="ErrorText-GCenterAlign 3 3 4 3 4" xfId="144"/>
    <cellStyle name="ErrorText-GCenterAlign 3 3 4 4" xfId="144"/>
    <cellStyle name="ErrorText-GCenterAlign 3 3 4 5" xfId="144"/>
    <cellStyle name="ErrorText-GCenterAlign 3 3 4 6" xfId="144"/>
    <cellStyle name="ErrorText-GCenterAlign 3 3 4 7" xfId="144"/>
    <cellStyle name="ErrorText-GCenterAlign 3 3 4 8" xfId="144"/>
    <cellStyle name="ErrorText-GCenterAlign 3 3 5" xfId="144"/>
    <cellStyle name="ErrorText-GCenterAlign 3 3 5 2" xfId="144"/>
    <cellStyle name="ErrorText-GCenterAlign 3 3 5 2 2" xfId="144"/>
    <cellStyle name="ErrorText-GCenterAlign 3 3 5 2 3" xfId="144"/>
    <cellStyle name="ErrorText-GCenterAlign 3 3 5 2 4" xfId="144"/>
    <cellStyle name="ErrorText-GCenterAlign 3 3 5 2 5" xfId="144"/>
    <cellStyle name="ErrorText-GCenterAlign 3 3 5 3" xfId="144"/>
    <cellStyle name="ErrorText-GCenterAlign 3 3 5 3 2" xfId="144"/>
    <cellStyle name="ErrorText-GCenterAlign 3 3 5 3 3" xfId="144"/>
    <cellStyle name="ErrorText-GCenterAlign 3 3 5 3 4" xfId="144"/>
    <cellStyle name="ErrorText-GCenterAlign 3 3 5 4" xfId="144"/>
    <cellStyle name="ErrorText-GCenterAlign 3 3 5 5" xfId="144"/>
    <cellStyle name="ErrorText-GCenterAlign 3 3 5 6" xfId="144"/>
    <cellStyle name="ErrorText-GCenterAlign 3 3 5 7" xfId="144"/>
    <cellStyle name="ErrorText-GCenterAlign 3 3 5 8" xfId="144"/>
    <cellStyle name="ErrorText-GCenterAlign 3 3 6" xfId="144"/>
    <cellStyle name="ErrorText-GCenterAlign 3 3 6 2" xfId="144"/>
    <cellStyle name="ErrorText-GCenterAlign 3 3 6 3" xfId="144"/>
    <cellStyle name="ErrorText-GCenterAlign 3 3 6 4" xfId="144"/>
    <cellStyle name="ErrorText-GCenterAlign 3 3 6 5" xfId="144"/>
    <cellStyle name="ErrorText-GCenterAlign 3 3 7" xfId="144"/>
    <cellStyle name="ErrorText-GCenterAlign 3 3 7 2" xfId="144"/>
    <cellStyle name="ErrorText-GCenterAlign 3 3 7 3" xfId="144"/>
    <cellStyle name="ErrorText-GCenterAlign 3 3 7 4" xfId="144"/>
    <cellStyle name="ErrorText-GCenterAlign 3 3 8" xfId="144"/>
    <cellStyle name="ErrorText-GCenterAlign 3 3 9" xfId="144"/>
    <cellStyle name="ErrorText-GCenterAlign 3 4" xfId="144"/>
    <cellStyle name="ErrorText-GCenterAlign 3 4 2" xfId="144"/>
    <cellStyle name="ErrorText-GCenterAlign 3 4 2 2" xfId="144"/>
    <cellStyle name="ErrorText-GCenterAlign 3 4 2 3" xfId="144"/>
    <cellStyle name="ErrorText-GCenterAlign 3 4 2 4" xfId="144"/>
    <cellStyle name="ErrorText-GCenterAlign 3 4 2 5" xfId="144"/>
    <cellStyle name="ErrorText-GCenterAlign 3 4 3" xfId="144"/>
    <cellStyle name="ErrorText-GCenterAlign 3 4 3 2" xfId="144"/>
    <cellStyle name="ErrorText-GCenterAlign 3 4 3 3" xfId="144"/>
    <cellStyle name="ErrorText-GCenterAlign 3 4 3 4" xfId="144"/>
    <cellStyle name="ErrorText-GCenterAlign 3 4 4" xfId="144"/>
    <cellStyle name="ErrorText-GCenterAlign 3 4 5" xfId="144"/>
    <cellStyle name="ErrorText-GCenterAlign 3 4 6" xfId="144"/>
    <cellStyle name="ErrorText-GCenterAlign 3 4 7" xfId="144"/>
    <cellStyle name="ErrorText-GCenterAlign 3 4 8" xfId="144"/>
    <cellStyle name="ErrorText-GCenterAlign 3 5" xfId="144"/>
    <cellStyle name="ErrorText-GCenterAlign 3 5 2" xfId="144"/>
    <cellStyle name="ErrorText-GCenterAlign 3 5 2 2" xfId="144"/>
    <cellStyle name="ErrorText-GCenterAlign 3 5 2 3" xfId="144"/>
    <cellStyle name="ErrorText-GCenterAlign 3 5 2 4" xfId="144"/>
    <cellStyle name="ErrorText-GCenterAlign 3 5 2 5" xfId="144"/>
    <cellStyle name="ErrorText-GCenterAlign 3 5 3" xfId="144"/>
    <cellStyle name="ErrorText-GCenterAlign 3 5 3 2" xfId="144"/>
    <cellStyle name="ErrorText-GCenterAlign 3 5 3 3" xfId="144"/>
    <cellStyle name="ErrorText-GCenterAlign 3 5 3 4" xfId="144"/>
    <cellStyle name="ErrorText-GCenterAlign 3 5 4" xfId="144"/>
    <cellStyle name="ErrorText-GCenterAlign 3 5 5" xfId="144"/>
    <cellStyle name="ErrorText-GCenterAlign 3 5 6" xfId="144"/>
    <cellStyle name="ErrorText-GCenterAlign 3 5 7" xfId="144"/>
    <cellStyle name="ErrorText-GCenterAlign 3 5 8" xfId="144"/>
    <cellStyle name="ErrorText-GCenterAlign 3 6" xfId="144"/>
    <cellStyle name="ErrorText-GCenterAlign 3 6 2" xfId="144"/>
    <cellStyle name="ErrorText-GCenterAlign 3 6 2 2" xfId="144"/>
    <cellStyle name="ErrorText-GCenterAlign 3 6 2 3" xfId="144"/>
    <cellStyle name="ErrorText-GCenterAlign 3 6 2 4" xfId="144"/>
    <cellStyle name="ErrorText-GCenterAlign 3 6 2 5" xfId="144"/>
    <cellStyle name="ErrorText-GCenterAlign 3 6 3" xfId="144"/>
    <cellStyle name="ErrorText-GCenterAlign 3 6 3 2" xfId="144"/>
    <cellStyle name="ErrorText-GCenterAlign 3 6 3 3" xfId="144"/>
    <cellStyle name="ErrorText-GCenterAlign 3 6 3 4" xfId="144"/>
    <cellStyle name="ErrorText-GCenterAlign 3 6 4" xfId="144"/>
    <cellStyle name="ErrorText-GCenterAlign 3 6 5" xfId="144"/>
    <cellStyle name="ErrorText-GCenterAlign 3 6 6" xfId="144"/>
    <cellStyle name="ErrorText-GCenterAlign 3 6 7" xfId="144"/>
    <cellStyle name="ErrorText-GCenterAlign 3 6 8" xfId="144"/>
    <cellStyle name="ErrorText-GCenterAlign 3 7" xfId="144"/>
    <cellStyle name="ErrorText-GCenterAlign 3 7 2" xfId="144"/>
    <cellStyle name="ErrorText-GCenterAlign 3 7 2 2" xfId="144"/>
    <cellStyle name="ErrorText-GCenterAlign 3 7 2 3" xfId="144"/>
    <cellStyle name="ErrorText-GCenterAlign 3 7 2 4" xfId="144"/>
    <cellStyle name="ErrorText-GCenterAlign 3 7 2 5" xfId="144"/>
    <cellStyle name="ErrorText-GCenterAlign 3 7 3" xfId="144"/>
    <cellStyle name="ErrorText-GCenterAlign 3 7 3 2" xfId="144"/>
    <cellStyle name="ErrorText-GCenterAlign 3 7 3 3" xfId="144"/>
    <cellStyle name="ErrorText-GCenterAlign 3 7 3 4" xfId="144"/>
    <cellStyle name="ErrorText-GCenterAlign 3 7 4" xfId="144"/>
    <cellStyle name="ErrorText-GCenterAlign 3 7 5" xfId="144"/>
    <cellStyle name="ErrorText-GCenterAlign 3 7 6" xfId="144"/>
    <cellStyle name="ErrorText-GCenterAlign 3 7 7" xfId="144"/>
    <cellStyle name="ErrorText-GCenterAlign 3 7 8" xfId="144"/>
    <cellStyle name="ErrorText-GCenterAlign 3 8" xfId="144"/>
    <cellStyle name="ErrorText-GCenterAlign 3 8 2" xfId="144"/>
    <cellStyle name="ErrorText-GCenterAlign 3 8 3" xfId="144"/>
    <cellStyle name="ErrorText-GCenterAlign 3 8 4" xfId="144"/>
    <cellStyle name="ErrorText-GCenterAlign 3 8 5" xfId="144"/>
    <cellStyle name="ErrorText-GCenterAlign 3 9" xfId="144"/>
    <cellStyle name="ErrorText-GCenterAlign 3 9 2" xfId="144"/>
    <cellStyle name="ErrorText-GCenterAlign 3 9 3" xfId="144"/>
    <cellStyle name="ErrorText-GCenterAlign 3 9 4" xfId="144"/>
    <cellStyle name="ErrorText-GCenterAlign 4" xfId="144"/>
    <cellStyle name="ErrorText-GCenterAlign 4 2" xfId="144"/>
    <cellStyle name="ErrorText-GCenterAlign 4 2 2" xfId="144"/>
    <cellStyle name="ErrorText-GCenterAlign 4 2 2 2" xfId="144"/>
    <cellStyle name="ErrorText-GCenterAlign 4 2 2 3" xfId="144"/>
    <cellStyle name="ErrorText-GCenterAlign 4 2 2 4" xfId="144"/>
    <cellStyle name="ErrorText-GCenterAlign 4 2 2 5" xfId="144"/>
    <cellStyle name="ErrorText-GCenterAlign 4 2 3" xfId="144"/>
    <cellStyle name="ErrorText-GCenterAlign 4 2 3 2" xfId="144"/>
    <cellStyle name="ErrorText-GCenterAlign 4 2 3 3" xfId="144"/>
    <cellStyle name="ErrorText-GCenterAlign 4 2 3 4" xfId="144"/>
    <cellStyle name="ErrorText-GCenterAlign 4 2 4" xfId="144"/>
    <cellStyle name="ErrorText-GCenterAlign 4 2 5" xfId="144"/>
    <cellStyle name="ErrorText-GCenterAlign 4 2 6" xfId="144"/>
    <cellStyle name="ErrorText-GCenterAlign 4 2 7" xfId="144"/>
    <cellStyle name="ErrorText-GCenterAlign 4 2 8" xfId="144"/>
    <cellStyle name="ErrorText-GCenterAlign 4 3" xfId="144"/>
    <cellStyle name="ErrorText-GCenterAlign 4 3 2" xfId="144"/>
    <cellStyle name="ErrorText-GCenterAlign 4 3 2 2" xfId="144"/>
    <cellStyle name="ErrorText-GCenterAlign 4 3 2 3" xfId="144"/>
    <cellStyle name="ErrorText-GCenterAlign 4 3 2 4" xfId="144"/>
    <cellStyle name="ErrorText-GCenterAlign 4 3 2 5" xfId="144"/>
    <cellStyle name="ErrorText-GCenterAlign 4 3 3" xfId="144"/>
    <cellStyle name="ErrorText-GCenterAlign 4 3 3 2" xfId="144"/>
    <cellStyle name="ErrorText-GCenterAlign 4 3 3 3" xfId="144"/>
    <cellStyle name="ErrorText-GCenterAlign 4 3 3 4" xfId="144"/>
    <cellStyle name="ErrorText-GCenterAlign 4 3 4" xfId="144"/>
    <cellStyle name="ErrorText-GCenterAlign 4 3 5" xfId="144"/>
    <cellStyle name="ErrorText-GCenterAlign 4 3 6" xfId="144"/>
    <cellStyle name="ErrorText-GCenterAlign 4 3 7" xfId="144"/>
    <cellStyle name="ErrorText-GCenterAlign 4 4" xfId="144"/>
    <cellStyle name="ErrorText-GCenterAlign 4 4 2" xfId="144"/>
    <cellStyle name="ErrorText-GCenterAlign 4 4 3" xfId="144"/>
    <cellStyle name="ErrorText-GCenterAlign 4 4 4" xfId="144"/>
    <cellStyle name="ErrorText-GCenterAlign 4 4 5" xfId="144"/>
    <cellStyle name="ErrorText-GCenterAlign 4 5" xfId="144"/>
    <cellStyle name="ErrorText-GCenterAlign 4 5 2" xfId="144"/>
    <cellStyle name="ErrorText-GCenterAlign 4 5 3" xfId="144"/>
    <cellStyle name="ErrorText-GCenterAlign 4 5 4" xfId="144"/>
    <cellStyle name="ErrorText-GCenterAlign 4 6" xfId="144"/>
    <cellStyle name="ErrorText-GCenterAlign 4 7" xfId="144"/>
    <cellStyle name="ErrorText-GCenterAlign 4 8" xfId="144"/>
    <cellStyle name="ErrorText-GCenterAlign 4 9" xfId="144"/>
    <cellStyle name="ErrorText-GCenterAlign 5" xfId="144"/>
    <cellStyle name="ErrorText-GCenterAlign 5 2" xfId="144"/>
    <cellStyle name="ErrorText-GCenterAlign 5 2 2" xfId="144"/>
    <cellStyle name="ErrorText-GCenterAlign 5 2 3" xfId="144"/>
    <cellStyle name="ErrorText-GCenterAlign 5 2 4" xfId="144"/>
    <cellStyle name="ErrorText-GCenterAlign 5 2 5" xfId="144"/>
    <cellStyle name="ErrorText-GCenterAlign 5 3" xfId="144"/>
    <cellStyle name="ErrorText-GCenterAlign 5 3 2" xfId="144"/>
    <cellStyle name="ErrorText-GCenterAlign 5 3 3" xfId="144"/>
    <cellStyle name="ErrorText-GCenterAlign 5 3 4" xfId="144"/>
    <cellStyle name="ErrorText-GCenterAlign 5 4" xfId="144"/>
    <cellStyle name="ErrorText-GCenterAlign 5 5" xfId="144"/>
    <cellStyle name="ErrorText-GCenterAlign 5 6" xfId="144"/>
    <cellStyle name="ErrorText-GCenterAlign 5 7" xfId="144"/>
    <cellStyle name="ErrorText-GCenterAlign 5 8" xfId="144"/>
    <cellStyle name="ErrorText-GCenterAlign 6" xfId="144"/>
    <cellStyle name="ErrorText-GCenterAlign 6 2" xfId="144"/>
    <cellStyle name="ErrorText-GCenterAlign 6 3" xfId="144"/>
    <cellStyle name="ErrorText-GCenterAlign 6 4" xfId="144"/>
    <cellStyle name="ErrorText-GCenterAlign 6 5" xfId="144"/>
    <cellStyle name="ErrorText-GCenterAlign 7" xfId="144"/>
    <cellStyle name="ErrorText-GCenterAlign 8" xfId="144"/>
    <cellStyle name="EvenBodyShade" xfId="145"/>
    <cellStyle name="Explanatory Text" xfId="146" builtinId="53"/>
    <cellStyle name="Explanatory Text 2" xfId="147"/>
    <cellStyle name="Fixed" xfId="148"/>
    <cellStyle name="FreddieMac" xfId="149"/>
    <cellStyle name="Good" xfId="150" builtinId="26"/>
    <cellStyle name="Good 2" xfId="151"/>
    <cellStyle name="Grey" xfId="152"/>
    <cellStyle name="GroupHeader12" xfId="153"/>
    <cellStyle name="Head2" xfId="154"/>
    <cellStyle name="Header" xfId="155"/>
    <cellStyle name="Header 2" xfId="155"/>
    <cellStyle name="Header 2 2" xfId="155"/>
    <cellStyle name="Header 3" xfId="155"/>
    <cellStyle name="Header 3 2" xfId="155"/>
    <cellStyle name="Header 4" xfId="155"/>
    <cellStyle name="Header 4 2" xfId="155"/>
    <cellStyle name="Header 5" xfId="155"/>
    <cellStyle name="Header-Date1" xfId="156"/>
    <cellStyle name="Header-Time" xfId="157"/>
    <cellStyle name="Header1" xfId="158"/>
    <cellStyle name="Header1 2" xfId="158"/>
    <cellStyle name="Header1 2 10" xfId="158"/>
    <cellStyle name="Header1 2 10 2" xfId="158"/>
    <cellStyle name="Header1 2 10 2 2" xfId="158"/>
    <cellStyle name="Header1 2 10 2 3" xfId="158"/>
    <cellStyle name="Header1 2 10 2 4" xfId="158"/>
    <cellStyle name="Header1 2 10 2 5" xfId="158"/>
    <cellStyle name="Header1 2 10 3" xfId="158"/>
    <cellStyle name="Header1 2 10 3 2" xfId="158"/>
    <cellStyle name="Header1 2 10 3 3" xfId="158"/>
    <cellStyle name="Header1 2 10 3 4" xfId="158"/>
    <cellStyle name="Header1 2 10 4" xfId="158"/>
    <cellStyle name="Header1 2 10 5" xfId="158"/>
    <cellStyle name="Header1 2 10 6" xfId="158"/>
    <cellStyle name="Header1 2 10 7" xfId="158"/>
    <cellStyle name="Header1 2 11" xfId="158"/>
    <cellStyle name="Header1 2 11 2" xfId="158"/>
    <cellStyle name="Header1 2 11 2 2" xfId="158"/>
    <cellStyle name="Header1 2 11 2 3" xfId="158"/>
    <cellStyle name="Header1 2 11 2 4" xfId="158"/>
    <cellStyle name="Header1 2 11 3" xfId="158"/>
    <cellStyle name="Header1 2 11 4" xfId="158"/>
    <cellStyle name="Header1 2 11 5" xfId="158"/>
    <cellStyle name="Header1 2 11 6" xfId="158"/>
    <cellStyle name="Header1 2 11 7" xfId="158"/>
    <cellStyle name="Header1 2 12" xfId="158"/>
    <cellStyle name="Header1 2 12 2" xfId="158"/>
    <cellStyle name="Header1 2 12 3" xfId="158"/>
    <cellStyle name="Header1 2 12 4" xfId="158"/>
    <cellStyle name="Header1 2 13" xfId="158"/>
    <cellStyle name="Header1 2 14" xfId="158"/>
    <cellStyle name="Header1 2 15" xfId="158"/>
    <cellStyle name="Header1 2 16" xfId="158"/>
    <cellStyle name="Header1 2 2" xfId="158"/>
    <cellStyle name="Header1 2 2 10" xfId="158"/>
    <cellStyle name="Header1 2 2 10 2" xfId="158"/>
    <cellStyle name="Header1 2 2 10 2 2" xfId="158"/>
    <cellStyle name="Header1 2 2 10 2 3" xfId="158"/>
    <cellStyle name="Header1 2 2 10 2 4" xfId="158"/>
    <cellStyle name="Header1 2 2 10 3" xfId="158"/>
    <cellStyle name="Header1 2 2 10 4" xfId="158"/>
    <cellStyle name="Header1 2 2 10 5" xfId="158"/>
    <cellStyle name="Header1 2 2 10 6" xfId="158"/>
    <cellStyle name="Header1 2 2 10 7" xfId="158"/>
    <cellStyle name="Header1 2 2 11" xfId="158"/>
    <cellStyle name="Header1 2 2 11 2" xfId="158"/>
    <cellStyle name="Header1 2 2 11 3" xfId="158"/>
    <cellStyle name="Header1 2 2 11 4" xfId="158"/>
    <cellStyle name="Header1 2 2 12" xfId="158"/>
    <cellStyle name="Header1 2 2 13" xfId="158"/>
    <cellStyle name="Header1 2 2 14" xfId="158"/>
    <cellStyle name="Header1 2 2 15" xfId="158"/>
    <cellStyle name="Header1 2 2 2" xfId="158"/>
    <cellStyle name="Header1 2 2 2 10" xfId="158"/>
    <cellStyle name="Header1 2 2 2 11" xfId="158"/>
    <cellStyle name="Header1 2 2 2 2" xfId="158"/>
    <cellStyle name="Header1 2 2 2 2 2" xfId="158"/>
    <cellStyle name="Header1 2 2 2 2 2 2" xfId="158"/>
    <cellStyle name="Header1 2 2 2 2 2 2 2" xfId="158"/>
    <cellStyle name="Header1 2 2 2 2 2 2 3" xfId="158"/>
    <cellStyle name="Header1 2 2 2 2 2 2 4" xfId="158"/>
    <cellStyle name="Header1 2 2 2 2 2 2 5" xfId="158"/>
    <cellStyle name="Header1 2 2 2 2 2 3" xfId="158"/>
    <cellStyle name="Header1 2 2 2 2 2 3 2" xfId="158"/>
    <cellStyle name="Header1 2 2 2 2 2 3 3" xfId="158"/>
    <cellStyle name="Header1 2 2 2 2 2 3 4" xfId="158"/>
    <cellStyle name="Header1 2 2 2 2 2 4" xfId="158"/>
    <cellStyle name="Header1 2 2 2 2 2 5" xfId="158"/>
    <cellStyle name="Header1 2 2 2 2 2 6" xfId="158"/>
    <cellStyle name="Header1 2 2 2 2 2 7" xfId="158"/>
    <cellStyle name="Header1 2 2 2 2 2 8" xfId="158"/>
    <cellStyle name="Header1 2 2 2 2 3" xfId="158"/>
    <cellStyle name="Header1 2 2 2 2 3 2" xfId="158"/>
    <cellStyle name="Header1 2 2 2 2 3 2 2" xfId="158"/>
    <cellStyle name="Header1 2 2 2 2 3 2 3" xfId="158"/>
    <cellStyle name="Header1 2 2 2 2 3 2 4" xfId="158"/>
    <cellStyle name="Header1 2 2 2 2 3 2 5" xfId="158"/>
    <cellStyle name="Header1 2 2 2 2 3 3" xfId="158"/>
    <cellStyle name="Header1 2 2 2 2 3 3 2" xfId="158"/>
    <cellStyle name="Header1 2 2 2 2 3 3 3" xfId="158"/>
    <cellStyle name="Header1 2 2 2 2 3 3 4" xfId="158"/>
    <cellStyle name="Header1 2 2 2 2 3 4" xfId="158"/>
    <cellStyle name="Header1 2 2 2 2 3 5" xfId="158"/>
    <cellStyle name="Header1 2 2 2 2 3 6" xfId="158"/>
    <cellStyle name="Header1 2 2 2 2 3 7" xfId="158"/>
    <cellStyle name="Header1 2 2 2 2 4" xfId="158"/>
    <cellStyle name="Header1 2 2 2 2 4 2" xfId="158"/>
    <cellStyle name="Header1 2 2 2 2 4 2 2" xfId="158"/>
    <cellStyle name="Header1 2 2 2 2 4 2 3" xfId="158"/>
    <cellStyle name="Header1 2 2 2 2 4 2 4" xfId="158"/>
    <cellStyle name="Header1 2 2 2 2 4 3" xfId="158"/>
    <cellStyle name="Header1 2 2 2 2 4 4" xfId="158"/>
    <cellStyle name="Header1 2 2 2 2 4 5" xfId="158"/>
    <cellStyle name="Header1 2 2 2 2 4 6" xfId="158"/>
    <cellStyle name="Header1 2 2 2 2 4 7" xfId="158"/>
    <cellStyle name="Header1 2 2 2 2 5" xfId="158"/>
    <cellStyle name="Header1 2 2 2 2 5 2" xfId="158"/>
    <cellStyle name="Header1 2 2 2 2 5 3" xfId="158"/>
    <cellStyle name="Header1 2 2 2 2 5 4" xfId="158"/>
    <cellStyle name="Header1 2 2 2 2 6" xfId="158"/>
    <cellStyle name="Header1 2 2 2 2 7" xfId="158"/>
    <cellStyle name="Header1 2 2 2 2 8" xfId="158"/>
    <cellStyle name="Header1 2 2 2 2 9" xfId="158"/>
    <cellStyle name="Header1 2 2 2 3" xfId="158"/>
    <cellStyle name="Header1 2 2 2 3 2" xfId="158"/>
    <cellStyle name="Header1 2 2 2 3 2 2" xfId="158"/>
    <cellStyle name="Header1 2 2 2 3 2 3" xfId="158"/>
    <cellStyle name="Header1 2 2 2 3 2 4" xfId="158"/>
    <cellStyle name="Header1 2 2 2 3 3" xfId="158"/>
    <cellStyle name="Header1 2 2 2 3 4" xfId="158"/>
    <cellStyle name="Header1 2 2 2 3 5" xfId="158"/>
    <cellStyle name="Header1 2 2 2 3 6" xfId="158"/>
    <cellStyle name="Header1 2 2 2 3 7" xfId="158"/>
    <cellStyle name="Header1 2 2 2 4" xfId="158"/>
    <cellStyle name="Header1 2 2 2 4 2" xfId="158"/>
    <cellStyle name="Header1 2 2 2 4 2 2" xfId="158"/>
    <cellStyle name="Header1 2 2 2 4 2 3" xfId="158"/>
    <cellStyle name="Header1 2 2 2 4 2 4" xfId="158"/>
    <cellStyle name="Header1 2 2 2 4 2 5" xfId="158"/>
    <cellStyle name="Header1 2 2 2 4 3" xfId="158"/>
    <cellStyle name="Header1 2 2 2 4 3 2" xfId="158"/>
    <cellStyle name="Header1 2 2 2 4 3 3" xfId="158"/>
    <cellStyle name="Header1 2 2 2 4 3 4" xfId="158"/>
    <cellStyle name="Header1 2 2 2 4 4" xfId="158"/>
    <cellStyle name="Header1 2 2 2 4 5" xfId="158"/>
    <cellStyle name="Header1 2 2 2 4 6" xfId="158"/>
    <cellStyle name="Header1 2 2 2 4 7" xfId="158"/>
    <cellStyle name="Header1 2 2 2 4 8" xfId="158"/>
    <cellStyle name="Header1 2 2 2 5" xfId="158"/>
    <cellStyle name="Header1 2 2 2 5 2" xfId="158"/>
    <cellStyle name="Header1 2 2 2 5 2 2" xfId="158"/>
    <cellStyle name="Header1 2 2 2 5 2 3" xfId="158"/>
    <cellStyle name="Header1 2 2 2 5 2 4" xfId="158"/>
    <cellStyle name="Header1 2 2 2 5 2 5" xfId="158"/>
    <cellStyle name="Header1 2 2 2 5 3" xfId="158"/>
    <cellStyle name="Header1 2 2 2 5 3 2" xfId="158"/>
    <cellStyle name="Header1 2 2 2 5 3 3" xfId="158"/>
    <cellStyle name="Header1 2 2 2 5 3 4" xfId="158"/>
    <cellStyle name="Header1 2 2 2 5 4" xfId="158"/>
    <cellStyle name="Header1 2 2 2 5 5" xfId="158"/>
    <cellStyle name="Header1 2 2 2 5 6" xfId="158"/>
    <cellStyle name="Header1 2 2 2 5 7" xfId="158"/>
    <cellStyle name="Header1 2 2 2 6" xfId="158"/>
    <cellStyle name="Header1 2 2 2 6 2" xfId="158"/>
    <cellStyle name="Header1 2 2 2 6 2 2" xfId="158"/>
    <cellStyle name="Header1 2 2 2 6 2 3" xfId="158"/>
    <cellStyle name="Header1 2 2 2 6 2 4" xfId="158"/>
    <cellStyle name="Header1 2 2 2 6 3" xfId="158"/>
    <cellStyle name="Header1 2 2 2 6 4" xfId="158"/>
    <cellStyle name="Header1 2 2 2 6 5" xfId="158"/>
    <cellStyle name="Header1 2 2 2 6 6" xfId="158"/>
    <cellStyle name="Header1 2 2 2 6 7" xfId="158"/>
    <cellStyle name="Header1 2 2 2 7" xfId="158"/>
    <cellStyle name="Header1 2 2 2 7 2" xfId="158"/>
    <cellStyle name="Header1 2 2 2 7 3" xfId="158"/>
    <cellStyle name="Header1 2 2 2 7 4" xfId="158"/>
    <cellStyle name="Header1 2 2 2 8" xfId="158"/>
    <cellStyle name="Header1 2 2 2 9" xfId="158"/>
    <cellStyle name="Header1 2 2 3" xfId="158"/>
    <cellStyle name="Header1 2 2 3 10" xfId="158"/>
    <cellStyle name="Header1 2 2 3 11" xfId="158"/>
    <cellStyle name="Header1 2 2 3 2" xfId="158"/>
    <cellStyle name="Header1 2 2 3 2 2" xfId="158"/>
    <cellStyle name="Header1 2 2 3 2 2 2" xfId="158"/>
    <cellStyle name="Header1 2 2 3 2 2 2 2" xfId="158"/>
    <cellStyle name="Header1 2 2 3 2 2 2 3" xfId="158"/>
    <cellStyle name="Header1 2 2 3 2 2 2 4" xfId="158"/>
    <cellStyle name="Header1 2 2 3 2 2 2 5" xfId="158"/>
    <cellStyle name="Header1 2 2 3 2 2 3" xfId="158"/>
    <cellStyle name="Header1 2 2 3 2 2 3 2" xfId="158"/>
    <cellStyle name="Header1 2 2 3 2 2 3 3" xfId="158"/>
    <cellStyle name="Header1 2 2 3 2 2 3 4" xfId="158"/>
    <cellStyle name="Header1 2 2 3 2 2 4" xfId="158"/>
    <cellStyle name="Header1 2 2 3 2 2 5" xfId="158"/>
    <cellStyle name="Header1 2 2 3 2 2 6" xfId="158"/>
    <cellStyle name="Header1 2 2 3 2 2 7" xfId="158"/>
    <cellStyle name="Header1 2 2 3 2 2 8" xfId="158"/>
    <cellStyle name="Header1 2 2 3 2 3" xfId="158"/>
    <cellStyle name="Header1 2 2 3 2 3 2" xfId="158"/>
    <cellStyle name="Header1 2 2 3 2 3 2 2" xfId="158"/>
    <cellStyle name="Header1 2 2 3 2 3 2 3" xfId="158"/>
    <cellStyle name="Header1 2 2 3 2 3 2 4" xfId="158"/>
    <cellStyle name="Header1 2 2 3 2 3 2 5" xfId="158"/>
    <cellStyle name="Header1 2 2 3 2 3 3" xfId="158"/>
    <cellStyle name="Header1 2 2 3 2 3 3 2" xfId="158"/>
    <cellStyle name="Header1 2 2 3 2 3 3 3" xfId="158"/>
    <cellStyle name="Header1 2 2 3 2 3 3 4" xfId="158"/>
    <cellStyle name="Header1 2 2 3 2 3 4" xfId="158"/>
    <cellStyle name="Header1 2 2 3 2 3 5" xfId="158"/>
    <cellStyle name="Header1 2 2 3 2 3 6" xfId="158"/>
    <cellStyle name="Header1 2 2 3 2 3 7" xfId="158"/>
    <cellStyle name="Header1 2 2 3 2 4" xfId="158"/>
    <cellStyle name="Header1 2 2 3 2 4 2" xfId="158"/>
    <cellStyle name="Header1 2 2 3 2 4 2 2" xfId="158"/>
    <cellStyle name="Header1 2 2 3 2 4 2 3" xfId="158"/>
    <cellStyle name="Header1 2 2 3 2 4 2 4" xfId="158"/>
    <cellStyle name="Header1 2 2 3 2 4 3" xfId="158"/>
    <cellStyle name="Header1 2 2 3 2 4 4" xfId="158"/>
    <cellStyle name="Header1 2 2 3 2 4 5" xfId="158"/>
    <cellStyle name="Header1 2 2 3 2 4 6" xfId="158"/>
    <cellStyle name="Header1 2 2 3 2 4 7" xfId="158"/>
    <cellStyle name="Header1 2 2 3 2 5" xfId="158"/>
    <cellStyle name="Header1 2 2 3 2 5 2" xfId="158"/>
    <cellStyle name="Header1 2 2 3 2 5 3" xfId="158"/>
    <cellStyle name="Header1 2 2 3 2 5 4" xfId="158"/>
    <cellStyle name="Header1 2 2 3 2 6" xfId="158"/>
    <cellStyle name="Header1 2 2 3 2 7" xfId="158"/>
    <cellStyle name="Header1 2 2 3 2 8" xfId="158"/>
    <cellStyle name="Header1 2 2 3 2 9" xfId="158"/>
    <cellStyle name="Header1 2 2 3 3" xfId="158"/>
    <cellStyle name="Header1 2 2 3 3 2" xfId="158"/>
    <cellStyle name="Header1 2 2 3 3 2 2" xfId="158"/>
    <cellStyle name="Header1 2 2 3 3 2 3" xfId="158"/>
    <cellStyle name="Header1 2 2 3 3 2 4" xfId="158"/>
    <cellStyle name="Header1 2 2 3 3 3" xfId="158"/>
    <cellStyle name="Header1 2 2 3 3 4" xfId="158"/>
    <cellStyle name="Header1 2 2 3 3 5" xfId="158"/>
    <cellStyle name="Header1 2 2 3 3 6" xfId="158"/>
    <cellStyle name="Header1 2 2 3 3 7" xfId="158"/>
    <cellStyle name="Header1 2 2 3 4" xfId="158"/>
    <cellStyle name="Header1 2 2 3 4 2" xfId="158"/>
    <cellStyle name="Header1 2 2 3 4 2 2" xfId="158"/>
    <cellStyle name="Header1 2 2 3 4 2 3" xfId="158"/>
    <cellStyle name="Header1 2 2 3 4 2 4" xfId="158"/>
    <cellStyle name="Header1 2 2 3 4 2 5" xfId="158"/>
    <cellStyle name="Header1 2 2 3 4 3" xfId="158"/>
    <cellStyle name="Header1 2 2 3 4 3 2" xfId="158"/>
    <cellStyle name="Header1 2 2 3 4 3 3" xfId="158"/>
    <cellStyle name="Header1 2 2 3 4 3 4" xfId="158"/>
    <cellStyle name="Header1 2 2 3 4 4" xfId="158"/>
    <cellStyle name="Header1 2 2 3 4 5" xfId="158"/>
    <cellStyle name="Header1 2 2 3 4 6" xfId="158"/>
    <cellStyle name="Header1 2 2 3 4 7" xfId="158"/>
    <cellStyle name="Header1 2 2 3 4 8" xfId="158"/>
    <cellStyle name="Header1 2 2 3 5" xfId="158"/>
    <cellStyle name="Header1 2 2 3 5 2" xfId="158"/>
    <cellStyle name="Header1 2 2 3 5 2 2" xfId="158"/>
    <cellStyle name="Header1 2 2 3 5 2 3" xfId="158"/>
    <cellStyle name="Header1 2 2 3 5 2 4" xfId="158"/>
    <cellStyle name="Header1 2 2 3 5 2 5" xfId="158"/>
    <cellStyle name="Header1 2 2 3 5 3" xfId="158"/>
    <cellStyle name="Header1 2 2 3 5 3 2" xfId="158"/>
    <cellStyle name="Header1 2 2 3 5 3 3" xfId="158"/>
    <cellStyle name="Header1 2 2 3 5 3 4" xfId="158"/>
    <cellStyle name="Header1 2 2 3 5 4" xfId="158"/>
    <cellStyle name="Header1 2 2 3 5 5" xfId="158"/>
    <cellStyle name="Header1 2 2 3 5 6" xfId="158"/>
    <cellStyle name="Header1 2 2 3 5 7" xfId="158"/>
    <cellStyle name="Header1 2 2 3 6" xfId="158"/>
    <cellStyle name="Header1 2 2 3 6 2" xfId="158"/>
    <cellStyle name="Header1 2 2 3 6 2 2" xfId="158"/>
    <cellStyle name="Header1 2 2 3 6 2 3" xfId="158"/>
    <cellStyle name="Header1 2 2 3 6 2 4" xfId="158"/>
    <cellStyle name="Header1 2 2 3 6 3" xfId="158"/>
    <cellStyle name="Header1 2 2 3 6 4" xfId="158"/>
    <cellStyle name="Header1 2 2 3 6 5" xfId="158"/>
    <cellStyle name="Header1 2 2 3 6 6" xfId="158"/>
    <cellStyle name="Header1 2 2 3 6 7" xfId="158"/>
    <cellStyle name="Header1 2 2 3 7" xfId="158"/>
    <cellStyle name="Header1 2 2 3 7 2" xfId="158"/>
    <cellStyle name="Header1 2 2 3 7 3" xfId="158"/>
    <cellStyle name="Header1 2 2 3 7 4" xfId="158"/>
    <cellStyle name="Header1 2 2 3 8" xfId="158"/>
    <cellStyle name="Header1 2 2 3 9" xfId="158"/>
    <cellStyle name="Header1 2 2 4" xfId="158"/>
    <cellStyle name="Header1 2 2 4 10" xfId="158"/>
    <cellStyle name="Header1 2 2 4 11" xfId="158"/>
    <cellStyle name="Header1 2 2 4 2" xfId="158"/>
    <cellStyle name="Header1 2 2 4 2 2" xfId="158"/>
    <cellStyle name="Header1 2 2 4 2 2 2" xfId="158"/>
    <cellStyle name="Header1 2 2 4 2 2 2 2" xfId="158"/>
    <cellStyle name="Header1 2 2 4 2 2 2 3" xfId="158"/>
    <cellStyle name="Header1 2 2 4 2 2 2 4" xfId="158"/>
    <cellStyle name="Header1 2 2 4 2 2 2 5" xfId="158"/>
    <cellStyle name="Header1 2 2 4 2 2 3" xfId="158"/>
    <cellStyle name="Header1 2 2 4 2 2 3 2" xfId="158"/>
    <cellStyle name="Header1 2 2 4 2 2 3 3" xfId="158"/>
    <cellStyle name="Header1 2 2 4 2 2 3 4" xfId="158"/>
    <cellStyle name="Header1 2 2 4 2 2 4" xfId="158"/>
    <cellStyle name="Header1 2 2 4 2 2 5" xfId="158"/>
    <cellStyle name="Header1 2 2 4 2 2 6" xfId="158"/>
    <cellStyle name="Header1 2 2 4 2 2 7" xfId="158"/>
    <cellStyle name="Header1 2 2 4 2 2 8" xfId="158"/>
    <cellStyle name="Header1 2 2 4 2 3" xfId="158"/>
    <cellStyle name="Header1 2 2 4 2 3 2" xfId="158"/>
    <cellStyle name="Header1 2 2 4 2 3 2 2" xfId="158"/>
    <cellStyle name="Header1 2 2 4 2 3 2 3" xfId="158"/>
    <cellStyle name="Header1 2 2 4 2 3 2 4" xfId="158"/>
    <cellStyle name="Header1 2 2 4 2 3 2 5" xfId="158"/>
    <cellStyle name="Header1 2 2 4 2 3 3" xfId="158"/>
    <cellStyle name="Header1 2 2 4 2 3 3 2" xfId="158"/>
    <cellStyle name="Header1 2 2 4 2 3 3 3" xfId="158"/>
    <cellStyle name="Header1 2 2 4 2 3 3 4" xfId="158"/>
    <cellStyle name="Header1 2 2 4 2 3 4" xfId="158"/>
    <cellStyle name="Header1 2 2 4 2 3 5" xfId="158"/>
    <cellStyle name="Header1 2 2 4 2 3 6" xfId="158"/>
    <cellStyle name="Header1 2 2 4 2 3 7" xfId="158"/>
    <cellStyle name="Header1 2 2 4 2 4" xfId="158"/>
    <cellStyle name="Header1 2 2 4 2 4 2" xfId="158"/>
    <cellStyle name="Header1 2 2 4 2 4 2 2" xfId="158"/>
    <cellStyle name="Header1 2 2 4 2 4 2 3" xfId="158"/>
    <cellStyle name="Header1 2 2 4 2 4 2 4" xfId="158"/>
    <cellStyle name="Header1 2 2 4 2 4 3" xfId="158"/>
    <cellStyle name="Header1 2 2 4 2 4 4" xfId="158"/>
    <cellStyle name="Header1 2 2 4 2 4 5" xfId="158"/>
    <cellStyle name="Header1 2 2 4 2 4 6" xfId="158"/>
    <cellStyle name="Header1 2 2 4 2 4 7" xfId="158"/>
    <cellStyle name="Header1 2 2 4 2 5" xfId="158"/>
    <cellStyle name="Header1 2 2 4 2 5 2" xfId="158"/>
    <cellStyle name="Header1 2 2 4 2 5 3" xfId="158"/>
    <cellStyle name="Header1 2 2 4 2 5 4" xfId="158"/>
    <cellStyle name="Header1 2 2 4 2 6" xfId="158"/>
    <cellStyle name="Header1 2 2 4 2 7" xfId="158"/>
    <cellStyle name="Header1 2 2 4 2 8" xfId="158"/>
    <cellStyle name="Header1 2 2 4 2 9" xfId="158"/>
    <cellStyle name="Header1 2 2 4 3" xfId="158"/>
    <cellStyle name="Header1 2 2 4 3 2" xfId="158"/>
    <cellStyle name="Header1 2 2 4 3 2 2" xfId="158"/>
    <cellStyle name="Header1 2 2 4 3 2 3" xfId="158"/>
    <cellStyle name="Header1 2 2 4 3 2 4" xfId="158"/>
    <cellStyle name="Header1 2 2 4 3 3" xfId="158"/>
    <cellStyle name="Header1 2 2 4 3 4" xfId="158"/>
    <cellStyle name="Header1 2 2 4 3 5" xfId="158"/>
    <cellStyle name="Header1 2 2 4 3 6" xfId="158"/>
    <cellStyle name="Header1 2 2 4 3 7" xfId="158"/>
    <cellStyle name="Header1 2 2 4 4" xfId="158"/>
    <cellStyle name="Header1 2 2 4 4 2" xfId="158"/>
    <cellStyle name="Header1 2 2 4 4 2 2" xfId="158"/>
    <cellStyle name="Header1 2 2 4 4 2 3" xfId="158"/>
    <cellStyle name="Header1 2 2 4 4 2 4" xfId="158"/>
    <cellStyle name="Header1 2 2 4 4 2 5" xfId="158"/>
    <cellStyle name="Header1 2 2 4 4 3" xfId="158"/>
    <cellStyle name="Header1 2 2 4 4 3 2" xfId="158"/>
    <cellStyle name="Header1 2 2 4 4 3 3" xfId="158"/>
    <cellStyle name="Header1 2 2 4 4 3 4" xfId="158"/>
    <cellStyle name="Header1 2 2 4 4 4" xfId="158"/>
    <cellStyle name="Header1 2 2 4 4 5" xfId="158"/>
    <cellStyle name="Header1 2 2 4 4 6" xfId="158"/>
    <cellStyle name="Header1 2 2 4 4 7" xfId="158"/>
    <cellStyle name="Header1 2 2 4 4 8" xfId="158"/>
    <cellStyle name="Header1 2 2 4 5" xfId="158"/>
    <cellStyle name="Header1 2 2 4 5 2" xfId="158"/>
    <cellStyle name="Header1 2 2 4 5 2 2" xfId="158"/>
    <cellStyle name="Header1 2 2 4 5 2 3" xfId="158"/>
    <cellStyle name="Header1 2 2 4 5 2 4" xfId="158"/>
    <cellStyle name="Header1 2 2 4 5 2 5" xfId="158"/>
    <cellStyle name="Header1 2 2 4 5 3" xfId="158"/>
    <cellStyle name="Header1 2 2 4 5 3 2" xfId="158"/>
    <cellStyle name="Header1 2 2 4 5 3 3" xfId="158"/>
    <cellStyle name="Header1 2 2 4 5 3 4" xfId="158"/>
    <cellStyle name="Header1 2 2 4 5 4" xfId="158"/>
    <cellStyle name="Header1 2 2 4 5 5" xfId="158"/>
    <cellStyle name="Header1 2 2 4 5 6" xfId="158"/>
    <cellStyle name="Header1 2 2 4 5 7" xfId="158"/>
    <cellStyle name="Header1 2 2 4 6" xfId="158"/>
    <cellStyle name="Header1 2 2 4 6 2" xfId="158"/>
    <cellStyle name="Header1 2 2 4 6 2 2" xfId="158"/>
    <cellStyle name="Header1 2 2 4 6 2 3" xfId="158"/>
    <cellStyle name="Header1 2 2 4 6 2 4" xfId="158"/>
    <cellStyle name="Header1 2 2 4 6 3" xfId="158"/>
    <cellStyle name="Header1 2 2 4 6 4" xfId="158"/>
    <cellStyle name="Header1 2 2 4 6 5" xfId="158"/>
    <cellStyle name="Header1 2 2 4 6 6" xfId="158"/>
    <cellStyle name="Header1 2 2 4 6 7" xfId="158"/>
    <cellStyle name="Header1 2 2 4 7" xfId="158"/>
    <cellStyle name="Header1 2 2 4 7 2" xfId="158"/>
    <cellStyle name="Header1 2 2 4 7 3" xfId="158"/>
    <cellStyle name="Header1 2 2 4 7 4" xfId="158"/>
    <cellStyle name="Header1 2 2 4 8" xfId="158"/>
    <cellStyle name="Header1 2 2 4 9" xfId="158"/>
    <cellStyle name="Header1 2 2 5" xfId="158"/>
    <cellStyle name="Header1 2 2 5 2" xfId="158"/>
    <cellStyle name="Header1 2 2 5 2 2" xfId="158"/>
    <cellStyle name="Header1 2 2 5 2 2 2" xfId="158"/>
    <cellStyle name="Header1 2 2 5 2 2 3" xfId="158"/>
    <cellStyle name="Header1 2 2 5 2 2 4" xfId="158"/>
    <cellStyle name="Header1 2 2 5 2 2 5" xfId="158"/>
    <cellStyle name="Header1 2 2 5 2 3" xfId="158"/>
    <cellStyle name="Header1 2 2 5 2 3 2" xfId="158"/>
    <cellStyle name="Header1 2 2 5 2 3 3" xfId="158"/>
    <cellStyle name="Header1 2 2 5 2 3 4" xfId="158"/>
    <cellStyle name="Header1 2 2 5 2 4" xfId="158"/>
    <cellStyle name="Header1 2 2 5 2 5" xfId="158"/>
    <cellStyle name="Header1 2 2 5 2 6" xfId="158"/>
    <cellStyle name="Header1 2 2 5 2 7" xfId="158"/>
    <cellStyle name="Header1 2 2 5 2 8" xfId="158"/>
    <cellStyle name="Header1 2 2 5 3" xfId="158"/>
    <cellStyle name="Header1 2 2 5 3 2" xfId="158"/>
    <cellStyle name="Header1 2 2 5 3 2 2" xfId="158"/>
    <cellStyle name="Header1 2 2 5 3 2 3" xfId="158"/>
    <cellStyle name="Header1 2 2 5 3 2 4" xfId="158"/>
    <cellStyle name="Header1 2 2 5 3 2 5" xfId="158"/>
    <cellStyle name="Header1 2 2 5 3 3" xfId="158"/>
    <cellStyle name="Header1 2 2 5 3 3 2" xfId="158"/>
    <cellStyle name="Header1 2 2 5 3 3 3" xfId="158"/>
    <cellStyle name="Header1 2 2 5 3 3 4" xfId="158"/>
    <cellStyle name="Header1 2 2 5 3 4" xfId="158"/>
    <cellStyle name="Header1 2 2 5 3 5" xfId="158"/>
    <cellStyle name="Header1 2 2 5 3 6" xfId="158"/>
    <cellStyle name="Header1 2 2 5 3 7" xfId="158"/>
    <cellStyle name="Header1 2 2 5 4" xfId="158"/>
    <cellStyle name="Header1 2 2 5 4 2" xfId="158"/>
    <cellStyle name="Header1 2 2 5 4 2 2" xfId="158"/>
    <cellStyle name="Header1 2 2 5 4 2 3" xfId="158"/>
    <cellStyle name="Header1 2 2 5 4 2 4" xfId="158"/>
    <cellStyle name="Header1 2 2 5 4 3" xfId="158"/>
    <cellStyle name="Header1 2 2 5 4 4" xfId="158"/>
    <cellStyle name="Header1 2 2 5 4 5" xfId="158"/>
    <cellStyle name="Header1 2 2 5 4 6" xfId="158"/>
    <cellStyle name="Header1 2 2 5 4 7" xfId="158"/>
    <cellStyle name="Header1 2 2 5 5" xfId="158"/>
    <cellStyle name="Header1 2 2 5 5 2" xfId="158"/>
    <cellStyle name="Header1 2 2 5 5 3" xfId="158"/>
    <cellStyle name="Header1 2 2 5 5 4" xfId="158"/>
    <cellStyle name="Header1 2 2 5 6" xfId="158"/>
    <cellStyle name="Header1 2 2 5 7" xfId="158"/>
    <cellStyle name="Header1 2 2 5 8" xfId="158"/>
    <cellStyle name="Header1 2 2 5 9" xfId="158"/>
    <cellStyle name="Header1 2 2 6" xfId="158"/>
    <cellStyle name="Header1 2 2 6 2" xfId="158"/>
    <cellStyle name="Header1 2 2 6 2 2" xfId="158"/>
    <cellStyle name="Header1 2 2 6 2 3" xfId="158"/>
    <cellStyle name="Header1 2 2 6 2 4" xfId="158"/>
    <cellStyle name="Header1 2 2 6 3" xfId="158"/>
    <cellStyle name="Header1 2 2 6 4" xfId="158"/>
    <cellStyle name="Header1 2 2 6 5" xfId="158"/>
    <cellStyle name="Header1 2 2 6 6" xfId="158"/>
    <cellStyle name="Header1 2 2 6 7" xfId="158"/>
    <cellStyle name="Header1 2 2 7" xfId="158"/>
    <cellStyle name="Header1 2 2 7 2" xfId="158"/>
    <cellStyle name="Header1 2 2 7 2 2" xfId="158"/>
    <cellStyle name="Header1 2 2 7 2 3" xfId="158"/>
    <cellStyle name="Header1 2 2 7 2 4" xfId="158"/>
    <cellStyle name="Header1 2 2 7 3" xfId="158"/>
    <cellStyle name="Header1 2 2 7 4" xfId="158"/>
    <cellStyle name="Header1 2 2 7 5" xfId="158"/>
    <cellStyle name="Header1 2 2 7 6" xfId="158"/>
    <cellStyle name="Header1 2 2 7 7" xfId="158"/>
    <cellStyle name="Header1 2 2 8" xfId="158"/>
    <cellStyle name="Header1 2 2 8 2" xfId="158"/>
    <cellStyle name="Header1 2 2 8 2 2" xfId="158"/>
    <cellStyle name="Header1 2 2 8 2 3" xfId="158"/>
    <cellStyle name="Header1 2 2 8 2 4" xfId="158"/>
    <cellStyle name="Header1 2 2 8 2 5" xfId="158"/>
    <cellStyle name="Header1 2 2 8 3" xfId="158"/>
    <cellStyle name="Header1 2 2 8 3 2" xfId="158"/>
    <cellStyle name="Header1 2 2 8 3 3" xfId="158"/>
    <cellStyle name="Header1 2 2 8 3 4" xfId="158"/>
    <cellStyle name="Header1 2 2 8 4" xfId="158"/>
    <cellStyle name="Header1 2 2 8 5" xfId="158"/>
    <cellStyle name="Header1 2 2 8 6" xfId="158"/>
    <cellStyle name="Header1 2 2 8 7" xfId="158"/>
    <cellStyle name="Header1 2 2 8 8" xfId="158"/>
    <cellStyle name="Header1 2 2 9" xfId="158"/>
    <cellStyle name="Header1 2 2 9 2" xfId="158"/>
    <cellStyle name="Header1 2 2 9 2 2" xfId="158"/>
    <cellStyle name="Header1 2 2 9 2 3" xfId="158"/>
    <cellStyle name="Header1 2 2 9 2 4" xfId="158"/>
    <cellStyle name="Header1 2 2 9 2 5" xfId="158"/>
    <cellStyle name="Header1 2 2 9 3" xfId="158"/>
    <cellStyle name="Header1 2 2 9 3 2" xfId="158"/>
    <cellStyle name="Header1 2 2 9 3 3" xfId="158"/>
    <cellStyle name="Header1 2 2 9 3 4" xfId="158"/>
    <cellStyle name="Header1 2 2 9 4" xfId="158"/>
    <cellStyle name="Header1 2 2 9 5" xfId="158"/>
    <cellStyle name="Header1 2 2 9 6" xfId="158"/>
    <cellStyle name="Header1 2 2 9 7" xfId="158"/>
    <cellStyle name="Header1 2 3" xfId="158"/>
    <cellStyle name="Header1 2 3 10" xfId="158"/>
    <cellStyle name="Header1 2 3 11" xfId="158"/>
    <cellStyle name="Header1 2 3 2" xfId="158"/>
    <cellStyle name="Header1 2 3 2 2" xfId="158"/>
    <cellStyle name="Header1 2 3 2 2 2" xfId="158"/>
    <cellStyle name="Header1 2 3 2 2 2 2" xfId="158"/>
    <cellStyle name="Header1 2 3 2 2 2 3" xfId="158"/>
    <cellStyle name="Header1 2 3 2 2 2 4" xfId="158"/>
    <cellStyle name="Header1 2 3 2 2 2 5" xfId="158"/>
    <cellStyle name="Header1 2 3 2 2 3" xfId="158"/>
    <cellStyle name="Header1 2 3 2 2 3 2" xfId="158"/>
    <cellStyle name="Header1 2 3 2 2 3 3" xfId="158"/>
    <cellStyle name="Header1 2 3 2 2 3 4" xfId="158"/>
    <cellStyle name="Header1 2 3 2 2 4" xfId="158"/>
    <cellStyle name="Header1 2 3 2 2 5" xfId="158"/>
    <cellStyle name="Header1 2 3 2 2 6" xfId="158"/>
    <cellStyle name="Header1 2 3 2 2 7" xfId="158"/>
    <cellStyle name="Header1 2 3 2 2 8" xfId="158"/>
    <cellStyle name="Header1 2 3 2 3" xfId="158"/>
    <cellStyle name="Header1 2 3 2 3 2" xfId="158"/>
    <cellStyle name="Header1 2 3 2 3 2 2" xfId="158"/>
    <cellStyle name="Header1 2 3 2 3 2 3" xfId="158"/>
    <cellStyle name="Header1 2 3 2 3 2 4" xfId="158"/>
    <cellStyle name="Header1 2 3 2 3 2 5" xfId="158"/>
    <cellStyle name="Header1 2 3 2 3 3" xfId="158"/>
    <cellStyle name="Header1 2 3 2 3 3 2" xfId="158"/>
    <cellStyle name="Header1 2 3 2 3 3 3" xfId="158"/>
    <cellStyle name="Header1 2 3 2 3 3 4" xfId="158"/>
    <cellStyle name="Header1 2 3 2 3 4" xfId="158"/>
    <cellStyle name="Header1 2 3 2 3 5" xfId="158"/>
    <cellStyle name="Header1 2 3 2 3 6" xfId="158"/>
    <cellStyle name="Header1 2 3 2 3 7" xfId="158"/>
    <cellStyle name="Header1 2 3 2 4" xfId="158"/>
    <cellStyle name="Header1 2 3 2 4 2" xfId="158"/>
    <cellStyle name="Header1 2 3 2 4 2 2" xfId="158"/>
    <cellStyle name="Header1 2 3 2 4 2 3" xfId="158"/>
    <cellStyle name="Header1 2 3 2 4 2 4" xfId="158"/>
    <cellStyle name="Header1 2 3 2 4 3" xfId="158"/>
    <cellStyle name="Header1 2 3 2 4 4" xfId="158"/>
    <cellStyle name="Header1 2 3 2 4 5" xfId="158"/>
    <cellStyle name="Header1 2 3 2 4 6" xfId="158"/>
    <cellStyle name="Header1 2 3 2 4 7" xfId="158"/>
    <cellStyle name="Header1 2 3 2 5" xfId="158"/>
    <cellStyle name="Header1 2 3 2 5 2" xfId="158"/>
    <cellStyle name="Header1 2 3 2 5 3" xfId="158"/>
    <cellStyle name="Header1 2 3 2 5 4" xfId="158"/>
    <cellStyle name="Header1 2 3 2 6" xfId="158"/>
    <cellStyle name="Header1 2 3 2 7" xfId="158"/>
    <cellStyle name="Header1 2 3 2 8" xfId="158"/>
    <cellStyle name="Header1 2 3 2 9" xfId="158"/>
    <cellStyle name="Header1 2 3 3" xfId="158"/>
    <cellStyle name="Header1 2 3 3 2" xfId="158"/>
    <cellStyle name="Header1 2 3 3 2 2" xfId="158"/>
    <cellStyle name="Header1 2 3 3 2 3" xfId="158"/>
    <cellStyle name="Header1 2 3 3 2 4" xfId="158"/>
    <cellStyle name="Header1 2 3 3 3" xfId="158"/>
    <cellStyle name="Header1 2 3 3 4" xfId="158"/>
    <cellStyle name="Header1 2 3 3 5" xfId="158"/>
    <cellStyle name="Header1 2 3 3 6" xfId="158"/>
    <cellStyle name="Header1 2 3 3 7" xfId="158"/>
    <cellStyle name="Header1 2 3 4" xfId="158"/>
    <cellStyle name="Header1 2 3 4 2" xfId="158"/>
    <cellStyle name="Header1 2 3 4 2 2" xfId="158"/>
    <cellStyle name="Header1 2 3 4 2 3" xfId="158"/>
    <cellStyle name="Header1 2 3 4 2 4" xfId="158"/>
    <cellStyle name="Header1 2 3 4 2 5" xfId="158"/>
    <cellStyle name="Header1 2 3 4 3" xfId="158"/>
    <cellStyle name="Header1 2 3 4 3 2" xfId="158"/>
    <cellStyle name="Header1 2 3 4 3 3" xfId="158"/>
    <cellStyle name="Header1 2 3 4 3 4" xfId="158"/>
    <cellStyle name="Header1 2 3 4 4" xfId="158"/>
    <cellStyle name="Header1 2 3 4 5" xfId="158"/>
    <cellStyle name="Header1 2 3 4 6" xfId="158"/>
    <cellStyle name="Header1 2 3 4 7" xfId="158"/>
    <cellStyle name="Header1 2 3 4 8" xfId="158"/>
    <cellStyle name="Header1 2 3 5" xfId="158"/>
    <cellStyle name="Header1 2 3 5 2" xfId="158"/>
    <cellStyle name="Header1 2 3 5 2 2" xfId="158"/>
    <cellStyle name="Header1 2 3 5 2 3" xfId="158"/>
    <cellStyle name="Header1 2 3 5 2 4" xfId="158"/>
    <cellStyle name="Header1 2 3 5 2 5" xfId="158"/>
    <cellStyle name="Header1 2 3 5 3" xfId="158"/>
    <cellStyle name="Header1 2 3 5 3 2" xfId="158"/>
    <cellStyle name="Header1 2 3 5 3 3" xfId="158"/>
    <cellStyle name="Header1 2 3 5 3 4" xfId="158"/>
    <cellStyle name="Header1 2 3 5 4" xfId="158"/>
    <cellStyle name="Header1 2 3 5 5" xfId="158"/>
    <cellStyle name="Header1 2 3 5 6" xfId="158"/>
    <cellStyle name="Header1 2 3 5 7" xfId="158"/>
    <cellStyle name="Header1 2 3 6" xfId="158"/>
    <cellStyle name="Header1 2 3 6 2" xfId="158"/>
    <cellStyle name="Header1 2 3 6 2 2" xfId="158"/>
    <cellStyle name="Header1 2 3 6 2 3" xfId="158"/>
    <cellStyle name="Header1 2 3 6 2 4" xfId="158"/>
    <cellStyle name="Header1 2 3 6 3" xfId="158"/>
    <cellStyle name="Header1 2 3 6 4" xfId="158"/>
    <cellStyle name="Header1 2 3 6 5" xfId="158"/>
    <cellStyle name="Header1 2 3 6 6" xfId="158"/>
    <cellStyle name="Header1 2 3 6 7" xfId="158"/>
    <cellStyle name="Header1 2 3 7" xfId="158"/>
    <cellStyle name="Header1 2 3 7 2" xfId="158"/>
    <cellStyle name="Header1 2 3 7 3" xfId="158"/>
    <cellStyle name="Header1 2 3 7 4" xfId="158"/>
    <cellStyle name="Header1 2 3 8" xfId="158"/>
    <cellStyle name="Header1 2 3 9" xfId="158"/>
    <cellStyle name="Header1 2 4" xfId="158"/>
    <cellStyle name="Header1 2 4 10" xfId="158"/>
    <cellStyle name="Header1 2 4 11" xfId="158"/>
    <cellStyle name="Header1 2 4 2" xfId="158"/>
    <cellStyle name="Header1 2 4 2 2" xfId="158"/>
    <cellStyle name="Header1 2 4 2 2 2" xfId="158"/>
    <cellStyle name="Header1 2 4 2 2 2 2" xfId="158"/>
    <cellStyle name="Header1 2 4 2 2 2 3" xfId="158"/>
    <cellStyle name="Header1 2 4 2 2 2 4" xfId="158"/>
    <cellStyle name="Header1 2 4 2 2 2 5" xfId="158"/>
    <cellStyle name="Header1 2 4 2 2 3" xfId="158"/>
    <cellStyle name="Header1 2 4 2 2 3 2" xfId="158"/>
    <cellStyle name="Header1 2 4 2 2 3 3" xfId="158"/>
    <cellStyle name="Header1 2 4 2 2 3 4" xfId="158"/>
    <cellStyle name="Header1 2 4 2 2 4" xfId="158"/>
    <cellStyle name="Header1 2 4 2 2 5" xfId="158"/>
    <cellStyle name="Header1 2 4 2 2 6" xfId="158"/>
    <cellStyle name="Header1 2 4 2 2 7" xfId="158"/>
    <cellStyle name="Header1 2 4 2 2 8" xfId="158"/>
    <cellStyle name="Header1 2 4 2 3" xfId="158"/>
    <cellStyle name="Header1 2 4 2 3 2" xfId="158"/>
    <cellStyle name="Header1 2 4 2 3 2 2" xfId="158"/>
    <cellStyle name="Header1 2 4 2 3 2 3" xfId="158"/>
    <cellStyle name="Header1 2 4 2 3 2 4" xfId="158"/>
    <cellStyle name="Header1 2 4 2 3 2 5" xfId="158"/>
    <cellStyle name="Header1 2 4 2 3 3" xfId="158"/>
    <cellStyle name="Header1 2 4 2 3 3 2" xfId="158"/>
    <cellStyle name="Header1 2 4 2 3 3 3" xfId="158"/>
    <cellStyle name="Header1 2 4 2 3 3 4" xfId="158"/>
    <cellStyle name="Header1 2 4 2 3 4" xfId="158"/>
    <cellStyle name="Header1 2 4 2 3 5" xfId="158"/>
    <cellStyle name="Header1 2 4 2 3 6" xfId="158"/>
    <cellStyle name="Header1 2 4 2 3 7" xfId="158"/>
    <cellStyle name="Header1 2 4 2 4" xfId="158"/>
    <cellStyle name="Header1 2 4 2 4 2" xfId="158"/>
    <cellStyle name="Header1 2 4 2 4 2 2" xfId="158"/>
    <cellStyle name="Header1 2 4 2 4 2 3" xfId="158"/>
    <cellStyle name="Header1 2 4 2 4 2 4" xfId="158"/>
    <cellStyle name="Header1 2 4 2 4 3" xfId="158"/>
    <cellStyle name="Header1 2 4 2 4 4" xfId="158"/>
    <cellStyle name="Header1 2 4 2 4 5" xfId="158"/>
    <cellStyle name="Header1 2 4 2 4 6" xfId="158"/>
    <cellStyle name="Header1 2 4 2 4 7" xfId="158"/>
    <cellStyle name="Header1 2 4 2 5" xfId="158"/>
    <cellStyle name="Header1 2 4 2 5 2" xfId="158"/>
    <cellStyle name="Header1 2 4 2 5 3" xfId="158"/>
    <cellStyle name="Header1 2 4 2 5 4" xfId="158"/>
    <cellStyle name="Header1 2 4 2 6" xfId="158"/>
    <cellStyle name="Header1 2 4 2 7" xfId="158"/>
    <cellStyle name="Header1 2 4 2 8" xfId="158"/>
    <cellStyle name="Header1 2 4 2 9" xfId="158"/>
    <cellStyle name="Header1 2 4 3" xfId="158"/>
    <cellStyle name="Header1 2 4 3 2" xfId="158"/>
    <cellStyle name="Header1 2 4 3 2 2" xfId="158"/>
    <cellStyle name="Header1 2 4 3 2 3" xfId="158"/>
    <cellStyle name="Header1 2 4 3 2 4" xfId="158"/>
    <cellStyle name="Header1 2 4 3 3" xfId="158"/>
    <cellStyle name="Header1 2 4 3 4" xfId="158"/>
    <cellStyle name="Header1 2 4 3 5" xfId="158"/>
    <cellStyle name="Header1 2 4 3 6" xfId="158"/>
    <cellStyle name="Header1 2 4 3 7" xfId="158"/>
    <cellStyle name="Header1 2 4 4" xfId="158"/>
    <cellStyle name="Header1 2 4 4 2" xfId="158"/>
    <cellStyle name="Header1 2 4 4 2 2" xfId="158"/>
    <cellStyle name="Header1 2 4 4 2 3" xfId="158"/>
    <cellStyle name="Header1 2 4 4 2 4" xfId="158"/>
    <cellStyle name="Header1 2 4 4 2 5" xfId="158"/>
    <cellStyle name="Header1 2 4 4 3" xfId="158"/>
    <cellStyle name="Header1 2 4 4 3 2" xfId="158"/>
    <cellStyle name="Header1 2 4 4 3 3" xfId="158"/>
    <cellStyle name="Header1 2 4 4 3 4" xfId="158"/>
    <cellStyle name="Header1 2 4 4 4" xfId="158"/>
    <cellStyle name="Header1 2 4 4 5" xfId="158"/>
    <cellStyle name="Header1 2 4 4 6" xfId="158"/>
    <cellStyle name="Header1 2 4 4 7" xfId="158"/>
    <cellStyle name="Header1 2 4 4 8" xfId="158"/>
    <cellStyle name="Header1 2 4 5" xfId="158"/>
    <cellStyle name="Header1 2 4 5 2" xfId="158"/>
    <cellStyle name="Header1 2 4 5 2 2" xfId="158"/>
    <cellStyle name="Header1 2 4 5 2 3" xfId="158"/>
    <cellStyle name="Header1 2 4 5 2 4" xfId="158"/>
    <cellStyle name="Header1 2 4 5 2 5" xfId="158"/>
    <cellStyle name="Header1 2 4 5 3" xfId="158"/>
    <cellStyle name="Header1 2 4 5 3 2" xfId="158"/>
    <cellStyle name="Header1 2 4 5 3 3" xfId="158"/>
    <cellStyle name="Header1 2 4 5 3 4" xfId="158"/>
    <cellStyle name="Header1 2 4 5 4" xfId="158"/>
    <cellStyle name="Header1 2 4 5 5" xfId="158"/>
    <cellStyle name="Header1 2 4 5 6" xfId="158"/>
    <cellStyle name="Header1 2 4 5 7" xfId="158"/>
    <cellStyle name="Header1 2 4 6" xfId="158"/>
    <cellStyle name="Header1 2 4 6 2" xfId="158"/>
    <cellStyle name="Header1 2 4 6 2 2" xfId="158"/>
    <cellStyle name="Header1 2 4 6 2 3" xfId="158"/>
    <cellStyle name="Header1 2 4 6 2 4" xfId="158"/>
    <cellStyle name="Header1 2 4 6 3" xfId="158"/>
    <cellStyle name="Header1 2 4 6 4" xfId="158"/>
    <cellStyle name="Header1 2 4 6 5" xfId="158"/>
    <cellStyle name="Header1 2 4 6 6" xfId="158"/>
    <cellStyle name="Header1 2 4 6 7" xfId="158"/>
    <cellStyle name="Header1 2 4 7" xfId="158"/>
    <cellStyle name="Header1 2 4 7 2" xfId="158"/>
    <cellStyle name="Header1 2 4 7 3" xfId="158"/>
    <cellStyle name="Header1 2 4 7 4" xfId="158"/>
    <cellStyle name="Header1 2 4 8" xfId="158"/>
    <cellStyle name="Header1 2 4 9" xfId="158"/>
    <cellStyle name="Header1 2 5" xfId="158"/>
    <cellStyle name="Header1 2 5 10" xfId="158"/>
    <cellStyle name="Header1 2 5 11" xfId="158"/>
    <cellStyle name="Header1 2 5 2" xfId="158"/>
    <cellStyle name="Header1 2 5 2 2" xfId="158"/>
    <cellStyle name="Header1 2 5 2 2 2" xfId="158"/>
    <cellStyle name="Header1 2 5 2 2 2 2" xfId="158"/>
    <cellStyle name="Header1 2 5 2 2 2 3" xfId="158"/>
    <cellStyle name="Header1 2 5 2 2 2 4" xfId="158"/>
    <cellStyle name="Header1 2 5 2 2 2 5" xfId="158"/>
    <cellStyle name="Header1 2 5 2 2 3" xfId="158"/>
    <cellStyle name="Header1 2 5 2 2 3 2" xfId="158"/>
    <cellStyle name="Header1 2 5 2 2 3 3" xfId="158"/>
    <cellStyle name="Header1 2 5 2 2 3 4" xfId="158"/>
    <cellStyle name="Header1 2 5 2 2 4" xfId="158"/>
    <cellStyle name="Header1 2 5 2 2 5" xfId="158"/>
    <cellStyle name="Header1 2 5 2 2 6" xfId="158"/>
    <cellStyle name="Header1 2 5 2 2 7" xfId="158"/>
    <cellStyle name="Header1 2 5 2 2 8" xfId="158"/>
    <cellStyle name="Header1 2 5 2 3" xfId="158"/>
    <cellStyle name="Header1 2 5 2 3 2" xfId="158"/>
    <cellStyle name="Header1 2 5 2 3 2 2" xfId="158"/>
    <cellStyle name="Header1 2 5 2 3 2 3" xfId="158"/>
    <cellStyle name="Header1 2 5 2 3 2 4" xfId="158"/>
    <cellStyle name="Header1 2 5 2 3 2 5" xfId="158"/>
    <cellStyle name="Header1 2 5 2 3 3" xfId="158"/>
    <cellStyle name="Header1 2 5 2 3 3 2" xfId="158"/>
    <cellStyle name="Header1 2 5 2 3 3 3" xfId="158"/>
    <cellStyle name="Header1 2 5 2 3 3 4" xfId="158"/>
    <cellStyle name="Header1 2 5 2 3 4" xfId="158"/>
    <cellStyle name="Header1 2 5 2 3 5" xfId="158"/>
    <cellStyle name="Header1 2 5 2 3 6" xfId="158"/>
    <cellStyle name="Header1 2 5 2 3 7" xfId="158"/>
    <cellStyle name="Header1 2 5 2 4" xfId="158"/>
    <cellStyle name="Header1 2 5 2 4 2" xfId="158"/>
    <cellStyle name="Header1 2 5 2 4 2 2" xfId="158"/>
    <cellStyle name="Header1 2 5 2 4 2 3" xfId="158"/>
    <cellStyle name="Header1 2 5 2 4 2 4" xfId="158"/>
    <cellStyle name="Header1 2 5 2 4 3" xfId="158"/>
    <cellStyle name="Header1 2 5 2 4 4" xfId="158"/>
    <cellStyle name="Header1 2 5 2 4 5" xfId="158"/>
    <cellStyle name="Header1 2 5 2 4 6" xfId="158"/>
    <cellStyle name="Header1 2 5 2 4 7" xfId="158"/>
    <cellStyle name="Header1 2 5 2 5" xfId="158"/>
    <cellStyle name="Header1 2 5 2 5 2" xfId="158"/>
    <cellStyle name="Header1 2 5 2 5 3" xfId="158"/>
    <cellStyle name="Header1 2 5 2 5 4" xfId="158"/>
    <cellStyle name="Header1 2 5 2 6" xfId="158"/>
    <cellStyle name="Header1 2 5 2 7" xfId="158"/>
    <cellStyle name="Header1 2 5 2 8" xfId="158"/>
    <cellStyle name="Header1 2 5 2 9" xfId="158"/>
    <cellStyle name="Header1 2 5 3" xfId="158"/>
    <cellStyle name="Header1 2 5 3 2" xfId="158"/>
    <cellStyle name="Header1 2 5 3 2 2" xfId="158"/>
    <cellStyle name="Header1 2 5 3 2 3" xfId="158"/>
    <cellStyle name="Header1 2 5 3 2 4" xfId="158"/>
    <cellStyle name="Header1 2 5 3 3" xfId="158"/>
    <cellStyle name="Header1 2 5 3 4" xfId="158"/>
    <cellStyle name="Header1 2 5 3 5" xfId="158"/>
    <cellStyle name="Header1 2 5 3 6" xfId="158"/>
    <cellStyle name="Header1 2 5 3 7" xfId="158"/>
    <cellStyle name="Header1 2 5 4" xfId="158"/>
    <cellStyle name="Header1 2 5 4 2" xfId="158"/>
    <cellStyle name="Header1 2 5 4 2 2" xfId="158"/>
    <cellStyle name="Header1 2 5 4 2 3" xfId="158"/>
    <cellStyle name="Header1 2 5 4 2 4" xfId="158"/>
    <cellStyle name="Header1 2 5 4 2 5" xfId="158"/>
    <cellStyle name="Header1 2 5 4 3" xfId="158"/>
    <cellStyle name="Header1 2 5 4 3 2" xfId="158"/>
    <cellStyle name="Header1 2 5 4 3 3" xfId="158"/>
    <cellStyle name="Header1 2 5 4 3 4" xfId="158"/>
    <cellStyle name="Header1 2 5 4 4" xfId="158"/>
    <cellStyle name="Header1 2 5 4 5" xfId="158"/>
    <cellStyle name="Header1 2 5 4 6" xfId="158"/>
    <cellStyle name="Header1 2 5 4 7" xfId="158"/>
    <cellStyle name="Header1 2 5 4 8" xfId="158"/>
    <cellStyle name="Header1 2 5 5" xfId="158"/>
    <cellStyle name="Header1 2 5 5 2" xfId="158"/>
    <cellStyle name="Header1 2 5 5 2 2" xfId="158"/>
    <cellStyle name="Header1 2 5 5 2 3" xfId="158"/>
    <cellStyle name="Header1 2 5 5 2 4" xfId="158"/>
    <cellStyle name="Header1 2 5 5 2 5" xfId="158"/>
    <cellStyle name="Header1 2 5 5 3" xfId="158"/>
    <cellStyle name="Header1 2 5 5 3 2" xfId="158"/>
    <cellStyle name="Header1 2 5 5 3 3" xfId="158"/>
    <cellStyle name="Header1 2 5 5 3 4" xfId="158"/>
    <cellStyle name="Header1 2 5 5 4" xfId="158"/>
    <cellStyle name="Header1 2 5 5 5" xfId="158"/>
    <cellStyle name="Header1 2 5 5 6" xfId="158"/>
    <cellStyle name="Header1 2 5 5 7" xfId="158"/>
    <cellStyle name="Header1 2 5 6" xfId="158"/>
    <cellStyle name="Header1 2 5 6 2" xfId="158"/>
    <cellStyle name="Header1 2 5 6 2 2" xfId="158"/>
    <cellStyle name="Header1 2 5 6 2 3" xfId="158"/>
    <cellStyle name="Header1 2 5 6 2 4" xfId="158"/>
    <cellStyle name="Header1 2 5 6 3" xfId="158"/>
    <cellStyle name="Header1 2 5 6 4" xfId="158"/>
    <cellStyle name="Header1 2 5 6 5" xfId="158"/>
    <cellStyle name="Header1 2 5 6 6" xfId="158"/>
    <cellStyle name="Header1 2 5 6 7" xfId="158"/>
    <cellStyle name="Header1 2 5 7" xfId="158"/>
    <cellStyle name="Header1 2 5 7 2" xfId="158"/>
    <cellStyle name="Header1 2 5 7 3" xfId="158"/>
    <cellStyle name="Header1 2 5 7 4" xfId="158"/>
    <cellStyle name="Header1 2 5 8" xfId="158"/>
    <cellStyle name="Header1 2 5 9" xfId="158"/>
    <cellStyle name="Header1 2 6" xfId="158"/>
    <cellStyle name="Header1 2 6 2" xfId="158"/>
    <cellStyle name="Header1 2 6 2 2" xfId="158"/>
    <cellStyle name="Header1 2 6 2 2 2" xfId="158"/>
    <cellStyle name="Header1 2 6 2 2 3" xfId="158"/>
    <cellStyle name="Header1 2 6 2 2 4" xfId="158"/>
    <cellStyle name="Header1 2 6 2 2 5" xfId="158"/>
    <cellStyle name="Header1 2 6 2 3" xfId="158"/>
    <cellStyle name="Header1 2 6 2 3 2" xfId="158"/>
    <cellStyle name="Header1 2 6 2 3 3" xfId="158"/>
    <cellStyle name="Header1 2 6 2 3 4" xfId="158"/>
    <cellStyle name="Header1 2 6 2 4" xfId="158"/>
    <cellStyle name="Header1 2 6 2 5" xfId="158"/>
    <cellStyle name="Header1 2 6 2 6" xfId="158"/>
    <cellStyle name="Header1 2 6 2 7" xfId="158"/>
    <cellStyle name="Header1 2 6 2 8" xfId="158"/>
    <cellStyle name="Header1 2 6 3" xfId="158"/>
    <cellStyle name="Header1 2 6 3 2" xfId="158"/>
    <cellStyle name="Header1 2 6 3 2 2" xfId="158"/>
    <cellStyle name="Header1 2 6 3 2 3" xfId="158"/>
    <cellStyle name="Header1 2 6 3 2 4" xfId="158"/>
    <cellStyle name="Header1 2 6 3 2 5" xfId="158"/>
    <cellStyle name="Header1 2 6 3 3" xfId="158"/>
    <cellStyle name="Header1 2 6 3 3 2" xfId="158"/>
    <cellStyle name="Header1 2 6 3 3 3" xfId="158"/>
    <cellStyle name="Header1 2 6 3 3 4" xfId="158"/>
    <cellStyle name="Header1 2 6 3 4" xfId="158"/>
    <cellStyle name="Header1 2 6 3 5" xfId="158"/>
    <cellStyle name="Header1 2 6 3 6" xfId="158"/>
    <cellStyle name="Header1 2 6 3 7" xfId="158"/>
    <cellStyle name="Header1 2 6 4" xfId="158"/>
    <cellStyle name="Header1 2 6 4 2" xfId="158"/>
    <cellStyle name="Header1 2 6 4 2 2" xfId="158"/>
    <cellStyle name="Header1 2 6 4 2 3" xfId="158"/>
    <cellStyle name="Header1 2 6 4 2 4" xfId="158"/>
    <cellStyle name="Header1 2 6 4 3" xfId="158"/>
    <cellStyle name="Header1 2 6 4 4" xfId="158"/>
    <cellStyle name="Header1 2 6 4 5" xfId="158"/>
    <cellStyle name="Header1 2 6 4 6" xfId="158"/>
    <cellStyle name="Header1 2 6 4 7" xfId="158"/>
    <cellStyle name="Header1 2 6 5" xfId="158"/>
    <cellStyle name="Header1 2 6 5 2" xfId="158"/>
    <cellStyle name="Header1 2 6 5 3" xfId="158"/>
    <cellStyle name="Header1 2 6 5 4" xfId="158"/>
    <cellStyle name="Header1 2 6 6" xfId="158"/>
    <cellStyle name="Header1 2 6 7" xfId="158"/>
    <cellStyle name="Header1 2 6 8" xfId="158"/>
    <cellStyle name="Header1 2 6 9" xfId="158"/>
    <cellStyle name="Header1 2 7" xfId="158"/>
    <cellStyle name="Header1 2 7 2" xfId="158"/>
    <cellStyle name="Header1 2 7 2 2" xfId="158"/>
    <cellStyle name="Header1 2 7 2 3" xfId="158"/>
    <cellStyle name="Header1 2 7 2 4" xfId="158"/>
    <cellStyle name="Header1 2 7 3" xfId="158"/>
    <cellStyle name="Header1 2 7 4" xfId="158"/>
    <cellStyle name="Header1 2 7 5" xfId="158"/>
    <cellStyle name="Header1 2 7 6" xfId="158"/>
    <cellStyle name="Header1 2 7 7" xfId="158"/>
    <cellStyle name="Header1 2 8" xfId="158"/>
    <cellStyle name="Header1 2 8 2" xfId="158"/>
    <cellStyle name="Header1 2 8 2 2" xfId="158"/>
    <cellStyle name="Header1 2 8 2 3" xfId="158"/>
    <cellStyle name="Header1 2 8 2 4" xfId="158"/>
    <cellStyle name="Header1 2 8 3" xfId="158"/>
    <cellStyle name="Header1 2 8 4" xfId="158"/>
    <cellStyle name="Header1 2 8 5" xfId="158"/>
    <cellStyle name="Header1 2 8 6" xfId="158"/>
    <cellStyle name="Header1 2 8 7" xfId="158"/>
    <cellStyle name="Header1 2 9" xfId="158"/>
    <cellStyle name="Header1 2 9 2" xfId="158"/>
    <cellStyle name="Header1 2 9 2 2" xfId="158"/>
    <cellStyle name="Header1 2 9 2 3" xfId="158"/>
    <cellStyle name="Header1 2 9 2 4" xfId="158"/>
    <cellStyle name="Header1 2 9 2 5" xfId="158"/>
    <cellStyle name="Header1 2 9 3" xfId="158"/>
    <cellStyle name="Header1 2 9 3 2" xfId="158"/>
    <cellStyle name="Header1 2 9 3 3" xfId="158"/>
    <cellStyle name="Header1 2 9 3 4" xfId="158"/>
    <cellStyle name="Header1 2 9 4" xfId="158"/>
    <cellStyle name="Header1 2 9 5" xfId="158"/>
    <cellStyle name="Header1 2 9 6" xfId="158"/>
    <cellStyle name="Header1 2 9 7" xfId="158"/>
    <cellStyle name="Header1 2 9 8" xfId="158"/>
    <cellStyle name="Header1 3" xfId="158"/>
    <cellStyle name="Header1 3 10" xfId="158"/>
    <cellStyle name="Header1 3 10 2" xfId="158"/>
    <cellStyle name="Header1 3 10 2 2" xfId="158"/>
    <cellStyle name="Header1 3 10 2 3" xfId="158"/>
    <cellStyle name="Header1 3 10 2 4" xfId="158"/>
    <cellStyle name="Header1 3 10 2 5" xfId="158"/>
    <cellStyle name="Header1 3 10 3" xfId="158"/>
    <cellStyle name="Header1 3 10 3 2" xfId="158"/>
    <cellStyle name="Header1 3 10 3 3" xfId="158"/>
    <cellStyle name="Header1 3 10 3 4" xfId="158"/>
    <cellStyle name="Header1 3 10 4" xfId="158"/>
    <cellStyle name="Header1 3 10 5" xfId="158"/>
    <cellStyle name="Header1 3 10 6" xfId="158"/>
    <cellStyle name="Header1 3 10 7" xfId="158"/>
    <cellStyle name="Header1 3 10 8" xfId="158"/>
    <cellStyle name="Header1 3 11" xfId="158"/>
    <cellStyle name="Header1 3 11 2" xfId="158"/>
    <cellStyle name="Header1 3 11 2 2" xfId="158"/>
    <cellStyle name="Header1 3 11 2 3" xfId="158"/>
    <cellStyle name="Header1 3 11 2 4" xfId="158"/>
    <cellStyle name="Header1 3 11 2 5" xfId="158"/>
    <cellStyle name="Header1 3 11 3" xfId="158"/>
    <cellStyle name="Header1 3 11 3 2" xfId="158"/>
    <cellStyle name="Header1 3 11 3 3" xfId="158"/>
    <cellStyle name="Header1 3 11 3 4" xfId="158"/>
    <cellStyle name="Header1 3 11 4" xfId="158"/>
    <cellStyle name="Header1 3 11 5" xfId="158"/>
    <cellStyle name="Header1 3 11 6" xfId="158"/>
    <cellStyle name="Header1 3 11 7" xfId="158"/>
    <cellStyle name="Header1 3 12" xfId="158"/>
    <cellStyle name="Header1 3 12 2" xfId="158"/>
    <cellStyle name="Header1 3 12 2 2" xfId="158"/>
    <cellStyle name="Header1 3 12 2 3" xfId="158"/>
    <cellStyle name="Header1 3 12 2 4" xfId="158"/>
    <cellStyle name="Header1 3 12 3" xfId="158"/>
    <cellStyle name="Header1 3 12 4" xfId="158"/>
    <cellStyle name="Header1 3 12 5" xfId="158"/>
    <cellStyle name="Header1 3 12 6" xfId="158"/>
    <cellStyle name="Header1 3 12 7" xfId="158"/>
    <cellStyle name="Header1 3 13" xfId="158"/>
    <cellStyle name="Header1 3 13 2" xfId="158"/>
    <cellStyle name="Header1 3 13 3" xfId="158"/>
    <cellStyle name="Header1 3 13 4" xfId="158"/>
    <cellStyle name="Header1 3 14" xfId="158"/>
    <cellStyle name="Header1 3 15" xfId="158"/>
    <cellStyle name="Header1 3 16" xfId="158"/>
    <cellStyle name="Header1 3 17" xfId="158"/>
    <cellStyle name="Header1 3 2" xfId="158"/>
    <cellStyle name="Header1 3 2 10" xfId="158"/>
    <cellStyle name="Header1 3 2 10 2" xfId="158"/>
    <cellStyle name="Header1 3 2 10 2 2" xfId="158"/>
    <cellStyle name="Header1 3 2 10 2 3" xfId="158"/>
    <cellStyle name="Header1 3 2 10 2 4" xfId="158"/>
    <cellStyle name="Header1 3 2 10 3" xfId="158"/>
    <cellStyle name="Header1 3 2 10 4" xfId="158"/>
    <cellStyle name="Header1 3 2 10 5" xfId="158"/>
    <cellStyle name="Header1 3 2 10 6" xfId="158"/>
    <cellStyle name="Header1 3 2 10 7" xfId="158"/>
    <cellStyle name="Header1 3 2 11" xfId="158"/>
    <cellStyle name="Header1 3 2 11 2" xfId="158"/>
    <cellStyle name="Header1 3 2 11 3" xfId="158"/>
    <cellStyle name="Header1 3 2 11 4" xfId="158"/>
    <cellStyle name="Header1 3 2 12" xfId="158"/>
    <cellStyle name="Header1 3 2 13" xfId="158"/>
    <cellStyle name="Header1 3 2 14" xfId="158"/>
    <cellStyle name="Header1 3 2 15" xfId="158"/>
    <cellStyle name="Header1 3 2 2" xfId="158"/>
    <cellStyle name="Header1 3 2 2 10" xfId="158"/>
    <cellStyle name="Header1 3 2 2 11" xfId="158"/>
    <cellStyle name="Header1 3 2 2 2" xfId="158"/>
    <cellStyle name="Header1 3 2 2 2 2" xfId="158"/>
    <cellStyle name="Header1 3 2 2 2 2 2" xfId="158"/>
    <cellStyle name="Header1 3 2 2 2 2 2 2" xfId="158"/>
    <cellStyle name="Header1 3 2 2 2 2 2 3" xfId="158"/>
    <cellStyle name="Header1 3 2 2 2 2 2 4" xfId="158"/>
    <cellStyle name="Header1 3 2 2 2 2 2 5" xfId="158"/>
    <cellStyle name="Header1 3 2 2 2 2 3" xfId="158"/>
    <cellStyle name="Header1 3 2 2 2 2 3 2" xfId="158"/>
    <cellStyle name="Header1 3 2 2 2 2 3 3" xfId="158"/>
    <cellStyle name="Header1 3 2 2 2 2 3 4" xfId="158"/>
    <cellStyle name="Header1 3 2 2 2 2 4" xfId="158"/>
    <cellStyle name="Header1 3 2 2 2 2 5" xfId="158"/>
    <cellStyle name="Header1 3 2 2 2 2 6" xfId="158"/>
    <cellStyle name="Header1 3 2 2 2 2 7" xfId="158"/>
    <cellStyle name="Header1 3 2 2 2 2 8" xfId="158"/>
    <cellStyle name="Header1 3 2 2 2 3" xfId="158"/>
    <cellStyle name="Header1 3 2 2 2 3 2" xfId="158"/>
    <cellStyle name="Header1 3 2 2 2 3 2 2" xfId="158"/>
    <cellStyle name="Header1 3 2 2 2 3 2 3" xfId="158"/>
    <cellStyle name="Header1 3 2 2 2 3 2 4" xfId="158"/>
    <cellStyle name="Header1 3 2 2 2 3 2 5" xfId="158"/>
    <cellStyle name="Header1 3 2 2 2 3 3" xfId="158"/>
    <cellStyle name="Header1 3 2 2 2 3 3 2" xfId="158"/>
    <cellStyle name="Header1 3 2 2 2 3 3 3" xfId="158"/>
    <cellStyle name="Header1 3 2 2 2 3 3 4" xfId="158"/>
    <cellStyle name="Header1 3 2 2 2 3 4" xfId="158"/>
    <cellStyle name="Header1 3 2 2 2 3 5" xfId="158"/>
    <cellStyle name="Header1 3 2 2 2 3 6" xfId="158"/>
    <cellStyle name="Header1 3 2 2 2 3 7" xfId="158"/>
    <cellStyle name="Header1 3 2 2 2 4" xfId="158"/>
    <cellStyle name="Header1 3 2 2 2 4 2" xfId="158"/>
    <cellStyle name="Header1 3 2 2 2 4 2 2" xfId="158"/>
    <cellStyle name="Header1 3 2 2 2 4 2 3" xfId="158"/>
    <cellStyle name="Header1 3 2 2 2 4 2 4" xfId="158"/>
    <cellStyle name="Header1 3 2 2 2 4 3" xfId="158"/>
    <cellStyle name="Header1 3 2 2 2 4 4" xfId="158"/>
    <cellStyle name="Header1 3 2 2 2 4 5" xfId="158"/>
    <cellStyle name="Header1 3 2 2 2 4 6" xfId="158"/>
    <cellStyle name="Header1 3 2 2 2 4 7" xfId="158"/>
    <cellStyle name="Header1 3 2 2 2 5" xfId="158"/>
    <cellStyle name="Header1 3 2 2 2 5 2" xfId="158"/>
    <cellStyle name="Header1 3 2 2 2 5 3" xfId="158"/>
    <cellStyle name="Header1 3 2 2 2 5 4" xfId="158"/>
    <cellStyle name="Header1 3 2 2 2 6" xfId="158"/>
    <cellStyle name="Header1 3 2 2 2 7" xfId="158"/>
    <cellStyle name="Header1 3 2 2 2 8" xfId="158"/>
    <cellStyle name="Header1 3 2 2 2 9" xfId="158"/>
    <cellStyle name="Header1 3 2 2 3" xfId="158"/>
    <cellStyle name="Header1 3 2 2 3 2" xfId="158"/>
    <cellStyle name="Header1 3 2 2 3 2 2" xfId="158"/>
    <cellStyle name="Header1 3 2 2 3 2 3" xfId="158"/>
    <cellStyle name="Header1 3 2 2 3 2 4" xfId="158"/>
    <cellStyle name="Header1 3 2 2 3 3" xfId="158"/>
    <cellStyle name="Header1 3 2 2 3 4" xfId="158"/>
    <cellStyle name="Header1 3 2 2 3 5" xfId="158"/>
    <cellStyle name="Header1 3 2 2 3 6" xfId="158"/>
    <cellStyle name="Header1 3 2 2 3 7" xfId="158"/>
    <cellStyle name="Header1 3 2 2 4" xfId="158"/>
    <cellStyle name="Header1 3 2 2 4 2" xfId="158"/>
    <cellStyle name="Header1 3 2 2 4 2 2" xfId="158"/>
    <cellStyle name="Header1 3 2 2 4 2 3" xfId="158"/>
    <cellStyle name="Header1 3 2 2 4 2 4" xfId="158"/>
    <cellStyle name="Header1 3 2 2 4 2 5" xfId="158"/>
    <cellStyle name="Header1 3 2 2 4 3" xfId="158"/>
    <cellStyle name="Header1 3 2 2 4 3 2" xfId="158"/>
    <cellStyle name="Header1 3 2 2 4 3 3" xfId="158"/>
    <cellStyle name="Header1 3 2 2 4 3 4" xfId="158"/>
    <cellStyle name="Header1 3 2 2 4 4" xfId="158"/>
    <cellStyle name="Header1 3 2 2 4 5" xfId="158"/>
    <cellStyle name="Header1 3 2 2 4 6" xfId="158"/>
    <cellStyle name="Header1 3 2 2 4 7" xfId="158"/>
    <cellStyle name="Header1 3 2 2 4 8" xfId="158"/>
    <cellStyle name="Header1 3 2 2 5" xfId="158"/>
    <cellStyle name="Header1 3 2 2 5 2" xfId="158"/>
    <cellStyle name="Header1 3 2 2 5 2 2" xfId="158"/>
    <cellStyle name="Header1 3 2 2 5 2 3" xfId="158"/>
    <cellStyle name="Header1 3 2 2 5 2 4" xfId="158"/>
    <cellStyle name="Header1 3 2 2 5 2 5" xfId="158"/>
    <cellStyle name="Header1 3 2 2 5 3" xfId="158"/>
    <cellStyle name="Header1 3 2 2 5 3 2" xfId="158"/>
    <cellStyle name="Header1 3 2 2 5 3 3" xfId="158"/>
    <cellStyle name="Header1 3 2 2 5 3 4" xfId="158"/>
    <cellStyle name="Header1 3 2 2 5 4" xfId="158"/>
    <cellStyle name="Header1 3 2 2 5 5" xfId="158"/>
    <cellStyle name="Header1 3 2 2 5 6" xfId="158"/>
    <cellStyle name="Header1 3 2 2 5 7" xfId="158"/>
    <cellStyle name="Header1 3 2 2 6" xfId="158"/>
    <cellStyle name="Header1 3 2 2 6 2" xfId="158"/>
    <cellStyle name="Header1 3 2 2 6 2 2" xfId="158"/>
    <cellStyle name="Header1 3 2 2 6 2 3" xfId="158"/>
    <cellStyle name="Header1 3 2 2 6 2 4" xfId="158"/>
    <cellStyle name="Header1 3 2 2 6 3" xfId="158"/>
    <cellStyle name="Header1 3 2 2 6 4" xfId="158"/>
    <cellStyle name="Header1 3 2 2 6 5" xfId="158"/>
    <cellStyle name="Header1 3 2 2 6 6" xfId="158"/>
    <cellStyle name="Header1 3 2 2 6 7" xfId="158"/>
    <cellStyle name="Header1 3 2 2 7" xfId="158"/>
    <cellStyle name="Header1 3 2 2 7 2" xfId="158"/>
    <cellStyle name="Header1 3 2 2 7 3" xfId="158"/>
    <cellStyle name="Header1 3 2 2 7 4" xfId="158"/>
    <cellStyle name="Header1 3 2 2 8" xfId="158"/>
    <cellStyle name="Header1 3 2 2 9" xfId="158"/>
    <cellStyle name="Header1 3 2 3" xfId="158"/>
    <cellStyle name="Header1 3 2 3 10" xfId="158"/>
    <cellStyle name="Header1 3 2 3 11" xfId="158"/>
    <cellStyle name="Header1 3 2 3 2" xfId="158"/>
    <cellStyle name="Header1 3 2 3 2 2" xfId="158"/>
    <cellStyle name="Header1 3 2 3 2 2 2" xfId="158"/>
    <cellStyle name="Header1 3 2 3 2 2 2 2" xfId="158"/>
    <cellStyle name="Header1 3 2 3 2 2 2 3" xfId="158"/>
    <cellStyle name="Header1 3 2 3 2 2 2 4" xfId="158"/>
    <cellStyle name="Header1 3 2 3 2 2 2 5" xfId="158"/>
    <cellStyle name="Header1 3 2 3 2 2 3" xfId="158"/>
    <cellStyle name="Header1 3 2 3 2 2 3 2" xfId="158"/>
    <cellStyle name="Header1 3 2 3 2 2 3 3" xfId="158"/>
    <cellStyle name="Header1 3 2 3 2 2 3 4" xfId="158"/>
    <cellStyle name="Header1 3 2 3 2 2 4" xfId="158"/>
    <cellStyle name="Header1 3 2 3 2 2 5" xfId="158"/>
    <cellStyle name="Header1 3 2 3 2 2 6" xfId="158"/>
    <cellStyle name="Header1 3 2 3 2 2 7" xfId="158"/>
    <cellStyle name="Header1 3 2 3 2 2 8" xfId="158"/>
    <cellStyle name="Header1 3 2 3 2 3" xfId="158"/>
    <cellStyle name="Header1 3 2 3 2 3 2" xfId="158"/>
    <cellStyle name="Header1 3 2 3 2 3 2 2" xfId="158"/>
    <cellStyle name="Header1 3 2 3 2 3 2 3" xfId="158"/>
    <cellStyle name="Header1 3 2 3 2 3 2 4" xfId="158"/>
    <cellStyle name="Header1 3 2 3 2 3 2 5" xfId="158"/>
    <cellStyle name="Header1 3 2 3 2 3 3" xfId="158"/>
    <cellStyle name="Header1 3 2 3 2 3 3 2" xfId="158"/>
    <cellStyle name="Header1 3 2 3 2 3 3 3" xfId="158"/>
    <cellStyle name="Header1 3 2 3 2 3 3 4" xfId="158"/>
    <cellStyle name="Header1 3 2 3 2 3 4" xfId="158"/>
    <cellStyle name="Header1 3 2 3 2 3 5" xfId="158"/>
    <cellStyle name="Header1 3 2 3 2 3 6" xfId="158"/>
    <cellStyle name="Header1 3 2 3 2 3 7" xfId="158"/>
    <cellStyle name="Header1 3 2 3 2 4" xfId="158"/>
    <cellStyle name="Header1 3 2 3 2 4 2" xfId="158"/>
    <cellStyle name="Header1 3 2 3 2 4 2 2" xfId="158"/>
    <cellStyle name="Header1 3 2 3 2 4 2 3" xfId="158"/>
    <cellStyle name="Header1 3 2 3 2 4 2 4" xfId="158"/>
    <cellStyle name="Header1 3 2 3 2 4 3" xfId="158"/>
    <cellStyle name="Header1 3 2 3 2 4 4" xfId="158"/>
    <cellStyle name="Header1 3 2 3 2 4 5" xfId="158"/>
    <cellStyle name="Header1 3 2 3 2 4 6" xfId="158"/>
    <cellStyle name="Header1 3 2 3 2 4 7" xfId="158"/>
    <cellStyle name="Header1 3 2 3 2 5" xfId="158"/>
    <cellStyle name="Header1 3 2 3 2 5 2" xfId="158"/>
    <cellStyle name="Header1 3 2 3 2 5 3" xfId="158"/>
    <cellStyle name="Header1 3 2 3 2 5 4" xfId="158"/>
    <cellStyle name="Header1 3 2 3 2 6" xfId="158"/>
    <cellStyle name="Header1 3 2 3 2 7" xfId="158"/>
    <cellStyle name="Header1 3 2 3 2 8" xfId="158"/>
    <cellStyle name="Header1 3 2 3 2 9" xfId="158"/>
    <cellStyle name="Header1 3 2 3 3" xfId="158"/>
    <cellStyle name="Header1 3 2 3 3 2" xfId="158"/>
    <cellStyle name="Header1 3 2 3 3 2 2" xfId="158"/>
    <cellStyle name="Header1 3 2 3 3 2 3" xfId="158"/>
    <cellStyle name="Header1 3 2 3 3 2 4" xfId="158"/>
    <cellStyle name="Header1 3 2 3 3 3" xfId="158"/>
    <cellStyle name="Header1 3 2 3 3 4" xfId="158"/>
    <cellStyle name="Header1 3 2 3 3 5" xfId="158"/>
    <cellStyle name="Header1 3 2 3 3 6" xfId="158"/>
    <cellStyle name="Header1 3 2 3 3 7" xfId="158"/>
    <cellStyle name="Header1 3 2 3 4" xfId="158"/>
    <cellStyle name="Header1 3 2 3 4 2" xfId="158"/>
    <cellStyle name="Header1 3 2 3 4 2 2" xfId="158"/>
    <cellStyle name="Header1 3 2 3 4 2 3" xfId="158"/>
    <cellStyle name="Header1 3 2 3 4 2 4" xfId="158"/>
    <cellStyle name="Header1 3 2 3 4 2 5" xfId="158"/>
    <cellStyle name="Header1 3 2 3 4 3" xfId="158"/>
    <cellStyle name="Header1 3 2 3 4 3 2" xfId="158"/>
    <cellStyle name="Header1 3 2 3 4 3 3" xfId="158"/>
    <cellStyle name="Header1 3 2 3 4 3 4" xfId="158"/>
    <cellStyle name="Header1 3 2 3 4 4" xfId="158"/>
    <cellStyle name="Header1 3 2 3 4 5" xfId="158"/>
    <cellStyle name="Header1 3 2 3 4 6" xfId="158"/>
    <cellStyle name="Header1 3 2 3 4 7" xfId="158"/>
    <cellStyle name="Header1 3 2 3 4 8" xfId="158"/>
    <cellStyle name="Header1 3 2 3 5" xfId="158"/>
    <cellStyle name="Header1 3 2 3 5 2" xfId="158"/>
    <cellStyle name="Header1 3 2 3 5 2 2" xfId="158"/>
    <cellStyle name="Header1 3 2 3 5 2 3" xfId="158"/>
    <cellStyle name="Header1 3 2 3 5 2 4" xfId="158"/>
    <cellStyle name="Header1 3 2 3 5 2 5" xfId="158"/>
    <cellStyle name="Header1 3 2 3 5 3" xfId="158"/>
    <cellStyle name="Header1 3 2 3 5 3 2" xfId="158"/>
    <cellStyle name="Header1 3 2 3 5 3 3" xfId="158"/>
    <cellStyle name="Header1 3 2 3 5 3 4" xfId="158"/>
    <cellStyle name="Header1 3 2 3 5 4" xfId="158"/>
    <cellStyle name="Header1 3 2 3 5 5" xfId="158"/>
    <cellStyle name="Header1 3 2 3 5 6" xfId="158"/>
    <cellStyle name="Header1 3 2 3 5 7" xfId="158"/>
    <cellStyle name="Header1 3 2 3 6" xfId="158"/>
    <cellStyle name="Header1 3 2 3 6 2" xfId="158"/>
    <cellStyle name="Header1 3 2 3 6 2 2" xfId="158"/>
    <cellStyle name="Header1 3 2 3 6 2 3" xfId="158"/>
    <cellStyle name="Header1 3 2 3 6 2 4" xfId="158"/>
    <cellStyle name="Header1 3 2 3 6 3" xfId="158"/>
    <cellStyle name="Header1 3 2 3 6 4" xfId="158"/>
    <cellStyle name="Header1 3 2 3 6 5" xfId="158"/>
    <cellStyle name="Header1 3 2 3 6 6" xfId="158"/>
    <cellStyle name="Header1 3 2 3 6 7" xfId="158"/>
    <cellStyle name="Header1 3 2 3 7" xfId="158"/>
    <cellStyle name="Header1 3 2 3 7 2" xfId="158"/>
    <cellStyle name="Header1 3 2 3 7 3" xfId="158"/>
    <cellStyle name="Header1 3 2 3 7 4" xfId="158"/>
    <cellStyle name="Header1 3 2 3 8" xfId="158"/>
    <cellStyle name="Header1 3 2 3 9" xfId="158"/>
    <cellStyle name="Header1 3 2 4" xfId="158"/>
    <cellStyle name="Header1 3 2 4 10" xfId="158"/>
    <cellStyle name="Header1 3 2 4 11" xfId="158"/>
    <cellStyle name="Header1 3 2 4 2" xfId="158"/>
    <cellStyle name="Header1 3 2 4 2 2" xfId="158"/>
    <cellStyle name="Header1 3 2 4 2 2 2" xfId="158"/>
    <cellStyle name="Header1 3 2 4 2 2 2 2" xfId="158"/>
    <cellStyle name="Header1 3 2 4 2 2 2 3" xfId="158"/>
    <cellStyle name="Header1 3 2 4 2 2 2 4" xfId="158"/>
    <cellStyle name="Header1 3 2 4 2 2 2 5" xfId="158"/>
    <cellStyle name="Header1 3 2 4 2 2 3" xfId="158"/>
    <cellStyle name="Header1 3 2 4 2 2 3 2" xfId="158"/>
    <cellStyle name="Header1 3 2 4 2 2 3 3" xfId="158"/>
    <cellStyle name="Header1 3 2 4 2 2 3 4" xfId="158"/>
    <cellStyle name="Header1 3 2 4 2 2 4" xfId="158"/>
    <cellStyle name="Header1 3 2 4 2 2 5" xfId="158"/>
    <cellStyle name="Header1 3 2 4 2 2 6" xfId="158"/>
    <cellStyle name="Header1 3 2 4 2 2 7" xfId="158"/>
    <cellStyle name="Header1 3 2 4 2 2 8" xfId="158"/>
    <cellStyle name="Header1 3 2 4 2 3" xfId="158"/>
    <cellStyle name="Header1 3 2 4 2 3 2" xfId="158"/>
    <cellStyle name="Header1 3 2 4 2 3 2 2" xfId="158"/>
    <cellStyle name="Header1 3 2 4 2 3 2 3" xfId="158"/>
    <cellStyle name="Header1 3 2 4 2 3 2 4" xfId="158"/>
    <cellStyle name="Header1 3 2 4 2 3 2 5" xfId="158"/>
    <cellStyle name="Header1 3 2 4 2 3 3" xfId="158"/>
    <cellStyle name="Header1 3 2 4 2 3 3 2" xfId="158"/>
    <cellStyle name="Header1 3 2 4 2 3 3 3" xfId="158"/>
    <cellStyle name="Header1 3 2 4 2 3 3 4" xfId="158"/>
    <cellStyle name="Header1 3 2 4 2 3 4" xfId="158"/>
    <cellStyle name="Header1 3 2 4 2 3 5" xfId="158"/>
    <cellStyle name="Header1 3 2 4 2 3 6" xfId="158"/>
    <cellStyle name="Header1 3 2 4 2 3 7" xfId="158"/>
    <cellStyle name="Header1 3 2 4 2 4" xfId="158"/>
    <cellStyle name="Header1 3 2 4 2 4 2" xfId="158"/>
    <cellStyle name="Header1 3 2 4 2 4 2 2" xfId="158"/>
    <cellStyle name="Header1 3 2 4 2 4 2 3" xfId="158"/>
    <cellStyle name="Header1 3 2 4 2 4 2 4" xfId="158"/>
    <cellStyle name="Header1 3 2 4 2 4 3" xfId="158"/>
    <cellStyle name="Header1 3 2 4 2 4 4" xfId="158"/>
    <cellStyle name="Header1 3 2 4 2 4 5" xfId="158"/>
    <cellStyle name="Header1 3 2 4 2 4 6" xfId="158"/>
    <cellStyle name="Header1 3 2 4 2 4 7" xfId="158"/>
    <cellStyle name="Header1 3 2 4 2 5" xfId="158"/>
    <cellStyle name="Header1 3 2 4 2 5 2" xfId="158"/>
    <cellStyle name="Header1 3 2 4 2 5 3" xfId="158"/>
    <cellStyle name="Header1 3 2 4 2 5 4" xfId="158"/>
    <cellStyle name="Header1 3 2 4 2 6" xfId="158"/>
    <cellStyle name="Header1 3 2 4 2 7" xfId="158"/>
    <cellStyle name="Header1 3 2 4 2 8" xfId="158"/>
    <cellStyle name="Header1 3 2 4 2 9" xfId="158"/>
    <cellStyle name="Header1 3 2 4 3" xfId="158"/>
    <cellStyle name="Header1 3 2 4 3 2" xfId="158"/>
    <cellStyle name="Header1 3 2 4 3 2 2" xfId="158"/>
    <cellStyle name="Header1 3 2 4 3 2 3" xfId="158"/>
    <cellStyle name="Header1 3 2 4 3 2 4" xfId="158"/>
    <cellStyle name="Header1 3 2 4 3 3" xfId="158"/>
    <cellStyle name="Header1 3 2 4 3 4" xfId="158"/>
    <cellStyle name="Header1 3 2 4 3 5" xfId="158"/>
    <cellStyle name="Header1 3 2 4 3 6" xfId="158"/>
    <cellStyle name="Header1 3 2 4 3 7" xfId="158"/>
    <cellStyle name="Header1 3 2 4 4" xfId="158"/>
    <cellStyle name="Header1 3 2 4 4 2" xfId="158"/>
    <cellStyle name="Header1 3 2 4 4 2 2" xfId="158"/>
    <cellStyle name="Header1 3 2 4 4 2 3" xfId="158"/>
    <cellStyle name="Header1 3 2 4 4 2 4" xfId="158"/>
    <cellStyle name="Header1 3 2 4 4 2 5" xfId="158"/>
    <cellStyle name="Header1 3 2 4 4 3" xfId="158"/>
    <cellStyle name="Header1 3 2 4 4 3 2" xfId="158"/>
    <cellStyle name="Header1 3 2 4 4 3 3" xfId="158"/>
    <cellStyle name="Header1 3 2 4 4 3 4" xfId="158"/>
    <cellStyle name="Header1 3 2 4 4 4" xfId="158"/>
    <cellStyle name="Header1 3 2 4 4 5" xfId="158"/>
    <cellStyle name="Header1 3 2 4 4 6" xfId="158"/>
    <cellStyle name="Header1 3 2 4 4 7" xfId="158"/>
    <cellStyle name="Header1 3 2 4 4 8" xfId="158"/>
    <cellStyle name="Header1 3 2 4 5" xfId="158"/>
    <cellStyle name="Header1 3 2 4 5 2" xfId="158"/>
    <cellStyle name="Header1 3 2 4 5 2 2" xfId="158"/>
    <cellStyle name="Header1 3 2 4 5 2 3" xfId="158"/>
    <cellStyle name="Header1 3 2 4 5 2 4" xfId="158"/>
    <cellStyle name="Header1 3 2 4 5 2 5" xfId="158"/>
    <cellStyle name="Header1 3 2 4 5 3" xfId="158"/>
    <cellStyle name="Header1 3 2 4 5 3 2" xfId="158"/>
    <cellStyle name="Header1 3 2 4 5 3 3" xfId="158"/>
    <cellStyle name="Header1 3 2 4 5 3 4" xfId="158"/>
    <cellStyle name="Header1 3 2 4 5 4" xfId="158"/>
    <cellStyle name="Header1 3 2 4 5 5" xfId="158"/>
    <cellStyle name="Header1 3 2 4 5 6" xfId="158"/>
    <cellStyle name="Header1 3 2 4 5 7" xfId="158"/>
    <cellStyle name="Header1 3 2 4 6" xfId="158"/>
    <cellStyle name="Header1 3 2 4 6 2" xfId="158"/>
    <cellStyle name="Header1 3 2 4 6 2 2" xfId="158"/>
    <cellStyle name="Header1 3 2 4 6 2 3" xfId="158"/>
    <cellStyle name="Header1 3 2 4 6 2 4" xfId="158"/>
    <cellStyle name="Header1 3 2 4 6 3" xfId="158"/>
    <cellStyle name="Header1 3 2 4 6 4" xfId="158"/>
    <cellStyle name="Header1 3 2 4 6 5" xfId="158"/>
    <cellStyle name="Header1 3 2 4 6 6" xfId="158"/>
    <cellStyle name="Header1 3 2 4 6 7" xfId="158"/>
    <cellStyle name="Header1 3 2 4 7" xfId="158"/>
    <cellStyle name="Header1 3 2 4 7 2" xfId="158"/>
    <cellStyle name="Header1 3 2 4 7 3" xfId="158"/>
    <cellStyle name="Header1 3 2 4 7 4" xfId="158"/>
    <cellStyle name="Header1 3 2 4 8" xfId="158"/>
    <cellStyle name="Header1 3 2 4 9" xfId="158"/>
    <cellStyle name="Header1 3 2 5" xfId="158"/>
    <cellStyle name="Header1 3 2 5 2" xfId="158"/>
    <cellStyle name="Header1 3 2 5 2 2" xfId="158"/>
    <cellStyle name="Header1 3 2 5 2 2 2" xfId="158"/>
    <cellStyle name="Header1 3 2 5 2 2 3" xfId="158"/>
    <cellStyle name="Header1 3 2 5 2 2 4" xfId="158"/>
    <cellStyle name="Header1 3 2 5 2 2 5" xfId="158"/>
    <cellStyle name="Header1 3 2 5 2 3" xfId="158"/>
    <cellStyle name="Header1 3 2 5 2 3 2" xfId="158"/>
    <cellStyle name="Header1 3 2 5 2 3 3" xfId="158"/>
    <cellStyle name="Header1 3 2 5 2 3 4" xfId="158"/>
    <cellStyle name="Header1 3 2 5 2 4" xfId="158"/>
    <cellStyle name="Header1 3 2 5 2 5" xfId="158"/>
    <cellStyle name="Header1 3 2 5 2 6" xfId="158"/>
    <cellStyle name="Header1 3 2 5 2 7" xfId="158"/>
    <cellStyle name="Header1 3 2 5 2 8" xfId="158"/>
    <cellStyle name="Header1 3 2 5 3" xfId="158"/>
    <cellStyle name="Header1 3 2 5 3 2" xfId="158"/>
    <cellStyle name="Header1 3 2 5 3 2 2" xfId="158"/>
    <cellStyle name="Header1 3 2 5 3 2 3" xfId="158"/>
    <cellStyle name="Header1 3 2 5 3 2 4" xfId="158"/>
    <cellStyle name="Header1 3 2 5 3 2 5" xfId="158"/>
    <cellStyle name="Header1 3 2 5 3 3" xfId="158"/>
    <cellStyle name="Header1 3 2 5 3 3 2" xfId="158"/>
    <cellStyle name="Header1 3 2 5 3 3 3" xfId="158"/>
    <cellStyle name="Header1 3 2 5 3 3 4" xfId="158"/>
    <cellStyle name="Header1 3 2 5 3 4" xfId="158"/>
    <cellStyle name="Header1 3 2 5 3 5" xfId="158"/>
    <cellStyle name="Header1 3 2 5 3 6" xfId="158"/>
    <cellStyle name="Header1 3 2 5 3 7" xfId="158"/>
    <cellStyle name="Header1 3 2 5 4" xfId="158"/>
    <cellStyle name="Header1 3 2 5 4 2" xfId="158"/>
    <cellStyle name="Header1 3 2 5 4 2 2" xfId="158"/>
    <cellStyle name="Header1 3 2 5 4 2 3" xfId="158"/>
    <cellStyle name="Header1 3 2 5 4 2 4" xfId="158"/>
    <cellStyle name="Header1 3 2 5 4 3" xfId="158"/>
    <cellStyle name="Header1 3 2 5 4 4" xfId="158"/>
    <cellStyle name="Header1 3 2 5 4 5" xfId="158"/>
    <cellStyle name="Header1 3 2 5 4 6" xfId="158"/>
    <cellStyle name="Header1 3 2 5 4 7" xfId="158"/>
    <cellStyle name="Header1 3 2 5 5" xfId="158"/>
    <cellStyle name="Header1 3 2 5 5 2" xfId="158"/>
    <cellStyle name="Header1 3 2 5 5 3" xfId="158"/>
    <cellStyle name="Header1 3 2 5 5 4" xfId="158"/>
    <cellStyle name="Header1 3 2 5 6" xfId="158"/>
    <cellStyle name="Header1 3 2 5 7" xfId="158"/>
    <cellStyle name="Header1 3 2 5 8" xfId="158"/>
    <cellStyle name="Header1 3 2 5 9" xfId="158"/>
    <cellStyle name="Header1 3 2 6" xfId="158"/>
    <cellStyle name="Header1 3 2 6 2" xfId="158"/>
    <cellStyle name="Header1 3 2 6 2 2" xfId="158"/>
    <cellStyle name="Header1 3 2 6 2 3" xfId="158"/>
    <cellStyle name="Header1 3 2 6 2 4" xfId="158"/>
    <cellStyle name="Header1 3 2 6 3" xfId="158"/>
    <cellStyle name="Header1 3 2 6 4" xfId="158"/>
    <cellStyle name="Header1 3 2 6 5" xfId="158"/>
    <cellStyle name="Header1 3 2 6 6" xfId="158"/>
    <cellStyle name="Header1 3 2 6 7" xfId="158"/>
    <cellStyle name="Header1 3 2 7" xfId="158"/>
    <cellStyle name="Header1 3 2 7 2" xfId="158"/>
    <cellStyle name="Header1 3 2 7 2 2" xfId="158"/>
    <cellStyle name="Header1 3 2 7 2 3" xfId="158"/>
    <cellStyle name="Header1 3 2 7 2 4" xfId="158"/>
    <cellStyle name="Header1 3 2 7 3" xfId="158"/>
    <cellStyle name="Header1 3 2 7 4" xfId="158"/>
    <cellStyle name="Header1 3 2 7 5" xfId="158"/>
    <cellStyle name="Header1 3 2 7 6" xfId="158"/>
    <cellStyle name="Header1 3 2 7 7" xfId="158"/>
    <cellStyle name="Header1 3 2 8" xfId="158"/>
    <cellStyle name="Header1 3 2 8 2" xfId="158"/>
    <cellStyle name="Header1 3 2 8 2 2" xfId="158"/>
    <cellStyle name="Header1 3 2 8 2 3" xfId="158"/>
    <cellStyle name="Header1 3 2 8 2 4" xfId="158"/>
    <cellStyle name="Header1 3 2 8 2 5" xfId="158"/>
    <cellStyle name="Header1 3 2 8 3" xfId="158"/>
    <cellStyle name="Header1 3 2 8 3 2" xfId="158"/>
    <cellStyle name="Header1 3 2 8 3 3" xfId="158"/>
    <cellStyle name="Header1 3 2 8 3 4" xfId="158"/>
    <cellStyle name="Header1 3 2 8 4" xfId="158"/>
    <cellStyle name="Header1 3 2 8 5" xfId="158"/>
    <cellStyle name="Header1 3 2 8 6" xfId="158"/>
    <cellStyle name="Header1 3 2 8 7" xfId="158"/>
    <cellStyle name="Header1 3 2 8 8" xfId="158"/>
    <cellStyle name="Header1 3 2 9" xfId="158"/>
    <cellStyle name="Header1 3 2 9 2" xfId="158"/>
    <cellStyle name="Header1 3 2 9 2 2" xfId="158"/>
    <cellStyle name="Header1 3 2 9 2 3" xfId="158"/>
    <cellStyle name="Header1 3 2 9 2 4" xfId="158"/>
    <cellStyle name="Header1 3 2 9 2 5" xfId="158"/>
    <cellStyle name="Header1 3 2 9 3" xfId="158"/>
    <cellStyle name="Header1 3 2 9 3 2" xfId="158"/>
    <cellStyle name="Header1 3 2 9 3 3" xfId="158"/>
    <cellStyle name="Header1 3 2 9 3 4" xfId="158"/>
    <cellStyle name="Header1 3 2 9 4" xfId="158"/>
    <cellStyle name="Header1 3 2 9 5" xfId="158"/>
    <cellStyle name="Header1 3 2 9 6" xfId="158"/>
    <cellStyle name="Header1 3 2 9 7" xfId="158"/>
    <cellStyle name="Header1 3 3" xfId="158"/>
    <cellStyle name="Header1 3 3 10" xfId="158"/>
    <cellStyle name="Header1 3 3 10 2" xfId="158"/>
    <cellStyle name="Header1 3 3 10 2 2" xfId="158"/>
    <cellStyle name="Header1 3 3 10 2 3" xfId="158"/>
    <cellStyle name="Header1 3 3 10 2 4" xfId="158"/>
    <cellStyle name="Header1 3 3 10 3" xfId="158"/>
    <cellStyle name="Header1 3 3 10 4" xfId="158"/>
    <cellStyle name="Header1 3 3 10 5" xfId="158"/>
    <cellStyle name="Header1 3 3 10 6" xfId="158"/>
    <cellStyle name="Header1 3 3 10 7" xfId="158"/>
    <cellStyle name="Header1 3 3 11" xfId="158"/>
    <cellStyle name="Header1 3 3 11 2" xfId="158"/>
    <cellStyle name="Header1 3 3 11 3" xfId="158"/>
    <cellStyle name="Header1 3 3 11 4" xfId="158"/>
    <cellStyle name="Header1 3 3 12" xfId="158"/>
    <cellStyle name="Header1 3 3 13" xfId="158"/>
    <cellStyle name="Header1 3 3 14" xfId="158"/>
    <cellStyle name="Header1 3 3 15" xfId="158"/>
    <cellStyle name="Header1 3 3 2" xfId="158"/>
    <cellStyle name="Header1 3 3 2 10" xfId="158"/>
    <cellStyle name="Header1 3 3 2 11" xfId="158"/>
    <cellStyle name="Header1 3 3 2 2" xfId="158"/>
    <cellStyle name="Header1 3 3 2 2 2" xfId="158"/>
    <cellStyle name="Header1 3 3 2 2 2 2" xfId="158"/>
    <cellStyle name="Header1 3 3 2 2 2 2 2" xfId="158"/>
    <cellStyle name="Header1 3 3 2 2 2 2 3" xfId="158"/>
    <cellStyle name="Header1 3 3 2 2 2 2 4" xfId="158"/>
    <cellStyle name="Header1 3 3 2 2 2 2 5" xfId="158"/>
    <cellStyle name="Header1 3 3 2 2 2 3" xfId="158"/>
    <cellStyle name="Header1 3 3 2 2 2 3 2" xfId="158"/>
    <cellStyle name="Header1 3 3 2 2 2 3 3" xfId="158"/>
    <cellStyle name="Header1 3 3 2 2 2 3 4" xfId="158"/>
    <cellStyle name="Header1 3 3 2 2 2 4" xfId="158"/>
    <cellStyle name="Header1 3 3 2 2 2 5" xfId="158"/>
    <cellStyle name="Header1 3 3 2 2 2 6" xfId="158"/>
    <cellStyle name="Header1 3 3 2 2 2 7" xfId="158"/>
    <cellStyle name="Header1 3 3 2 2 2 8" xfId="158"/>
    <cellStyle name="Header1 3 3 2 2 3" xfId="158"/>
    <cellStyle name="Header1 3 3 2 2 3 2" xfId="158"/>
    <cellStyle name="Header1 3 3 2 2 3 2 2" xfId="158"/>
    <cellStyle name="Header1 3 3 2 2 3 2 3" xfId="158"/>
    <cellStyle name="Header1 3 3 2 2 3 2 4" xfId="158"/>
    <cellStyle name="Header1 3 3 2 2 3 2 5" xfId="158"/>
    <cellStyle name="Header1 3 3 2 2 3 3" xfId="158"/>
    <cellStyle name="Header1 3 3 2 2 3 3 2" xfId="158"/>
    <cellStyle name="Header1 3 3 2 2 3 3 3" xfId="158"/>
    <cellStyle name="Header1 3 3 2 2 3 3 4" xfId="158"/>
    <cellStyle name="Header1 3 3 2 2 3 4" xfId="158"/>
    <cellStyle name="Header1 3 3 2 2 3 5" xfId="158"/>
    <cellStyle name="Header1 3 3 2 2 3 6" xfId="158"/>
    <cellStyle name="Header1 3 3 2 2 3 7" xfId="158"/>
    <cellStyle name="Header1 3 3 2 2 4" xfId="158"/>
    <cellStyle name="Header1 3 3 2 2 4 2" xfId="158"/>
    <cellStyle name="Header1 3 3 2 2 4 2 2" xfId="158"/>
    <cellStyle name="Header1 3 3 2 2 4 2 3" xfId="158"/>
    <cellStyle name="Header1 3 3 2 2 4 2 4" xfId="158"/>
    <cellStyle name="Header1 3 3 2 2 4 3" xfId="158"/>
    <cellStyle name="Header1 3 3 2 2 4 4" xfId="158"/>
    <cellStyle name="Header1 3 3 2 2 4 5" xfId="158"/>
    <cellStyle name="Header1 3 3 2 2 4 6" xfId="158"/>
    <cellStyle name="Header1 3 3 2 2 4 7" xfId="158"/>
    <cellStyle name="Header1 3 3 2 2 5" xfId="158"/>
    <cellStyle name="Header1 3 3 2 2 5 2" xfId="158"/>
    <cellStyle name="Header1 3 3 2 2 5 3" xfId="158"/>
    <cellStyle name="Header1 3 3 2 2 5 4" xfId="158"/>
    <cellStyle name="Header1 3 3 2 2 6" xfId="158"/>
    <cellStyle name="Header1 3 3 2 2 7" xfId="158"/>
    <cellStyle name="Header1 3 3 2 2 8" xfId="158"/>
    <cellStyle name="Header1 3 3 2 2 9" xfId="158"/>
    <cellStyle name="Header1 3 3 2 3" xfId="158"/>
    <cellStyle name="Header1 3 3 2 3 2" xfId="158"/>
    <cellStyle name="Header1 3 3 2 3 2 2" xfId="158"/>
    <cellStyle name="Header1 3 3 2 3 2 3" xfId="158"/>
    <cellStyle name="Header1 3 3 2 3 2 4" xfId="158"/>
    <cellStyle name="Header1 3 3 2 3 3" xfId="158"/>
    <cellStyle name="Header1 3 3 2 3 4" xfId="158"/>
    <cellStyle name="Header1 3 3 2 3 5" xfId="158"/>
    <cellStyle name="Header1 3 3 2 3 6" xfId="158"/>
    <cellStyle name="Header1 3 3 2 3 7" xfId="158"/>
    <cellStyle name="Header1 3 3 2 4" xfId="158"/>
    <cellStyle name="Header1 3 3 2 4 2" xfId="158"/>
    <cellStyle name="Header1 3 3 2 4 2 2" xfId="158"/>
    <cellStyle name="Header1 3 3 2 4 2 3" xfId="158"/>
    <cellStyle name="Header1 3 3 2 4 2 4" xfId="158"/>
    <cellStyle name="Header1 3 3 2 4 2 5" xfId="158"/>
    <cellStyle name="Header1 3 3 2 4 3" xfId="158"/>
    <cellStyle name="Header1 3 3 2 4 3 2" xfId="158"/>
    <cellStyle name="Header1 3 3 2 4 3 3" xfId="158"/>
    <cellStyle name="Header1 3 3 2 4 3 4" xfId="158"/>
    <cellStyle name="Header1 3 3 2 4 4" xfId="158"/>
    <cellStyle name="Header1 3 3 2 4 5" xfId="158"/>
    <cellStyle name="Header1 3 3 2 4 6" xfId="158"/>
    <cellStyle name="Header1 3 3 2 4 7" xfId="158"/>
    <cellStyle name="Header1 3 3 2 4 8" xfId="158"/>
    <cellStyle name="Header1 3 3 2 5" xfId="158"/>
    <cellStyle name="Header1 3 3 2 5 2" xfId="158"/>
    <cellStyle name="Header1 3 3 2 5 2 2" xfId="158"/>
    <cellStyle name="Header1 3 3 2 5 2 3" xfId="158"/>
    <cellStyle name="Header1 3 3 2 5 2 4" xfId="158"/>
    <cellStyle name="Header1 3 3 2 5 2 5" xfId="158"/>
    <cellStyle name="Header1 3 3 2 5 3" xfId="158"/>
    <cellStyle name="Header1 3 3 2 5 3 2" xfId="158"/>
    <cellStyle name="Header1 3 3 2 5 3 3" xfId="158"/>
    <cellStyle name="Header1 3 3 2 5 3 4" xfId="158"/>
    <cellStyle name="Header1 3 3 2 5 4" xfId="158"/>
    <cellStyle name="Header1 3 3 2 5 5" xfId="158"/>
    <cellStyle name="Header1 3 3 2 5 6" xfId="158"/>
    <cellStyle name="Header1 3 3 2 5 7" xfId="158"/>
    <cellStyle name="Header1 3 3 2 6" xfId="158"/>
    <cellStyle name="Header1 3 3 2 6 2" xfId="158"/>
    <cellStyle name="Header1 3 3 2 6 2 2" xfId="158"/>
    <cellStyle name="Header1 3 3 2 6 2 3" xfId="158"/>
    <cellStyle name="Header1 3 3 2 6 2 4" xfId="158"/>
    <cellStyle name="Header1 3 3 2 6 3" xfId="158"/>
    <cellStyle name="Header1 3 3 2 6 4" xfId="158"/>
    <cellStyle name="Header1 3 3 2 6 5" xfId="158"/>
    <cellStyle name="Header1 3 3 2 6 6" xfId="158"/>
    <cellStyle name="Header1 3 3 2 6 7" xfId="158"/>
    <cellStyle name="Header1 3 3 2 7" xfId="158"/>
    <cellStyle name="Header1 3 3 2 7 2" xfId="158"/>
    <cellStyle name="Header1 3 3 2 7 3" xfId="158"/>
    <cellStyle name="Header1 3 3 2 7 4" xfId="158"/>
    <cellStyle name="Header1 3 3 2 8" xfId="158"/>
    <cellStyle name="Header1 3 3 2 9" xfId="158"/>
    <cellStyle name="Header1 3 3 3" xfId="158"/>
    <cellStyle name="Header1 3 3 3 10" xfId="158"/>
    <cellStyle name="Header1 3 3 3 11" xfId="158"/>
    <cellStyle name="Header1 3 3 3 2" xfId="158"/>
    <cellStyle name="Header1 3 3 3 2 2" xfId="158"/>
    <cellStyle name="Header1 3 3 3 2 2 2" xfId="158"/>
    <cellStyle name="Header1 3 3 3 2 2 2 2" xfId="158"/>
    <cellStyle name="Header1 3 3 3 2 2 2 3" xfId="158"/>
    <cellStyle name="Header1 3 3 3 2 2 2 4" xfId="158"/>
    <cellStyle name="Header1 3 3 3 2 2 2 5" xfId="158"/>
    <cellStyle name="Header1 3 3 3 2 2 3" xfId="158"/>
    <cellStyle name="Header1 3 3 3 2 2 3 2" xfId="158"/>
    <cellStyle name="Header1 3 3 3 2 2 3 3" xfId="158"/>
    <cellStyle name="Header1 3 3 3 2 2 3 4" xfId="158"/>
    <cellStyle name="Header1 3 3 3 2 2 4" xfId="158"/>
    <cellStyle name="Header1 3 3 3 2 2 5" xfId="158"/>
    <cellStyle name="Header1 3 3 3 2 2 6" xfId="158"/>
    <cellStyle name="Header1 3 3 3 2 2 7" xfId="158"/>
    <cellStyle name="Header1 3 3 3 2 2 8" xfId="158"/>
    <cellStyle name="Header1 3 3 3 2 3" xfId="158"/>
    <cellStyle name="Header1 3 3 3 2 3 2" xfId="158"/>
    <cellStyle name="Header1 3 3 3 2 3 2 2" xfId="158"/>
    <cellStyle name="Header1 3 3 3 2 3 2 3" xfId="158"/>
    <cellStyle name="Header1 3 3 3 2 3 2 4" xfId="158"/>
    <cellStyle name="Header1 3 3 3 2 3 2 5" xfId="158"/>
    <cellStyle name="Header1 3 3 3 2 3 3" xfId="158"/>
    <cellStyle name="Header1 3 3 3 2 3 3 2" xfId="158"/>
    <cellStyle name="Header1 3 3 3 2 3 3 3" xfId="158"/>
    <cellStyle name="Header1 3 3 3 2 3 3 4" xfId="158"/>
    <cellStyle name="Header1 3 3 3 2 3 4" xfId="158"/>
    <cellStyle name="Header1 3 3 3 2 3 5" xfId="158"/>
    <cellStyle name="Header1 3 3 3 2 3 6" xfId="158"/>
    <cellStyle name="Header1 3 3 3 2 3 7" xfId="158"/>
    <cellStyle name="Header1 3 3 3 2 4" xfId="158"/>
    <cellStyle name="Header1 3 3 3 2 4 2" xfId="158"/>
    <cellStyle name="Header1 3 3 3 2 4 2 2" xfId="158"/>
    <cellStyle name="Header1 3 3 3 2 4 2 3" xfId="158"/>
    <cellStyle name="Header1 3 3 3 2 4 2 4" xfId="158"/>
    <cellStyle name="Header1 3 3 3 2 4 3" xfId="158"/>
    <cellStyle name="Header1 3 3 3 2 4 4" xfId="158"/>
    <cellStyle name="Header1 3 3 3 2 4 5" xfId="158"/>
    <cellStyle name="Header1 3 3 3 2 4 6" xfId="158"/>
    <cellStyle name="Header1 3 3 3 2 4 7" xfId="158"/>
    <cellStyle name="Header1 3 3 3 2 5" xfId="158"/>
    <cellStyle name="Header1 3 3 3 2 5 2" xfId="158"/>
    <cellStyle name="Header1 3 3 3 2 5 3" xfId="158"/>
    <cellStyle name="Header1 3 3 3 2 5 4" xfId="158"/>
    <cellStyle name="Header1 3 3 3 2 6" xfId="158"/>
    <cellStyle name="Header1 3 3 3 2 7" xfId="158"/>
    <cellStyle name="Header1 3 3 3 2 8" xfId="158"/>
    <cellStyle name="Header1 3 3 3 2 9" xfId="158"/>
    <cellStyle name="Header1 3 3 3 3" xfId="158"/>
    <cellStyle name="Header1 3 3 3 3 2" xfId="158"/>
    <cellStyle name="Header1 3 3 3 3 2 2" xfId="158"/>
    <cellStyle name="Header1 3 3 3 3 2 3" xfId="158"/>
    <cellStyle name="Header1 3 3 3 3 2 4" xfId="158"/>
    <cellStyle name="Header1 3 3 3 3 3" xfId="158"/>
    <cellStyle name="Header1 3 3 3 3 4" xfId="158"/>
    <cellStyle name="Header1 3 3 3 3 5" xfId="158"/>
    <cellStyle name="Header1 3 3 3 3 6" xfId="158"/>
    <cellStyle name="Header1 3 3 3 3 7" xfId="158"/>
    <cellStyle name="Header1 3 3 3 4" xfId="158"/>
    <cellStyle name="Header1 3 3 3 4 2" xfId="158"/>
    <cellStyle name="Header1 3 3 3 4 2 2" xfId="158"/>
    <cellStyle name="Header1 3 3 3 4 2 3" xfId="158"/>
    <cellStyle name="Header1 3 3 3 4 2 4" xfId="158"/>
    <cellStyle name="Header1 3 3 3 4 2 5" xfId="158"/>
    <cellStyle name="Header1 3 3 3 4 3" xfId="158"/>
    <cellStyle name="Header1 3 3 3 4 3 2" xfId="158"/>
    <cellStyle name="Header1 3 3 3 4 3 3" xfId="158"/>
    <cellStyle name="Header1 3 3 3 4 3 4" xfId="158"/>
    <cellStyle name="Header1 3 3 3 4 4" xfId="158"/>
    <cellStyle name="Header1 3 3 3 4 5" xfId="158"/>
    <cellStyle name="Header1 3 3 3 4 6" xfId="158"/>
    <cellStyle name="Header1 3 3 3 4 7" xfId="158"/>
    <cellStyle name="Header1 3 3 3 4 8" xfId="158"/>
    <cellStyle name="Header1 3 3 3 5" xfId="158"/>
    <cellStyle name="Header1 3 3 3 5 2" xfId="158"/>
    <cellStyle name="Header1 3 3 3 5 2 2" xfId="158"/>
    <cellStyle name="Header1 3 3 3 5 2 3" xfId="158"/>
    <cellStyle name="Header1 3 3 3 5 2 4" xfId="158"/>
    <cellStyle name="Header1 3 3 3 5 2 5" xfId="158"/>
    <cellStyle name="Header1 3 3 3 5 3" xfId="158"/>
    <cellStyle name="Header1 3 3 3 5 3 2" xfId="158"/>
    <cellStyle name="Header1 3 3 3 5 3 3" xfId="158"/>
    <cellStyle name="Header1 3 3 3 5 3 4" xfId="158"/>
    <cellStyle name="Header1 3 3 3 5 4" xfId="158"/>
    <cellStyle name="Header1 3 3 3 5 5" xfId="158"/>
    <cellStyle name="Header1 3 3 3 5 6" xfId="158"/>
    <cellStyle name="Header1 3 3 3 5 7" xfId="158"/>
    <cellStyle name="Header1 3 3 3 6" xfId="158"/>
    <cellStyle name="Header1 3 3 3 6 2" xfId="158"/>
    <cellStyle name="Header1 3 3 3 6 2 2" xfId="158"/>
    <cellStyle name="Header1 3 3 3 6 2 3" xfId="158"/>
    <cellStyle name="Header1 3 3 3 6 2 4" xfId="158"/>
    <cellStyle name="Header1 3 3 3 6 3" xfId="158"/>
    <cellStyle name="Header1 3 3 3 6 4" xfId="158"/>
    <cellStyle name="Header1 3 3 3 6 5" xfId="158"/>
    <cellStyle name="Header1 3 3 3 6 6" xfId="158"/>
    <cellStyle name="Header1 3 3 3 6 7" xfId="158"/>
    <cellStyle name="Header1 3 3 3 7" xfId="158"/>
    <cellStyle name="Header1 3 3 3 7 2" xfId="158"/>
    <cellStyle name="Header1 3 3 3 7 3" xfId="158"/>
    <cellStyle name="Header1 3 3 3 7 4" xfId="158"/>
    <cellStyle name="Header1 3 3 3 8" xfId="158"/>
    <cellStyle name="Header1 3 3 3 9" xfId="158"/>
    <cellStyle name="Header1 3 3 4" xfId="158"/>
    <cellStyle name="Header1 3 3 4 10" xfId="158"/>
    <cellStyle name="Header1 3 3 4 11" xfId="158"/>
    <cellStyle name="Header1 3 3 4 2" xfId="158"/>
    <cellStyle name="Header1 3 3 4 2 2" xfId="158"/>
    <cellStyle name="Header1 3 3 4 2 2 2" xfId="158"/>
    <cellStyle name="Header1 3 3 4 2 2 2 2" xfId="158"/>
    <cellStyle name="Header1 3 3 4 2 2 2 3" xfId="158"/>
    <cellStyle name="Header1 3 3 4 2 2 2 4" xfId="158"/>
    <cellStyle name="Header1 3 3 4 2 2 2 5" xfId="158"/>
    <cellStyle name="Header1 3 3 4 2 2 3" xfId="158"/>
    <cellStyle name="Header1 3 3 4 2 2 3 2" xfId="158"/>
    <cellStyle name="Header1 3 3 4 2 2 3 3" xfId="158"/>
    <cellStyle name="Header1 3 3 4 2 2 3 4" xfId="158"/>
    <cellStyle name="Header1 3 3 4 2 2 4" xfId="158"/>
    <cellStyle name="Header1 3 3 4 2 2 5" xfId="158"/>
    <cellStyle name="Header1 3 3 4 2 2 6" xfId="158"/>
    <cellStyle name="Header1 3 3 4 2 2 7" xfId="158"/>
    <cellStyle name="Header1 3 3 4 2 2 8" xfId="158"/>
    <cellStyle name="Header1 3 3 4 2 3" xfId="158"/>
    <cellStyle name="Header1 3 3 4 2 3 2" xfId="158"/>
    <cellStyle name="Header1 3 3 4 2 3 2 2" xfId="158"/>
    <cellStyle name="Header1 3 3 4 2 3 2 3" xfId="158"/>
    <cellStyle name="Header1 3 3 4 2 3 2 4" xfId="158"/>
    <cellStyle name="Header1 3 3 4 2 3 2 5" xfId="158"/>
    <cellStyle name="Header1 3 3 4 2 3 3" xfId="158"/>
    <cellStyle name="Header1 3 3 4 2 3 3 2" xfId="158"/>
    <cellStyle name="Header1 3 3 4 2 3 3 3" xfId="158"/>
    <cellStyle name="Header1 3 3 4 2 3 3 4" xfId="158"/>
    <cellStyle name="Header1 3 3 4 2 3 4" xfId="158"/>
    <cellStyle name="Header1 3 3 4 2 3 5" xfId="158"/>
    <cellStyle name="Header1 3 3 4 2 3 6" xfId="158"/>
    <cellStyle name="Header1 3 3 4 2 3 7" xfId="158"/>
    <cellStyle name="Header1 3 3 4 2 4" xfId="158"/>
    <cellStyle name="Header1 3 3 4 2 4 2" xfId="158"/>
    <cellStyle name="Header1 3 3 4 2 4 2 2" xfId="158"/>
    <cellStyle name="Header1 3 3 4 2 4 2 3" xfId="158"/>
    <cellStyle name="Header1 3 3 4 2 4 2 4" xfId="158"/>
    <cellStyle name="Header1 3 3 4 2 4 3" xfId="158"/>
    <cellStyle name="Header1 3 3 4 2 4 4" xfId="158"/>
    <cellStyle name="Header1 3 3 4 2 4 5" xfId="158"/>
    <cellStyle name="Header1 3 3 4 2 4 6" xfId="158"/>
    <cellStyle name="Header1 3 3 4 2 4 7" xfId="158"/>
    <cellStyle name="Header1 3 3 4 2 5" xfId="158"/>
    <cellStyle name="Header1 3 3 4 2 5 2" xfId="158"/>
    <cellStyle name="Header1 3 3 4 2 5 3" xfId="158"/>
    <cellStyle name="Header1 3 3 4 2 5 4" xfId="158"/>
    <cellStyle name="Header1 3 3 4 2 6" xfId="158"/>
    <cellStyle name="Header1 3 3 4 2 7" xfId="158"/>
    <cellStyle name="Header1 3 3 4 2 8" xfId="158"/>
    <cellStyle name="Header1 3 3 4 2 9" xfId="158"/>
    <cellStyle name="Header1 3 3 4 3" xfId="158"/>
    <cellStyle name="Header1 3 3 4 3 2" xfId="158"/>
    <cellStyle name="Header1 3 3 4 3 2 2" xfId="158"/>
    <cellStyle name="Header1 3 3 4 3 2 3" xfId="158"/>
    <cellStyle name="Header1 3 3 4 3 2 4" xfId="158"/>
    <cellStyle name="Header1 3 3 4 3 3" xfId="158"/>
    <cellStyle name="Header1 3 3 4 3 4" xfId="158"/>
    <cellStyle name="Header1 3 3 4 3 5" xfId="158"/>
    <cellStyle name="Header1 3 3 4 3 6" xfId="158"/>
    <cellStyle name="Header1 3 3 4 3 7" xfId="158"/>
    <cellStyle name="Header1 3 3 4 4" xfId="158"/>
    <cellStyle name="Header1 3 3 4 4 2" xfId="158"/>
    <cellStyle name="Header1 3 3 4 4 2 2" xfId="158"/>
    <cellStyle name="Header1 3 3 4 4 2 3" xfId="158"/>
    <cellStyle name="Header1 3 3 4 4 2 4" xfId="158"/>
    <cellStyle name="Header1 3 3 4 4 2 5" xfId="158"/>
    <cellStyle name="Header1 3 3 4 4 3" xfId="158"/>
    <cellStyle name="Header1 3 3 4 4 3 2" xfId="158"/>
    <cellStyle name="Header1 3 3 4 4 3 3" xfId="158"/>
    <cellStyle name="Header1 3 3 4 4 3 4" xfId="158"/>
    <cellStyle name="Header1 3 3 4 4 4" xfId="158"/>
    <cellStyle name="Header1 3 3 4 4 5" xfId="158"/>
    <cellStyle name="Header1 3 3 4 4 6" xfId="158"/>
    <cellStyle name="Header1 3 3 4 4 7" xfId="158"/>
    <cellStyle name="Header1 3 3 4 4 8" xfId="158"/>
    <cellStyle name="Header1 3 3 4 5" xfId="158"/>
    <cellStyle name="Header1 3 3 4 5 2" xfId="158"/>
    <cellStyle name="Header1 3 3 4 5 2 2" xfId="158"/>
    <cellStyle name="Header1 3 3 4 5 2 3" xfId="158"/>
    <cellStyle name="Header1 3 3 4 5 2 4" xfId="158"/>
    <cellStyle name="Header1 3 3 4 5 2 5" xfId="158"/>
    <cellStyle name="Header1 3 3 4 5 3" xfId="158"/>
    <cellStyle name="Header1 3 3 4 5 3 2" xfId="158"/>
    <cellStyle name="Header1 3 3 4 5 3 3" xfId="158"/>
    <cellStyle name="Header1 3 3 4 5 3 4" xfId="158"/>
    <cellStyle name="Header1 3 3 4 5 4" xfId="158"/>
    <cellStyle name="Header1 3 3 4 5 5" xfId="158"/>
    <cellStyle name="Header1 3 3 4 5 6" xfId="158"/>
    <cellStyle name="Header1 3 3 4 5 7" xfId="158"/>
    <cellStyle name="Header1 3 3 4 6" xfId="158"/>
    <cellStyle name="Header1 3 3 4 6 2" xfId="158"/>
    <cellStyle name="Header1 3 3 4 6 2 2" xfId="158"/>
    <cellStyle name="Header1 3 3 4 6 2 3" xfId="158"/>
    <cellStyle name="Header1 3 3 4 6 2 4" xfId="158"/>
    <cellStyle name="Header1 3 3 4 6 3" xfId="158"/>
    <cellStyle name="Header1 3 3 4 6 4" xfId="158"/>
    <cellStyle name="Header1 3 3 4 6 5" xfId="158"/>
    <cellStyle name="Header1 3 3 4 6 6" xfId="158"/>
    <cellStyle name="Header1 3 3 4 6 7" xfId="158"/>
    <cellStyle name="Header1 3 3 4 7" xfId="158"/>
    <cellStyle name="Header1 3 3 4 7 2" xfId="158"/>
    <cellStyle name="Header1 3 3 4 7 3" xfId="158"/>
    <cellStyle name="Header1 3 3 4 7 4" xfId="158"/>
    <cellStyle name="Header1 3 3 4 8" xfId="158"/>
    <cellStyle name="Header1 3 3 4 9" xfId="158"/>
    <cellStyle name="Header1 3 3 5" xfId="158"/>
    <cellStyle name="Header1 3 3 5 2" xfId="158"/>
    <cellStyle name="Header1 3 3 5 2 2" xfId="158"/>
    <cellStyle name="Header1 3 3 5 2 2 2" xfId="158"/>
    <cellStyle name="Header1 3 3 5 2 2 3" xfId="158"/>
    <cellStyle name="Header1 3 3 5 2 2 4" xfId="158"/>
    <cellStyle name="Header1 3 3 5 2 2 5" xfId="158"/>
    <cellStyle name="Header1 3 3 5 2 3" xfId="158"/>
    <cellStyle name="Header1 3 3 5 2 3 2" xfId="158"/>
    <cellStyle name="Header1 3 3 5 2 3 3" xfId="158"/>
    <cellStyle name="Header1 3 3 5 2 3 4" xfId="158"/>
    <cellStyle name="Header1 3 3 5 2 4" xfId="158"/>
    <cellStyle name="Header1 3 3 5 2 5" xfId="158"/>
    <cellStyle name="Header1 3 3 5 2 6" xfId="158"/>
    <cellStyle name="Header1 3 3 5 2 7" xfId="158"/>
    <cellStyle name="Header1 3 3 5 2 8" xfId="158"/>
    <cellStyle name="Header1 3 3 5 3" xfId="158"/>
    <cellStyle name="Header1 3 3 5 3 2" xfId="158"/>
    <cellStyle name="Header1 3 3 5 3 2 2" xfId="158"/>
    <cellStyle name="Header1 3 3 5 3 2 3" xfId="158"/>
    <cellStyle name="Header1 3 3 5 3 2 4" xfId="158"/>
    <cellStyle name="Header1 3 3 5 3 2 5" xfId="158"/>
    <cellStyle name="Header1 3 3 5 3 3" xfId="158"/>
    <cellStyle name="Header1 3 3 5 3 3 2" xfId="158"/>
    <cellStyle name="Header1 3 3 5 3 3 3" xfId="158"/>
    <cellStyle name="Header1 3 3 5 3 3 4" xfId="158"/>
    <cellStyle name="Header1 3 3 5 3 4" xfId="158"/>
    <cellStyle name="Header1 3 3 5 3 5" xfId="158"/>
    <cellStyle name="Header1 3 3 5 3 6" xfId="158"/>
    <cellStyle name="Header1 3 3 5 3 7" xfId="158"/>
    <cellStyle name="Header1 3 3 5 4" xfId="158"/>
    <cellStyle name="Header1 3 3 5 4 2" xfId="158"/>
    <cellStyle name="Header1 3 3 5 4 2 2" xfId="158"/>
    <cellStyle name="Header1 3 3 5 4 2 3" xfId="158"/>
    <cellStyle name="Header1 3 3 5 4 2 4" xfId="158"/>
    <cellStyle name="Header1 3 3 5 4 3" xfId="158"/>
    <cellStyle name="Header1 3 3 5 4 4" xfId="158"/>
    <cellStyle name="Header1 3 3 5 4 5" xfId="158"/>
    <cellStyle name="Header1 3 3 5 4 6" xfId="158"/>
    <cellStyle name="Header1 3 3 5 4 7" xfId="158"/>
    <cellStyle name="Header1 3 3 5 5" xfId="158"/>
    <cellStyle name="Header1 3 3 5 5 2" xfId="158"/>
    <cellStyle name="Header1 3 3 5 5 3" xfId="158"/>
    <cellStyle name="Header1 3 3 5 5 4" xfId="158"/>
    <cellStyle name="Header1 3 3 5 6" xfId="158"/>
    <cellStyle name="Header1 3 3 5 7" xfId="158"/>
    <cellStyle name="Header1 3 3 5 8" xfId="158"/>
    <cellStyle name="Header1 3 3 5 9" xfId="158"/>
    <cellStyle name="Header1 3 3 6" xfId="158"/>
    <cellStyle name="Header1 3 3 6 2" xfId="158"/>
    <cellStyle name="Header1 3 3 6 2 2" xfId="158"/>
    <cellStyle name="Header1 3 3 6 2 3" xfId="158"/>
    <cellStyle name="Header1 3 3 6 2 4" xfId="158"/>
    <cellStyle name="Header1 3 3 6 3" xfId="158"/>
    <cellStyle name="Header1 3 3 6 4" xfId="158"/>
    <cellStyle name="Header1 3 3 6 5" xfId="158"/>
    <cellStyle name="Header1 3 3 6 6" xfId="158"/>
    <cellStyle name="Header1 3 3 6 7" xfId="158"/>
    <cellStyle name="Header1 3 3 7" xfId="158"/>
    <cellStyle name="Header1 3 3 7 2" xfId="158"/>
    <cellStyle name="Header1 3 3 7 2 2" xfId="158"/>
    <cellStyle name="Header1 3 3 7 2 3" xfId="158"/>
    <cellStyle name="Header1 3 3 7 2 4" xfId="158"/>
    <cellStyle name="Header1 3 3 7 3" xfId="158"/>
    <cellStyle name="Header1 3 3 7 4" xfId="158"/>
    <cellStyle name="Header1 3 3 7 5" xfId="158"/>
    <cellStyle name="Header1 3 3 7 6" xfId="158"/>
    <cellStyle name="Header1 3 3 7 7" xfId="158"/>
    <cellStyle name="Header1 3 3 8" xfId="158"/>
    <cellStyle name="Header1 3 3 8 2" xfId="158"/>
    <cellStyle name="Header1 3 3 8 2 2" xfId="158"/>
    <cellStyle name="Header1 3 3 8 2 3" xfId="158"/>
    <cellStyle name="Header1 3 3 8 2 4" xfId="158"/>
    <cellStyle name="Header1 3 3 8 2 5" xfId="158"/>
    <cellStyle name="Header1 3 3 8 3" xfId="158"/>
    <cellStyle name="Header1 3 3 8 3 2" xfId="158"/>
    <cellStyle name="Header1 3 3 8 3 3" xfId="158"/>
    <cellStyle name="Header1 3 3 8 3 4" xfId="158"/>
    <cellStyle name="Header1 3 3 8 4" xfId="158"/>
    <cellStyle name="Header1 3 3 8 5" xfId="158"/>
    <cellStyle name="Header1 3 3 8 6" xfId="158"/>
    <cellStyle name="Header1 3 3 8 7" xfId="158"/>
    <cellStyle name="Header1 3 3 8 8" xfId="158"/>
    <cellStyle name="Header1 3 3 9" xfId="158"/>
    <cellStyle name="Header1 3 3 9 2" xfId="158"/>
    <cellStyle name="Header1 3 3 9 2 2" xfId="158"/>
    <cellStyle name="Header1 3 3 9 2 3" xfId="158"/>
    <cellStyle name="Header1 3 3 9 2 4" xfId="158"/>
    <cellStyle name="Header1 3 3 9 2 5" xfId="158"/>
    <cellStyle name="Header1 3 3 9 3" xfId="158"/>
    <cellStyle name="Header1 3 3 9 3 2" xfId="158"/>
    <cellStyle name="Header1 3 3 9 3 3" xfId="158"/>
    <cellStyle name="Header1 3 3 9 3 4" xfId="158"/>
    <cellStyle name="Header1 3 3 9 4" xfId="158"/>
    <cellStyle name="Header1 3 3 9 5" xfId="158"/>
    <cellStyle name="Header1 3 3 9 6" xfId="158"/>
    <cellStyle name="Header1 3 3 9 7" xfId="158"/>
    <cellStyle name="Header1 3 4" xfId="158"/>
    <cellStyle name="Header1 3 4 10" xfId="158"/>
    <cellStyle name="Header1 3 4 11" xfId="158"/>
    <cellStyle name="Header1 3 4 2" xfId="158"/>
    <cellStyle name="Header1 3 4 2 2" xfId="158"/>
    <cellStyle name="Header1 3 4 2 2 2" xfId="158"/>
    <cellStyle name="Header1 3 4 2 2 2 2" xfId="158"/>
    <cellStyle name="Header1 3 4 2 2 2 3" xfId="158"/>
    <cellStyle name="Header1 3 4 2 2 2 4" xfId="158"/>
    <cellStyle name="Header1 3 4 2 2 2 5" xfId="158"/>
    <cellStyle name="Header1 3 4 2 2 3" xfId="158"/>
    <cellStyle name="Header1 3 4 2 2 3 2" xfId="158"/>
    <cellStyle name="Header1 3 4 2 2 3 3" xfId="158"/>
    <cellStyle name="Header1 3 4 2 2 3 4" xfId="158"/>
    <cellStyle name="Header1 3 4 2 2 4" xfId="158"/>
    <cellStyle name="Header1 3 4 2 2 5" xfId="158"/>
    <cellStyle name="Header1 3 4 2 2 6" xfId="158"/>
    <cellStyle name="Header1 3 4 2 2 7" xfId="158"/>
    <cellStyle name="Header1 3 4 2 2 8" xfId="158"/>
    <cellStyle name="Header1 3 4 2 3" xfId="158"/>
    <cellStyle name="Header1 3 4 2 3 2" xfId="158"/>
    <cellStyle name="Header1 3 4 2 3 2 2" xfId="158"/>
    <cellStyle name="Header1 3 4 2 3 2 3" xfId="158"/>
    <cellStyle name="Header1 3 4 2 3 2 4" xfId="158"/>
    <cellStyle name="Header1 3 4 2 3 2 5" xfId="158"/>
    <cellStyle name="Header1 3 4 2 3 3" xfId="158"/>
    <cellStyle name="Header1 3 4 2 3 3 2" xfId="158"/>
    <cellStyle name="Header1 3 4 2 3 3 3" xfId="158"/>
    <cellStyle name="Header1 3 4 2 3 3 4" xfId="158"/>
    <cellStyle name="Header1 3 4 2 3 4" xfId="158"/>
    <cellStyle name="Header1 3 4 2 3 5" xfId="158"/>
    <cellStyle name="Header1 3 4 2 3 6" xfId="158"/>
    <cellStyle name="Header1 3 4 2 3 7" xfId="158"/>
    <cellStyle name="Header1 3 4 2 4" xfId="158"/>
    <cellStyle name="Header1 3 4 2 4 2" xfId="158"/>
    <cellStyle name="Header1 3 4 2 4 2 2" xfId="158"/>
    <cellStyle name="Header1 3 4 2 4 2 3" xfId="158"/>
    <cellStyle name="Header1 3 4 2 4 2 4" xfId="158"/>
    <cellStyle name="Header1 3 4 2 4 3" xfId="158"/>
    <cellStyle name="Header1 3 4 2 4 4" xfId="158"/>
    <cellStyle name="Header1 3 4 2 4 5" xfId="158"/>
    <cellStyle name="Header1 3 4 2 4 6" xfId="158"/>
    <cellStyle name="Header1 3 4 2 4 7" xfId="158"/>
    <cellStyle name="Header1 3 4 2 5" xfId="158"/>
    <cellStyle name="Header1 3 4 2 5 2" xfId="158"/>
    <cellStyle name="Header1 3 4 2 5 3" xfId="158"/>
    <cellStyle name="Header1 3 4 2 5 4" xfId="158"/>
    <cellStyle name="Header1 3 4 2 6" xfId="158"/>
    <cellStyle name="Header1 3 4 2 7" xfId="158"/>
    <cellStyle name="Header1 3 4 2 8" xfId="158"/>
    <cellStyle name="Header1 3 4 2 9" xfId="158"/>
    <cellStyle name="Header1 3 4 3" xfId="158"/>
    <cellStyle name="Header1 3 4 3 2" xfId="158"/>
    <cellStyle name="Header1 3 4 3 2 2" xfId="158"/>
    <cellStyle name="Header1 3 4 3 2 3" xfId="158"/>
    <cellStyle name="Header1 3 4 3 2 4" xfId="158"/>
    <cellStyle name="Header1 3 4 3 3" xfId="158"/>
    <cellStyle name="Header1 3 4 3 4" xfId="158"/>
    <cellStyle name="Header1 3 4 3 5" xfId="158"/>
    <cellStyle name="Header1 3 4 3 6" xfId="158"/>
    <cellStyle name="Header1 3 4 3 7" xfId="158"/>
    <cellStyle name="Header1 3 4 4" xfId="158"/>
    <cellStyle name="Header1 3 4 4 2" xfId="158"/>
    <cellStyle name="Header1 3 4 4 2 2" xfId="158"/>
    <cellStyle name="Header1 3 4 4 2 3" xfId="158"/>
    <cellStyle name="Header1 3 4 4 2 4" xfId="158"/>
    <cellStyle name="Header1 3 4 4 2 5" xfId="158"/>
    <cellStyle name="Header1 3 4 4 3" xfId="158"/>
    <cellStyle name="Header1 3 4 4 3 2" xfId="158"/>
    <cellStyle name="Header1 3 4 4 3 3" xfId="158"/>
    <cellStyle name="Header1 3 4 4 3 4" xfId="158"/>
    <cellStyle name="Header1 3 4 4 4" xfId="158"/>
    <cellStyle name="Header1 3 4 4 5" xfId="158"/>
    <cellStyle name="Header1 3 4 4 6" xfId="158"/>
    <cellStyle name="Header1 3 4 4 7" xfId="158"/>
    <cellStyle name="Header1 3 4 4 8" xfId="158"/>
    <cellStyle name="Header1 3 4 5" xfId="158"/>
    <cellStyle name="Header1 3 4 5 2" xfId="158"/>
    <cellStyle name="Header1 3 4 5 2 2" xfId="158"/>
    <cellStyle name="Header1 3 4 5 2 3" xfId="158"/>
    <cellStyle name="Header1 3 4 5 2 4" xfId="158"/>
    <cellStyle name="Header1 3 4 5 2 5" xfId="158"/>
    <cellStyle name="Header1 3 4 5 3" xfId="158"/>
    <cellStyle name="Header1 3 4 5 3 2" xfId="158"/>
    <cellStyle name="Header1 3 4 5 3 3" xfId="158"/>
    <cellStyle name="Header1 3 4 5 3 4" xfId="158"/>
    <cellStyle name="Header1 3 4 5 4" xfId="158"/>
    <cellStyle name="Header1 3 4 5 5" xfId="158"/>
    <cellStyle name="Header1 3 4 5 6" xfId="158"/>
    <cellStyle name="Header1 3 4 5 7" xfId="158"/>
    <cellStyle name="Header1 3 4 6" xfId="158"/>
    <cellStyle name="Header1 3 4 6 2" xfId="158"/>
    <cellStyle name="Header1 3 4 6 2 2" xfId="158"/>
    <cellStyle name="Header1 3 4 6 2 3" xfId="158"/>
    <cellStyle name="Header1 3 4 6 2 4" xfId="158"/>
    <cellStyle name="Header1 3 4 6 3" xfId="158"/>
    <cellStyle name="Header1 3 4 6 4" xfId="158"/>
    <cellStyle name="Header1 3 4 6 5" xfId="158"/>
    <cellStyle name="Header1 3 4 6 6" xfId="158"/>
    <cellStyle name="Header1 3 4 6 7" xfId="158"/>
    <cellStyle name="Header1 3 4 7" xfId="158"/>
    <cellStyle name="Header1 3 4 7 2" xfId="158"/>
    <cellStyle name="Header1 3 4 7 3" xfId="158"/>
    <cellStyle name="Header1 3 4 7 4" xfId="158"/>
    <cellStyle name="Header1 3 4 8" xfId="158"/>
    <cellStyle name="Header1 3 4 9" xfId="158"/>
    <cellStyle name="Header1 3 5" xfId="158"/>
    <cellStyle name="Header1 3 5 10" xfId="158"/>
    <cellStyle name="Header1 3 5 11" xfId="158"/>
    <cellStyle name="Header1 3 5 2" xfId="158"/>
    <cellStyle name="Header1 3 5 2 2" xfId="158"/>
    <cellStyle name="Header1 3 5 2 2 2" xfId="158"/>
    <cellStyle name="Header1 3 5 2 2 2 2" xfId="158"/>
    <cellStyle name="Header1 3 5 2 2 2 3" xfId="158"/>
    <cellStyle name="Header1 3 5 2 2 2 4" xfId="158"/>
    <cellStyle name="Header1 3 5 2 2 2 5" xfId="158"/>
    <cellStyle name="Header1 3 5 2 2 3" xfId="158"/>
    <cellStyle name="Header1 3 5 2 2 3 2" xfId="158"/>
    <cellStyle name="Header1 3 5 2 2 3 3" xfId="158"/>
    <cellStyle name="Header1 3 5 2 2 3 4" xfId="158"/>
    <cellStyle name="Header1 3 5 2 2 4" xfId="158"/>
    <cellStyle name="Header1 3 5 2 2 5" xfId="158"/>
    <cellStyle name="Header1 3 5 2 2 6" xfId="158"/>
    <cellStyle name="Header1 3 5 2 2 7" xfId="158"/>
    <cellStyle name="Header1 3 5 2 2 8" xfId="158"/>
    <cellStyle name="Header1 3 5 2 3" xfId="158"/>
    <cellStyle name="Header1 3 5 2 3 2" xfId="158"/>
    <cellStyle name="Header1 3 5 2 3 2 2" xfId="158"/>
    <cellStyle name="Header1 3 5 2 3 2 3" xfId="158"/>
    <cellStyle name="Header1 3 5 2 3 2 4" xfId="158"/>
    <cellStyle name="Header1 3 5 2 3 2 5" xfId="158"/>
    <cellStyle name="Header1 3 5 2 3 3" xfId="158"/>
    <cellStyle name="Header1 3 5 2 3 3 2" xfId="158"/>
    <cellStyle name="Header1 3 5 2 3 3 3" xfId="158"/>
    <cellStyle name="Header1 3 5 2 3 3 4" xfId="158"/>
    <cellStyle name="Header1 3 5 2 3 4" xfId="158"/>
    <cellStyle name="Header1 3 5 2 3 5" xfId="158"/>
    <cellStyle name="Header1 3 5 2 3 6" xfId="158"/>
    <cellStyle name="Header1 3 5 2 3 7" xfId="158"/>
    <cellStyle name="Header1 3 5 2 4" xfId="158"/>
    <cellStyle name="Header1 3 5 2 4 2" xfId="158"/>
    <cellStyle name="Header1 3 5 2 4 2 2" xfId="158"/>
    <cellStyle name="Header1 3 5 2 4 2 3" xfId="158"/>
    <cellStyle name="Header1 3 5 2 4 2 4" xfId="158"/>
    <cellStyle name="Header1 3 5 2 4 3" xfId="158"/>
    <cellStyle name="Header1 3 5 2 4 4" xfId="158"/>
    <cellStyle name="Header1 3 5 2 4 5" xfId="158"/>
    <cellStyle name="Header1 3 5 2 4 6" xfId="158"/>
    <cellStyle name="Header1 3 5 2 4 7" xfId="158"/>
    <cellStyle name="Header1 3 5 2 5" xfId="158"/>
    <cellStyle name="Header1 3 5 2 5 2" xfId="158"/>
    <cellStyle name="Header1 3 5 2 5 3" xfId="158"/>
    <cellStyle name="Header1 3 5 2 5 4" xfId="158"/>
    <cellStyle name="Header1 3 5 2 6" xfId="158"/>
    <cellStyle name="Header1 3 5 2 7" xfId="158"/>
    <cellStyle name="Header1 3 5 2 8" xfId="158"/>
    <cellStyle name="Header1 3 5 2 9" xfId="158"/>
    <cellStyle name="Header1 3 5 3" xfId="158"/>
    <cellStyle name="Header1 3 5 3 2" xfId="158"/>
    <cellStyle name="Header1 3 5 3 2 2" xfId="158"/>
    <cellStyle name="Header1 3 5 3 2 3" xfId="158"/>
    <cellStyle name="Header1 3 5 3 2 4" xfId="158"/>
    <cellStyle name="Header1 3 5 3 3" xfId="158"/>
    <cellStyle name="Header1 3 5 3 4" xfId="158"/>
    <cellStyle name="Header1 3 5 3 5" xfId="158"/>
    <cellStyle name="Header1 3 5 3 6" xfId="158"/>
    <cellStyle name="Header1 3 5 3 7" xfId="158"/>
    <cellStyle name="Header1 3 5 4" xfId="158"/>
    <cellStyle name="Header1 3 5 4 2" xfId="158"/>
    <cellStyle name="Header1 3 5 4 2 2" xfId="158"/>
    <cellStyle name="Header1 3 5 4 2 3" xfId="158"/>
    <cellStyle name="Header1 3 5 4 2 4" xfId="158"/>
    <cellStyle name="Header1 3 5 4 2 5" xfId="158"/>
    <cellStyle name="Header1 3 5 4 3" xfId="158"/>
    <cellStyle name="Header1 3 5 4 3 2" xfId="158"/>
    <cellStyle name="Header1 3 5 4 3 3" xfId="158"/>
    <cellStyle name="Header1 3 5 4 3 4" xfId="158"/>
    <cellStyle name="Header1 3 5 4 4" xfId="158"/>
    <cellStyle name="Header1 3 5 4 5" xfId="158"/>
    <cellStyle name="Header1 3 5 4 6" xfId="158"/>
    <cellStyle name="Header1 3 5 4 7" xfId="158"/>
    <cellStyle name="Header1 3 5 4 8" xfId="158"/>
    <cellStyle name="Header1 3 5 5" xfId="158"/>
    <cellStyle name="Header1 3 5 5 2" xfId="158"/>
    <cellStyle name="Header1 3 5 5 2 2" xfId="158"/>
    <cellStyle name="Header1 3 5 5 2 3" xfId="158"/>
    <cellStyle name="Header1 3 5 5 2 4" xfId="158"/>
    <cellStyle name="Header1 3 5 5 2 5" xfId="158"/>
    <cellStyle name="Header1 3 5 5 3" xfId="158"/>
    <cellStyle name="Header1 3 5 5 3 2" xfId="158"/>
    <cellStyle name="Header1 3 5 5 3 3" xfId="158"/>
    <cellStyle name="Header1 3 5 5 3 4" xfId="158"/>
    <cellStyle name="Header1 3 5 5 4" xfId="158"/>
    <cellStyle name="Header1 3 5 5 5" xfId="158"/>
    <cellStyle name="Header1 3 5 5 6" xfId="158"/>
    <cellStyle name="Header1 3 5 5 7" xfId="158"/>
    <cellStyle name="Header1 3 5 6" xfId="158"/>
    <cellStyle name="Header1 3 5 6 2" xfId="158"/>
    <cellStyle name="Header1 3 5 6 2 2" xfId="158"/>
    <cellStyle name="Header1 3 5 6 2 3" xfId="158"/>
    <cellStyle name="Header1 3 5 6 2 4" xfId="158"/>
    <cellStyle name="Header1 3 5 6 3" xfId="158"/>
    <cellStyle name="Header1 3 5 6 4" xfId="158"/>
    <cellStyle name="Header1 3 5 6 5" xfId="158"/>
    <cellStyle name="Header1 3 5 6 6" xfId="158"/>
    <cellStyle name="Header1 3 5 6 7" xfId="158"/>
    <cellStyle name="Header1 3 5 7" xfId="158"/>
    <cellStyle name="Header1 3 5 7 2" xfId="158"/>
    <cellStyle name="Header1 3 5 7 3" xfId="158"/>
    <cellStyle name="Header1 3 5 7 4" xfId="158"/>
    <cellStyle name="Header1 3 5 8" xfId="158"/>
    <cellStyle name="Header1 3 5 9" xfId="158"/>
    <cellStyle name="Header1 3 6" xfId="158"/>
    <cellStyle name="Header1 3 6 10" xfId="158"/>
    <cellStyle name="Header1 3 6 11" xfId="158"/>
    <cellStyle name="Header1 3 6 2" xfId="158"/>
    <cellStyle name="Header1 3 6 2 2" xfId="158"/>
    <cellStyle name="Header1 3 6 2 2 2" xfId="158"/>
    <cellStyle name="Header1 3 6 2 2 2 2" xfId="158"/>
    <cellStyle name="Header1 3 6 2 2 2 3" xfId="158"/>
    <cellStyle name="Header1 3 6 2 2 2 4" xfId="158"/>
    <cellStyle name="Header1 3 6 2 2 2 5" xfId="158"/>
    <cellStyle name="Header1 3 6 2 2 3" xfId="158"/>
    <cellStyle name="Header1 3 6 2 2 3 2" xfId="158"/>
    <cellStyle name="Header1 3 6 2 2 3 3" xfId="158"/>
    <cellStyle name="Header1 3 6 2 2 3 4" xfId="158"/>
    <cellStyle name="Header1 3 6 2 2 4" xfId="158"/>
    <cellStyle name="Header1 3 6 2 2 5" xfId="158"/>
    <cellStyle name="Header1 3 6 2 2 6" xfId="158"/>
    <cellStyle name="Header1 3 6 2 2 7" xfId="158"/>
    <cellStyle name="Header1 3 6 2 2 8" xfId="158"/>
    <cellStyle name="Header1 3 6 2 3" xfId="158"/>
    <cellStyle name="Header1 3 6 2 3 2" xfId="158"/>
    <cellStyle name="Header1 3 6 2 3 2 2" xfId="158"/>
    <cellStyle name="Header1 3 6 2 3 2 3" xfId="158"/>
    <cellStyle name="Header1 3 6 2 3 2 4" xfId="158"/>
    <cellStyle name="Header1 3 6 2 3 2 5" xfId="158"/>
    <cellStyle name="Header1 3 6 2 3 3" xfId="158"/>
    <cellStyle name="Header1 3 6 2 3 3 2" xfId="158"/>
    <cellStyle name="Header1 3 6 2 3 3 3" xfId="158"/>
    <cellStyle name="Header1 3 6 2 3 3 4" xfId="158"/>
    <cellStyle name="Header1 3 6 2 3 4" xfId="158"/>
    <cellStyle name="Header1 3 6 2 3 5" xfId="158"/>
    <cellStyle name="Header1 3 6 2 3 6" xfId="158"/>
    <cellStyle name="Header1 3 6 2 3 7" xfId="158"/>
    <cellStyle name="Header1 3 6 2 4" xfId="158"/>
    <cellStyle name="Header1 3 6 2 4 2" xfId="158"/>
    <cellStyle name="Header1 3 6 2 4 2 2" xfId="158"/>
    <cellStyle name="Header1 3 6 2 4 2 3" xfId="158"/>
    <cellStyle name="Header1 3 6 2 4 2 4" xfId="158"/>
    <cellStyle name="Header1 3 6 2 4 3" xfId="158"/>
    <cellStyle name="Header1 3 6 2 4 4" xfId="158"/>
    <cellStyle name="Header1 3 6 2 4 5" xfId="158"/>
    <cellStyle name="Header1 3 6 2 4 6" xfId="158"/>
    <cellStyle name="Header1 3 6 2 4 7" xfId="158"/>
    <cellStyle name="Header1 3 6 2 5" xfId="158"/>
    <cellStyle name="Header1 3 6 2 5 2" xfId="158"/>
    <cellStyle name="Header1 3 6 2 5 3" xfId="158"/>
    <cellStyle name="Header1 3 6 2 5 4" xfId="158"/>
    <cellStyle name="Header1 3 6 2 6" xfId="158"/>
    <cellStyle name="Header1 3 6 2 7" xfId="158"/>
    <cellStyle name="Header1 3 6 2 8" xfId="158"/>
    <cellStyle name="Header1 3 6 2 9" xfId="158"/>
    <cellStyle name="Header1 3 6 3" xfId="158"/>
    <cellStyle name="Header1 3 6 3 2" xfId="158"/>
    <cellStyle name="Header1 3 6 3 2 2" xfId="158"/>
    <cellStyle name="Header1 3 6 3 2 3" xfId="158"/>
    <cellStyle name="Header1 3 6 3 2 4" xfId="158"/>
    <cellStyle name="Header1 3 6 3 3" xfId="158"/>
    <cellStyle name="Header1 3 6 3 4" xfId="158"/>
    <cellStyle name="Header1 3 6 3 5" xfId="158"/>
    <cellStyle name="Header1 3 6 3 6" xfId="158"/>
    <cellStyle name="Header1 3 6 3 7" xfId="158"/>
    <cellStyle name="Header1 3 6 4" xfId="158"/>
    <cellStyle name="Header1 3 6 4 2" xfId="158"/>
    <cellStyle name="Header1 3 6 4 2 2" xfId="158"/>
    <cellStyle name="Header1 3 6 4 2 3" xfId="158"/>
    <cellStyle name="Header1 3 6 4 2 4" xfId="158"/>
    <cellStyle name="Header1 3 6 4 2 5" xfId="158"/>
    <cellStyle name="Header1 3 6 4 3" xfId="158"/>
    <cellStyle name="Header1 3 6 4 3 2" xfId="158"/>
    <cellStyle name="Header1 3 6 4 3 3" xfId="158"/>
    <cellStyle name="Header1 3 6 4 3 4" xfId="158"/>
    <cellStyle name="Header1 3 6 4 4" xfId="158"/>
    <cellStyle name="Header1 3 6 4 5" xfId="158"/>
    <cellStyle name="Header1 3 6 4 6" xfId="158"/>
    <cellStyle name="Header1 3 6 4 7" xfId="158"/>
    <cellStyle name="Header1 3 6 4 8" xfId="158"/>
    <cellStyle name="Header1 3 6 5" xfId="158"/>
    <cellStyle name="Header1 3 6 5 2" xfId="158"/>
    <cellStyle name="Header1 3 6 5 2 2" xfId="158"/>
    <cellStyle name="Header1 3 6 5 2 3" xfId="158"/>
    <cellStyle name="Header1 3 6 5 2 4" xfId="158"/>
    <cellStyle name="Header1 3 6 5 2 5" xfId="158"/>
    <cellStyle name="Header1 3 6 5 3" xfId="158"/>
    <cellStyle name="Header1 3 6 5 3 2" xfId="158"/>
    <cellStyle name="Header1 3 6 5 3 3" xfId="158"/>
    <cellStyle name="Header1 3 6 5 3 4" xfId="158"/>
    <cellStyle name="Header1 3 6 5 4" xfId="158"/>
    <cellStyle name="Header1 3 6 5 5" xfId="158"/>
    <cellStyle name="Header1 3 6 5 6" xfId="158"/>
    <cellStyle name="Header1 3 6 5 7" xfId="158"/>
    <cellStyle name="Header1 3 6 6" xfId="158"/>
    <cellStyle name="Header1 3 6 6 2" xfId="158"/>
    <cellStyle name="Header1 3 6 6 2 2" xfId="158"/>
    <cellStyle name="Header1 3 6 6 2 3" xfId="158"/>
    <cellStyle name="Header1 3 6 6 2 4" xfId="158"/>
    <cellStyle name="Header1 3 6 6 3" xfId="158"/>
    <cellStyle name="Header1 3 6 6 4" xfId="158"/>
    <cellStyle name="Header1 3 6 6 5" xfId="158"/>
    <cellStyle name="Header1 3 6 6 6" xfId="158"/>
    <cellStyle name="Header1 3 6 6 7" xfId="158"/>
    <cellStyle name="Header1 3 6 7" xfId="158"/>
    <cellStyle name="Header1 3 6 7 2" xfId="158"/>
    <cellStyle name="Header1 3 6 7 3" xfId="158"/>
    <cellStyle name="Header1 3 6 7 4" xfId="158"/>
    <cellStyle name="Header1 3 6 8" xfId="158"/>
    <cellStyle name="Header1 3 6 9" xfId="158"/>
    <cellStyle name="Header1 3 7" xfId="158"/>
    <cellStyle name="Header1 3 7 2" xfId="158"/>
    <cellStyle name="Header1 3 7 2 2" xfId="158"/>
    <cellStyle name="Header1 3 7 2 2 2" xfId="158"/>
    <cellStyle name="Header1 3 7 2 2 3" xfId="158"/>
    <cellStyle name="Header1 3 7 2 2 4" xfId="158"/>
    <cellStyle name="Header1 3 7 2 2 5" xfId="158"/>
    <cellStyle name="Header1 3 7 2 3" xfId="158"/>
    <cellStyle name="Header1 3 7 2 3 2" xfId="158"/>
    <cellStyle name="Header1 3 7 2 3 3" xfId="158"/>
    <cellStyle name="Header1 3 7 2 3 4" xfId="158"/>
    <cellStyle name="Header1 3 7 2 4" xfId="158"/>
    <cellStyle name="Header1 3 7 2 5" xfId="158"/>
    <cellStyle name="Header1 3 7 2 6" xfId="158"/>
    <cellStyle name="Header1 3 7 2 7" xfId="158"/>
    <cellStyle name="Header1 3 7 2 8" xfId="158"/>
    <cellStyle name="Header1 3 7 3" xfId="158"/>
    <cellStyle name="Header1 3 7 3 2" xfId="158"/>
    <cellStyle name="Header1 3 7 3 2 2" xfId="158"/>
    <cellStyle name="Header1 3 7 3 2 3" xfId="158"/>
    <cellStyle name="Header1 3 7 3 2 4" xfId="158"/>
    <cellStyle name="Header1 3 7 3 2 5" xfId="158"/>
    <cellStyle name="Header1 3 7 3 3" xfId="158"/>
    <cellStyle name="Header1 3 7 3 3 2" xfId="158"/>
    <cellStyle name="Header1 3 7 3 3 3" xfId="158"/>
    <cellStyle name="Header1 3 7 3 3 4" xfId="158"/>
    <cellStyle name="Header1 3 7 3 4" xfId="158"/>
    <cellStyle name="Header1 3 7 3 5" xfId="158"/>
    <cellStyle name="Header1 3 7 3 6" xfId="158"/>
    <cellStyle name="Header1 3 7 3 7" xfId="158"/>
    <cellStyle name="Header1 3 7 4" xfId="158"/>
    <cellStyle name="Header1 3 7 4 2" xfId="158"/>
    <cellStyle name="Header1 3 7 4 2 2" xfId="158"/>
    <cellStyle name="Header1 3 7 4 2 3" xfId="158"/>
    <cellStyle name="Header1 3 7 4 2 4" xfId="158"/>
    <cellStyle name="Header1 3 7 4 3" xfId="158"/>
    <cellStyle name="Header1 3 7 4 4" xfId="158"/>
    <cellStyle name="Header1 3 7 4 5" xfId="158"/>
    <cellStyle name="Header1 3 7 4 6" xfId="158"/>
    <cellStyle name="Header1 3 7 4 7" xfId="158"/>
    <cellStyle name="Header1 3 7 5" xfId="158"/>
    <cellStyle name="Header1 3 7 5 2" xfId="158"/>
    <cellStyle name="Header1 3 7 5 3" xfId="158"/>
    <cellStyle name="Header1 3 7 5 4" xfId="158"/>
    <cellStyle name="Header1 3 7 6" xfId="158"/>
    <cellStyle name="Header1 3 7 7" xfId="158"/>
    <cellStyle name="Header1 3 7 8" xfId="158"/>
    <cellStyle name="Header1 3 7 9" xfId="158"/>
    <cellStyle name="Header1 3 8" xfId="158"/>
    <cellStyle name="Header1 3 8 2" xfId="158"/>
    <cellStyle name="Header1 3 8 2 2" xfId="158"/>
    <cellStyle name="Header1 3 8 2 3" xfId="158"/>
    <cellStyle name="Header1 3 8 2 4" xfId="158"/>
    <cellStyle name="Header1 3 8 3" xfId="158"/>
    <cellStyle name="Header1 3 8 4" xfId="158"/>
    <cellStyle name="Header1 3 8 5" xfId="158"/>
    <cellStyle name="Header1 3 8 6" xfId="158"/>
    <cellStyle name="Header1 3 8 7" xfId="158"/>
    <cellStyle name="Header1 3 9" xfId="158"/>
    <cellStyle name="Header1 3 9 2" xfId="158"/>
    <cellStyle name="Header1 3 9 2 2" xfId="158"/>
    <cellStyle name="Header1 3 9 2 3" xfId="158"/>
    <cellStyle name="Header1 3 9 2 4" xfId="158"/>
    <cellStyle name="Header1 3 9 3" xfId="158"/>
    <cellStyle name="Header1 3 9 4" xfId="158"/>
    <cellStyle name="Header1 3 9 5" xfId="158"/>
    <cellStyle name="Header1 3 9 6" xfId="158"/>
    <cellStyle name="Header1 3 9 7" xfId="158"/>
    <cellStyle name="Header1 4" xfId="158"/>
    <cellStyle name="Header1 4 10" xfId="158"/>
    <cellStyle name="Header1 4 10 2" xfId="158"/>
    <cellStyle name="Header1 4 10 2 2" xfId="158"/>
    <cellStyle name="Header1 4 10 2 3" xfId="158"/>
    <cellStyle name="Header1 4 10 2 4" xfId="158"/>
    <cellStyle name="Header1 4 10 3" xfId="158"/>
    <cellStyle name="Header1 4 10 4" xfId="158"/>
    <cellStyle name="Header1 4 10 5" xfId="158"/>
    <cellStyle name="Header1 4 10 6" xfId="158"/>
    <cellStyle name="Header1 4 10 7" xfId="158"/>
    <cellStyle name="Header1 4 11" xfId="158"/>
    <cellStyle name="Header1 4 11 2" xfId="158"/>
    <cellStyle name="Header1 4 11 3" xfId="158"/>
    <cellStyle name="Header1 4 11 4" xfId="158"/>
    <cellStyle name="Header1 4 12" xfId="158"/>
    <cellStyle name="Header1 4 13" xfId="158"/>
    <cellStyle name="Header1 4 14" xfId="158"/>
    <cellStyle name="Header1 4 15" xfId="158"/>
    <cellStyle name="Header1 4 2" xfId="158"/>
    <cellStyle name="Header1 4 2 10" xfId="158"/>
    <cellStyle name="Header1 4 2 11" xfId="158"/>
    <cellStyle name="Header1 4 2 2" xfId="158"/>
    <cellStyle name="Header1 4 2 2 2" xfId="158"/>
    <cellStyle name="Header1 4 2 2 2 2" xfId="158"/>
    <cellStyle name="Header1 4 2 2 2 2 2" xfId="158"/>
    <cellStyle name="Header1 4 2 2 2 2 3" xfId="158"/>
    <cellStyle name="Header1 4 2 2 2 2 4" xfId="158"/>
    <cellStyle name="Header1 4 2 2 2 2 5" xfId="158"/>
    <cellStyle name="Header1 4 2 2 2 3" xfId="158"/>
    <cellStyle name="Header1 4 2 2 2 3 2" xfId="158"/>
    <cellStyle name="Header1 4 2 2 2 3 3" xfId="158"/>
    <cellStyle name="Header1 4 2 2 2 3 4" xfId="158"/>
    <cellStyle name="Header1 4 2 2 2 4" xfId="158"/>
    <cellStyle name="Header1 4 2 2 2 5" xfId="158"/>
    <cellStyle name="Header1 4 2 2 2 6" xfId="158"/>
    <cellStyle name="Header1 4 2 2 2 7" xfId="158"/>
    <cellStyle name="Header1 4 2 2 2 8" xfId="158"/>
    <cellStyle name="Header1 4 2 2 3" xfId="158"/>
    <cellStyle name="Header1 4 2 2 3 2" xfId="158"/>
    <cellStyle name="Header1 4 2 2 3 2 2" xfId="158"/>
    <cellStyle name="Header1 4 2 2 3 2 3" xfId="158"/>
    <cellStyle name="Header1 4 2 2 3 2 4" xfId="158"/>
    <cellStyle name="Header1 4 2 2 3 2 5" xfId="158"/>
    <cellStyle name="Header1 4 2 2 3 3" xfId="158"/>
    <cellStyle name="Header1 4 2 2 3 3 2" xfId="158"/>
    <cellStyle name="Header1 4 2 2 3 3 3" xfId="158"/>
    <cellStyle name="Header1 4 2 2 3 3 4" xfId="158"/>
    <cellStyle name="Header1 4 2 2 3 4" xfId="158"/>
    <cellStyle name="Header1 4 2 2 3 5" xfId="158"/>
    <cellStyle name="Header1 4 2 2 3 6" xfId="158"/>
    <cellStyle name="Header1 4 2 2 3 7" xfId="158"/>
    <cellStyle name="Header1 4 2 2 4" xfId="158"/>
    <cellStyle name="Header1 4 2 2 4 2" xfId="158"/>
    <cellStyle name="Header1 4 2 2 4 2 2" xfId="158"/>
    <cellStyle name="Header1 4 2 2 4 2 3" xfId="158"/>
    <cellStyle name="Header1 4 2 2 4 2 4" xfId="158"/>
    <cellStyle name="Header1 4 2 2 4 3" xfId="158"/>
    <cellStyle name="Header1 4 2 2 4 4" xfId="158"/>
    <cellStyle name="Header1 4 2 2 4 5" xfId="158"/>
    <cellStyle name="Header1 4 2 2 4 6" xfId="158"/>
    <cellStyle name="Header1 4 2 2 4 7" xfId="158"/>
    <cellStyle name="Header1 4 2 2 5" xfId="158"/>
    <cellStyle name="Header1 4 2 2 5 2" xfId="158"/>
    <cellStyle name="Header1 4 2 2 5 3" xfId="158"/>
    <cellStyle name="Header1 4 2 2 5 4" xfId="158"/>
    <cellStyle name="Header1 4 2 2 6" xfId="158"/>
    <cellStyle name="Header1 4 2 2 7" xfId="158"/>
    <cellStyle name="Header1 4 2 2 8" xfId="158"/>
    <cellStyle name="Header1 4 2 2 9" xfId="158"/>
    <cellStyle name="Header1 4 2 3" xfId="158"/>
    <cellStyle name="Header1 4 2 3 2" xfId="158"/>
    <cellStyle name="Header1 4 2 3 2 2" xfId="158"/>
    <cellStyle name="Header1 4 2 3 2 3" xfId="158"/>
    <cellStyle name="Header1 4 2 3 2 4" xfId="158"/>
    <cellStyle name="Header1 4 2 3 3" xfId="158"/>
    <cellStyle name="Header1 4 2 3 4" xfId="158"/>
    <cellStyle name="Header1 4 2 3 5" xfId="158"/>
    <cellStyle name="Header1 4 2 3 6" xfId="158"/>
    <cellStyle name="Header1 4 2 3 7" xfId="158"/>
    <cellStyle name="Header1 4 2 4" xfId="158"/>
    <cellStyle name="Header1 4 2 4 2" xfId="158"/>
    <cellStyle name="Header1 4 2 4 2 2" xfId="158"/>
    <cellStyle name="Header1 4 2 4 2 3" xfId="158"/>
    <cellStyle name="Header1 4 2 4 2 4" xfId="158"/>
    <cellStyle name="Header1 4 2 4 2 5" xfId="158"/>
    <cellStyle name="Header1 4 2 4 3" xfId="158"/>
    <cellStyle name="Header1 4 2 4 3 2" xfId="158"/>
    <cellStyle name="Header1 4 2 4 3 3" xfId="158"/>
    <cellStyle name="Header1 4 2 4 3 4" xfId="158"/>
    <cellStyle name="Header1 4 2 4 4" xfId="158"/>
    <cellStyle name="Header1 4 2 4 5" xfId="158"/>
    <cellStyle name="Header1 4 2 4 6" xfId="158"/>
    <cellStyle name="Header1 4 2 4 7" xfId="158"/>
    <cellStyle name="Header1 4 2 4 8" xfId="158"/>
    <cellStyle name="Header1 4 2 5" xfId="158"/>
    <cellStyle name="Header1 4 2 5 2" xfId="158"/>
    <cellStyle name="Header1 4 2 5 2 2" xfId="158"/>
    <cellStyle name="Header1 4 2 5 2 3" xfId="158"/>
    <cellStyle name="Header1 4 2 5 2 4" xfId="158"/>
    <cellStyle name="Header1 4 2 5 2 5" xfId="158"/>
    <cellStyle name="Header1 4 2 5 3" xfId="158"/>
    <cellStyle name="Header1 4 2 5 3 2" xfId="158"/>
    <cellStyle name="Header1 4 2 5 3 3" xfId="158"/>
    <cellStyle name="Header1 4 2 5 3 4" xfId="158"/>
    <cellStyle name="Header1 4 2 5 4" xfId="158"/>
    <cellStyle name="Header1 4 2 5 5" xfId="158"/>
    <cellStyle name="Header1 4 2 5 6" xfId="158"/>
    <cellStyle name="Header1 4 2 5 7" xfId="158"/>
    <cellStyle name="Header1 4 2 6" xfId="158"/>
    <cellStyle name="Header1 4 2 6 2" xfId="158"/>
    <cellStyle name="Header1 4 2 6 2 2" xfId="158"/>
    <cellStyle name="Header1 4 2 6 2 3" xfId="158"/>
    <cellStyle name="Header1 4 2 6 2 4" xfId="158"/>
    <cellStyle name="Header1 4 2 6 3" xfId="158"/>
    <cellStyle name="Header1 4 2 6 4" xfId="158"/>
    <cellStyle name="Header1 4 2 6 5" xfId="158"/>
    <cellStyle name="Header1 4 2 6 6" xfId="158"/>
    <cellStyle name="Header1 4 2 6 7" xfId="158"/>
    <cellStyle name="Header1 4 2 7" xfId="158"/>
    <cellStyle name="Header1 4 2 7 2" xfId="158"/>
    <cellStyle name="Header1 4 2 7 3" xfId="158"/>
    <cellStyle name="Header1 4 2 7 4" xfId="158"/>
    <cellStyle name="Header1 4 2 8" xfId="158"/>
    <cellStyle name="Header1 4 2 9" xfId="158"/>
    <cellStyle name="Header1 4 3" xfId="158"/>
    <cellStyle name="Header1 4 3 10" xfId="158"/>
    <cellStyle name="Header1 4 3 11" xfId="158"/>
    <cellStyle name="Header1 4 3 2" xfId="158"/>
    <cellStyle name="Header1 4 3 2 2" xfId="158"/>
    <cellStyle name="Header1 4 3 2 2 2" xfId="158"/>
    <cellStyle name="Header1 4 3 2 2 2 2" xfId="158"/>
    <cellStyle name="Header1 4 3 2 2 2 3" xfId="158"/>
    <cellStyle name="Header1 4 3 2 2 2 4" xfId="158"/>
    <cellStyle name="Header1 4 3 2 2 2 5" xfId="158"/>
    <cellStyle name="Header1 4 3 2 2 3" xfId="158"/>
    <cellStyle name="Header1 4 3 2 2 3 2" xfId="158"/>
    <cellStyle name="Header1 4 3 2 2 3 3" xfId="158"/>
    <cellStyle name="Header1 4 3 2 2 3 4" xfId="158"/>
    <cellStyle name="Header1 4 3 2 2 4" xfId="158"/>
    <cellStyle name="Header1 4 3 2 2 5" xfId="158"/>
    <cellStyle name="Header1 4 3 2 2 6" xfId="158"/>
    <cellStyle name="Header1 4 3 2 2 7" xfId="158"/>
    <cellStyle name="Header1 4 3 2 2 8" xfId="158"/>
    <cellStyle name="Header1 4 3 2 3" xfId="158"/>
    <cellStyle name="Header1 4 3 2 3 2" xfId="158"/>
    <cellStyle name="Header1 4 3 2 3 2 2" xfId="158"/>
    <cellStyle name="Header1 4 3 2 3 2 3" xfId="158"/>
    <cellStyle name="Header1 4 3 2 3 2 4" xfId="158"/>
    <cellStyle name="Header1 4 3 2 3 2 5" xfId="158"/>
    <cellStyle name="Header1 4 3 2 3 3" xfId="158"/>
    <cellStyle name="Header1 4 3 2 3 3 2" xfId="158"/>
    <cellStyle name="Header1 4 3 2 3 3 3" xfId="158"/>
    <cellStyle name="Header1 4 3 2 3 3 4" xfId="158"/>
    <cellStyle name="Header1 4 3 2 3 4" xfId="158"/>
    <cellStyle name="Header1 4 3 2 3 5" xfId="158"/>
    <cellStyle name="Header1 4 3 2 3 6" xfId="158"/>
    <cellStyle name="Header1 4 3 2 3 7" xfId="158"/>
    <cellStyle name="Header1 4 3 2 4" xfId="158"/>
    <cellStyle name="Header1 4 3 2 4 2" xfId="158"/>
    <cellStyle name="Header1 4 3 2 4 2 2" xfId="158"/>
    <cellStyle name="Header1 4 3 2 4 2 3" xfId="158"/>
    <cellStyle name="Header1 4 3 2 4 2 4" xfId="158"/>
    <cellStyle name="Header1 4 3 2 4 3" xfId="158"/>
    <cellStyle name="Header1 4 3 2 4 4" xfId="158"/>
    <cellStyle name="Header1 4 3 2 4 5" xfId="158"/>
    <cellStyle name="Header1 4 3 2 4 6" xfId="158"/>
    <cellStyle name="Header1 4 3 2 4 7" xfId="158"/>
    <cellStyle name="Header1 4 3 2 5" xfId="158"/>
    <cellStyle name="Header1 4 3 2 5 2" xfId="158"/>
    <cellStyle name="Header1 4 3 2 5 3" xfId="158"/>
    <cellStyle name="Header1 4 3 2 5 4" xfId="158"/>
    <cellStyle name="Header1 4 3 2 6" xfId="158"/>
    <cellStyle name="Header1 4 3 2 7" xfId="158"/>
    <cellStyle name="Header1 4 3 2 8" xfId="158"/>
    <cellStyle name="Header1 4 3 2 9" xfId="158"/>
    <cellStyle name="Header1 4 3 3" xfId="158"/>
    <cellStyle name="Header1 4 3 3 2" xfId="158"/>
    <cellStyle name="Header1 4 3 3 2 2" xfId="158"/>
    <cellStyle name="Header1 4 3 3 2 3" xfId="158"/>
    <cellStyle name="Header1 4 3 3 2 4" xfId="158"/>
    <cellStyle name="Header1 4 3 3 3" xfId="158"/>
    <cellStyle name="Header1 4 3 3 4" xfId="158"/>
    <cellStyle name="Header1 4 3 3 5" xfId="158"/>
    <cellStyle name="Header1 4 3 3 6" xfId="158"/>
    <cellStyle name="Header1 4 3 3 7" xfId="158"/>
    <cellStyle name="Header1 4 3 4" xfId="158"/>
    <cellStyle name="Header1 4 3 4 2" xfId="158"/>
    <cellStyle name="Header1 4 3 4 2 2" xfId="158"/>
    <cellStyle name="Header1 4 3 4 2 3" xfId="158"/>
    <cellStyle name="Header1 4 3 4 2 4" xfId="158"/>
    <cellStyle name="Header1 4 3 4 2 5" xfId="158"/>
    <cellStyle name="Header1 4 3 4 3" xfId="158"/>
    <cellStyle name="Header1 4 3 4 3 2" xfId="158"/>
    <cellStyle name="Header1 4 3 4 3 3" xfId="158"/>
    <cellStyle name="Header1 4 3 4 3 4" xfId="158"/>
    <cellStyle name="Header1 4 3 4 4" xfId="158"/>
    <cellStyle name="Header1 4 3 4 5" xfId="158"/>
    <cellStyle name="Header1 4 3 4 6" xfId="158"/>
    <cellStyle name="Header1 4 3 4 7" xfId="158"/>
    <cellStyle name="Header1 4 3 4 8" xfId="158"/>
    <cellStyle name="Header1 4 3 5" xfId="158"/>
    <cellStyle name="Header1 4 3 5 2" xfId="158"/>
    <cellStyle name="Header1 4 3 5 2 2" xfId="158"/>
    <cellStyle name="Header1 4 3 5 2 3" xfId="158"/>
    <cellStyle name="Header1 4 3 5 2 4" xfId="158"/>
    <cellStyle name="Header1 4 3 5 2 5" xfId="158"/>
    <cellStyle name="Header1 4 3 5 3" xfId="158"/>
    <cellStyle name="Header1 4 3 5 3 2" xfId="158"/>
    <cellStyle name="Header1 4 3 5 3 3" xfId="158"/>
    <cellStyle name="Header1 4 3 5 3 4" xfId="158"/>
    <cellStyle name="Header1 4 3 5 4" xfId="158"/>
    <cellStyle name="Header1 4 3 5 5" xfId="158"/>
    <cellStyle name="Header1 4 3 5 6" xfId="158"/>
    <cellStyle name="Header1 4 3 5 7" xfId="158"/>
    <cellStyle name="Header1 4 3 6" xfId="158"/>
    <cellStyle name="Header1 4 3 6 2" xfId="158"/>
    <cellStyle name="Header1 4 3 6 2 2" xfId="158"/>
    <cellStyle name="Header1 4 3 6 2 3" xfId="158"/>
    <cellStyle name="Header1 4 3 6 2 4" xfId="158"/>
    <cellStyle name="Header1 4 3 6 3" xfId="158"/>
    <cellStyle name="Header1 4 3 6 4" xfId="158"/>
    <cellStyle name="Header1 4 3 6 5" xfId="158"/>
    <cellStyle name="Header1 4 3 6 6" xfId="158"/>
    <cellStyle name="Header1 4 3 6 7" xfId="158"/>
    <cellStyle name="Header1 4 3 7" xfId="158"/>
    <cellStyle name="Header1 4 3 7 2" xfId="158"/>
    <cellStyle name="Header1 4 3 7 3" xfId="158"/>
    <cellStyle name="Header1 4 3 7 4" xfId="158"/>
    <cellStyle name="Header1 4 3 8" xfId="158"/>
    <cellStyle name="Header1 4 3 9" xfId="158"/>
    <cellStyle name="Header1 4 4" xfId="158"/>
    <cellStyle name="Header1 4 4 10" xfId="158"/>
    <cellStyle name="Header1 4 4 11" xfId="158"/>
    <cellStyle name="Header1 4 4 2" xfId="158"/>
    <cellStyle name="Header1 4 4 2 2" xfId="158"/>
    <cellStyle name="Header1 4 4 2 2 2" xfId="158"/>
    <cellStyle name="Header1 4 4 2 2 2 2" xfId="158"/>
    <cellStyle name="Header1 4 4 2 2 2 3" xfId="158"/>
    <cellStyle name="Header1 4 4 2 2 2 4" xfId="158"/>
    <cellStyle name="Header1 4 4 2 2 2 5" xfId="158"/>
    <cellStyle name="Header1 4 4 2 2 3" xfId="158"/>
    <cellStyle name="Header1 4 4 2 2 3 2" xfId="158"/>
    <cellStyle name="Header1 4 4 2 2 3 3" xfId="158"/>
    <cellStyle name="Header1 4 4 2 2 3 4" xfId="158"/>
    <cellStyle name="Header1 4 4 2 2 4" xfId="158"/>
    <cellStyle name="Header1 4 4 2 2 5" xfId="158"/>
    <cellStyle name="Header1 4 4 2 2 6" xfId="158"/>
    <cellStyle name="Header1 4 4 2 2 7" xfId="158"/>
    <cellStyle name="Header1 4 4 2 2 8" xfId="158"/>
    <cellStyle name="Header1 4 4 2 3" xfId="158"/>
    <cellStyle name="Header1 4 4 2 3 2" xfId="158"/>
    <cellStyle name="Header1 4 4 2 3 2 2" xfId="158"/>
    <cellStyle name="Header1 4 4 2 3 2 3" xfId="158"/>
    <cellStyle name="Header1 4 4 2 3 2 4" xfId="158"/>
    <cellStyle name="Header1 4 4 2 3 2 5" xfId="158"/>
    <cellStyle name="Header1 4 4 2 3 3" xfId="158"/>
    <cellStyle name="Header1 4 4 2 3 3 2" xfId="158"/>
    <cellStyle name="Header1 4 4 2 3 3 3" xfId="158"/>
    <cellStyle name="Header1 4 4 2 3 3 4" xfId="158"/>
    <cellStyle name="Header1 4 4 2 3 4" xfId="158"/>
    <cellStyle name="Header1 4 4 2 3 5" xfId="158"/>
    <cellStyle name="Header1 4 4 2 3 6" xfId="158"/>
    <cellStyle name="Header1 4 4 2 3 7" xfId="158"/>
    <cellStyle name="Header1 4 4 2 4" xfId="158"/>
    <cellStyle name="Header1 4 4 2 4 2" xfId="158"/>
    <cellStyle name="Header1 4 4 2 4 2 2" xfId="158"/>
    <cellStyle name="Header1 4 4 2 4 2 3" xfId="158"/>
    <cellStyle name="Header1 4 4 2 4 2 4" xfId="158"/>
    <cellStyle name="Header1 4 4 2 4 3" xfId="158"/>
    <cellStyle name="Header1 4 4 2 4 4" xfId="158"/>
    <cellStyle name="Header1 4 4 2 4 5" xfId="158"/>
    <cellStyle name="Header1 4 4 2 4 6" xfId="158"/>
    <cellStyle name="Header1 4 4 2 4 7" xfId="158"/>
    <cellStyle name="Header1 4 4 2 5" xfId="158"/>
    <cellStyle name="Header1 4 4 2 5 2" xfId="158"/>
    <cellStyle name="Header1 4 4 2 5 3" xfId="158"/>
    <cellStyle name="Header1 4 4 2 5 4" xfId="158"/>
    <cellStyle name="Header1 4 4 2 6" xfId="158"/>
    <cellStyle name="Header1 4 4 2 7" xfId="158"/>
    <cellStyle name="Header1 4 4 2 8" xfId="158"/>
    <cellStyle name="Header1 4 4 2 9" xfId="158"/>
    <cellStyle name="Header1 4 4 3" xfId="158"/>
    <cellStyle name="Header1 4 4 3 2" xfId="158"/>
    <cellStyle name="Header1 4 4 3 2 2" xfId="158"/>
    <cellStyle name="Header1 4 4 3 2 3" xfId="158"/>
    <cellStyle name="Header1 4 4 3 2 4" xfId="158"/>
    <cellStyle name="Header1 4 4 3 3" xfId="158"/>
    <cellStyle name="Header1 4 4 3 4" xfId="158"/>
    <cellStyle name="Header1 4 4 3 5" xfId="158"/>
    <cellStyle name="Header1 4 4 3 6" xfId="158"/>
    <cellStyle name="Header1 4 4 3 7" xfId="158"/>
    <cellStyle name="Header1 4 4 4" xfId="158"/>
    <cellStyle name="Header1 4 4 4 2" xfId="158"/>
    <cellStyle name="Header1 4 4 4 2 2" xfId="158"/>
    <cellStyle name="Header1 4 4 4 2 3" xfId="158"/>
    <cellStyle name="Header1 4 4 4 2 4" xfId="158"/>
    <cellStyle name="Header1 4 4 4 2 5" xfId="158"/>
    <cellStyle name="Header1 4 4 4 3" xfId="158"/>
    <cellStyle name="Header1 4 4 4 3 2" xfId="158"/>
    <cellStyle name="Header1 4 4 4 3 3" xfId="158"/>
    <cellStyle name="Header1 4 4 4 3 4" xfId="158"/>
    <cellStyle name="Header1 4 4 4 4" xfId="158"/>
    <cellStyle name="Header1 4 4 4 5" xfId="158"/>
    <cellStyle name="Header1 4 4 4 6" xfId="158"/>
    <cellStyle name="Header1 4 4 4 7" xfId="158"/>
    <cellStyle name="Header1 4 4 4 8" xfId="158"/>
    <cellStyle name="Header1 4 4 5" xfId="158"/>
    <cellStyle name="Header1 4 4 5 2" xfId="158"/>
    <cellStyle name="Header1 4 4 5 2 2" xfId="158"/>
    <cellStyle name="Header1 4 4 5 2 3" xfId="158"/>
    <cellStyle name="Header1 4 4 5 2 4" xfId="158"/>
    <cellStyle name="Header1 4 4 5 2 5" xfId="158"/>
    <cellStyle name="Header1 4 4 5 3" xfId="158"/>
    <cellStyle name="Header1 4 4 5 3 2" xfId="158"/>
    <cellStyle name="Header1 4 4 5 3 3" xfId="158"/>
    <cellStyle name="Header1 4 4 5 3 4" xfId="158"/>
    <cellStyle name="Header1 4 4 5 4" xfId="158"/>
    <cellStyle name="Header1 4 4 5 5" xfId="158"/>
    <cellStyle name="Header1 4 4 5 6" xfId="158"/>
    <cellStyle name="Header1 4 4 5 7" xfId="158"/>
    <cellStyle name="Header1 4 4 6" xfId="158"/>
    <cellStyle name="Header1 4 4 6 2" xfId="158"/>
    <cellStyle name="Header1 4 4 6 2 2" xfId="158"/>
    <cellStyle name="Header1 4 4 6 2 3" xfId="158"/>
    <cellStyle name="Header1 4 4 6 2 4" xfId="158"/>
    <cellStyle name="Header1 4 4 6 3" xfId="158"/>
    <cellStyle name="Header1 4 4 6 4" xfId="158"/>
    <cellStyle name="Header1 4 4 6 5" xfId="158"/>
    <cellStyle name="Header1 4 4 6 6" xfId="158"/>
    <cellStyle name="Header1 4 4 6 7" xfId="158"/>
    <cellStyle name="Header1 4 4 7" xfId="158"/>
    <cellStyle name="Header1 4 4 7 2" xfId="158"/>
    <cellStyle name="Header1 4 4 7 3" xfId="158"/>
    <cellStyle name="Header1 4 4 7 4" xfId="158"/>
    <cellStyle name="Header1 4 4 8" xfId="158"/>
    <cellStyle name="Header1 4 4 9" xfId="158"/>
    <cellStyle name="Header1 4 5" xfId="158"/>
    <cellStyle name="Header1 4 5 2" xfId="158"/>
    <cellStyle name="Header1 4 5 2 2" xfId="158"/>
    <cellStyle name="Header1 4 5 2 2 2" xfId="158"/>
    <cellStyle name="Header1 4 5 2 2 3" xfId="158"/>
    <cellStyle name="Header1 4 5 2 2 4" xfId="158"/>
    <cellStyle name="Header1 4 5 2 2 5" xfId="158"/>
    <cellStyle name="Header1 4 5 2 3" xfId="158"/>
    <cellStyle name="Header1 4 5 2 3 2" xfId="158"/>
    <cellStyle name="Header1 4 5 2 3 3" xfId="158"/>
    <cellStyle name="Header1 4 5 2 3 4" xfId="158"/>
    <cellStyle name="Header1 4 5 2 4" xfId="158"/>
    <cellStyle name="Header1 4 5 2 5" xfId="158"/>
    <cellStyle name="Header1 4 5 2 6" xfId="158"/>
    <cellStyle name="Header1 4 5 2 7" xfId="158"/>
    <cellStyle name="Header1 4 5 2 8" xfId="158"/>
    <cellStyle name="Header1 4 5 3" xfId="158"/>
    <cellStyle name="Header1 4 5 3 2" xfId="158"/>
    <cellStyle name="Header1 4 5 3 2 2" xfId="158"/>
    <cellStyle name="Header1 4 5 3 2 3" xfId="158"/>
    <cellStyle name="Header1 4 5 3 2 4" xfId="158"/>
    <cellStyle name="Header1 4 5 3 2 5" xfId="158"/>
    <cellStyle name="Header1 4 5 3 3" xfId="158"/>
    <cellStyle name="Header1 4 5 3 3 2" xfId="158"/>
    <cellStyle name="Header1 4 5 3 3 3" xfId="158"/>
    <cellStyle name="Header1 4 5 3 3 4" xfId="158"/>
    <cellStyle name="Header1 4 5 3 4" xfId="158"/>
    <cellStyle name="Header1 4 5 3 5" xfId="158"/>
    <cellStyle name="Header1 4 5 3 6" xfId="158"/>
    <cellStyle name="Header1 4 5 3 7" xfId="158"/>
    <cellStyle name="Header1 4 5 4" xfId="158"/>
    <cellStyle name="Header1 4 5 4 2" xfId="158"/>
    <cellStyle name="Header1 4 5 4 2 2" xfId="158"/>
    <cellStyle name="Header1 4 5 4 2 3" xfId="158"/>
    <cellStyle name="Header1 4 5 4 2 4" xfId="158"/>
    <cellStyle name="Header1 4 5 4 3" xfId="158"/>
    <cellStyle name="Header1 4 5 4 4" xfId="158"/>
    <cellStyle name="Header1 4 5 4 5" xfId="158"/>
    <cellStyle name="Header1 4 5 4 6" xfId="158"/>
    <cellStyle name="Header1 4 5 4 7" xfId="158"/>
    <cellStyle name="Header1 4 5 5" xfId="158"/>
    <cellStyle name="Header1 4 5 5 2" xfId="158"/>
    <cellStyle name="Header1 4 5 5 3" xfId="158"/>
    <cellStyle name="Header1 4 5 5 4" xfId="158"/>
    <cellStyle name="Header1 4 5 6" xfId="158"/>
    <cellStyle name="Header1 4 5 7" xfId="158"/>
    <cellStyle name="Header1 4 5 8" xfId="158"/>
    <cellStyle name="Header1 4 5 9" xfId="158"/>
    <cellStyle name="Header1 4 6" xfId="158"/>
    <cellStyle name="Header1 4 6 2" xfId="158"/>
    <cellStyle name="Header1 4 6 2 2" xfId="158"/>
    <cellStyle name="Header1 4 6 2 3" xfId="158"/>
    <cellStyle name="Header1 4 6 2 4" xfId="158"/>
    <cellStyle name="Header1 4 6 3" xfId="158"/>
    <cellStyle name="Header1 4 6 4" xfId="158"/>
    <cellStyle name="Header1 4 6 5" xfId="158"/>
    <cellStyle name="Header1 4 6 6" xfId="158"/>
    <cellStyle name="Header1 4 6 7" xfId="158"/>
    <cellStyle name="Header1 4 7" xfId="158"/>
    <cellStyle name="Header1 4 7 2" xfId="158"/>
    <cellStyle name="Header1 4 7 2 2" xfId="158"/>
    <cellStyle name="Header1 4 7 2 3" xfId="158"/>
    <cellStyle name="Header1 4 7 2 4" xfId="158"/>
    <cellStyle name="Header1 4 7 3" xfId="158"/>
    <cellStyle name="Header1 4 7 4" xfId="158"/>
    <cellStyle name="Header1 4 7 5" xfId="158"/>
    <cellStyle name="Header1 4 7 6" xfId="158"/>
    <cellStyle name="Header1 4 7 7" xfId="158"/>
    <cellStyle name="Header1 4 8" xfId="158"/>
    <cellStyle name="Header1 4 8 2" xfId="158"/>
    <cellStyle name="Header1 4 8 2 2" xfId="158"/>
    <cellStyle name="Header1 4 8 2 3" xfId="158"/>
    <cellStyle name="Header1 4 8 2 4" xfId="158"/>
    <cellStyle name="Header1 4 8 2 5" xfId="158"/>
    <cellStyle name="Header1 4 8 3" xfId="158"/>
    <cellStyle name="Header1 4 8 3 2" xfId="158"/>
    <cellStyle name="Header1 4 8 3 3" xfId="158"/>
    <cellStyle name="Header1 4 8 3 4" xfId="158"/>
    <cellStyle name="Header1 4 8 4" xfId="158"/>
    <cellStyle name="Header1 4 8 5" xfId="158"/>
    <cellStyle name="Header1 4 8 6" xfId="158"/>
    <cellStyle name="Header1 4 8 7" xfId="158"/>
    <cellStyle name="Header1 4 8 8" xfId="158"/>
    <cellStyle name="Header1 4 9" xfId="158"/>
    <cellStyle name="Header1 4 9 2" xfId="158"/>
    <cellStyle name="Header1 4 9 2 2" xfId="158"/>
    <cellStyle name="Header1 4 9 2 3" xfId="158"/>
    <cellStyle name="Header1 4 9 2 4" xfId="158"/>
    <cellStyle name="Header1 4 9 2 5" xfId="158"/>
    <cellStyle name="Header1 4 9 3" xfId="158"/>
    <cellStyle name="Header1 4 9 3 2" xfId="158"/>
    <cellStyle name="Header1 4 9 3 3" xfId="158"/>
    <cellStyle name="Header1 4 9 3 4" xfId="158"/>
    <cellStyle name="Header1 4 9 4" xfId="158"/>
    <cellStyle name="Header1 4 9 5" xfId="158"/>
    <cellStyle name="Header1 4 9 6" xfId="158"/>
    <cellStyle name="Header1 4 9 7" xfId="158"/>
    <cellStyle name="Header1 5" xfId="158"/>
    <cellStyle name="Header1 5 10" xfId="158"/>
    <cellStyle name="Header1 5 11" xfId="158"/>
    <cellStyle name="Header1 5 2" xfId="158"/>
    <cellStyle name="Header1 5 2 2" xfId="158"/>
    <cellStyle name="Header1 5 2 2 2" xfId="158"/>
    <cellStyle name="Header1 5 2 2 2 2" xfId="158"/>
    <cellStyle name="Header1 5 2 2 2 3" xfId="158"/>
    <cellStyle name="Header1 5 2 2 2 4" xfId="158"/>
    <cellStyle name="Header1 5 2 2 2 5" xfId="158"/>
    <cellStyle name="Header1 5 2 2 3" xfId="158"/>
    <cellStyle name="Header1 5 2 2 3 2" xfId="158"/>
    <cellStyle name="Header1 5 2 2 3 3" xfId="158"/>
    <cellStyle name="Header1 5 2 2 3 4" xfId="158"/>
    <cellStyle name="Header1 5 2 2 4" xfId="158"/>
    <cellStyle name="Header1 5 2 2 5" xfId="158"/>
    <cellStyle name="Header1 5 2 2 6" xfId="158"/>
    <cellStyle name="Header1 5 2 2 7" xfId="158"/>
    <cellStyle name="Header1 5 2 2 8" xfId="158"/>
    <cellStyle name="Header1 5 2 3" xfId="158"/>
    <cellStyle name="Header1 5 2 3 2" xfId="158"/>
    <cellStyle name="Header1 5 2 3 2 2" xfId="158"/>
    <cellStyle name="Header1 5 2 3 2 3" xfId="158"/>
    <cellStyle name="Header1 5 2 3 2 4" xfId="158"/>
    <cellStyle name="Header1 5 2 3 2 5" xfId="158"/>
    <cellStyle name="Header1 5 2 3 3" xfId="158"/>
    <cellStyle name="Header1 5 2 3 3 2" xfId="158"/>
    <cellStyle name="Header1 5 2 3 3 3" xfId="158"/>
    <cellStyle name="Header1 5 2 3 3 4" xfId="158"/>
    <cellStyle name="Header1 5 2 3 4" xfId="158"/>
    <cellStyle name="Header1 5 2 3 5" xfId="158"/>
    <cellStyle name="Header1 5 2 3 6" xfId="158"/>
    <cellStyle name="Header1 5 2 3 7" xfId="158"/>
    <cellStyle name="Header1 5 2 4" xfId="158"/>
    <cellStyle name="Header1 5 2 4 2" xfId="158"/>
    <cellStyle name="Header1 5 2 4 2 2" xfId="158"/>
    <cellStyle name="Header1 5 2 4 2 3" xfId="158"/>
    <cellStyle name="Header1 5 2 4 2 4" xfId="158"/>
    <cellStyle name="Header1 5 2 4 3" xfId="158"/>
    <cellStyle name="Header1 5 2 4 4" xfId="158"/>
    <cellStyle name="Header1 5 2 4 5" xfId="158"/>
    <cellStyle name="Header1 5 2 4 6" xfId="158"/>
    <cellStyle name="Header1 5 2 4 7" xfId="158"/>
    <cellStyle name="Header1 5 2 5" xfId="158"/>
    <cellStyle name="Header1 5 2 5 2" xfId="158"/>
    <cellStyle name="Header1 5 2 5 3" xfId="158"/>
    <cellStyle name="Header1 5 2 5 4" xfId="158"/>
    <cellStyle name="Header1 5 2 6" xfId="158"/>
    <cellStyle name="Header1 5 2 7" xfId="158"/>
    <cellStyle name="Header1 5 2 8" xfId="158"/>
    <cellStyle name="Header1 5 2 9" xfId="158"/>
    <cellStyle name="Header1 5 3" xfId="158"/>
    <cellStyle name="Header1 5 3 2" xfId="158"/>
    <cellStyle name="Header1 5 3 2 2" xfId="158"/>
    <cellStyle name="Header1 5 3 2 3" xfId="158"/>
    <cellStyle name="Header1 5 3 2 4" xfId="158"/>
    <cellStyle name="Header1 5 3 3" xfId="158"/>
    <cellStyle name="Header1 5 3 4" xfId="158"/>
    <cellStyle name="Header1 5 3 5" xfId="158"/>
    <cellStyle name="Header1 5 3 6" xfId="158"/>
    <cellStyle name="Header1 5 3 7" xfId="158"/>
    <cellStyle name="Header1 5 4" xfId="158"/>
    <cellStyle name="Header1 5 4 2" xfId="158"/>
    <cellStyle name="Header1 5 4 2 2" xfId="158"/>
    <cellStyle name="Header1 5 4 2 3" xfId="158"/>
    <cellStyle name="Header1 5 4 2 4" xfId="158"/>
    <cellStyle name="Header1 5 4 2 5" xfId="158"/>
    <cellStyle name="Header1 5 4 3" xfId="158"/>
    <cellStyle name="Header1 5 4 3 2" xfId="158"/>
    <cellStyle name="Header1 5 4 3 3" xfId="158"/>
    <cellStyle name="Header1 5 4 3 4" xfId="158"/>
    <cellStyle name="Header1 5 4 4" xfId="158"/>
    <cellStyle name="Header1 5 4 5" xfId="158"/>
    <cellStyle name="Header1 5 4 6" xfId="158"/>
    <cellStyle name="Header1 5 4 7" xfId="158"/>
    <cellStyle name="Header1 5 4 8" xfId="158"/>
    <cellStyle name="Header1 5 5" xfId="158"/>
    <cellStyle name="Header1 5 5 2" xfId="158"/>
    <cellStyle name="Header1 5 5 2 2" xfId="158"/>
    <cellStyle name="Header1 5 5 2 3" xfId="158"/>
    <cellStyle name="Header1 5 5 2 4" xfId="158"/>
    <cellStyle name="Header1 5 5 2 5" xfId="158"/>
    <cellStyle name="Header1 5 5 3" xfId="158"/>
    <cellStyle name="Header1 5 5 3 2" xfId="158"/>
    <cellStyle name="Header1 5 5 3 3" xfId="158"/>
    <cellStyle name="Header1 5 5 3 4" xfId="158"/>
    <cellStyle name="Header1 5 5 4" xfId="158"/>
    <cellStyle name="Header1 5 5 5" xfId="158"/>
    <cellStyle name="Header1 5 5 6" xfId="158"/>
    <cellStyle name="Header1 5 5 7" xfId="158"/>
    <cellStyle name="Header1 5 6" xfId="158"/>
    <cellStyle name="Header1 5 6 2" xfId="158"/>
    <cellStyle name="Header1 5 6 2 2" xfId="158"/>
    <cellStyle name="Header1 5 6 2 3" xfId="158"/>
    <cellStyle name="Header1 5 6 2 4" xfId="158"/>
    <cellStyle name="Header1 5 6 3" xfId="158"/>
    <cellStyle name="Header1 5 6 4" xfId="158"/>
    <cellStyle name="Header1 5 6 5" xfId="158"/>
    <cellStyle name="Header1 5 6 6" xfId="158"/>
    <cellStyle name="Header1 5 6 7" xfId="158"/>
    <cellStyle name="Header1 5 7" xfId="158"/>
    <cellStyle name="Header1 5 7 2" xfId="158"/>
    <cellStyle name="Header1 5 7 3" xfId="158"/>
    <cellStyle name="Header1 5 7 4" xfId="158"/>
    <cellStyle name="Header1 5 8" xfId="158"/>
    <cellStyle name="Header1 5 9" xfId="158"/>
    <cellStyle name="Header1 6" xfId="158"/>
    <cellStyle name="Header1 7" xfId="158"/>
    <cellStyle name="Header11" xfId="159"/>
    <cellStyle name="Header11Center" xfId="160"/>
    <cellStyle name="Header11CenterB" xfId="161"/>
    <cellStyle name="Header11Left" xfId="162"/>
    <cellStyle name="Header11LeftB" xfId="163"/>
    <cellStyle name="Header11LeftWB" xfId="164"/>
    <cellStyle name="Header11Right" xfId="159"/>
    <cellStyle name="Header12CenterB" xfId="165"/>
    <cellStyle name="Header12LeftBold" xfId="166"/>
    <cellStyle name="Header1C,WoutBorder" xfId="167"/>
    <cellStyle name="Header1Center" xfId="168"/>
    <cellStyle name="Header1Center 2" xfId="168"/>
    <cellStyle name="Header1Center 2 10" xfId="168"/>
    <cellStyle name="Header1Center 2 11" xfId="168"/>
    <cellStyle name="Header1Center 2 12" xfId="168"/>
    <cellStyle name="Header1Center 2 13" xfId="168"/>
    <cellStyle name="Header1Center 2 14" xfId="168"/>
    <cellStyle name="Header1Center 2 2" xfId="168"/>
    <cellStyle name="Header1Center 2 2 10" xfId="168"/>
    <cellStyle name="Header1Center 2 2 11" xfId="168"/>
    <cellStyle name="Header1Center 2 2 12" xfId="168"/>
    <cellStyle name="Header1Center 2 2 13" xfId="168"/>
    <cellStyle name="Header1Center 2 2 14" xfId="168"/>
    <cellStyle name="Header1Center 2 2 2" xfId="168"/>
    <cellStyle name="Header1Center 2 2 2 10" xfId="168"/>
    <cellStyle name="Header1Center 2 2 2 11" xfId="168"/>
    <cellStyle name="Header1Center 2 2 2 12" xfId="168"/>
    <cellStyle name="Header1Center 2 2 2 2" xfId="168"/>
    <cellStyle name="Header1Center 2 2 2 2 2" xfId="168"/>
    <cellStyle name="Header1Center 2 2 2 2 2 2" xfId="168"/>
    <cellStyle name="Header1Center 2 2 2 2 2 3" xfId="168"/>
    <cellStyle name="Header1Center 2 2 2 2 2 4" xfId="168"/>
    <cellStyle name="Header1Center 2 2 2 2 2 5" xfId="168"/>
    <cellStyle name="Header1Center 2 2 2 2 3" xfId="168"/>
    <cellStyle name="Header1Center 2 2 2 2 3 2" xfId="168"/>
    <cellStyle name="Header1Center 2 2 2 2 3 3" xfId="168"/>
    <cellStyle name="Header1Center 2 2 2 2 3 4" xfId="168"/>
    <cellStyle name="Header1Center 2 2 2 2 4" xfId="168"/>
    <cellStyle name="Header1Center 2 2 2 2 5" xfId="168"/>
    <cellStyle name="Header1Center 2 2 2 2 6" xfId="168"/>
    <cellStyle name="Header1Center 2 2 2 2 7" xfId="168"/>
    <cellStyle name="Header1Center 2 2 2 2 8" xfId="168"/>
    <cellStyle name="Header1Center 2 2 2 3" xfId="168"/>
    <cellStyle name="Header1Center 2 2 2 3 2" xfId="168"/>
    <cellStyle name="Header1Center 2 2 2 3 2 2" xfId="168"/>
    <cellStyle name="Header1Center 2 2 2 3 2 3" xfId="168"/>
    <cellStyle name="Header1Center 2 2 2 3 2 4" xfId="168"/>
    <cellStyle name="Header1Center 2 2 2 3 2 5" xfId="168"/>
    <cellStyle name="Header1Center 2 2 2 3 3" xfId="168"/>
    <cellStyle name="Header1Center 2 2 2 3 3 2" xfId="168"/>
    <cellStyle name="Header1Center 2 2 2 3 3 3" xfId="168"/>
    <cellStyle name="Header1Center 2 2 2 3 3 4" xfId="168"/>
    <cellStyle name="Header1Center 2 2 2 3 4" xfId="168"/>
    <cellStyle name="Header1Center 2 2 2 3 5" xfId="168"/>
    <cellStyle name="Header1Center 2 2 2 3 6" xfId="168"/>
    <cellStyle name="Header1Center 2 2 2 3 7" xfId="168"/>
    <cellStyle name="Header1Center 2 2 2 3 8" xfId="168"/>
    <cellStyle name="Header1Center 2 2 2 4" xfId="168"/>
    <cellStyle name="Header1Center 2 2 2 4 2" xfId="168"/>
    <cellStyle name="Header1Center 2 2 2 4 2 2" xfId="168"/>
    <cellStyle name="Header1Center 2 2 2 4 2 3" xfId="168"/>
    <cellStyle name="Header1Center 2 2 2 4 2 4" xfId="168"/>
    <cellStyle name="Header1Center 2 2 2 4 2 5" xfId="168"/>
    <cellStyle name="Header1Center 2 2 2 4 3" xfId="168"/>
    <cellStyle name="Header1Center 2 2 2 4 3 2" xfId="168"/>
    <cellStyle name="Header1Center 2 2 2 4 3 3" xfId="168"/>
    <cellStyle name="Header1Center 2 2 2 4 3 4" xfId="168"/>
    <cellStyle name="Header1Center 2 2 2 4 4" xfId="168"/>
    <cellStyle name="Header1Center 2 2 2 4 5" xfId="168"/>
    <cellStyle name="Header1Center 2 2 2 4 6" xfId="168"/>
    <cellStyle name="Header1Center 2 2 2 4 7" xfId="168"/>
    <cellStyle name="Header1Center 2 2 2 4 8" xfId="168"/>
    <cellStyle name="Header1Center 2 2 2 5" xfId="168"/>
    <cellStyle name="Header1Center 2 2 2 5 2" xfId="168"/>
    <cellStyle name="Header1Center 2 2 2 5 2 2" xfId="168"/>
    <cellStyle name="Header1Center 2 2 2 5 2 3" xfId="168"/>
    <cellStyle name="Header1Center 2 2 2 5 2 4" xfId="168"/>
    <cellStyle name="Header1Center 2 2 2 5 2 5" xfId="168"/>
    <cellStyle name="Header1Center 2 2 2 5 3" xfId="168"/>
    <cellStyle name="Header1Center 2 2 2 5 3 2" xfId="168"/>
    <cellStyle name="Header1Center 2 2 2 5 3 3" xfId="168"/>
    <cellStyle name="Header1Center 2 2 2 5 3 4" xfId="168"/>
    <cellStyle name="Header1Center 2 2 2 5 4" xfId="168"/>
    <cellStyle name="Header1Center 2 2 2 5 5" xfId="168"/>
    <cellStyle name="Header1Center 2 2 2 5 6" xfId="168"/>
    <cellStyle name="Header1Center 2 2 2 5 7" xfId="168"/>
    <cellStyle name="Header1Center 2 2 2 5 8" xfId="168"/>
    <cellStyle name="Header1Center 2 2 2 6" xfId="168"/>
    <cellStyle name="Header1Center 2 2 2 6 2" xfId="168"/>
    <cellStyle name="Header1Center 2 2 2 6 3" xfId="168"/>
    <cellStyle name="Header1Center 2 2 2 6 4" xfId="168"/>
    <cellStyle name="Header1Center 2 2 2 6 5" xfId="168"/>
    <cellStyle name="Header1Center 2 2 2 7" xfId="168"/>
    <cellStyle name="Header1Center 2 2 2 7 2" xfId="168"/>
    <cellStyle name="Header1Center 2 2 2 7 3" xfId="168"/>
    <cellStyle name="Header1Center 2 2 2 7 4" xfId="168"/>
    <cellStyle name="Header1Center 2 2 2 8" xfId="168"/>
    <cellStyle name="Header1Center 2 2 2 9" xfId="168"/>
    <cellStyle name="Header1Center 2 2 3" xfId="168"/>
    <cellStyle name="Header1Center 2 2 3 10" xfId="168"/>
    <cellStyle name="Header1Center 2 2 3 11" xfId="168"/>
    <cellStyle name="Header1Center 2 2 3 12" xfId="168"/>
    <cellStyle name="Header1Center 2 2 3 2" xfId="168"/>
    <cellStyle name="Header1Center 2 2 3 2 2" xfId="168"/>
    <cellStyle name="Header1Center 2 2 3 2 2 2" xfId="168"/>
    <cellStyle name="Header1Center 2 2 3 2 2 3" xfId="168"/>
    <cellStyle name="Header1Center 2 2 3 2 2 4" xfId="168"/>
    <cellStyle name="Header1Center 2 2 3 2 2 5" xfId="168"/>
    <cellStyle name="Header1Center 2 2 3 2 3" xfId="168"/>
    <cellStyle name="Header1Center 2 2 3 2 3 2" xfId="168"/>
    <cellStyle name="Header1Center 2 2 3 2 3 3" xfId="168"/>
    <cellStyle name="Header1Center 2 2 3 2 3 4" xfId="168"/>
    <cellStyle name="Header1Center 2 2 3 2 4" xfId="168"/>
    <cellStyle name="Header1Center 2 2 3 2 5" xfId="168"/>
    <cellStyle name="Header1Center 2 2 3 2 6" xfId="168"/>
    <cellStyle name="Header1Center 2 2 3 2 7" xfId="168"/>
    <cellStyle name="Header1Center 2 2 3 2 8" xfId="168"/>
    <cellStyle name="Header1Center 2 2 3 3" xfId="168"/>
    <cellStyle name="Header1Center 2 2 3 3 2" xfId="168"/>
    <cellStyle name="Header1Center 2 2 3 3 2 2" xfId="168"/>
    <cellStyle name="Header1Center 2 2 3 3 2 3" xfId="168"/>
    <cellStyle name="Header1Center 2 2 3 3 2 4" xfId="168"/>
    <cellStyle name="Header1Center 2 2 3 3 2 5" xfId="168"/>
    <cellStyle name="Header1Center 2 2 3 3 3" xfId="168"/>
    <cellStyle name="Header1Center 2 2 3 3 3 2" xfId="168"/>
    <cellStyle name="Header1Center 2 2 3 3 3 3" xfId="168"/>
    <cellStyle name="Header1Center 2 2 3 3 3 4" xfId="168"/>
    <cellStyle name="Header1Center 2 2 3 3 4" xfId="168"/>
    <cellStyle name="Header1Center 2 2 3 3 5" xfId="168"/>
    <cellStyle name="Header1Center 2 2 3 3 6" xfId="168"/>
    <cellStyle name="Header1Center 2 2 3 3 7" xfId="168"/>
    <cellStyle name="Header1Center 2 2 3 3 8" xfId="168"/>
    <cellStyle name="Header1Center 2 2 3 4" xfId="168"/>
    <cellStyle name="Header1Center 2 2 3 4 2" xfId="168"/>
    <cellStyle name="Header1Center 2 2 3 4 2 2" xfId="168"/>
    <cellStyle name="Header1Center 2 2 3 4 2 3" xfId="168"/>
    <cellStyle name="Header1Center 2 2 3 4 2 4" xfId="168"/>
    <cellStyle name="Header1Center 2 2 3 4 2 5" xfId="168"/>
    <cellStyle name="Header1Center 2 2 3 4 3" xfId="168"/>
    <cellStyle name="Header1Center 2 2 3 4 3 2" xfId="168"/>
    <cellStyle name="Header1Center 2 2 3 4 3 3" xfId="168"/>
    <cellStyle name="Header1Center 2 2 3 4 3 4" xfId="168"/>
    <cellStyle name="Header1Center 2 2 3 4 4" xfId="168"/>
    <cellStyle name="Header1Center 2 2 3 4 5" xfId="168"/>
    <cellStyle name="Header1Center 2 2 3 4 6" xfId="168"/>
    <cellStyle name="Header1Center 2 2 3 4 7" xfId="168"/>
    <cellStyle name="Header1Center 2 2 3 4 8" xfId="168"/>
    <cellStyle name="Header1Center 2 2 3 5" xfId="168"/>
    <cellStyle name="Header1Center 2 2 3 5 2" xfId="168"/>
    <cellStyle name="Header1Center 2 2 3 5 2 2" xfId="168"/>
    <cellStyle name="Header1Center 2 2 3 5 2 3" xfId="168"/>
    <cellStyle name="Header1Center 2 2 3 5 2 4" xfId="168"/>
    <cellStyle name="Header1Center 2 2 3 5 2 5" xfId="168"/>
    <cellStyle name="Header1Center 2 2 3 5 3" xfId="168"/>
    <cellStyle name="Header1Center 2 2 3 5 3 2" xfId="168"/>
    <cellStyle name="Header1Center 2 2 3 5 3 3" xfId="168"/>
    <cellStyle name="Header1Center 2 2 3 5 3 4" xfId="168"/>
    <cellStyle name="Header1Center 2 2 3 5 4" xfId="168"/>
    <cellStyle name="Header1Center 2 2 3 5 5" xfId="168"/>
    <cellStyle name="Header1Center 2 2 3 5 6" xfId="168"/>
    <cellStyle name="Header1Center 2 2 3 5 7" xfId="168"/>
    <cellStyle name="Header1Center 2 2 3 5 8" xfId="168"/>
    <cellStyle name="Header1Center 2 2 3 6" xfId="168"/>
    <cellStyle name="Header1Center 2 2 3 6 2" xfId="168"/>
    <cellStyle name="Header1Center 2 2 3 6 3" xfId="168"/>
    <cellStyle name="Header1Center 2 2 3 6 4" xfId="168"/>
    <cellStyle name="Header1Center 2 2 3 6 5" xfId="168"/>
    <cellStyle name="Header1Center 2 2 3 7" xfId="168"/>
    <cellStyle name="Header1Center 2 2 3 7 2" xfId="168"/>
    <cellStyle name="Header1Center 2 2 3 7 3" xfId="168"/>
    <cellStyle name="Header1Center 2 2 3 7 4" xfId="168"/>
    <cellStyle name="Header1Center 2 2 3 8" xfId="168"/>
    <cellStyle name="Header1Center 2 2 3 9" xfId="168"/>
    <cellStyle name="Header1Center 2 2 4" xfId="168"/>
    <cellStyle name="Header1Center 2 2 4 2" xfId="168"/>
    <cellStyle name="Header1Center 2 2 4 2 2" xfId="168"/>
    <cellStyle name="Header1Center 2 2 4 2 3" xfId="168"/>
    <cellStyle name="Header1Center 2 2 4 2 4" xfId="168"/>
    <cellStyle name="Header1Center 2 2 4 2 5" xfId="168"/>
    <cellStyle name="Header1Center 2 2 4 3" xfId="168"/>
    <cellStyle name="Header1Center 2 2 4 3 2" xfId="168"/>
    <cellStyle name="Header1Center 2 2 4 3 3" xfId="168"/>
    <cellStyle name="Header1Center 2 2 4 3 4" xfId="168"/>
    <cellStyle name="Header1Center 2 2 4 4" xfId="168"/>
    <cellStyle name="Header1Center 2 2 4 5" xfId="168"/>
    <cellStyle name="Header1Center 2 2 4 6" xfId="168"/>
    <cellStyle name="Header1Center 2 2 4 7" xfId="168"/>
    <cellStyle name="Header1Center 2 2 4 8" xfId="168"/>
    <cellStyle name="Header1Center 2 2 5" xfId="168"/>
    <cellStyle name="Header1Center 2 2 5 2" xfId="168"/>
    <cellStyle name="Header1Center 2 2 5 2 2" xfId="168"/>
    <cellStyle name="Header1Center 2 2 5 2 3" xfId="168"/>
    <cellStyle name="Header1Center 2 2 5 2 4" xfId="168"/>
    <cellStyle name="Header1Center 2 2 5 2 5" xfId="168"/>
    <cellStyle name="Header1Center 2 2 5 3" xfId="168"/>
    <cellStyle name="Header1Center 2 2 5 3 2" xfId="168"/>
    <cellStyle name="Header1Center 2 2 5 3 3" xfId="168"/>
    <cellStyle name="Header1Center 2 2 5 3 4" xfId="168"/>
    <cellStyle name="Header1Center 2 2 5 4" xfId="168"/>
    <cellStyle name="Header1Center 2 2 5 5" xfId="168"/>
    <cellStyle name="Header1Center 2 2 5 6" xfId="168"/>
    <cellStyle name="Header1Center 2 2 5 7" xfId="168"/>
    <cellStyle name="Header1Center 2 2 5 8" xfId="168"/>
    <cellStyle name="Header1Center 2 2 6" xfId="168"/>
    <cellStyle name="Header1Center 2 2 6 2" xfId="168"/>
    <cellStyle name="Header1Center 2 2 6 2 2" xfId="168"/>
    <cellStyle name="Header1Center 2 2 6 2 3" xfId="168"/>
    <cellStyle name="Header1Center 2 2 6 2 4" xfId="168"/>
    <cellStyle name="Header1Center 2 2 6 2 5" xfId="168"/>
    <cellStyle name="Header1Center 2 2 6 3" xfId="168"/>
    <cellStyle name="Header1Center 2 2 6 3 2" xfId="168"/>
    <cellStyle name="Header1Center 2 2 6 3 3" xfId="168"/>
    <cellStyle name="Header1Center 2 2 6 3 4" xfId="168"/>
    <cellStyle name="Header1Center 2 2 6 4" xfId="168"/>
    <cellStyle name="Header1Center 2 2 6 5" xfId="168"/>
    <cellStyle name="Header1Center 2 2 6 6" xfId="168"/>
    <cellStyle name="Header1Center 2 2 6 7" xfId="168"/>
    <cellStyle name="Header1Center 2 2 6 8" xfId="168"/>
    <cellStyle name="Header1Center 2 2 7" xfId="168"/>
    <cellStyle name="Header1Center 2 2 7 2" xfId="168"/>
    <cellStyle name="Header1Center 2 2 7 2 2" xfId="168"/>
    <cellStyle name="Header1Center 2 2 7 2 3" xfId="168"/>
    <cellStyle name="Header1Center 2 2 7 2 4" xfId="168"/>
    <cellStyle name="Header1Center 2 2 7 2 5" xfId="168"/>
    <cellStyle name="Header1Center 2 2 7 3" xfId="168"/>
    <cellStyle name="Header1Center 2 2 7 3 2" xfId="168"/>
    <cellStyle name="Header1Center 2 2 7 3 3" xfId="168"/>
    <cellStyle name="Header1Center 2 2 7 3 4" xfId="168"/>
    <cellStyle name="Header1Center 2 2 7 4" xfId="168"/>
    <cellStyle name="Header1Center 2 2 7 5" xfId="168"/>
    <cellStyle name="Header1Center 2 2 7 6" xfId="168"/>
    <cellStyle name="Header1Center 2 2 7 7" xfId="168"/>
    <cellStyle name="Header1Center 2 2 7 8" xfId="168"/>
    <cellStyle name="Header1Center 2 2 8" xfId="168"/>
    <cellStyle name="Header1Center 2 2 8 2" xfId="168"/>
    <cellStyle name="Header1Center 2 2 8 3" xfId="168"/>
    <cellStyle name="Header1Center 2 2 8 4" xfId="168"/>
    <cellStyle name="Header1Center 2 2 8 5" xfId="168"/>
    <cellStyle name="Header1Center 2 2 9" xfId="168"/>
    <cellStyle name="Header1Center 2 2 9 2" xfId="168"/>
    <cellStyle name="Header1Center 2 2 9 3" xfId="168"/>
    <cellStyle name="Header1Center 2 2 9 4" xfId="168"/>
    <cellStyle name="Header1Center 2 3" xfId="168"/>
    <cellStyle name="Header1Center 2 3 10" xfId="168"/>
    <cellStyle name="Header1Center 2 3 11" xfId="168"/>
    <cellStyle name="Header1Center 2 3 12" xfId="168"/>
    <cellStyle name="Header1Center 2 3 2" xfId="168"/>
    <cellStyle name="Header1Center 2 3 2 2" xfId="168"/>
    <cellStyle name="Header1Center 2 3 2 2 2" xfId="168"/>
    <cellStyle name="Header1Center 2 3 2 2 3" xfId="168"/>
    <cellStyle name="Header1Center 2 3 2 2 4" xfId="168"/>
    <cellStyle name="Header1Center 2 3 2 2 5" xfId="168"/>
    <cellStyle name="Header1Center 2 3 2 3" xfId="168"/>
    <cellStyle name="Header1Center 2 3 2 3 2" xfId="168"/>
    <cellStyle name="Header1Center 2 3 2 3 3" xfId="168"/>
    <cellStyle name="Header1Center 2 3 2 3 4" xfId="168"/>
    <cellStyle name="Header1Center 2 3 2 4" xfId="168"/>
    <cellStyle name="Header1Center 2 3 2 5" xfId="168"/>
    <cellStyle name="Header1Center 2 3 2 6" xfId="168"/>
    <cellStyle name="Header1Center 2 3 2 7" xfId="168"/>
    <cellStyle name="Header1Center 2 3 2 8" xfId="168"/>
    <cellStyle name="Header1Center 2 3 3" xfId="168"/>
    <cellStyle name="Header1Center 2 3 3 2" xfId="168"/>
    <cellStyle name="Header1Center 2 3 3 2 2" xfId="168"/>
    <cellStyle name="Header1Center 2 3 3 2 3" xfId="168"/>
    <cellStyle name="Header1Center 2 3 3 2 4" xfId="168"/>
    <cellStyle name="Header1Center 2 3 3 2 5" xfId="168"/>
    <cellStyle name="Header1Center 2 3 3 3" xfId="168"/>
    <cellStyle name="Header1Center 2 3 3 3 2" xfId="168"/>
    <cellStyle name="Header1Center 2 3 3 3 3" xfId="168"/>
    <cellStyle name="Header1Center 2 3 3 3 4" xfId="168"/>
    <cellStyle name="Header1Center 2 3 3 4" xfId="168"/>
    <cellStyle name="Header1Center 2 3 3 5" xfId="168"/>
    <cellStyle name="Header1Center 2 3 3 6" xfId="168"/>
    <cellStyle name="Header1Center 2 3 3 7" xfId="168"/>
    <cellStyle name="Header1Center 2 3 3 8" xfId="168"/>
    <cellStyle name="Header1Center 2 3 4" xfId="168"/>
    <cellStyle name="Header1Center 2 3 4 2" xfId="168"/>
    <cellStyle name="Header1Center 2 3 4 2 2" xfId="168"/>
    <cellStyle name="Header1Center 2 3 4 2 3" xfId="168"/>
    <cellStyle name="Header1Center 2 3 4 2 4" xfId="168"/>
    <cellStyle name="Header1Center 2 3 4 2 5" xfId="168"/>
    <cellStyle name="Header1Center 2 3 4 3" xfId="168"/>
    <cellStyle name="Header1Center 2 3 4 3 2" xfId="168"/>
    <cellStyle name="Header1Center 2 3 4 3 3" xfId="168"/>
    <cellStyle name="Header1Center 2 3 4 3 4" xfId="168"/>
    <cellStyle name="Header1Center 2 3 4 4" xfId="168"/>
    <cellStyle name="Header1Center 2 3 4 5" xfId="168"/>
    <cellStyle name="Header1Center 2 3 4 6" xfId="168"/>
    <cellStyle name="Header1Center 2 3 4 7" xfId="168"/>
    <cellStyle name="Header1Center 2 3 4 8" xfId="168"/>
    <cellStyle name="Header1Center 2 3 5" xfId="168"/>
    <cellStyle name="Header1Center 2 3 5 2" xfId="168"/>
    <cellStyle name="Header1Center 2 3 5 2 2" xfId="168"/>
    <cellStyle name="Header1Center 2 3 5 2 3" xfId="168"/>
    <cellStyle name="Header1Center 2 3 5 2 4" xfId="168"/>
    <cellStyle name="Header1Center 2 3 5 2 5" xfId="168"/>
    <cellStyle name="Header1Center 2 3 5 3" xfId="168"/>
    <cellStyle name="Header1Center 2 3 5 3 2" xfId="168"/>
    <cellStyle name="Header1Center 2 3 5 3 3" xfId="168"/>
    <cellStyle name="Header1Center 2 3 5 3 4" xfId="168"/>
    <cellStyle name="Header1Center 2 3 5 4" xfId="168"/>
    <cellStyle name="Header1Center 2 3 5 5" xfId="168"/>
    <cellStyle name="Header1Center 2 3 5 6" xfId="168"/>
    <cellStyle name="Header1Center 2 3 5 7" xfId="168"/>
    <cellStyle name="Header1Center 2 3 5 8" xfId="168"/>
    <cellStyle name="Header1Center 2 3 6" xfId="168"/>
    <cellStyle name="Header1Center 2 3 6 2" xfId="168"/>
    <cellStyle name="Header1Center 2 3 6 3" xfId="168"/>
    <cellStyle name="Header1Center 2 3 6 4" xfId="168"/>
    <cellStyle name="Header1Center 2 3 6 5" xfId="168"/>
    <cellStyle name="Header1Center 2 3 7" xfId="168"/>
    <cellStyle name="Header1Center 2 3 7 2" xfId="168"/>
    <cellStyle name="Header1Center 2 3 7 3" xfId="168"/>
    <cellStyle name="Header1Center 2 3 7 4" xfId="168"/>
    <cellStyle name="Header1Center 2 3 8" xfId="168"/>
    <cellStyle name="Header1Center 2 3 9" xfId="168"/>
    <cellStyle name="Header1Center 2 4" xfId="168"/>
    <cellStyle name="Header1Center 2 4 2" xfId="168"/>
    <cellStyle name="Header1Center 2 4 2 2" xfId="168"/>
    <cellStyle name="Header1Center 2 4 2 3" xfId="168"/>
    <cellStyle name="Header1Center 2 4 2 4" xfId="168"/>
    <cellStyle name="Header1Center 2 4 2 5" xfId="168"/>
    <cellStyle name="Header1Center 2 4 3" xfId="168"/>
    <cellStyle name="Header1Center 2 4 3 2" xfId="168"/>
    <cellStyle name="Header1Center 2 4 3 3" xfId="168"/>
    <cellStyle name="Header1Center 2 4 3 4" xfId="168"/>
    <cellStyle name="Header1Center 2 4 4" xfId="168"/>
    <cellStyle name="Header1Center 2 4 5" xfId="168"/>
    <cellStyle name="Header1Center 2 4 6" xfId="168"/>
    <cellStyle name="Header1Center 2 4 7" xfId="168"/>
    <cellStyle name="Header1Center 2 4 8" xfId="168"/>
    <cellStyle name="Header1Center 2 5" xfId="168"/>
    <cellStyle name="Header1Center 2 5 2" xfId="168"/>
    <cellStyle name="Header1Center 2 5 2 2" xfId="168"/>
    <cellStyle name="Header1Center 2 5 2 3" xfId="168"/>
    <cellStyle name="Header1Center 2 5 2 4" xfId="168"/>
    <cellStyle name="Header1Center 2 5 2 5" xfId="168"/>
    <cellStyle name="Header1Center 2 5 3" xfId="168"/>
    <cellStyle name="Header1Center 2 5 3 2" xfId="168"/>
    <cellStyle name="Header1Center 2 5 3 3" xfId="168"/>
    <cellStyle name="Header1Center 2 5 3 4" xfId="168"/>
    <cellStyle name="Header1Center 2 5 4" xfId="168"/>
    <cellStyle name="Header1Center 2 5 5" xfId="168"/>
    <cellStyle name="Header1Center 2 5 6" xfId="168"/>
    <cellStyle name="Header1Center 2 5 7" xfId="168"/>
    <cellStyle name="Header1Center 2 5 8" xfId="168"/>
    <cellStyle name="Header1Center 2 6" xfId="168"/>
    <cellStyle name="Header1Center 2 6 2" xfId="168"/>
    <cellStyle name="Header1Center 2 6 2 2" xfId="168"/>
    <cellStyle name="Header1Center 2 6 2 3" xfId="168"/>
    <cellStyle name="Header1Center 2 6 2 4" xfId="168"/>
    <cellStyle name="Header1Center 2 6 2 5" xfId="168"/>
    <cellStyle name="Header1Center 2 6 3" xfId="168"/>
    <cellStyle name="Header1Center 2 6 3 2" xfId="168"/>
    <cellStyle name="Header1Center 2 6 3 3" xfId="168"/>
    <cellStyle name="Header1Center 2 6 3 4" xfId="168"/>
    <cellStyle name="Header1Center 2 6 4" xfId="168"/>
    <cellStyle name="Header1Center 2 6 5" xfId="168"/>
    <cellStyle name="Header1Center 2 6 6" xfId="168"/>
    <cellStyle name="Header1Center 2 6 7" xfId="168"/>
    <cellStyle name="Header1Center 2 6 8" xfId="168"/>
    <cellStyle name="Header1Center 2 7" xfId="168"/>
    <cellStyle name="Header1Center 2 7 2" xfId="168"/>
    <cellStyle name="Header1Center 2 7 2 2" xfId="168"/>
    <cellStyle name="Header1Center 2 7 2 3" xfId="168"/>
    <cellStyle name="Header1Center 2 7 2 4" xfId="168"/>
    <cellStyle name="Header1Center 2 7 2 5" xfId="168"/>
    <cellStyle name="Header1Center 2 7 3" xfId="168"/>
    <cellStyle name="Header1Center 2 7 3 2" xfId="168"/>
    <cellStyle name="Header1Center 2 7 3 3" xfId="168"/>
    <cellStyle name="Header1Center 2 7 3 4" xfId="168"/>
    <cellStyle name="Header1Center 2 7 4" xfId="168"/>
    <cellStyle name="Header1Center 2 7 5" xfId="168"/>
    <cellStyle name="Header1Center 2 7 6" xfId="168"/>
    <cellStyle name="Header1Center 2 7 7" xfId="168"/>
    <cellStyle name="Header1Center 2 7 8" xfId="168"/>
    <cellStyle name="Header1Center 2 8" xfId="168"/>
    <cellStyle name="Header1Center 2 8 2" xfId="168"/>
    <cellStyle name="Header1Center 2 8 3" xfId="168"/>
    <cellStyle name="Header1Center 2 8 4" xfId="168"/>
    <cellStyle name="Header1Center 2 8 5" xfId="168"/>
    <cellStyle name="Header1Center 2 9" xfId="168"/>
    <cellStyle name="Header1Center 2 9 2" xfId="168"/>
    <cellStyle name="Header1Center 2 9 3" xfId="168"/>
    <cellStyle name="Header1Center 2 9 4" xfId="168"/>
    <cellStyle name="Header1Center 3" xfId="168"/>
    <cellStyle name="Header1Center 3 10" xfId="168"/>
    <cellStyle name="Header1Center 3 10 2" xfId="168"/>
    <cellStyle name="Header1Center 3 10 2 2" xfId="168"/>
    <cellStyle name="Header1Center 3 10 2 3" xfId="168"/>
    <cellStyle name="Header1Center 3 10 2 4" xfId="168"/>
    <cellStyle name="Header1Center 3 10 2 5" xfId="168"/>
    <cellStyle name="Header1Center 3 10 3" xfId="168"/>
    <cellStyle name="Header1Center 3 10 3 2" xfId="168"/>
    <cellStyle name="Header1Center 3 10 3 3" xfId="168"/>
    <cellStyle name="Header1Center 3 10 3 4" xfId="168"/>
    <cellStyle name="Header1Center 3 10 4" xfId="168"/>
    <cellStyle name="Header1Center 3 10 5" xfId="168"/>
    <cellStyle name="Header1Center 3 10 6" xfId="168"/>
    <cellStyle name="Header1Center 3 10 7" xfId="168"/>
    <cellStyle name="Header1Center 3 10 8" xfId="168"/>
    <cellStyle name="Header1Center 3 11" xfId="168"/>
    <cellStyle name="Header1Center 3 11 2" xfId="168"/>
    <cellStyle name="Header1Center 3 11 2 2" xfId="168"/>
    <cellStyle name="Header1Center 3 11 2 3" xfId="168"/>
    <cellStyle name="Header1Center 3 11 2 4" xfId="168"/>
    <cellStyle name="Header1Center 3 11 2 5" xfId="168"/>
    <cellStyle name="Header1Center 3 11 3" xfId="168"/>
    <cellStyle name="Header1Center 3 11 3 2" xfId="168"/>
    <cellStyle name="Header1Center 3 11 3 3" xfId="168"/>
    <cellStyle name="Header1Center 3 11 3 4" xfId="168"/>
    <cellStyle name="Header1Center 3 11 4" xfId="168"/>
    <cellStyle name="Header1Center 3 11 5" xfId="168"/>
    <cellStyle name="Header1Center 3 11 6" xfId="168"/>
    <cellStyle name="Header1Center 3 11 7" xfId="168"/>
    <cellStyle name="Header1Center 3 12" xfId="168"/>
    <cellStyle name="Header1Center 3 12 2" xfId="168"/>
    <cellStyle name="Header1Center 3 12 2 2" xfId="168"/>
    <cellStyle name="Header1Center 3 12 2 3" xfId="168"/>
    <cellStyle name="Header1Center 3 12 2 4" xfId="168"/>
    <cellStyle name="Header1Center 3 12 2 5" xfId="168"/>
    <cellStyle name="Header1Center 3 12 3" xfId="168"/>
    <cellStyle name="Header1Center 3 12 3 2" xfId="168"/>
    <cellStyle name="Header1Center 3 12 3 3" xfId="168"/>
    <cellStyle name="Header1Center 3 12 3 4" xfId="168"/>
    <cellStyle name="Header1Center 3 12 4" xfId="168"/>
    <cellStyle name="Header1Center 3 12 5" xfId="168"/>
    <cellStyle name="Header1Center 3 12 6" xfId="168"/>
    <cellStyle name="Header1Center 3 12 7" xfId="168"/>
    <cellStyle name="Header1Center 3 12 8" xfId="168"/>
    <cellStyle name="Header1Center 3 13" xfId="168"/>
    <cellStyle name="Header1Center 3 13 2" xfId="168"/>
    <cellStyle name="Header1Center 3 13 3" xfId="168"/>
    <cellStyle name="Header1Center 3 13 4" xfId="168"/>
    <cellStyle name="Header1Center 3 13 5" xfId="168"/>
    <cellStyle name="Header1Center 3 14" xfId="168"/>
    <cellStyle name="Header1Center 3 14 2" xfId="168"/>
    <cellStyle name="Header1Center 3 14 3" xfId="168"/>
    <cellStyle name="Header1Center 3 14 4" xfId="168"/>
    <cellStyle name="Header1Center 3 15" xfId="168"/>
    <cellStyle name="Header1Center 3 16" xfId="168"/>
    <cellStyle name="Header1Center 3 17" xfId="168"/>
    <cellStyle name="Header1Center 3 18" xfId="168"/>
    <cellStyle name="Header1Center 3 2" xfId="168"/>
    <cellStyle name="Header1Center 3 2 10" xfId="168"/>
    <cellStyle name="Header1Center 3 2 11" xfId="168"/>
    <cellStyle name="Header1Center 3 2 12" xfId="168"/>
    <cellStyle name="Header1Center 3 2 2" xfId="168"/>
    <cellStyle name="Header1Center 3 2 2 2" xfId="168"/>
    <cellStyle name="Header1Center 3 2 2 2 2" xfId="168"/>
    <cellStyle name="Header1Center 3 2 2 2 3" xfId="168"/>
    <cellStyle name="Header1Center 3 2 2 2 4" xfId="168"/>
    <cellStyle name="Header1Center 3 2 2 2 5" xfId="168"/>
    <cellStyle name="Header1Center 3 2 2 3" xfId="168"/>
    <cellStyle name="Header1Center 3 2 2 3 2" xfId="168"/>
    <cellStyle name="Header1Center 3 2 2 3 3" xfId="168"/>
    <cellStyle name="Header1Center 3 2 2 3 4" xfId="168"/>
    <cellStyle name="Header1Center 3 2 2 4" xfId="168"/>
    <cellStyle name="Header1Center 3 2 2 5" xfId="168"/>
    <cellStyle name="Header1Center 3 2 2 6" xfId="168"/>
    <cellStyle name="Header1Center 3 2 2 7" xfId="168"/>
    <cellStyle name="Header1Center 3 2 2 8" xfId="168"/>
    <cellStyle name="Header1Center 3 2 3" xfId="168"/>
    <cellStyle name="Header1Center 3 2 3 2" xfId="168"/>
    <cellStyle name="Header1Center 3 2 3 2 2" xfId="168"/>
    <cellStyle name="Header1Center 3 2 3 2 3" xfId="168"/>
    <cellStyle name="Header1Center 3 2 3 2 4" xfId="168"/>
    <cellStyle name="Header1Center 3 2 3 2 5" xfId="168"/>
    <cellStyle name="Header1Center 3 2 3 3" xfId="168"/>
    <cellStyle name="Header1Center 3 2 3 3 2" xfId="168"/>
    <cellStyle name="Header1Center 3 2 3 3 3" xfId="168"/>
    <cellStyle name="Header1Center 3 2 3 3 4" xfId="168"/>
    <cellStyle name="Header1Center 3 2 3 4" xfId="168"/>
    <cellStyle name="Header1Center 3 2 3 5" xfId="168"/>
    <cellStyle name="Header1Center 3 2 3 6" xfId="168"/>
    <cellStyle name="Header1Center 3 2 3 7" xfId="168"/>
    <cellStyle name="Header1Center 3 2 3 8" xfId="168"/>
    <cellStyle name="Header1Center 3 2 4" xfId="168"/>
    <cellStyle name="Header1Center 3 2 4 2" xfId="168"/>
    <cellStyle name="Header1Center 3 2 4 2 2" xfId="168"/>
    <cellStyle name="Header1Center 3 2 4 2 3" xfId="168"/>
    <cellStyle name="Header1Center 3 2 4 2 4" xfId="168"/>
    <cellStyle name="Header1Center 3 2 4 2 5" xfId="168"/>
    <cellStyle name="Header1Center 3 2 4 3" xfId="168"/>
    <cellStyle name="Header1Center 3 2 4 3 2" xfId="168"/>
    <cellStyle name="Header1Center 3 2 4 3 3" xfId="168"/>
    <cellStyle name="Header1Center 3 2 4 3 4" xfId="168"/>
    <cellStyle name="Header1Center 3 2 4 4" xfId="168"/>
    <cellStyle name="Header1Center 3 2 4 5" xfId="168"/>
    <cellStyle name="Header1Center 3 2 4 6" xfId="168"/>
    <cellStyle name="Header1Center 3 2 4 7" xfId="168"/>
    <cellStyle name="Header1Center 3 2 4 8" xfId="168"/>
    <cellStyle name="Header1Center 3 2 5" xfId="168"/>
    <cellStyle name="Header1Center 3 2 5 2" xfId="168"/>
    <cellStyle name="Header1Center 3 2 5 2 2" xfId="168"/>
    <cellStyle name="Header1Center 3 2 5 2 3" xfId="168"/>
    <cellStyle name="Header1Center 3 2 5 2 4" xfId="168"/>
    <cellStyle name="Header1Center 3 2 5 2 5" xfId="168"/>
    <cellStyle name="Header1Center 3 2 5 3" xfId="168"/>
    <cellStyle name="Header1Center 3 2 5 3 2" xfId="168"/>
    <cellStyle name="Header1Center 3 2 5 3 3" xfId="168"/>
    <cellStyle name="Header1Center 3 2 5 3 4" xfId="168"/>
    <cellStyle name="Header1Center 3 2 5 4" xfId="168"/>
    <cellStyle name="Header1Center 3 2 5 5" xfId="168"/>
    <cellStyle name="Header1Center 3 2 5 6" xfId="168"/>
    <cellStyle name="Header1Center 3 2 5 7" xfId="168"/>
    <cellStyle name="Header1Center 3 2 5 8" xfId="168"/>
    <cellStyle name="Header1Center 3 2 6" xfId="168"/>
    <cellStyle name="Header1Center 3 2 6 2" xfId="168"/>
    <cellStyle name="Header1Center 3 2 6 3" xfId="168"/>
    <cellStyle name="Header1Center 3 2 6 4" xfId="168"/>
    <cellStyle name="Header1Center 3 2 6 5" xfId="168"/>
    <cellStyle name="Header1Center 3 2 7" xfId="168"/>
    <cellStyle name="Header1Center 3 2 7 2" xfId="168"/>
    <cellStyle name="Header1Center 3 2 7 3" xfId="168"/>
    <cellStyle name="Header1Center 3 2 7 4" xfId="168"/>
    <cellStyle name="Header1Center 3 2 8" xfId="168"/>
    <cellStyle name="Header1Center 3 2 9" xfId="168"/>
    <cellStyle name="Header1Center 3 3" xfId="168"/>
    <cellStyle name="Header1Center 3 3 10" xfId="168"/>
    <cellStyle name="Header1Center 3 3 11" xfId="168"/>
    <cellStyle name="Header1Center 3 3 12" xfId="168"/>
    <cellStyle name="Header1Center 3 3 2" xfId="168"/>
    <cellStyle name="Header1Center 3 3 2 2" xfId="168"/>
    <cellStyle name="Header1Center 3 3 2 2 2" xfId="168"/>
    <cellStyle name="Header1Center 3 3 2 2 3" xfId="168"/>
    <cellStyle name="Header1Center 3 3 2 2 4" xfId="168"/>
    <cellStyle name="Header1Center 3 3 2 2 5" xfId="168"/>
    <cellStyle name="Header1Center 3 3 2 3" xfId="168"/>
    <cellStyle name="Header1Center 3 3 2 3 2" xfId="168"/>
    <cellStyle name="Header1Center 3 3 2 3 3" xfId="168"/>
    <cellStyle name="Header1Center 3 3 2 3 4" xfId="168"/>
    <cellStyle name="Header1Center 3 3 2 4" xfId="168"/>
    <cellStyle name="Header1Center 3 3 2 5" xfId="168"/>
    <cellStyle name="Header1Center 3 3 2 6" xfId="168"/>
    <cellStyle name="Header1Center 3 3 2 7" xfId="168"/>
    <cellStyle name="Header1Center 3 3 2 8" xfId="168"/>
    <cellStyle name="Header1Center 3 3 3" xfId="168"/>
    <cellStyle name="Header1Center 3 3 3 2" xfId="168"/>
    <cellStyle name="Header1Center 3 3 3 2 2" xfId="168"/>
    <cellStyle name="Header1Center 3 3 3 2 3" xfId="168"/>
    <cellStyle name="Header1Center 3 3 3 2 4" xfId="168"/>
    <cellStyle name="Header1Center 3 3 3 2 5" xfId="168"/>
    <cellStyle name="Header1Center 3 3 3 3" xfId="168"/>
    <cellStyle name="Header1Center 3 3 3 3 2" xfId="168"/>
    <cellStyle name="Header1Center 3 3 3 3 3" xfId="168"/>
    <cellStyle name="Header1Center 3 3 3 3 4" xfId="168"/>
    <cellStyle name="Header1Center 3 3 3 4" xfId="168"/>
    <cellStyle name="Header1Center 3 3 3 5" xfId="168"/>
    <cellStyle name="Header1Center 3 3 3 6" xfId="168"/>
    <cellStyle name="Header1Center 3 3 3 7" xfId="168"/>
    <cellStyle name="Header1Center 3 3 3 8" xfId="168"/>
    <cellStyle name="Header1Center 3 3 4" xfId="168"/>
    <cellStyle name="Header1Center 3 3 4 2" xfId="168"/>
    <cellStyle name="Header1Center 3 3 4 2 2" xfId="168"/>
    <cellStyle name="Header1Center 3 3 4 2 3" xfId="168"/>
    <cellStyle name="Header1Center 3 3 4 2 4" xfId="168"/>
    <cellStyle name="Header1Center 3 3 4 2 5" xfId="168"/>
    <cellStyle name="Header1Center 3 3 4 3" xfId="168"/>
    <cellStyle name="Header1Center 3 3 4 3 2" xfId="168"/>
    <cellStyle name="Header1Center 3 3 4 3 3" xfId="168"/>
    <cellStyle name="Header1Center 3 3 4 3 4" xfId="168"/>
    <cellStyle name="Header1Center 3 3 4 4" xfId="168"/>
    <cellStyle name="Header1Center 3 3 4 5" xfId="168"/>
    <cellStyle name="Header1Center 3 3 4 6" xfId="168"/>
    <cellStyle name="Header1Center 3 3 4 7" xfId="168"/>
    <cellStyle name="Header1Center 3 3 4 8" xfId="168"/>
    <cellStyle name="Header1Center 3 3 5" xfId="168"/>
    <cellStyle name="Header1Center 3 3 5 2" xfId="168"/>
    <cellStyle name="Header1Center 3 3 5 2 2" xfId="168"/>
    <cellStyle name="Header1Center 3 3 5 2 3" xfId="168"/>
    <cellStyle name="Header1Center 3 3 5 2 4" xfId="168"/>
    <cellStyle name="Header1Center 3 3 5 2 5" xfId="168"/>
    <cellStyle name="Header1Center 3 3 5 3" xfId="168"/>
    <cellStyle name="Header1Center 3 3 5 3 2" xfId="168"/>
    <cellStyle name="Header1Center 3 3 5 3 3" xfId="168"/>
    <cellStyle name="Header1Center 3 3 5 3 4" xfId="168"/>
    <cellStyle name="Header1Center 3 3 5 4" xfId="168"/>
    <cellStyle name="Header1Center 3 3 5 5" xfId="168"/>
    <cellStyle name="Header1Center 3 3 5 6" xfId="168"/>
    <cellStyle name="Header1Center 3 3 5 7" xfId="168"/>
    <cellStyle name="Header1Center 3 3 5 8" xfId="168"/>
    <cellStyle name="Header1Center 3 3 6" xfId="168"/>
    <cellStyle name="Header1Center 3 3 6 2" xfId="168"/>
    <cellStyle name="Header1Center 3 3 6 3" xfId="168"/>
    <cellStyle name="Header1Center 3 3 6 4" xfId="168"/>
    <cellStyle name="Header1Center 3 3 6 5" xfId="168"/>
    <cellStyle name="Header1Center 3 3 7" xfId="168"/>
    <cellStyle name="Header1Center 3 3 7 2" xfId="168"/>
    <cellStyle name="Header1Center 3 3 7 3" xfId="168"/>
    <cellStyle name="Header1Center 3 3 7 4" xfId="168"/>
    <cellStyle name="Header1Center 3 3 8" xfId="168"/>
    <cellStyle name="Header1Center 3 3 9" xfId="168"/>
    <cellStyle name="Header1Center 3 4" xfId="168"/>
    <cellStyle name="Header1Center 3 4 10" xfId="168"/>
    <cellStyle name="Header1Center 3 4 11" xfId="168"/>
    <cellStyle name="Header1Center 3 4 12" xfId="168"/>
    <cellStyle name="Header1Center 3 4 2" xfId="168"/>
    <cellStyle name="Header1Center 3 4 2 2" xfId="168"/>
    <cellStyle name="Header1Center 3 4 2 2 2" xfId="168"/>
    <cellStyle name="Header1Center 3 4 2 2 3" xfId="168"/>
    <cellStyle name="Header1Center 3 4 2 2 4" xfId="168"/>
    <cellStyle name="Header1Center 3 4 2 2 5" xfId="168"/>
    <cellStyle name="Header1Center 3 4 2 3" xfId="168"/>
    <cellStyle name="Header1Center 3 4 2 3 2" xfId="168"/>
    <cellStyle name="Header1Center 3 4 2 3 3" xfId="168"/>
    <cellStyle name="Header1Center 3 4 2 3 4" xfId="168"/>
    <cellStyle name="Header1Center 3 4 2 4" xfId="168"/>
    <cellStyle name="Header1Center 3 4 2 5" xfId="168"/>
    <cellStyle name="Header1Center 3 4 2 6" xfId="168"/>
    <cellStyle name="Header1Center 3 4 2 7" xfId="168"/>
    <cellStyle name="Header1Center 3 4 2 8" xfId="168"/>
    <cellStyle name="Header1Center 3 4 3" xfId="168"/>
    <cellStyle name="Header1Center 3 4 3 2" xfId="168"/>
    <cellStyle name="Header1Center 3 4 3 2 2" xfId="168"/>
    <cellStyle name="Header1Center 3 4 3 2 3" xfId="168"/>
    <cellStyle name="Header1Center 3 4 3 2 4" xfId="168"/>
    <cellStyle name="Header1Center 3 4 3 2 5" xfId="168"/>
    <cellStyle name="Header1Center 3 4 3 3" xfId="168"/>
    <cellStyle name="Header1Center 3 4 3 3 2" xfId="168"/>
    <cellStyle name="Header1Center 3 4 3 3 3" xfId="168"/>
    <cellStyle name="Header1Center 3 4 3 3 4" xfId="168"/>
    <cellStyle name="Header1Center 3 4 3 4" xfId="168"/>
    <cellStyle name="Header1Center 3 4 3 5" xfId="168"/>
    <cellStyle name="Header1Center 3 4 3 6" xfId="168"/>
    <cellStyle name="Header1Center 3 4 3 7" xfId="168"/>
    <cellStyle name="Header1Center 3 4 3 8" xfId="168"/>
    <cellStyle name="Header1Center 3 4 4" xfId="168"/>
    <cellStyle name="Header1Center 3 4 4 2" xfId="168"/>
    <cellStyle name="Header1Center 3 4 4 2 2" xfId="168"/>
    <cellStyle name="Header1Center 3 4 4 2 3" xfId="168"/>
    <cellStyle name="Header1Center 3 4 4 2 4" xfId="168"/>
    <cellStyle name="Header1Center 3 4 4 2 5" xfId="168"/>
    <cellStyle name="Header1Center 3 4 4 3" xfId="168"/>
    <cellStyle name="Header1Center 3 4 4 3 2" xfId="168"/>
    <cellStyle name="Header1Center 3 4 4 3 3" xfId="168"/>
    <cellStyle name="Header1Center 3 4 4 3 4" xfId="168"/>
    <cellStyle name="Header1Center 3 4 4 4" xfId="168"/>
    <cellStyle name="Header1Center 3 4 4 5" xfId="168"/>
    <cellStyle name="Header1Center 3 4 4 6" xfId="168"/>
    <cellStyle name="Header1Center 3 4 4 7" xfId="168"/>
    <cellStyle name="Header1Center 3 4 4 8" xfId="168"/>
    <cellStyle name="Header1Center 3 4 5" xfId="168"/>
    <cellStyle name="Header1Center 3 4 5 2" xfId="168"/>
    <cellStyle name="Header1Center 3 4 5 2 2" xfId="168"/>
    <cellStyle name="Header1Center 3 4 5 2 3" xfId="168"/>
    <cellStyle name="Header1Center 3 4 5 2 4" xfId="168"/>
    <cellStyle name="Header1Center 3 4 5 2 5" xfId="168"/>
    <cellStyle name="Header1Center 3 4 5 3" xfId="168"/>
    <cellStyle name="Header1Center 3 4 5 3 2" xfId="168"/>
    <cellStyle name="Header1Center 3 4 5 3 3" xfId="168"/>
    <cellStyle name="Header1Center 3 4 5 3 4" xfId="168"/>
    <cellStyle name="Header1Center 3 4 5 4" xfId="168"/>
    <cellStyle name="Header1Center 3 4 5 5" xfId="168"/>
    <cellStyle name="Header1Center 3 4 5 6" xfId="168"/>
    <cellStyle name="Header1Center 3 4 5 7" xfId="168"/>
    <cellStyle name="Header1Center 3 4 5 8" xfId="168"/>
    <cellStyle name="Header1Center 3 4 6" xfId="168"/>
    <cellStyle name="Header1Center 3 4 6 2" xfId="168"/>
    <cellStyle name="Header1Center 3 4 6 3" xfId="168"/>
    <cellStyle name="Header1Center 3 4 6 4" xfId="168"/>
    <cellStyle name="Header1Center 3 4 6 5" xfId="168"/>
    <cellStyle name="Header1Center 3 4 7" xfId="168"/>
    <cellStyle name="Header1Center 3 4 7 2" xfId="168"/>
    <cellStyle name="Header1Center 3 4 7 3" xfId="168"/>
    <cellStyle name="Header1Center 3 4 7 4" xfId="168"/>
    <cellStyle name="Header1Center 3 4 8" xfId="168"/>
    <cellStyle name="Header1Center 3 4 9" xfId="168"/>
    <cellStyle name="Header1Center 3 5" xfId="168"/>
    <cellStyle name="Header1Center 3 5 10" xfId="168"/>
    <cellStyle name="Header1Center 3 5 11" xfId="168"/>
    <cellStyle name="Header1Center 3 5 12" xfId="168"/>
    <cellStyle name="Header1Center 3 5 2" xfId="168"/>
    <cellStyle name="Header1Center 3 5 2 2" xfId="168"/>
    <cellStyle name="Header1Center 3 5 2 2 2" xfId="168"/>
    <cellStyle name="Header1Center 3 5 2 2 3" xfId="168"/>
    <cellStyle name="Header1Center 3 5 2 2 4" xfId="168"/>
    <cellStyle name="Header1Center 3 5 2 2 5" xfId="168"/>
    <cellStyle name="Header1Center 3 5 2 3" xfId="168"/>
    <cellStyle name="Header1Center 3 5 2 3 2" xfId="168"/>
    <cellStyle name="Header1Center 3 5 2 3 3" xfId="168"/>
    <cellStyle name="Header1Center 3 5 2 3 4" xfId="168"/>
    <cellStyle name="Header1Center 3 5 2 4" xfId="168"/>
    <cellStyle name="Header1Center 3 5 2 5" xfId="168"/>
    <cellStyle name="Header1Center 3 5 2 6" xfId="168"/>
    <cellStyle name="Header1Center 3 5 2 7" xfId="168"/>
    <cellStyle name="Header1Center 3 5 2 8" xfId="168"/>
    <cellStyle name="Header1Center 3 5 3" xfId="168"/>
    <cellStyle name="Header1Center 3 5 3 2" xfId="168"/>
    <cellStyle name="Header1Center 3 5 3 2 2" xfId="168"/>
    <cellStyle name="Header1Center 3 5 3 2 3" xfId="168"/>
    <cellStyle name="Header1Center 3 5 3 2 4" xfId="168"/>
    <cellStyle name="Header1Center 3 5 3 2 5" xfId="168"/>
    <cellStyle name="Header1Center 3 5 3 3" xfId="168"/>
    <cellStyle name="Header1Center 3 5 3 3 2" xfId="168"/>
    <cellStyle name="Header1Center 3 5 3 3 3" xfId="168"/>
    <cellStyle name="Header1Center 3 5 3 3 4" xfId="168"/>
    <cellStyle name="Header1Center 3 5 3 4" xfId="168"/>
    <cellStyle name="Header1Center 3 5 3 5" xfId="168"/>
    <cellStyle name="Header1Center 3 5 3 6" xfId="168"/>
    <cellStyle name="Header1Center 3 5 3 7" xfId="168"/>
    <cellStyle name="Header1Center 3 5 3 8" xfId="168"/>
    <cellStyle name="Header1Center 3 5 4" xfId="168"/>
    <cellStyle name="Header1Center 3 5 4 2" xfId="168"/>
    <cellStyle name="Header1Center 3 5 4 2 2" xfId="168"/>
    <cellStyle name="Header1Center 3 5 4 2 3" xfId="168"/>
    <cellStyle name="Header1Center 3 5 4 2 4" xfId="168"/>
    <cellStyle name="Header1Center 3 5 4 2 5" xfId="168"/>
    <cellStyle name="Header1Center 3 5 4 3" xfId="168"/>
    <cellStyle name="Header1Center 3 5 4 3 2" xfId="168"/>
    <cellStyle name="Header1Center 3 5 4 3 3" xfId="168"/>
    <cellStyle name="Header1Center 3 5 4 3 4" xfId="168"/>
    <cellStyle name="Header1Center 3 5 4 4" xfId="168"/>
    <cellStyle name="Header1Center 3 5 4 5" xfId="168"/>
    <cellStyle name="Header1Center 3 5 4 6" xfId="168"/>
    <cellStyle name="Header1Center 3 5 4 7" xfId="168"/>
    <cellStyle name="Header1Center 3 5 4 8" xfId="168"/>
    <cellStyle name="Header1Center 3 5 5" xfId="168"/>
    <cellStyle name="Header1Center 3 5 5 2" xfId="168"/>
    <cellStyle name="Header1Center 3 5 5 2 2" xfId="168"/>
    <cellStyle name="Header1Center 3 5 5 2 3" xfId="168"/>
    <cellStyle name="Header1Center 3 5 5 2 4" xfId="168"/>
    <cellStyle name="Header1Center 3 5 5 2 5" xfId="168"/>
    <cellStyle name="Header1Center 3 5 5 3" xfId="168"/>
    <cellStyle name="Header1Center 3 5 5 3 2" xfId="168"/>
    <cellStyle name="Header1Center 3 5 5 3 3" xfId="168"/>
    <cellStyle name="Header1Center 3 5 5 3 4" xfId="168"/>
    <cellStyle name="Header1Center 3 5 5 4" xfId="168"/>
    <cellStyle name="Header1Center 3 5 5 5" xfId="168"/>
    <cellStyle name="Header1Center 3 5 5 6" xfId="168"/>
    <cellStyle name="Header1Center 3 5 5 7" xfId="168"/>
    <cellStyle name="Header1Center 3 5 5 8" xfId="168"/>
    <cellStyle name="Header1Center 3 5 6" xfId="168"/>
    <cellStyle name="Header1Center 3 5 6 2" xfId="168"/>
    <cellStyle name="Header1Center 3 5 6 3" xfId="168"/>
    <cellStyle name="Header1Center 3 5 6 4" xfId="168"/>
    <cellStyle name="Header1Center 3 5 6 5" xfId="168"/>
    <cellStyle name="Header1Center 3 5 7" xfId="168"/>
    <cellStyle name="Header1Center 3 5 7 2" xfId="168"/>
    <cellStyle name="Header1Center 3 5 7 3" xfId="168"/>
    <cellStyle name="Header1Center 3 5 7 4" xfId="168"/>
    <cellStyle name="Header1Center 3 5 8" xfId="168"/>
    <cellStyle name="Header1Center 3 5 9" xfId="168"/>
    <cellStyle name="Header1Center 3 6" xfId="168"/>
    <cellStyle name="Header1Center 3 6 10" xfId="168"/>
    <cellStyle name="Header1Center 3 6 11" xfId="168"/>
    <cellStyle name="Header1Center 3 6 2" xfId="168"/>
    <cellStyle name="Header1Center 3 6 2 2" xfId="168"/>
    <cellStyle name="Header1Center 3 6 2 2 2" xfId="168"/>
    <cellStyle name="Header1Center 3 6 2 2 3" xfId="168"/>
    <cellStyle name="Header1Center 3 6 2 2 4" xfId="168"/>
    <cellStyle name="Header1Center 3 6 2 2 5" xfId="168"/>
    <cellStyle name="Header1Center 3 6 2 3" xfId="168"/>
    <cellStyle name="Header1Center 3 6 2 3 2" xfId="168"/>
    <cellStyle name="Header1Center 3 6 2 3 3" xfId="168"/>
    <cellStyle name="Header1Center 3 6 2 3 4" xfId="168"/>
    <cellStyle name="Header1Center 3 6 2 4" xfId="168"/>
    <cellStyle name="Header1Center 3 6 2 5" xfId="168"/>
    <cellStyle name="Header1Center 3 6 2 6" xfId="168"/>
    <cellStyle name="Header1Center 3 6 2 7" xfId="168"/>
    <cellStyle name="Header1Center 3 6 2 8" xfId="168"/>
    <cellStyle name="Header1Center 3 6 3" xfId="168"/>
    <cellStyle name="Header1Center 3 6 3 2" xfId="168"/>
    <cellStyle name="Header1Center 3 6 3 2 2" xfId="168"/>
    <cellStyle name="Header1Center 3 6 3 2 3" xfId="168"/>
    <cellStyle name="Header1Center 3 6 3 2 4" xfId="168"/>
    <cellStyle name="Header1Center 3 6 3 2 5" xfId="168"/>
    <cellStyle name="Header1Center 3 6 3 3" xfId="168"/>
    <cellStyle name="Header1Center 3 6 3 3 2" xfId="168"/>
    <cellStyle name="Header1Center 3 6 3 3 3" xfId="168"/>
    <cellStyle name="Header1Center 3 6 3 3 4" xfId="168"/>
    <cellStyle name="Header1Center 3 6 3 4" xfId="168"/>
    <cellStyle name="Header1Center 3 6 3 5" xfId="168"/>
    <cellStyle name="Header1Center 3 6 3 6" xfId="168"/>
    <cellStyle name="Header1Center 3 6 3 7" xfId="168"/>
    <cellStyle name="Header1Center 3 6 3 8" xfId="168"/>
    <cellStyle name="Header1Center 3 6 4" xfId="168"/>
    <cellStyle name="Header1Center 3 6 4 2" xfId="168"/>
    <cellStyle name="Header1Center 3 6 4 2 2" xfId="168"/>
    <cellStyle name="Header1Center 3 6 4 2 3" xfId="168"/>
    <cellStyle name="Header1Center 3 6 4 2 4" xfId="168"/>
    <cellStyle name="Header1Center 3 6 4 2 5" xfId="168"/>
    <cellStyle name="Header1Center 3 6 4 3" xfId="168"/>
    <cellStyle name="Header1Center 3 6 4 3 2" xfId="168"/>
    <cellStyle name="Header1Center 3 6 4 3 3" xfId="168"/>
    <cellStyle name="Header1Center 3 6 4 3 4" xfId="168"/>
    <cellStyle name="Header1Center 3 6 4 4" xfId="168"/>
    <cellStyle name="Header1Center 3 6 4 5" xfId="168"/>
    <cellStyle name="Header1Center 3 6 4 6" xfId="168"/>
    <cellStyle name="Header1Center 3 6 4 7" xfId="168"/>
    <cellStyle name="Header1Center 3 6 4 8" xfId="168"/>
    <cellStyle name="Header1Center 3 6 5" xfId="168"/>
    <cellStyle name="Header1Center 3 6 5 2" xfId="168"/>
    <cellStyle name="Header1Center 3 6 5 3" xfId="168"/>
    <cellStyle name="Header1Center 3 6 5 4" xfId="168"/>
    <cellStyle name="Header1Center 3 6 5 5" xfId="168"/>
    <cellStyle name="Header1Center 3 6 6" xfId="168"/>
    <cellStyle name="Header1Center 3 6 6 2" xfId="168"/>
    <cellStyle name="Header1Center 3 6 6 3" xfId="168"/>
    <cellStyle name="Header1Center 3 6 6 4" xfId="168"/>
    <cellStyle name="Header1Center 3 6 7" xfId="168"/>
    <cellStyle name="Header1Center 3 6 8" xfId="168"/>
    <cellStyle name="Header1Center 3 6 9" xfId="168"/>
    <cellStyle name="Header1Center 3 7" xfId="168"/>
    <cellStyle name="Header1Center 3 7 10" xfId="168"/>
    <cellStyle name="Header1Center 3 7 11" xfId="168"/>
    <cellStyle name="Header1Center 3 7 2" xfId="168"/>
    <cellStyle name="Header1Center 3 7 2 2" xfId="168"/>
    <cellStyle name="Header1Center 3 7 2 2 2" xfId="168"/>
    <cellStyle name="Header1Center 3 7 2 2 3" xfId="168"/>
    <cellStyle name="Header1Center 3 7 2 2 4" xfId="168"/>
    <cellStyle name="Header1Center 3 7 2 2 5" xfId="168"/>
    <cellStyle name="Header1Center 3 7 2 3" xfId="168"/>
    <cellStyle name="Header1Center 3 7 2 3 2" xfId="168"/>
    <cellStyle name="Header1Center 3 7 2 3 3" xfId="168"/>
    <cellStyle name="Header1Center 3 7 2 3 4" xfId="168"/>
    <cellStyle name="Header1Center 3 7 2 4" xfId="168"/>
    <cellStyle name="Header1Center 3 7 2 5" xfId="168"/>
    <cellStyle name="Header1Center 3 7 2 6" xfId="168"/>
    <cellStyle name="Header1Center 3 7 2 7" xfId="168"/>
    <cellStyle name="Header1Center 3 7 2 8" xfId="168"/>
    <cellStyle name="Header1Center 3 7 3" xfId="168"/>
    <cellStyle name="Header1Center 3 7 3 2" xfId="168"/>
    <cellStyle name="Header1Center 3 7 3 2 2" xfId="168"/>
    <cellStyle name="Header1Center 3 7 3 2 3" xfId="168"/>
    <cellStyle name="Header1Center 3 7 3 2 4" xfId="168"/>
    <cellStyle name="Header1Center 3 7 3 2 5" xfId="168"/>
    <cellStyle name="Header1Center 3 7 3 3" xfId="168"/>
    <cellStyle name="Header1Center 3 7 3 3 2" xfId="168"/>
    <cellStyle name="Header1Center 3 7 3 3 3" xfId="168"/>
    <cellStyle name="Header1Center 3 7 3 3 4" xfId="168"/>
    <cellStyle name="Header1Center 3 7 3 4" xfId="168"/>
    <cellStyle name="Header1Center 3 7 3 5" xfId="168"/>
    <cellStyle name="Header1Center 3 7 3 6" xfId="168"/>
    <cellStyle name="Header1Center 3 7 3 7" xfId="168"/>
    <cellStyle name="Header1Center 3 7 3 8" xfId="168"/>
    <cellStyle name="Header1Center 3 7 4" xfId="168"/>
    <cellStyle name="Header1Center 3 7 4 2" xfId="168"/>
    <cellStyle name="Header1Center 3 7 4 2 2" xfId="168"/>
    <cellStyle name="Header1Center 3 7 4 2 3" xfId="168"/>
    <cellStyle name="Header1Center 3 7 4 2 4" xfId="168"/>
    <cellStyle name="Header1Center 3 7 4 2 5" xfId="168"/>
    <cellStyle name="Header1Center 3 7 4 3" xfId="168"/>
    <cellStyle name="Header1Center 3 7 4 3 2" xfId="168"/>
    <cellStyle name="Header1Center 3 7 4 3 3" xfId="168"/>
    <cellStyle name="Header1Center 3 7 4 3 4" xfId="168"/>
    <cellStyle name="Header1Center 3 7 4 4" xfId="168"/>
    <cellStyle name="Header1Center 3 7 4 5" xfId="168"/>
    <cellStyle name="Header1Center 3 7 4 6" xfId="168"/>
    <cellStyle name="Header1Center 3 7 4 7" xfId="168"/>
    <cellStyle name="Header1Center 3 7 4 8" xfId="168"/>
    <cellStyle name="Header1Center 3 7 5" xfId="168"/>
    <cellStyle name="Header1Center 3 7 5 2" xfId="168"/>
    <cellStyle name="Header1Center 3 7 5 3" xfId="168"/>
    <cellStyle name="Header1Center 3 7 5 4" xfId="168"/>
    <cellStyle name="Header1Center 3 7 5 5" xfId="168"/>
    <cellStyle name="Header1Center 3 7 6" xfId="168"/>
    <cellStyle name="Header1Center 3 7 6 2" xfId="168"/>
    <cellStyle name="Header1Center 3 7 6 3" xfId="168"/>
    <cellStyle name="Header1Center 3 7 6 4" xfId="168"/>
    <cellStyle name="Header1Center 3 7 7" xfId="168"/>
    <cellStyle name="Header1Center 3 7 8" xfId="168"/>
    <cellStyle name="Header1Center 3 7 9" xfId="168"/>
    <cellStyle name="Header1Center 3 8" xfId="168"/>
    <cellStyle name="Header1Center 3 8 2" xfId="168"/>
    <cellStyle name="Header1Center 3 8 2 2" xfId="168"/>
    <cellStyle name="Header1Center 3 8 2 3" xfId="168"/>
    <cellStyle name="Header1Center 3 8 2 4" xfId="168"/>
    <cellStyle name="Header1Center 3 8 2 5" xfId="168"/>
    <cellStyle name="Header1Center 3 8 3" xfId="168"/>
    <cellStyle name="Header1Center 3 8 3 2" xfId="168"/>
    <cellStyle name="Header1Center 3 8 3 3" xfId="168"/>
    <cellStyle name="Header1Center 3 8 3 4" xfId="168"/>
    <cellStyle name="Header1Center 3 8 4" xfId="168"/>
    <cellStyle name="Header1Center 3 8 5" xfId="168"/>
    <cellStyle name="Header1Center 3 8 6" xfId="168"/>
    <cellStyle name="Header1Center 3 8 7" xfId="168"/>
    <cellStyle name="Header1Center 3 8 8" xfId="168"/>
    <cellStyle name="Header1Center 3 9" xfId="168"/>
    <cellStyle name="Header1Center 3 9 2" xfId="168"/>
    <cellStyle name="Header1Center 3 9 2 2" xfId="168"/>
    <cellStyle name="Header1Center 3 9 2 3" xfId="168"/>
    <cellStyle name="Header1Center 3 9 2 4" xfId="168"/>
    <cellStyle name="Header1Center 3 9 2 5" xfId="168"/>
    <cellStyle name="Header1Center 3 9 3" xfId="168"/>
    <cellStyle name="Header1Center 3 9 3 2" xfId="168"/>
    <cellStyle name="Header1Center 3 9 3 3" xfId="168"/>
    <cellStyle name="Header1Center 3 9 3 4" xfId="168"/>
    <cellStyle name="Header1Center 3 9 4" xfId="168"/>
    <cellStyle name="Header1Center 3 9 5" xfId="168"/>
    <cellStyle name="Header1Center 3 9 6" xfId="168"/>
    <cellStyle name="Header1Center 3 9 7" xfId="168"/>
    <cellStyle name="Header1Center 3 9 8" xfId="168"/>
    <cellStyle name="Header1Center 4" xfId="168"/>
    <cellStyle name="Header1Center 4 2" xfId="168"/>
    <cellStyle name="Header1Center 4 2 2" xfId="168"/>
    <cellStyle name="Header1Center 4 2 2 2" xfId="168"/>
    <cellStyle name="Header1Center 4 2 2 3" xfId="168"/>
    <cellStyle name="Header1Center 4 2 2 4" xfId="168"/>
    <cellStyle name="Header1Center 4 2 2 5" xfId="168"/>
    <cellStyle name="Header1Center 4 2 3" xfId="168"/>
    <cellStyle name="Header1Center 4 2 3 2" xfId="168"/>
    <cellStyle name="Header1Center 4 2 3 3" xfId="168"/>
    <cellStyle name="Header1Center 4 2 3 4" xfId="168"/>
    <cellStyle name="Header1Center 4 2 4" xfId="168"/>
    <cellStyle name="Header1Center 4 2 5" xfId="168"/>
    <cellStyle name="Header1Center 4 2 6" xfId="168"/>
    <cellStyle name="Header1Center 4 2 7" xfId="168"/>
    <cellStyle name="Header1Center 4 2 8" xfId="168"/>
    <cellStyle name="Header1Center 4 3" xfId="168"/>
    <cellStyle name="Header1Center 4 3 2" xfId="168"/>
    <cellStyle name="Header1Center 4 3 2 2" xfId="168"/>
    <cellStyle name="Header1Center 4 3 2 3" xfId="168"/>
    <cellStyle name="Header1Center 4 3 2 4" xfId="168"/>
    <cellStyle name="Header1Center 4 3 2 5" xfId="168"/>
    <cellStyle name="Header1Center 4 3 3" xfId="168"/>
    <cellStyle name="Header1Center 4 3 3 2" xfId="168"/>
    <cellStyle name="Header1Center 4 3 3 3" xfId="168"/>
    <cellStyle name="Header1Center 4 3 3 4" xfId="168"/>
    <cellStyle name="Header1Center 4 3 4" xfId="168"/>
    <cellStyle name="Header1Center 4 3 5" xfId="168"/>
    <cellStyle name="Header1Center 4 3 6" xfId="168"/>
    <cellStyle name="Header1Center 4 3 7" xfId="168"/>
    <cellStyle name="Header1Center 4 4" xfId="168"/>
    <cellStyle name="Header1Center 4 4 2" xfId="168"/>
    <cellStyle name="Header1Center 4 4 3" xfId="168"/>
    <cellStyle name="Header1Center 4 4 4" xfId="168"/>
    <cellStyle name="Header1Center 4 4 5" xfId="168"/>
    <cellStyle name="Header1Center 4 5" xfId="168"/>
    <cellStyle name="Header1Center 4 5 2" xfId="168"/>
    <cellStyle name="Header1Center 4 5 3" xfId="168"/>
    <cellStyle name="Header1Center 4 5 4" xfId="168"/>
    <cellStyle name="Header1Center 4 6" xfId="168"/>
    <cellStyle name="Header1Center 4 7" xfId="168"/>
    <cellStyle name="Header1Center 4 8" xfId="168"/>
    <cellStyle name="Header1Center 4 9" xfId="168"/>
    <cellStyle name="Header1Center 5" xfId="168"/>
    <cellStyle name="Header1Center 5 2" xfId="168"/>
    <cellStyle name="Header1Center 5 2 2" xfId="168"/>
    <cellStyle name="Header1Center 5 2 3" xfId="168"/>
    <cellStyle name="Header1Center 5 2 4" xfId="168"/>
    <cellStyle name="Header1Center 5 2 5" xfId="168"/>
    <cellStyle name="Header1Center 5 3" xfId="168"/>
    <cellStyle name="Header1Center 5 3 2" xfId="168"/>
    <cellStyle name="Header1Center 5 3 3" xfId="168"/>
    <cellStyle name="Header1Center 5 3 4" xfId="168"/>
    <cellStyle name="Header1Center 5 4" xfId="168"/>
    <cellStyle name="Header1Center 5 5" xfId="168"/>
    <cellStyle name="Header1Center 5 6" xfId="168"/>
    <cellStyle name="Header1Center 5 7" xfId="168"/>
    <cellStyle name="Header1Center 5 8" xfId="168"/>
    <cellStyle name="Header1Center 6" xfId="168"/>
    <cellStyle name="Header1Center 6 2" xfId="168"/>
    <cellStyle name="Header1Center 6 3" xfId="168"/>
    <cellStyle name="Header1Center 6 4" xfId="168"/>
    <cellStyle name="Header1Center 6 5" xfId="168"/>
    <cellStyle name="Header1Center 7" xfId="168"/>
    <cellStyle name="Header1Center 8" xfId="168"/>
    <cellStyle name="Header2" xfId="169"/>
    <cellStyle name="Header2 10" xfId="169"/>
    <cellStyle name="Header2 10 2" xfId="169"/>
    <cellStyle name="Header2 11" xfId="169"/>
    <cellStyle name="Header2 11 2" xfId="169"/>
    <cellStyle name="Header2 12" xfId="169"/>
    <cellStyle name="Header2 12 2" xfId="169"/>
    <cellStyle name="Header2 13" xfId="169"/>
    <cellStyle name="Header2 14" xfId="169"/>
    <cellStyle name="Header2 15" xfId="169"/>
    <cellStyle name="Header2 16" xfId="169"/>
    <cellStyle name="Header2 17" xfId="169"/>
    <cellStyle name="Header2 18" xfId="169"/>
    <cellStyle name="Header2 2" xfId="169"/>
    <cellStyle name="Header2 2 2" xfId="169"/>
    <cellStyle name="Header2 2 2 2" xfId="169"/>
    <cellStyle name="Header2 2 2 2 2" xfId="169"/>
    <cellStyle name="Header2 2 2 3" xfId="169"/>
    <cellStyle name="Header2 2 2 3 2" xfId="169"/>
    <cellStyle name="Header2 2 2 4" xfId="169"/>
    <cellStyle name="Header2 2 2 4 2" xfId="169"/>
    <cellStyle name="Header2 2 2 5" xfId="169"/>
    <cellStyle name="Header2 2 2 5 2" xfId="169"/>
    <cellStyle name="Header2 2 2 6" xfId="169"/>
    <cellStyle name="Header2 2 2 7" xfId="169"/>
    <cellStyle name="Header2 2 3" xfId="169"/>
    <cellStyle name="Header2 2 3 2" xfId="169"/>
    <cellStyle name="Header2 2 3 3" xfId="169"/>
    <cellStyle name="Header2 2 4" xfId="169"/>
    <cellStyle name="Header2 2 4 2" xfId="169"/>
    <cellStyle name="Header2 2 5" xfId="169"/>
    <cellStyle name="Header2 2 5 2" xfId="169"/>
    <cellStyle name="Header2 2 6" xfId="169"/>
    <cellStyle name="Header2 3" xfId="169"/>
    <cellStyle name="Header2 3 2" xfId="169"/>
    <cellStyle name="Header2 3 2 2" xfId="169"/>
    <cellStyle name="Header2 3 2 3" xfId="169"/>
    <cellStyle name="Header2 3 3" xfId="169"/>
    <cellStyle name="Header2 3 3 2" xfId="169"/>
    <cellStyle name="Header2 3 3 3" xfId="169"/>
    <cellStyle name="Header2 3 4" xfId="169"/>
    <cellStyle name="Header2 3 4 2" xfId="169"/>
    <cellStyle name="Header2 3 5" xfId="169"/>
    <cellStyle name="Header2 3 5 2" xfId="169"/>
    <cellStyle name="Header2 3 6" xfId="169"/>
    <cellStyle name="Header2 4" xfId="169"/>
    <cellStyle name="Header2 4 2" xfId="169"/>
    <cellStyle name="Header2 4 3" xfId="169"/>
    <cellStyle name="Header2 5" xfId="169"/>
    <cellStyle name="Header2 5 2" xfId="169"/>
    <cellStyle name="Header2 6" xfId="169"/>
    <cellStyle name="Header2 6 2" xfId="169"/>
    <cellStyle name="Header2 7" xfId="169"/>
    <cellStyle name="Header2 8" xfId="169"/>
    <cellStyle name="Header2 9" xfId="169"/>
    <cellStyle name="Header2 9 2" xfId="169"/>
    <cellStyle name="HeaderCenter" xfId="153"/>
    <cellStyle name="HeaderCenter-WB" xfId="170"/>
    <cellStyle name="HeaderCenterWBorder" xfId="171"/>
    <cellStyle name="HeaderSmall" xfId="172"/>
    <cellStyle name="HeaderSmall 2" xfId="172"/>
    <cellStyle name="HeaderSmall 2 10" xfId="172"/>
    <cellStyle name="HeaderSmall 2 11" xfId="172"/>
    <cellStyle name="HeaderSmall 2 12" xfId="172"/>
    <cellStyle name="HeaderSmall 2 13" xfId="172"/>
    <cellStyle name="HeaderSmall 2 14" xfId="172"/>
    <cellStyle name="HeaderSmall 2 2" xfId="172"/>
    <cellStyle name="HeaderSmall 2 2 10" xfId="172"/>
    <cellStyle name="HeaderSmall 2 2 11" xfId="172"/>
    <cellStyle name="HeaderSmall 2 2 12" xfId="172"/>
    <cellStyle name="HeaderSmall 2 2 13" xfId="172"/>
    <cellStyle name="HeaderSmall 2 2 14" xfId="172"/>
    <cellStyle name="HeaderSmall 2 2 2" xfId="172"/>
    <cellStyle name="HeaderSmall 2 2 2 10" xfId="172"/>
    <cellStyle name="HeaderSmall 2 2 2 11" xfId="172"/>
    <cellStyle name="HeaderSmall 2 2 2 12" xfId="172"/>
    <cellStyle name="HeaderSmall 2 2 2 2" xfId="172"/>
    <cellStyle name="HeaderSmall 2 2 2 2 2" xfId="172"/>
    <cellStyle name="HeaderSmall 2 2 2 2 2 2" xfId="172"/>
    <cellStyle name="HeaderSmall 2 2 2 2 2 3" xfId="172"/>
    <cellStyle name="HeaderSmall 2 2 2 2 2 4" xfId="172"/>
    <cellStyle name="HeaderSmall 2 2 2 2 2 5" xfId="172"/>
    <cellStyle name="HeaderSmall 2 2 2 2 3" xfId="172"/>
    <cellStyle name="HeaderSmall 2 2 2 2 3 2" xfId="172"/>
    <cellStyle name="HeaderSmall 2 2 2 2 3 3" xfId="172"/>
    <cellStyle name="HeaderSmall 2 2 2 2 3 4" xfId="172"/>
    <cellStyle name="HeaderSmall 2 2 2 2 4" xfId="172"/>
    <cellStyle name="HeaderSmall 2 2 2 2 5" xfId="172"/>
    <cellStyle name="HeaderSmall 2 2 2 2 6" xfId="172"/>
    <cellStyle name="HeaderSmall 2 2 2 2 7" xfId="172"/>
    <cellStyle name="HeaderSmall 2 2 2 2 8" xfId="172"/>
    <cellStyle name="HeaderSmall 2 2 2 3" xfId="172"/>
    <cellStyle name="HeaderSmall 2 2 2 3 2" xfId="172"/>
    <cellStyle name="HeaderSmall 2 2 2 3 2 2" xfId="172"/>
    <cellStyle name="HeaderSmall 2 2 2 3 2 3" xfId="172"/>
    <cellStyle name="HeaderSmall 2 2 2 3 2 4" xfId="172"/>
    <cellStyle name="HeaderSmall 2 2 2 3 2 5" xfId="172"/>
    <cellStyle name="HeaderSmall 2 2 2 3 3" xfId="172"/>
    <cellStyle name="HeaderSmall 2 2 2 3 3 2" xfId="172"/>
    <cellStyle name="HeaderSmall 2 2 2 3 3 3" xfId="172"/>
    <cellStyle name="HeaderSmall 2 2 2 3 3 4" xfId="172"/>
    <cellStyle name="HeaderSmall 2 2 2 3 4" xfId="172"/>
    <cellStyle name="HeaderSmall 2 2 2 3 5" xfId="172"/>
    <cellStyle name="HeaderSmall 2 2 2 3 6" xfId="172"/>
    <cellStyle name="HeaderSmall 2 2 2 3 7" xfId="172"/>
    <cellStyle name="HeaderSmall 2 2 2 3 8" xfId="172"/>
    <cellStyle name="HeaderSmall 2 2 2 4" xfId="172"/>
    <cellStyle name="HeaderSmall 2 2 2 4 2" xfId="172"/>
    <cellStyle name="HeaderSmall 2 2 2 4 2 2" xfId="172"/>
    <cellStyle name="HeaderSmall 2 2 2 4 2 3" xfId="172"/>
    <cellStyle name="HeaderSmall 2 2 2 4 2 4" xfId="172"/>
    <cellStyle name="HeaderSmall 2 2 2 4 2 5" xfId="172"/>
    <cellStyle name="HeaderSmall 2 2 2 4 3" xfId="172"/>
    <cellStyle name="HeaderSmall 2 2 2 4 3 2" xfId="172"/>
    <cellStyle name="HeaderSmall 2 2 2 4 3 3" xfId="172"/>
    <cellStyle name="HeaderSmall 2 2 2 4 3 4" xfId="172"/>
    <cellStyle name="HeaderSmall 2 2 2 4 4" xfId="172"/>
    <cellStyle name="HeaderSmall 2 2 2 4 5" xfId="172"/>
    <cellStyle name="HeaderSmall 2 2 2 4 6" xfId="172"/>
    <cellStyle name="HeaderSmall 2 2 2 4 7" xfId="172"/>
    <cellStyle name="HeaderSmall 2 2 2 4 8" xfId="172"/>
    <cellStyle name="HeaderSmall 2 2 2 5" xfId="172"/>
    <cellStyle name="HeaderSmall 2 2 2 5 2" xfId="172"/>
    <cellStyle name="HeaderSmall 2 2 2 5 2 2" xfId="172"/>
    <cellStyle name="HeaderSmall 2 2 2 5 2 3" xfId="172"/>
    <cellStyle name="HeaderSmall 2 2 2 5 2 4" xfId="172"/>
    <cellStyle name="HeaderSmall 2 2 2 5 2 5" xfId="172"/>
    <cellStyle name="HeaderSmall 2 2 2 5 3" xfId="172"/>
    <cellStyle name="HeaderSmall 2 2 2 5 3 2" xfId="172"/>
    <cellStyle name="HeaderSmall 2 2 2 5 3 3" xfId="172"/>
    <cellStyle name="HeaderSmall 2 2 2 5 3 4" xfId="172"/>
    <cellStyle name="HeaderSmall 2 2 2 5 4" xfId="172"/>
    <cellStyle name="HeaderSmall 2 2 2 5 5" xfId="172"/>
    <cellStyle name="HeaderSmall 2 2 2 5 6" xfId="172"/>
    <cellStyle name="HeaderSmall 2 2 2 5 7" xfId="172"/>
    <cellStyle name="HeaderSmall 2 2 2 5 8" xfId="172"/>
    <cellStyle name="HeaderSmall 2 2 2 6" xfId="172"/>
    <cellStyle name="HeaderSmall 2 2 2 6 2" xfId="172"/>
    <cellStyle name="HeaderSmall 2 2 2 6 3" xfId="172"/>
    <cellStyle name="HeaderSmall 2 2 2 6 4" xfId="172"/>
    <cellStyle name="HeaderSmall 2 2 2 6 5" xfId="172"/>
    <cellStyle name="HeaderSmall 2 2 2 7" xfId="172"/>
    <cellStyle name="HeaderSmall 2 2 2 7 2" xfId="172"/>
    <cellStyle name="HeaderSmall 2 2 2 7 3" xfId="172"/>
    <cellStyle name="HeaderSmall 2 2 2 7 4" xfId="172"/>
    <cellStyle name="HeaderSmall 2 2 2 8" xfId="172"/>
    <cellStyle name="HeaderSmall 2 2 2 9" xfId="172"/>
    <cellStyle name="HeaderSmall 2 2 3" xfId="172"/>
    <cellStyle name="HeaderSmall 2 2 3 10" xfId="172"/>
    <cellStyle name="HeaderSmall 2 2 3 11" xfId="172"/>
    <cellStyle name="HeaderSmall 2 2 3 12" xfId="172"/>
    <cellStyle name="HeaderSmall 2 2 3 2" xfId="172"/>
    <cellStyle name="HeaderSmall 2 2 3 2 2" xfId="172"/>
    <cellStyle name="HeaderSmall 2 2 3 2 2 2" xfId="172"/>
    <cellStyle name="HeaderSmall 2 2 3 2 2 3" xfId="172"/>
    <cellStyle name="HeaderSmall 2 2 3 2 2 4" xfId="172"/>
    <cellStyle name="HeaderSmall 2 2 3 2 2 5" xfId="172"/>
    <cellStyle name="HeaderSmall 2 2 3 2 3" xfId="172"/>
    <cellStyle name="HeaderSmall 2 2 3 2 3 2" xfId="172"/>
    <cellStyle name="HeaderSmall 2 2 3 2 3 3" xfId="172"/>
    <cellStyle name="HeaderSmall 2 2 3 2 3 4" xfId="172"/>
    <cellStyle name="HeaderSmall 2 2 3 2 4" xfId="172"/>
    <cellStyle name="HeaderSmall 2 2 3 2 5" xfId="172"/>
    <cellStyle name="HeaderSmall 2 2 3 2 6" xfId="172"/>
    <cellStyle name="HeaderSmall 2 2 3 2 7" xfId="172"/>
    <cellStyle name="HeaderSmall 2 2 3 2 8" xfId="172"/>
    <cellStyle name="HeaderSmall 2 2 3 3" xfId="172"/>
    <cellStyle name="HeaderSmall 2 2 3 3 2" xfId="172"/>
    <cellStyle name="HeaderSmall 2 2 3 3 2 2" xfId="172"/>
    <cellStyle name="HeaderSmall 2 2 3 3 2 3" xfId="172"/>
    <cellStyle name="HeaderSmall 2 2 3 3 2 4" xfId="172"/>
    <cellStyle name="HeaderSmall 2 2 3 3 2 5" xfId="172"/>
    <cellStyle name="HeaderSmall 2 2 3 3 3" xfId="172"/>
    <cellStyle name="HeaderSmall 2 2 3 3 3 2" xfId="172"/>
    <cellStyle name="HeaderSmall 2 2 3 3 3 3" xfId="172"/>
    <cellStyle name="HeaderSmall 2 2 3 3 3 4" xfId="172"/>
    <cellStyle name="HeaderSmall 2 2 3 3 4" xfId="172"/>
    <cellStyle name="HeaderSmall 2 2 3 3 5" xfId="172"/>
    <cellStyle name="HeaderSmall 2 2 3 3 6" xfId="172"/>
    <cellStyle name="HeaderSmall 2 2 3 3 7" xfId="172"/>
    <cellStyle name="HeaderSmall 2 2 3 3 8" xfId="172"/>
    <cellStyle name="HeaderSmall 2 2 3 4" xfId="172"/>
    <cellStyle name="HeaderSmall 2 2 3 4 2" xfId="172"/>
    <cellStyle name="HeaderSmall 2 2 3 4 2 2" xfId="172"/>
    <cellStyle name="HeaderSmall 2 2 3 4 2 3" xfId="172"/>
    <cellStyle name="HeaderSmall 2 2 3 4 2 4" xfId="172"/>
    <cellStyle name="HeaderSmall 2 2 3 4 2 5" xfId="172"/>
    <cellStyle name="HeaderSmall 2 2 3 4 3" xfId="172"/>
    <cellStyle name="HeaderSmall 2 2 3 4 3 2" xfId="172"/>
    <cellStyle name="HeaderSmall 2 2 3 4 3 3" xfId="172"/>
    <cellStyle name="HeaderSmall 2 2 3 4 3 4" xfId="172"/>
    <cellStyle name="HeaderSmall 2 2 3 4 4" xfId="172"/>
    <cellStyle name="HeaderSmall 2 2 3 4 5" xfId="172"/>
    <cellStyle name="HeaderSmall 2 2 3 4 6" xfId="172"/>
    <cellStyle name="HeaderSmall 2 2 3 4 7" xfId="172"/>
    <cellStyle name="HeaderSmall 2 2 3 4 8" xfId="172"/>
    <cellStyle name="HeaderSmall 2 2 3 5" xfId="172"/>
    <cellStyle name="HeaderSmall 2 2 3 5 2" xfId="172"/>
    <cellStyle name="HeaderSmall 2 2 3 5 2 2" xfId="172"/>
    <cellStyle name="HeaderSmall 2 2 3 5 2 3" xfId="172"/>
    <cellStyle name="HeaderSmall 2 2 3 5 2 4" xfId="172"/>
    <cellStyle name="HeaderSmall 2 2 3 5 2 5" xfId="172"/>
    <cellStyle name="HeaderSmall 2 2 3 5 3" xfId="172"/>
    <cellStyle name="HeaderSmall 2 2 3 5 3 2" xfId="172"/>
    <cellStyle name="HeaderSmall 2 2 3 5 3 3" xfId="172"/>
    <cellStyle name="HeaderSmall 2 2 3 5 3 4" xfId="172"/>
    <cellStyle name="HeaderSmall 2 2 3 5 4" xfId="172"/>
    <cellStyle name="HeaderSmall 2 2 3 5 5" xfId="172"/>
    <cellStyle name="HeaderSmall 2 2 3 5 6" xfId="172"/>
    <cellStyle name="HeaderSmall 2 2 3 5 7" xfId="172"/>
    <cellStyle name="HeaderSmall 2 2 3 5 8" xfId="172"/>
    <cellStyle name="HeaderSmall 2 2 3 6" xfId="172"/>
    <cellStyle name="HeaderSmall 2 2 3 6 2" xfId="172"/>
    <cellStyle name="HeaderSmall 2 2 3 6 3" xfId="172"/>
    <cellStyle name="HeaderSmall 2 2 3 6 4" xfId="172"/>
    <cellStyle name="HeaderSmall 2 2 3 6 5" xfId="172"/>
    <cellStyle name="HeaderSmall 2 2 3 7" xfId="172"/>
    <cellStyle name="HeaderSmall 2 2 3 7 2" xfId="172"/>
    <cellStyle name="HeaderSmall 2 2 3 7 3" xfId="172"/>
    <cellStyle name="HeaderSmall 2 2 3 7 4" xfId="172"/>
    <cellStyle name="HeaderSmall 2 2 3 8" xfId="172"/>
    <cellStyle name="HeaderSmall 2 2 3 9" xfId="172"/>
    <cellStyle name="HeaderSmall 2 2 4" xfId="172"/>
    <cellStyle name="HeaderSmall 2 2 4 2" xfId="172"/>
    <cellStyle name="HeaderSmall 2 2 4 2 2" xfId="172"/>
    <cellStyle name="HeaderSmall 2 2 4 2 3" xfId="172"/>
    <cellStyle name="HeaderSmall 2 2 4 2 4" xfId="172"/>
    <cellStyle name="HeaderSmall 2 2 4 2 5" xfId="172"/>
    <cellStyle name="HeaderSmall 2 2 4 3" xfId="172"/>
    <cellStyle name="HeaderSmall 2 2 4 3 2" xfId="172"/>
    <cellStyle name="HeaderSmall 2 2 4 3 3" xfId="172"/>
    <cellStyle name="HeaderSmall 2 2 4 3 4" xfId="172"/>
    <cellStyle name="HeaderSmall 2 2 4 4" xfId="172"/>
    <cellStyle name="HeaderSmall 2 2 4 5" xfId="172"/>
    <cellStyle name="HeaderSmall 2 2 4 6" xfId="172"/>
    <cellStyle name="HeaderSmall 2 2 4 7" xfId="172"/>
    <cellStyle name="HeaderSmall 2 2 4 8" xfId="172"/>
    <cellStyle name="HeaderSmall 2 2 5" xfId="172"/>
    <cellStyle name="HeaderSmall 2 2 5 2" xfId="172"/>
    <cellStyle name="HeaderSmall 2 2 5 2 2" xfId="172"/>
    <cellStyle name="HeaderSmall 2 2 5 2 3" xfId="172"/>
    <cellStyle name="HeaderSmall 2 2 5 2 4" xfId="172"/>
    <cellStyle name="HeaderSmall 2 2 5 2 5" xfId="172"/>
    <cellStyle name="HeaderSmall 2 2 5 3" xfId="172"/>
    <cellStyle name="HeaderSmall 2 2 5 3 2" xfId="172"/>
    <cellStyle name="HeaderSmall 2 2 5 3 3" xfId="172"/>
    <cellStyle name="HeaderSmall 2 2 5 3 4" xfId="172"/>
    <cellStyle name="HeaderSmall 2 2 5 4" xfId="172"/>
    <cellStyle name="HeaderSmall 2 2 5 5" xfId="172"/>
    <cellStyle name="HeaderSmall 2 2 5 6" xfId="172"/>
    <cellStyle name="HeaderSmall 2 2 5 7" xfId="172"/>
    <cellStyle name="HeaderSmall 2 2 5 8" xfId="172"/>
    <cellStyle name="HeaderSmall 2 2 6" xfId="172"/>
    <cellStyle name="HeaderSmall 2 2 6 2" xfId="172"/>
    <cellStyle name="HeaderSmall 2 2 6 2 2" xfId="172"/>
    <cellStyle name="HeaderSmall 2 2 6 2 3" xfId="172"/>
    <cellStyle name="HeaderSmall 2 2 6 2 4" xfId="172"/>
    <cellStyle name="HeaderSmall 2 2 6 2 5" xfId="172"/>
    <cellStyle name="HeaderSmall 2 2 6 3" xfId="172"/>
    <cellStyle name="HeaderSmall 2 2 6 3 2" xfId="172"/>
    <cellStyle name="HeaderSmall 2 2 6 3 3" xfId="172"/>
    <cellStyle name="HeaderSmall 2 2 6 3 4" xfId="172"/>
    <cellStyle name="HeaderSmall 2 2 6 4" xfId="172"/>
    <cellStyle name="HeaderSmall 2 2 6 5" xfId="172"/>
    <cellStyle name="HeaderSmall 2 2 6 6" xfId="172"/>
    <cellStyle name="HeaderSmall 2 2 6 7" xfId="172"/>
    <cellStyle name="HeaderSmall 2 2 6 8" xfId="172"/>
    <cellStyle name="HeaderSmall 2 2 7" xfId="172"/>
    <cellStyle name="HeaderSmall 2 2 7 2" xfId="172"/>
    <cellStyle name="HeaderSmall 2 2 7 2 2" xfId="172"/>
    <cellStyle name="HeaderSmall 2 2 7 2 3" xfId="172"/>
    <cellStyle name="HeaderSmall 2 2 7 2 4" xfId="172"/>
    <cellStyle name="HeaderSmall 2 2 7 2 5" xfId="172"/>
    <cellStyle name="HeaderSmall 2 2 7 3" xfId="172"/>
    <cellStyle name="HeaderSmall 2 2 7 3 2" xfId="172"/>
    <cellStyle name="HeaderSmall 2 2 7 3 3" xfId="172"/>
    <cellStyle name="HeaderSmall 2 2 7 3 4" xfId="172"/>
    <cellStyle name="HeaderSmall 2 2 7 4" xfId="172"/>
    <cellStyle name="HeaderSmall 2 2 7 5" xfId="172"/>
    <cellStyle name="HeaderSmall 2 2 7 6" xfId="172"/>
    <cellStyle name="HeaderSmall 2 2 7 7" xfId="172"/>
    <cellStyle name="HeaderSmall 2 2 7 8" xfId="172"/>
    <cellStyle name="HeaderSmall 2 2 8" xfId="172"/>
    <cellStyle name="HeaderSmall 2 2 8 2" xfId="172"/>
    <cellStyle name="HeaderSmall 2 2 8 3" xfId="172"/>
    <cellStyle name="HeaderSmall 2 2 8 4" xfId="172"/>
    <cellStyle name="HeaderSmall 2 2 8 5" xfId="172"/>
    <cellStyle name="HeaderSmall 2 2 9" xfId="172"/>
    <cellStyle name="HeaderSmall 2 2 9 2" xfId="172"/>
    <cellStyle name="HeaderSmall 2 2 9 3" xfId="172"/>
    <cellStyle name="HeaderSmall 2 2 9 4" xfId="172"/>
    <cellStyle name="HeaderSmall 2 3" xfId="172"/>
    <cellStyle name="HeaderSmall 2 3 10" xfId="172"/>
    <cellStyle name="HeaderSmall 2 3 11" xfId="172"/>
    <cellStyle name="HeaderSmall 2 3 12" xfId="172"/>
    <cellStyle name="HeaderSmall 2 3 2" xfId="172"/>
    <cellStyle name="HeaderSmall 2 3 2 2" xfId="172"/>
    <cellStyle name="HeaderSmall 2 3 2 2 2" xfId="172"/>
    <cellStyle name="HeaderSmall 2 3 2 2 3" xfId="172"/>
    <cellStyle name="HeaderSmall 2 3 2 2 4" xfId="172"/>
    <cellStyle name="HeaderSmall 2 3 2 2 5" xfId="172"/>
    <cellStyle name="HeaderSmall 2 3 2 3" xfId="172"/>
    <cellStyle name="HeaderSmall 2 3 2 3 2" xfId="172"/>
    <cellStyle name="HeaderSmall 2 3 2 3 3" xfId="172"/>
    <cellStyle name="HeaderSmall 2 3 2 3 4" xfId="172"/>
    <cellStyle name="HeaderSmall 2 3 2 4" xfId="172"/>
    <cellStyle name="HeaderSmall 2 3 2 5" xfId="172"/>
    <cellStyle name="HeaderSmall 2 3 2 6" xfId="172"/>
    <cellStyle name="HeaderSmall 2 3 2 7" xfId="172"/>
    <cellStyle name="HeaderSmall 2 3 2 8" xfId="172"/>
    <cellStyle name="HeaderSmall 2 3 3" xfId="172"/>
    <cellStyle name="HeaderSmall 2 3 3 2" xfId="172"/>
    <cellStyle name="HeaderSmall 2 3 3 2 2" xfId="172"/>
    <cellStyle name="HeaderSmall 2 3 3 2 3" xfId="172"/>
    <cellStyle name="HeaderSmall 2 3 3 2 4" xfId="172"/>
    <cellStyle name="HeaderSmall 2 3 3 2 5" xfId="172"/>
    <cellStyle name="HeaderSmall 2 3 3 3" xfId="172"/>
    <cellStyle name="HeaderSmall 2 3 3 3 2" xfId="172"/>
    <cellStyle name="HeaderSmall 2 3 3 3 3" xfId="172"/>
    <cellStyle name="HeaderSmall 2 3 3 3 4" xfId="172"/>
    <cellStyle name="HeaderSmall 2 3 3 4" xfId="172"/>
    <cellStyle name="HeaderSmall 2 3 3 5" xfId="172"/>
    <cellStyle name="HeaderSmall 2 3 3 6" xfId="172"/>
    <cellStyle name="HeaderSmall 2 3 3 7" xfId="172"/>
    <cellStyle name="HeaderSmall 2 3 3 8" xfId="172"/>
    <cellStyle name="HeaderSmall 2 3 4" xfId="172"/>
    <cellStyle name="HeaderSmall 2 3 4 2" xfId="172"/>
    <cellStyle name="HeaderSmall 2 3 4 2 2" xfId="172"/>
    <cellStyle name="HeaderSmall 2 3 4 2 3" xfId="172"/>
    <cellStyle name="HeaderSmall 2 3 4 2 4" xfId="172"/>
    <cellStyle name="HeaderSmall 2 3 4 2 5" xfId="172"/>
    <cellStyle name="HeaderSmall 2 3 4 3" xfId="172"/>
    <cellStyle name="HeaderSmall 2 3 4 3 2" xfId="172"/>
    <cellStyle name="HeaderSmall 2 3 4 3 3" xfId="172"/>
    <cellStyle name="HeaderSmall 2 3 4 3 4" xfId="172"/>
    <cellStyle name="HeaderSmall 2 3 4 4" xfId="172"/>
    <cellStyle name="HeaderSmall 2 3 4 5" xfId="172"/>
    <cellStyle name="HeaderSmall 2 3 4 6" xfId="172"/>
    <cellStyle name="HeaderSmall 2 3 4 7" xfId="172"/>
    <cellStyle name="HeaderSmall 2 3 4 8" xfId="172"/>
    <cellStyle name="HeaderSmall 2 3 5" xfId="172"/>
    <cellStyle name="HeaderSmall 2 3 5 2" xfId="172"/>
    <cellStyle name="HeaderSmall 2 3 5 2 2" xfId="172"/>
    <cellStyle name="HeaderSmall 2 3 5 2 3" xfId="172"/>
    <cellStyle name="HeaderSmall 2 3 5 2 4" xfId="172"/>
    <cellStyle name="HeaderSmall 2 3 5 2 5" xfId="172"/>
    <cellStyle name="HeaderSmall 2 3 5 3" xfId="172"/>
    <cellStyle name="HeaderSmall 2 3 5 3 2" xfId="172"/>
    <cellStyle name="HeaderSmall 2 3 5 3 3" xfId="172"/>
    <cellStyle name="HeaderSmall 2 3 5 3 4" xfId="172"/>
    <cellStyle name="HeaderSmall 2 3 5 4" xfId="172"/>
    <cellStyle name="HeaderSmall 2 3 5 5" xfId="172"/>
    <cellStyle name="HeaderSmall 2 3 5 6" xfId="172"/>
    <cellStyle name="HeaderSmall 2 3 5 7" xfId="172"/>
    <cellStyle name="HeaderSmall 2 3 5 8" xfId="172"/>
    <cellStyle name="HeaderSmall 2 3 6" xfId="172"/>
    <cellStyle name="HeaderSmall 2 3 6 2" xfId="172"/>
    <cellStyle name="HeaderSmall 2 3 6 3" xfId="172"/>
    <cellStyle name="HeaderSmall 2 3 6 4" xfId="172"/>
    <cellStyle name="HeaderSmall 2 3 6 5" xfId="172"/>
    <cellStyle name="HeaderSmall 2 3 7" xfId="172"/>
    <cellStyle name="HeaderSmall 2 3 7 2" xfId="172"/>
    <cellStyle name="HeaderSmall 2 3 7 3" xfId="172"/>
    <cellStyle name="HeaderSmall 2 3 7 4" xfId="172"/>
    <cellStyle name="HeaderSmall 2 3 8" xfId="172"/>
    <cellStyle name="HeaderSmall 2 3 9" xfId="172"/>
    <cellStyle name="HeaderSmall 2 4" xfId="172"/>
    <cellStyle name="HeaderSmall 2 4 2" xfId="172"/>
    <cellStyle name="HeaderSmall 2 4 2 2" xfId="172"/>
    <cellStyle name="HeaderSmall 2 4 2 3" xfId="172"/>
    <cellStyle name="HeaderSmall 2 4 2 4" xfId="172"/>
    <cellStyle name="HeaderSmall 2 4 2 5" xfId="172"/>
    <cellStyle name="HeaderSmall 2 4 3" xfId="172"/>
    <cellStyle name="HeaderSmall 2 4 3 2" xfId="172"/>
    <cellStyle name="HeaderSmall 2 4 3 3" xfId="172"/>
    <cellStyle name="HeaderSmall 2 4 3 4" xfId="172"/>
    <cellStyle name="HeaderSmall 2 4 4" xfId="172"/>
    <cellStyle name="HeaderSmall 2 4 5" xfId="172"/>
    <cellStyle name="HeaderSmall 2 4 6" xfId="172"/>
    <cellStyle name="HeaderSmall 2 4 7" xfId="172"/>
    <cellStyle name="HeaderSmall 2 4 8" xfId="172"/>
    <cellStyle name="HeaderSmall 2 5" xfId="172"/>
    <cellStyle name="HeaderSmall 2 5 2" xfId="172"/>
    <cellStyle name="HeaderSmall 2 5 2 2" xfId="172"/>
    <cellStyle name="HeaderSmall 2 5 2 3" xfId="172"/>
    <cellStyle name="HeaderSmall 2 5 2 4" xfId="172"/>
    <cellStyle name="HeaderSmall 2 5 2 5" xfId="172"/>
    <cellStyle name="HeaderSmall 2 5 3" xfId="172"/>
    <cellStyle name="HeaderSmall 2 5 3 2" xfId="172"/>
    <cellStyle name="HeaderSmall 2 5 3 3" xfId="172"/>
    <cellStyle name="HeaderSmall 2 5 3 4" xfId="172"/>
    <cellStyle name="HeaderSmall 2 5 4" xfId="172"/>
    <cellStyle name="HeaderSmall 2 5 5" xfId="172"/>
    <cellStyle name="HeaderSmall 2 5 6" xfId="172"/>
    <cellStyle name="HeaderSmall 2 5 7" xfId="172"/>
    <cellStyle name="HeaderSmall 2 5 8" xfId="172"/>
    <cellStyle name="HeaderSmall 2 6" xfId="172"/>
    <cellStyle name="HeaderSmall 2 6 2" xfId="172"/>
    <cellStyle name="HeaderSmall 2 6 2 2" xfId="172"/>
    <cellStyle name="HeaderSmall 2 6 2 3" xfId="172"/>
    <cellStyle name="HeaderSmall 2 6 2 4" xfId="172"/>
    <cellStyle name="HeaderSmall 2 6 2 5" xfId="172"/>
    <cellStyle name="HeaderSmall 2 6 3" xfId="172"/>
    <cellStyle name="HeaderSmall 2 6 3 2" xfId="172"/>
    <cellStyle name="HeaderSmall 2 6 3 3" xfId="172"/>
    <cellStyle name="HeaderSmall 2 6 3 4" xfId="172"/>
    <cellStyle name="HeaderSmall 2 6 4" xfId="172"/>
    <cellStyle name="HeaderSmall 2 6 5" xfId="172"/>
    <cellStyle name="HeaderSmall 2 6 6" xfId="172"/>
    <cellStyle name="HeaderSmall 2 6 7" xfId="172"/>
    <cellStyle name="HeaderSmall 2 6 8" xfId="172"/>
    <cellStyle name="HeaderSmall 2 7" xfId="172"/>
    <cellStyle name="HeaderSmall 2 7 2" xfId="172"/>
    <cellStyle name="HeaderSmall 2 7 2 2" xfId="172"/>
    <cellStyle name="HeaderSmall 2 7 2 3" xfId="172"/>
    <cellStyle name="HeaderSmall 2 7 2 4" xfId="172"/>
    <cellStyle name="HeaderSmall 2 7 2 5" xfId="172"/>
    <cellStyle name="HeaderSmall 2 7 3" xfId="172"/>
    <cellStyle name="HeaderSmall 2 7 3 2" xfId="172"/>
    <cellStyle name="HeaderSmall 2 7 3 3" xfId="172"/>
    <cellStyle name="HeaderSmall 2 7 3 4" xfId="172"/>
    <cellStyle name="HeaderSmall 2 7 4" xfId="172"/>
    <cellStyle name="HeaderSmall 2 7 5" xfId="172"/>
    <cellStyle name="HeaderSmall 2 7 6" xfId="172"/>
    <cellStyle name="HeaderSmall 2 7 7" xfId="172"/>
    <cellStyle name="HeaderSmall 2 7 8" xfId="172"/>
    <cellStyle name="HeaderSmall 2 8" xfId="172"/>
    <cellStyle name="HeaderSmall 2 8 2" xfId="172"/>
    <cellStyle name="HeaderSmall 2 8 3" xfId="172"/>
    <cellStyle name="HeaderSmall 2 8 4" xfId="172"/>
    <cellStyle name="HeaderSmall 2 8 5" xfId="172"/>
    <cellStyle name="HeaderSmall 2 9" xfId="172"/>
    <cellStyle name="HeaderSmall 2 9 2" xfId="172"/>
    <cellStyle name="HeaderSmall 2 9 3" xfId="172"/>
    <cellStyle name="HeaderSmall 2 9 4" xfId="172"/>
    <cellStyle name="HeaderSmall 3" xfId="172"/>
    <cellStyle name="HeaderSmall 3 10" xfId="172"/>
    <cellStyle name="HeaderSmall 3 10 2" xfId="172"/>
    <cellStyle name="HeaderSmall 3 10 2 2" xfId="172"/>
    <cellStyle name="HeaderSmall 3 10 2 3" xfId="172"/>
    <cellStyle name="HeaderSmall 3 10 2 4" xfId="172"/>
    <cellStyle name="HeaderSmall 3 10 2 5" xfId="172"/>
    <cellStyle name="HeaderSmall 3 10 3" xfId="172"/>
    <cellStyle name="HeaderSmall 3 10 3 2" xfId="172"/>
    <cellStyle name="HeaderSmall 3 10 3 3" xfId="172"/>
    <cellStyle name="HeaderSmall 3 10 3 4" xfId="172"/>
    <cellStyle name="HeaderSmall 3 10 4" xfId="172"/>
    <cellStyle name="HeaderSmall 3 10 5" xfId="172"/>
    <cellStyle name="HeaderSmall 3 10 6" xfId="172"/>
    <cellStyle name="HeaderSmall 3 10 7" xfId="172"/>
    <cellStyle name="HeaderSmall 3 10 8" xfId="172"/>
    <cellStyle name="HeaderSmall 3 11" xfId="172"/>
    <cellStyle name="HeaderSmall 3 11 2" xfId="172"/>
    <cellStyle name="HeaderSmall 3 11 2 2" xfId="172"/>
    <cellStyle name="HeaderSmall 3 11 2 3" xfId="172"/>
    <cellStyle name="HeaderSmall 3 11 2 4" xfId="172"/>
    <cellStyle name="HeaderSmall 3 11 2 5" xfId="172"/>
    <cellStyle name="HeaderSmall 3 11 3" xfId="172"/>
    <cellStyle name="HeaderSmall 3 11 3 2" xfId="172"/>
    <cellStyle name="HeaderSmall 3 11 3 3" xfId="172"/>
    <cellStyle name="HeaderSmall 3 11 3 4" xfId="172"/>
    <cellStyle name="HeaderSmall 3 11 4" xfId="172"/>
    <cellStyle name="HeaderSmall 3 11 5" xfId="172"/>
    <cellStyle name="HeaderSmall 3 11 6" xfId="172"/>
    <cellStyle name="HeaderSmall 3 11 7" xfId="172"/>
    <cellStyle name="HeaderSmall 3 12" xfId="172"/>
    <cellStyle name="HeaderSmall 3 12 2" xfId="172"/>
    <cellStyle name="HeaderSmall 3 12 2 2" xfId="172"/>
    <cellStyle name="HeaderSmall 3 12 2 3" xfId="172"/>
    <cellStyle name="HeaderSmall 3 12 2 4" xfId="172"/>
    <cellStyle name="HeaderSmall 3 12 2 5" xfId="172"/>
    <cellStyle name="HeaderSmall 3 12 3" xfId="172"/>
    <cellStyle name="HeaderSmall 3 12 3 2" xfId="172"/>
    <cellStyle name="HeaderSmall 3 12 3 3" xfId="172"/>
    <cellStyle name="HeaderSmall 3 12 3 4" xfId="172"/>
    <cellStyle name="HeaderSmall 3 12 4" xfId="172"/>
    <cellStyle name="HeaderSmall 3 12 5" xfId="172"/>
    <cellStyle name="HeaderSmall 3 12 6" xfId="172"/>
    <cellStyle name="HeaderSmall 3 12 7" xfId="172"/>
    <cellStyle name="HeaderSmall 3 12 8" xfId="172"/>
    <cellStyle name="HeaderSmall 3 13" xfId="172"/>
    <cellStyle name="HeaderSmall 3 13 2" xfId="172"/>
    <cellStyle name="HeaderSmall 3 13 3" xfId="172"/>
    <cellStyle name="HeaderSmall 3 13 4" xfId="172"/>
    <cellStyle name="HeaderSmall 3 13 5" xfId="172"/>
    <cellStyle name="HeaderSmall 3 14" xfId="172"/>
    <cellStyle name="HeaderSmall 3 14 2" xfId="172"/>
    <cellStyle name="HeaderSmall 3 14 3" xfId="172"/>
    <cellStyle name="HeaderSmall 3 14 4" xfId="172"/>
    <cellStyle name="HeaderSmall 3 15" xfId="172"/>
    <cellStyle name="HeaderSmall 3 16" xfId="172"/>
    <cellStyle name="HeaderSmall 3 17" xfId="172"/>
    <cellStyle name="HeaderSmall 3 18" xfId="172"/>
    <cellStyle name="HeaderSmall 3 2" xfId="172"/>
    <cellStyle name="HeaderSmall 3 2 10" xfId="172"/>
    <cellStyle name="HeaderSmall 3 2 11" xfId="172"/>
    <cellStyle name="HeaderSmall 3 2 12" xfId="172"/>
    <cellStyle name="HeaderSmall 3 2 2" xfId="172"/>
    <cellStyle name="HeaderSmall 3 2 2 2" xfId="172"/>
    <cellStyle name="HeaderSmall 3 2 2 2 2" xfId="172"/>
    <cellStyle name="HeaderSmall 3 2 2 2 3" xfId="172"/>
    <cellStyle name="HeaderSmall 3 2 2 2 4" xfId="172"/>
    <cellStyle name="HeaderSmall 3 2 2 2 5" xfId="172"/>
    <cellStyle name="HeaderSmall 3 2 2 3" xfId="172"/>
    <cellStyle name="HeaderSmall 3 2 2 3 2" xfId="172"/>
    <cellStyle name="HeaderSmall 3 2 2 3 3" xfId="172"/>
    <cellStyle name="HeaderSmall 3 2 2 3 4" xfId="172"/>
    <cellStyle name="HeaderSmall 3 2 2 4" xfId="172"/>
    <cellStyle name="HeaderSmall 3 2 2 5" xfId="172"/>
    <cellStyle name="HeaderSmall 3 2 2 6" xfId="172"/>
    <cellStyle name="HeaderSmall 3 2 2 7" xfId="172"/>
    <cellStyle name="HeaderSmall 3 2 2 8" xfId="172"/>
    <cellStyle name="HeaderSmall 3 2 3" xfId="172"/>
    <cellStyle name="HeaderSmall 3 2 3 2" xfId="172"/>
    <cellStyle name="HeaderSmall 3 2 3 2 2" xfId="172"/>
    <cellStyle name="HeaderSmall 3 2 3 2 3" xfId="172"/>
    <cellStyle name="HeaderSmall 3 2 3 2 4" xfId="172"/>
    <cellStyle name="HeaderSmall 3 2 3 2 5" xfId="172"/>
    <cellStyle name="HeaderSmall 3 2 3 3" xfId="172"/>
    <cellStyle name="HeaderSmall 3 2 3 3 2" xfId="172"/>
    <cellStyle name="HeaderSmall 3 2 3 3 3" xfId="172"/>
    <cellStyle name="HeaderSmall 3 2 3 3 4" xfId="172"/>
    <cellStyle name="HeaderSmall 3 2 3 4" xfId="172"/>
    <cellStyle name="HeaderSmall 3 2 3 5" xfId="172"/>
    <cellStyle name="HeaderSmall 3 2 3 6" xfId="172"/>
    <cellStyle name="HeaderSmall 3 2 3 7" xfId="172"/>
    <cellStyle name="HeaderSmall 3 2 3 8" xfId="172"/>
    <cellStyle name="HeaderSmall 3 2 4" xfId="172"/>
    <cellStyle name="HeaderSmall 3 2 4 2" xfId="172"/>
    <cellStyle name="HeaderSmall 3 2 4 2 2" xfId="172"/>
    <cellStyle name="HeaderSmall 3 2 4 2 3" xfId="172"/>
    <cellStyle name="HeaderSmall 3 2 4 2 4" xfId="172"/>
    <cellStyle name="HeaderSmall 3 2 4 2 5" xfId="172"/>
    <cellStyle name="HeaderSmall 3 2 4 3" xfId="172"/>
    <cellStyle name="HeaderSmall 3 2 4 3 2" xfId="172"/>
    <cellStyle name="HeaderSmall 3 2 4 3 3" xfId="172"/>
    <cellStyle name="HeaderSmall 3 2 4 3 4" xfId="172"/>
    <cellStyle name="HeaderSmall 3 2 4 4" xfId="172"/>
    <cellStyle name="HeaderSmall 3 2 4 5" xfId="172"/>
    <cellStyle name="HeaderSmall 3 2 4 6" xfId="172"/>
    <cellStyle name="HeaderSmall 3 2 4 7" xfId="172"/>
    <cellStyle name="HeaderSmall 3 2 4 8" xfId="172"/>
    <cellStyle name="HeaderSmall 3 2 5" xfId="172"/>
    <cellStyle name="HeaderSmall 3 2 5 2" xfId="172"/>
    <cellStyle name="HeaderSmall 3 2 5 2 2" xfId="172"/>
    <cellStyle name="HeaderSmall 3 2 5 2 3" xfId="172"/>
    <cellStyle name="HeaderSmall 3 2 5 2 4" xfId="172"/>
    <cellStyle name="HeaderSmall 3 2 5 2 5" xfId="172"/>
    <cellStyle name="HeaderSmall 3 2 5 3" xfId="172"/>
    <cellStyle name="HeaderSmall 3 2 5 3 2" xfId="172"/>
    <cellStyle name="HeaderSmall 3 2 5 3 3" xfId="172"/>
    <cellStyle name="HeaderSmall 3 2 5 3 4" xfId="172"/>
    <cellStyle name="HeaderSmall 3 2 5 4" xfId="172"/>
    <cellStyle name="HeaderSmall 3 2 5 5" xfId="172"/>
    <cellStyle name="HeaderSmall 3 2 5 6" xfId="172"/>
    <cellStyle name="HeaderSmall 3 2 5 7" xfId="172"/>
    <cellStyle name="HeaderSmall 3 2 5 8" xfId="172"/>
    <cellStyle name="HeaderSmall 3 2 6" xfId="172"/>
    <cellStyle name="HeaderSmall 3 2 6 2" xfId="172"/>
    <cellStyle name="HeaderSmall 3 2 6 3" xfId="172"/>
    <cellStyle name="HeaderSmall 3 2 6 4" xfId="172"/>
    <cellStyle name="HeaderSmall 3 2 6 5" xfId="172"/>
    <cellStyle name="HeaderSmall 3 2 7" xfId="172"/>
    <cellStyle name="HeaderSmall 3 2 7 2" xfId="172"/>
    <cellStyle name="HeaderSmall 3 2 7 3" xfId="172"/>
    <cellStyle name="HeaderSmall 3 2 7 4" xfId="172"/>
    <cellStyle name="HeaderSmall 3 2 8" xfId="172"/>
    <cellStyle name="HeaderSmall 3 2 9" xfId="172"/>
    <cellStyle name="HeaderSmall 3 3" xfId="172"/>
    <cellStyle name="HeaderSmall 3 3 10" xfId="172"/>
    <cellStyle name="HeaderSmall 3 3 11" xfId="172"/>
    <cellStyle name="HeaderSmall 3 3 12" xfId="172"/>
    <cellStyle name="HeaderSmall 3 3 2" xfId="172"/>
    <cellStyle name="HeaderSmall 3 3 2 2" xfId="172"/>
    <cellStyle name="HeaderSmall 3 3 2 2 2" xfId="172"/>
    <cellStyle name="HeaderSmall 3 3 2 2 3" xfId="172"/>
    <cellStyle name="HeaderSmall 3 3 2 2 4" xfId="172"/>
    <cellStyle name="HeaderSmall 3 3 2 2 5" xfId="172"/>
    <cellStyle name="HeaderSmall 3 3 2 3" xfId="172"/>
    <cellStyle name="HeaderSmall 3 3 2 3 2" xfId="172"/>
    <cellStyle name="HeaderSmall 3 3 2 3 3" xfId="172"/>
    <cellStyle name="HeaderSmall 3 3 2 3 4" xfId="172"/>
    <cellStyle name="HeaderSmall 3 3 2 4" xfId="172"/>
    <cellStyle name="HeaderSmall 3 3 2 5" xfId="172"/>
    <cellStyle name="HeaderSmall 3 3 2 6" xfId="172"/>
    <cellStyle name="HeaderSmall 3 3 2 7" xfId="172"/>
    <cellStyle name="HeaderSmall 3 3 2 8" xfId="172"/>
    <cellStyle name="HeaderSmall 3 3 3" xfId="172"/>
    <cellStyle name="HeaderSmall 3 3 3 2" xfId="172"/>
    <cellStyle name="HeaderSmall 3 3 3 2 2" xfId="172"/>
    <cellStyle name="HeaderSmall 3 3 3 2 3" xfId="172"/>
    <cellStyle name="HeaderSmall 3 3 3 2 4" xfId="172"/>
    <cellStyle name="HeaderSmall 3 3 3 2 5" xfId="172"/>
    <cellStyle name="HeaderSmall 3 3 3 3" xfId="172"/>
    <cellStyle name="HeaderSmall 3 3 3 3 2" xfId="172"/>
    <cellStyle name="HeaderSmall 3 3 3 3 3" xfId="172"/>
    <cellStyle name="HeaderSmall 3 3 3 3 4" xfId="172"/>
    <cellStyle name="HeaderSmall 3 3 3 4" xfId="172"/>
    <cellStyle name="HeaderSmall 3 3 3 5" xfId="172"/>
    <cellStyle name="HeaderSmall 3 3 3 6" xfId="172"/>
    <cellStyle name="HeaderSmall 3 3 3 7" xfId="172"/>
    <cellStyle name="HeaderSmall 3 3 3 8" xfId="172"/>
    <cellStyle name="HeaderSmall 3 3 4" xfId="172"/>
    <cellStyle name="HeaderSmall 3 3 4 2" xfId="172"/>
    <cellStyle name="HeaderSmall 3 3 4 2 2" xfId="172"/>
    <cellStyle name="HeaderSmall 3 3 4 2 3" xfId="172"/>
    <cellStyle name="HeaderSmall 3 3 4 2 4" xfId="172"/>
    <cellStyle name="HeaderSmall 3 3 4 2 5" xfId="172"/>
    <cellStyle name="HeaderSmall 3 3 4 3" xfId="172"/>
    <cellStyle name="HeaderSmall 3 3 4 3 2" xfId="172"/>
    <cellStyle name="HeaderSmall 3 3 4 3 3" xfId="172"/>
    <cellStyle name="HeaderSmall 3 3 4 3 4" xfId="172"/>
    <cellStyle name="HeaderSmall 3 3 4 4" xfId="172"/>
    <cellStyle name="HeaderSmall 3 3 4 5" xfId="172"/>
    <cellStyle name="HeaderSmall 3 3 4 6" xfId="172"/>
    <cellStyle name="HeaderSmall 3 3 4 7" xfId="172"/>
    <cellStyle name="HeaderSmall 3 3 4 8" xfId="172"/>
    <cellStyle name="HeaderSmall 3 3 5" xfId="172"/>
    <cellStyle name="HeaderSmall 3 3 5 2" xfId="172"/>
    <cellStyle name="HeaderSmall 3 3 5 2 2" xfId="172"/>
    <cellStyle name="HeaderSmall 3 3 5 2 3" xfId="172"/>
    <cellStyle name="HeaderSmall 3 3 5 2 4" xfId="172"/>
    <cellStyle name="HeaderSmall 3 3 5 2 5" xfId="172"/>
    <cellStyle name="HeaderSmall 3 3 5 3" xfId="172"/>
    <cellStyle name="HeaderSmall 3 3 5 3 2" xfId="172"/>
    <cellStyle name="HeaderSmall 3 3 5 3 3" xfId="172"/>
    <cellStyle name="HeaderSmall 3 3 5 3 4" xfId="172"/>
    <cellStyle name="HeaderSmall 3 3 5 4" xfId="172"/>
    <cellStyle name="HeaderSmall 3 3 5 5" xfId="172"/>
    <cellStyle name="HeaderSmall 3 3 5 6" xfId="172"/>
    <cellStyle name="HeaderSmall 3 3 5 7" xfId="172"/>
    <cellStyle name="HeaderSmall 3 3 5 8" xfId="172"/>
    <cellStyle name="HeaderSmall 3 3 6" xfId="172"/>
    <cellStyle name="HeaderSmall 3 3 6 2" xfId="172"/>
    <cellStyle name="HeaderSmall 3 3 6 3" xfId="172"/>
    <cellStyle name="HeaderSmall 3 3 6 4" xfId="172"/>
    <cellStyle name="HeaderSmall 3 3 6 5" xfId="172"/>
    <cellStyle name="HeaderSmall 3 3 7" xfId="172"/>
    <cellStyle name="HeaderSmall 3 3 7 2" xfId="172"/>
    <cellStyle name="HeaderSmall 3 3 7 3" xfId="172"/>
    <cellStyle name="HeaderSmall 3 3 7 4" xfId="172"/>
    <cellStyle name="HeaderSmall 3 3 8" xfId="172"/>
    <cellStyle name="HeaderSmall 3 3 9" xfId="172"/>
    <cellStyle name="HeaderSmall 3 4" xfId="172"/>
    <cellStyle name="HeaderSmall 3 4 10" xfId="172"/>
    <cellStyle name="HeaderSmall 3 4 11" xfId="172"/>
    <cellStyle name="HeaderSmall 3 4 12" xfId="172"/>
    <cellStyle name="HeaderSmall 3 4 2" xfId="172"/>
    <cellStyle name="HeaderSmall 3 4 2 2" xfId="172"/>
    <cellStyle name="HeaderSmall 3 4 2 2 2" xfId="172"/>
    <cellStyle name="HeaderSmall 3 4 2 2 3" xfId="172"/>
    <cellStyle name="HeaderSmall 3 4 2 2 4" xfId="172"/>
    <cellStyle name="HeaderSmall 3 4 2 2 5" xfId="172"/>
    <cellStyle name="HeaderSmall 3 4 2 3" xfId="172"/>
    <cellStyle name="HeaderSmall 3 4 2 3 2" xfId="172"/>
    <cellStyle name="HeaderSmall 3 4 2 3 3" xfId="172"/>
    <cellStyle name="HeaderSmall 3 4 2 3 4" xfId="172"/>
    <cellStyle name="HeaderSmall 3 4 2 4" xfId="172"/>
    <cellStyle name="HeaderSmall 3 4 2 5" xfId="172"/>
    <cellStyle name="HeaderSmall 3 4 2 6" xfId="172"/>
    <cellStyle name="HeaderSmall 3 4 2 7" xfId="172"/>
    <cellStyle name="HeaderSmall 3 4 2 8" xfId="172"/>
    <cellStyle name="HeaderSmall 3 4 3" xfId="172"/>
    <cellStyle name="HeaderSmall 3 4 3 2" xfId="172"/>
    <cellStyle name="HeaderSmall 3 4 3 2 2" xfId="172"/>
    <cellStyle name="HeaderSmall 3 4 3 2 3" xfId="172"/>
    <cellStyle name="HeaderSmall 3 4 3 2 4" xfId="172"/>
    <cellStyle name="HeaderSmall 3 4 3 2 5" xfId="172"/>
    <cellStyle name="HeaderSmall 3 4 3 3" xfId="172"/>
    <cellStyle name="HeaderSmall 3 4 3 3 2" xfId="172"/>
    <cellStyle name="HeaderSmall 3 4 3 3 3" xfId="172"/>
    <cellStyle name="HeaderSmall 3 4 3 3 4" xfId="172"/>
    <cellStyle name="HeaderSmall 3 4 3 4" xfId="172"/>
    <cellStyle name="HeaderSmall 3 4 3 5" xfId="172"/>
    <cellStyle name="HeaderSmall 3 4 3 6" xfId="172"/>
    <cellStyle name="HeaderSmall 3 4 3 7" xfId="172"/>
    <cellStyle name="HeaderSmall 3 4 3 8" xfId="172"/>
    <cellStyle name="HeaderSmall 3 4 4" xfId="172"/>
    <cellStyle name="HeaderSmall 3 4 4 2" xfId="172"/>
    <cellStyle name="HeaderSmall 3 4 4 2 2" xfId="172"/>
    <cellStyle name="HeaderSmall 3 4 4 2 3" xfId="172"/>
    <cellStyle name="HeaderSmall 3 4 4 2 4" xfId="172"/>
    <cellStyle name="HeaderSmall 3 4 4 2 5" xfId="172"/>
    <cellStyle name="HeaderSmall 3 4 4 3" xfId="172"/>
    <cellStyle name="HeaderSmall 3 4 4 3 2" xfId="172"/>
    <cellStyle name="HeaderSmall 3 4 4 3 3" xfId="172"/>
    <cellStyle name="HeaderSmall 3 4 4 3 4" xfId="172"/>
    <cellStyle name="HeaderSmall 3 4 4 4" xfId="172"/>
    <cellStyle name="HeaderSmall 3 4 4 5" xfId="172"/>
    <cellStyle name="HeaderSmall 3 4 4 6" xfId="172"/>
    <cellStyle name="HeaderSmall 3 4 4 7" xfId="172"/>
    <cellStyle name="HeaderSmall 3 4 4 8" xfId="172"/>
    <cellStyle name="HeaderSmall 3 4 5" xfId="172"/>
    <cellStyle name="HeaderSmall 3 4 5 2" xfId="172"/>
    <cellStyle name="HeaderSmall 3 4 5 2 2" xfId="172"/>
    <cellStyle name="HeaderSmall 3 4 5 2 3" xfId="172"/>
    <cellStyle name="HeaderSmall 3 4 5 2 4" xfId="172"/>
    <cellStyle name="HeaderSmall 3 4 5 2 5" xfId="172"/>
    <cellStyle name="HeaderSmall 3 4 5 3" xfId="172"/>
    <cellStyle name="HeaderSmall 3 4 5 3 2" xfId="172"/>
    <cellStyle name="HeaderSmall 3 4 5 3 3" xfId="172"/>
    <cellStyle name="HeaderSmall 3 4 5 3 4" xfId="172"/>
    <cellStyle name="HeaderSmall 3 4 5 4" xfId="172"/>
    <cellStyle name="HeaderSmall 3 4 5 5" xfId="172"/>
    <cellStyle name="HeaderSmall 3 4 5 6" xfId="172"/>
    <cellStyle name="HeaderSmall 3 4 5 7" xfId="172"/>
    <cellStyle name="HeaderSmall 3 4 5 8" xfId="172"/>
    <cellStyle name="HeaderSmall 3 4 6" xfId="172"/>
    <cellStyle name="HeaderSmall 3 4 6 2" xfId="172"/>
    <cellStyle name="HeaderSmall 3 4 6 3" xfId="172"/>
    <cellStyle name="HeaderSmall 3 4 6 4" xfId="172"/>
    <cellStyle name="HeaderSmall 3 4 6 5" xfId="172"/>
    <cellStyle name="HeaderSmall 3 4 7" xfId="172"/>
    <cellStyle name="HeaderSmall 3 4 7 2" xfId="172"/>
    <cellStyle name="HeaderSmall 3 4 7 3" xfId="172"/>
    <cellStyle name="HeaderSmall 3 4 7 4" xfId="172"/>
    <cellStyle name="HeaderSmall 3 4 8" xfId="172"/>
    <cellStyle name="HeaderSmall 3 4 9" xfId="172"/>
    <cellStyle name="HeaderSmall 3 5" xfId="172"/>
    <cellStyle name="HeaderSmall 3 5 10" xfId="172"/>
    <cellStyle name="HeaderSmall 3 5 11" xfId="172"/>
    <cellStyle name="HeaderSmall 3 5 12" xfId="172"/>
    <cellStyle name="HeaderSmall 3 5 2" xfId="172"/>
    <cellStyle name="HeaderSmall 3 5 2 2" xfId="172"/>
    <cellStyle name="HeaderSmall 3 5 2 2 2" xfId="172"/>
    <cellStyle name="HeaderSmall 3 5 2 2 3" xfId="172"/>
    <cellStyle name="HeaderSmall 3 5 2 2 4" xfId="172"/>
    <cellStyle name="HeaderSmall 3 5 2 2 5" xfId="172"/>
    <cellStyle name="HeaderSmall 3 5 2 3" xfId="172"/>
    <cellStyle name="HeaderSmall 3 5 2 3 2" xfId="172"/>
    <cellStyle name="HeaderSmall 3 5 2 3 3" xfId="172"/>
    <cellStyle name="HeaderSmall 3 5 2 3 4" xfId="172"/>
    <cellStyle name="HeaderSmall 3 5 2 4" xfId="172"/>
    <cellStyle name="HeaderSmall 3 5 2 5" xfId="172"/>
    <cellStyle name="HeaderSmall 3 5 2 6" xfId="172"/>
    <cellStyle name="HeaderSmall 3 5 2 7" xfId="172"/>
    <cellStyle name="HeaderSmall 3 5 2 8" xfId="172"/>
    <cellStyle name="HeaderSmall 3 5 3" xfId="172"/>
    <cellStyle name="HeaderSmall 3 5 3 2" xfId="172"/>
    <cellStyle name="HeaderSmall 3 5 3 2 2" xfId="172"/>
    <cellStyle name="HeaderSmall 3 5 3 2 3" xfId="172"/>
    <cellStyle name="HeaderSmall 3 5 3 2 4" xfId="172"/>
    <cellStyle name="HeaderSmall 3 5 3 2 5" xfId="172"/>
    <cellStyle name="HeaderSmall 3 5 3 3" xfId="172"/>
    <cellStyle name="HeaderSmall 3 5 3 3 2" xfId="172"/>
    <cellStyle name="HeaderSmall 3 5 3 3 3" xfId="172"/>
    <cellStyle name="HeaderSmall 3 5 3 3 4" xfId="172"/>
    <cellStyle name="HeaderSmall 3 5 3 4" xfId="172"/>
    <cellStyle name="HeaderSmall 3 5 3 5" xfId="172"/>
    <cellStyle name="HeaderSmall 3 5 3 6" xfId="172"/>
    <cellStyle name="HeaderSmall 3 5 3 7" xfId="172"/>
    <cellStyle name="HeaderSmall 3 5 3 8" xfId="172"/>
    <cellStyle name="HeaderSmall 3 5 4" xfId="172"/>
    <cellStyle name="HeaderSmall 3 5 4 2" xfId="172"/>
    <cellStyle name="HeaderSmall 3 5 4 2 2" xfId="172"/>
    <cellStyle name="HeaderSmall 3 5 4 2 3" xfId="172"/>
    <cellStyle name="HeaderSmall 3 5 4 2 4" xfId="172"/>
    <cellStyle name="HeaderSmall 3 5 4 2 5" xfId="172"/>
    <cellStyle name="HeaderSmall 3 5 4 3" xfId="172"/>
    <cellStyle name="HeaderSmall 3 5 4 3 2" xfId="172"/>
    <cellStyle name="HeaderSmall 3 5 4 3 3" xfId="172"/>
    <cellStyle name="HeaderSmall 3 5 4 3 4" xfId="172"/>
    <cellStyle name="HeaderSmall 3 5 4 4" xfId="172"/>
    <cellStyle name="HeaderSmall 3 5 4 5" xfId="172"/>
    <cellStyle name="HeaderSmall 3 5 4 6" xfId="172"/>
    <cellStyle name="HeaderSmall 3 5 4 7" xfId="172"/>
    <cellStyle name="HeaderSmall 3 5 4 8" xfId="172"/>
    <cellStyle name="HeaderSmall 3 5 5" xfId="172"/>
    <cellStyle name="HeaderSmall 3 5 5 2" xfId="172"/>
    <cellStyle name="HeaderSmall 3 5 5 2 2" xfId="172"/>
    <cellStyle name="HeaderSmall 3 5 5 2 3" xfId="172"/>
    <cellStyle name="HeaderSmall 3 5 5 2 4" xfId="172"/>
    <cellStyle name="HeaderSmall 3 5 5 2 5" xfId="172"/>
    <cellStyle name="HeaderSmall 3 5 5 3" xfId="172"/>
    <cellStyle name="HeaderSmall 3 5 5 3 2" xfId="172"/>
    <cellStyle name="HeaderSmall 3 5 5 3 3" xfId="172"/>
    <cellStyle name="HeaderSmall 3 5 5 3 4" xfId="172"/>
    <cellStyle name="HeaderSmall 3 5 5 4" xfId="172"/>
    <cellStyle name="HeaderSmall 3 5 5 5" xfId="172"/>
    <cellStyle name="HeaderSmall 3 5 5 6" xfId="172"/>
    <cellStyle name="HeaderSmall 3 5 5 7" xfId="172"/>
    <cellStyle name="HeaderSmall 3 5 5 8" xfId="172"/>
    <cellStyle name="HeaderSmall 3 5 6" xfId="172"/>
    <cellStyle name="HeaderSmall 3 5 6 2" xfId="172"/>
    <cellStyle name="HeaderSmall 3 5 6 3" xfId="172"/>
    <cellStyle name="HeaderSmall 3 5 6 4" xfId="172"/>
    <cellStyle name="HeaderSmall 3 5 6 5" xfId="172"/>
    <cellStyle name="HeaderSmall 3 5 7" xfId="172"/>
    <cellStyle name="HeaderSmall 3 5 7 2" xfId="172"/>
    <cellStyle name="HeaderSmall 3 5 7 3" xfId="172"/>
    <cellStyle name="HeaderSmall 3 5 7 4" xfId="172"/>
    <cellStyle name="HeaderSmall 3 5 8" xfId="172"/>
    <cellStyle name="HeaderSmall 3 5 9" xfId="172"/>
    <cellStyle name="HeaderSmall 3 6" xfId="172"/>
    <cellStyle name="HeaderSmall 3 6 10" xfId="172"/>
    <cellStyle name="HeaderSmall 3 6 11" xfId="172"/>
    <cellStyle name="HeaderSmall 3 6 2" xfId="172"/>
    <cellStyle name="HeaderSmall 3 6 2 2" xfId="172"/>
    <cellStyle name="HeaderSmall 3 6 2 2 2" xfId="172"/>
    <cellStyle name="HeaderSmall 3 6 2 2 3" xfId="172"/>
    <cellStyle name="HeaderSmall 3 6 2 2 4" xfId="172"/>
    <cellStyle name="HeaderSmall 3 6 2 2 5" xfId="172"/>
    <cellStyle name="HeaderSmall 3 6 2 3" xfId="172"/>
    <cellStyle name="HeaderSmall 3 6 2 3 2" xfId="172"/>
    <cellStyle name="HeaderSmall 3 6 2 3 3" xfId="172"/>
    <cellStyle name="HeaderSmall 3 6 2 3 4" xfId="172"/>
    <cellStyle name="HeaderSmall 3 6 2 4" xfId="172"/>
    <cellStyle name="HeaderSmall 3 6 2 5" xfId="172"/>
    <cellStyle name="HeaderSmall 3 6 2 6" xfId="172"/>
    <cellStyle name="HeaderSmall 3 6 2 7" xfId="172"/>
    <cellStyle name="HeaderSmall 3 6 2 8" xfId="172"/>
    <cellStyle name="HeaderSmall 3 6 3" xfId="172"/>
    <cellStyle name="HeaderSmall 3 6 3 2" xfId="172"/>
    <cellStyle name="HeaderSmall 3 6 3 2 2" xfId="172"/>
    <cellStyle name="HeaderSmall 3 6 3 2 3" xfId="172"/>
    <cellStyle name="HeaderSmall 3 6 3 2 4" xfId="172"/>
    <cellStyle name="HeaderSmall 3 6 3 2 5" xfId="172"/>
    <cellStyle name="HeaderSmall 3 6 3 3" xfId="172"/>
    <cellStyle name="HeaderSmall 3 6 3 3 2" xfId="172"/>
    <cellStyle name="HeaderSmall 3 6 3 3 3" xfId="172"/>
    <cellStyle name="HeaderSmall 3 6 3 3 4" xfId="172"/>
    <cellStyle name="HeaderSmall 3 6 3 4" xfId="172"/>
    <cellStyle name="HeaderSmall 3 6 3 5" xfId="172"/>
    <cellStyle name="HeaderSmall 3 6 3 6" xfId="172"/>
    <cellStyle name="HeaderSmall 3 6 3 7" xfId="172"/>
    <cellStyle name="HeaderSmall 3 6 3 8" xfId="172"/>
    <cellStyle name="HeaderSmall 3 6 4" xfId="172"/>
    <cellStyle name="HeaderSmall 3 6 4 2" xfId="172"/>
    <cellStyle name="HeaderSmall 3 6 4 2 2" xfId="172"/>
    <cellStyle name="HeaderSmall 3 6 4 2 3" xfId="172"/>
    <cellStyle name="HeaderSmall 3 6 4 2 4" xfId="172"/>
    <cellStyle name="HeaderSmall 3 6 4 2 5" xfId="172"/>
    <cellStyle name="HeaderSmall 3 6 4 3" xfId="172"/>
    <cellStyle name="HeaderSmall 3 6 4 3 2" xfId="172"/>
    <cellStyle name="HeaderSmall 3 6 4 3 3" xfId="172"/>
    <cellStyle name="HeaderSmall 3 6 4 3 4" xfId="172"/>
    <cellStyle name="HeaderSmall 3 6 4 4" xfId="172"/>
    <cellStyle name="HeaderSmall 3 6 4 5" xfId="172"/>
    <cellStyle name="HeaderSmall 3 6 4 6" xfId="172"/>
    <cellStyle name="HeaderSmall 3 6 4 7" xfId="172"/>
    <cellStyle name="HeaderSmall 3 6 4 8" xfId="172"/>
    <cellStyle name="HeaderSmall 3 6 5" xfId="172"/>
    <cellStyle name="HeaderSmall 3 6 5 2" xfId="172"/>
    <cellStyle name="HeaderSmall 3 6 5 3" xfId="172"/>
    <cellStyle name="HeaderSmall 3 6 5 4" xfId="172"/>
    <cellStyle name="HeaderSmall 3 6 5 5" xfId="172"/>
    <cellStyle name="HeaderSmall 3 6 6" xfId="172"/>
    <cellStyle name="HeaderSmall 3 6 6 2" xfId="172"/>
    <cellStyle name="HeaderSmall 3 6 6 3" xfId="172"/>
    <cellStyle name="HeaderSmall 3 6 6 4" xfId="172"/>
    <cellStyle name="HeaderSmall 3 6 7" xfId="172"/>
    <cellStyle name="HeaderSmall 3 6 8" xfId="172"/>
    <cellStyle name="HeaderSmall 3 6 9" xfId="172"/>
    <cellStyle name="HeaderSmall 3 7" xfId="172"/>
    <cellStyle name="HeaderSmall 3 7 10" xfId="172"/>
    <cellStyle name="HeaderSmall 3 7 11" xfId="172"/>
    <cellStyle name="HeaderSmall 3 7 2" xfId="172"/>
    <cellStyle name="HeaderSmall 3 7 2 2" xfId="172"/>
    <cellStyle name="HeaderSmall 3 7 2 2 2" xfId="172"/>
    <cellStyle name="HeaderSmall 3 7 2 2 3" xfId="172"/>
    <cellStyle name="HeaderSmall 3 7 2 2 4" xfId="172"/>
    <cellStyle name="HeaderSmall 3 7 2 2 5" xfId="172"/>
    <cellStyle name="HeaderSmall 3 7 2 3" xfId="172"/>
    <cellStyle name="HeaderSmall 3 7 2 3 2" xfId="172"/>
    <cellStyle name="HeaderSmall 3 7 2 3 3" xfId="172"/>
    <cellStyle name="HeaderSmall 3 7 2 3 4" xfId="172"/>
    <cellStyle name="HeaderSmall 3 7 2 4" xfId="172"/>
    <cellStyle name="HeaderSmall 3 7 2 5" xfId="172"/>
    <cellStyle name="HeaderSmall 3 7 2 6" xfId="172"/>
    <cellStyle name="HeaderSmall 3 7 2 7" xfId="172"/>
    <cellStyle name="HeaderSmall 3 7 2 8" xfId="172"/>
    <cellStyle name="HeaderSmall 3 7 3" xfId="172"/>
    <cellStyle name="HeaderSmall 3 7 3 2" xfId="172"/>
    <cellStyle name="HeaderSmall 3 7 3 2 2" xfId="172"/>
    <cellStyle name="HeaderSmall 3 7 3 2 3" xfId="172"/>
    <cellStyle name="HeaderSmall 3 7 3 2 4" xfId="172"/>
    <cellStyle name="HeaderSmall 3 7 3 2 5" xfId="172"/>
    <cellStyle name="HeaderSmall 3 7 3 3" xfId="172"/>
    <cellStyle name="HeaderSmall 3 7 3 3 2" xfId="172"/>
    <cellStyle name="HeaderSmall 3 7 3 3 3" xfId="172"/>
    <cellStyle name="HeaderSmall 3 7 3 3 4" xfId="172"/>
    <cellStyle name="HeaderSmall 3 7 3 4" xfId="172"/>
    <cellStyle name="HeaderSmall 3 7 3 5" xfId="172"/>
    <cellStyle name="HeaderSmall 3 7 3 6" xfId="172"/>
    <cellStyle name="HeaderSmall 3 7 3 7" xfId="172"/>
    <cellStyle name="HeaderSmall 3 7 3 8" xfId="172"/>
    <cellStyle name="HeaderSmall 3 7 4" xfId="172"/>
    <cellStyle name="HeaderSmall 3 7 4 2" xfId="172"/>
    <cellStyle name="HeaderSmall 3 7 4 2 2" xfId="172"/>
    <cellStyle name="HeaderSmall 3 7 4 2 3" xfId="172"/>
    <cellStyle name="HeaderSmall 3 7 4 2 4" xfId="172"/>
    <cellStyle name="HeaderSmall 3 7 4 2 5" xfId="172"/>
    <cellStyle name="HeaderSmall 3 7 4 3" xfId="172"/>
    <cellStyle name="HeaderSmall 3 7 4 3 2" xfId="172"/>
    <cellStyle name="HeaderSmall 3 7 4 3 3" xfId="172"/>
    <cellStyle name="HeaderSmall 3 7 4 3 4" xfId="172"/>
    <cellStyle name="HeaderSmall 3 7 4 4" xfId="172"/>
    <cellStyle name="HeaderSmall 3 7 4 5" xfId="172"/>
    <cellStyle name="HeaderSmall 3 7 4 6" xfId="172"/>
    <cellStyle name="HeaderSmall 3 7 4 7" xfId="172"/>
    <cellStyle name="HeaderSmall 3 7 4 8" xfId="172"/>
    <cellStyle name="HeaderSmall 3 7 5" xfId="172"/>
    <cellStyle name="HeaderSmall 3 7 5 2" xfId="172"/>
    <cellStyle name="HeaderSmall 3 7 5 3" xfId="172"/>
    <cellStyle name="HeaderSmall 3 7 5 4" xfId="172"/>
    <cellStyle name="HeaderSmall 3 7 5 5" xfId="172"/>
    <cellStyle name="HeaderSmall 3 7 6" xfId="172"/>
    <cellStyle name="HeaderSmall 3 7 6 2" xfId="172"/>
    <cellStyle name="HeaderSmall 3 7 6 3" xfId="172"/>
    <cellStyle name="HeaderSmall 3 7 6 4" xfId="172"/>
    <cellStyle name="HeaderSmall 3 7 7" xfId="172"/>
    <cellStyle name="HeaderSmall 3 7 8" xfId="172"/>
    <cellStyle name="HeaderSmall 3 7 9" xfId="172"/>
    <cellStyle name="HeaderSmall 3 8" xfId="172"/>
    <cellStyle name="HeaderSmall 3 8 2" xfId="172"/>
    <cellStyle name="HeaderSmall 3 8 2 2" xfId="172"/>
    <cellStyle name="HeaderSmall 3 8 2 3" xfId="172"/>
    <cellStyle name="HeaderSmall 3 8 2 4" xfId="172"/>
    <cellStyle name="HeaderSmall 3 8 2 5" xfId="172"/>
    <cellStyle name="HeaderSmall 3 8 3" xfId="172"/>
    <cellStyle name="HeaderSmall 3 8 3 2" xfId="172"/>
    <cellStyle name="HeaderSmall 3 8 3 3" xfId="172"/>
    <cellStyle name="HeaderSmall 3 8 3 4" xfId="172"/>
    <cellStyle name="HeaderSmall 3 8 4" xfId="172"/>
    <cellStyle name="HeaderSmall 3 8 5" xfId="172"/>
    <cellStyle name="HeaderSmall 3 8 6" xfId="172"/>
    <cellStyle name="HeaderSmall 3 8 7" xfId="172"/>
    <cellStyle name="HeaderSmall 3 8 8" xfId="172"/>
    <cellStyle name="HeaderSmall 3 9" xfId="172"/>
    <cellStyle name="HeaderSmall 3 9 2" xfId="172"/>
    <cellStyle name="HeaderSmall 3 9 2 2" xfId="172"/>
    <cellStyle name="HeaderSmall 3 9 2 3" xfId="172"/>
    <cellStyle name="HeaderSmall 3 9 2 4" xfId="172"/>
    <cellStyle name="HeaderSmall 3 9 2 5" xfId="172"/>
    <cellStyle name="HeaderSmall 3 9 3" xfId="172"/>
    <cellStyle name="HeaderSmall 3 9 3 2" xfId="172"/>
    <cellStyle name="HeaderSmall 3 9 3 3" xfId="172"/>
    <cellStyle name="HeaderSmall 3 9 3 4" xfId="172"/>
    <cellStyle name="HeaderSmall 3 9 4" xfId="172"/>
    <cellStyle name="HeaderSmall 3 9 5" xfId="172"/>
    <cellStyle name="HeaderSmall 3 9 6" xfId="172"/>
    <cellStyle name="HeaderSmall 3 9 7" xfId="172"/>
    <cellStyle name="HeaderSmall 3 9 8" xfId="172"/>
    <cellStyle name="HeaderSmall 4" xfId="172"/>
    <cellStyle name="HeaderSmall 4 2" xfId="172"/>
    <cellStyle name="HeaderSmall 4 2 2" xfId="172"/>
    <cellStyle name="HeaderSmall 4 2 2 2" xfId="172"/>
    <cellStyle name="HeaderSmall 4 2 2 3" xfId="172"/>
    <cellStyle name="HeaderSmall 4 2 2 4" xfId="172"/>
    <cellStyle name="HeaderSmall 4 2 2 5" xfId="172"/>
    <cellStyle name="HeaderSmall 4 2 3" xfId="172"/>
    <cellStyle name="HeaderSmall 4 2 3 2" xfId="172"/>
    <cellStyle name="HeaderSmall 4 2 3 3" xfId="172"/>
    <cellStyle name="HeaderSmall 4 2 3 4" xfId="172"/>
    <cellStyle name="HeaderSmall 4 2 4" xfId="172"/>
    <cellStyle name="HeaderSmall 4 2 5" xfId="172"/>
    <cellStyle name="HeaderSmall 4 2 6" xfId="172"/>
    <cellStyle name="HeaderSmall 4 2 7" xfId="172"/>
    <cellStyle name="HeaderSmall 4 2 8" xfId="172"/>
    <cellStyle name="HeaderSmall 4 3" xfId="172"/>
    <cellStyle name="HeaderSmall 4 3 2" xfId="172"/>
    <cellStyle name="HeaderSmall 4 3 2 2" xfId="172"/>
    <cellStyle name="HeaderSmall 4 3 2 3" xfId="172"/>
    <cellStyle name="HeaderSmall 4 3 2 4" xfId="172"/>
    <cellStyle name="HeaderSmall 4 3 2 5" xfId="172"/>
    <cellStyle name="HeaderSmall 4 3 3" xfId="172"/>
    <cellStyle name="HeaderSmall 4 3 3 2" xfId="172"/>
    <cellStyle name="HeaderSmall 4 3 3 3" xfId="172"/>
    <cellStyle name="HeaderSmall 4 3 3 4" xfId="172"/>
    <cellStyle name="HeaderSmall 4 3 4" xfId="172"/>
    <cellStyle name="HeaderSmall 4 3 5" xfId="172"/>
    <cellStyle name="HeaderSmall 4 3 6" xfId="172"/>
    <cellStyle name="HeaderSmall 4 3 7" xfId="172"/>
    <cellStyle name="HeaderSmall 4 4" xfId="172"/>
    <cellStyle name="HeaderSmall 4 4 2" xfId="172"/>
    <cellStyle name="HeaderSmall 4 4 3" xfId="172"/>
    <cellStyle name="HeaderSmall 4 4 4" xfId="172"/>
    <cellStyle name="HeaderSmall 4 4 5" xfId="172"/>
    <cellStyle name="HeaderSmall 4 5" xfId="172"/>
    <cellStyle name="HeaderSmall 4 5 2" xfId="172"/>
    <cellStyle name="HeaderSmall 4 5 3" xfId="172"/>
    <cellStyle name="HeaderSmall 4 5 4" xfId="172"/>
    <cellStyle name="HeaderSmall 4 6" xfId="172"/>
    <cellStyle name="HeaderSmall 4 7" xfId="172"/>
    <cellStyle name="HeaderSmall 4 8" xfId="172"/>
    <cellStyle name="HeaderSmall 4 9" xfId="172"/>
    <cellStyle name="HeaderSmall 5" xfId="172"/>
    <cellStyle name="HeaderSmall 5 2" xfId="172"/>
    <cellStyle name="HeaderSmall 5 2 2" xfId="172"/>
    <cellStyle name="HeaderSmall 5 2 3" xfId="172"/>
    <cellStyle name="HeaderSmall 5 2 4" xfId="172"/>
    <cellStyle name="HeaderSmall 5 2 5" xfId="172"/>
    <cellStyle name="HeaderSmall 5 3" xfId="172"/>
    <cellStyle name="HeaderSmall 5 3 2" xfId="172"/>
    <cellStyle name="HeaderSmall 5 3 3" xfId="172"/>
    <cellStyle name="HeaderSmall 5 3 4" xfId="172"/>
    <cellStyle name="HeaderSmall 5 4" xfId="172"/>
    <cellStyle name="HeaderSmall 5 5" xfId="172"/>
    <cellStyle name="HeaderSmall 5 6" xfId="172"/>
    <cellStyle name="HeaderSmall 5 7" xfId="172"/>
    <cellStyle name="HeaderSmall 5 8" xfId="172"/>
    <cellStyle name="HeaderSmall 6" xfId="172"/>
    <cellStyle name="HeaderSmall 6 2" xfId="172"/>
    <cellStyle name="HeaderSmall 6 3" xfId="172"/>
    <cellStyle name="HeaderSmall 6 4" xfId="172"/>
    <cellStyle name="HeaderSmall 6 5" xfId="172"/>
    <cellStyle name="HeaderSmall 7" xfId="172"/>
    <cellStyle name="HeaderSmall 8" xfId="172"/>
    <cellStyle name="Heading 1" xfId="173" builtinId="16"/>
    <cellStyle name="Heading 1 2" xfId="174"/>
    <cellStyle name="Heading 1 2 2" xfId="174"/>
    <cellStyle name="Heading 1 2 3" xfId="174"/>
    <cellStyle name="Heading 1 2 4" xfId="174"/>
    <cellStyle name="Heading 1 2 5" xfId="174"/>
    <cellStyle name="Heading 1 2 6" xfId="174"/>
    <cellStyle name="Heading 1 3" xfId="173"/>
    <cellStyle name="Heading 2" xfId="175" builtinId="17"/>
    <cellStyle name="Heading 2 2" xfId="176"/>
    <cellStyle name="Heading 2 2 2" xfId="176"/>
    <cellStyle name="Heading 2 2 3" xfId="176"/>
    <cellStyle name="Heading 2 2 4" xfId="176"/>
    <cellStyle name="Heading 2 2 5" xfId="176"/>
    <cellStyle name="Heading 2 2 6" xfId="176"/>
    <cellStyle name="Heading 2 3" xfId="175"/>
    <cellStyle name="Heading 3" xfId="177" builtinId="18"/>
    <cellStyle name="Heading 3 2" xfId="178"/>
    <cellStyle name="Heading 4" xfId="179" builtinId="19"/>
    <cellStyle name="Heading 4 2" xfId="180"/>
    <cellStyle name="Hyperlink 2" xfId="181"/>
    <cellStyle name="Hyperlink 2 2" xfId="181"/>
    <cellStyle name="Hyperlink 2 3" xfId="182"/>
    <cellStyle name="Hyperlink 2 4" xfId="183"/>
    <cellStyle name="Hyperlink 3" xfId="182"/>
    <cellStyle name="Hyperlink 3 2" xfId="182"/>
    <cellStyle name="Hyperlink 3 3" xfId="181"/>
    <cellStyle name="Hyperlink 3 4" xfId="184"/>
    <cellStyle name="Hyperlink 4" xfId="185"/>
    <cellStyle name="IndentItalics" xfId="186"/>
    <cellStyle name="inplacea" xfId="187"/>
    <cellStyle name="inplaceb&amp;c" xfId="187"/>
    <cellStyle name="Input" xfId="188" builtinId="20"/>
    <cellStyle name="Input [yellow]" xfId="189"/>
    <cellStyle name="Input [yellow] 10" xfId="189"/>
    <cellStyle name="Input [yellow] 11" xfId="189"/>
    <cellStyle name="Input [yellow] 12" xfId="189"/>
    <cellStyle name="Input [yellow] 2" xfId="190"/>
    <cellStyle name="Input [yellow] 2 2" xfId="190"/>
    <cellStyle name="Input [yellow] 2 2 2" xfId="190"/>
    <cellStyle name="Input [yellow] 2 2 2 2" xfId="190"/>
    <cellStyle name="Input [yellow] 2 2 2 2 2" xfId="190"/>
    <cellStyle name="Input [yellow] 2 2 2 3" xfId="190"/>
    <cellStyle name="Input [yellow] 2 2 2 3 2" xfId="190"/>
    <cellStyle name="Input [yellow] 2 2 2 4" xfId="190"/>
    <cellStyle name="Input [yellow] 2 2 2 4 2" xfId="190"/>
    <cellStyle name="Input [yellow] 2 2 2 5" xfId="190"/>
    <cellStyle name="Input [yellow] 2 2 2 5 2" xfId="190"/>
    <cellStyle name="Input [yellow] 2 2 2 6" xfId="190"/>
    <cellStyle name="Input [yellow] 2 2 3" xfId="190"/>
    <cellStyle name="Input [yellow] 2 2 3 2" xfId="190"/>
    <cellStyle name="Input [yellow] 2 2 4" xfId="190"/>
    <cellStyle name="Input [yellow] 2 2 4 2" xfId="190"/>
    <cellStyle name="Input [yellow] 2 2 5" xfId="190"/>
    <cellStyle name="Input [yellow] 2 2 5 2" xfId="190"/>
    <cellStyle name="Input [yellow] 2 2 6" xfId="190"/>
    <cellStyle name="Input [yellow] 2 2 6 2" xfId="190"/>
    <cellStyle name="Input [yellow] 2 3" xfId="190"/>
    <cellStyle name="Input [yellow] 2 3 2" xfId="190"/>
    <cellStyle name="Input [yellow] 2 3 2 2" xfId="190"/>
    <cellStyle name="Input [yellow] 2 3 3" xfId="190"/>
    <cellStyle name="Input [yellow] 2 3 3 2" xfId="190"/>
    <cellStyle name="Input [yellow] 2 3 4" xfId="190"/>
    <cellStyle name="Input [yellow] 2 3 4 2" xfId="190"/>
    <cellStyle name="Input [yellow] 2 3 5" xfId="190"/>
    <cellStyle name="Input [yellow] 2 3 5 2" xfId="190"/>
    <cellStyle name="Input [yellow] 2 3 6" xfId="190"/>
    <cellStyle name="Input [yellow] 2 4" xfId="190"/>
    <cellStyle name="Input [yellow] 2 4 2" xfId="190"/>
    <cellStyle name="Input [yellow] 2 5" xfId="190"/>
    <cellStyle name="Input [yellow] 2 5 2" xfId="190"/>
    <cellStyle name="Input [yellow] 2 6" xfId="190"/>
    <cellStyle name="Input [yellow] 3" xfId="189"/>
    <cellStyle name="Input [yellow] 3 2" xfId="189"/>
    <cellStyle name="Input [yellow] 3 2 2" xfId="189"/>
    <cellStyle name="Input [yellow] 3 2 2 2" xfId="189"/>
    <cellStyle name="Input [yellow] 3 2 3" xfId="189"/>
    <cellStyle name="Input [yellow] 3 2 3 2" xfId="189"/>
    <cellStyle name="Input [yellow] 3 2 4" xfId="189"/>
    <cellStyle name="Input [yellow] 3 2 4 2" xfId="189"/>
    <cellStyle name="Input [yellow] 3 2 5" xfId="189"/>
    <cellStyle name="Input [yellow] 3 2 5 2" xfId="189"/>
    <cellStyle name="Input [yellow] 3 2 6" xfId="189"/>
    <cellStyle name="Input [yellow] 3 3" xfId="189"/>
    <cellStyle name="Input [yellow] 3 3 2" xfId="189"/>
    <cellStyle name="Input [yellow] 3 4" xfId="189"/>
    <cellStyle name="Input [yellow] 3 4 2" xfId="189"/>
    <cellStyle name="Input [yellow] 3 5" xfId="189"/>
    <cellStyle name="Input [yellow] 3 5 2" xfId="189"/>
    <cellStyle name="Input [yellow] 3 6" xfId="189"/>
    <cellStyle name="Input [yellow] 3 6 2" xfId="189"/>
    <cellStyle name="Input [yellow] 4" xfId="189"/>
    <cellStyle name="Input [yellow] 4 2" xfId="189"/>
    <cellStyle name="Input [yellow] 4 2 2" xfId="189"/>
    <cellStyle name="Input [yellow] 4 3" xfId="189"/>
    <cellStyle name="Input [yellow] 4 3 2" xfId="189"/>
    <cellStyle name="Input [yellow] 4 4" xfId="189"/>
    <cellStyle name="Input [yellow] 4 4 2" xfId="189"/>
    <cellStyle name="Input [yellow] 4 5" xfId="189"/>
    <cellStyle name="Input [yellow] 4 5 2" xfId="189"/>
    <cellStyle name="Input [yellow] 4 6" xfId="189"/>
    <cellStyle name="Input [yellow] 5" xfId="189"/>
    <cellStyle name="Input [yellow] 5 2" xfId="189"/>
    <cellStyle name="Input [yellow] 6" xfId="189"/>
    <cellStyle name="Input [yellow] 6 2" xfId="189"/>
    <cellStyle name="Input [yellow] 7" xfId="189"/>
    <cellStyle name="Input [yellow] 8" xfId="189"/>
    <cellStyle name="Input [yellow] 9" xfId="189"/>
    <cellStyle name="Input 10" xfId="191"/>
    <cellStyle name="Input 2" xfId="191"/>
    <cellStyle name="Input 2 2" xfId="191"/>
    <cellStyle name="Input 2 2 2" xfId="191"/>
    <cellStyle name="Input 2 3" xfId="191"/>
    <cellStyle name="Input 2 3 2" xfId="191"/>
    <cellStyle name="Input 2 4" xfId="191"/>
    <cellStyle name="Input 2 4 2" xfId="191"/>
    <cellStyle name="Input 2 5" xfId="191"/>
    <cellStyle name="Input 3" xfId="191"/>
    <cellStyle name="Input 3 2" xfId="191"/>
    <cellStyle name="Input 3 2 2" xfId="191"/>
    <cellStyle name="Input 3 3" xfId="191"/>
    <cellStyle name="Input 3 3 2" xfId="191"/>
    <cellStyle name="Input 3 4" xfId="191"/>
    <cellStyle name="Input 3 4 2" xfId="191"/>
    <cellStyle name="Input 3 5" xfId="191"/>
    <cellStyle name="Input 4" xfId="191"/>
    <cellStyle name="Input 4 2" xfId="191"/>
    <cellStyle name="Input 4 2 2" xfId="191"/>
    <cellStyle name="Input 4 3" xfId="191"/>
    <cellStyle name="Input 4 3 2" xfId="191"/>
    <cellStyle name="Input 4 4" xfId="191"/>
    <cellStyle name="Input 4 4 2" xfId="191"/>
    <cellStyle name="Input 4 5" xfId="191"/>
    <cellStyle name="Input 5" xfId="191"/>
    <cellStyle name="Input 6" xfId="191"/>
    <cellStyle name="Input 7" xfId="191"/>
    <cellStyle name="Input 8" xfId="191"/>
    <cellStyle name="Input 9" xfId="191"/>
    <cellStyle name="left" xfId="192"/>
    <cellStyle name="Linked Cell" xfId="193" builtinId="24"/>
    <cellStyle name="Linked Cell 2" xfId="194"/>
    <cellStyle name="LookupListHeader" xfId="195"/>
    <cellStyle name="LookupListHeader 2" xfId="195"/>
    <cellStyle name="LookupListHeader 2 2" xfId="195"/>
    <cellStyle name="LookupListHeader 2 2 2" xfId="195"/>
    <cellStyle name="LookupListHeader 2 2 2 2" xfId="195"/>
    <cellStyle name="LookupListHeader 2 2 3" xfId="195"/>
    <cellStyle name="LookupListHeader 2 2 3 2" xfId="195"/>
    <cellStyle name="LookupListHeader 2 2 4" xfId="195"/>
    <cellStyle name="LookupListHeader 2 2 4 2" xfId="195"/>
    <cellStyle name="LookupListHeader 2 2 5" xfId="195"/>
    <cellStyle name="LookupListHeader 2 2 5 2" xfId="195"/>
    <cellStyle name="LookupListHeader 2 2 6" xfId="195"/>
    <cellStyle name="LookupListHeader 2 3" xfId="195"/>
    <cellStyle name="LookupListHeader 2 3 2" xfId="195"/>
    <cellStyle name="LookupListHeader 2 4" xfId="195"/>
    <cellStyle name="LookupListHeader 2 4 2" xfId="195"/>
    <cellStyle name="LookupListHeader 2 5" xfId="195"/>
    <cellStyle name="LookupListHeader 2 5 2" xfId="195"/>
    <cellStyle name="LookupListHeader 2 6" xfId="195"/>
    <cellStyle name="LookupListHeader 2 6 2" xfId="195"/>
    <cellStyle name="LookupListHeader 3" xfId="195"/>
    <cellStyle name="LookupListHeader 3 2" xfId="195"/>
    <cellStyle name="LookupListHeader 3 2 2" xfId="195"/>
    <cellStyle name="LookupListHeader 3 3" xfId="195"/>
    <cellStyle name="LookupListHeader 3 3 2" xfId="195"/>
    <cellStyle name="LookupListHeader 3 4" xfId="195"/>
    <cellStyle name="LookupListHeader 3 4 2" xfId="195"/>
    <cellStyle name="LookupListHeader 3 5" xfId="195"/>
    <cellStyle name="LookupListHeader 3 5 2" xfId="195"/>
    <cellStyle name="LookupListHeader 3 6" xfId="195"/>
    <cellStyle name="LookupListHeader 4" xfId="195"/>
    <cellStyle name="LookupListHeader 4 2" xfId="195"/>
    <cellStyle name="LookupListHeader 5" xfId="195"/>
    <cellStyle name="LookupListHeader 5 2" xfId="195"/>
    <cellStyle name="LookupListHeader 6" xfId="195"/>
    <cellStyle name="Milliers [0]_laroux" xfId="196"/>
    <cellStyle name="Milliers_laroux" xfId="197"/>
    <cellStyle name="Monétaire [0]_laroux" xfId="198"/>
    <cellStyle name="Monétaire_laroux" xfId="199"/>
    <cellStyle name="Neutral" xfId="200" builtinId="28"/>
    <cellStyle name="Neutral 2" xfId="201"/>
    <cellStyle name="no dec" xfId="202"/>
    <cellStyle name="Normal - Style1" xfId="203"/>
    <cellStyle name="Normal - Style1 2" xfId="204"/>
    <cellStyle name="Normal 10" xfId="205"/>
    <cellStyle name="Normal 10 2" xfId="206"/>
    <cellStyle name="Normal 10_Sheet3" xfId="206"/>
    <cellStyle name="Normal 100" xfId="206"/>
    <cellStyle name="Normal 101" xfId="206"/>
    <cellStyle name="Normal 101 2" xfId="0"/>
    <cellStyle name="Normal 102" xfId="206"/>
    <cellStyle name="Normal 103" xfId="206"/>
    <cellStyle name="Normal 104" xfId="206"/>
    <cellStyle name="Normal 105" xfId="206"/>
    <cellStyle name="Normal 106" xfId="206"/>
    <cellStyle name="Normal 107" xfId="206"/>
    <cellStyle name="Normal 108" xfId="206"/>
    <cellStyle name="Normal 109" xfId="206"/>
    <cellStyle name="Normal 11" xfId="205"/>
    <cellStyle name="Normal 11 2" xfId="206"/>
    <cellStyle name="Normal 11_Sheet3" xfId="206"/>
    <cellStyle name="Normal 110" xfId="206"/>
    <cellStyle name="Normal 111" xfId="206"/>
    <cellStyle name="Normal 112" xfId="206"/>
    <cellStyle name="Normal 113" xfId="206"/>
    <cellStyle name="Normal 114" xfId="206"/>
    <cellStyle name="Normal 115" xfId="206"/>
    <cellStyle name="Normal 116" xfId="206"/>
    <cellStyle name="Normal 117" xfId="206"/>
    <cellStyle name="Normal 118" xfId="206"/>
    <cellStyle name="Normal 119" xfId="206"/>
    <cellStyle name="Normal 12" xfId="205"/>
    <cellStyle name="Normal 12 2" xfId="206"/>
    <cellStyle name="Normal 12_Sheet3" xfId="206"/>
    <cellStyle name="Normal 120" xfId="206"/>
    <cellStyle name="Normal 121" xfId="206"/>
    <cellStyle name="Normal 122" xfId="206"/>
    <cellStyle name="Normal 123" xfId="206"/>
    <cellStyle name="Normal 124" xfId="206"/>
    <cellStyle name="Normal 125" xfId="206"/>
    <cellStyle name="Normal 126" xfId="206"/>
    <cellStyle name="Normal 127" xfId="206"/>
    <cellStyle name="Normal 128" xfId="206"/>
    <cellStyle name="Normal 129" xfId="206"/>
    <cellStyle name="Normal 13" xfId="205"/>
    <cellStyle name="Normal 13 2" xfId="206"/>
    <cellStyle name="Normal 13_Sheet3" xfId="206"/>
    <cellStyle name="Normal 130" xfId="206"/>
    <cellStyle name="Normal 131" xfId="206"/>
    <cellStyle name="Normal 132" xfId="206"/>
    <cellStyle name="Normal 133" xfId="206"/>
    <cellStyle name="Normal 134" xfId="206"/>
    <cellStyle name="Normal 135" xfId="206"/>
    <cellStyle name="Normal 136" xfId="206"/>
    <cellStyle name="Normal 137" xfId="206"/>
    <cellStyle name="Normal 138" xfId="206"/>
    <cellStyle name="Normal 139" xfId="206"/>
    <cellStyle name="Normal 14" xfId="205"/>
    <cellStyle name="Normal 14 2" xfId="206"/>
    <cellStyle name="Normal 14_Sheet3" xfId="206"/>
    <cellStyle name="Normal 140" xfId="206"/>
    <cellStyle name="Normal 141" xfId="206"/>
    <cellStyle name="Normal 142" xfId="206"/>
    <cellStyle name="Normal 143" xfId="206"/>
    <cellStyle name="Normal 144" xfId="206"/>
    <cellStyle name="Normal 145" xfId="206"/>
    <cellStyle name="Normal 146" xfId="206"/>
    <cellStyle name="Normal 147" xfId="206"/>
    <cellStyle name="Normal 148" xfId="206"/>
    <cellStyle name="Normal 149" xfId="206"/>
    <cellStyle name="Normal 15" xfId="206"/>
    <cellStyle name="Normal 150" xfId="206"/>
    <cellStyle name="Normal 151" xfId="206"/>
    <cellStyle name="Normal 152" xfId="206"/>
    <cellStyle name="Normal 153" xfId="206"/>
    <cellStyle name="Normal 154" xfId="206"/>
    <cellStyle name="Normal 155" xfId="206"/>
    <cellStyle name="Normal 156" xfId="206"/>
    <cellStyle name="Normal 157" xfId="206"/>
    <cellStyle name="Normal 158" xfId="206"/>
    <cellStyle name="Normal 159" xfId="206"/>
    <cellStyle name="Normal 16" xfId="206"/>
    <cellStyle name="Normal 160" xfId="206"/>
    <cellStyle name="Normal 161" xfId="206"/>
    <cellStyle name="Normal 162" xfId="206"/>
    <cellStyle name="Normal 163" xfId="206"/>
    <cellStyle name="Normal 164" xfId="206"/>
    <cellStyle name="Normal 165" xfId="206"/>
    <cellStyle name="Normal 166" xfId="206"/>
    <cellStyle name="Normal 167" xfId="206"/>
    <cellStyle name="Normal 168" xfId="206"/>
    <cellStyle name="Normal 169" xfId="206"/>
    <cellStyle name="Normal 17" xfId="206"/>
    <cellStyle name="Normal 170" xfId="206"/>
    <cellStyle name="Normal 171" xfId="206"/>
    <cellStyle name="Normal 172" xfId="206"/>
    <cellStyle name="Normal 173" xfId="206"/>
    <cellStyle name="Normal 174" xfId="206"/>
    <cellStyle name="Normal 175" xfId="206"/>
    <cellStyle name="Normal 176" xfId="206"/>
    <cellStyle name="Normal 177" xfId="206"/>
    <cellStyle name="Normal 178" xfId="206"/>
    <cellStyle name="Normal 179" xfId="206"/>
    <cellStyle name="Normal 18" xfId="206"/>
    <cellStyle name="Normal 180" xfId="206"/>
    <cellStyle name="Normal 181" xfId="206"/>
    <cellStyle name="Normal 182" xfId="206"/>
    <cellStyle name="Normal 183" xfId="206"/>
    <cellStyle name="Normal 184" xfId="206"/>
    <cellStyle name="Normal 185" xfId="206"/>
    <cellStyle name="Normal 186" xfId="0"/>
    <cellStyle name="Normal 186 2" xfId="0"/>
    <cellStyle name="Normal 186 2 2" xfId="0"/>
    <cellStyle name="Normal 186 2 2 2" xfId="0"/>
    <cellStyle name="Normal 186 2 2 2 2" xfId="0"/>
    <cellStyle name="Normal 186 2 2 3" xfId="0"/>
    <cellStyle name="Normal 186 2 3" xfId="0"/>
    <cellStyle name="Normal 186 2 3 2" xfId="0"/>
    <cellStyle name="Normal 186 2 3 2 2" xfId="0"/>
    <cellStyle name="Normal 186 2 3 3" xfId="0"/>
    <cellStyle name="Normal 186 2 4" xfId="0"/>
    <cellStyle name="Normal 186 2 4 2" xfId="0"/>
    <cellStyle name="Normal 186 2 5" xfId="0"/>
    <cellStyle name="Normal 186 3" xfId="0"/>
    <cellStyle name="Normal 186 3 2" xfId="0"/>
    <cellStyle name="Normal 186 3 2 2" xfId="0"/>
    <cellStyle name="Normal 186 3 3" xfId="0"/>
    <cellStyle name="Normal 186 4" xfId="0"/>
    <cellStyle name="Normal 186 4 2" xfId="0"/>
    <cellStyle name="Normal 186 4 2 2" xfId="0"/>
    <cellStyle name="Normal 186 4 3" xfId="0"/>
    <cellStyle name="Normal 186 5" xfId="0"/>
    <cellStyle name="Normal 186 5 2" xfId="0"/>
    <cellStyle name="Normal 186 6" xfId="0"/>
    <cellStyle name="Normal 187" xfId="206"/>
    <cellStyle name="Normal 188" xfId="206"/>
    <cellStyle name="Normal 189" xfId="206"/>
    <cellStyle name="Normal 19" xfId="206"/>
    <cellStyle name="Normal 190" xfId="206"/>
    <cellStyle name="Normal 191" xfId="206"/>
    <cellStyle name="Normal 192" xfId="206"/>
    <cellStyle name="Normal 193" xfId="206"/>
    <cellStyle name="Normal 194" xfId="206"/>
    <cellStyle name="Normal 195" xfId="206"/>
    <cellStyle name="Normal 196" xfId="206"/>
    <cellStyle name="Normal 197" xfId="206"/>
    <cellStyle name="Normal 198" xfId="205"/>
    <cellStyle name="Normal 198 2" xfId="205"/>
    <cellStyle name="Normal 199" xfId="207"/>
    <cellStyle name="Normal 2" xfId="206"/>
    <cellStyle name="Normal 2 2" xfId="206"/>
    <cellStyle name="Normal 2 2 2" xfId="0"/>
    <cellStyle name="Normal 2 2 3" xfId="206"/>
    <cellStyle name="Normal 2 2 4" xfId="0"/>
    <cellStyle name="Normal 2 3" xfId="206"/>
    <cellStyle name="Normal 2 3 2" xfId="0"/>
    <cellStyle name="Normal 2 3 3" xfId="0"/>
    <cellStyle name="Normal 2 3 4" xfId="0"/>
    <cellStyle name="Normal 2 3 5" xfId="0"/>
    <cellStyle name="Normal 2 3 6" xfId="208"/>
    <cellStyle name="Normal 2 4" xfId="206"/>
    <cellStyle name="Normal 2 4 2" xfId="0"/>
    <cellStyle name="Normal 2 5" xfId="206"/>
    <cellStyle name="Normal 2 5 2" xfId="209"/>
    <cellStyle name="Normal 2 6" xfId="206"/>
    <cellStyle name="Normal 2 7" xfId="210"/>
    <cellStyle name="Normal 2 8" xfId="211"/>
    <cellStyle name="Normal 2_Expense Analysis" xfId="0"/>
    <cellStyle name="Normal 20" xfId="206"/>
    <cellStyle name="Normal 200" xfId="0"/>
    <cellStyle name="Normal 200 2" xfId="0"/>
    <cellStyle name="Normal 201" xfId="0"/>
    <cellStyle name="Normal 202" xfId="0"/>
    <cellStyle name="Normal 203" xfId="206"/>
    <cellStyle name="Normal 204" xfId="0"/>
    <cellStyle name="Normal 205" xfId="0"/>
    <cellStyle name="Normal 206" xfId="0"/>
    <cellStyle name="Normal 207" xfId="0"/>
    <cellStyle name="Normal 208" xfId="206"/>
    <cellStyle name="Normal 209" xfId="206"/>
    <cellStyle name="Normal 21" xfId="206"/>
    <cellStyle name="Normal 210" xfId="206"/>
    <cellStyle name="Normal 211" xfId="212"/>
    <cellStyle name="Normal 212" xfId="206"/>
    <cellStyle name="Normal 213" xfId="206"/>
    <cellStyle name="Normal 214" xfId="206"/>
    <cellStyle name="Normal 215" xfId="206"/>
    <cellStyle name="Normal 216" xfId="206"/>
    <cellStyle name="Normal 217" xfId="206"/>
    <cellStyle name="Normal 218" xfId="206"/>
    <cellStyle name="Normal 219" xfId="212"/>
    <cellStyle name="Normal 22" xfId="206"/>
    <cellStyle name="Normal 23" xfId="206"/>
    <cellStyle name="Normal 24" xfId="206"/>
    <cellStyle name="Normal 25" xfId="206"/>
    <cellStyle name="Normal 26" xfId="206"/>
    <cellStyle name="Normal 27" xfId="206"/>
    <cellStyle name="Normal 28" xfId="206"/>
    <cellStyle name="Normal 28 2" xfId="213"/>
    <cellStyle name="Normal 28 2 2" xfId="213"/>
    <cellStyle name="Normal 28 2 3" xfId="213"/>
    <cellStyle name="Normal 28 2 4" xfId="213"/>
    <cellStyle name="Normal 28 2 5" xfId="213"/>
    <cellStyle name="Normal 28 3" xfId="213"/>
    <cellStyle name="Normal 28 3 2" xfId="213"/>
    <cellStyle name="Normal 28 4" xfId="213"/>
    <cellStyle name="Normal 28 5" xfId="213"/>
    <cellStyle name="Normal 28 6" xfId="213"/>
    <cellStyle name="Normal 28 7" xfId="213"/>
    <cellStyle name="Normal 28 8" xfId="213"/>
    <cellStyle name="Normal 28 9" xfId="213"/>
    <cellStyle name="Normal 29" xfId="206"/>
    <cellStyle name="Normal 29 2" xfId="0"/>
    <cellStyle name="Normal 29 3" xfId="0"/>
    <cellStyle name="Normal 29 4" xfId="0"/>
    <cellStyle name="Normal 29 5" xfId="0"/>
    <cellStyle name="Normal 3" xfId="212"/>
    <cellStyle name="Normal 3 2" xfId="206"/>
    <cellStyle name="Normal 3 2 2" xfId="214"/>
    <cellStyle name="Normal 3 3" xfId="0"/>
    <cellStyle name="Normal 3 3 2" xfId="0"/>
    <cellStyle name="Normal 3 3 3" xfId="0"/>
    <cellStyle name="Normal 3 3 4" xfId="0"/>
    <cellStyle name="Normal 3 3 5" xfId="206"/>
    <cellStyle name="Normal 3 4" xfId="0"/>
    <cellStyle name="Normal 3 5" xfId="0"/>
    <cellStyle name="Normal 3 6" xfId="206"/>
    <cellStyle name="Normal 3 7" xfId="206"/>
    <cellStyle name="Normal 3_Sheet3" xfId="206"/>
    <cellStyle name="Normal 30" xfId="212"/>
    <cellStyle name="Normal 30 2" xfId="0"/>
    <cellStyle name="Normal 30 3" xfId="0"/>
    <cellStyle name="Normal 30 4" xfId="0"/>
    <cellStyle name="Normal 30 5" xfId="0"/>
    <cellStyle name="Normal 31" xfId="206"/>
    <cellStyle name="Normal 32" xfId="206"/>
    <cellStyle name="Normal 33" xfId="206"/>
    <cellStyle name="Normal 34" xfId="206"/>
    <cellStyle name="Normal 35" xfId="206"/>
    <cellStyle name="Normal 36" xfId="206"/>
    <cellStyle name="Normal 37" xfId="206"/>
    <cellStyle name="Normal 38" xfId="206"/>
    <cellStyle name="Normal 39" xfId="206"/>
    <cellStyle name="Normal 4" xfId="206"/>
    <cellStyle name="Normal 4 2" xfId="212"/>
    <cellStyle name="Normal 40" xfId="206"/>
    <cellStyle name="Normal 41" xfId="206"/>
    <cellStyle name="Normal 42" xfId="206"/>
    <cellStyle name="Normal 43" xfId="206"/>
    <cellStyle name="Normal 44" xfId="206"/>
    <cellStyle name="Normal 45" xfId="206"/>
    <cellStyle name="Normal 46" xfId="206"/>
    <cellStyle name="Normal 47" xfId="206"/>
    <cellStyle name="Normal 48" xfId="206"/>
    <cellStyle name="Normal 49" xfId="206"/>
    <cellStyle name="Normal 5" xfId="206"/>
    <cellStyle name="Normal 5 11" xfId="0"/>
    <cellStyle name="Normal 5 2" xfId="0"/>
    <cellStyle name="Normal 5 2 2" xfId="215"/>
    <cellStyle name="Normal 5 3" xfId="0"/>
    <cellStyle name="Normal 50" xfId="206"/>
    <cellStyle name="Normal 51" xfId="206"/>
    <cellStyle name="Normal 52" xfId="206"/>
    <cellStyle name="Normal 53" xfId="206"/>
    <cellStyle name="Normal 54" xfId="206"/>
    <cellStyle name="Normal 55" xfId="206"/>
    <cellStyle name="Normal 56" xfId="206"/>
    <cellStyle name="Normal 57" xfId="206"/>
    <cellStyle name="Normal 58" xfId="206"/>
    <cellStyle name="Normal 59" xfId="206"/>
    <cellStyle name="Normal 6" xfId="206"/>
    <cellStyle name="Normal 6 2" xfId="206"/>
    <cellStyle name="Normal 6 3" xfId="0"/>
    <cellStyle name="Normal 6 4" xfId="205"/>
    <cellStyle name="Normal 6_Sheet3" xfId="206"/>
    <cellStyle name="Normal 60" xfId="206"/>
    <cellStyle name="Normal 61" xfId="0"/>
    <cellStyle name="Normal 61 10" xfId="0"/>
    <cellStyle name="Normal 61 10 2" xfId="0"/>
    <cellStyle name="Normal 61 10 2 2" xfId="0"/>
    <cellStyle name="Normal 61 10 2 2 2" xfId="0"/>
    <cellStyle name="Normal 61 10 2 2 2 2" xfId="0"/>
    <cellStyle name="Normal 61 10 2 2 2 2 2" xfId="0"/>
    <cellStyle name="Normal 61 10 2 2 2 2 2 2" xfId="0"/>
    <cellStyle name="Normal 61 10 2 2 2 2 2 2 2" xfId="0"/>
    <cellStyle name="Normal 61 10 2 2 2 2 2 3" xfId="0"/>
    <cellStyle name="Normal 61 10 2 2 2 2 3" xfId="0"/>
    <cellStyle name="Normal 61 10 2 2 2 2 3 2" xfId="0"/>
    <cellStyle name="Normal 61 10 2 2 2 2 3 2 2" xfId="0"/>
    <cellStyle name="Normal 61 10 2 2 2 2 3 3" xfId="0"/>
    <cellStyle name="Normal 61 10 2 2 2 2 4" xfId="0"/>
    <cellStyle name="Normal 61 10 2 2 2 2 4 2" xfId="0"/>
    <cellStyle name="Normal 61 10 2 2 2 2 5" xfId="0"/>
    <cellStyle name="Normal 61 10 2 2 2 3" xfId="0"/>
    <cellStyle name="Normal 61 10 2 2 2 3 2" xfId="0"/>
    <cellStyle name="Normal 61 10 2 2 2 3 2 2" xfId="0"/>
    <cellStyle name="Normal 61 10 2 2 2 3 3" xfId="0"/>
    <cellStyle name="Normal 61 10 2 2 2 4" xfId="0"/>
    <cellStyle name="Normal 61 10 2 2 2 4 2" xfId="0"/>
    <cellStyle name="Normal 61 10 2 2 2 4 2 2" xfId="0"/>
    <cellStyle name="Normal 61 10 2 2 2 4 3" xfId="0"/>
    <cellStyle name="Normal 61 10 2 2 2 5" xfId="0"/>
    <cellStyle name="Normal 61 10 2 2 2 5 2" xfId="0"/>
    <cellStyle name="Normal 61 10 2 2 2 6" xfId="0"/>
    <cellStyle name="Normal 61 10 2 2 3" xfId="0"/>
    <cellStyle name="Normal 61 10 2 2 3 2" xfId="0"/>
    <cellStyle name="Normal 61 10 2 2 3 2 2" xfId="0"/>
    <cellStyle name="Normal 61 10 2 2 3 2 2 2" xfId="0"/>
    <cellStyle name="Normal 61 10 2 2 3 2 3" xfId="0"/>
    <cellStyle name="Normal 61 10 2 2 3 3" xfId="0"/>
    <cellStyle name="Normal 61 10 2 2 3 3 2" xfId="0"/>
    <cellStyle name="Normal 61 10 2 2 3 3 2 2" xfId="0"/>
    <cellStyle name="Normal 61 10 2 2 3 3 3" xfId="0"/>
    <cellStyle name="Normal 61 10 2 2 3 4" xfId="0"/>
    <cellStyle name="Normal 61 10 2 2 3 4 2" xfId="0"/>
    <cellStyle name="Normal 61 10 2 2 3 5" xfId="0"/>
    <cellStyle name="Normal 61 10 2 2 4" xfId="0"/>
    <cellStyle name="Normal 61 10 2 2 4 2" xfId="0"/>
    <cellStyle name="Normal 61 10 2 2 4 2 2" xfId="0"/>
    <cellStyle name="Normal 61 10 2 2 4 3" xfId="0"/>
    <cellStyle name="Normal 61 10 2 2 5" xfId="0"/>
    <cellStyle name="Normal 61 10 2 2 5 2" xfId="0"/>
    <cellStyle name="Normal 61 10 2 2 5 2 2" xfId="0"/>
    <cellStyle name="Normal 61 10 2 2 5 3" xfId="0"/>
    <cellStyle name="Normal 61 10 2 2 6" xfId="0"/>
    <cellStyle name="Normal 61 10 2 2 6 2" xfId="0"/>
    <cellStyle name="Normal 61 10 2 2 7" xfId="0"/>
    <cellStyle name="Normal 61 10 2 3" xfId="0"/>
    <cellStyle name="Normal 61 10 2 3 2" xfId="0"/>
    <cellStyle name="Normal 61 10 2 3 2 2" xfId="0"/>
    <cellStyle name="Normal 61 10 2 3 2 2 2" xfId="0"/>
    <cellStyle name="Normal 61 10 2 3 2 2 2 2" xfId="0"/>
    <cellStyle name="Normal 61 10 2 3 2 2 3" xfId="0"/>
    <cellStyle name="Normal 61 10 2 3 2 3" xfId="0"/>
    <cellStyle name="Normal 61 10 2 3 2 3 2" xfId="0"/>
    <cellStyle name="Normal 61 10 2 3 2 3 2 2" xfId="0"/>
    <cellStyle name="Normal 61 10 2 3 2 3 3" xfId="0"/>
    <cellStyle name="Normal 61 10 2 3 2 4" xfId="0"/>
    <cellStyle name="Normal 61 10 2 3 2 4 2" xfId="0"/>
    <cellStyle name="Normal 61 10 2 3 2 5" xfId="0"/>
    <cellStyle name="Normal 61 10 2 3 3" xfId="0"/>
    <cellStyle name="Normal 61 10 2 3 3 2" xfId="0"/>
    <cellStyle name="Normal 61 10 2 3 3 2 2" xfId="0"/>
    <cellStyle name="Normal 61 10 2 3 3 3" xfId="0"/>
    <cellStyle name="Normal 61 10 2 3 4" xfId="0"/>
    <cellStyle name="Normal 61 10 2 3 4 2" xfId="0"/>
    <cellStyle name="Normal 61 10 2 3 4 2 2" xfId="0"/>
    <cellStyle name="Normal 61 10 2 3 4 3" xfId="0"/>
    <cellStyle name="Normal 61 10 2 3 5" xfId="0"/>
    <cellStyle name="Normal 61 10 2 3 5 2" xfId="0"/>
    <cellStyle name="Normal 61 10 2 3 6" xfId="0"/>
    <cellStyle name="Normal 61 10 2 4" xfId="0"/>
    <cellStyle name="Normal 61 10 2 4 2" xfId="0"/>
    <cellStyle name="Normal 61 10 2 4 2 2" xfId="0"/>
    <cellStyle name="Normal 61 10 2 4 2 2 2" xfId="0"/>
    <cellStyle name="Normal 61 10 2 4 2 3" xfId="0"/>
    <cellStyle name="Normal 61 10 2 4 3" xfId="0"/>
    <cellStyle name="Normal 61 10 2 4 3 2" xfId="0"/>
    <cellStyle name="Normal 61 10 2 4 3 2 2" xfId="0"/>
    <cellStyle name="Normal 61 10 2 4 3 3" xfId="0"/>
    <cellStyle name="Normal 61 10 2 4 4" xfId="0"/>
    <cellStyle name="Normal 61 10 2 4 4 2" xfId="0"/>
    <cellStyle name="Normal 61 10 2 4 5" xfId="0"/>
    <cellStyle name="Normal 61 10 2 5" xfId="0"/>
    <cellStyle name="Normal 61 10 2 5 2" xfId="0"/>
    <cellStyle name="Normal 61 10 2 5 2 2" xfId="0"/>
    <cellStyle name="Normal 61 10 2 5 3" xfId="0"/>
    <cellStyle name="Normal 61 10 2 6" xfId="0"/>
    <cellStyle name="Normal 61 10 2 6 2" xfId="0"/>
    <cellStyle name="Normal 61 10 2 6 2 2" xfId="0"/>
    <cellStyle name="Normal 61 10 2 6 3" xfId="0"/>
    <cellStyle name="Normal 61 10 2 7" xfId="0"/>
    <cellStyle name="Normal 61 10 2 7 2" xfId="0"/>
    <cellStyle name="Normal 61 10 2 8" xfId="0"/>
    <cellStyle name="Normal 61 10 3" xfId="0"/>
    <cellStyle name="Normal 61 10 3 2" xfId="0"/>
    <cellStyle name="Normal 61 10 3 2 2" xfId="0"/>
    <cellStyle name="Normal 61 10 3 2 2 2" xfId="0"/>
    <cellStyle name="Normal 61 10 3 2 2 2 2" xfId="0"/>
    <cellStyle name="Normal 61 10 3 2 2 2 2 2" xfId="0"/>
    <cellStyle name="Normal 61 10 3 2 2 2 3" xfId="0"/>
    <cellStyle name="Normal 61 10 3 2 2 3" xfId="0"/>
    <cellStyle name="Normal 61 10 3 2 2 3 2" xfId="0"/>
    <cellStyle name="Normal 61 10 3 2 2 3 2 2" xfId="0"/>
    <cellStyle name="Normal 61 10 3 2 2 3 3" xfId="0"/>
    <cellStyle name="Normal 61 10 3 2 2 4" xfId="0"/>
    <cellStyle name="Normal 61 10 3 2 2 4 2" xfId="0"/>
    <cellStyle name="Normal 61 10 3 2 2 5" xfId="0"/>
    <cellStyle name="Normal 61 10 3 2 3" xfId="0"/>
    <cellStyle name="Normal 61 10 3 2 3 2" xfId="0"/>
    <cellStyle name="Normal 61 10 3 2 3 2 2" xfId="0"/>
    <cellStyle name="Normal 61 10 3 2 3 3" xfId="0"/>
    <cellStyle name="Normal 61 10 3 2 4" xfId="0"/>
    <cellStyle name="Normal 61 10 3 2 4 2" xfId="0"/>
    <cellStyle name="Normal 61 10 3 2 4 2 2" xfId="0"/>
    <cellStyle name="Normal 61 10 3 2 4 3" xfId="0"/>
    <cellStyle name="Normal 61 10 3 2 5" xfId="0"/>
    <cellStyle name="Normal 61 10 3 2 5 2" xfId="0"/>
    <cellStyle name="Normal 61 10 3 2 6" xfId="0"/>
    <cellStyle name="Normal 61 10 3 3" xfId="0"/>
    <cellStyle name="Normal 61 10 3 3 2" xfId="0"/>
    <cellStyle name="Normal 61 10 3 3 2 2" xfId="0"/>
    <cellStyle name="Normal 61 10 3 3 2 2 2" xfId="0"/>
    <cellStyle name="Normal 61 10 3 3 2 3" xfId="0"/>
    <cellStyle name="Normal 61 10 3 3 3" xfId="0"/>
    <cellStyle name="Normal 61 10 3 3 3 2" xfId="0"/>
    <cellStyle name="Normal 61 10 3 3 3 2 2" xfId="0"/>
    <cellStyle name="Normal 61 10 3 3 3 3" xfId="0"/>
    <cellStyle name="Normal 61 10 3 3 4" xfId="0"/>
    <cellStyle name="Normal 61 10 3 3 4 2" xfId="0"/>
    <cellStyle name="Normal 61 10 3 3 5" xfId="0"/>
    <cellStyle name="Normal 61 10 3 4" xfId="0"/>
    <cellStyle name="Normal 61 10 3 4 2" xfId="0"/>
    <cellStyle name="Normal 61 10 3 4 2 2" xfId="0"/>
    <cellStyle name="Normal 61 10 3 4 3" xfId="0"/>
    <cellStyle name="Normal 61 10 3 5" xfId="0"/>
    <cellStyle name="Normal 61 10 3 5 2" xfId="0"/>
    <cellStyle name="Normal 61 10 3 5 2 2" xfId="0"/>
    <cellStyle name="Normal 61 10 3 5 3" xfId="0"/>
    <cellStyle name="Normal 61 10 3 6" xfId="0"/>
    <cellStyle name="Normal 61 10 3 6 2" xfId="0"/>
    <cellStyle name="Normal 61 10 3 7" xfId="0"/>
    <cellStyle name="Normal 61 10 4" xfId="0"/>
    <cellStyle name="Normal 61 10 4 2" xfId="0"/>
    <cellStyle name="Normal 61 10 4 2 2" xfId="0"/>
    <cellStyle name="Normal 61 10 4 2 2 2" xfId="0"/>
    <cellStyle name="Normal 61 10 4 2 2 2 2" xfId="0"/>
    <cellStyle name="Normal 61 10 4 2 2 3" xfId="0"/>
    <cellStyle name="Normal 61 10 4 2 3" xfId="0"/>
    <cellStyle name="Normal 61 10 4 2 3 2" xfId="0"/>
    <cellStyle name="Normal 61 10 4 2 3 2 2" xfId="0"/>
    <cellStyle name="Normal 61 10 4 2 3 3" xfId="0"/>
    <cellStyle name="Normal 61 10 4 2 4" xfId="0"/>
    <cellStyle name="Normal 61 10 4 2 4 2" xfId="0"/>
    <cellStyle name="Normal 61 10 4 2 5" xfId="0"/>
    <cellStyle name="Normal 61 10 4 3" xfId="0"/>
    <cellStyle name="Normal 61 10 4 3 2" xfId="0"/>
    <cellStyle name="Normal 61 10 4 3 2 2" xfId="0"/>
    <cellStyle name="Normal 61 10 4 3 3" xfId="0"/>
    <cellStyle name="Normal 61 10 4 4" xfId="0"/>
    <cellStyle name="Normal 61 10 4 4 2" xfId="0"/>
    <cellStyle name="Normal 61 10 4 4 2 2" xfId="0"/>
    <cellStyle name="Normal 61 10 4 4 3" xfId="0"/>
    <cellStyle name="Normal 61 10 4 5" xfId="0"/>
    <cellStyle name="Normal 61 10 4 5 2" xfId="0"/>
    <cellStyle name="Normal 61 10 4 6" xfId="0"/>
    <cellStyle name="Normal 61 10 5" xfId="0"/>
    <cellStyle name="Normal 61 10 5 2" xfId="0"/>
    <cellStyle name="Normal 61 10 5 2 2" xfId="0"/>
    <cellStyle name="Normal 61 10 5 2 2 2" xfId="0"/>
    <cellStyle name="Normal 61 10 5 2 3" xfId="0"/>
    <cellStyle name="Normal 61 10 5 3" xfId="0"/>
    <cellStyle name="Normal 61 10 5 3 2" xfId="0"/>
    <cellStyle name="Normal 61 10 5 3 2 2" xfId="0"/>
    <cellStyle name="Normal 61 10 5 3 3" xfId="0"/>
    <cellStyle name="Normal 61 10 5 4" xfId="0"/>
    <cellStyle name="Normal 61 10 5 4 2" xfId="0"/>
    <cellStyle name="Normal 61 10 5 5" xfId="0"/>
    <cellStyle name="Normal 61 10 6" xfId="0"/>
    <cellStyle name="Normal 61 10 6 2" xfId="0"/>
    <cellStyle name="Normal 61 10 6 2 2" xfId="0"/>
    <cellStyle name="Normal 61 10 6 3" xfId="0"/>
    <cellStyle name="Normal 61 10 7" xfId="0"/>
    <cellStyle name="Normal 61 10 7 2" xfId="0"/>
    <cellStyle name="Normal 61 10 7 2 2" xfId="0"/>
    <cellStyle name="Normal 61 10 7 3" xfId="0"/>
    <cellStyle name="Normal 61 10 8" xfId="0"/>
    <cellStyle name="Normal 61 10 8 2" xfId="0"/>
    <cellStyle name="Normal 61 10 9" xfId="0"/>
    <cellStyle name="Normal 61 11" xfId="0"/>
    <cellStyle name="Normal 61 11 2" xfId="0"/>
    <cellStyle name="Normal 61 11 2 2" xfId="0"/>
    <cellStyle name="Normal 61 11 2 2 2" xfId="0"/>
    <cellStyle name="Normal 61 11 2 2 2 2" xfId="0"/>
    <cellStyle name="Normal 61 11 2 2 2 2 2" xfId="0"/>
    <cellStyle name="Normal 61 11 2 2 2 2 2 2" xfId="0"/>
    <cellStyle name="Normal 61 11 2 2 2 2 3" xfId="0"/>
    <cellStyle name="Normal 61 11 2 2 2 3" xfId="0"/>
    <cellStyle name="Normal 61 11 2 2 2 3 2" xfId="0"/>
    <cellStyle name="Normal 61 11 2 2 2 3 2 2" xfId="0"/>
    <cellStyle name="Normal 61 11 2 2 2 3 3" xfId="0"/>
    <cellStyle name="Normal 61 11 2 2 2 4" xfId="0"/>
    <cellStyle name="Normal 61 11 2 2 2 4 2" xfId="0"/>
    <cellStyle name="Normal 61 11 2 2 2 5" xfId="0"/>
    <cellStyle name="Normal 61 11 2 2 3" xfId="0"/>
    <cellStyle name="Normal 61 11 2 2 3 2" xfId="0"/>
    <cellStyle name="Normal 61 11 2 2 3 2 2" xfId="0"/>
    <cellStyle name="Normal 61 11 2 2 3 3" xfId="0"/>
    <cellStyle name="Normal 61 11 2 2 4" xfId="0"/>
    <cellStyle name="Normal 61 11 2 2 4 2" xfId="0"/>
    <cellStyle name="Normal 61 11 2 2 4 2 2" xfId="0"/>
    <cellStyle name="Normal 61 11 2 2 4 3" xfId="0"/>
    <cellStyle name="Normal 61 11 2 2 5" xfId="0"/>
    <cellStyle name="Normal 61 11 2 2 5 2" xfId="0"/>
    <cellStyle name="Normal 61 11 2 2 6" xfId="0"/>
    <cellStyle name="Normal 61 11 2 3" xfId="0"/>
    <cellStyle name="Normal 61 11 2 3 2" xfId="0"/>
    <cellStyle name="Normal 61 11 2 3 2 2" xfId="0"/>
    <cellStyle name="Normal 61 11 2 3 2 2 2" xfId="0"/>
    <cellStyle name="Normal 61 11 2 3 2 3" xfId="0"/>
    <cellStyle name="Normal 61 11 2 3 3" xfId="0"/>
    <cellStyle name="Normal 61 11 2 3 3 2" xfId="0"/>
    <cellStyle name="Normal 61 11 2 3 3 2 2" xfId="0"/>
    <cellStyle name="Normal 61 11 2 3 3 3" xfId="0"/>
    <cellStyle name="Normal 61 11 2 3 4" xfId="0"/>
    <cellStyle name="Normal 61 11 2 3 4 2" xfId="0"/>
    <cellStyle name="Normal 61 11 2 3 5" xfId="0"/>
    <cellStyle name="Normal 61 11 2 4" xfId="0"/>
    <cellStyle name="Normal 61 11 2 4 2" xfId="0"/>
    <cellStyle name="Normal 61 11 2 4 2 2" xfId="0"/>
    <cellStyle name="Normal 61 11 2 4 3" xfId="0"/>
    <cellStyle name="Normal 61 11 2 5" xfId="0"/>
    <cellStyle name="Normal 61 11 2 5 2" xfId="0"/>
    <cellStyle name="Normal 61 11 2 5 2 2" xfId="0"/>
    <cellStyle name="Normal 61 11 2 5 3" xfId="0"/>
    <cellStyle name="Normal 61 11 2 6" xfId="0"/>
    <cellStyle name="Normal 61 11 2 6 2" xfId="0"/>
    <cellStyle name="Normal 61 11 2 7" xfId="0"/>
    <cellStyle name="Normal 61 11 3" xfId="0"/>
    <cellStyle name="Normal 61 11 3 2" xfId="0"/>
    <cellStyle name="Normal 61 11 3 2 2" xfId="0"/>
    <cellStyle name="Normal 61 11 3 2 2 2" xfId="0"/>
    <cellStyle name="Normal 61 11 3 2 2 2 2" xfId="0"/>
    <cellStyle name="Normal 61 11 3 2 2 3" xfId="0"/>
    <cellStyle name="Normal 61 11 3 2 3" xfId="0"/>
    <cellStyle name="Normal 61 11 3 2 3 2" xfId="0"/>
    <cellStyle name="Normal 61 11 3 2 3 2 2" xfId="0"/>
    <cellStyle name="Normal 61 11 3 2 3 3" xfId="0"/>
    <cellStyle name="Normal 61 11 3 2 4" xfId="0"/>
    <cellStyle name="Normal 61 11 3 2 4 2" xfId="0"/>
    <cellStyle name="Normal 61 11 3 2 5" xfId="0"/>
    <cellStyle name="Normal 61 11 3 3" xfId="0"/>
    <cellStyle name="Normal 61 11 3 3 2" xfId="0"/>
    <cellStyle name="Normal 61 11 3 3 2 2" xfId="0"/>
    <cellStyle name="Normal 61 11 3 3 3" xfId="0"/>
    <cellStyle name="Normal 61 11 3 4" xfId="0"/>
    <cellStyle name="Normal 61 11 3 4 2" xfId="0"/>
    <cellStyle name="Normal 61 11 3 4 2 2" xfId="0"/>
    <cellStyle name="Normal 61 11 3 4 3" xfId="0"/>
    <cellStyle name="Normal 61 11 3 5" xfId="0"/>
    <cellStyle name="Normal 61 11 3 5 2" xfId="0"/>
    <cellStyle name="Normal 61 11 3 6" xfId="0"/>
    <cellStyle name="Normal 61 11 4" xfId="0"/>
    <cellStyle name="Normal 61 11 4 2" xfId="0"/>
    <cellStyle name="Normal 61 11 4 2 2" xfId="0"/>
    <cellStyle name="Normal 61 11 4 2 2 2" xfId="0"/>
    <cellStyle name="Normal 61 11 4 2 3" xfId="0"/>
    <cellStyle name="Normal 61 11 4 3" xfId="0"/>
    <cellStyle name="Normal 61 11 4 3 2" xfId="0"/>
    <cellStyle name="Normal 61 11 4 3 2 2" xfId="0"/>
    <cellStyle name="Normal 61 11 4 3 3" xfId="0"/>
    <cellStyle name="Normal 61 11 4 4" xfId="0"/>
    <cellStyle name="Normal 61 11 4 4 2" xfId="0"/>
    <cellStyle name="Normal 61 11 4 5" xfId="0"/>
    <cellStyle name="Normal 61 11 5" xfId="0"/>
    <cellStyle name="Normal 61 11 5 2" xfId="0"/>
    <cellStyle name="Normal 61 11 5 2 2" xfId="0"/>
    <cellStyle name="Normal 61 11 5 3" xfId="0"/>
    <cellStyle name="Normal 61 11 6" xfId="0"/>
    <cellStyle name="Normal 61 11 6 2" xfId="0"/>
    <cellStyle name="Normal 61 11 6 2 2" xfId="0"/>
    <cellStyle name="Normal 61 11 6 3" xfId="0"/>
    <cellStyle name="Normal 61 11 7" xfId="0"/>
    <cellStyle name="Normal 61 11 7 2" xfId="0"/>
    <cellStyle name="Normal 61 11 8" xfId="0"/>
    <cellStyle name="Normal 61 12" xfId="0"/>
    <cellStyle name="Normal 61 12 2" xfId="0"/>
    <cellStyle name="Normal 61 12 2 2" xfId="0"/>
    <cellStyle name="Normal 61 12 2 2 2" xfId="0"/>
    <cellStyle name="Normal 61 12 2 2 2 2" xfId="0"/>
    <cellStyle name="Normal 61 12 2 2 2 2 2" xfId="0"/>
    <cellStyle name="Normal 61 12 2 2 2 3" xfId="0"/>
    <cellStyle name="Normal 61 12 2 2 3" xfId="0"/>
    <cellStyle name="Normal 61 12 2 2 3 2" xfId="0"/>
    <cellStyle name="Normal 61 12 2 2 3 2 2" xfId="0"/>
    <cellStyle name="Normal 61 12 2 2 3 3" xfId="0"/>
    <cellStyle name="Normal 61 12 2 2 4" xfId="0"/>
    <cellStyle name="Normal 61 12 2 2 4 2" xfId="0"/>
    <cellStyle name="Normal 61 12 2 2 5" xfId="0"/>
    <cellStyle name="Normal 61 12 2 3" xfId="0"/>
    <cellStyle name="Normal 61 12 2 3 2" xfId="0"/>
    <cellStyle name="Normal 61 12 2 3 2 2" xfId="0"/>
    <cellStyle name="Normal 61 12 2 3 3" xfId="0"/>
    <cellStyle name="Normal 61 12 2 4" xfId="0"/>
    <cellStyle name="Normal 61 12 2 4 2" xfId="0"/>
    <cellStyle name="Normal 61 12 2 4 2 2" xfId="0"/>
    <cellStyle name="Normal 61 12 2 4 3" xfId="0"/>
    <cellStyle name="Normal 61 12 2 5" xfId="0"/>
    <cellStyle name="Normal 61 12 2 5 2" xfId="0"/>
    <cellStyle name="Normal 61 12 2 6" xfId="0"/>
    <cellStyle name="Normal 61 12 3" xfId="0"/>
    <cellStyle name="Normal 61 12 3 2" xfId="0"/>
    <cellStyle name="Normal 61 12 3 2 2" xfId="0"/>
    <cellStyle name="Normal 61 12 3 2 2 2" xfId="0"/>
    <cellStyle name="Normal 61 12 3 2 3" xfId="0"/>
    <cellStyle name="Normal 61 12 3 3" xfId="0"/>
    <cellStyle name="Normal 61 12 3 3 2" xfId="0"/>
    <cellStyle name="Normal 61 12 3 3 2 2" xfId="0"/>
    <cellStyle name="Normal 61 12 3 3 3" xfId="0"/>
    <cellStyle name="Normal 61 12 3 4" xfId="0"/>
    <cellStyle name="Normal 61 12 3 4 2" xfId="0"/>
    <cellStyle name="Normal 61 12 3 5" xfId="0"/>
    <cellStyle name="Normal 61 12 4" xfId="0"/>
    <cellStyle name="Normal 61 12 4 2" xfId="0"/>
    <cellStyle name="Normal 61 12 4 2 2" xfId="0"/>
    <cellStyle name="Normal 61 12 4 3" xfId="0"/>
    <cellStyle name="Normal 61 12 5" xfId="0"/>
    <cellStyle name="Normal 61 12 5 2" xfId="0"/>
    <cellStyle name="Normal 61 12 5 2 2" xfId="0"/>
    <cellStyle name="Normal 61 12 5 3" xfId="0"/>
    <cellStyle name="Normal 61 12 6" xfId="0"/>
    <cellStyle name="Normal 61 12 6 2" xfId="0"/>
    <cellStyle name="Normal 61 12 7" xfId="0"/>
    <cellStyle name="Normal 61 13" xfId="0"/>
    <cellStyle name="Normal 61 13 2" xfId="0"/>
    <cellStyle name="Normal 61 13 2 2" xfId="0"/>
    <cellStyle name="Normal 61 13 2 2 2" xfId="0"/>
    <cellStyle name="Normal 61 13 2 2 2 2" xfId="0"/>
    <cellStyle name="Normal 61 13 2 2 3" xfId="0"/>
    <cellStyle name="Normal 61 13 2 3" xfId="0"/>
    <cellStyle name="Normal 61 13 2 3 2" xfId="0"/>
    <cellStyle name="Normal 61 13 2 3 2 2" xfId="0"/>
    <cellStyle name="Normal 61 13 2 3 3" xfId="0"/>
    <cellStyle name="Normal 61 13 2 4" xfId="0"/>
    <cellStyle name="Normal 61 13 2 4 2" xfId="0"/>
    <cellStyle name="Normal 61 13 2 5" xfId="0"/>
    <cellStyle name="Normal 61 13 3" xfId="0"/>
    <cellStyle name="Normal 61 13 3 2" xfId="0"/>
    <cellStyle name="Normal 61 13 3 2 2" xfId="0"/>
    <cellStyle name="Normal 61 13 3 3" xfId="0"/>
    <cellStyle name="Normal 61 13 4" xfId="0"/>
    <cellStyle name="Normal 61 13 4 2" xfId="0"/>
    <cellStyle name="Normal 61 13 4 2 2" xfId="0"/>
    <cellStyle name="Normal 61 13 4 3" xfId="0"/>
    <cellStyle name="Normal 61 13 5" xfId="0"/>
    <cellStyle name="Normal 61 13 5 2" xfId="0"/>
    <cellStyle name="Normal 61 13 6" xfId="0"/>
    <cellStyle name="Normal 61 14" xfId="0"/>
    <cellStyle name="Normal 61 14 2" xfId="0"/>
    <cellStyle name="Normal 61 14 2 2" xfId="0"/>
    <cellStyle name="Normal 61 14 2 2 2" xfId="0"/>
    <cellStyle name="Normal 61 14 2 3" xfId="0"/>
    <cellStyle name="Normal 61 14 3" xfId="0"/>
    <cellStyle name="Normal 61 14 3 2" xfId="0"/>
    <cellStyle name="Normal 61 14 3 2 2" xfId="0"/>
    <cellStyle name="Normal 61 14 3 3" xfId="0"/>
    <cellStyle name="Normal 61 14 4" xfId="0"/>
    <cellStyle name="Normal 61 14 4 2" xfId="0"/>
    <cellStyle name="Normal 61 14 5" xfId="0"/>
    <cellStyle name="Normal 61 15" xfId="0"/>
    <cellStyle name="Normal 61 15 2" xfId="0"/>
    <cellStyle name="Normal 61 15 2 2" xfId="0"/>
    <cellStyle name="Normal 61 15 3" xfId="0"/>
    <cellStyle name="Normal 61 16" xfId="0"/>
    <cellStyle name="Normal 61 16 2" xfId="0"/>
    <cellStyle name="Normal 61 16 2 2" xfId="0"/>
    <cellStyle name="Normal 61 16 3" xfId="0"/>
    <cellStyle name="Normal 61 17" xfId="0"/>
    <cellStyle name="Normal 61 17 2" xfId="0"/>
    <cellStyle name="Normal 61 18" xfId="0"/>
    <cellStyle name="Normal 61 2" xfId="0"/>
    <cellStyle name="Normal 61 2 10" xfId="0"/>
    <cellStyle name="Normal 61 2 10 2" xfId="0"/>
    <cellStyle name="Normal 61 2 10 2 2" xfId="0"/>
    <cellStyle name="Normal 61 2 10 2 2 2" xfId="0"/>
    <cellStyle name="Normal 61 2 10 2 2 2 2" xfId="0"/>
    <cellStyle name="Normal 61 2 10 2 2 2 2 2" xfId="0"/>
    <cellStyle name="Normal 61 2 10 2 2 2 2 2 2" xfId="0"/>
    <cellStyle name="Normal 61 2 10 2 2 2 2 3" xfId="0"/>
    <cellStyle name="Normal 61 2 10 2 2 2 3" xfId="0"/>
    <cellStyle name="Normal 61 2 10 2 2 2 3 2" xfId="0"/>
    <cellStyle name="Normal 61 2 10 2 2 2 3 2 2" xfId="0"/>
    <cellStyle name="Normal 61 2 10 2 2 2 3 3" xfId="0"/>
    <cellStyle name="Normal 61 2 10 2 2 2 4" xfId="0"/>
    <cellStyle name="Normal 61 2 10 2 2 2 4 2" xfId="0"/>
    <cellStyle name="Normal 61 2 10 2 2 2 5" xfId="0"/>
    <cellStyle name="Normal 61 2 10 2 2 3" xfId="0"/>
    <cellStyle name="Normal 61 2 10 2 2 3 2" xfId="0"/>
    <cellStyle name="Normal 61 2 10 2 2 3 2 2" xfId="0"/>
    <cellStyle name="Normal 61 2 10 2 2 3 3" xfId="0"/>
    <cellStyle name="Normal 61 2 10 2 2 4" xfId="0"/>
    <cellStyle name="Normal 61 2 10 2 2 4 2" xfId="0"/>
    <cellStyle name="Normal 61 2 10 2 2 4 2 2" xfId="0"/>
    <cellStyle name="Normal 61 2 10 2 2 4 3" xfId="0"/>
    <cellStyle name="Normal 61 2 10 2 2 5" xfId="0"/>
    <cellStyle name="Normal 61 2 10 2 2 5 2" xfId="0"/>
    <cellStyle name="Normal 61 2 10 2 2 6" xfId="0"/>
    <cellStyle name="Normal 61 2 10 2 3" xfId="0"/>
    <cellStyle name="Normal 61 2 10 2 3 2" xfId="0"/>
    <cellStyle name="Normal 61 2 10 2 3 2 2" xfId="0"/>
    <cellStyle name="Normal 61 2 10 2 3 2 2 2" xfId="0"/>
    <cellStyle name="Normal 61 2 10 2 3 2 3" xfId="0"/>
    <cellStyle name="Normal 61 2 10 2 3 3" xfId="0"/>
    <cellStyle name="Normal 61 2 10 2 3 3 2" xfId="0"/>
    <cellStyle name="Normal 61 2 10 2 3 3 2 2" xfId="0"/>
    <cellStyle name="Normal 61 2 10 2 3 3 3" xfId="0"/>
    <cellStyle name="Normal 61 2 10 2 3 4" xfId="0"/>
    <cellStyle name="Normal 61 2 10 2 3 4 2" xfId="0"/>
    <cellStyle name="Normal 61 2 10 2 3 5" xfId="0"/>
    <cellStyle name="Normal 61 2 10 2 4" xfId="0"/>
    <cellStyle name="Normal 61 2 10 2 4 2" xfId="0"/>
    <cellStyle name="Normal 61 2 10 2 4 2 2" xfId="0"/>
    <cellStyle name="Normal 61 2 10 2 4 3" xfId="0"/>
    <cellStyle name="Normal 61 2 10 2 5" xfId="0"/>
    <cellStyle name="Normal 61 2 10 2 5 2" xfId="0"/>
    <cellStyle name="Normal 61 2 10 2 5 2 2" xfId="0"/>
    <cellStyle name="Normal 61 2 10 2 5 3" xfId="0"/>
    <cellStyle name="Normal 61 2 10 2 6" xfId="0"/>
    <cellStyle name="Normal 61 2 10 2 6 2" xfId="0"/>
    <cellStyle name="Normal 61 2 10 2 7" xfId="0"/>
    <cellStyle name="Normal 61 2 10 3" xfId="0"/>
    <cellStyle name="Normal 61 2 10 3 2" xfId="0"/>
    <cellStyle name="Normal 61 2 10 3 2 2" xfId="0"/>
    <cellStyle name="Normal 61 2 10 3 2 2 2" xfId="0"/>
    <cellStyle name="Normal 61 2 10 3 2 2 2 2" xfId="0"/>
    <cellStyle name="Normal 61 2 10 3 2 2 3" xfId="0"/>
    <cellStyle name="Normal 61 2 10 3 2 3" xfId="0"/>
    <cellStyle name="Normal 61 2 10 3 2 3 2" xfId="0"/>
    <cellStyle name="Normal 61 2 10 3 2 3 2 2" xfId="0"/>
    <cellStyle name="Normal 61 2 10 3 2 3 3" xfId="0"/>
    <cellStyle name="Normal 61 2 10 3 2 4" xfId="0"/>
    <cellStyle name="Normal 61 2 10 3 2 4 2" xfId="0"/>
    <cellStyle name="Normal 61 2 10 3 2 5" xfId="0"/>
    <cellStyle name="Normal 61 2 10 3 3" xfId="0"/>
    <cellStyle name="Normal 61 2 10 3 3 2" xfId="0"/>
    <cellStyle name="Normal 61 2 10 3 3 2 2" xfId="0"/>
    <cellStyle name="Normal 61 2 10 3 3 3" xfId="0"/>
    <cellStyle name="Normal 61 2 10 3 4" xfId="0"/>
    <cellStyle name="Normal 61 2 10 3 4 2" xfId="0"/>
    <cellStyle name="Normal 61 2 10 3 4 2 2" xfId="0"/>
    <cellStyle name="Normal 61 2 10 3 4 3" xfId="0"/>
    <cellStyle name="Normal 61 2 10 3 5" xfId="0"/>
    <cellStyle name="Normal 61 2 10 3 5 2" xfId="0"/>
    <cellStyle name="Normal 61 2 10 3 6" xfId="0"/>
    <cellStyle name="Normal 61 2 10 4" xfId="0"/>
    <cellStyle name="Normal 61 2 10 4 2" xfId="0"/>
    <cellStyle name="Normal 61 2 10 4 2 2" xfId="0"/>
    <cellStyle name="Normal 61 2 10 4 2 2 2" xfId="0"/>
    <cellStyle name="Normal 61 2 10 4 2 3" xfId="0"/>
    <cellStyle name="Normal 61 2 10 4 3" xfId="0"/>
    <cellStyle name="Normal 61 2 10 4 3 2" xfId="0"/>
    <cellStyle name="Normal 61 2 10 4 3 2 2" xfId="0"/>
    <cellStyle name="Normal 61 2 10 4 3 3" xfId="0"/>
    <cellStyle name="Normal 61 2 10 4 4" xfId="0"/>
    <cellStyle name="Normal 61 2 10 4 4 2" xfId="0"/>
    <cellStyle name="Normal 61 2 10 4 5" xfId="0"/>
    <cellStyle name="Normal 61 2 10 5" xfId="0"/>
    <cellStyle name="Normal 61 2 10 5 2" xfId="0"/>
    <cellStyle name="Normal 61 2 10 5 2 2" xfId="0"/>
    <cellStyle name="Normal 61 2 10 5 3" xfId="0"/>
    <cellStyle name="Normal 61 2 10 6" xfId="0"/>
    <cellStyle name="Normal 61 2 10 6 2" xfId="0"/>
    <cellStyle name="Normal 61 2 10 6 2 2" xfId="0"/>
    <cellStyle name="Normal 61 2 10 6 3" xfId="0"/>
    <cellStyle name="Normal 61 2 10 7" xfId="0"/>
    <cellStyle name="Normal 61 2 10 7 2" xfId="0"/>
    <cellStyle name="Normal 61 2 10 8" xfId="0"/>
    <cellStyle name="Normal 61 2 11" xfId="0"/>
    <cellStyle name="Normal 61 2 11 2" xfId="0"/>
    <cellStyle name="Normal 61 2 11 2 2" xfId="0"/>
    <cellStyle name="Normal 61 2 11 2 2 2" xfId="0"/>
    <cellStyle name="Normal 61 2 11 2 2 2 2" xfId="0"/>
    <cellStyle name="Normal 61 2 11 2 2 2 2 2" xfId="0"/>
    <cellStyle name="Normal 61 2 11 2 2 2 3" xfId="0"/>
    <cellStyle name="Normal 61 2 11 2 2 3" xfId="0"/>
    <cellStyle name="Normal 61 2 11 2 2 3 2" xfId="0"/>
    <cellStyle name="Normal 61 2 11 2 2 3 2 2" xfId="0"/>
    <cellStyle name="Normal 61 2 11 2 2 3 3" xfId="0"/>
    <cellStyle name="Normal 61 2 11 2 2 4" xfId="0"/>
    <cellStyle name="Normal 61 2 11 2 2 4 2" xfId="0"/>
    <cellStyle name="Normal 61 2 11 2 2 5" xfId="0"/>
    <cellStyle name="Normal 61 2 11 2 3" xfId="0"/>
    <cellStyle name="Normal 61 2 11 2 3 2" xfId="0"/>
    <cellStyle name="Normal 61 2 11 2 3 2 2" xfId="0"/>
    <cellStyle name="Normal 61 2 11 2 3 3" xfId="0"/>
    <cellStyle name="Normal 61 2 11 2 4" xfId="0"/>
    <cellStyle name="Normal 61 2 11 2 4 2" xfId="0"/>
    <cellStyle name="Normal 61 2 11 2 4 2 2" xfId="0"/>
    <cellStyle name="Normal 61 2 11 2 4 3" xfId="0"/>
    <cellStyle name="Normal 61 2 11 2 5" xfId="0"/>
    <cellStyle name="Normal 61 2 11 2 5 2" xfId="0"/>
    <cellStyle name="Normal 61 2 11 2 6" xfId="0"/>
    <cellStyle name="Normal 61 2 11 3" xfId="0"/>
    <cellStyle name="Normal 61 2 11 3 2" xfId="0"/>
    <cellStyle name="Normal 61 2 11 3 2 2" xfId="0"/>
    <cellStyle name="Normal 61 2 11 3 2 2 2" xfId="0"/>
    <cellStyle name="Normal 61 2 11 3 2 3" xfId="0"/>
    <cellStyle name="Normal 61 2 11 3 3" xfId="0"/>
    <cellStyle name="Normal 61 2 11 3 3 2" xfId="0"/>
    <cellStyle name="Normal 61 2 11 3 3 2 2" xfId="0"/>
    <cellStyle name="Normal 61 2 11 3 3 3" xfId="0"/>
    <cellStyle name="Normal 61 2 11 3 4" xfId="0"/>
    <cellStyle name="Normal 61 2 11 3 4 2" xfId="0"/>
    <cellStyle name="Normal 61 2 11 3 5" xfId="0"/>
    <cellStyle name="Normal 61 2 11 4" xfId="0"/>
    <cellStyle name="Normal 61 2 11 4 2" xfId="0"/>
    <cellStyle name="Normal 61 2 11 4 2 2" xfId="0"/>
    <cellStyle name="Normal 61 2 11 4 3" xfId="0"/>
    <cellStyle name="Normal 61 2 11 5" xfId="0"/>
    <cellStyle name="Normal 61 2 11 5 2" xfId="0"/>
    <cellStyle name="Normal 61 2 11 5 2 2" xfId="0"/>
    <cellStyle name="Normal 61 2 11 5 3" xfId="0"/>
    <cellStyle name="Normal 61 2 11 6" xfId="0"/>
    <cellStyle name="Normal 61 2 11 6 2" xfId="0"/>
    <cellStyle name="Normal 61 2 11 7" xfId="0"/>
    <cellStyle name="Normal 61 2 12" xfId="0"/>
    <cellStyle name="Normal 61 2 12 2" xfId="0"/>
    <cellStyle name="Normal 61 2 12 2 2" xfId="0"/>
    <cellStyle name="Normal 61 2 12 2 2 2" xfId="0"/>
    <cellStyle name="Normal 61 2 12 2 2 2 2" xfId="0"/>
    <cellStyle name="Normal 61 2 12 2 2 3" xfId="0"/>
    <cellStyle name="Normal 61 2 12 2 3" xfId="0"/>
    <cellStyle name="Normal 61 2 12 2 3 2" xfId="0"/>
    <cellStyle name="Normal 61 2 12 2 3 2 2" xfId="0"/>
    <cellStyle name="Normal 61 2 12 2 3 3" xfId="0"/>
    <cellStyle name="Normal 61 2 12 2 4" xfId="0"/>
    <cellStyle name="Normal 61 2 12 2 4 2" xfId="0"/>
    <cellStyle name="Normal 61 2 12 2 5" xfId="0"/>
    <cellStyle name="Normal 61 2 12 3" xfId="0"/>
    <cellStyle name="Normal 61 2 12 3 2" xfId="0"/>
    <cellStyle name="Normal 61 2 12 3 2 2" xfId="0"/>
    <cellStyle name="Normal 61 2 12 3 3" xfId="0"/>
    <cellStyle name="Normal 61 2 12 4" xfId="0"/>
    <cellStyle name="Normal 61 2 12 4 2" xfId="0"/>
    <cellStyle name="Normal 61 2 12 4 2 2" xfId="0"/>
    <cellStyle name="Normal 61 2 12 4 3" xfId="0"/>
    <cellStyle name="Normal 61 2 12 5" xfId="0"/>
    <cellStyle name="Normal 61 2 12 5 2" xfId="0"/>
    <cellStyle name="Normal 61 2 12 6" xfId="0"/>
    <cellStyle name="Normal 61 2 13" xfId="0"/>
    <cellStyle name="Normal 61 2 13 2" xfId="0"/>
    <cellStyle name="Normal 61 2 13 2 2" xfId="0"/>
    <cellStyle name="Normal 61 2 13 2 2 2" xfId="0"/>
    <cellStyle name="Normal 61 2 13 2 3" xfId="0"/>
    <cellStyle name="Normal 61 2 13 3" xfId="0"/>
    <cellStyle name="Normal 61 2 13 3 2" xfId="0"/>
    <cellStyle name="Normal 61 2 13 3 2 2" xfId="0"/>
    <cellStyle name="Normal 61 2 13 3 3" xfId="0"/>
    <cellStyle name="Normal 61 2 13 4" xfId="0"/>
    <cellStyle name="Normal 61 2 13 4 2" xfId="0"/>
    <cellStyle name="Normal 61 2 13 5" xfId="0"/>
    <cellStyle name="Normal 61 2 14" xfId="0"/>
    <cellStyle name="Normal 61 2 14 2" xfId="0"/>
    <cellStyle name="Normal 61 2 14 2 2" xfId="0"/>
    <cellStyle name="Normal 61 2 14 3" xfId="0"/>
    <cellStyle name="Normal 61 2 15" xfId="0"/>
    <cellStyle name="Normal 61 2 15 2" xfId="0"/>
    <cellStyle name="Normal 61 2 15 2 2" xfId="0"/>
    <cellStyle name="Normal 61 2 15 3" xfId="0"/>
    <cellStyle name="Normal 61 2 16" xfId="0"/>
    <cellStyle name="Normal 61 2 16 2" xfId="0"/>
    <cellStyle name="Normal 61 2 17" xfId="0"/>
    <cellStyle name="Normal 61 2 2" xfId="0"/>
    <cellStyle name="Normal 61 2 2 10" xfId="0"/>
    <cellStyle name="Normal 61 2 2 10 2" xfId="0"/>
    <cellStyle name="Normal 61 2 2 10 2 2" xfId="0"/>
    <cellStyle name="Normal 61 2 2 10 3" xfId="0"/>
    <cellStyle name="Normal 61 2 2 11" xfId="0"/>
    <cellStyle name="Normal 61 2 2 11 2" xfId="0"/>
    <cellStyle name="Normal 61 2 2 11 2 2" xfId="0"/>
    <cellStyle name="Normal 61 2 2 11 3" xfId="0"/>
    <cellStyle name="Normal 61 2 2 12" xfId="0"/>
    <cellStyle name="Normal 61 2 2 12 2" xfId="0"/>
    <cellStyle name="Normal 61 2 2 13" xfId="0"/>
    <cellStyle name="Normal 61 2 2 2" xfId="0"/>
    <cellStyle name="Normal 61 2 2 2 10" xfId="0"/>
    <cellStyle name="Normal 61 2 2 2 10 2" xfId="0"/>
    <cellStyle name="Normal 61 2 2 2 10 2 2" xfId="0"/>
    <cellStyle name="Normal 61 2 2 2 10 3" xfId="0"/>
    <cellStyle name="Normal 61 2 2 2 11" xfId="0"/>
    <cellStyle name="Normal 61 2 2 2 11 2" xfId="0"/>
    <cellStyle name="Normal 61 2 2 2 12" xfId="0"/>
    <cellStyle name="Normal 61 2 2 2 2" xfId="0"/>
    <cellStyle name="Normal 61 2 2 2 2 10" xfId="0"/>
    <cellStyle name="Normal 61 2 2 2 2 2" xfId="0"/>
    <cellStyle name="Normal 61 2 2 2 2 2 2" xfId="0"/>
    <cellStyle name="Normal 61 2 2 2 2 2 2 2" xfId="0"/>
    <cellStyle name="Normal 61 2 2 2 2 2 2 2 2" xfId="0"/>
    <cellStyle name="Normal 61 2 2 2 2 2 2 2 2 2" xfId="0"/>
    <cellStyle name="Normal 61 2 2 2 2 2 2 2 2 2 2" xfId="0"/>
    <cellStyle name="Normal 61 2 2 2 2 2 2 2 2 2 2 2" xfId="0"/>
    <cellStyle name="Normal 61 2 2 2 2 2 2 2 2 2 2 2 2" xfId="0"/>
    <cellStyle name="Normal 61 2 2 2 2 2 2 2 2 2 2 3" xfId="0"/>
    <cellStyle name="Normal 61 2 2 2 2 2 2 2 2 2 3" xfId="0"/>
    <cellStyle name="Normal 61 2 2 2 2 2 2 2 2 2 3 2" xfId="0"/>
    <cellStyle name="Normal 61 2 2 2 2 2 2 2 2 2 3 2 2" xfId="0"/>
    <cellStyle name="Normal 61 2 2 2 2 2 2 2 2 2 3 3" xfId="0"/>
    <cellStyle name="Normal 61 2 2 2 2 2 2 2 2 2 4" xfId="0"/>
    <cellStyle name="Normal 61 2 2 2 2 2 2 2 2 2 4 2" xfId="0"/>
    <cellStyle name="Normal 61 2 2 2 2 2 2 2 2 2 5" xfId="0"/>
    <cellStyle name="Normal 61 2 2 2 2 2 2 2 2 3" xfId="0"/>
    <cellStyle name="Normal 61 2 2 2 2 2 2 2 2 3 2" xfId="0"/>
    <cellStyle name="Normal 61 2 2 2 2 2 2 2 2 3 2 2" xfId="0"/>
    <cellStyle name="Normal 61 2 2 2 2 2 2 2 2 3 3" xfId="0"/>
    <cellStyle name="Normal 61 2 2 2 2 2 2 2 2 4" xfId="0"/>
    <cellStyle name="Normal 61 2 2 2 2 2 2 2 2 4 2" xfId="0"/>
    <cellStyle name="Normal 61 2 2 2 2 2 2 2 2 4 2 2" xfId="0"/>
    <cellStyle name="Normal 61 2 2 2 2 2 2 2 2 4 3" xfId="0"/>
    <cellStyle name="Normal 61 2 2 2 2 2 2 2 2 5" xfId="0"/>
    <cellStyle name="Normal 61 2 2 2 2 2 2 2 2 5 2" xfId="0"/>
    <cellStyle name="Normal 61 2 2 2 2 2 2 2 2 6" xfId="0"/>
    <cellStyle name="Normal 61 2 2 2 2 2 2 2 3" xfId="0"/>
    <cellStyle name="Normal 61 2 2 2 2 2 2 2 3 2" xfId="0"/>
    <cellStyle name="Normal 61 2 2 2 2 2 2 2 3 2 2" xfId="0"/>
    <cellStyle name="Normal 61 2 2 2 2 2 2 2 3 2 2 2" xfId="0"/>
    <cellStyle name="Normal 61 2 2 2 2 2 2 2 3 2 3" xfId="0"/>
    <cellStyle name="Normal 61 2 2 2 2 2 2 2 3 3" xfId="0"/>
    <cellStyle name="Normal 61 2 2 2 2 2 2 2 3 3 2" xfId="0"/>
    <cellStyle name="Normal 61 2 2 2 2 2 2 2 3 3 2 2" xfId="0"/>
    <cellStyle name="Normal 61 2 2 2 2 2 2 2 3 3 3" xfId="0"/>
    <cellStyle name="Normal 61 2 2 2 2 2 2 2 3 4" xfId="0"/>
    <cellStyle name="Normal 61 2 2 2 2 2 2 2 3 4 2" xfId="0"/>
    <cellStyle name="Normal 61 2 2 2 2 2 2 2 3 5" xfId="0"/>
    <cellStyle name="Normal 61 2 2 2 2 2 2 2 4" xfId="0"/>
    <cellStyle name="Normal 61 2 2 2 2 2 2 2 4 2" xfId="0"/>
    <cellStyle name="Normal 61 2 2 2 2 2 2 2 4 2 2" xfId="0"/>
    <cellStyle name="Normal 61 2 2 2 2 2 2 2 4 3" xfId="0"/>
    <cellStyle name="Normal 61 2 2 2 2 2 2 2 5" xfId="0"/>
    <cellStyle name="Normal 61 2 2 2 2 2 2 2 5 2" xfId="0"/>
    <cellStyle name="Normal 61 2 2 2 2 2 2 2 5 2 2" xfId="0"/>
    <cellStyle name="Normal 61 2 2 2 2 2 2 2 5 3" xfId="0"/>
    <cellStyle name="Normal 61 2 2 2 2 2 2 2 6" xfId="0"/>
    <cellStyle name="Normal 61 2 2 2 2 2 2 2 6 2" xfId="0"/>
    <cellStyle name="Normal 61 2 2 2 2 2 2 2 7" xfId="0"/>
    <cellStyle name="Normal 61 2 2 2 2 2 2 3" xfId="0"/>
    <cellStyle name="Normal 61 2 2 2 2 2 2 3 2" xfId="0"/>
    <cellStyle name="Normal 61 2 2 2 2 2 2 3 2 2" xfId="0"/>
    <cellStyle name="Normal 61 2 2 2 2 2 2 3 2 2 2" xfId="0"/>
    <cellStyle name="Normal 61 2 2 2 2 2 2 3 2 2 2 2" xfId="0"/>
    <cellStyle name="Normal 61 2 2 2 2 2 2 3 2 2 3" xfId="0"/>
    <cellStyle name="Normal 61 2 2 2 2 2 2 3 2 3" xfId="0"/>
    <cellStyle name="Normal 61 2 2 2 2 2 2 3 2 3 2" xfId="0"/>
    <cellStyle name="Normal 61 2 2 2 2 2 2 3 2 3 2 2" xfId="0"/>
    <cellStyle name="Normal 61 2 2 2 2 2 2 3 2 3 3" xfId="0"/>
    <cellStyle name="Normal 61 2 2 2 2 2 2 3 2 4" xfId="0"/>
    <cellStyle name="Normal 61 2 2 2 2 2 2 3 2 4 2" xfId="0"/>
    <cellStyle name="Normal 61 2 2 2 2 2 2 3 2 5" xfId="0"/>
    <cellStyle name="Normal 61 2 2 2 2 2 2 3 3" xfId="0"/>
    <cellStyle name="Normal 61 2 2 2 2 2 2 3 3 2" xfId="0"/>
    <cellStyle name="Normal 61 2 2 2 2 2 2 3 3 2 2" xfId="0"/>
    <cellStyle name="Normal 61 2 2 2 2 2 2 3 3 3" xfId="0"/>
    <cellStyle name="Normal 61 2 2 2 2 2 2 3 4" xfId="0"/>
    <cellStyle name="Normal 61 2 2 2 2 2 2 3 4 2" xfId="0"/>
    <cellStyle name="Normal 61 2 2 2 2 2 2 3 4 2 2" xfId="0"/>
    <cellStyle name="Normal 61 2 2 2 2 2 2 3 4 3" xfId="0"/>
    <cellStyle name="Normal 61 2 2 2 2 2 2 3 5" xfId="0"/>
    <cellStyle name="Normal 61 2 2 2 2 2 2 3 5 2" xfId="0"/>
    <cellStyle name="Normal 61 2 2 2 2 2 2 3 6" xfId="0"/>
    <cellStyle name="Normal 61 2 2 2 2 2 2 4" xfId="0"/>
    <cellStyle name="Normal 61 2 2 2 2 2 2 4 2" xfId="0"/>
    <cellStyle name="Normal 61 2 2 2 2 2 2 4 2 2" xfId="0"/>
    <cellStyle name="Normal 61 2 2 2 2 2 2 4 2 2 2" xfId="0"/>
    <cellStyle name="Normal 61 2 2 2 2 2 2 4 2 3" xfId="0"/>
    <cellStyle name="Normal 61 2 2 2 2 2 2 4 3" xfId="0"/>
    <cellStyle name="Normal 61 2 2 2 2 2 2 4 3 2" xfId="0"/>
    <cellStyle name="Normal 61 2 2 2 2 2 2 4 3 2 2" xfId="0"/>
    <cellStyle name="Normal 61 2 2 2 2 2 2 4 3 3" xfId="0"/>
    <cellStyle name="Normal 61 2 2 2 2 2 2 4 4" xfId="0"/>
    <cellStyle name="Normal 61 2 2 2 2 2 2 4 4 2" xfId="0"/>
    <cellStyle name="Normal 61 2 2 2 2 2 2 4 5" xfId="0"/>
    <cellStyle name="Normal 61 2 2 2 2 2 2 5" xfId="0"/>
    <cellStyle name="Normal 61 2 2 2 2 2 2 5 2" xfId="0"/>
    <cellStyle name="Normal 61 2 2 2 2 2 2 5 2 2" xfId="0"/>
    <cellStyle name="Normal 61 2 2 2 2 2 2 5 3" xfId="0"/>
    <cellStyle name="Normal 61 2 2 2 2 2 2 6" xfId="0"/>
    <cellStyle name="Normal 61 2 2 2 2 2 2 6 2" xfId="0"/>
    <cellStyle name="Normal 61 2 2 2 2 2 2 6 2 2" xfId="0"/>
    <cellStyle name="Normal 61 2 2 2 2 2 2 6 3" xfId="0"/>
    <cellStyle name="Normal 61 2 2 2 2 2 2 7" xfId="0"/>
    <cellStyle name="Normal 61 2 2 2 2 2 2 7 2" xfId="0"/>
    <cellStyle name="Normal 61 2 2 2 2 2 2 8" xfId="0"/>
    <cellStyle name="Normal 61 2 2 2 2 2 3" xfId="0"/>
    <cellStyle name="Normal 61 2 2 2 2 2 3 2" xfId="0"/>
    <cellStyle name="Normal 61 2 2 2 2 2 3 2 2" xfId="0"/>
    <cellStyle name="Normal 61 2 2 2 2 2 3 2 2 2" xfId="0"/>
    <cellStyle name="Normal 61 2 2 2 2 2 3 2 2 2 2" xfId="0"/>
    <cellStyle name="Normal 61 2 2 2 2 2 3 2 2 2 2 2" xfId="0"/>
    <cellStyle name="Normal 61 2 2 2 2 2 3 2 2 2 3" xfId="0"/>
    <cellStyle name="Normal 61 2 2 2 2 2 3 2 2 3" xfId="0"/>
    <cellStyle name="Normal 61 2 2 2 2 2 3 2 2 3 2" xfId="0"/>
    <cellStyle name="Normal 61 2 2 2 2 2 3 2 2 3 2 2" xfId="0"/>
    <cellStyle name="Normal 61 2 2 2 2 2 3 2 2 3 3" xfId="0"/>
    <cellStyle name="Normal 61 2 2 2 2 2 3 2 2 4" xfId="0"/>
    <cellStyle name="Normal 61 2 2 2 2 2 3 2 2 4 2" xfId="0"/>
    <cellStyle name="Normal 61 2 2 2 2 2 3 2 2 5" xfId="0"/>
    <cellStyle name="Normal 61 2 2 2 2 2 3 2 3" xfId="0"/>
    <cellStyle name="Normal 61 2 2 2 2 2 3 2 3 2" xfId="0"/>
    <cellStyle name="Normal 61 2 2 2 2 2 3 2 3 2 2" xfId="0"/>
    <cellStyle name="Normal 61 2 2 2 2 2 3 2 3 3" xfId="0"/>
    <cellStyle name="Normal 61 2 2 2 2 2 3 2 4" xfId="0"/>
    <cellStyle name="Normal 61 2 2 2 2 2 3 2 4 2" xfId="0"/>
    <cellStyle name="Normal 61 2 2 2 2 2 3 2 4 2 2" xfId="0"/>
    <cellStyle name="Normal 61 2 2 2 2 2 3 2 4 3" xfId="0"/>
    <cellStyle name="Normal 61 2 2 2 2 2 3 2 5" xfId="0"/>
    <cellStyle name="Normal 61 2 2 2 2 2 3 2 5 2" xfId="0"/>
    <cellStyle name="Normal 61 2 2 2 2 2 3 2 6" xfId="0"/>
    <cellStyle name="Normal 61 2 2 2 2 2 3 3" xfId="0"/>
    <cellStyle name="Normal 61 2 2 2 2 2 3 3 2" xfId="0"/>
    <cellStyle name="Normal 61 2 2 2 2 2 3 3 2 2" xfId="0"/>
    <cellStyle name="Normal 61 2 2 2 2 2 3 3 2 2 2" xfId="0"/>
    <cellStyle name="Normal 61 2 2 2 2 2 3 3 2 3" xfId="0"/>
    <cellStyle name="Normal 61 2 2 2 2 2 3 3 3" xfId="0"/>
    <cellStyle name="Normal 61 2 2 2 2 2 3 3 3 2" xfId="0"/>
    <cellStyle name="Normal 61 2 2 2 2 2 3 3 3 2 2" xfId="0"/>
    <cellStyle name="Normal 61 2 2 2 2 2 3 3 3 3" xfId="0"/>
    <cellStyle name="Normal 61 2 2 2 2 2 3 3 4" xfId="0"/>
    <cellStyle name="Normal 61 2 2 2 2 2 3 3 4 2" xfId="0"/>
    <cellStyle name="Normal 61 2 2 2 2 2 3 3 5" xfId="0"/>
    <cellStyle name="Normal 61 2 2 2 2 2 3 4" xfId="0"/>
    <cellStyle name="Normal 61 2 2 2 2 2 3 4 2" xfId="0"/>
    <cellStyle name="Normal 61 2 2 2 2 2 3 4 2 2" xfId="0"/>
    <cellStyle name="Normal 61 2 2 2 2 2 3 4 3" xfId="0"/>
    <cellStyle name="Normal 61 2 2 2 2 2 3 5" xfId="0"/>
    <cellStyle name="Normal 61 2 2 2 2 2 3 5 2" xfId="0"/>
    <cellStyle name="Normal 61 2 2 2 2 2 3 5 2 2" xfId="0"/>
    <cellStyle name="Normal 61 2 2 2 2 2 3 5 3" xfId="0"/>
    <cellStyle name="Normal 61 2 2 2 2 2 3 6" xfId="0"/>
    <cellStyle name="Normal 61 2 2 2 2 2 3 6 2" xfId="0"/>
    <cellStyle name="Normal 61 2 2 2 2 2 3 7" xfId="0"/>
    <cellStyle name="Normal 61 2 2 2 2 2 4" xfId="0"/>
    <cellStyle name="Normal 61 2 2 2 2 2 4 2" xfId="0"/>
    <cellStyle name="Normal 61 2 2 2 2 2 4 2 2" xfId="0"/>
    <cellStyle name="Normal 61 2 2 2 2 2 4 2 2 2" xfId="0"/>
    <cellStyle name="Normal 61 2 2 2 2 2 4 2 2 2 2" xfId="0"/>
    <cellStyle name="Normal 61 2 2 2 2 2 4 2 2 3" xfId="0"/>
    <cellStyle name="Normal 61 2 2 2 2 2 4 2 3" xfId="0"/>
    <cellStyle name="Normal 61 2 2 2 2 2 4 2 3 2" xfId="0"/>
    <cellStyle name="Normal 61 2 2 2 2 2 4 2 3 2 2" xfId="0"/>
    <cellStyle name="Normal 61 2 2 2 2 2 4 2 3 3" xfId="0"/>
    <cellStyle name="Normal 61 2 2 2 2 2 4 2 4" xfId="0"/>
    <cellStyle name="Normal 61 2 2 2 2 2 4 2 4 2" xfId="0"/>
    <cellStyle name="Normal 61 2 2 2 2 2 4 2 5" xfId="0"/>
    <cellStyle name="Normal 61 2 2 2 2 2 4 3" xfId="0"/>
    <cellStyle name="Normal 61 2 2 2 2 2 4 3 2" xfId="0"/>
    <cellStyle name="Normal 61 2 2 2 2 2 4 3 2 2" xfId="0"/>
    <cellStyle name="Normal 61 2 2 2 2 2 4 3 3" xfId="0"/>
    <cellStyle name="Normal 61 2 2 2 2 2 4 4" xfId="0"/>
    <cellStyle name="Normal 61 2 2 2 2 2 4 4 2" xfId="0"/>
    <cellStyle name="Normal 61 2 2 2 2 2 4 4 2 2" xfId="0"/>
    <cellStyle name="Normal 61 2 2 2 2 2 4 4 3" xfId="0"/>
    <cellStyle name="Normal 61 2 2 2 2 2 4 5" xfId="0"/>
    <cellStyle name="Normal 61 2 2 2 2 2 4 5 2" xfId="0"/>
    <cellStyle name="Normal 61 2 2 2 2 2 4 6" xfId="0"/>
    <cellStyle name="Normal 61 2 2 2 2 2 5" xfId="0"/>
    <cellStyle name="Normal 61 2 2 2 2 2 5 2" xfId="0"/>
    <cellStyle name="Normal 61 2 2 2 2 2 5 2 2" xfId="0"/>
    <cellStyle name="Normal 61 2 2 2 2 2 5 2 2 2" xfId="0"/>
    <cellStyle name="Normal 61 2 2 2 2 2 5 2 3" xfId="0"/>
    <cellStyle name="Normal 61 2 2 2 2 2 5 3" xfId="0"/>
    <cellStyle name="Normal 61 2 2 2 2 2 5 3 2" xfId="0"/>
    <cellStyle name="Normal 61 2 2 2 2 2 5 3 2 2" xfId="0"/>
    <cellStyle name="Normal 61 2 2 2 2 2 5 3 3" xfId="0"/>
    <cellStyle name="Normal 61 2 2 2 2 2 5 4" xfId="0"/>
    <cellStyle name="Normal 61 2 2 2 2 2 5 4 2" xfId="0"/>
    <cellStyle name="Normal 61 2 2 2 2 2 5 5" xfId="0"/>
    <cellStyle name="Normal 61 2 2 2 2 2 6" xfId="0"/>
    <cellStyle name="Normal 61 2 2 2 2 2 6 2" xfId="0"/>
    <cellStyle name="Normal 61 2 2 2 2 2 6 2 2" xfId="0"/>
    <cellStyle name="Normal 61 2 2 2 2 2 6 3" xfId="0"/>
    <cellStyle name="Normal 61 2 2 2 2 2 7" xfId="0"/>
    <cellStyle name="Normal 61 2 2 2 2 2 7 2" xfId="0"/>
    <cellStyle name="Normal 61 2 2 2 2 2 7 2 2" xfId="0"/>
    <cellStyle name="Normal 61 2 2 2 2 2 7 3" xfId="0"/>
    <cellStyle name="Normal 61 2 2 2 2 2 8" xfId="0"/>
    <cellStyle name="Normal 61 2 2 2 2 2 8 2" xfId="0"/>
    <cellStyle name="Normal 61 2 2 2 2 2 9" xfId="0"/>
    <cellStyle name="Normal 61 2 2 2 2 3" xfId="0"/>
    <cellStyle name="Normal 61 2 2 2 2 3 2" xfId="0"/>
    <cellStyle name="Normal 61 2 2 2 2 3 2 2" xfId="0"/>
    <cellStyle name="Normal 61 2 2 2 2 3 2 2 2" xfId="0"/>
    <cellStyle name="Normal 61 2 2 2 2 3 2 2 2 2" xfId="0"/>
    <cellStyle name="Normal 61 2 2 2 2 3 2 2 2 2 2" xfId="0"/>
    <cellStyle name="Normal 61 2 2 2 2 3 2 2 2 2 2 2" xfId="0"/>
    <cellStyle name="Normal 61 2 2 2 2 3 2 2 2 2 3" xfId="0"/>
    <cellStyle name="Normal 61 2 2 2 2 3 2 2 2 3" xfId="0"/>
    <cellStyle name="Normal 61 2 2 2 2 3 2 2 2 3 2" xfId="0"/>
    <cellStyle name="Normal 61 2 2 2 2 3 2 2 2 3 2 2" xfId="0"/>
    <cellStyle name="Normal 61 2 2 2 2 3 2 2 2 3 3" xfId="0"/>
    <cellStyle name="Normal 61 2 2 2 2 3 2 2 2 4" xfId="0"/>
    <cellStyle name="Normal 61 2 2 2 2 3 2 2 2 4 2" xfId="0"/>
    <cellStyle name="Normal 61 2 2 2 2 3 2 2 2 5" xfId="0"/>
    <cellStyle name="Normal 61 2 2 2 2 3 2 2 3" xfId="0"/>
    <cellStyle name="Normal 61 2 2 2 2 3 2 2 3 2" xfId="0"/>
    <cellStyle name="Normal 61 2 2 2 2 3 2 2 3 2 2" xfId="0"/>
    <cellStyle name="Normal 61 2 2 2 2 3 2 2 3 3" xfId="0"/>
    <cellStyle name="Normal 61 2 2 2 2 3 2 2 4" xfId="0"/>
    <cellStyle name="Normal 61 2 2 2 2 3 2 2 4 2" xfId="0"/>
    <cellStyle name="Normal 61 2 2 2 2 3 2 2 4 2 2" xfId="0"/>
    <cellStyle name="Normal 61 2 2 2 2 3 2 2 4 3" xfId="0"/>
    <cellStyle name="Normal 61 2 2 2 2 3 2 2 5" xfId="0"/>
    <cellStyle name="Normal 61 2 2 2 2 3 2 2 5 2" xfId="0"/>
    <cellStyle name="Normal 61 2 2 2 2 3 2 2 6" xfId="0"/>
    <cellStyle name="Normal 61 2 2 2 2 3 2 3" xfId="0"/>
    <cellStyle name="Normal 61 2 2 2 2 3 2 3 2" xfId="0"/>
    <cellStyle name="Normal 61 2 2 2 2 3 2 3 2 2" xfId="0"/>
    <cellStyle name="Normal 61 2 2 2 2 3 2 3 2 2 2" xfId="0"/>
    <cellStyle name="Normal 61 2 2 2 2 3 2 3 2 3" xfId="0"/>
    <cellStyle name="Normal 61 2 2 2 2 3 2 3 3" xfId="0"/>
    <cellStyle name="Normal 61 2 2 2 2 3 2 3 3 2" xfId="0"/>
    <cellStyle name="Normal 61 2 2 2 2 3 2 3 3 2 2" xfId="0"/>
    <cellStyle name="Normal 61 2 2 2 2 3 2 3 3 3" xfId="0"/>
    <cellStyle name="Normal 61 2 2 2 2 3 2 3 4" xfId="0"/>
    <cellStyle name="Normal 61 2 2 2 2 3 2 3 4 2" xfId="0"/>
    <cellStyle name="Normal 61 2 2 2 2 3 2 3 5" xfId="0"/>
    <cellStyle name="Normal 61 2 2 2 2 3 2 4" xfId="0"/>
    <cellStyle name="Normal 61 2 2 2 2 3 2 4 2" xfId="0"/>
    <cellStyle name="Normal 61 2 2 2 2 3 2 4 2 2" xfId="0"/>
    <cellStyle name="Normal 61 2 2 2 2 3 2 4 3" xfId="0"/>
    <cellStyle name="Normal 61 2 2 2 2 3 2 5" xfId="0"/>
    <cellStyle name="Normal 61 2 2 2 2 3 2 5 2" xfId="0"/>
    <cellStyle name="Normal 61 2 2 2 2 3 2 5 2 2" xfId="0"/>
    <cellStyle name="Normal 61 2 2 2 2 3 2 5 3" xfId="0"/>
    <cellStyle name="Normal 61 2 2 2 2 3 2 6" xfId="0"/>
    <cellStyle name="Normal 61 2 2 2 2 3 2 6 2" xfId="0"/>
    <cellStyle name="Normal 61 2 2 2 2 3 2 7" xfId="0"/>
    <cellStyle name="Normal 61 2 2 2 2 3 3" xfId="0"/>
    <cellStyle name="Normal 61 2 2 2 2 3 3 2" xfId="0"/>
    <cellStyle name="Normal 61 2 2 2 2 3 3 2 2" xfId="0"/>
    <cellStyle name="Normal 61 2 2 2 2 3 3 2 2 2" xfId="0"/>
    <cellStyle name="Normal 61 2 2 2 2 3 3 2 2 2 2" xfId="0"/>
    <cellStyle name="Normal 61 2 2 2 2 3 3 2 2 3" xfId="0"/>
    <cellStyle name="Normal 61 2 2 2 2 3 3 2 3" xfId="0"/>
    <cellStyle name="Normal 61 2 2 2 2 3 3 2 3 2" xfId="0"/>
    <cellStyle name="Normal 61 2 2 2 2 3 3 2 3 2 2" xfId="0"/>
    <cellStyle name="Normal 61 2 2 2 2 3 3 2 3 3" xfId="0"/>
    <cellStyle name="Normal 61 2 2 2 2 3 3 2 4" xfId="0"/>
    <cellStyle name="Normal 61 2 2 2 2 3 3 2 4 2" xfId="0"/>
    <cellStyle name="Normal 61 2 2 2 2 3 3 2 5" xfId="0"/>
    <cellStyle name="Normal 61 2 2 2 2 3 3 3" xfId="0"/>
    <cellStyle name="Normal 61 2 2 2 2 3 3 3 2" xfId="0"/>
    <cellStyle name="Normal 61 2 2 2 2 3 3 3 2 2" xfId="0"/>
    <cellStyle name="Normal 61 2 2 2 2 3 3 3 3" xfId="0"/>
    <cellStyle name="Normal 61 2 2 2 2 3 3 4" xfId="0"/>
    <cellStyle name="Normal 61 2 2 2 2 3 3 4 2" xfId="0"/>
    <cellStyle name="Normal 61 2 2 2 2 3 3 4 2 2" xfId="0"/>
    <cellStyle name="Normal 61 2 2 2 2 3 3 4 3" xfId="0"/>
    <cellStyle name="Normal 61 2 2 2 2 3 3 5" xfId="0"/>
    <cellStyle name="Normal 61 2 2 2 2 3 3 5 2" xfId="0"/>
    <cellStyle name="Normal 61 2 2 2 2 3 3 6" xfId="0"/>
    <cellStyle name="Normal 61 2 2 2 2 3 4" xfId="0"/>
    <cellStyle name="Normal 61 2 2 2 2 3 4 2" xfId="0"/>
    <cellStyle name="Normal 61 2 2 2 2 3 4 2 2" xfId="0"/>
    <cellStyle name="Normal 61 2 2 2 2 3 4 2 2 2" xfId="0"/>
    <cellStyle name="Normal 61 2 2 2 2 3 4 2 3" xfId="0"/>
    <cellStyle name="Normal 61 2 2 2 2 3 4 3" xfId="0"/>
    <cellStyle name="Normal 61 2 2 2 2 3 4 3 2" xfId="0"/>
    <cellStyle name="Normal 61 2 2 2 2 3 4 3 2 2" xfId="0"/>
    <cellStyle name="Normal 61 2 2 2 2 3 4 3 3" xfId="0"/>
    <cellStyle name="Normal 61 2 2 2 2 3 4 4" xfId="0"/>
    <cellStyle name="Normal 61 2 2 2 2 3 4 4 2" xfId="0"/>
    <cellStyle name="Normal 61 2 2 2 2 3 4 5" xfId="0"/>
    <cellStyle name="Normal 61 2 2 2 2 3 5" xfId="0"/>
    <cellStyle name="Normal 61 2 2 2 2 3 5 2" xfId="0"/>
    <cellStyle name="Normal 61 2 2 2 2 3 5 2 2" xfId="0"/>
    <cellStyle name="Normal 61 2 2 2 2 3 5 3" xfId="0"/>
    <cellStyle name="Normal 61 2 2 2 2 3 6" xfId="0"/>
    <cellStyle name="Normal 61 2 2 2 2 3 6 2" xfId="0"/>
    <cellStyle name="Normal 61 2 2 2 2 3 6 2 2" xfId="0"/>
    <cellStyle name="Normal 61 2 2 2 2 3 6 3" xfId="0"/>
    <cellStyle name="Normal 61 2 2 2 2 3 7" xfId="0"/>
    <cellStyle name="Normal 61 2 2 2 2 3 7 2" xfId="0"/>
    <cellStyle name="Normal 61 2 2 2 2 3 8" xfId="0"/>
    <cellStyle name="Normal 61 2 2 2 2 4" xfId="0"/>
    <cellStyle name="Normal 61 2 2 2 2 4 2" xfId="0"/>
    <cellStyle name="Normal 61 2 2 2 2 4 2 2" xfId="0"/>
    <cellStyle name="Normal 61 2 2 2 2 4 2 2 2" xfId="0"/>
    <cellStyle name="Normal 61 2 2 2 2 4 2 2 2 2" xfId="0"/>
    <cellStyle name="Normal 61 2 2 2 2 4 2 2 2 2 2" xfId="0"/>
    <cellStyle name="Normal 61 2 2 2 2 4 2 2 2 3" xfId="0"/>
    <cellStyle name="Normal 61 2 2 2 2 4 2 2 3" xfId="0"/>
    <cellStyle name="Normal 61 2 2 2 2 4 2 2 3 2" xfId="0"/>
    <cellStyle name="Normal 61 2 2 2 2 4 2 2 3 2 2" xfId="0"/>
    <cellStyle name="Normal 61 2 2 2 2 4 2 2 3 3" xfId="0"/>
    <cellStyle name="Normal 61 2 2 2 2 4 2 2 4" xfId="0"/>
    <cellStyle name="Normal 61 2 2 2 2 4 2 2 4 2" xfId="0"/>
    <cellStyle name="Normal 61 2 2 2 2 4 2 2 5" xfId="0"/>
    <cellStyle name="Normal 61 2 2 2 2 4 2 3" xfId="0"/>
    <cellStyle name="Normal 61 2 2 2 2 4 2 3 2" xfId="0"/>
    <cellStyle name="Normal 61 2 2 2 2 4 2 3 2 2" xfId="0"/>
    <cellStyle name="Normal 61 2 2 2 2 4 2 3 3" xfId="0"/>
    <cellStyle name="Normal 61 2 2 2 2 4 2 4" xfId="0"/>
    <cellStyle name="Normal 61 2 2 2 2 4 2 4 2" xfId="0"/>
    <cellStyle name="Normal 61 2 2 2 2 4 2 4 2 2" xfId="0"/>
    <cellStyle name="Normal 61 2 2 2 2 4 2 4 3" xfId="0"/>
    <cellStyle name="Normal 61 2 2 2 2 4 2 5" xfId="0"/>
    <cellStyle name="Normal 61 2 2 2 2 4 2 5 2" xfId="0"/>
    <cellStyle name="Normal 61 2 2 2 2 4 2 6" xfId="0"/>
    <cellStyle name="Normal 61 2 2 2 2 4 3" xfId="0"/>
    <cellStyle name="Normal 61 2 2 2 2 4 3 2" xfId="0"/>
    <cellStyle name="Normal 61 2 2 2 2 4 3 2 2" xfId="0"/>
    <cellStyle name="Normal 61 2 2 2 2 4 3 2 2 2" xfId="0"/>
    <cellStyle name="Normal 61 2 2 2 2 4 3 2 3" xfId="0"/>
    <cellStyle name="Normal 61 2 2 2 2 4 3 3" xfId="0"/>
    <cellStyle name="Normal 61 2 2 2 2 4 3 3 2" xfId="0"/>
    <cellStyle name="Normal 61 2 2 2 2 4 3 3 2 2" xfId="0"/>
    <cellStyle name="Normal 61 2 2 2 2 4 3 3 3" xfId="0"/>
    <cellStyle name="Normal 61 2 2 2 2 4 3 4" xfId="0"/>
    <cellStyle name="Normal 61 2 2 2 2 4 3 4 2" xfId="0"/>
    <cellStyle name="Normal 61 2 2 2 2 4 3 5" xfId="0"/>
    <cellStyle name="Normal 61 2 2 2 2 4 4" xfId="0"/>
    <cellStyle name="Normal 61 2 2 2 2 4 4 2" xfId="0"/>
    <cellStyle name="Normal 61 2 2 2 2 4 4 2 2" xfId="0"/>
    <cellStyle name="Normal 61 2 2 2 2 4 4 3" xfId="0"/>
    <cellStyle name="Normal 61 2 2 2 2 4 5" xfId="0"/>
    <cellStyle name="Normal 61 2 2 2 2 4 5 2" xfId="0"/>
    <cellStyle name="Normal 61 2 2 2 2 4 5 2 2" xfId="0"/>
    <cellStyle name="Normal 61 2 2 2 2 4 5 3" xfId="0"/>
    <cellStyle name="Normal 61 2 2 2 2 4 6" xfId="0"/>
    <cellStyle name="Normal 61 2 2 2 2 4 6 2" xfId="0"/>
    <cellStyle name="Normal 61 2 2 2 2 4 7" xfId="0"/>
    <cellStyle name="Normal 61 2 2 2 2 5" xfId="0"/>
    <cellStyle name="Normal 61 2 2 2 2 5 2" xfId="0"/>
    <cellStyle name="Normal 61 2 2 2 2 5 2 2" xfId="0"/>
    <cellStyle name="Normal 61 2 2 2 2 5 2 2 2" xfId="0"/>
    <cellStyle name="Normal 61 2 2 2 2 5 2 2 2 2" xfId="0"/>
    <cellStyle name="Normal 61 2 2 2 2 5 2 2 3" xfId="0"/>
    <cellStyle name="Normal 61 2 2 2 2 5 2 3" xfId="0"/>
    <cellStyle name="Normal 61 2 2 2 2 5 2 3 2" xfId="0"/>
    <cellStyle name="Normal 61 2 2 2 2 5 2 3 2 2" xfId="0"/>
    <cellStyle name="Normal 61 2 2 2 2 5 2 3 3" xfId="0"/>
    <cellStyle name="Normal 61 2 2 2 2 5 2 4" xfId="0"/>
    <cellStyle name="Normal 61 2 2 2 2 5 2 4 2" xfId="0"/>
    <cellStyle name="Normal 61 2 2 2 2 5 2 5" xfId="0"/>
    <cellStyle name="Normal 61 2 2 2 2 5 3" xfId="0"/>
    <cellStyle name="Normal 61 2 2 2 2 5 3 2" xfId="0"/>
    <cellStyle name="Normal 61 2 2 2 2 5 3 2 2" xfId="0"/>
    <cellStyle name="Normal 61 2 2 2 2 5 3 3" xfId="0"/>
    <cellStyle name="Normal 61 2 2 2 2 5 4" xfId="0"/>
    <cellStyle name="Normal 61 2 2 2 2 5 4 2" xfId="0"/>
    <cellStyle name="Normal 61 2 2 2 2 5 4 2 2" xfId="0"/>
    <cellStyle name="Normal 61 2 2 2 2 5 4 3" xfId="0"/>
    <cellStyle name="Normal 61 2 2 2 2 5 5" xfId="0"/>
    <cellStyle name="Normal 61 2 2 2 2 5 5 2" xfId="0"/>
    <cellStyle name="Normal 61 2 2 2 2 5 6" xfId="0"/>
    <cellStyle name="Normal 61 2 2 2 2 6" xfId="0"/>
    <cellStyle name="Normal 61 2 2 2 2 6 2" xfId="0"/>
    <cellStyle name="Normal 61 2 2 2 2 6 2 2" xfId="0"/>
    <cellStyle name="Normal 61 2 2 2 2 6 2 2 2" xfId="0"/>
    <cellStyle name="Normal 61 2 2 2 2 6 2 3" xfId="0"/>
    <cellStyle name="Normal 61 2 2 2 2 6 3" xfId="0"/>
    <cellStyle name="Normal 61 2 2 2 2 6 3 2" xfId="0"/>
    <cellStyle name="Normal 61 2 2 2 2 6 3 2 2" xfId="0"/>
    <cellStyle name="Normal 61 2 2 2 2 6 3 3" xfId="0"/>
    <cellStyle name="Normal 61 2 2 2 2 6 4" xfId="0"/>
    <cellStyle name="Normal 61 2 2 2 2 6 4 2" xfId="0"/>
    <cellStyle name="Normal 61 2 2 2 2 6 5" xfId="0"/>
    <cellStyle name="Normal 61 2 2 2 2 7" xfId="0"/>
    <cellStyle name="Normal 61 2 2 2 2 7 2" xfId="0"/>
    <cellStyle name="Normal 61 2 2 2 2 7 2 2" xfId="0"/>
    <cellStyle name="Normal 61 2 2 2 2 7 3" xfId="0"/>
    <cellStyle name="Normal 61 2 2 2 2 8" xfId="0"/>
    <cellStyle name="Normal 61 2 2 2 2 8 2" xfId="0"/>
    <cellStyle name="Normal 61 2 2 2 2 8 2 2" xfId="0"/>
    <cellStyle name="Normal 61 2 2 2 2 8 3" xfId="0"/>
    <cellStyle name="Normal 61 2 2 2 2 9" xfId="0"/>
    <cellStyle name="Normal 61 2 2 2 2 9 2" xfId="0"/>
    <cellStyle name="Normal 61 2 2 2 3" xfId="0"/>
    <cellStyle name="Normal 61 2 2 2 3 10" xfId="0"/>
    <cellStyle name="Normal 61 2 2 2 3 2" xfId="0"/>
    <cellStyle name="Normal 61 2 2 2 3 2 2" xfId="0"/>
    <cellStyle name="Normal 61 2 2 2 3 2 2 2" xfId="0"/>
    <cellStyle name="Normal 61 2 2 2 3 2 2 2 2" xfId="0"/>
    <cellStyle name="Normal 61 2 2 2 3 2 2 2 2 2" xfId="0"/>
    <cellStyle name="Normal 61 2 2 2 3 2 2 2 2 2 2" xfId="0"/>
    <cellStyle name="Normal 61 2 2 2 3 2 2 2 2 2 2 2" xfId="0"/>
    <cellStyle name="Normal 61 2 2 2 3 2 2 2 2 2 2 2 2" xfId="0"/>
    <cellStyle name="Normal 61 2 2 2 3 2 2 2 2 2 2 3" xfId="0"/>
    <cellStyle name="Normal 61 2 2 2 3 2 2 2 2 2 3" xfId="0"/>
    <cellStyle name="Normal 61 2 2 2 3 2 2 2 2 2 3 2" xfId="0"/>
    <cellStyle name="Normal 61 2 2 2 3 2 2 2 2 2 3 2 2" xfId="0"/>
    <cellStyle name="Normal 61 2 2 2 3 2 2 2 2 2 3 3" xfId="0"/>
    <cellStyle name="Normal 61 2 2 2 3 2 2 2 2 2 4" xfId="0"/>
    <cellStyle name="Normal 61 2 2 2 3 2 2 2 2 2 4 2" xfId="0"/>
    <cellStyle name="Normal 61 2 2 2 3 2 2 2 2 2 5" xfId="0"/>
    <cellStyle name="Normal 61 2 2 2 3 2 2 2 2 3" xfId="0"/>
    <cellStyle name="Normal 61 2 2 2 3 2 2 2 2 3 2" xfId="0"/>
    <cellStyle name="Normal 61 2 2 2 3 2 2 2 2 3 2 2" xfId="0"/>
    <cellStyle name="Normal 61 2 2 2 3 2 2 2 2 3 3" xfId="0"/>
    <cellStyle name="Normal 61 2 2 2 3 2 2 2 2 4" xfId="0"/>
    <cellStyle name="Normal 61 2 2 2 3 2 2 2 2 4 2" xfId="0"/>
    <cellStyle name="Normal 61 2 2 2 3 2 2 2 2 4 2 2" xfId="0"/>
    <cellStyle name="Normal 61 2 2 2 3 2 2 2 2 4 3" xfId="0"/>
    <cellStyle name="Normal 61 2 2 2 3 2 2 2 2 5" xfId="0"/>
    <cellStyle name="Normal 61 2 2 2 3 2 2 2 2 5 2" xfId="0"/>
    <cellStyle name="Normal 61 2 2 2 3 2 2 2 2 6" xfId="0"/>
    <cellStyle name="Normal 61 2 2 2 3 2 2 2 3" xfId="0"/>
    <cellStyle name="Normal 61 2 2 2 3 2 2 2 3 2" xfId="0"/>
    <cellStyle name="Normal 61 2 2 2 3 2 2 2 3 2 2" xfId="0"/>
    <cellStyle name="Normal 61 2 2 2 3 2 2 2 3 2 2 2" xfId="0"/>
    <cellStyle name="Normal 61 2 2 2 3 2 2 2 3 2 3" xfId="0"/>
    <cellStyle name="Normal 61 2 2 2 3 2 2 2 3 3" xfId="0"/>
    <cellStyle name="Normal 61 2 2 2 3 2 2 2 3 3 2" xfId="0"/>
    <cellStyle name="Normal 61 2 2 2 3 2 2 2 3 3 2 2" xfId="0"/>
    <cellStyle name="Normal 61 2 2 2 3 2 2 2 3 3 3" xfId="0"/>
    <cellStyle name="Normal 61 2 2 2 3 2 2 2 3 4" xfId="0"/>
    <cellStyle name="Normal 61 2 2 2 3 2 2 2 3 4 2" xfId="0"/>
    <cellStyle name="Normal 61 2 2 2 3 2 2 2 3 5" xfId="0"/>
    <cellStyle name="Normal 61 2 2 2 3 2 2 2 4" xfId="0"/>
    <cellStyle name="Normal 61 2 2 2 3 2 2 2 4 2" xfId="0"/>
    <cellStyle name="Normal 61 2 2 2 3 2 2 2 4 2 2" xfId="0"/>
    <cellStyle name="Normal 61 2 2 2 3 2 2 2 4 3" xfId="0"/>
    <cellStyle name="Normal 61 2 2 2 3 2 2 2 5" xfId="0"/>
    <cellStyle name="Normal 61 2 2 2 3 2 2 2 5 2" xfId="0"/>
    <cellStyle name="Normal 61 2 2 2 3 2 2 2 5 2 2" xfId="0"/>
    <cellStyle name="Normal 61 2 2 2 3 2 2 2 5 3" xfId="0"/>
    <cellStyle name="Normal 61 2 2 2 3 2 2 2 6" xfId="0"/>
    <cellStyle name="Normal 61 2 2 2 3 2 2 2 6 2" xfId="0"/>
    <cellStyle name="Normal 61 2 2 2 3 2 2 2 7" xfId="0"/>
    <cellStyle name="Normal 61 2 2 2 3 2 2 3" xfId="0"/>
    <cellStyle name="Normal 61 2 2 2 3 2 2 3 2" xfId="0"/>
    <cellStyle name="Normal 61 2 2 2 3 2 2 3 2 2" xfId="0"/>
    <cellStyle name="Normal 61 2 2 2 3 2 2 3 2 2 2" xfId="0"/>
    <cellStyle name="Normal 61 2 2 2 3 2 2 3 2 2 2 2" xfId="0"/>
    <cellStyle name="Normal 61 2 2 2 3 2 2 3 2 2 3" xfId="0"/>
    <cellStyle name="Normal 61 2 2 2 3 2 2 3 2 3" xfId="0"/>
    <cellStyle name="Normal 61 2 2 2 3 2 2 3 2 3 2" xfId="0"/>
    <cellStyle name="Normal 61 2 2 2 3 2 2 3 2 3 2 2" xfId="0"/>
    <cellStyle name="Normal 61 2 2 2 3 2 2 3 2 3 3" xfId="0"/>
    <cellStyle name="Normal 61 2 2 2 3 2 2 3 2 4" xfId="0"/>
    <cellStyle name="Normal 61 2 2 2 3 2 2 3 2 4 2" xfId="0"/>
    <cellStyle name="Normal 61 2 2 2 3 2 2 3 2 5" xfId="0"/>
    <cellStyle name="Normal 61 2 2 2 3 2 2 3 3" xfId="0"/>
    <cellStyle name="Normal 61 2 2 2 3 2 2 3 3 2" xfId="0"/>
    <cellStyle name="Normal 61 2 2 2 3 2 2 3 3 2 2" xfId="0"/>
    <cellStyle name="Normal 61 2 2 2 3 2 2 3 3 3" xfId="0"/>
    <cellStyle name="Normal 61 2 2 2 3 2 2 3 4" xfId="0"/>
    <cellStyle name="Normal 61 2 2 2 3 2 2 3 4 2" xfId="0"/>
    <cellStyle name="Normal 61 2 2 2 3 2 2 3 4 2 2" xfId="0"/>
    <cellStyle name="Normal 61 2 2 2 3 2 2 3 4 3" xfId="0"/>
    <cellStyle name="Normal 61 2 2 2 3 2 2 3 5" xfId="0"/>
    <cellStyle name="Normal 61 2 2 2 3 2 2 3 5 2" xfId="0"/>
    <cellStyle name="Normal 61 2 2 2 3 2 2 3 6" xfId="0"/>
    <cellStyle name="Normal 61 2 2 2 3 2 2 4" xfId="0"/>
    <cellStyle name="Normal 61 2 2 2 3 2 2 4 2" xfId="0"/>
    <cellStyle name="Normal 61 2 2 2 3 2 2 4 2 2" xfId="0"/>
    <cellStyle name="Normal 61 2 2 2 3 2 2 4 2 2 2" xfId="0"/>
    <cellStyle name="Normal 61 2 2 2 3 2 2 4 2 3" xfId="0"/>
    <cellStyle name="Normal 61 2 2 2 3 2 2 4 3" xfId="0"/>
    <cellStyle name="Normal 61 2 2 2 3 2 2 4 3 2" xfId="0"/>
    <cellStyle name="Normal 61 2 2 2 3 2 2 4 3 2 2" xfId="0"/>
    <cellStyle name="Normal 61 2 2 2 3 2 2 4 3 3" xfId="0"/>
    <cellStyle name="Normal 61 2 2 2 3 2 2 4 4" xfId="0"/>
    <cellStyle name="Normal 61 2 2 2 3 2 2 4 4 2" xfId="0"/>
    <cellStyle name="Normal 61 2 2 2 3 2 2 4 5" xfId="0"/>
    <cellStyle name="Normal 61 2 2 2 3 2 2 5" xfId="0"/>
    <cellStyle name="Normal 61 2 2 2 3 2 2 5 2" xfId="0"/>
    <cellStyle name="Normal 61 2 2 2 3 2 2 5 2 2" xfId="0"/>
    <cellStyle name="Normal 61 2 2 2 3 2 2 5 3" xfId="0"/>
    <cellStyle name="Normal 61 2 2 2 3 2 2 6" xfId="0"/>
    <cellStyle name="Normal 61 2 2 2 3 2 2 6 2" xfId="0"/>
    <cellStyle name="Normal 61 2 2 2 3 2 2 6 2 2" xfId="0"/>
    <cellStyle name="Normal 61 2 2 2 3 2 2 6 3" xfId="0"/>
    <cellStyle name="Normal 61 2 2 2 3 2 2 7" xfId="0"/>
    <cellStyle name="Normal 61 2 2 2 3 2 2 7 2" xfId="0"/>
    <cellStyle name="Normal 61 2 2 2 3 2 2 8" xfId="0"/>
    <cellStyle name="Normal 61 2 2 2 3 2 3" xfId="0"/>
    <cellStyle name="Normal 61 2 2 2 3 2 3 2" xfId="0"/>
    <cellStyle name="Normal 61 2 2 2 3 2 3 2 2" xfId="0"/>
    <cellStyle name="Normal 61 2 2 2 3 2 3 2 2 2" xfId="0"/>
    <cellStyle name="Normal 61 2 2 2 3 2 3 2 2 2 2" xfId="0"/>
    <cellStyle name="Normal 61 2 2 2 3 2 3 2 2 2 2 2" xfId="0"/>
    <cellStyle name="Normal 61 2 2 2 3 2 3 2 2 2 3" xfId="0"/>
    <cellStyle name="Normal 61 2 2 2 3 2 3 2 2 3" xfId="0"/>
    <cellStyle name="Normal 61 2 2 2 3 2 3 2 2 3 2" xfId="0"/>
    <cellStyle name="Normal 61 2 2 2 3 2 3 2 2 3 2 2" xfId="0"/>
    <cellStyle name="Normal 61 2 2 2 3 2 3 2 2 3 3" xfId="0"/>
    <cellStyle name="Normal 61 2 2 2 3 2 3 2 2 4" xfId="0"/>
    <cellStyle name="Normal 61 2 2 2 3 2 3 2 2 4 2" xfId="0"/>
    <cellStyle name="Normal 61 2 2 2 3 2 3 2 2 5" xfId="0"/>
    <cellStyle name="Normal 61 2 2 2 3 2 3 2 3" xfId="0"/>
    <cellStyle name="Normal 61 2 2 2 3 2 3 2 3 2" xfId="0"/>
    <cellStyle name="Normal 61 2 2 2 3 2 3 2 3 2 2" xfId="0"/>
    <cellStyle name="Normal 61 2 2 2 3 2 3 2 3 3" xfId="0"/>
    <cellStyle name="Normal 61 2 2 2 3 2 3 2 4" xfId="0"/>
    <cellStyle name="Normal 61 2 2 2 3 2 3 2 4 2" xfId="0"/>
    <cellStyle name="Normal 61 2 2 2 3 2 3 2 4 2 2" xfId="0"/>
    <cellStyle name="Normal 61 2 2 2 3 2 3 2 4 3" xfId="0"/>
    <cellStyle name="Normal 61 2 2 2 3 2 3 2 5" xfId="0"/>
    <cellStyle name="Normal 61 2 2 2 3 2 3 2 5 2" xfId="0"/>
    <cellStyle name="Normal 61 2 2 2 3 2 3 2 6" xfId="0"/>
    <cellStyle name="Normal 61 2 2 2 3 2 3 3" xfId="0"/>
    <cellStyle name="Normal 61 2 2 2 3 2 3 3 2" xfId="0"/>
    <cellStyle name="Normal 61 2 2 2 3 2 3 3 2 2" xfId="0"/>
    <cellStyle name="Normal 61 2 2 2 3 2 3 3 2 2 2" xfId="0"/>
    <cellStyle name="Normal 61 2 2 2 3 2 3 3 2 3" xfId="0"/>
    <cellStyle name="Normal 61 2 2 2 3 2 3 3 3" xfId="0"/>
    <cellStyle name="Normal 61 2 2 2 3 2 3 3 3 2" xfId="0"/>
    <cellStyle name="Normal 61 2 2 2 3 2 3 3 3 2 2" xfId="0"/>
    <cellStyle name="Normal 61 2 2 2 3 2 3 3 3 3" xfId="0"/>
    <cellStyle name="Normal 61 2 2 2 3 2 3 3 4" xfId="0"/>
    <cellStyle name="Normal 61 2 2 2 3 2 3 3 4 2" xfId="0"/>
    <cellStyle name="Normal 61 2 2 2 3 2 3 3 5" xfId="0"/>
    <cellStyle name="Normal 61 2 2 2 3 2 3 4" xfId="0"/>
    <cellStyle name="Normal 61 2 2 2 3 2 3 4 2" xfId="0"/>
    <cellStyle name="Normal 61 2 2 2 3 2 3 4 2 2" xfId="0"/>
    <cellStyle name="Normal 61 2 2 2 3 2 3 4 3" xfId="0"/>
    <cellStyle name="Normal 61 2 2 2 3 2 3 5" xfId="0"/>
    <cellStyle name="Normal 61 2 2 2 3 2 3 5 2" xfId="0"/>
    <cellStyle name="Normal 61 2 2 2 3 2 3 5 2 2" xfId="0"/>
    <cellStyle name="Normal 61 2 2 2 3 2 3 5 3" xfId="0"/>
    <cellStyle name="Normal 61 2 2 2 3 2 3 6" xfId="0"/>
    <cellStyle name="Normal 61 2 2 2 3 2 3 6 2" xfId="0"/>
    <cellStyle name="Normal 61 2 2 2 3 2 3 7" xfId="0"/>
    <cellStyle name="Normal 61 2 2 2 3 2 4" xfId="0"/>
    <cellStyle name="Normal 61 2 2 2 3 2 4 2" xfId="0"/>
    <cellStyle name="Normal 61 2 2 2 3 2 4 2 2" xfId="0"/>
    <cellStyle name="Normal 61 2 2 2 3 2 4 2 2 2" xfId="0"/>
    <cellStyle name="Normal 61 2 2 2 3 2 4 2 2 2 2" xfId="0"/>
    <cellStyle name="Normal 61 2 2 2 3 2 4 2 2 3" xfId="0"/>
    <cellStyle name="Normal 61 2 2 2 3 2 4 2 3" xfId="0"/>
    <cellStyle name="Normal 61 2 2 2 3 2 4 2 3 2" xfId="0"/>
    <cellStyle name="Normal 61 2 2 2 3 2 4 2 3 2 2" xfId="0"/>
    <cellStyle name="Normal 61 2 2 2 3 2 4 2 3 3" xfId="0"/>
    <cellStyle name="Normal 61 2 2 2 3 2 4 2 4" xfId="0"/>
    <cellStyle name="Normal 61 2 2 2 3 2 4 2 4 2" xfId="0"/>
    <cellStyle name="Normal 61 2 2 2 3 2 4 2 5" xfId="0"/>
    <cellStyle name="Normal 61 2 2 2 3 2 4 3" xfId="0"/>
    <cellStyle name="Normal 61 2 2 2 3 2 4 3 2" xfId="0"/>
    <cellStyle name="Normal 61 2 2 2 3 2 4 3 2 2" xfId="0"/>
    <cellStyle name="Normal 61 2 2 2 3 2 4 3 3" xfId="0"/>
    <cellStyle name="Normal 61 2 2 2 3 2 4 4" xfId="0"/>
    <cellStyle name="Normal 61 2 2 2 3 2 4 4 2" xfId="0"/>
    <cellStyle name="Normal 61 2 2 2 3 2 4 4 2 2" xfId="0"/>
    <cellStyle name="Normal 61 2 2 2 3 2 4 4 3" xfId="0"/>
    <cellStyle name="Normal 61 2 2 2 3 2 4 5" xfId="0"/>
    <cellStyle name="Normal 61 2 2 2 3 2 4 5 2" xfId="0"/>
    <cellStyle name="Normal 61 2 2 2 3 2 4 6" xfId="0"/>
    <cellStyle name="Normal 61 2 2 2 3 2 5" xfId="0"/>
    <cellStyle name="Normal 61 2 2 2 3 2 5 2" xfId="0"/>
    <cellStyle name="Normal 61 2 2 2 3 2 5 2 2" xfId="0"/>
    <cellStyle name="Normal 61 2 2 2 3 2 5 2 2 2" xfId="0"/>
    <cellStyle name="Normal 61 2 2 2 3 2 5 2 3" xfId="0"/>
    <cellStyle name="Normal 61 2 2 2 3 2 5 3" xfId="0"/>
    <cellStyle name="Normal 61 2 2 2 3 2 5 3 2" xfId="0"/>
    <cellStyle name="Normal 61 2 2 2 3 2 5 3 2 2" xfId="0"/>
    <cellStyle name="Normal 61 2 2 2 3 2 5 3 3" xfId="0"/>
    <cellStyle name="Normal 61 2 2 2 3 2 5 4" xfId="0"/>
    <cellStyle name="Normal 61 2 2 2 3 2 5 4 2" xfId="0"/>
    <cellStyle name="Normal 61 2 2 2 3 2 5 5" xfId="0"/>
    <cellStyle name="Normal 61 2 2 2 3 2 6" xfId="0"/>
    <cellStyle name="Normal 61 2 2 2 3 2 6 2" xfId="0"/>
    <cellStyle name="Normal 61 2 2 2 3 2 6 2 2" xfId="0"/>
    <cellStyle name="Normal 61 2 2 2 3 2 6 3" xfId="0"/>
    <cellStyle name="Normal 61 2 2 2 3 2 7" xfId="0"/>
    <cellStyle name="Normal 61 2 2 2 3 2 7 2" xfId="0"/>
    <cellStyle name="Normal 61 2 2 2 3 2 7 2 2" xfId="0"/>
    <cellStyle name="Normal 61 2 2 2 3 2 7 3" xfId="0"/>
    <cellStyle name="Normal 61 2 2 2 3 2 8" xfId="0"/>
    <cellStyle name="Normal 61 2 2 2 3 2 8 2" xfId="0"/>
    <cellStyle name="Normal 61 2 2 2 3 2 9" xfId="0"/>
    <cellStyle name="Normal 61 2 2 2 3 3" xfId="0"/>
    <cellStyle name="Normal 61 2 2 2 3 3 2" xfId="0"/>
    <cellStyle name="Normal 61 2 2 2 3 3 2 2" xfId="0"/>
    <cellStyle name="Normal 61 2 2 2 3 3 2 2 2" xfId="0"/>
    <cellStyle name="Normal 61 2 2 2 3 3 2 2 2 2" xfId="0"/>
    <cellStyle name="Normal 61 2 2 2 3 3 2 2 2 2 2" xfId="0"/>
    <cellStyle name="Normal 61 2 2 2 3 3 2 2 2 2 2 2" xfId="0"/>
    <cellStyle name="Normal 61 2 2 2 3 3 2 2 2 2 3" xfId="0"/>
    <cellStyle name="Normal 61 2 2 2 3 3 2 2 2 3" xfId="0"/>
    <cellStyle name="Normal 61 2 2 2 3 3 2 2 2 3 2" xfId="0"/>
    <cellStyle name="Normal 61 2 2 2 3 3 2 2 2 3 2 2" xfId="0"/>
    <cellStyle name="Normal 61 2 2 2 3 3 2 2 2 3 3" xfId="0"/>
    <cellStyle name="Normal 61 2 2 2 3 3 2 2 2 4" xfId="0"/>
    <cellStyle name="Normal 61 2 2 2 3 3 2 2 2 4 2" xfId="0"/>
    <cellStyle name="Normal 61 2 2 2 3 3 2 2 2 5" xfId="0"/>
    <cellStyle name="Normal 61 2 2 2 3 3 2 2 3" xfId="0"/>
    <cellStyle name="Normal 61 2 2 2 3 3 2 2 3 2" xfId="0"/>
    <cellStyle name="Normal 61 2 2 2 3 3 2 2 3 2 2" xfId="0"/>
    <cellStyle name="Normal 61 2 2 2 3 3 2 2 3 3" xfId="0"/>
    <cellStyle name="Normal 61 2 2 2 3 3 2 2 4" xfId="0"/>
    <cellStyle name="Normal 61 2 2 2 3 3 2 2 4 2" xfId="0"/>
    <cellStyle name="Normal 61 2 2 2 3 3 2 2 4 2 2" xfId="0"/>
    <cellStyle name="Normal 61 2 2 2 3 3 2 2 4 3" xfId="0"/>
    <cellStyle name="Normal 61 2 2 2 3 3 2 2 5" xfId="0"/>
    <cellStyle name="Normal 61 2 2 2 3 3 2 2 5 2" xfId="0"/>
    <cellStyle name="Normal 61 2 2 2 3 3 2 2 6" xfId="0"/>
    <cellStyle name="Normal 61 2 2 2 3 3 2 3" xfId="0"/>
    <cellStyle name="Normal 61 2 2 2 3 3 2 3 2" xfId="0"/>
    <cellStyle name="Normal 61 2 2 2 3 3 2 3 2 2" xfId="0"/>
    <cellStyle name="Normal 61 2 2 2 3 3 2 3 2 2 2" xfId="0"/>
    <cellStyle name="Normal 61 2 2 2 3 3 2 3 2 3" xfId="0"/>
    <cellStyle name="Normal 61 2 2 2 3 3 2 3 3" xfId="0"/>
    <cellStyle name="Normal 61 2 2 2 3 3 2 3 3 2" xfId="0"/>
    <cellStyle name="Normal 61 2 2 2 3 3 2 3 3 2 2" xfId="0"/>
    <cellStyle name="Normal 61 2 2 2 3 3 2 3 3 3" xfId="0"/>
    <cellStyle name="Normal 61 2 2 2 3 3 2 3 4" xfId="0"/>
    <cellStyle name="Normal 61 2 2 2 3 3 2 3 4 2" xfId="0"/>
    <cellStyle name="Normal 61 2 2 2 3 3 2 3 5" xfId="0"/>
    <cellStyle name="Normal 61 2 2 2 3 3 2 4" xfId="0"/>
    <cellStyle name="Normal 61 2 2 2 3 3 2 4 2" xfId="0"/>
    <cellStyle name="Normal 61 2 2 2 3 3 2 4 2 2" xfId="0"/>
    <cellStyle name="Normal 61 2 2 2 3 3 2 4 3" xfId="0"/>
    <cellStyle name="Normal 61 2 2 2 3 3 2 5" xfId="0"/>
    <cellStyle name="Normal 61 2 2 2 3 3 2 5 2" xfId="0"/>
    <cellStyle name="Normal 61 2 2 2 3 3 2 5 2 2" xfId="0"/>
    <cellStyle name="Normal 61 2 2 2 3 3 2 5 3" xfId="0"/>
    <cellStyle name="Normal 61 2 2 2 3 3 2 6" xfId="0"/>
    <cellStyle name="Normal 61 2 2 2 3 3 2 6 2" xfId="0"/>
    <cellStyle name="Normal 61 2 2 2 3 3 2 7" xfId="0"/>
    <cellStyle name="Normal 61 2 2 2 3 3 3" xfId="0"/>
    <cellStyle name="Normal 61 2 2 2 3 3 3 2" xfId="0"/>
    <cellStyle name="Normal 61 2 2 2 3 3 3 2 2" xfId="0"/>
    <cellStyle name="Normal 61 2 2 2 3 3 3 2 2 2" xfId="0"/>
    <cellStyle name="Normal 61 2 2 2 3 3 3 2 2 2 2" xfId="0"/>
    <cellStyle name="Normal 61 2 2 2 3 3 3 2 2 3" xfId="0"/>
    <cellStyle name="Normal 61 2 2 2 3 3 3 2 3" xfId="0"/>
    <cellStyle name="Normal 61 2 2 2 3 3 3 2 3 2" xfId="0"/>
    <cellStyle name="Normal 61 2 2 2 3 3 3 2 3 2 2" xfId="0"/>
    <cellStyle name="Normal 61 2 2 2 3 3 3 2 3 3" xfId="0"/>
    <cellStyle name="Normal 61 2 2 2 3 3 3 2 4" xfId="0"/>
    <cellStyle name="Normal 61 2 2 2 3 3 3 2 4 2" xfId="0"/>
    <cellStyle name="Normal 61 2 2 2 3 3 3 2 5" xfId="0"/>
    <cellStyle name="Normal 61 2 2 2 3 3 3 3" xfId="0"/>
    <cellStyle name="Normal 61 2 2 2 3 3 3 3 2" xfId="0"/>
    <cellStyle name="Normal 61 2 2 2 3 3 3 3 2 2" xfId="0"/>
    <cellStyle name="Normal 61 2 2 2 3 3 3 3 3" xfId="0"/>
    <cellStyle name="Normal 61 2 2 2 3 3 3 4" xfId="0"/>
    <cellStyle name="Normal 61 2 2 2 3 3 3 4 2" xfId="0"/>
    <cellStyle name="Normal 61 2 2 2 3 3 3 4 2 2" xfId="0"/>
    <cellStyle name="Normal 61 2 2 2 3 3 3 4 3" xfId="0"/>
    <cellStyle name="Normal 61 2 2 2 3 3 3 5" xfId="0"/>
    <cellStyle name="Normal 61 2 2 2 3 3 3 5 2" xfId="0"/>
    <cellStyle name="Normal 61 2 2 2 3 3 3 6" xfId="0"/>
    <cellStyle name="Normal 61 2 2 2 3 3 4" xfId="0"/>
    <cellStyle name="Normal 61 2 2 2 3 3 4 2" xfId="0"/>
    <cellStyle name="Normal 61 2 2 2 3 3 4 2 2" xfId="0"/>
    <cellStyle name="Normal 61 2 2 2 3 3 4 2 2 2" xfId="0"/>
    <cellStyle name="Normal 61 2 2 2 3 3 4 2 3" xfId="0"/>
    <cellStyle name="Normal 61 2 2 2 3 3 4 3" xfId="0"/>
    <cellStyle name="Normal 61 2 2 2 3 3 4 3 2" xfId="0"/>
    <cellStyle name="Normal 61 2 2 2 3 3 4 3 2 2" xfId="0"/>
    <cellStyle name="Normal 61 2 2 2 3 3 4 3 3" xfId="0"/>
    <cellStyle name="Normal 61 2 2 2 3 3 4 4" xfId="0"/>
    <cellStyle name="Normal 61 2 2 2 3 3 4 4 2" xfId="0"/>
    <cellStyle name="Normal 61 2 2 2 3 3 4 5" xfId="0"/>
    <cellStyle name="Normal 61 2 2 2 3 3 5" xfId="0"/>
    <cellStyle name="Normal 61 2 2 2 3 3 5 2" xfId="0"/>
    <cellStyle name="Normal 61 2 2 2 3 3 5 2 2" xfId="0"/>
    <cellStyle name="Normal 61 2 2 2 3 3 5 3" xfId="0"/>
    <cellStyle name="Normal 61 2 2 2 3 3 6" xfId="0"/>
    <cellStyle name="Normal 61 2 2 2 3 3 6 2" xfId="0"/>
    <cellStyle name="Normal 61 2 2 2 3 3 6 2 2" xfId="0"/>
    <cellStyle name="Normal 61 2 2 2 3 3 6 3" xfId="0"/>
    <cellStyle name="Normal 61 2 2 2 3 3 7" xfId="0"/>
    <cellStyle name="Normal 61 2 2 2 3 3 7 2" xfId="0"/>
    <cellStyle name="Normal 61 2 2 2 3 3 8" xfId="0"/>
    <cellStyle name="Normal 61 2 2 2 3 4" xfId="0"/>
    <cellStyle name="Normal 61 2 2 2 3 4 2" xfId="0"/>
    <cellStyle name="Normal 61 2 2 2 3 4 2 2" xfId="0"/>
    <cellStyle name="Normal 61 2 2 2 3 4 2 2 2" xfId="0"/>
    <cellStyle name="Normal 61 2 2 2 3 4 2 2 2 2" xfId="0"/>
    <cellStyle name="Normal 61 2 2 2 3 4 2 2 2 2 2" xfId="0"/>
    <cellStyle name="Normal 61 2 2 2 3 4 2 2 2 3" xfId="0"/>
    <cellStyle name="Normal 61 2 2 2 3 4 2 2 3" xfId="0"/>
    <cellStyle name="Normal 61 2 2 2 3 4 2 2 3 2" xfId="0"/>
    <cellStyle name="Normal 61 2 2 2 3 4 2 2 3 2 2" xfId="0"/>
    <cellStyle name="Normal 61 2 2 2 3 4 2 2 3 3" xfId="0"/>
    <cellStyle name="Normal 61 2 2 2 3 4 2 2 4" xfId="0"/>
    <cellStyle name="Normal 61 2 2 2 3 4 2 2 4 2" xfId="0"/>
    <cellStyle name="Normal 61 2 2 2 3 4 2 2 5" xfId="0"/>
    <cellStyle name="Normal 61 2 2 2 3 4 2 3" xfId="0"/>
    <cellStyle name="Normal 61 2 2 2 3 4 2 3 2" xfId="0"/>
    <cellStyle name="Normal 61 2 2 2 3 4 2 3 2 2" xfId="0"/>
    <cellStyle name="Normal 61 2 2 2 3 4 2 3 3" xfId="0"/>
    <cellStyle name="Normal 61 2 2 2 3 4 2 4" xfId="0"/>
    <cellStyle name="Normal 61 2 2 2 3 4 2 4 2" xfId="0"/>
    <cellStyle name="Normal 61 2 2 2 3 4 2 4 2 2" xfId="0"/>
    <cellStyle name="Normal 61 2 2 2 3 4 2 4 3" xfId="0"/>
    <cellStyle name="Normal 61 2 2 2 3 4 2 5" xfId="0"/>
    <cellStyle name="Normal 61 2 2 2 3 4 2 5 2" xfId="0"/>
    <cellStyle name="Normal 61 2 2 2 3 4 2 6" xfId="0"/>
    <cellStyle name="Normal 61 2 2 2 3 4 3" xfId="0"/>
    <cellStyle name="Normal 61 2 2 2 3 4 3 2" xfId="0"/>
    <cellStyle name="Normal 61 2 2 2 3 4 3 2 2" xfId="0"/>
    <cellStyle name="Normal 61 2 2 2 3 4 3 2 2 2" xfId="0"/>
    <cellStyle name="Normal 61 2 2 2 3 4 3 2 3" xfId="0"/>
    <cellStyle name="Normal 61 2 2 2 3 4 3 3" xfId="0"/>
    <cellStyle name="Normal 61 2 2 2 3 4 3 3 2" xfId="0"/>
    <cellStyle name="Normal 61 2 2 2 3 4 3 3 2 2" xfId="0"/>
    <cellStyle name="Normal 61 2 2 2 3 4 3 3 3" xfId="0"/>
    <cellStyle name="Normal 61 2 2 2 3 4 3 4" xfId="0"/>
    <cellStyle name="Normal 61 2 2 2 3 4 3 4 2" xfId="0"/>
    <cellStyle name="Normal 61 2 2 2 3 4 3 5" xfId="0"/>
    <cellStyle name="Normal 61 2 2 2 3 4 4" xfId="0"/>
    <cellStyle name="Normal 61 2 2 2 3 4 4 2" xfId="0"/>
    <cellStyle name="Normal 61 2 2 2 3 4 4 2 2" xfId="0"/>
    <cellStyle name="Normal 61 2 2 2 3 4 4 3" xfId="0"/>
    <cellStyle name="Normal 61 2 2 2 3 4 5" xfId="0"/>
    <cellStyle name="Normal 61 2 2 2 3 4 5 2" xfId="0"/>
    <cellStyle name="Normal 61 2 2 2 3 4 5 2 2" xfId="0"/>
    <cellStyle name="Normal 61 2 2 2 3 4 5 3" xfId="0"/>
    <cellStyle name="Normal 61 2 2 2 3 4 6" xfId="0"/>
    <cellStyle name="Normal 61 2 2 2 3 4 6 2" xfId="0"/>
    <cellStyle name="Normal 61 2 2 2 3 4 7" xfId="0"/>
    <cellStyle name="Normal 61 2 2 2 3 5" xfId="0"/>
    <cellStyle name="Normal 61 2 2 2 3 5 2" xfId="0"/>
    <cellStyle name="Normal 61 2 2 2 3 5 2 2" xfId="0"/>
    <cellStyle name="Normal 61 2 2 2 3 5 2 2 2" xfId="0"/>
    <cellStyle name="Normal 61 2 2 2 3 5 2 2 2 2" xfId="0"/>
    <cellStyle name="Normal 61 2 2 2 3 5 2 2 3" xfId="0"/>
    <cellStyle name="Normal 61 2 2 2 3 5 2 3" xfId="0"/>
    <cellStyle name="Normal 61 2 2 2 3 5 2 3 2" xfId="0"/>
    <cellStyle name="Normal 61 2 2 2 3 5 2 3 2 2" xfId="0"/>
    <cellStyle name="Normal 61 2 2 2 3 5 2 3 3" xfId="0"/>
    <cellStyle name="Normal 61 2 2 2 3 5 2 4" xfId="0"/>
    <cellStyle name="Normal 61 2 2 2 3 5 2 4 2" xfId="0"/>
    <cellStyle name="Normal 61 2 2 2 3 5 2 5" xfId="0"/>
    <cellStyle name="Normal 61 2 2 2 3 5 3" xfId="0"/>
    <cellStyle name="Normal 61 2 2 2 3 5 3 2" xfId="0"/>
    <cellStyle name="Normal 61 2 2 2 3 5 3 2 2" xfId="0"/>
    <cellStyle name="Normal 61 2 2 2 3 5 3 3" xfId="0"/>
    <cellStyle name="Normal 61 2 2 2 3 5 4" xfId="0"/>
    <cellStyle name="Normal 61 2 2 2 3 5 4 2" xfId="0"/>
    <cellStyle name="Normal 61 2 2 2 3 5 4 2 2" xfId="0"/>
    <cellStyle name="Normal 61 2 2 2 3 5 4 3" xfId="0"/>
    <cellStyle name="Normal 61 2 2 2 3 5 5" xfId="0"/>
    <cellStyle name="Normal 61 2 2 2 3 5 5 2" xfId="0"/>
    <cellStyle name="Normal 61 2 2 2 3 5 6" xfId="0"/>
    <cellStyle name="Normal 61 2 2 2 3 6" xfId="0"/>
    <cellStyle name="Normal 61 2 2 2 3 6 2" xfId="0"/>
    <cellStyle name="Normal 61 2 2 2 3 6 2 2" xfId="0"/>
    <cellStyle name="Normal 61 2 2 2 3 6 2 2 2" xfId="0"/>
    <cellStyle name="Normal 61 2 2 2 3 6 2 3" xfId="0"/>
    <cellStyle name="Normal 61 2 2 2 3 6 3" xfId="0"/>
    <cellStyle name="Normal 61 2 2 2 3 6 3 2" xfId="0"/>
    <cellStyle name="Normal 61 2 2 2 3 6 3 2 2" xfId="0"/>
    <cellStyle name="Normal 61 2 2 2 3 6 3 3" xfId="0"/>
    <cellStyle name="Normal 61 2 2 2 3 6 4" xfId="0"/>
    <cellStyle name="Normal 61 2 2 2 3 6 4 2" xfId="0"/>
    <cellStyle name="Normal 61 2 2 2 3 6 5" xfId="0"/>
    <cellStyle name="Normal 61 2 2 2 3 7" xfId="0"/>
    <cellStyle name="Normal 61 2 2 2 3 7 2" xfId="0"/>
    <cellStyle name="Normal 61 2 2 2 3 7 2 2" xfId="0"/>
    <cellStyle name="Normal 61 2 2 2 3 7 3" xfId="0"/>
    <cellStyle name="Normal 61 2 2 2 3 8" xfId="0"/>
    <cellStyle name="Normal 61 2 2 2 3 8 2" xfId="0"/>
    <cellStyle name="Normal 61 2 2 2 3 8 2 2" xfId="0"/>
    <cellStyle name="Normal 61 2 2 2 3 8 3" xfId="0"/>
    <cellStyle name="Normal 61 2 2 2 3 9" xfId="0"/>
    <cellStyle name="Normal 61 2 2 2 3 9 2" xfId="0"/>
    <cellStyle name="Normal 61 2 2 2 4" xfId="0"/>
    <cellStyle name="Normal 61 2 2 2 4 2" xfId="0"/>
    <cellStyle name="Normal 61 2 2 2 4 2 2" xfId="0"/>
    <cellStyle name="Normal 61 2 2 2 4 2 2 2" xfId="0"/>
    <cellStyle name="Normal 61 2 2 2 4 2 2 2 2" xfId="0"/>
    <cellStyle name="Normal 61 2 2 2 4 2 2 2 2 2" xfId="0"/>
    <cellStyle name="Normal 61 2 2 2 4 2 2 2 2 2 2" xfId="0"/>
    <cellStyle name="Normal 61 2 2 2 4 2 2 2 2 2 2 2" xfId="0"/>
    <cellStyle name="Normal 61 2 2 2 4 2 2 2 2 2 3" xfId="0"/>
    <cellStyle name="Normal 61 2 2 2 4 2 2 2 2 3" xfId="0"/>
    <cellStyle name="Normal 61 2 2 2 4 2 2 2 2 3 2" xfId="0"/>
    <cellStyle name="Normal 61 2 2 2 4 2 2 2 2 3 2 2" xfId="0"/>
    <cellStyle name="Normal 61 2 2 2 4 2 2 2 2 3 3" xfId="0"/>
    <cellStyle name="Normal 61 2 2 2 4 2 2 2 2 4" xfId="0"/>
    <cellStyle name="Normal 61 2 2 2 4 2 2 2 2 4 2" xfId="0"/>
    <cellStyle name="Normal 61 2 2 2 4 2 2 2 2 5" xfId="0"/>
    <cellStyle name="Normal 61 2 2 2 4 2 2 2 3" xfId="0"/>
    <cellStyle name="Normal 61 2 2 2 4 2 2 2 3 2" xfId="0"/>
    <cellStyle name="Normal 61 2 2 2 4 2 2 2 3 2 2" xfId="0"/>
    <cellStyle name="Normal 61 2 2 2 4 2 2 2 3 3" xfId="0"/>
    <cellStyle name="Normal 61 2 2 2 4 2 2 2 4" xfId="0"/>
    <cellStyle name="Normal 61 2 2 2 4 2 2 2 4 2" xfId="0"/>
    <cellStyle name="Normal 61 2 2 2 4 2 2 2 4 2 2" xfId="0"/>
    <cellStyle name="Normal 61 2 2 2 4 2 2 2 4 3" xfId="0"/>
    <cellStyle name="Normal 61 2 2 2 4 2 2 2 5" xfId="0"/>
    <cellStyle name="Normal 61 2 2 2 4 2 2 2 5 2" xfId="0"/>
    <cellStyle name="Normal 61 2 2 2 4 2 2 2 6" xfId="0"/>
    <cellStyle name="Normal 61 2 2 2 4 2 2 3" xfId="0"/>
    <cellStyle name="Normal 61 2 2 2 4 2 2 3 2" xfId="0"/>
    <cellStyle name="Normal 61 2 2 2 4 2 2 3 2 2" xfId="0"/>
    <cellStyle name="Normal 61 2 2 2 4 2 2 3 2 2 2" xfId="0"/>
    <cellStyle name="Normal 61 2 2 2 4 2 2 3 2 3" xfId="0"/>
    <cellStyle name="Normal 61 2 2 2 4 2 2 3 3" xfId="0"/>
    <cellStyle name="Normal 61 2 2 2 4 2 2 3 3 2" xfId="0"/>
    <cellStyle name="Normal 61 2 2 2 4 2 2 3 3 2 2" xfId="0"/>
    <cellStyle name="Normal 61 2 2 2 4 2 2 3 3 3" xfId="0"/>
    <cellStyle name="Normal 61 2 2 2 4 2 2 3 4" xfId="0"/>
    <cellStyle name="Normal 61 2 2 2 4 2 2 3 4 2" xfId="0"/>
    <cellStyle name="Normal 61 2 2 2 4 2 2 3 5" xfId="0"/>
    <cellStyle name="Normal 61 2 2 2 4 2 2 4" xfId="0"/>
    <cellStyle name="Normal 61 2 2 2 4 2 2 4 2" xfId="0"/>
    <cellStyle name="Normal 61 2 2 2 4 2 2 4 2 2" xfId="0"/>
    <cellStyle name="Normal 61 2 2 2 4 2 2 4 3" xfId="0"/>
    <cellStyle name="Normal 61 2 2 2 4 2 2 5" xfId="0"/>
    <cellStyle name="Normal 61 2 2 2 4 2 2 5 2" xfId="0"/>
    <cellStyle name="Normal 61 2 2 2 4 2 2 5 2 2" xfId="0"/>
    <cellStyle name="Normal 61 2 2 2 4 2 2 5 3" xfId="0"/>
    <cellStyle name="Normal 61 2 2 2 4 2 2 6" xfId="0"/>
    <cellStyle name="Normal 61 2 2 2 4 2 2 6 2" xfId="0"/>
    <cellStyle name="Normal 61 2 2 2 4 2 2 7" xfId="0"/>
    <cellStyle name="Normal 61 2 2 2 4 2 3" xfId="0"/>
    <cellStyle name="Normal 61 2 2 2 4 2 3 2" xfId="0"/>
    <cellStyle name="Normal 61 2 2 2 4 2 3 2 2" xfId="0"/>
    <cellStyle name="Normal 61 2 2 2 4 2 3 2 2 2" xfId="0"/>
    <cellStyle name="Normal 61 2 2 2 4 2 3 2 2 2 2" xfId="0"/>
    <cellStyle name="Normal 61 2 2 2 4 2 3 2 2 3" xfId="0"/>
    <cellStyle name="Normal 61 2 2 2 4 2 3 2 3" xfId="0"/>
    <cellStyle name="Normal 61 2 2 2 4 2 3 2 3 2" xfId="0"/>
    <cellStyle name="Normal 61 2 2 2 4 2 3 2 3 2 2" xfId="0"/>
    <cellStyle name="Normal 61 2 2 2 4 2 3 2 3 3" xfId="0"/>
    <cellStyle name="Normal 61 2 2 2 4 2 3 2 4" xfId="0"/>
    <cellStyle name="Normal 61 2 2 2 4 2 3 2 4 2" xfId="0"/>
    <cellStyle name="Normal 61 2 2 2 4 2 3 2 5" xfId="0"/>
    <cellStyle name="Normal 61 2 2 2 4 2 3 3" xfId="0"/>
    <cellStyle name="Normal 61 2 2 2 4 2 3 3 2" xfId="0"/>
    <cellStyle name="Normal 61 2 2 2 4 2 3 3 2 2" xfId="0"/>
    <cellStyle name="Normal 61 2 2 2 4 2 3 3 3" xfId="0"/>
    <cellStyle name="Normal 61 2 2 2 4 2 3 4" xfId="0"/>
    <cellStyle name="Normal 61 2 2 2 4 2 3 4 2" xfId="0"/>
    <cellStyle name="Normal 61 2 2 2 4 2 3 4 2 2" xfId="0"/>
    <cellStyle name="Normal 61 2 2 2 4 2 3 4 3" xfId="0"/>
    <cellStyle name="Normal 61 2 2 2 4 2 3 5" xfId="0"/>
    <cellStyle name="Normal 61 2 2 2 4 2 3 5 2" xfId="0"/>
    <cellStyle name="Normal 61 2 2 2 4 2 3 6" xfId="0"/>
    <cellStyle name="Normal 61 2 2 2 4 2 4" xfId="0"/>
    <cellStyle name="Normal 61 2 2 2 4 2 4 2" xfId="0"/>
    <cellStyle name="Normal 61 2 2 2 4 2 4 2 2" xfId="0"/>
    <cellStyle name="Normal 61 2 2 2 4 2 4 2 2 2" xfId="0"/>
    <cellStyle name="Normal 61 2 2 2 4 2 4 2 3" xfId="0"/>
    <cellStyle name="Normal 61 2 2 2 4 2 4 3" xfId="0"/>
    <cellStyle name="Normal 61 2 2 2 4 2 4 3 2" xfId="0"/>
    <cellStyle name="Normal 61 2 2 2 4 2 4 3 2 2" xfId="0"/>
    <cellStyle name="Normal 61 2 2 2 4 2 4 3 3" xfId="0"/>
    <cellStyle name="Normal 61 2 2 2 4 2 4 4" xfId="0"/>
    <cellStyle name="Normal 61 2 2 2 4 2 4 4 2" xfId="0"/>
    <cellStyle name="Normal 61 2 2 2 4 2 4 5" xfId="0"/>
    <cellStyle name="Normal 61 2 2 2 4 2 5" xfId="0"/>
    <cellStyle name="Normal 61 2 2 2 4 2 5 2" xfId="0"/>
    <cellStyle name="Normal 61 2 2 2 4 2 5 2 2" xfId="0"/>
    <cellStyle name="Normal 61 2 2 2 4 2 5 3" xfId="0"/>
    <cellStyle name="Normal 61 2 2 2 4 2 6" xfId="0"/>
    <cellStyle name="Normal 61 2 2 2 4 2 6 2" xfId="0"/>
    <cellStyle name="Normal 61 2 2 2 4 2 6 2 2" xfId="0"/>
    <cellStyle name="Normal 61 2 2 2 4 2 6 3" xfId="0"/>
    <cellStyle name="Normal 61 2 2 2 4 2 7" xfId="0"/>
    <cellStyle name="Normal 61 2 2 2 4 2 7 2" xfId="0"/>
    <cellStyle name="Normal 61 2 2 2 4 2 8" xfId="0"/>
    <cellStyle name="Normal 61 2 2 2 4 3" xfId="0"/>
    <cellStyle name="Normal 61 2 2 2 4 3 2" xfId="0"/>
    <cellStyle name="Normal 61 2 2 2 4 3 2 2" xfId="0"/>
    <cellStyle name="Normal 61 2 2 2 4 3 2 2 2" xfId="0"/>
    <cellStyle name="Normal 61 2 2 2 4 3 2 2 2 2" xfId="0"/>
    <cellStyle name="Normal 61 2 2 2 4 3 2 2 2 2 2" xfId="0"/>
    <cellStyle name="Normal 61 2 2 2 4 3 2 2 2 3" xfId="0"/>
    <cellStyle name="Normal 61 2 2 2 4 3 2 2 3" xfId="0"/>
    <cellStyle name="Normal 61 2 2 2 4 3 2 2 3 2" xfId="0"/>
    <cellStyle name="Normal 61 2 2 2 4 3 2 2 3 2 2" xfId="0"/>
    <cellStyle name="Normal 61 2 2 2 4 3 2 2 3 3" xfId="0"/>
    <cellStyle name="Normal 61 2 2 2 4 3 2 2 4" xfId="0"/>
    <cellStyle name="Normal 61 2 2 2 4 3 2 2 4 2" xfId="0"/>
    <cellStyle name="Normal 61 2 2 2 4 3 2 2 5" xfId="0"/>
    <cellStyle name="Normal 61 2 2 2 4 3 2 3" xfId="0"/>
    <cellStyle name="Normal 61 2 2 2 4 3 2 3 2" xfId="0"/>
    <cellStyle name="Normal 61 2 2 2 4 3 2 3 2 2" xfId="0"/>
    <cellStyle name="Normal 61 2 2 2 4 3 2 3 3" xfId="0"/>
    <cellStyle name="Normal 61 2 2 2 4 3 2 4" xfId="0"/>
    <cellStyle name="Normal 61 2 2 2 4 3 2 4 2" xfId="0"/>
    <cellStyle name="Normal 61 2 2 2 4 3 2 4 2 2" xfId="0"/>
    <cellStyle name="Normal 61 2 2 2 4 3 2 4 3" xfId="0"/>
    <cellStyle name="Normal 61 2 2 2 4 3 2 5" xfId="0"/>
    <cellStyle name="Normal 61 2 2 2 4 3 2 5 2" xfId="0"/>
    <cellStyle name="Normal 61 2 2 2 4 3 2 6" xfId="0"/>
    <cellStyle name="Normal 61 2 2 2 4 3 3" xfId="0"/>
    <cellStyle name="Normal 61 2 2 2 4 3 3 2" xfId="0"/>
    <cellStyle name="Normal 61 2 2 2 4 3 3 2 2" xfId="0"/>
    <cellStyle name="Normal 61 2 2 2 4 3 3 2 2 2" xfId="0"/>
    <cellStyle name="Normal 61 2 2 2 4 3 3 2 3" xfId="0"/>
    <cellStyle name="Normal 61 2 2 2 4 3 3 3" xfId="0"/>
    <cellStyle name="Normal 61 2 2 2 4 3 3 3 2" xfId="0"/>
    <cellStyle name="Normal 61 2 2 2 4 3 3 3 2 2" xfId="0"/>
    <cellStyle name="Normal 61 2 2 2 4 3 3 3 3" xfId="0"/>
    <cellStyle name="Normal 61 2 2 2 4 3 3 4" xfId="0"/>
    <cellStyle name="Normal 61 2 2 2 4 3 3 4 2" xfId="0"/>
    <cellStyle name="Normal 61 2 2 2 4 3 3 5" xfId="0"/>
    <cellStyle name="Normal 61 2 2 2 4 3 4" xfId="0"/>
    <cellStyle name="Normal 61 2 2 2 4 3 4 2" xfId="0"/>
    <cellStyle name="Normal 61 2 2 2 4 3 4 2 2" xfId="0"/>
    <cellStyle name="Normal 61 2 2 2 4 3 4 3" xfId="0"/>
    <cellStyle name="Normal 61 2 2 2 4 3 5" xfId="0"/>
    <cellStyle name="Normal 61 2 2 2 4 3 5 2" xfId="0"/>
    <cellStyle name="Normal 61 2 2 2 4 3 5 2 2" xfId="0"/>
    <cellStyle name="Normal 61 2 2 2 4 3 5 3" xfId="0"/>
    <cellStyle name="Normal 61 2 2 2 4 3 6" xfId="0"/>
    <cellStyle name="Normal 61 2 2 2 4 3 6 2" xfId="0"/>
    <cellStyle name="Normal 61 2 2 2 4 3 7" xfId="0"/>
    <cellStyle name="Normal 61 2 2 2 4 4" xfId="0"/>
    <cellStyle name="Normal 61 2 2 2 4 4 2" xfId="0"/>
    <cellStyle name="Normal 61 2 2 2 4 4 2 2" xfId="0"/>
    <cellStyle name="Normal 61 2 2 2 4 4 2 2 2" xfId="0"/>
    <cellStyle name="Normal 61 2 2 2 4 4 2 2 2 2" xfId="0"/>
    <cellStyle name="Normal 61 2 2 2 4 4 2 2 3" xfId="0"/>
    <cellStyle name="Normal 61 2 2 2 4 4 2 3" xfId="0"/>
    <cellStyle name="Normal 61 2 2 2 4 4 2 3 2" xfId="0"/>
    <cellStyle name="Normal 61 2 2 2 4 4 2 3 2 2" xfId="0"/>
    <cellStyle name="Normal 61 2 2 2 4 4 2 3 3" xfId="0"/>
    <cellStyle name="Normal 61 2 2 2 4 4 2 4" xfId="0"/>
    <cellStyle name="Normal 61 2 2 2 4 4 2 4 2" xfId="0"/>
    <cellStyle name="Normal 61 2 2 2 4 4 2 5" xfId="0"/>
    <cellStyle name="Normal 61 2 2 2 4 4 3" xfId="0"/>
    <cellStyle name="Normal 61 2 2 2 4 4 3 2" xfId="0"/>
    <cellStyle name="Normal 61 2 2 2 4 4 3 2 2" xfId="0"/>
    <cellStyle name="Normal 61 2 2 2 4 4 3 3" xfId="0"/>
    <cellStyle name="Normal 61 2 2 2 4 4 4" xfId="0"/>
    <cellStyle name="Normal 61 2 2 2 4 4 4 2" xfId="0"/>
    <cellStyle name="Normal 61 2 2 2 4 4 4 2 2" xfId="0"/>
    <cellStyle name="Normal 61 2 2 2 4 4 4 3" xfId="0"/>
    <cellStyle name="Normal 61 2 2 2 4 4 5" xfId="0"/>
    <cellStyle name="Normal 61 2 2 2 4 4 5 2" xfId="0"/>
    <cellStyle name="Normal 61 2 2 2 4 4 6" xfId="0"/>
    <cellStyle name="Normal 61 2 2 2 4 5" xfId="0"/>
    <cellStyle name="Normal 61 2 2 2 4 5 2" xfId="0"/>
    <cellStyle name="Normal 61 2 2 2 4 5 2 2" xfId="0"/>
    <cellStyle name="Normal 61 2 2 2 4 5 2 2 2" xfId="0"/>
    <cellStyle name="Normal 61 2 2 2 4 5 2 3" xfId="0"/>
    <cellStyle name="Normal 61 2 2 2 4 5 3" xfId="0"/>
    <cellStyle name="Normal 61 2 2 2 4 5 3 2" xfId="0"/>
    <cellStyle name="Normal 61 2 2 2 4 5 3 2 2" xfId="0"/>
    <cellStyle name="Normal 61 2 2 2 4 5 3 3" xfId="0"/>
    <cellStyle name="Normal 61 2 2 2 4 5 4" xfId="0"/>
    <cellStyle name="Normal 61 2 2 2 4 5 4 2" xfId="0"/>
    <cellStyle name="Normal 61 2 2 2 4 5 5" xfId="0"/>
    <cellStyle name="Normal 61 2 2 2 4 6" xfId="0"/>
    <cellStyle name="Normal 61 2 2 2 4 6 2" xfId="0"/>
    <cellStyle name="Normal 61 2 2 2 4 6 2 2" xfId="0"/>
    <cellStyle name="Normal 61 2 2 2 4 6 3" xfId="0"/>
    <cellStyle name="Normal 61 2 2 2 4 7" xfId="0"/>
    <cellStyle name="Normal 61 2 2 2 4 7 2" xfId="0"/>
    <cellStyle name="Normal 61 2 2 2 4 7 2 2" xfId="0"/>
    <cellStyle name="Normal 61 2 2 2 4 7 3" xfId="0"/>
    <cellStyle name="Normal 61 2 2 2 4 8" xfId="0"/>
    <cellStyle name="Normal 61 2 2 2 4 8 2" xfId="0"/>
    <cellStyle name="Normal 61 2 2 2 4 9" xfId="0"/>
    <cellStyle name="Normal 61 2 2 2 5" xfId="0"/>
    <cellStyle name="Normal 61 2 2 2 5 2" xfId="0"/>
    <cellStyle name="Normal 61 2 2 2 5 2 2" xfId="0"/>
    <cellStyle name="Normal 61 2 2 2 5 2 2 2" xfId="0"/>
    <cellStyle name="Normal 61 2 2 2 5 2 2 2 2" xfId="0"/>
    <cellStyle name="Normal 61 2 2 2 5 2 2 2 2 2" xfId="0"/>
    <cellStyle name="Normal 61 2 2 2 5 2 2 2 2 2 2" xfId="0"/>
    <cellStyle name="Normal 61 2 2 2 5 2 2 2 2 3" xfId="0"/>
    <cellStyle name="Normal 61 2 2 2 5 2 2 2 3" xfId="0"/>
    <cellStyle name="Normal 61 2 2 2 5 2 2 2 3 2" xfId="0"/>
    <cellStyle name="Normal 61 2 2 2 5 2 2 2 3 2 2" xfId="0"/>
    <cellStyle name="Normal 61 2 2 2 5 2 2 2 3 3" xfId="0"/>
    <cellStyle name="Normal 61 2 2 2 5 2 2 2 4" xfId="0"/>
    <cellStyle name="Normal 61 2 2 2 5 2 2 2 4 2" xfId="0"/>
    <cellStyle name="Normal 61 2 2 2 5 2 2 2 5" xfId="0"/>
    <cellStyle name="Normal 61 2 2 2 5 2 2 3" xfId="0"/>
    <cellStyle name="Normal 61 2 2 2 5 2 2 3 2" xfId="0"/>
    <cellStyle name="Normal 61 2 2 2 5 2 2 3 2 2" xfId="0"/>
    <cellStyle name="Normal 61 2 2 2 5 2 2 3 3" xfId="0"/>
    <cellStyle name="Normal 61 2 2 2 5 2 2 4" xfId="0"/>
    <cellStyle name="Normal 61 2 2 2 5 2 2 4 2" xfId="0"/>
    <cellStyle name="Normal 61 2 2 2 5 2 2 4 2 2" xfId="0"/>
    <cellStyle name="Normal 61 2 2 2 5 2 2 4 3" xfId="0"/>
    <cellStyle name="Normal 61 2 2 2 5 2 2 5" xfId="0"/>
    <cellStyle name="Normal 61 2 2 2 5 2 2 5 2" xfId="0"/>
    <cellStyle name="Normal 61 2 2 2 5 2 2 6" xfId="0"/>
    <cellStyle name="Normal 61 2 2 2 5 2 3" xfId="0"/>
    <cellStyle name="Normal 61 2 2 2 5 2 3 2" xfId="0"/>
    <cellStyle name="Normal 61 2 2 2 5 2 3 2 2" xfId="0"/>
    <cellStyle name="Normal 61 2 2 2 5 2 3 2 2 2" xfId="0"/>
    <cellStyle name="Normal 61 2 2 2 5 2 3 2 3" xfId="0"/>
    <cellStyle name="Normal 61 2 2 2 5 2 3 3" xfId="0"/>
    <cellStyle name="Normal 61 2 2 2 5 2 3 3 2" xfId="0"/>
    <cellStyle name="Normal 61 2 2 2 5 2 3 3 2 2" xfId="0"/>
    <cellStyle name="Normal 61 2 2 2 5 2 3 3 3" xfId="0"/>
    <cellStyle name="Normal 61 2 2 2 5 2 3 4" xfId="0"/>
    <cellStyle name="Normal 61 2 2 2 5 2 3 4 2" xfId="0"/>
    <cellStyle name="Normal 61 2 2 2 5 2 3 5" xfId="0"/>
    <cellStyle name="Normal 61 2 2 2 5 2 4" xfId="0"/>
    <cellStyle name="Normal 61 2 2 2 5 2 4 2" xfId="0"/>
    <cellStyle name="Normal 61 2 2 2 5 2 4 2 2" xfId="0"/>
    <cellStyle name="Normal 61 2 2 2 5 2 4 3" xfId="0"/>
    <cellStyle name="Normal 61 2 2 2 5 2 5" xfId="0"/>
    <cellStyle name="Normal 61 2 2 2 5 2 5 2" xfId="0"/>
    <cellStyle name="Normal 61 2 2 2 5 2 5 2 2" xfId="0"/>
    <cellStyle name="Normal 61 2 2 2 5 2 5 3" xfId="0"/>
    <cellStyle name="Normal 61 2 2 2 5 2 6" xfId="0"/>
    <cellStyle name="Normal 61 2 2 2 5 2 6 2" xfId="0"/>
    <cellStyle name="Normal 61 2 2 2 5 2 7" xfId="0"/>
    <cellStyle name="Normal 61 2 2 2 5 3" xfId="0"/>
    <cellStyle name="Normal 61 2 2 2 5 3 2" xfId="0"/>
    <cellStyle name="Normal 61 2 2 2 5 3 2 2" xfId="0"/>
    <cellStyle name="Normal 61 2 2 2 5 3 2 2 2" xfId="0"/>
    <cellStyle name="Normal 61 2 2 2 5 3 2 2 2 2" xfId="0"/>
    <cellStyle name="Normal 61 2 2 2 5 3 2 2 3" xfId="0"/>
    <cellStyle name="Normal 61 2 2 2 5 3 2 3" xfId="0"/>
    <cellStyle name="Normal 61 2 2 2 5 3 2 3 2" xfId="0"/>
    <cellStyle name="Normal 61 2 2 2 5 3 2 3 2 2" xfId="0"/>
    <cellStyle name="Normal 61 2 2 2 5 3 2 3 3" xfId="0"/>
    <cellStyle name="Normal 61 2 2 2 5 3 2 4" xfId="0"/>
    <cellStyle name="Normal 61 2 2 2 5 3 2 4 2" xfId="0"/>
    <cellStyle name="Normal 61 2 2 2 5 3 2 5" xfId="0"/>
    <cellStyle name="Normal 61 2 2 2 5 3 3" xfId="0"/>
    <cellStyle name="Normal 61 2 2 2 5 3 3 2" xfId="0"/>
    <cellStyle name="Normal 61 2 2 2 5 3 3 2 2" xfId="0"/>
    <cellStyle name="Normal 61 2 2 2 5 3 3 3" xfId="0"/>
    <cellStyle name="Normal 61 2 2 2 5 3 4" xfId="0"/>
    <cellStyle name="Normal 61 2 2 2 5 3 4 2" xfId="0"/>
    <cellStyle name="Normal 61 2 2 2 5 3 4 2 2" xfId="0"/>
    <cellStyle name="Normal 61 2 2 2 5 3 4 3" xfId="0"/>
    <cellStyle name="Normal 61 2 2 2 5 3 5" xfId="0"/>
    <cellStyle name="Normal 61 2 2 2 5 3 5 2" xfId="0"/>
    <cellStyle name="Normal 61 2 2 2 5 3 6" xfId="0"/>
    <cellStyle name="Normal 61 2 2 2 5 4" xfId="0"/>
    <cellStyle name="Normal 61 2 2 2 5 4 2" xfId="0"/>
    <cellStyle name="Normal 61 2 2 2 5 4 2 2" xfId="0"/>
    <cellStyle name="Normal 61 2 2 2 5 4 2 2 2" xfId="0"/>
    <cellStyle name="Normal 61 2 2 2 5 4 2 3" xfId="0"/>
    <cellStyle name="Normal 61 2 2 2 5 4 3" xfId="0"/>
    <cellStyle name="Normal 61 2 2 2 5 4 3 2" xfId="0"/>
    <cellStyle name="Normal 61 2 2 2 5 4 3 2 2" xfId="0"/>
    <cellStyle name="Normal 61 2 2 2 5 4 3 3" xfId="0"/>
    <cellStyle name="Normal 61 2 2 2 5 4 4" xfId="0"/>
    <cellStyle name="Normal 61 2 2 2 5 4 4 2" xfId="0"/>
    <cellStyle name="Normal 61 2 2 2 5 4 5" xfId="0"/>
    <cellStyle name="Normal 61 2 2 2 5 5" xfId="0"/>
    <cellStyle name="Normal 61 2 2 2 5 5 2" xfId="0"/>
    <cellStyle name="Normal 61 2 2 2 5 5 2 2" xfId="0"/>
    <cellStyle name="Normal 61 2 2 2 5 5 3" xfId="0"/>
    <cellStyle name="Normal 61 2 2 2 5 6" xfId="0"/>
    <cellStyle name="Normal 61 2 2 2 5 6 2" xfId="0"/>
    <cellStyle name="Normal 61 2 2 2 5 6 2 2" xfId="0"/>
    <cellStyle name="Normal 61 2 2 2 5 6 3" xfId="0"/>
    <cellStyle name="Normal 61 2 2 2 5 7" xfId="0"/>
    <cellStyle name="Normal 61 2 2 2 5 7 2" xfId="0"/>
    <cellStyle name="Normal 61 2 2 2 5 8" xfId="0"/>
    <cellStyle name="Normal 61 2 2 2 6" xfId="0"/>
    <cellStyle name="Normal 61 2 2 2 6 2" xfId="0"/>
    <cellStyle name="Normal 61 2 2 2 6 2 2" xfId="0"/>
    <cellStyle name="Normal 61 2 2 2 6 2 2 2" xfId="0"/>
    <cellStyle name="Normal 61 2 2 2 6 2 2 2 2" xfId="0"/>
    <cellStyle name="Normal 61 2 2 2 6 2 2 2 2 2" xfId="0"/>
    <cellStyle name="Normal 61 2 2 2 6 2 2 2 3" xfId="0"/>
    <cellStyle name="Normal 61 2 2 2 6 2 2 3" xfId="0"/>
    <cellStyle name="Normal 61 2 2 2 6 2 2 3 2" xfId="0"/>
    <cellStyle name="Normal 61 2 2 2 6 2 2 3 2 2" xfId="0"/>
    <cellStyle name="Normal 61 2 2 2 6 2 2 3 3" xfId="0"/>
    <cellStyle name="Normal 61 2 2 2 6 2 2 4" xfId="0"/>
    <cellStyle name="Normal 61 2 2 2 6 2 2 4 2" xfId="0"/>
    <cellStyle name="Normal 61 2 2 2 6 2 2 5" xfId="0"/>
    <cellStyle name="Normal 61 2 2 2 6 2 3" xfId="0"/>
    <cellStyle name="Normal 61 2 2 2 6 2 3 2" xfId="0"/>
    <cellStyle name="Normal 61 2 2 2 6 2 3 2 2" xfId="0"/>
    <cellStyle name="Normal 61 2 2 2 6 2 3 3" xfId="0"/>
    <cellStyle name="Normal 61 2 2 2 6 2 4" xfId="0"/>
    <cellStyle name="Normal 61 2 2 2 6 2 4 2" xfId="0"/>
    <cellStyle name="Normal 61 2 2 2 6 2 4 2 2" xfId="0"/>
    <cellStyle name="Normal 61 2 2 2 6 2 4 3" xfId="0"/>
    <cellStyle name="Normal 61 2 2 2 6 2 5" xfId="0"/>
    <cellStyle name="Normal 61 2 2 2 6 2 5 2" xfId="0"/>
    <cellStyle name="Normal 61 2 2 2 6 2 6" xfId="0"/>
    <cellStyle name="Normal 61 2 2 2 6 3" xfId="0"/>
    <cellStyle name="Normal 61 2 2 2 6 3 2" xfId="0"/>
    <cellStyle name="Normal 61 2 2 2 6 3 2 2" xfId="0"/>
    <cellStyle name="Normal 61 2 2 2 6 3 2 2 2" xfId="0"/>
    <cellStyle name="Normal 61 2 2 2 6 3 2 3" xfId="0"/>
    <cellStyle name="Normal 61 2 2 2 6 3 3" xfId="0"/>
    <cellStyle name="Normal 61 2 2 2 6 3 3 2" xfId="0"/>
    <cellStyle name="Normal 61 2 2 2 6 3 3 2 2" xfId="0"/>
    <cellStyle name="Normal 61 2 2 2 6 3 3 3" xfId="0"/>
    <cellStyle name="Normal 61 2 2 2 6 3 4" xfId="0"/>
    <cellStyle name="Normal 61 2 2 2 6 3 4 2" xfId="0"/>
    <cellStyle name="Normal 61 2 2 2 6 3 5" xfId="0"/>
    <cellStyle name="Normal 61 2 2 2 6 4" xfId="0"/>
    <cellStyle name="Normal 61 2 2 2 6 4 2" xfId="0"/>
    <cellStyle name="Normal 61 2 2 2 6 4 2 2" xfId="0"/>
    <cellStyle name="Normal 61 2 2 2 6 4 3" xfId="0"/>
    <cellStyle name="Normal 61 2 2 2 6 5" xfId="0"/>
    <cellStyle name="Normal 61 2 2 2 6 5 2" xfId="0"/>
    <cellStyle name="Normal 61 2 2 2 6 5 2 2" xfId="0"/>
    <cellStyle name="Normal 61 2 2 2 6 5 3" xfId="0"/>
    <cellStyle name="Normal 61 2 2 2 6 6" xfId="0"/>
    <cellStyle name="Normal 61 2 2 2 6 6 2" xfId="0"/>
    <cellStyle name="Normal 61 2 2 2 6 7" xfId="0"/>
    <cellStyle name="Normal 61 2 2 2 7" xfId="0"/>
    <cellStyle name="Normal 61 2 2 2 7 2" xfId="0"/>
    <cellStyle name="Normal 61 2 2 2 7 2 2" xfId="0"/>
    <cellStyle name="Normal 61 2 2 2 7 2 2 2" xfId="0"/>
    <cellStyle name="Normal 61 2 2 2 7 2 2 2 2" xfId="0"/>
    <cellStyle name="Normal 61 2 2 2 7 2 2 3" xfId="0"/>
    <cellStyle name="Normal 61 2 2 2 7 2 3" xfId="0"/>
    <cellStyle name="Normal 61 2 2 2 7 2 3 2" xfId="0"/>
    <cellStyle name="Normal 61 2 2 2 7 2 3 2 2" xfId="0"/>
    <cellStyle name="Normal 61 2 2 2 7 2 3 3" xfId="0"/>
    <cellStyle name="Normal 61 2 2 2 7 2 4" xfId="0"/>
    <cellStyle name="Normal 61 2 2 2 7 2 4 2" xfId="0"/>
    <cellStyle name="Normal 61 2 2 2 7 2 5" xfId="0"/>
    <cellStyle name="Normal 61 2 2 2 7 3" xfId="0"/>
    <cellStyle name="Normal 61 2 2 2 7 3 2" xfId="0"/>
    <cellStyle name="Normal 61 2 2 2 7 3 2 2" xfId="0"/>
    <cellStyle name="Normal 61 2 2 2 7 3 3" xfId="0"/>
    <cellStyle name="Normal 61 2 2 2 7 4" xfId="0"/>
    <cellStyle name="Normal 61 2 2 2 7 4 2" xfId="0"/>
    <cellStyle name="Normal 61 2 2 2 7 4 2 2" xfId="0"/>
    <cellStyle name="Normal 61 2 2 2 7 4 3" xfId="0"/>
    <cellStyle name="Normal 61 2 2 2 7 5" xfId="0"/>
    <cellStyle name="Normal 61 2 2 2 7 5 2" xfId="0"/>
    <cellStyle name="Normal 61 2 2 2 7 6" xfId="0"/>
    <cellStyle name="Normal 61 2 2 2 8" xfId="0"/>
    <cellStyle name="Normal 61 2 2 2 8 2" xfId="0"/>
    <cellStyle name="Normal 61 2 2 2 8 2 2" xfId="0"/>
    <cellStyle name="Normal 61 2 2 2 8 2 2 2" xfId="0"/>
    <cellStyle name="Normal 61 2 2 2 8 2 3" xfId="0"/>
    <cellStyle name="Normal 61 2 2 2 8 3" xfId="0"/>
    <cellStyle name="Normal 61 2 2 2 8 3 2" xfId="0"/>
    <cellStyle name="Normal 61 2 2 2 8 3 2 2" xfId="0"/>
    <cellStyle name="Normal 61 2 2 2 8 3 3" xfId="0"/>
    <cellStyle name="Normal 61 2 2 2 8 4" xfId="0"/>
    <cellStyle name="Normal 61 2 2 2 8 4 2" xfId="0"/>
    <cellStyle name="Normal 61 2 2 2 8 5" xfId="0"/>
    <cellStyle name="Normal 61 2 2 2 9" xfId="0"/>
    <cellStyle name="Normal 61 2 2 2 9 2" xfId="0"/>
    <cellStyle name="Normal 61 2 2 2 9 2 2" xfId="0"/>
    <cellStyle name="Normal 61 2 2 2 9 3" xfId="0"/>
    <cellStyle name="Normal 61 2 2 3" xfId="0"/>
    <cellStyle name="Normal 61 2 2 3 10" xfId="0"/>
    <cellStyle name="Normal 61 2 2 3 2" xfId="0"/>
    <cellStyle name="Normal 61 2 2 3 2 2" xfId="0"/>
    <cellStyle name="Normal 61 2 2 3 2 2 2" xfId="0"/>
    <cellStyle name="Normal 61 2 2 3 2 2 2 2" xfId="0"/>
    <cellStyle name="Normal 61 2 2 3 2 2 2 2 2" xfId="0"/>
    <cellStyle name="Normal 61 2 2 3 2 2 2 2 2 2" xfId="0"/>
    <cellStyle name="Normal 61 2 2 3 2 2 2 2 2 2 2" xfId="0"/>
    <cellStyle name="Normal 61 2 2 3 2 2 2 2 2 2 2 2" xfId="0"/>
    <cellStyle name="Normal 61 2 2 3 2 2 2 2 2 2 3" xfId="0"/>
    <cellStyle name="Normal 61 2 2 3 2 2 2 2 2 3" xfId="0"/>
    <cellStyle name="Normal 61 2 2 3 2 2 2 2 2 3 2" xfId="0"/>
    <cellStyle name="Normal 61 2 2 3 2 2 2 2 2 3 2 2" xfId="0"/>
    <cellStyle name="Normal 61 2 2 3 2 2 2 2 2 3 3" xfId="0"/>
    <cellStyle name="Normal 61 2 2 3 2 2 2 2 2 4" xfId="0"/>
    <cellStyle name="Normal 61 2 2 3 2 2 2 2 2 4 2" xfId="0"/>
    <cellStyle name="Normal 61 2 2 3 2 2 2 2 2 5" xfId="0"/>
    <cellStyle name="Normal 61 2 2 3 2 2 2 2 3" xfId="0"/>
    <cellStyle name="Normal 61 2 2 3 2 2 2 2 3 2" xfId="0"/>
    <cellStyle name="Normal 61 2 2 3 2 2 2 2 3 2 2" xfId="0"/>
    <cellStyle name="Normal 61 2 2 3 2 2 2 2 3 3" xfId="0"/>
    <cellStyle name="Normal 61 2 2 3 2 2 2 2 4" xfId="0"/>
    <cellStyle name="Normal 61 2 2 3 2 2 2 2 4 2" xfId="0"/>
    <cellStyle name="Normal 61 2 2 3 2 2 2 2 4 2 2" xfId="0"/>
    <cellStyle name="Normal 61 2 2 3 2 2 2 2 4 3" xfId="0"/>
    <cellStyle name="Normal 61 2 2 3 2 2 2 2 5" xfId="0"/>
    <cellStyle name="Normal 61 2 2 3 2 2 2 2 5 2" xfId="0"/>
    <cellStyle name="Normal 61 2 2 3 2 2 2 2 6" xfId="0"/>
    <cellStyle name="Normal 61 2 2 3 2 2 2 3" xfId="0"/>
    <cellStyle name="Normal 61 2 2 3 2 2 2 3 2" xfId="0"/>
    <cellStyle name="Normal 61 2 2 3 2 2 2 3 2 2" xfId="0"/>
    <cellStyle name="Normal 61 2 2 3 2 2 2 3 2 2 2" xfId="0"/>
    <cellStyle name="Normal 61 2 2 3 2 2 2 3 2 3" xfId="0"/>
    <cellStyle name="Normal 61 2 2 3 2 2 2 3 3" xfId="0"/>
    <cellStyle name="Normal 61 2 2 3 2 2 2 3 3 2" xfId="0"/>
    <cellStyle name="Normal 61 2 2 3 2 2 2 3 3 2 2" xfId="0"/>
    <cellStyle name="Normal 61 2 2 3 2 2 2 3 3 3" xfId="0"/>
    <cellStyle name="Normal 61 2 2 3 2 2 2 3 4" xfId="0"/>
    <cellStyle name="Normal 61 2 2 3 2 2 2 3 4 2" xfId="0"/>
    <cellStyle name="Normal 61 2 2 3 2 2 2 3 5" xfId="0"/>
    <cellStyle name="Normal 61 2 2 3 2 2 2 4" xfId="0"/>
    <cellStyle name="Normal 61 2 2 3 2 2 2 4 2" xfId="0"/>
    <cellStyle name="Normal 61 2 2 3 2 2 2 4 2 2" xfId="0"/>
    <cellStyle name="Normal 61 2 2 3 2 2 2 4 3" xfId="0"/>
    <cellStyle name="Normal 61 2 2 3 2 2 2 5" xfId="0"/>
    <cellStyle name="Normal 61 2 2 3 2 2 2 5 2" xfId="0"/>
    <cellStyle name="Normal 61 2 2 3 2 2 2 5 2 2" xfId="0"/>
    <cellStyle name="Normal 61 2 2 3 2 2 2 5 3" xfId="0"/>
    <cellStyle name="Normal 61 2 2 3 2 2 2 6" xfId="0"/>
    <cellStyle name="Normal 61 2 2 3 2 2 2 6 2" xfId="0"/>
    <cellStyle name="Normal 61 2 2 3 2 2 2 7" xfId="0"/>
    <cellStyle name="Normal 61 2 2 3 2 2 3" xfId="0"/>
    <cellStyle name="Normal 61 2 2 3 2 2 3 2" xfId="0"/>
    <cellStyle name="Normal 61 2 2 3 2 2 3 2 2" xfId="0"/>
    <cellStyle name="Normal 61 2 2 3 2 2 3 2 2 2" xfId="0"/>
    <cellStyle name="Normal 61 2 2 3 2 2 3 2 2 2 2" xfId="0"/>
    <cellStyle name="Normal 61 2 2 3 2 2 3 2 2 3" xfId="0"/>
    <cellStyle name="Normal 61 2 2 3 2 2 3 2 3" xfId="0"/>
    <cellStyle name="Normal 61 2 2 3 2 2 3 2 3 2" xfId="0"/>
    <cellStyle name="Normal 61 2 2 3 2 2 3 2 3 2 2" xfId="0"/>
    <cellStyle name="Normal 61 2 2 3 2 2 3 2 3 3" xfId="0"/>
    <cellStyle name="Normal 61 2 2 3 2 2 3 2 4" xfId="0"/>
    <cellStyle name="Normal 61 2 2 3 2 2 3 2 4 2" xfId="0"/>
    <cellStyle name="Normal 61 2 2 3 2 2 3 2 5" xfId="0"/>
    <cellStyle name="Normal 61 2 2 3 2 2 3 3" xfId="0"/>
    <cellStyle name="Normal 61 2 2 3 2 2 3 3 2" xfId="0"/>
    <cellStyle name="Normal 61 2 2 3 2 2 3 3 2 2" xfId="0"/>
    <cellStyle name="Normal 61 2 2 3 2 2 3 3 3" xfId="0"/>
    <cellStyle name="Normal 61 2 2 3 2 2 3 4" xfId="0"/>
    <cellStyle name="Normal 61 2 2 3 2 2 3 4 2" xfId="0"/>
    <cellStyle name="Normal 61 2 2 3 2 2 3 4 2 2" xfId="0"/>
    <cellStyle name="Normal 61 2 2 3 2 2 3 4 3" xfId="0"/>
    <cellStyle name="Normal 61 2 2 3 2 2 3 5" xfId="0"/>
    <cellStyle name="Normal 61 2 2 3 2 2 3 5 2" xfId="0"/>
    <cellStyle name="Normal 61 2 2 3 2 2 3 6" xfId="0"/>
    <cellStyle name="Normal 61 2 2 3 2 2 4" xfId="0"/>
    <cellStyle name="Normal 61 2 2 3 2 2 4 2" xfId="0"/>
    <cellStyle name="Normal 61 2 2 3 2 2 4 2 2" xfId="0"/>
    <cellStyle name="Normal 61 2 2 3 2 2 4 2 2 2" xfId="0"/>
    <cellStyle name="Normal 61 2 2 3 2 2 4 2 3" xfId="0"/>
    <cellStyle name="Normal 61 2 2 3 2 2 4 3" xfId="0"/>
    <cellStyle name="Normal 61 2 2 3 2 2 4 3 2" xfId="0"/>
    <cellStyle name="Normal 61 2 2 3 2 2 4 3 2 2" xfId="0"/>
    <cellStyle name="Normal 61 2 2 3 2 2 4 3 3" xfId="0"/>
    <cellStyle name="Normal 61 2 2 3 2 2 4 4" xfId="0"/>
    <cellStyle name="Normal 61 2 2 3 2 2 4 4 2" xfId="0"/>
    <cellStyle name="Normal 61 2 2 3 2 2 4 5" xfId="0"/>
    <cellStyle name="Normal 61 2 2 3 2 2 5" xfId="0"/>
    <cellStyle name="Normal 61 2 2 3 2 2 5 2" xfId="0"/>
    <cellStyle name="Normal 61 2 2 3 2 2 5 2 2" xfId="0"/>
    <cellStyle name="Normal 61 2 2 3 2 2 5 3" xfId="0"/>
    <cellStyle name="Normal 61 2 2 3 2 2 6" xfId="0"/>
    <cellStyle name="Normal 61 2 2 3 2 2 6 2" xfId="0"/>
    <cellStyle name="Normal 61 2 2 3 2 2 6 2 2" xfId="0"/>
    <cellStyle name="Normal 61 2 2 3 2 2 6 3" xfId="0"/>
    <cellStyle name="Normal 61 2 2 3 2 2 7" xfId="0"/>
    <cellStyle name="Normal 61 2 2 3 2 2 7 2" xfId="0"/>
    <cellStyle name="Normal 61 2 2 3 2 2 8" xfId="0"/>
    <cellStyle name="Normal 61 2 2 3 2 3" xfId="0"/>
    <cellStyle name="Normal 61 2 2 3 2 3 2" xfId="0"/>
    <cellStyle name="Normal 61 2 2 3 2 3 2 2" xfId="0"/>
    <cellStyle name="Normal 61 2 2 3 2 3 2 2 2" xfId="0"/>
    <cellStyle name="Normal 61 2 2 3 2 3 2 2 2 2" xfId="0"/>
    <cellStyle name="Normal 61 2 2 3 2 3 2 2 2 2 2" xfId="0"/>
    <cellStyle name="Normal 61 2 2 3 2 3 2 2 2 3" xfId="0"/>
    <cellStyle name="Normal 61 2 2 3 2 3 2 2 3" xfId="0"/>
    <cellStyle name="Normal 61 2 2 3 2 3 2 2 3 2" xfId="0"/>
    <cellStyle name="Normal 61 2 2 3 2 3 2 2 3 2 2" xfId="0"/>
    <cellStyle name="Normal 61 2 2 3 2 3 2 2 3 3" xfId="0"/>
    <cellStyle name="Normal 61 2 2 3 2 3 2 2 4" xfId="0"/>
    <cellStyle name="Normal 61 2 2 3 2 3 2 2 4 2" xfId="0"/>
    <cellStyle name="Normal 61 2 2 3 2 3 2 2 5" xfId="0"/>
    <cellStyle name="Normal 61 2 2 3 2 3 2 3" xfId="0"/>
    <cellStyle name="Normal 61 2 2 3 2 3 2 3 2" xfId="0"/>
    <cellStyle name="Normal 61 2 2 3 2 3 2 3 2 2" xfId="0"/>
    <cellStyle name="Normal 61 2 2 3 2 3 2 3 3" xfId="0"/>
    <cellStyle name="Normal 61 2 2 3 2 3 2 4" xfId="0"/>
    <cellStyle name="Normal 61 2 2 3 2 3 2 4 2" xfId="0"/>
    <cellStyle name="Normal 61 2 2 3 2 3 2 4 2 2" xfId="0"/>
    <cellStyle name="Normal 61 2 2 3 2 3 2 4 3" xfId="0"/>
    <cellStyle name="Normal 61 2 2 3 2 3 2 5" xfId="0"/>
    <cellStyle name="Normal 61 2 2 3 2 3 2 5 2" xfId="0"/>
    <cellStyle name="Normal 61 2 2 3 2 3 2 6" xfId="0"/>
    <cellStyle name="Normal 61 2 2 3 2 3 3" xfId="0"/>
    <cellStyle name="Normal 61 2 2 3 2 3 3 2" xfId="0"/>
    <cellStyle name="Normal 61 2 2 3 2 3 3 2 2" xfId="0"/>
    <cellStyle name="Normal 61 2 2 3 2 3 3 2 2 2" xfId="0"/>
    <cellStyle name="Normal 61 2 2 3 2 3 3 2 3" xfId="0"/>
    <cellStyle name="Normal 61 2 2 3 2 3 3 3" xfId="0"/>
    <cellStyle name="Normal 61 2 2 3 2 3 3 3 2" xfId="0"/>
    <cellStyle name="Normal 61 2 2 3 2 3 3 3 2 2" xfId="0"/>
    <cellStyle name="Normal 61 2 2 3 2 3 3 3 3" xfId="0"/>
    <cellStyle name="Normal 61 2 2 3 2 3 3 4" xfId="0"/>
    <cellStyle name="Normal 61 2 2 3 2 3 3 4 2" xfId="0"/>
    <cellStyle name="Normal 61 2 2 3 2 3 3 5" xfId="0"/>
    <cellStyle name="Normal 61 2 2 3 2 3 4" xfId="0"/>
    <cellStyle name="Normal 61 2 2 3 2 3 4 2" xfId="0"/>
    <cellStyle name="Normal 61 2 2 3 2 3 4 2 2" xfId="0"/>
    <cellStyle name="Normal 61 2 2 3 2 3 4 3" xfId="0"/>
    <cellStyle name="Normal 61 2 2 3 2 3 5" xfId="0"/>
    <cellStyle name="Normal 61 2 2 3 2 3 5 2" xfId="0"/>
    <cellStyle name="Normal 61 2 2 3 2 3 5 2 2" xfId="0"/>
    <cellStyle name="Normal 61 2 2 3 2 3 5 3" xfId="0"/>
    <cellStyle name="Normal 61 2 2 3 2 3 6" xfId="0"/>
    <cellStyle name="Normal 61 2 2 3 2 3 6 2" xfId="0"/>
    <cellStyle name="Normal 61 2 2 3 2 3 7" xfId="0"/>
    <cellStyle name="Normal 61 2 2 3 2 4" xfId="0"/>
    <cellStyle name="Normal 61 2 2 3 2 4 2" xfId="0"/>
    <cellStyle name="Normal 61 2 2 3 2 4 2 2" xfId="0"/>
    <cellStyle name="Normal 61 2 2 3 2 4 2 2 2" xfId="0"/>
    <cellStyle name="Normal 61 2 2 3 2 4 2 2 2 2" xfId="0"/>
    <cellStyle name="Normal 61 2 2 3 2 4 2 2 3" xfId="0"/>
    <cellStyle name="Normal 61 2 2 3 2 4 2 3" xfId="0"/>
    <cellStyle name="Normal 61 2 2 3 2 4 2 3 2" xfId="0"/>
    <cellStyle name="Normal 61 2 2 3 2 4 2 3 2 2" xfId="0"/>
    <cellStyle name="Normal 61 2 2 3 2 4 2 3 3" xfId="0"/>
    <cellStyle name="Normal 61 2 2 3 2 4 2 4" xfId="0"/>
    <cellStyle name="Normal 61 2 2 3 2 4 2 4 2" xfId="0"/>
    <cellStyle name="Normal 61 2 2 3 2 4 2 5" xfId="0"/>
    <cellStyle name="Normal 61 2 2 3 2 4 3" xfId="0"/>
    <cellStyle name="Normal 61 2 2 3 2 4 3 2" xfId="0"/>
    <cellStyle name="Normal 61 2 2 3 2 4 3 2 2" xfId="0"/>
    <cellStyle name="Normal 61 2 2 3 2 4 3 3" xfId="0"/>
    <cellStyle name="Normal 61 2 2 3 2 4 4" xfId="0"/>
    <cellStyle name="Normal 61 2 2 3 2 4 4 2" xfId="0"/>
    <cellStyle name="Normal 61 2 2 3 2 4 4 2 2" xfId="0"/>
    <cellStyle name="Normal 61 2 2 3 2 4 4 3" xfId="0"/>
    <cellStyle name="Normal 61 2 2 3 2 4 5" xfId="0"/>
    <cellStyle name="Normal 61 2 2 3 2 4 5 2" xfId="0"/>
    <cellStyle name="Normal 61 2 2 3 2 4 6" xfId="0"/>
    <cellStyle name="Normal 61 2 2 3 2 5" xfId="0"/>
    <cellStyle name="Normal 61 2 2 3 2 5 2" xfId="0"/>
    <cellStyle name="Normal 61 2 2 3 2 5 2 2" xfId="0"/>
    <cellStyle name="Normal 61 2 2 3 2 5 2 2 2" xfId="0"/>
    <cellStyle name="Normal 61 2 2 3 2 5 2 3" xfId="0"/>
    <cellStyle name="Normal 61 2 2 3 2 5 3" xfId="0"/>
    <cellStyle name="Normal 61 2 2 3 2 5 3 2" xfId="0"/>
    <cellStyle name="Normal 61 2 2 3 2 5 3 2 2" xfId="0"/>
    <cellStyle name="Normal 61 2 2 3 2 5 3 3" xfId="0"/>
    <cellStyle name="Normal 61 2 2 3 2 5 4" xfId="0"/>
    <cellStyle name="Normal 61 2 2 3 2 5 4 2" xfId="0"/>
    <cellStyle name="Normal 61 2 2 3 2 5 5" xfId="0"/>
    <cellStyle name="Normal 61 2 2 3 2 6" xfId="0"/>
    <cellStyle name="Normal 61 2 2 3 2 6 2" xfId="0"/>
    <cellStyle name="Normal 61 2 2 3 2 6 2 2" xfId="0"/>
    <cellStyle name="Normal 61 2 2 3 2 6 3" xfId="0"/>
    <cellStyle name="Normal 61 2 2 3 2 7" xfId="0"/>
    <cellStyle name="Normal 61 2 2 3 2 7 2" xfId="0"/>
    <cellStyle name="Normal 61 2 2 3 2 7 2 2" xfId="0"/>
    <cellStyle name="Normal 61 2 2 3 2 7 3" xfId="0"/>
    <cellStyle name="Normal 61 2 2 3 2 8" xfId="0"/>
    <cellStyle name="Normal 61 2 2 3 2 8 2" xfId="0"/>
    <cellStyle name="Normal 61 2 2 3 2 9" xfId="0"/>
    <cellStyle name="Normal 61 2 2 3 3" xfId="0"/>
    <cellStyle name="Normal 61 2 2 3 3 2" xfId="0"/>
    <cellStyle name="Normal 61 2 2 3 3 2 2" xfId="0"/>
    <cellStyle name="Normal 61 2 2 3 3 2 2 2" xfId="0"/>
    <cellStyle name="Normal 61 2 2 3 3 2 2 2 2" xfId="0"/>
    <cellStyle name="Normal 61 2 2 3 3 2 2 2 2 2" xfId="0"/>
    <cellStyle name="Normal 61 2 2 3 3 2 2 2 2 2 2" xfId="0"/>
    <cellStyle name="Normal 61 2 2 3 3 2 2 2 2 3" xfId="0"/>
    <cellStyle name="Normal 61 2 2 3 3 2 2 2 3" xfId="0"/>
    <cellStyle name="Normal 61 2 2 3 3 2 2 2 3 2" xfId="0"/>
    <cellStyle name="Normal 61 2 2 3 3 2 2 2 3 2 2" xfId="0"/>
    <cellStyle name="Normal 61 2 2 3 3 2 2 2 3 3" xfId="0"/>
    <cellStyle name="Normal 61 2 2 3 3 2 2 2 4" xfId="0"/>
    <cellStyle name="Normal 61 2 2 3 3 2 2 2 4 2" xfId="0"/>
    <cellStyle name="Normal 61 2 2 3 3 2 2 2 5" xfId="0"/>
    <cellStyle name="Normal 61 2 2 3 3 2 2 3" xfId="0"/>
    <cellStyle name="Normal 61 2 2 3 3 2 2 3 2" xfId="0"/>
    <cellStyle name="Normal 61 2 2 3 3 2 2 3 2 2" xfId="0"/>
    <cellStyle name="Normal 61 2 2 3 3 2 2 3 3" xfId="0"/>
    <cellStyle name="Normal 61 2 2 3 3 2 2 4" xfId="0"/>
    <cellStyle name="Normal 61 2 2 3 3 2 2 4 2" xfId="0"/>
    <cellStyle name="Normal 61 2 2 3 3 2 2 4 2 2" xfId="0"/>
    <cellStyle name="Normal 61 2 2 3 3 2 2 4 3" xfId="0"/>
    <cellStyle name="Normal 61 2 2 3 3 2 2 5" xfId="0"/>
    <cellStyle name="Normal 61 2 2 3 3 2 2 5 2" xfId="0"/>
    <cellStyle name="Normal 61 2 2 3 3 2 2 6" xfId="0"/>
    <cellStyle name="Normal 61 2 2 3 3 2 3" xfId="0"/>
    <cellStyle name="Normal 61 2 2 3 3 2 3 2" xfId="0"/>
    <cellStyle name="Normal 61 2 2 3 3 2 3 2 2" xfId="0"/>
    <cellStyle name="Normal 61 2 2 3 3 2 3 2 2 2" xfId="0"/>
    <cellStyle name="Normal 61 2 2 3 3 2 3 2 3" xfId="0"/>
    <cellStyle name="Normal 61 2 2 3 3 2 3 3" xfId="0"/>
    <cellStyle name="Normal 61 2 2 3 3 2 3 3 2" xfId="0"/>
    <cellStyle name="Normal 61 2 2 3 3 2 3 3 2 2" xfId="0"/>
    <cellStyle name="Normal 61 2 2 3 3 2 3 3 3" xfId="0"/>
    <cellStyle name="Normal 61 2 2 3 3 2 3 4" xfId="0"/>
    <cellStyle name="Normal 61 2 2 3 3 2 3 4 2" xfId="0"/>
    <cellStyle name="Normal 61 2 2 3 3 2 3 5" xfId="0"/>
    <cellStyle name="Normal 61 2 2 3 3 2 4" xfId="0"/>
    <cellStyle name="Normal 61 2 2 3 3 2 4 2" xfId="0"/>
    <cellStyle name="Normal 61 2 2 3 3 2 4 2 2" xfId="0"/>
    <cellStyle name="Normal 61 2 2 3 3 2 4 3" xfId="0"/>
    <cellStyle name="Normal 61 2 2 3 3 2 5" xfId="0"/>
    <cellStyle name="Normal 61 2 2 3 3 2 5 2" xfId="0"/>
    <cellStyle name="Normal 61 2 2 3 3 2 5 2 2" xfId="0"/>
    <cellStyle name="Normal 61 2 2 3 3 2 5 3" xfId="0"/>
    <cellStyle name="Normal 61 2 2 3 3 2 6" xfId="0"/>
    <cellStyle name="Normal 61 2 2 3 3 2 6 2" xfId="0"/>
    <cellStyle name="Normal 61 2 2 3 3 2 7" xfId="0"/>
    <cellStyle name="Normal 61 2 2 3 3 3" xfId="0"/>
    <cellStyle name="Normal 61 2 2 3 3 3 2" xfId="0"/>
    <cellStyle name="Normal 61 2 2 3 3 3 2 2" xfId="0"/>
    <cellStyle name="Normal 61 2 2 3 3 3 2 2 2" xfId="0"/>
    <cellStyle name="Normal 61 2 2 3 3 3 2 2 2 2" xfId="0"/>
    <cellStyle name="Normal 61 2 2 3 3 3 2 2 3" xfId="0"/>
    <cellStyle name="Normal 61 2 2 3 3 3 2 3" xfId="0"/>
    <cellStyle name="Normal 61 2 2 3 3 3 2 3 2" xfId="0"/>
    <cellStyle name="Normal 61 2 2 3 3 3 2 3 2 2" xfId="0"/>
    <cellStyle name="Normal 61 2 2 3 3 3 2 3 3" xfId="0"/>
    <cellStyle name="Normal 61 2 2 3 3 3 2 4" xfId="0"/>
    <cellStyle name="Normal 61 2 2 3 3 3 2 4 2" xfId="0"/>
    <cellStyle name="Normal 61 2 2 3 3 3 2 5" xfId="0"/>
    <cellStyle name="Normal 61 2 2 3 3 3 3" xfId="0"/>
    <cellStyle name="Normal 61 2 2 3 3 3 3 2" xfId="0"/>
    <cellStyle name="Normal 61 2 2 3 3 3 3 2 2" xfId="0"/>
    <cellStyle name="Normal 61 2 2 3 3 3 3 3" xfId="0"/>
    <cellStyle name="Normal 61 2 2 3 3 3 4" xfId="0"/>
    <cellStyle name="Normal 61 2 2 3 3 3 4 2" xfId="0"/>
    <cellStyle name="Normal 61 2 2 3 3 3 4 2 2" xfId="0"/>
    <cellStyle name="Normal 61 2 2 3 3 3 4 3" xfId="0"/>
    <cellStyle name="Normal 61 2 2 3 3 3 5" xfId="0"/>
    <cellStyle name="Normal 61 2 2 3 3 3 5 2" xfId="0"/>
    <cellStyle name="Normal 61 2 2 3 3 3 6" xfId="0"/>
    <cellStyle name="Normal 61 2 2 3 3 4" xfId="0"/>
    <cellStyle name="Normal 61 2 2 3 3 4 2" xfId="0"/>
    <cellStyle name="Normal 61 2 2 3 3 4 2 2" xfId="0"/>
    <cellStyle name="Normal 61 2 2 3 3 4 2 2 2" xfId="0"/>
    <cellStyle name="Normal 61 2 2 3 3 4 2 3" xfId="0"/>
    <cellStyle name="Normal 61 2 2 3 3 4 3" xfId="0"/>
    <cellStyle name="Normal 61 2 2 3 3 4 3 2" xfId="0"/>
    <cellStyle name="Normal 61 2 2 3 3 4 3 2 2" xfId="0"/>
    <cellStyle name="Normal 61 2 2 3 3 4 3 3" xfId="0"/>
    <cellStyle name="Normal 61 2 2 3 3 4 4" xfId="0"/>
    <cellStyle name="Normal 61 2 2 3 3 4 4 2" xfId="0"/>
    <cellStyle name="Normal 61 2 2 3 3 4 5" xfId="0"/>
    <cellStyle name="Normal 61 2 2 3 3 5" xfId="0"/>
    <cellStyle name="Normal 61 2 2 3 3 5 2" xfId="0"/>
    <cellStyle name="Normal 61 2 2 3 3 5 2 2" xfId="0"/>
    <cellStyle name="Normal 61 2 2 3 3 5 3" xfId="0"/>
    <cellStyle name="Normal 61 2 2 3 3 6" xfId="0"/>
    <cellStyle name="Normal 61 2 2 3 3 6 2" xfId="0"/>
    <cellStyle name="Normal 61 2 2 3 3 6 2 2" xfId="0"/>
    <cellStyle name="Normal 61 2 2 3 3 6 3" xfId="0"/>
    <cellStyle name="Normal 61 2 2 3 3 7" xfId="0"/>
    <cellStyle name="Normal 61 2 2 3 3 7 2" xfId="0"/>
    <cellStyle name="Normal 61 2 2 3 3 8" xfId="0"/>
    <cellStyle name="Normal 61 2 2 3 4" xfId="0"/>
    <cellStyle name="Normal 61 2 2 3 4 2" xfId="0"/>
    <cellStyle name="Normal 61 2 2 3 4 2 2" xfId="0"/>
    <cellStyle name="Normal 61 2 2 3 4 2 2 2" xfId="0"/>
    <cellStyle name="Normal 61 2 2 3 4 2 2 2 2" xfId="0"/>
    <cellStyle name="Normal 61 2 2 3 4 2 2 2 2 2" xfId="0"/>
    <cellStyle name="Normal 61 2 2 3 4 2 2 2 3" xfId="0"/>
    <cellStyle name="Normal 61 2 2 3 4 2 2 3" xfId="0"/>
    <cellStyle name="Normal 61 2 2 3 4 2 2 3 2" xfId="0"/>
    <cellStyle name="Normal 61 2 2 3 4 2 2 3 2 2" xfId="0"/>
    <cellStyle name="Normal 61 2 2 3 4 2 2 3 3" xfId="0"/>
    <cellStyle name="Normal 61 2 2 3 4 2 2 4" xfId="0"/>
    <cellStyle name="Normal 61 2 2 3 4 2 2 4 2" xfId="0"/>
    <cellStyle name="Normal 61 2 2 3 4 2 2 5" xfId="0"/>
    <cellStyle name="Normal 61 2 2 3 4 2 3" xfId="0"/>
    <cellStyle name="Normal 61 2 2 3 4 2 3 2" xfId="0"/>
    <cellStyle name="Normal 61 2 2 3 4 2 3 2 2" xfId="0"/>
    <cellStyle name="Normal 61 2 2 3 4 2 3 3" xfId="0"/>
    <cellStyle name="Normal 61 2 2 3 4 2 4" xfId="0"/>
    <cellStyle name="Normal 61 2 2 3 4 2 4 2" xfId="0"/>
    <cellStyle name="Normal 61 2 2 3 4 2 4 2 2" xfId="0"/>
    <cellStyle name="Normal 61 2 2 3 4 2 4 3" xfId="0"/>
    <cellStyle name="Normal 61 2 2 3 4 2 5" xfId="0"/>
    <cellStyle name="Normal 61 2 2 3 4 2 5 2" xfId="0"/>
    <cellStyle name="Normal 61 2 2 3 4 2 6" xfId="0"/>
    <cellStyle name="Normal 61 2 2 3 4 3" xfId="0"/>
    <cellStyle name="Normal 61 2 2 3 4 3 2" xfId="0"/>
    <cellStyle name="Normal 61 2 2 3 4 3 2 2" xfId="0"/>
    <cellStyle name="Normal 61 2 2 3 4 3 2 2 2" xfId="0"/>
    <cellStyle name="Normal 61 2 2 3 4 3 2 3" xfId="0"/>
    <cellStyle name="Normal 61 2 2 3 4 3 3" xfId="0"/>
    <cellStyle name="Normal 61 2 2 3 4 3 3 2" xfId="0"/>
    <cellStyle name="Normal 61 2 2 3 4 3 3 2 2" xfId="0"/>
    <cellStyle name="Normal 61 2 2 3 4 3 3 3" xfId="0"/>
    <cellStyle name="Normal 61 2 2 3 4 3 4" xfId="0"/>
    <cellStyle name="Normal 61 2 2 3 4 3 4 2" xfId="0"/>
    <cellStyle name="Normal 61 2 2 3 4 3 5" xfId="0"/>
    <cellStyle name="Normal 61 2 2 3 4 4" xfId="0"/>
    <cellStyle name="Normal 61 2 2 3 4 4 2" xfId="0"/>
    <cellStyle name="Normal 61 2 2 3 4 4 2 2" xfId="0"/>
    <cellStyle name="Normal 61 2 2 3 4 4 3" xfId="0"/>
    <cellStyle name="Normal 61 2 2 3 4 5" xfId="0"/>
    <cellStyle name="Normal 61 2 2 3 4 5 2" xfId="0"/>
    <cellStyle name="Normal 61 2 2 3 4 5 2 2" xfId="0"/>
    <cellStyle name="Normal 61 2 2 3 4 5 3" xfId="0"/>
    <cellStyle name="Normal 61 2 2 3 4 6" xfId="0"/>
    <cellStyle name="Normal 61 2 2 3 4 6 2" xfId="0"/>
    <cellStyle name="Normal 61 2 2 3 4 7" xfId="0"/>
    <cellStyle name="Normal 61 2 2 3 5" xfId="0"/>
    <cellStyle name="Normal 61 2 2 3 5 2" xfId="0"/>
    <cellStyle name="Normal 61 2 2 3 5 2 2" xfId="0"/>
    <cellStyle name="Normal 61 2 2 3 5 2 2 2" xfId="0"/>
    <cellStyle name="Normal 61 2 2 3 5 2 2 2 2" xfId="0"/>
    <cellStyle name="Normal 61 2 2 3 5 2 2 3" xfId="0"/>
    <cellStyle name="Normal 61 2 2 3 5 2 3" xfId="0"/>
    <cellStyle name="Normal 61 2 2 3 5 2 3 2" xfId="0"/>
    <cellStyle name="Normal 61 2 2 3 5 2 3 2 2" xfId="0"/>
    <cellStyle name="Normal 61 2 2 3 5 2 3 3" xfId="0"/>
    <cellStyle name="Normal 61 2 2 3 5 2 4" xfId="0"/>
    <cellStyle name="Normal 61 2 2 3 5 2 4 2" xfId="0"/>
    <cellStyle name="Normal 61 2 2 3 5 2 5" xfId="0"/>
    <cellStyle name="Normal 61 2 2 3 5 3" xfId="0"/>
    <cellStyle name="Normal 61 2 2 3 5 3 2" xfId="0"/>
    <cellStyle name="Normal 61 2 2 3 5 3 2 2" xfId="0"/>
    <cellStyle name="Normal 61 2 2 3 5 3 3" xfId="0"/>
    <cellStyle name="Normal 61 2 2 3 5 4" xfId="0"/>
    <cellStyle name="Normal 61 2 2 3 5 4 2" xfId="0"/>
    <cellStyle name="Normal 61 2 2 3 5 4 2 2" xfId="0"/>
    <cellStyle name="Normal 61 2 2 3 5 4 3" xfId="0"/>
    <cellStyle name="Normal 61 2 2 3 5 5" xfId="0"/>
    <cellStyle name="Normal 61 2 2 3 5 5 2" xfId="0"/>
    <cellStyle name="Normal 61 2 2 3 5 6" xfId="0"/>
    <cellStyle name="Normal 61 2 2 3 6" xfId="0"/>
    <cellStyle name="Normal 61 2 2 3 6 2" xfId="0"/>
    <cellStyle name="Normal 61 2 2 3 6 2 2" xfId="0"/>
    <cellStyle name="Normal 61 2 2 3 6 2 2 2" xfId="0"/>
    <cellStyle name="Normal 61 2 2 3 6 2 3" xfId="0"/>
    <cellStyle name="Normal 61 2 2 3 6 3" xfId="0"/>
    <cellStyle name="Normal 61 2 2 3 6 3 2" xfId="0"/>
    <cellStyle name="Normal 61 2 2 3 6 3 2 2" xfId="0"/>
    <cellStyle name="Normal 61 2 2 3 6 3 3" xfId="0"/>
    <cellStyle name="Normal 61 2 2 3 6 4" xfId="0"/>
    <cellStyle name="Normal 61 2 2 3 6 4 2" xfId="0"/>
    <cellStyle name="Normal 61 2 2 3 6 5" xfId="0"/>
    <cellStyle name="Normal 61 2 2 3 7" xfId="0"/>
    <cellStyle name="Normal 61 2 2 3 7 2" xfId="0"/>
    <cellStyle name="Normal 61 2 2 3 7 2 2" xfId="0"/>
    <cellStyle name="Normal 61 2 2 3 7 3" xfId="0"/>
    <cellStyle name="Normal 61 2 2 3 8" xfId="0"/>
    <cellStyle name="Normal 61 2 2 3 8 2" xfId="0"/>
    <cellStyle name="Normal 61 2 2 3 8 2 2" xfId="0"/>
    <cellStyle name="Normal 61 2 2 3 8 3" xfId="0"/>
    <cellStyle name="Normal 61 2 2 3 9" xfId="0"/>
    <cellStyle name="Normal 61 2 2 3 9 2" xfId="0"/>
    <cellStyle name="Normal 61 2 2 4" xfId="0"/>
    <cellStyle name="Normal 61 2 2 4 10" xfId="0"/>
    <cellStyle name="Normal 61 2 2 4 2" xfId="0"/>
    <cellStyle name="Normal 61 2 2 4 2 2" xfId="0"/>
    <cellStyle name="Normal 61 2 2 4 2 2 2" xfId="0"/>
    <cellStyle name="Normal 61 2 2 4 2 2 2 2" xfId="0"/>
    <cellStyle name="Normal 61 2 2 4 2 2 2 2 2" xfId="0"/>
    <cellStyle name="Normal 61 2 2 4 2 2 2 2 2 2" xfId="0"/>
    <cellStyle name="Normal 61 2 2 4 2 2 2 2 2 2 2" xfId="0"/>
    <cellStyle name="Normal 61 2 2 4 2 2 2 2 2 2 2 2" xfId="0"/>
    <cellStyle name="Normal 61 2 2 4 2 2 2 2 2 2 3" xfId="0"/>
    <cellStyle name="Normal 61 2 2 4 2 2 2 2 2 3" xfId="0"/>
    <cellStyle name="Normal 61 2 2 4 2 2 2 2 2 3 2" xfId="0"/>
    <cellStyle name="Normal 61 2 2 4 2 2 2 2 2 3 2 2" xfId="0"/>
    <cellStyle name="Normal 61 2 2 4 2 2 2 2 2 3 3" xfId="0"/>
    <cellStyle name="Normal 61 2 2 4 2 2 2 2 2 4" xfId="0"/>
    <cellStyle name="Normal 61 2 2 4 2 2 2 2 2 4 2" xfId="0"/>
    <cellStyle name="Normal 61 2 2 4 2 2 2 2 2 5" xfId="0"/>
    <cellStyle name="Normal 61 2 2 4 2 2 2 2 3" xfId="0"/>
    <cellStyle name="Normal 61 2 2 4 2 2 2 2 3 2" xfId="0"/>
    <cellStyle name="Normal 61 2 2 4 2 2 2 2 3 2 2" xfId="0"/>
    <cellStyle name="Normal 61 2 2 4 2 2 2 2 3 3" xfId="0"/>
    <cellStyle name="Normal 61 2 2 4 2 2 2 2 4" xfId="0"/>
    <cellStyle name="Normal 61 2 2 4 2 2 2 2 4 2" xfId="0"/>
    <cellStyle name="Normal 61 2 2 4 2 2 2 2 4 2 2" xfId="0"/>
    <cellStyle name="Normal 61 2 2 4 2 2 2 2 4 3" xfId="0"/>
    <cellStyle name="Normal 61 2 2 4 2 2 2 2 5" xfId="0"/>
    <cellStyle name="Normal 61 2 2 4 2 2 2 2 5 2" xfId="0"/>
    <cellStyle name="Normal 61 2 2 4 2 2 2 2 6" xfId="0"/>
    <cellStyle name="Normal 61 2 2 4 2 2 2 3" xfId="0"/>
    <cellStyle name="Normal 61 2 2 4 2 2 2 3 2" xfId="0"/>
    <cellStyle name="Normal 61 2 2 4 2 2 2 3 2 2" xfId="0"/>
    <cellStyle name="Normal 61 2 2 4 2 2 2 3 2 2 2" xfId="0"/>
    <cellStyle name="Normal 61 2 2 4 2 2 2 3 2 3" xfId="0"/>
    <cellStyle name="Normal 61 2 2 4 2 2 2 3 3" xfId="0"/>
    <cellStyle name="Normal 61 2 2 4 2 2 2 3 3 2" xfId="0"/>
    <cellStyle name="Normal 61 2 2 4 2 2 2 3 3 2 2" xfId="0"/>
    <cellStyle name="Normal 61 2 2 4 2 2 2 3 3 3" xfId="0"/>
    <cellStyle name="Normal 61 2 2 4 2 2 2 3 4" xfId="0"/>
    <cellStyle name="Normal 61 2 2 4 2 2 2 3 4 2" xfId="0"/>
    <cellStyle name="Normal 61 2 2 4 2 2 2 3 5" xfId="0"/>
    <cellStyle name="Normal 61 2 2 4 2 2 2 4" xfId="0"/>
    <cellStyle name="Normal 61 2 2 4 2 2 2 4 2" xfId="0"/>
    <cellStyle name="Normal 61 2 2 4 2 2 2 4 2 2" xfId="0"/>
    <cellStyle name="Normal 61 2 2 4 2 2 2 4 3" xfId="0"/>
    <cellStyle name="Normal 61 2 2 4 2 2 2 5" xfId="0"/>
    <cellStyle name="Normal 61 2 2 4 2 2 2 5 2" xfId="0"/>
    <cellStyle name="Normal 61 2 2 4 2 2 2 5 2 2" xfId="0"/>
    <cellStyle name="Normal 61 2 2 4 2 2 2 5 3" xfId="0"/>
    <cellStyle name="Normal 61 2 2 4 2 2 2 6" xfId="0"/>
    <cellStyle name="Normal 61 2 2 4 2 2 2 6 2" xfId="0"/>
    <cellStyle name="Normal 61 2 2 4 2 2 2 7" xfId="0"/>
    <cellStyle name="Normal 61 2 2 4 2 2 3" xfId="0"/>
    <cellStyle name="Normal 61 2 2 4 2 2 3 2" xfId="0"/>
    <cellStyle name="Normal 61 2 2 4 2 2 3 2 2" xfId="0"/>
    <cellStyle name="Normal 61 2 2 4 2 2 3 2 2 2" xfId="0"/>
    <cellStyle name="Normal 61 2 2 4 2 2 3 2 2 2 2" xfId="0"/>
    <cellStyle name="Normal 61 2 2 4 2 2 3 2 2 3" xfId="0"/>
    <cellStyle name="Normal 61 2 2 4 2 2 3 2 3" xfId="0"/>
    <cellStyle name="Normal 61 2 2 4 2 2 3 2 3 2" xfId="0"/>
    <cellStyle name="Normal 61 2 2 4 2 2 3 2 3 2 2" xfId="0"/>
    <cellStyle name="Normal 61 2 2 4 2 2 3 2 3 3" xfId="0"/>
    <cellStyle name="Normal 61 2 2 4 2 2 3 2 4" xfId="0"/>
    <cellStyle name="Normal 61 2 2 4 2 2 3 2 4 2" xfId="0"/>
    <cellStyle name="Normal 61 2 2 4 2 2 3 2 5" xfId="0"/>
    <cellStyle name="Normal 61 2 2 4 2 2 3 3" xfId="0"/>
    <cellStyle name="Normal 61 2 2 4 2 2 3 3 2" xfId="0"/>
    <cellStyle name="Normal 61 2 2 4 2 2 3 3 2 2" xfId="0"/>
    <cellStyle name="Normal 61 2 2 4 2 2 3 3 3" xfId="0"/>
    <cellStyle name="Normal 61 2 2 4 2 2 3 4" xfId="0"/>
    <cellStyle name="Normal 61 2 2 4 2 2 3 4 2" xfId="0"/>
    <cellStyle name="Normal 61 2 2 4 2 2 3 4 2 2" xfId="0"/>
    <cellStyle name="Normal 61 2 2 4 2 2 3 4 3" xfId="0"/>
    <cellStyle name="Normal 61 2 2 4 2 2 3 5" xfId="0"/>
    <cellStyle name="Normal 61 2 2 4 2 2 3 5 2" xfId="0"/>
    <cellStyle name="Normal 61 2 2 4 2 2 3 6" xfId="0"/>
    <cellStyle name="Normal 61 2 2 4 2 2 4" xfId="0"/>
    <cellStyle name="Normal 61 2 2 4 2 2 4 2" xfId="0"/>
    <cellStyle name="Normal 61 2 2 4 2 2 4 2 2" xfId="0"/>
    <cellStyle name="Normal 61 2 2 4 2 2 4 2 2 2" xfId="0"/>
    <cellStyle name="Normal 61 2 2 4 2 2 4 2 3" xfId="0"/>
    <cellStyle name="Normal 61 2 2 4 2 2 4 3" xfId="0"/>
    <cellStyle name="Normal 61 2 2 4 2 2 4 3 2" xfId="0"/>
    <cellStyle name="Normal 61 2 2 4 2 2 4 3 2 2" xfId="0"/>
    <cellStyle name="Normal 61 2 2 4 2 2 4 3 3" xfId="0"/>
    <cellStyle name="Normal 61 2 2 4 2 2 4 4" xfId="0"/>
    <cellStyle name="Normal 61 2 2 4 2 2 4 4 2" xfId="0"/>
    <cellStyle name="Normal 61 2 2 4 2 2 4 5" xfId="0"/>
    <cellStyle name="Normal 61 2 2 4 2 2 5" xfId="0"/>
    <cellStyle name="Normal 61 2 2 4 2 2 5 2" xfId="0"/>
    <cellStyle name="Normal 61 2 2 4 2 2 5 2 2" xfId="0"/>
    <cellStyle name="Normal 61 2 2 4 2 2 5 3" xfId="0"/>
    <cellStyle name="Normal 61 2 2 4 2 2 6" xfId="0"/>
    <cellStyle name="Normal 61 2 2 4 2 2 6 2" xfId="0"/>
    <cellStyle name="Normal 61 2 2 4 2 2 6 2 2" xfId="0"/>
    <cellStyle name="Normal 61 2 2 4 2 2 6 3" xfId="0"/>
    <cellStyle name="Normal 61 2 2 4 2 2 7" xfId="0"/>
    <cellStyle name="Normal 61 2 2 4 2 2 7 2" xfId="0"/>
    <cellStyle name="Normal 61 2 2 4 2 2 8" xfId="0"/>
    <cellStyle name="Normal 61 2 2 4 2 3" xfId="0"/>
    <cellStyle name="Normal 61 2 2 4 2 3 2" xfId="0"/>
    <cellStyle name="Normal 61 2 2 4 2 3 2 2" xfId="0"/>
    <cellStyle name="Normal 61 2 2 4 2 3 2 2 2" xfId="0"/>
    <cellStyle name="Normal 61 2 2 4 2 3 2 2 2 2" xfId="0"/>
    <cellStyle name="Normal 61 2 2 4 2 3 2 2 2 2 2" xfId="0"/>
    <cellStyle name="Normal 61 2 2 4 2 3 2 2 2 3" xfId="0"/>
    <cellStyle name="Normal 61 2 2 4 2 3 2 2 3" xfId="0"/>
    <cellStyle name="Normal 61 2 2 4 2 3 2 2 3 2" xfId="0"/>
    <cellStyle name="Normal 61 2 2 4 2 3 2 2 3 2 2" xfId="0"/>
    <cellStyle name="Normal 61 2 2 4 2 3 2 2 3 3" xfId="0"/>
    <cellStyle name="Normal 61 2 2 4 2 3 2 2 4" xfId="0"/>
    <cellStyle name="Normal 61 2 2 4 2 3 2 2 4 2" xfId="0"/>
    <cellStyle name="Normal 61 2 2 4 2 3 2 2 5" xfId="0"/>
    <cellStyle name="Normal 61 2 2 4 2 3 2 3" xfId="0"/>
    <cellStyle name="Normal 61 2 2 4 2 3 2 3 2" xfId="0"/>
    <cellStyle name="Normal 61 2 2 4 2 3 2 3 2 2" xfId="0"/>
    <cellStyle name="Normal 61 2 2 4 2 3 2 3 3" xfId="0"/>
    <cellStyle name="Normal 61 2 2 4 2 3 2 4" xfId="0"/>
    <cellStyle name="Normal 61 2 2 4 2 3 2 4 2" xfId="0"/>
    <cellStyle name="Normal 61 2 2 4 2 3 2 4 2 2" xfId="0"/>
    <cellStyle name="Normal 61 2 2 4 2 3 2 4 3" xfId="0"/>
    <cellStyle name="Normal 61 2 2 4 2 3 2 5" xfId="0"/>
    <cellStyle name="Normal 61 2 2 4 2 3 2 5 2" xfId="0"/>
    <cellStyle name="Normal 61 2 2 4 2 3 2 6" xfId="0"/>
    <cellStyle name="Normal 61 2 2 4 2 3 3" xfId="0"/>
    <cellStyle name="Normal 61 2 2 4 2 3 3 2" xfId="0"/>
    <cellStyle name="Normal 61 2 2 4 2 3 3 2 2" xfId="0"/>
    <cellStyle name="Normal 61 2 2 4 2 3 3 2 2 2" xfId="0"/>
    <cellStyle name="Normal 61 2 2 4 2 3 3 2 3" xfId="0"/>
    <cellStyle name="Normal 61 2 2 4 2 3 3 3" xfId="0"/>
    <cellStyle name="Normal 61 2 2 4 2 3 3 3 2" xfId="0"/>
    <cellStyle name="Normal 61 2 2 4 2 3 3 3 2 2" xfId="0"/>
    <cellStyle name="Normal 61 2 2 4 2 3 3 3 3" xfId="0"/>
    <cellStyle name="Normal 61 2 2 4 2 3 3 4" xfId="0"/>
    <cellStyle name="Normal 61 2 2 4 2 3 3 4 2" xfId="0"/>
    <cellStyle name="Normal 61 2 2 4 2 3 3 5" xfId="0"/>
    <cellStyle name="Normal 61 2 2 4 2 3 4" xfId="0"/>
    <cellStyle name="Normal 61 2 2 4 2 3 4 2" xfId="0"/>
    <cellStyle name="Normal 61 2 2 4 2 3 4 2 2" xfId="0"/>
    <cellStyle name="Normal 61 2 2 4 2 3 4 3" xfId="0"/>
    <cellStyle name="Normal 61 2 2 4 2 3 5" xfId="0"/>
    <cellStyle name="Normal 61 2 2 4 2 3 5 2" xfId="0"/>
    <cellStyle name="Normal 61 2 2 4 2 3 5 2 2" xfId="0"/>
    <cellStyle name="Normal 61 2 2 4 2 3 5 3" xfId="0"/>
    <cellStyle name="Normal 61 2 2 4 2 3 6" xfId="0"/>
    <cellStyle name="Normal 61 2 2 4 2 3 6 2" xfId="0"/>
    <cellStyle name="Normal 61 2 2 4 2 3 7" xfId="0"/>
    <cellStyle name="Normal 61 2 2 4 2 4" xfId="0"/>
    <cellStyle name="Normal 61 2 2 4 2 4 2" xfId="0"/>
    <cellStyle name="Normal 61 2 2 4 2 4 2 2" xfId="0"/>
    <cellStyle name="Normal 61 2 2 4 2 4 2 2 2" xfId="0"/>
    <cellStyle name="Normal 61 2 2 4 2 4 2 2 2 2" xfId="0"/>
    <cellStyle name="Normal 61 2 2 4 2 4 2 2 3" xfId="0"/>
    <cellStyle name="Normal 61 2 2 4 2 4 2 3" xfId="0"/>
    <cellStyle name="Normal 61 2 2 4 2 4 2 3 2" xfId="0"/>
    <cellStyle name="Normal 61 2 2 4 2 4 2 3 2 2" xfId="0"/>
    <cellStyle name="Normal 61 2 2 4 2 4 2 3 3" xfId="0"/>
    <cellStyle name="Normal 61 2 2 4 2 4 2 4" xfId="0"/>
    <cellStyle name="Normal 61 2 2 4 2 4 2 4 2" xfId="0"/>
    <cellStyle name="Normal 61 2 2 4 2 4 2 5" xfId="0"/>
    <cellStyle name="Normal 61 2 2 4 2 4 3" xfId="0"/>
    <cellStyle name="Normal 61 2 2 4 2 4 3 2" xfId="0"/>
    <cellStyle name="Normal 61 2 2 4 2 4 3 2 2" xfId="0"/>
    <cellStyle name="Normal 61 2 2 4 2 4 3 3" xfId="0"/>
    <cellStyle name="Normal 61 2 2 4 2 4 4" xfId="0"/>
    <cellStyle name="Normal 61 2 2 4 2 4 4 2" xfId="0"/>
    <cellStyle name="Normal 61 2 2 4 2 4 4 2 2" xfId="0"/>
    <cellStyle name="Normal 61 2 2 4 2 4 4 3" xfId="0"/>
    <cellStyle name="Normal 61 2 2 4 2 4 5" xfId="0"/>
    <cellStyle name="Normal 61 2 2 4 2 4 5 2" xfId="0"/>
    <cellStyle name="Normal 61 2 2 4 2 4 6" xfId="0"/>
    <cellStyle name="Normal 61 2 2 4 2 5" xfId="0"/>
    <cellStyle name="Normal 61 2 2 4 2 5 2" xfId="0"/>
    <cellStyle name="Normal 61 2 2 4 2 5 2 2" xfId="0"/>
    <cellStyle name="Normal 61 2 2 4 2 5 2 2 2" xfId="0"/>
    <cellStyle name="Normal 61 2 2 4 2 5 2 3" xfId="0"/>
    <cellStyle name="Normal 61 2 2 4 2 5 3" xfId="0"/>
    <cellStyle name="Normal 61 2 2 4 2 5 3 2" xfId="0"/>
    <cellStyle name="Normal 61 2 2 4 2 5 3 2 2" xfId="0"/>
    <cellStyle name="Normal 61 2 2 4 2 5 3 3" xfId="0"/>
    <cellStyle name="Normal 61 2 2 4 2 5 4" xfId="0"/>
    <cellStyle name="Normal 61 2 2 4 2 5 4 2" xfId="0"/>
    <cellStyle name="Normal 61 2 2 4 2 5 5" xfId="0"/>
    <cellStyle name="Normal 61 2 2 4 2 6" xfId="0"/>
    <cellStyle name="Normal 61 2 2 4 2 6 2" xfId="0"/>
    <cellStyle name="Normal 61 2 2 4 2 6 2 2" xfId="0"/>
    <cellStyle name="Normal 61 2 2 4 2 6 3" xfId="0"/>
    <cellStyle name="Normal 61 2 2 4 2 7" xfId="0"/>
    <cellStyle name="Normal 61 2 2 4 2 7 2" xfId="0"/>
    <cellStyle name="Normal 61 2 2 4 2 7 2 2" xfId="0"/>
    <cellStyle name="Normal 61 2 2 4 2 7 3" xfId="0"/>
    <cellStyle name="Normal 61 2 2 4 2 8" xfId="0"/>
    <cellStyle name="Normal 61 2 2 4 2 8 2" xfId="0"/>
    <cellStyle name="Normal 61 2 2 4 2 9" xfId="0"/>
    <cellStyle name="Normal 61 2 2 4 3" xfId="0"/>
    <cellStyle name="Normal 61 2 2 4 3 2" xfId="0"/>
    <cellStyle name="Normal 61 2 2 4 3 2 2" xfId="0"/>
    <cellStyle name="Normal 61 2 2 4 3 2 2 2" xfId="0"/>
    <cellStyle name="Normal 61 2 2 4 3 2 2 2 2" xfId="0"/>
    <cellStyle name="Normal 61 2 2 4 3 2 2 2 2 2" xfId="0"/>
    <cellStyle name="Normal 61 2 2 4 3 2 2 2 2 2 2" xfId="0"/>
    <cellStyle name="Normal 61 2 2 4 3 2 2 2 2 3" xfId="0"/>
    <cellStyle name="Normal 61 2 2 4 3 2 2 2 3" xfId="0"/>
    <cellStyle name="Normal 61 2 2 4 3 2 2 2 3 2" xfId="0"/>
    <cellStyle name="Normal 61 2 2 4 3 2 2 2 3 2 2" xfId="0"/>
    <cellStyle name="Normal 61 2 2 4 3 2 2 2 3 3" xfId="0"/>
    <cellStyle name="Normal 61 2 2 4 3 2 2 2 4" xfId="0"/>
    <cellStyle name="Normal 61 2 2 4 3 2 2 2 4 2" xfId="0"/>
    <cellStyle name="Normal 61 2 2 4 3 2 2 2 5" xfId="0"/>
    <cellStyle name="Normal 61 2 2 4 3 2 2 3" xfId="0"/>
    <cellStyle name="Normal 61 2 2 4 3 2 2 3 2" xfId="0"/>
    <cellStyle name="Normal 61 2 2 4 3 2 2 3 2 2" xfId="0"/>
    <cellStyle name="Normal 61 2 2 4 3 2 2 3 3" xfId="0"/>
    <cellStyle name="Normal 61 2 2 4 3 2 2 4" xfId="0"/>
    <cellStyle name="Normal 61 2 2 4 3 2 2 4 2" xfId="0"/>
    <cellStyle name="Normal 61 2 2 4 3 2 2 4 2 2" xfId="0"/>
    <cellStyle name="Normal 61 2 2 4 3 2 2 4 3" xfId="0"/>
    <cellStyle name="Normal 61 2 2 4 3 2 2 5" xfId="0"/>
    <cellStyle name="Normal 61 2 2 4 3 2 2 5 2" xfId="0"/>
    <cellStyle name="Normal 61 2 2 4 3 2 2 6" xfId="0"/>
    <cellStyle name="Normal 61 2 2 4 3 2 3" xfId="0"/>
    <cellStyle name="Normal 61 2 2 4 3 2 3 2" xfId="0"/>
    <cellStyle name="Normal 61 2 2 4 3 2 3 2 2" xfId="0"/>
    <cellStyle name="Normal 61 2 2 4 3 2 3 2 2 2" xfId="0"/>
    <cellStyle name="Normal 61 2 2 4 3 2 3 2 3" xfId="0"/>
    <cellStyle name="Normal 61 2 2 4 3 2 3 3" xfId="0"/>
    <cellStyle name="Normal 61 2 2 4 3 2 3 3 2" xfId="0"/>
    <cellStyle name="Normal 61 2 2 4 3 2 3 3 2 2" xfId="0"/>
    <cellStyle name="Normal 61 2 2 4 3 2 3 3 3" xfId="0"/>
    <cellStyle name="Normal 61 2 2 4 3 2 3 4" xfId="0"/>
    <cellStyle name="Normal 61 2 2 4 3 2 3 4 2" xfId="0"/>
    <cellStyle name="Normal 61 2 2 4 3 2 3 5" xfId="0"/>
    <cellStyle name="Normal 61 2 2 4 3 2 4" xfId="0"/>
    <cellStyle name="Normal 61 2 2 4 3 2 4 2" xfId="0"/>
    <cellStyle name="Normal 61 2 2 4 3 2 4 2 2" xfId="0"/>
    <cellStyle name="Normal 61 2 2 4 3 2 4 3" xfId="0"/>
    <cellStyle name="Normal 61 2 2 4 3 2 5" xfId="0"/>
    <cellStyle name="Normal 61 2 2 4 3 2 5 2" xfId="0"/>
    <cellStyle name="Normal 61 2 2 4 3 2 5 2 2" xfId="0"/>
    <cellStyle name="Normal 61 2 2 4 3 2 5 3" xfId="0"/>
    <cellStyle name="Normal 61 2 2 4 3 2 6" xfId="0"/>
    <cellStyle name="Normal 61 2 2 4 3 2 6 2" xfId="0"/>
    <cellStyle name="Normal 61 2 2 4 3 2 7" xfId="0"/>
    <cellStyle name="Normal 61 2 2 4 3 3" xfId="0"/>
    <cellStyle name="Normal 61 2 2 4 3 3 2" xfId="0"/>
    <cellStyle name="Normal 61 2 2 4 3 3 2 2" xfId="0"/>
    <cellStyle name="Normal 61 2 2 4 3 3 2 2 2" xfId="0"/>
    <cellStyle name="Normal 61 2 2 4 3 3 2 2 2 2" xfId="0"/>
    <cellStyle name="Normal 61 2 2 4 3 3 2 2 3" xfId="0"/>
    <cellStyle name="Normal 61 2 2 4 3 3 2 3" xfId="0"/>
    <cellStyle name="Normal 61 2 2 4 3 3 2 3 2" xfId="0"/>
    <cellStyle name="Normal 61 2 2 4 3 3 2 3 2 2" xfId="0"/>
    <cellStyle name="Normal 61 2 2 4 3 3 2 3 3" xfId="0"/>
    <cellStyle name="Normal 61 2 2 4 3 3 2 4" xfId="0"/>
    <cellStyle name="Normal 61 2 2 4 3 3 2 4 2" xfId="0"/>
    <cellStyle name="Normal 61 2 2 4 3 3 2 5" xfId="0"/>
    <cellStyle name="Normal 61 2 2 4 3 3 3" xfId="0"/>
    <cellStyle name="Normal 61 2 2 4 3 3 3 2" xfId="0"/>
    <cellStyle name="Normal 61 2 2 4 3 3 3 2 2" xfId="0"/>
    <cellStyle name="Normal 61 2 2 4 3 3 3 3" xfId="0"/>
    <cellStyle name="Normal 61 2 2 4 3 3 4" xfId="0"/>
    <cellStyle name="Normal 61 2 2 4 3 3 4 2" xfId="0"/>
    <cellStyle name="Normal 61 2 2 4 3 3 4 2 2" xfId="0"/>
    <cellStyle name="Normal 61 2 2 4 3 3 4 3" xfId="0"/>
    <cellStyle name="Normal 61 2 2 4 3 3 5" xfId="0"/>
    <cellStyle name="Normal 61 2 2 4 3 3 5 2" xfId="0"/>
    <cellStyle name="Normal 61 2 2 4 3 3 6" xfId="0"/>
    <cellStyle name="Normal 61 2 2 4 3 4" xfId="0"/>
    <cellStyle name="Normal 61 2 2 4 3 4 2" xfId="0"/>
    <cellStyle name="Normal 61 2 2 4 3 4 2 2" xfId="0"/>
    <cellStyle name="Normal 61 2 2 4 3 4 2 2 2" xfId="0"/>
    <cellStyle name="Normal 61 2 2 4 3 4 2 3" xfId="0"/>
    <cellStyle name="Normal 61 2 2 4 3 4 3" xfId="0"/>
    <cellStyle name="Normal 61 2 2 4 3 4 3 2" xfId="0"/>
    <cellStyle name="Normal 61 2 2 4 3 4 3 2 2" xfId="0"/>
    <cellStyle name="Normal 61 2 2 4 3 4 3 3" xfId="0"/>
    <cellStyle name="Normal 61 2 2 4 3 4 4" xfId="0"/>
    <cellStyle name="Normal 61 2 2 4 3 4 4 2" xfId="0"/>
    <cellStyle name="Normal 61 2 2 4 3 4 5" xfId="0"/>
    <cellStyle name="Normal 61 2 2 4 3 5" xfId="0"/>
    <cellStyle name="Normal 61 2 2 4 3 5 2" xfId="0"/>
    <cellStyle name="Normal 61 2 2 4 3 5 2 2" xfId="0"/>
    <cellStyle name="Normal 61 2 2 4 3 5 3" xfId="0"/>
    <cellStyle name="Normal 61 2 2 4 3 6" xfId="0"/>
    <cellStyle name="Normal 61 2 2 4 3 6 2" xfId="0"/>
    <cellStyle name="Normal 61 2 2 4 3 6 2 2" xfId="0"/>
    <cellStyle name="Normal 61 2 2 4 3 6 3" xfId="0"/>
    <cellStyle name="Normal 61 2 2 4 3 7" xfId="0"/>
    <cellStyle name="Normal 61 2 2 4 3 7 2" xfId="0"/>
    <cellStyle name="Normal 61 2 2 4 3 8" xfId="0"/>
    <cellStyle name="Normal 61 2 2 4 4" xfId="0"/>
    <cellStyle name="Normal 61 2 2 4 4 2" xfId="0"/>
    <cellStyle name="Normal 61 2 2 4 4 2 2" xfId="0"/>
    <cellStyle name="Normal 61 2 2 4 4 2 2 2" xfId="0"/>
    <cellStyle name="Normal 61 2 2 4 4 2 2 2 2" xfId="0"/>
    <cellStyle name="Normal 61 2 2 4 4 2 2 2 2 2" xfId="0"/>
    <cellStyle name="Normal 61 2 2 4 4 2 2 2 3" xfId="0"/>
    <cellStyle name="Normal 61 2 2 4 4 2 2 3" xfId="0"/>
    <cellStyle name="Normal 61 2 2 4 4 2 2 3 2" xfId="0"/>
    <cellStyle name="Normal 61 2 2 4 4 2 2 3 2 2" xfId="0"/>
    <cellStyle name="Normal 61 2 2 4 4 2 2 3 3" xfId="0"/>
    <cellStyle name="Normal 61 2 2 4 4 2 2 4" xfId="0"/>
    <cellStyle name="Normal 61 2 2 4 4 2 2 4 2" xfId="0"/>
    <cellStyle name="Normal 61 2 2 4 4 2 2 5" xfId="0"/>
    <cellStyle name="Normal 61 2 2 4 4 2 3" xfId="0"/>
    <cellStyle name="Normal 61 2 2 4 4 2 3 2" xfId="0"/>
    <cellStyle name="Normal 61 2 2 4 4 2 3 2 2" xfId="0"/>
    <cellStyle name="Normal 61 2 2 4 4 2 3 3" xfId="0"/>
    <cellStyle name="Normal 61 2 2 4 4 2 4" xfId="0"/>
    <cellStyle name="Normal 61 2 2 4 4 2 4 2" xfId="0"/>
    <cellStyle name="Normal 61 2 2 4 4 2 4 2 2" xfId="0"/>
    <cellStyle name="Normal 61 2 2 4 4 2 4 3" xfId="0"/>
    <cellStyle name="Normal 61 2 2 4 4 2 5" xfId="0"/>
    <cellStyle name="Normal 61 2 2 4 4 2 5 2" xfId="0"/>
    <cellStyle name="Normal 61 2 2 4 4 2 6" xfId="0"/>
    <cellStyle name="Normal 61 2 2 4 4 3" xfId="0"/>
    <cellStyle name="Normal 61 2 2 4 4 3 2" xfId="0"/>
    <cellStyle name="Normal 61 2 2 4 4 3 2 2" xfId="0"/>
    <cellStyle name="Normal 61 2 2 4 4 3 2 2 2" xfId="0"/>
    <cellStyle name="Normal 61 2 2 4 4 3 2 3" xfId="0"/>
    <cellStyle name="Normal 61 2 2 4 4 3 3" xfId="0"/>
    <cellStyle name="Normal 61 2 2 4 4 3 3 2" xfId="0"/>
    <cellStyle name="Normal 61 2 2 4 4 3 3 2 2" xfId="0"/>
    <cellStyle name="Normal 61 2 2 4 4 3 3 3" xfId="0"/>
    <cellStyle name="Normal 61 2 2 4 4 3 4" xfId="0"/>
    <cellStyle name="Normal 61 2 2 4 4 3 4 2" xfId="0"/>
    <cellStyle name="Normal 61 2 2 4 4 3 5" xfId="0"/>
    <cellStyle name="Normal 61 2 2 4 4 4" xfId="0"/>
    <cellStyle name="Normal 61 2 2 4 4 4 2" xfId="0"/>
    <cellStyle name="Normal 61 2 2 4 4 4 2 2" xfId="0"/>
    <cellStyle name="Normal 61 2 2 4 4 4 3" xfId="0"/>
    <cellStyle name="Normal 61 2 2 4 4 5" xfId="0"/>
    <cellStyle name="Normal 61 2 2 4 4 5 2" xfId="0"/>
    <cellStyle name="Normal 61 2 2 4 4 5 2 2" xfId="0"/>
    <cellStyle name="Normal 61 2 2 4 4 5 3" xfId="0"/>
    <cellStyle name="Normal 61 2 2 4 4 6" xfId="0"/>
    <cellStyle name="Normal 61 2 2 4 4 6 2" xfId="0"/>
    <cellStyle name="Normal 61 2 2 4 4 7" xfId="0"/>
    <cellStyle name="Normal 61 2 2 4 5" xfId="0"/>
    <cellStyle name="Normal 61 2 2 4 5 2" xfId="0"/>
    <cellStyle name="Normal 61 2 2 4 5 2 2" xfId="0"/>
    <cellStyle name="Normal 61 2 2 4 5 2 2 2" xfId="0"/>
    <cellStyle name="Normal 61 2 2 4 5 2 2 2 2" xfId="0"/>
    <cellStyle name="Normal 61 2 2 4 5 2 2 3" xfId="0"/>
    <cellStyle name="Normal 61 2 2 4 5 2 3" xfId="0"/>
    <cellStyle name="Normal 61 2 2 4 5 2 3 2" xfId="0"/>
    <cellStyle name="Normal 61 2 2 4 5 2 3 2 2" xfId="0"/>
    <cellStyle name="Normal 61 2 2 4 5 2 3 3" xfId="0"/>
    <cellStyle name="Normal 61 2 2 4 5 2 4" xfId="0"/>
    <cellStyle name="Normal 61 2 2 4 5 2 4 2" xfId="0"/>
    <cellStyle name="Normal 61 2 2 4 5 2 5" xfId="0"/>
    <cellStyle name="Normal 61 2 2 4 5 3" xfId="0"/>
    <cellStyle name="Normal 61 2 2 4 5 3 2" xfId="0"/>
    <cellStyle name="Normal 61 2 2 4 5 3 2 2" xfId="0"/>
    <cellStyle name="Normal 61 2 2 4 5 3 3" xfId="0"/>
    <cellStyle name="Normal 61 2 2 4 5 4" xfId="0"/>
    <cellStyle name="Normal 61 2 2 4 5 4 2" xfId="0"/>
    <cellStyle name="Normal 61 2 2 4 5 4 2 2" xfId="0"/>
    <cellStyle name="Normal 61 2 2 4 5 4 3" xfId="0"/>
    <cellStyle name="Normal 61 2 2 4 5 5" xfId="0"/>
    <cellStyle name="Normal 61 2 2 4 5 5 2" xfId="0"/>
    <cellStyle name="Normal 61 2 2 4 5 6" xfId="0"/>
    <cellStyle name="Normal 61 2 2 4 6" xfId="0"/>
    <cellStyle name="Normal 61 2 2 4 6 2" xfId="0"/>
    <cellStyle name="Normal 61 2 2 4 6 2 2" xfId="0"/>
    <cellStyle name="Normal 61 2 2 4 6 2 2 2" xfId="0"/>
    <cellStyle name="Normal 61 2 2 4 6 2 3" xfId="0"/>
    <cellStyle name="Normal 61 2 2 4 6 3" xfId="0"/>
    <cellStyle name="Normal 61 2 2 4 6 3 2" xfId="0"/>
    <cellStyle name="Normal 61 2 2 4 6 3 2 2" xfId="0"/>
    <cellStyle name="Normal 61 2 2 4 6 3 3" xfId="0"/>
    <cellStyle name="Normal 61 2 2 4 6 4" xfId="0"/>
    <cellStyle name="Normal 61 2 2 4 6 4 2" xfId="0"/>
    <cellStyle name="Normal 61 2 2 4 6 5" xfId="0"/>
    <cellStyle name="Normal 61 2 2 4 7" xfId="0"/>
    <cellStyle name="Normal 61 2 2 4 7 2" xfId="0"/>
    <cellStyle name="Normal 61 2 2 4 7 2 2" xfId="0"/>
    <cellStyle name="Normal 61 2 2 4 7 3" xfId="0"/>
    <cellStyle name="Normal 61 2 2 4 8" xfId="0"/>
    <cellStyle name="Normal 61 2 2 4 8 2" xfId="0"/>
    <cellStyle name="Normal 61 2 2 4 8 2 2" xfId="0"/>
    <cellStyle name="Normal 61 2 2 4 8 3" xfId="0"/>
    <cellStyle name="Normal 61 2 2 4 9" xfId="0"/>
    <cellStyle name="Normal 61 2 2 4 9 2" xfId="0"/>
    <cellStyle name="Normal 61 2 2 5" xfId="0"/>
    <cellStyle name="Normal 61 2 2 5 2" xfId="0"/>
    <cellStyle name="Normal 61 2 2 5 2 2" xfId="0"/>
    <cellStyle name="Normal 61 2 2 5 2 2 2" xfId="0"/>
    <cellStyle name="Normal 61 2 2 5 2 2 2 2" xfId="0"/>
    <cellStyle name="Normal 61 2 2 5 2 2 2 2 2" xfId="0"/>
    <cellStyle name="Normal 61 2 2 5 2 2 2 2 2 2" xfId="0"/>
    <cellStyle name="Normal 61 2 2 5 2 2 2 2 2 2 2" xfId="0"/>
    <cellStyle name="Normal 61 2 2 5 2 2 2 2 2 3" xfId="0"/>
    <cellStyle name="Normal 61 2 2 5 2 2 2 2 3" xfId="0"/>
    <cellStyle name="Normal 61 2 2 5 2 2 2 2 3 2" xfId="0"/>
    <cellStyle name="Normal 61 2 2 5 2 2 2 2 3 2 2" xfId="0"/>
    <cellStyle name="Normal 61 2 2 5 2 2 2 2 3 3" xfId="0"/>
    <cellStyle name="Normal 61 2 2 5 2 2 2 2 4" xfId="0"/>
    <cellStyle name="Normal 61 2 2 5 2 2 2 2 4 2" xfId="0"/>
    <cellStyle name="Normal 61 2 2 5 2 2 2 2 5" xfId="0"/>
    <cellStyle name="Normal 61 2 2 5 2 2 2 3" xfId="0"/>
    <cellStyle name="Normal 61 2 2 5 2 2 2 3 2" xfId="0"/>
    <cellStyle name="Normal 61 2 2 5 2 2 2 3 2 2" xfId="0"/>
    <cellStyle name="Normal 61 2 2 5 2 2 2 3 3" xfId="0"/>
    <cellStyle name="Normal 61 2 2 5 2 2 2 4" xfId="0"/>
    <cellStyle name="Normal 61 2 2 5 2 2 2 4 2" xfId="0"/>
    <cellStyle name="Normal 61 2 2 5 2 2 2 4 2 2" xfId="0"/>
    <cellStyle name="Normal 61 2 2 5 2 2 2 4 3" xfId="0"/>
    <cellStyle name="Normal 61 2 2 5 2 2 2 5" xfId="0"/>
    <cellStyle name="Normal 61 2 2 5 2 2 2 5 2" xfId="0"/>
    <cellStyle name="Normal 61 2 2 5 2 2 2 6" xfId="0"/>
    <cellStyle name="Normal 61 2 2 5 2 2 3" xfId="0"/>
    <cellStyle name="Normal 61 2 2 5 2 2 3 2" xfId="0"/>
    <cellStyle name="Normal 61 2 2 5 2 2 3 2 2" xfId="0"/>
    <cellStyle name="Normal 61 2 2 5 2 2 3 2 2 2" xfId="0"/>
    <cellStyle name="Normal 61 2 2 5 2 2 3 2 3" xfId="0"/>
    <cellStyle name="Normal 61 2 2 5 2 2 3 3" xfId="0"/>
    <cellStyle name="Normal 61 2 2 5 2 2 3 3 2" xfId="0"/>
    <cellStyle name="Normal 61 2 2 5 2 2 3 3 2 2" xfId="0"/>
    <cellStyle name="Normal 61 2 2 5 2 2 3 3 3" xfId="0"/>
    <cellStyle name="Normal 61 2 2 5 2 2 3 4" xfId="0"/>
    <cellStyle name="Normal 61 2 2 5 2 2 3 4 2" xfId="0"/>
    <cellStyle name="Normal 61 2 2 5 2 2 3 5" xfId="0"/>
    <cellStyle name="Normal 61 2 2 5 2 2 4" xfId="0"/>
    <cellStyle name="Normal 61 2 2 5 2 2 4 2" xfId="0"/>
    <cellStyle name="Normal 61 2 2 5 2 2 4 2 2" xfId="0"/>
    <cellStyle name="Normal 61 2 2 5 2 2 4 3" xfId="0"/>
    <cellStyle name="Normal 61 2 2 5 2 2 5" xfId="0"/>
    <cellStyle name="Normal 61 2 2 5 2 2 5 2" xfId="0"/>
    <cellStyle name="Normal 61 2 2 5 2 2 5 2 2" xfId="0"/>
    <cellStyle name="Normal 61 2 2 5 2 2 5 3" xfId="0"/>
    <cellStyle name="Normal 61 2 2 5 2 2 6" xfId="0"/>
    <cellStyle name="Normal 61 2 2 5 2 2 6 2" xfId="0"/>
    <cellStyle name="Normal 61 2 2 5 2 2 7" xfId="0"/>
    <cellStyle name="Normal 61 2 2 5 2 3" xfId="0"/>
    <cellStyle name="Normal 61 2 2 5 2 3 2" xfId="0"/>
    <cellStyle name="Normal 61 2 2 5 2 3 2 2" xfId="0"/>
    <cellStyle name="Normal 61 2 2 5 2 3 2 2 2" xfId="0"/>
    <cellStyle name="Normal 61 2 2 5 2 3 2 2 2 2" xfId="0"/>
    <cellStyle name="Normal 61 2 2 5 2 3 2 2 3" xfId="0"/>
    <cellStyle name="Normal 61 2 2 5 2 3 2 3" xfId="0"/>
    <cellStyle name="Normal 61 2 2 5 2 3 2 3 2" xfId="0"/>
    <cellStyle name="Normal 61 2 2 5 2 3 2 3 2 2" xfId="0"/>
    <cellStyle name="Normal 61 2 2 5 2 3 2 3 3" xfId="0"/>
    <cellStyle name="Normal 61 2 2 5 2 3 2 4" xfId="0"/>
    <cellStyle name="Normal 61 2 2 5 2 3 2 4 2" xfId="0"/>
    <cellStyle name="Normal 61 2 2 5 2 3 2 5" xfId="0"/>
    <cellStyle name="Normal 61 2 2 5 2 3 3" xfId="0"/>
    <cellStyle name="Normal 61 2 2 5 2 3 3 2" xfId="0"/>
    <cellStyle name="Normal 61 2 2 5 2 3 3 2 2" xfId="0"/>
    <cellStyle name="Normal 61 2 2 5 2 3 3 3" xfId="0"/>
    <cellStyle name="Normal 61 2 2 5 2 3 4" xfId="0"/>
    <cellStyle name="Normal 61 2 2 5 2 3 4 2" xfId="0"/>
    <cellStyle name="Normal 61 2 2 5 2 3 4 2 2" xfId="0"/>
    <cellStyle name="Normal 61 2 2 5 2 3 4 3" xfId="0"/>
    <cellStyle name="Normal 61 2 2 5 2 3 5" xfId="0"/>
    <cellStyle name="Normal 61 2 2 5 2 3 5 2" xfId="0"/>
    <cellStyle name="Normal 61 2 2 5 2 3 6" xfId="0"/>
    <cellStyle name="Normal 61 2 2 5 2 4" xfId="0"/>
    <cellStyle name="Normal 61 2 2 5 2 4 2" xfId="0"/>
    <cellStyle name="Normal 61 2 2 5 2 4 2 2" xfId="0"/>
    <cellStyle name="Normal 61 2 2 5 2 4 2 2 2" xfId="0"/>
    <cellStyle name="Normal 61 2 2 5 2 4 2 3" xfId="0"/>
    <cellStyle name="Normal 61 2 2 5 2 4 3" xfId="0"/>
    <cellStyle name="Normal 61 2 2 5 2 4 3 2" xfId="0"/>
    <cellStyle name="Normal 61 2 2 5 2 4 3 2 2" xfId="0"/>
    <cellStyle name="Normal 61 2 2 5 2 4 3 3" xfId="0"/>
    <cellStyle name="Normal 61 2 2 5 2 4 4" xfId="0"/>
    <cellStyle name="Normal 61 2 2 5 2 4 4 2" xfId="0"/>
    <cellStyle name="Normal 61 2 2 5 2 4 5" xfId="0"/>
    <cellStyle name="Normal 61 2 2 5 2 5" xfId="0"/>
    <cellStyle name="Normal 61 2 2 5 2 5 2" xfId="0"/>
    <cellStyle name="Normal 61 2 2 5 2 5 2 2" xfId="0"/>
    <cellStyle name="Normal 61 2 2 5 2 5 3" xfId="0"/>
    <cellStyle name="Normal 61 2 2 5 2 6" xfId="0"/>
    <cellStyle name="Normal 61 2 2 5 2 6 2" xfId="0"/>
    <cellStyle name="Normal 61 2 2 5 2 6 2 2" xfId="0"/>
    <cellStyle name="Normal 61 2 2 5 2 6 3" xfId="0"/>
    <cellStyle name="Normal 61 2 2 5 2 7" xfId="0"/>
    <cellStyle name="Normal 61 2 2 5 2 7 2" xfId="0"/>
    <cellStyle name="Normal 61 2 2 5 2 8" xfId="0"/>
    <cellStyle name="Normal 61 2 2 5 3" xfId="0"/>
    <cellStyle name="Normal 61 2 2 5 3 2" xfId="0"/>
    <cellStyle name="Normal 61 2 2 5 3 2 2" xfId="0"/>
    <cellStyle name="Normal 61 2 2 5 3 2 2 2" xfId="0"/>
    <cellStyle name="Normal 61 2 2 5 3 2 2 2 2" xfId="0"/>
    <cellStyle name="Normal 61 2 2 5 3 2 2 2 2 2" xfId="0"/>
    <cellStyle name="Normal 61 2 2 5 3 2 2 2 3" xfId="0"/>
    <cellStyle name="Normal 61 2 2 5 3 2 2 3" xfId="0"/>
    <cellStyle name="Normal 61 2 2 5 3 2 2 3 2" xfId="0"/>
    <cellStyle name="Normal 61 2 2 5 3 2 2 3 2 2" xfId="0"/>
    <cellStyle name="Normal 61 2 2 5 3 2 2 3 3" xfId="0"/>
    <cellStyle name="Normal 61 2 2 5 3 2 2 4" xfId="0"/>
    <cellStyle name="Normal 61 2 2 5 3 2 2 4 2" xfId="0"/>
    <cellStyle name="Normal 61 2 2 5 3 2 2 5" xfId="0"/>
    <cellStyle name="Normal 61 2 2 5 3 2 3" xfId="0"/>
    <cellStyle name="Normal 61 2 2 5 3 2 3 2" xfId="0"/>
    <cellStyle name="Normal 61 2 2 5 3 2 3 2 2" xfId="0"/>
    <cellStyle name="Normal 61 2 2 5 3 2 3 3" xfId="0"/>
    <cellStyle name="Normal 61 2 2 5 3 2 4" xfId="0"/>
    <cellStyle name="Normal 61 2 2 5 3 2 4 2" xfId="0"/>
    <cellStyle name="Normal 61 2 2 5 3 2 4 2 2" xfId="0"/>
    <cellStyle name="Normal 61 2 2 5 3 2 4 3" xfId="0"/>
    <cellStyle name="Normal 61 2 2 5 3 2 5" xfId="0"/>
    <cellStyle name="Normal 61 2 2 5 3 2 5 2" xfId="0"/>
    <cellStyle name="Normal 61 2 2 5 3 2 6" xfId="0"/>
    <cellStyle name="Normal 61 2 2 5 3 3" xfId="0"/>
    <cellStyle name="Normal 61 2 2 5 3 3 2" xfId="0"/>
    <cellStyle name="Normal 61 2 2 5 3 3 2 2" xfId="0"/>
    <cellStyle name="Normal 61 2 2 5 3 3 2 2 2" xfId="0"/>
    <cellStyle name="Normal 61 2 2 5 3 3 2 3" xfId="0"/>
    <cellStyle name="Normal 61 2 2 5 3 3 3" xfId="0"/>
    <cellStyle name="Normal 61 2 2 5 3 3 3 2" xfId="0"/>
    <cellStyle name="Normal 61 2 2 5 3 3 3 2 2" xfId="0"/>
    <cellStyle name="Normal 61 2 2 5 3 3 3 3" xfId="0"/>
    <cellStyle name="Normal 61 2 2 5 3 3 4" xfId="0"/>
    <cellStyle name="Normal 61 2 2 5 3 3 4 2" xfId="0"/>
    <cellStyle name="Normal 61 2 2 5 3 3 5" xfId="0"/>
    <cellStyle name="Normal 61 2 2 5 3 4" xfId="0"/>
    <cellStyle name="Normal 61 2 2 5 3 4 2" xfId="0"/>
    <cellStyle name="Normal 61 2 2 5 3 4 2 2" xfId="0"/>
    <cellStyle name="Normal 61 2 2 5 3 4 3" xfId="0"/>
    <cellStyle name="Normal 61 2 2 5 3 5" xfId="0"/>
    <cellStyle name="Normal 61 2 2 5 3 5 2" xfId="0"/>
    <cellStyle name="Normal 61 2 2 5 3 5 2 2" xfId="0"/>
    <cellStyle name="Normal 61 2 2 5 3 5 3" xfId="0"/>
    <cellStyle name="Normal 61 2 2 5 3 6" xfId="0"/>
    <cellStyle name="Normal 61 2 2 5 3 6 2" xfId="0"/>
    <cellStyle name="Normal 61 2 2 5 3 7" xfId="0"/>
    <cellStyle name="Normal 61 2 2 5 4" xfId="0"/>
    <cellStyle name="Normal 61 2 2 5 4 2" xfId="0"/>
    <cellStyle name="Normal 61 2 2 5 4 2 2" xfId="0"/>
    <cellStyle name="Normal 61 2 2 5 4 2 2 2" xfId="0"/>
    <cellStyle name="Normal 61 2 2 5 4 2 2 2 2" xfId="0"/>
    <cellStyle name="Normal 61 2 2 5 4 2 2 3" xfId="0"/>
    <cellStyle name="Normal 61 2 2 5 4 2 3" xfId="0"/>
    <cellStyle name="Normal 61 2 2 5 4 2 3 2" xfId="0"/>
    <cellStyle name="Normal 61 2 2 5 4 2 3 2 2" xfId="0"/>
    <cellStyle name="Normal 61 2 2 5 4 2 3 3" xfId="0"/>
    <cellStyle name="Normal 61 2 2 5 4 2 4" xfId="0"/>
    <cellStyle name="Normal 61 2 2 5 4 2 4 2" xfId="0"/>
    <cellStyle name="Normal 61 2 2 5 4 2 5" xfId="0"/>
    <cellStyle name="Normal 61 2 2 5 4 3" xfId="0"/>
    <cellStyle name="Normal 61 2 2 5 4 3 2" xfId="0"/>
    <cellStyle name="Normal 61 2 2 5 4 3 2 2" xfId="0"/>
    <cellStyle name="Normal 61 2 2 5 4 3 3" xfId="0"/>
    <cellStyle name="Normal 61 2 2 5 4 4" xfId="0"/>
    <cellStyle name="Normal 61 2 2 5 4 4 2" xfId="0"/>
    <cellStyle name="Normal 61 2 2 5 4 4 2 2" xfId="0"/>
    <cellStyle name="Normal 61 2 2 5 4 4 3" xfId="0"/>
    <cellStyle name="Normal 61 2 2 5 4 5" xfId="0"/>
    <cellStyle name="Normal 61 2 2 5 4 5 2" xfId="0"/>
    <cellStyle name="Normal 61 2 2 5 4 6" xfId="0"/>
    <cellStyle name="Normal 61 2 2 5 5" xfId="0"/>
    <cellStyle name="Normal 61 2 2 5 5 2" xfId="0"/>
    <cellStyle name="Normal 61 2 2 5 5 2 2" xfId="0"/>
    <cellStyle name="Normal 61 2 2 5 5 2 2 2" xfId="0"/>
    <cellStyle name="Normal 61 2 2 5 5 2 3" xfId="0"/>
    <cellStyle name="Normal 61 2 2 5 5 3" xfId="0"/>
    <cellStyle name="Normal 61 2 2 5 5 3 2" xfId="0"/>
    <cellStyle name="Normal 61 2 2 5 5 3 2 2" xfId="0"/>
    <cellStyle name="Normal 61 2 2 5 5 3 3" xfId="0"/>
    <cellStyle name="Normal 61 2 2 5 5 4" xfId="0"/>
    <cellStyle name="Normal 61 2 2 5 5 4 2" xfId="0"/>
    <cellStyle name="Normal 61 2 2 5 5 5" xfId="0"/>
    <cellStyle name="Normal 61 2 2 5 6" xfId="0"/>
    <cellStyle name="Normal 61 2 2 5 6 2" xfId="0"/>
    <cellStyle name="Normal 61 2 2 5 6 2 2" xfId="0"/>
    <cellStyle name="Normal 61 2 2 5 6 3" xfId="0"/>
    <cellStyle name="Normal 61 2 2 5 7" xfId="0"/>
    <cellStyle name="Normal 61 2 2 5 7 2" xfId="0"/>
    <cellStyle name="Normal 61 2 2 5 7 2 2" xfId="0"/>
    <cellStyle name="Normal 61 2 2 5 7 3" xfId="0"/>
    <cellStyle name="Normal 61 2 2 5 8" xfId="0"/>
    <cellStyle name="Normal 61 2 2 5 8 2" xfId="0"/>
    <cellStyle name="Normal 61 2 2 5 9" xfId="0"/>
    <cellStyle name="Normal 61 2 2 6" xfId="0"/>
    <cellStyle name="Normal 61 2 2 6 2" xfId="0"/>
    <cellStyle name="Normal 61 2 2 6 2 2" xfId="0"/>
    <cellStyle name="Normal 61 2 2 6 2 2 2" xfId="0"/>
    <cellStyle name="Normal 61 2 2 6 2 2 2 2" xfId="0"/>
    <cellStyle name="Normal 61 2 2 6 2 2 2 2 2" xfId="0"/>
    <cellStyle name="Normal 61 2 2 6 2 2 2 2 2 2" xfId="0"/>
    <cellStyle name="Normal 61 2 2 6 2 2 2 2 3" xfId="0"/>
    <cellStyle name="Normal 61 2 2 6 2 2 2 3" xfId="0"/>
    <cellStyle name="Normal 61 2 2 6 2 2 2 3 2" xfId="0"/>
    <cellStyle name="Normal 61 2 2 6 2 2 2 3 2 2" xfId="0"/>
    <cellStyle name="Normal 61 2 2 6 2 2 2 3 3" xfId="0"/>
    <cellStyle name="Normal 61 2 2 6 2 2 2 4" xfId="0"/>
    <cellStyle name="Normal 61 2 2 6 2 2 2 4 2" xfId="0"/>
    <cellStyle name="Normal 61 2 2 6 2 2 2 5" xfId="0"/>
    <cellStyle name="Normal 61 2 2 6 2 2 3" xfId="0"/>
    <cellStyle name="Normal 61 2 2 6 2 2 3 2" xfId="0"/>
    <cellStyle name="Normal 61 2 2 6 2 2 3 2 2" xfId="0"/>
    <cellStyle name="Normal 61 2 2 6 2 2 3 3" xfId="0"/>
    <cellStyle name="Normal 61 2 2 6 2 2 4" xfId="0"/>
    <cellStyle name="Normal 61 2 2 6 2 2 4 2" xfId="0"/>
    <cellStyle name="Normal 61 2 2 6 2 2 4 2 2" xfId="0"/>
    <cellStyle name="Normal 61 2 2 6 2 2 4 3" xfId="0"/>
    <cellStyle name="Normal 61 2 2 6 2 2 5" xfId="0"/>
    <cellStyle name="Normal 61 2 2 6 2 2 5 2" xfId="0"/>
    <cellStyle name="Normal 61 2 2 6 2 2 6" xfId="0"/>
    <cellStyle name="Normal 61 2 2 6 2 3" xfId="0"/>
    <cellStyle name="Normal 61 2 2 6 2 3 2" xfId="0"/>
    <cellStyle name="Normal 61 2 2 6 2 3 2 2" xfId="0"/>
    <cellStyle name="Normal 61 2 2 6 2 3 2 2 2" xfId="0"/>
    <cellStyle name="Normal 61 2 2 6 2 3 2 3" xfId="0"/>
    <cellStyle name="Normal 61 2 2 6 2 3 3" xfId="0"/>
    <cellStyle name="Normal 61 2 2 6 2 3 3 2" xfId="0"/>
    <cellStyle name="Normal 61 2 2 6 2 3 3 2 2" xfId="0"/>
    <cellStyle name="Normal 61 2 2 6 2 3 3 3" xfId="0"/>
    <cellStyle name="Normal 61 2 2 6 2 3 4" xfId="0"/>
    <cellStyle name="Normal 61 2 2 6 2 3 4 2" xfId="0"/>
    <cellStyle name="Normal 61 2 2 6 2 3 5" xfId="0"/>
    <cellStyle name="Normal 61 2 2 6 2 4" xfId="0"/>
    <cellStyle name="Normal 61 2 2 6 2 4 2" xfId="0"/>
    <cellStyle name="Normal 61 2 2 6 2 4 2 2" xfId="0"/>
    <cellStyle name="Normal 61 2 2 6 2 4 3" xfId="0"/>
    <cellStyle name="Normal 61 2 2 6 2 5" xfId="0"/>
    <cellStyle name="Normal 61 2 2 6 2 5 2" xfId="0"/>
    <cellStyle name="Normal 61 2 2 6 2 5 2 2" xfId="0"/>
    <cellStyle name="Normal 61 2 2 6 2 5 3" xfId="0"/>
    <cellStyle name="Normal 61 2 2 6 2 6" xfId="0"/>
    <cellStyle name="Normal 61 2 2 6 2 6 2" xfId="0"/>
    <cellStyle name="Normal 61 2 2 6 2 7" xfId="0"/>
    <cellStyle name="Normal 61 2 2 6 3" xfId="0"/>
    <cellStyle name="Normal 61 2 2 6 3 2" xfId="0"/>
    <cellStyle name="Normal 61 2 2 6 3 2 2" xfId="0"/>
    <cellStyle name="Normal 61 2 2 6 3 2 2 2" xfId="0"/>
    <cellStyle name="Normal 61 2 2 6 3 2 2 2 2" xfId="0"/>
    <cellStyle name="Normal 61 2 2 6 3 2 2 3" xfId="0"/>
    <cellStyle name="Normal 61 2 2 6 3 2 3" xfId="0"/>
    <cellStyle name="Normal 61 2 2 6 3 2 3 2" xfId="0"/>
    <cellStyle name="Normal 61 2 2 6 3 2 3 2 2" xfId="0"/>
    <cellStyle name="Normal 61 2 2 6 3 2 3 3" xfId="0"/>
    <cellStyle name="Normal 61 2 2 6 3 2 4" xfId="0"/>
    <cellStyle name="Normal 61 2 2 6 3 2 4 2" xfId="0"/>
    <cellStyle name="Normal 61 2 2 6 3 2 5" xfId="0"/>
    <cellStyle name="Normal 61 2 2 6 3 3" xfId="0"/>
    <cellStyle name="Normal 61 2 2 6 3 3 2" xfId="0"/>
    <cellStyle name="Normal 61 2 2 6 3 3 2 2" xfId="0"/>
    <cellStyle name="Normal 61 2 2 6 3 3 3" xfId="0"/>
    <cellStyle name="Normal 61 2 2 6 3 4" xfId="0"/>
    <cellStyle name="Normal 61 2 2 6 3 4 2" xfId="0"/>
    <cellStyle name="Normal 61 2 2 6 3 4 2 2" xfId="0"/>
    <cellStyle name="Normal 61 2 2 6 3 4 3" xfId="0"/>
    <cellStyle name="Normal 61 2 2 6 3 5" xfId="0"/>
    <cellStyle name="Normal 61 2 2 6 3 5 2" xfId="0"/>
    <cellStyle name="Normal 61 2 2 6 3 6" xfId="0"/>
    <cellStyle name="Normal 61 2 2 6 4" xfId="0"/>
    <cellStyle name="Normal 61 2 2 6 4 2" xfId="0"/>
    <cellStyle name="Normal 61 2 2 6 4 2 2" xfId="0"/>
    <cellStyle name="Normal 61 2 2 6 4 2 2 2" xfId="0"/>
    <cellStyle name="Normal 61 2 2 6 4 2 3" xfId="0"/>
    <cellStyle name="Normal 61 2 2 6 4 3" xfId="0"/>
    <cellStyle name="Normal 61 2 2 6 4 3 2" xfId="0"/>
    <cellStyle name="Normal 61 2 2 6 4 3 2 2" xfId="0"/>
    <cellStyle name="Normal 61 2 2 6 4 3 3" xfId="0"/>
    <cellStyle name="Normal 61 2 2 6 4 4" xfId="0"/>
    <cellStyle name="Normal 61 2 2 6 4 4 2" xfId="0"/>
    <cellStyle name="Normal 61 2 2 6 4 5" xfId="0"/>
    <cellStyle name="Normal 61 2 2 6 5" xfId="0"/>
    <cellStyle name="Normal 61 2 2 6 5 2" xfId="0"/>
    <cellStyle name="Normal 61 2 2 6 5 2 2" xfId="0"/>
    <cellStyle name="Normal 61 2 2 6 5 3" xfId="0"/>
    <cellStyle name="Normal 61 2 2 6 6" xfId="0"/>
    <cellStyle name="Normal 61 2 2 6 6 2" xfId="0"/>
    <cellStyle name="Normal 61 2 2 6 6 2 2" xfId="0"/>
    <cellStyle name="Normal 61 2 2 6 6 3" xfId="0"/>
    <cellStyle name="Normal 61 2 2 6 7" xfId="0"/>
    <cellStyle name="Normal 61 2 2 6 7 2" xfId="0"/>
    <cellStyle name="Normal 61 2 2 6 8" xfId="0"/>
    <cellStyle name="Normal 61 2 2 7" xfId="0"/>
    <cellStyle name="Normal 61 2 2 7 2" xfId="0"/>
    <cellStyle name="Normal 61 2 2 7 2 2" xfId="0"/>
    <cellStyle name="Normal 61 2 2 7 2 2 2" xfId="0"/>
    <cellStyle name="Normal 61 2 2 7 2 2 2 2" xfId="0"/>
    <cellStyle name="Normal 61 2 2 7 2 2 2 2 2" xfId="0"/>
    <cellStyle name="Normal 61 2 2 7 2 2 2 3" xfId="0"/>
    <cellStyle name="Normal 61 2 2 7 2 2 3" xfId="0"/>
    <cellStyle name="Normal 61 2 2 7 2 2 3 2" xfId="0"/>
    <cellStyle name="Normal 61 2 2 7 2 2 3 2 2" xfId="0"/>
    <cellStyle name="Normal 61 2 2 7 2 2 3 3" xfId="0"/>
    <cellStyle name="Normal 61 2 2 7 2 2 4" xfId="0"/>
    <cellStyle name="Normal 61 2 2 7 2 2 4 2" xfId="0"/>
    <cellStyle name="Normal 61 2 2 7 2 2 5" xfId="0"/>
    <cellStyle name="Normal 61 2 2 7 2 3" xfId="0"/>
    <cellStyle name="Normal 61 2 2 7 2 3 2" xfId="0"/>
    <cellStyle name="Normal 61 2 2 7 2 3 2 2" xfId="0"/>
    <cellStyle name="Normal 61 2 2 7 2 3 3" xfId="0"/>
    <cellStyle name="Normal 61 2 2 7 2 4" xfId="0"/>
    <cellStyle name="Normal 61 2 2 7 2 4 2" xfId="0"/>
    <cellStyle name="Normal 61 2 2 7 2 4 2 2" xfId="0"/>
    <cellStyle name="Normal 61 2 2 7 2 4 3" xfId="0"/>
    <cellStyle name="Normal 61 2 2 7 2 5" xfId="0"/>
    <cellStyle name="Normal 61 2 2 7 2 5 2" xfId="0"/>
    <cellStyle name="Normal 61 2 2 7 2 6" xfId="0"/>
    <cellStyle name="Normal 61 2 2 7 3" xfId="0"/>
    <cellStyle name="Normal 61 2 2 7 3 2" xfId="0"/>
    <cellStyle name="Normal 61 2 2 7 3 2 2" xfId="0"/>
    <cellStyle name="Normal 61 2 2 7 3 2 2 2" xfId="0"/>
    <cellStyle name="Normal 61 2 2 7 3 2 3" xfId="0"/>
    <cellStyle name="Normal 61 2 2 7 3 3" xfId="0"/>
    <cellStyle name="Normal 61 2 2 7 3 3 2" xfId="0"/>
    <cellStyle name="Normal 61 2 2 7 3 3 2 2" xfId="0"/>
    <cellStyle name="Normal 61 2 2 7 3 3 3" xfId="0"/>
    <cellStyle name="Normal 61 2 2 7 3 4" xfId="0"/>
    <cellStyle name="Normal 61 2 2 7 3 4 2" xfId="0"/>
    <cellStyle name="Normal 61 2 2 7 3 5" xfId="0"/>
    <cellStyle name="Normal 61 2 2 7 4" xfId="0"/>
    <cellStyle name="Normal 61 2 2 7 4 2" xfId="0"/>
    <cellStyle name="Normal 61 2 2 7 4 2 2" xfId="0"/>
    <cellStyle name="Normal 61 2 2 7 4 3" xfId="0"/>
    <cellStyle name="Normal 61 2 2 7 5" xfId="0"/>
    <cellStyle name="Normal 61 2 2 7 5 2" xfId="0"/>
    <cellStyle name="Normal 61 2 2 7 5 2 2" xfId="0"/>
    <cellStyle name="Normal 61 2 2 7 5 3" xfId="0"/>
    <cellStyle name="Normal 61 2 2 7 6" xfId="0"/>
    <cellStyle name="Normal 61 2 2 7 6 2" xfId="0"/>
    <cellStyle name="Normal 61 2 2 7 7" xfId="0"/>
    <cellStyle name="Normal 61 2 2 8" xfId="0"/>
    <cellStyle name="Normal 61 2 2 8 2" xfId="0"/>
    <cellStyle name="Normal 61 2 2 8 2 2" xfId="0"/>
    <cellStyle name="Normal 61 2 2 8 2 2 2" xfId="0"/>
    <cellStyle name="Normal 61 2 2 8 2 2 2 2" xfId="0"/>
    <cellStyle name="Normal 61 2 2 8 2 2 3" xfId="0"/>
    <cellStyle name="Normal 61 2 2 8 2 3" xfId="0"/>
    <cellStyle name="Normal 61 2 2 8 2 3 2" xfId="0"/>
    <cellStyle name="Normal 61 2 2 8 2 3 2 2" xfId="0"/>
    <cellStyle name="Normal 61 2 2 8 2 3 3" xfId="0"/>
    <cellStyle name="Normal 61 2 2 8 2 4" xfId="0"/>
    <cellStyle name="Normal 61 2 2 8 2 4 2" xfId="0"/>
    <cellStyle name="Normal 61 2 2 8 2 5" xfId="0"/>
    <cellStyle name="Normal 61 2 2 8 3" xfId="0"/>
    <cellStyle name="Normal 61 2 2 8 3 2" xfId="0"/>
    <cellStyle name="Normal 61 2 2 8 3 2 2" xfId="0"/>
    <cellStyle name="Normal 61 2 2 8 3 3" xfId="0"/>
    <cellStyle name="Normal 61 2 2 8 4" xfId="0"/>
    <cellStyle name="Normal 61 2 2 8 4 2" xfId="0"/>
    <cellStyle name="Normal 61 2 2 8 4 2 2" xfId="0"/>
    <cellStyle name="Normal 61 2 2 8 4 3" xfId="0"/>
    <cellStyle name="Normal 61 2 2 8 5" xfId="0"/>
    <cellStyle name="Normal 61 2 2 8 5 2" xfId="0"/>
    <cellStyle name="Normal 61 2 2 8 6" xfId="0"/>
    <cellStyle name="Normal 61 2 2 9" xfId="0"/>
    <cellStyle name="Normal 61 2 2 9 2" xfId="0"/>
    <cellStyle name="Normal 61 2 2 9 2 2" xfId="0"/>
    <cellStyle name="Normal 61 2 2 9 2 2 2" xfId="0"/>
    <cellStyle name="Normal 61 2 2 9 2 3" xfId="0"/>
    <cellStyle name="Normal 61 2 2 9 3" xfId="0"/>
    <cellStyle name="Normal 61 2 2 9 3 2" xfId="0"/>
    <cellStyle name="Normal 61 2 2 9 3 2 2" xfId="0"/>
    <cellStyle name="Normal 61 2 2 9 3 3" xfId="0"/>
    <cellStyle name="Normal 61 2 2 9 4" xfId="0"/>
    <cellStyle name="Normal 61 2 2 9 4 2" xfId="0"/>
    <cellStyle name="Normal 61 2 2 9 5" xfId="0"/>
    <cellStyle name="Normal 61 2 3" xfId="0"/>
    <cellStyle name="Normal 61 2 3 10" xfId="0"/>
    <cellStyle name="Normal 61 2 3 10 2" xfId="0"/>
    <cellStyle name="Normal 61 2 3 10 2 2" xfId="0"/>
    <cellStyle name="Normal 61 2 3 10 3" xfId="0"/>
    <cellStyle name="Normal 61 2 3 11" xfId="0"/>
    <cellStyle name="Normal 61 2 3 11 2" xfId="0"/>
    <cellStyle name="Normal 61 2 3 11 2 2" xfId="0"/>
    <cellStyle name="Normal 61 2 3 11 3" xfId="0"/>
    <cellStyle name="Normal 61 2 3 12" xfId="0"/>
    <cellStyle name="Normal 61 2 3 12 2" xfId="0"/>
    <cellStyle name="Normal 61 2 3 13" xfId="0"/>
    <cellStyle name="Normal 61 2 3 2" xfId="0"/>
    <cellStyle name="Normal 61 2 3 2 10" xfId="0"/>
    <cellStyle name="Normal 61 2 3 2 10 2" xfId="0"/>
    <cellStyle name="Normal 61 2 3 2 10 2 2" xfId="0"/>
    <cellStyle name="Normal 61 2 3 2 10 3" xfId="0"/>
    <cellStyle name="Normal 61 2 3 2 11" xfId="0"/>
    <cellStyle name="Normal 61 2 3 2 11 2" xfId="0"/>
    <cellStyle name="Normal 61 2 3 2 12" xfId="0"/>
    <cellStyle name="Normal 61 2 3 2 2" xfId="0"/>
    <cellStyle name="Normal 61 2 3 2 2 10" xfId="0"/>
    <cellStyle name="Normal 61 2 3 2 2 2" xfId="0"/>
    <cellStyle name="Normal 61 2 3 2 2 2 2" xfId="0"/>
    <cellStyle name="Normal 61 2 3 2 2 2 2 2" xfId="0"/>
    <cellStyle name="Normal 61 2 3 2 2 2 2 2 2" xfId="0"/>
    <cellStyle name="Normal 61 2 3 2 2 2 2 2 2 2" xfId="0"/>
    <cellStyle name="Normal 61 2 3 2 2 2 2 2 2 2 2" xfId="0"/>
    <cellStyle name="Normal 61 2 3 2 2 2 2 2 2 2 2 2" xfId="0"/>
    <cellStyle name="Normal 61 2 3 2 2 2 2 2 2 2 2 2 2" xfId="0"/>
    <cellStyle name="Normal 61 2 3 2 2 2 2 2 2 2 2 3" xfId="0"/>
    <cellStyle name="Normal 61 2 3 2 2 2 2 2 2 2 3" xfId="0"/>
    <cellStyle name="Normal 61 2 3 2 2 2 2 2 2 2 3 2" xfId="0"/>
    <cellStyle name="Normal 61 2 3 2 2 2 2 2 2 2 3 2 2" xfId="0"/>
    <cellStyle name="Normal 61 2 3 2 2 2 2 2 2 2 3 3" xfId="0"/>
    <cellStyle name="Normal 61 2 3 2 2 2 2 2 2 2 4" xfId="0"/>
    <cellStyle name="Normal 61 2 3 2 2 2 2 2 2 2 4 2" xfId="0"/>
    <cellStyle name="Normal 61 2 3 2 2 2 2 2 2 2 5" xfId="0"/>
    <cellStyle name="Normal 61 2 3 2 2 2 2 2 2 3" xfId="0"/>
    <cellStyle name="Normal 61 2 3 2 2 2 2 2 2 3 2" xfId="0"/>
    <cellStyle name="Normal 61 2 3 2 2 2 2 2 2 3 2 2" xfId="0"/>
    <cellStyle name="Normal 61 2 3 2 2 2 2 2 2 3 3" xfId="0"/>
    <cellStyle name="Normal 61 2 3 2 2 2 2 2 2 4" xfId="0"/>
    <cellStyle name="Normal 61 2 3 2 2 2 2 2 2 4 2" xfId="0"/>
    <cellStyle name="Normal 61 2 3 2 2 2 2 2 2 4 2 2" xfId="0"/>
    <cellStyle name="Normal 61 2 3 2 2 2 2 2 2 4 3" xfId="0"/>
    <cellStyle name="Normal 61 2 3 2 2 2 2 2 2 5" xfId="0"/>
    <cellStyle name="Normal 61 2 3 2 2 2 2 2 2 5 2" xfId="0"/>
    <cellStyle name="Normal 61 2 3 2 2 2 2 2 2 6" xfId="0"/>
    <cellStyle name="Normal 61 2 3 2 2 2 2 2 3" xfId="0"/>
    <cellStyle name="Normal 61 2 3 2 2 2 2 2 3 2" xfId="0"/>
    <cellStyle name="Normal 61 2 3 2 2 2 2 2 3 2 2" xfId="0"/>
    <cellStyle name="Normal 61 2 3 2 2 2 2 2 3 2 2 2" xfId="0"/>
    <cellStyle name="Normal 61 2 3 2 2 2 2 2 3 2 3" xfId="0"/>
    <cellStyle name="Normal 61 2 3 2 2 2 2 2 3 3" xfId="0"/>
    <cellStyle name="Normal 61 2 3 2 2 2 2 2 3 3 2" xfId="0"/>
    <cellStyle name="Normal 61 2 3 2 2 2 2 2 3 3 2 2" xfId="0"/>
    <cellStyle name="Normal 61 2 3 2 2 2 2 2 3 3 3" xfId="0"/>
    <cellStyle name="Normal 61 2 3 2 2 2 2 2 3 4" xfId="0"/>
    <cellStyle name="Normal 61 2 3 2 2 2 2 2 3 4 2" xfId="0"/>
    <cellStyle name="Normal 61 2 3 2 2 2 2 2 3 5" xfId="0"/>
    <cellStyle name="Normal 61 2 3 2 2 2 2 2 4" xfId="0"/>
    <cellStyle name="Normal 61 2 3 2 2 2 2 2 4 2" xfId="0"/>
    <cellStyle name="Normal 61 2 3 2 2 2 2 2 4 2 2" xfId="0"/>
    <cellStyle name="Normal 61 2 3 2 2 2 2 2 4 3" xfId="0"/>
    <cellStyle name="Normal 61 2 3 2 2 2 2 2 5" xfId="0"/>
    <cellStyle name="Normal 61 2 3 2 2 2 2 2 5 2" xfId="0"/>
    <cellStyle name="Normal 61 2 3 2 2 2 2 2 5 2 2" xfId="0"/>
    <cellStyle name="Normal 61 2 3 2 2 2 2 2 5 3" xfId="0"/>
    <cellStyle name="Normal 61 2 3 2 2 2 2 2 6" xfId="0"/>
    <cellStyle name="Normal 61 2 3 2 2 2 2 2 6 2" xfId="0"/>
    <cellStyle name="Normal 61 2 3 2 2 2 2 2 7" xfId="0"/>
    <cellStyle name="Normal 61 2 3 2 2 2 2 3" xfId="0"/>
    <cellStyle name="Normal 61 2 3 2 2 2 2 3 2" xfId="0"/>
    <cellStyle name="Normal 61 2 3 2 2 2 2 3 2 2" xfId="0"/>
    <cellStyle name="Normal 61 2 3 2 2 2 2 3 2 2 2" xfId="0"/>
    <cellStyle name="Normal 61 2 3 2 2 2 2 3 2 2 2 2" xfId="0"/>
    <cellStyle name="Normal 61 2 3 2 2 2 2 3 2 2 3" xfId="0"/>
    <cellStyle name="Normal 61 2 3 2 2 2 2 3 2 3" xfId="0"/>
    <cellStyle name="Normal 61 2 3 2 2 2 2 3 2 3 2" xfId="0"/>
    <cellStyle name="Normal 61 2 3 2 2 2 2 3 2 3 2 2" xfId="0"/>
    <cellStyle name="Normal 61 2 3 2 2 2 2 3 2 3 3" xfId="0"/>
    <cellStyle name="Normal 61 2 3 2 2 2 2 3 2 4" xfId="0"/>
    <cellStyle name="Normal 61 2 3 2 2 2 2 3 2 4 2" xfId="0"/>
    <cellStyle name="Normal 61 2 3 2 2 2 2 3 2 5" xfId="0"/>
    <cellStyle name="Normal 61 2 3 2 2 2 2 3 3" xfId="0"/>
    <cellStyle name="Normal 61 2 3 2 2 2 2 3 3 2" xfId="0"/>
    <cellStyle name="Normal 61 2 3 2 2 2 2 3 3 2 2" xfId="0"/>
    <cellStyle name="Normal 61 2 3 2 2 2 2 3 3 3" xfId="0"/>
    <cellStyle name="Normal 61 2 3 2 2 2 2 3 4" xfId="0"/>
    <cellStyle name="Normal 61 2 3 2 2 2 2 3 4 2" xfId="0"/>
    <cellStyle name="Normal 61 2 3 2 2 2 2 3 4 2 2" xfId="0"/>
    <cellStyle name="Normal 61 2 3 2 2 2 2 3 4 3" xfId="0"/>
    <cellStyle name="Normal 61 2 3 2 2 2 2 3 5" xfId="0"/>
    <cellStyle name="Normal 61 2 3 2 2 2 2 3 5 2" xfId="0"/>
    <cellStyle name="Normal 61 2 3 2 2 2 2 3 6" xfId="0"/>
    <cellStyle name="Normal 61 2 3 2 2 2 2 4" xfId="0"/>
    <cellStyle name="Normal 61 2 3 2 2 2 2 4 2" xfId="0"/>
    <cellStyle name="Normal 61 2 3 2 2 2 2 4 2 2" xfId="0"/>
    <cellStyle name="Normal 61 2 3 2 2 2 2 4 2 2 2" xfId="0"/>
    <cellStyle name="Normal 61 2 3 2 2 2 2 4 2 3" xfId="0"/>
    <cellStyle name="Normal 61 2 3 2 2 2 2 4 3" xfId="0"/>
    <cellStyle name="Normal 61 2 3 2 2 2 2 4 3 2" xfId="0"/>
    <cellStyle name="Normal 61 2 3 2 2 2 2 4 3 2 2" xfId="0"/>
    <cellStyle name="Normal 61 2 3 2 2 2 2 4 3 3" xfId="0"/>
    <cellStyle name="Normal 61 2 3 2 2 2 2 4 4" xfId="0"/>
    <cellStyle name="Normal 61 2 3 2 2 2 2 4 4 2" xfId="0"/>
    <cellStyle name="Normal 61 2 3 2 2 2 2 4 5" xfId="0"/>
    <cellStyle name="Normal 61 2 3 2 2 2 2 5" xfId="0"/>
    <cellStyle name="Normal 61 2 3 2 2 2 2 5 2" xfId="0"/>
    <cellStyle name="Normal 61 2 3 2 2 2 2 5 2 2" xfId="0"/>
    <cellStyle name="Normal 61 2 3 2 2 2 2 5 3" xfId="0"/>
    <cellStyle name="Normal 61 2 3 2 2 2 2 6" xfId="0"/>
    <cellStyle name="Normal 61 2 3 2 2 2 2 6 2" xfId="0"/>
    <cellStyle name="Normal 61 2 3 2 2 2 2 6 2 2" xfId="0"/>
    <cellStyle name="Normal 61 2 3 2 2 2 2 6 3" xfId="0"/>
    <cellStyle name="Normal 61 2 3 2 2 2 2 7" xfId="0"/>
    <cellStyle name="Normal 61 2 3 2 2 2 2 7 2" xfId="0"/>
    <cellStyle name="Normal 61 2 3 2 2 2 2 8" xfId="0"/>
    <cellStyle name="Normal 61 2 3 2 2 2 3" xfId="0"/>
    <cellStyle name="Normal 61 2 3 2 2 2 3 2" xfId="0"/>
    <cellStyle name="Normal 61 2 3 2 2 2 3 2 2" xfId="0"/>
    <cellStyle name="Normal 61 2 3 2 2 2 3 2 2 2" xfId="0"/>
    <cellStyle name="Normal 61 2 3 2 2 2 3 2 2 2 2" xfId="0"/>
    <cellStyle name="Normal 61 2 3 2 2 2 3 2 2 2 2 2" xfId="0"/>
    <cellStyle name="Normal 61 2 3 2 2 2 3 2 2 2 3" xfId="0"/>
    <cellStyle name="Normal 61 2 3 2 2 2 3 2 2 3" xfId="0"/>
    <cellStyle name="Normal 61 2 3 2 2 2 3 2 2 3 2" xfId="0"/>
    <cellStyle name="Normal 61 2 3 2 2 2 3 2 2 3 2 2" xfId="0"/>
    <cellStyle name="Normal 61 2 3 2 2 2 3 2 2 3 3" xfId="0"/>
    <cellStyle name="Normal 61 2 3 2 2 2 3 2 2 4" xfId="0"/>
    <cellStyle name="Normal 61 2 3 2 2 2 3 2 2 4 2" xfId="0"/>
    <cellStyle name="Normal 61 2 3 2 2 2 3 2 2 5" xfId="0"/>
    <cellStyle name="Normal 61 2 3 2 2 2 3 2 3" xfId="0"/>
    <cellStyle name="Normal 61 2 3 2 2 2 3 2 3 2" xfId="0"/>
    <cellStyle name="Normal 61 2 3 2 2 2 3 2 3 2 2" xfId="0"/>
    <cellStyle name="Normal 61 2 3 2 2 2 3 2 3 3" xfId="0"/>
    <cellStyle name="Normal 61 2 3 2 2 2 3 2 4" xfId="0"/>
    <cellStyle name="Normal 61 2 3 2 2 2 3 2 4 2" xfId="0"/>
    <cellStyle name="Normal 61 2 3 2 2 2 3 2 4 2 2" xfId="0"/>
    <cellStyle name="Normal 61 2 3 2 2 2 3 2 4 3" xfId="0"/>
    <cellStyle name="Normal 61 2 3 2 2 2 3 2 5" xfId="0"/>
    <cellStyle name="Normal 61 2 3 2 2 2 3 2 5 2" xfId="0"/>
    <cellStyle name="Normal 61 2 3 2 2 2 3 2 6" xfId="0"/>
    <cellStyle name="Normal 61 2 3 2 2 2 3 3" xfId="0"/>
    <cellStyle name="Normal 61 2 3 2 2 2 3 3 2" xfId="0"/>
    <cellStyle name="Normal 61 2 3 2 2 2 3 3 2 2" xfId="0"/>
    <cellStyle name="Normal 61 2 3 2 2 2 3 3 2 2 2" xfId="0"/>
    <cellStyle name="Normal 61 2 3 2 2 2 3 3 2 3" xfId="0"/>
    <cellStyle name="Normal 61 2 3 2 2 2 3 3 3" xfId="0"/>
    <cellStyle name="Normal 61 2 3 2 2 2 3 3 3 2" xfId="0"/>
    <cellStyle name="Normal 61 2 3 2 2 2 3 3 3 2 2" xfId="0"/>
    <cellStyle name="Normal 61 2 3 2 2 2 3 3 3 3" xfId="0"/>
    <cellStyle name="Normal 61 2 3 2 2 2 3 3 4" xfId="0"/>
    <cellStyle name="Normal 61 2 3 2 2 2 3 3 4 2" xfId="0"/>
    <cellStyle name="Normal 61 2 3 2 2 2 3 3 5" xfId="0"/>
    <cellStyle name="Normal 61 2 3 2 2 2 3 4" xfId="0"/>
    <cellStyle name="Normal 61 2 3 2 2 2 3 4 2" xfId="0"/>
    <cellStyle name="Normal 61 2 3 2 2 2 3 4 2 2" xfId="0"/>
    <cellStyle name="Normal 61 2 3 2 2 2 3 4 3" xfId="0"/>
    <cellStyle name="Normal 61 2 3 2 2 2 3 5" xfId="0"/>
    <cellStyle name="Normal 61 2 3 2 2 2 3 5 2" xfId="0"/>
    <cellStyle name="Normal 61 2 3 2 2 2 3 5 2 2" xfId="0"/>
    <cellStyle name="Normal 61 2 3 2 2 2 3 5 3" xfId="0"/>
    <cellStyle name="Normal 61 2 3 2 2 2 3 6" xfId="0"/>
    <cellStyle name="Normal 61 2 3 2 2 2 3 6 2" xfId="0"/>
    <cellStyle name="Normal 61 2 3 2 2 2 3 7" xfId="0"/>
    <cellStyle name="Normal 61 2 3 2 2 2 4" xfId="0"/>
    <cellStyle name="Normal 61 2 3 2 2 2 4 2" xfId="0"/>
    <cellStyle name="Normal 61 2 3 2 2 2 4 2 2" xfId="0"/>
    <cellStyle name="Normal 61 2 3 2 2 2 4 2 2 2" xfId="0"/>
    <cellStyle name="Normal 61 2 3 2 2 2 4 2 2 2 2" xfId="0"/>
    <cellStyle name="Normal 61 2 3 2 2 2 4 2 2 3" xfId="0"/>
    <cellStyle name="Normal 61 2 3 2 2 2 4 2 3" xfId="0"/>
    <cellStyle name="Normal 61 2 3 2 2 2 4 2 3 2" xfId="0"/>
    <cellStyle name="Normal 61 2 3 2 2 2 4 2 3 2 2" xfId="0"/>
    <cellStyle name="Normal 61 2 3 2 2 2 4 2 3 3" xfId="0"/>
    <cellStyle name="Normal 61 2 3 2 2 2 4 2 4" xfId="0"/>
    <cellStyle name="Normal 61 2 3 2 2 2 4 2 4 2" xfId="0"/>
    <cellStyle name="Normal 61 2 3 2 2 2 4 2 5" xfId="0"/>
    <cellStyle name="Normal 61 2 3 2 2 2 4 3" xfId="0"/>
    <cellStyle name="Normal 61 2 3 2 2 2 4 3 2" xfId="0"/>
    <cellStyle name="Normal 61 2 3 2 2 2 4 3 2 2" xfId="0"/>
    <cellStyle name="Normal 61 2 3 2 2 2 4 3 3" xfId="0"/>
    <cellStyle name="Normal 61 2 3 2 2 2 4 4" xfId="0"/>
    <cellStyle name="Normal 61 2 3 2 2 2 4 4 2" xfId="0"/>
    <cellStyle name="Normal 61 2 3 2 2 2 4 4 2 2" xfId="0"/>
    <cellStyle name="Normal 61 2 3 2 2 2 4 4 3" xfId="0"/>
    <cellStyle name="Normal 61 2 3 2 2 2 4 5" xfId="0"/>
    <cellStyle name="Normal 61 2 3 2 2 2 4 5 2" xfId="0"/>
    <cellStyle name="Normal 61 2 3 2 2 2 4 6" xfId="0"/>
    <cellStyle name="Normal 61 2 3 2 2 2 5" xfId="0"/>
    <cellStyle name="Normal 61 2 3 2 2 2 5 2" xfId="0"/>
    <cellStyle name="Normal 61 2 3 2 2 2 5 2 2" xfId="0"/>
    <cellStyle name="Normal 61 2 3 2 2 2 5 2 2 2" xfId="0"/>
    <cellStyle name="Normal 61 2 3 2 2 2 5 2 3" xfId="0"/>
    <cellStyle name="Normal 61 2 3 2 2 2 5 3" xfId="0"/>
    <cellStyle name="Normal 61 2 3 2 2 2 5 3 2" xfId="0"/>
    <cellStyle name="Normal 61 2 3 2 2 2 5 3 2 2" xfId="0"/>
    <cellStyle name="Normal 61 2 3 2 2 2 5 3 3" xfId="0"/>
    <cellStyle name="Normal 61 2 3 2 2 2 5 4" xfId="0"/>
    <cellStyle name="Normal 61 2 3 2 2 2 5 4 2" xfId="0"/>
    <cellStyle name="Normal 61 2 3 2 2 2 5 5" xfId="0"/>
    <cellStyle name="Normal 61 2 3 2 2 2 6" xfId="0"/>
    <cellStyle name="Normal 61 2 3 2 2 2 6 2" xfId="0"/>
    <cellStyle name="Normal 61 2 3 2 2 2 6 2 2" xfId="0"/>
    <cellStyle name="Normal 61 2 3 2 2 2 6 3" xfId="0"/>
    <cellStyle name="Normal 61 2 3 2 2 2 7" xfId="0"/>
    <cellStyle name="Normal 61 2 3 2 2 2 7 2" xfId="0"/>
    <cellStyle name="Normal 61 2 3 2 2 2 7 2 2" xfId="0"/>
    <cellStyle name="Normal 61 2 3 2 2 2 7 3" xfId="0"/>
    <cellStyle name="Normal 61 2 3 2 2 2 8" xfId="0"/>
    <cellStyle name="Normal 61 2 3 2 2 2 8 2" xfId="0"/>
    <cellStyle name="Normal 61 2 3 2 2 2 9" xfId="0"/>
    <cellStyle name="Normal 61 2 3 2 2 3" xfId="0"/>
    <cellStyle name="Normal 61 2 3 2 2 3 2" xfId="0"/>
    <cellStyle name="Normal 61 2 3 2 2 3 2 2" xfId="0"/>
    <cellStyle name="Normal 61 2 3 2 2 3 2 2 2" xfId="0"/>
    <cellStyle name="Normal 61 2 3 2 2 3 2 2 2 2" xfId="0"/>
    <cellStyle name="Normal 61 2 3 2 2 3 2 2 2 2 2" xfId="0"/>
    <cellStyle name="Normal 61 2 3 2 2 3 2 2 2 2 2 2" xfId="0"/>
    <cellStyle name="Normal 61 2 3 2 2 3 2 2 2 2 3" xfId="0"/>
    <cellStyle name="Normal 61 2 3 2 2 3 2 2 2 3" xfId="0"/>
    <cellStyle name="Normal 61 2 3 2 2 3 2 2 2 3 2" xfId="0"/>
    <cellStyle name="Normal 61 2 3 2 2 3 2 2 2 3 2 2" xfId="0"/>
    <cellStyle name="Normal 61 2 3 2 2 3 2 2 2 3 3" xfId="0"/>
    <cellStyle name="Normal 61 2 3 2 2 3 2 2 2 4" xfId="0"/>
    <cellStyle name="Normal 61 2 3 2 2 3 2 2 2 4 2" xfId="0"/>
    <cellStyle name="Normal 61 2 3 2 2 3 2 2 2 5" xfId="0"/>
    <cellStyle name="Normal 61 2 3 2 2 3 2 2 3" xfId="0"/>
    <cellStyle name="Normal 61 2 3 2 2 3 2 2 3 2" xfId="0"/>
    <cellStyle name="Normal 61 2 3 2 2 3 2 2 3 2 2" xfId="0"/>
    <cellStyle name="Normal 61 2 3 2 2 3 2 2 3 3" xfId="0"/>
    <cellStyle name="Normal 61 2 3 2 2 3 2 2 4" xfId="0"/>
    <cellStyle name="Normal 61 2 3 2 2 3 2 2 4 2" xfId="0"/>
    <cellStyle name="Normal 61 2 3 2 2 3 2 2 4 2 2" xfId="0"/>
    <cellStyle name="Normal 61 2 3 2 2 3 2 2 4 3" xfId="0"/>
    <cellStyle name="Normal 61 2 3 2 2 3 2 2 5" xfId="0"/>
    <cellStyle name="Normal 61 2 3 2 2 3 2 2 5 2" xfId="0"/>
    <cellStyle name="Normal 61 2 3 2 2 3 2 2 6" xfId="0"/>
    <cellStyle name="Normal 61 2 3 2 2 3 2 3" xfId="0"/>
    <cellStyle name="Normal 61 2 3 2 2 3 2 3 2" xfId="0"/>
    <cellStyle name="Normal 61 2 3 2 2 3 2 3 2 2" xfId="0"/>
    <cellStyle name="Normal 61 2 3 2 2 3 2 3 2 2 2" xfId="0"/>
    <cellStyle name="Normal 61 2 3 2 2 3 2 3 2 3" xfId="0"/>
    <cellStyle name="Normal 61 2 3 2 2 3 2 3 3" xfId="0"/>
    <cellStyle name="Normal 61 2 3 2 2 3 2 3 3 2" xfId="0"/>
    <cellStyle name="Normal 61 2 3 2 2 3 2 3 3 2 2" xfId="0"/>
    <cellStyle name="Normal 61 2 3 2 2 3 2 3 3 3" xfId="0"/>
    <cellStyle name="Normal 61 2 3 2 2 3 2 3 4" xfId="0"/>
    <cellStyle name="Normal 61 2 3 2 2 3 2 3 4 2" xfId="0"/>
    <cellStyle name="Normal 61 2 3 2 2 3 2 3 5" xfId="0"/>
    <cellStyle name="Normal 61 2 3 2 2 3 2 4" xfId="0"/>
    <cellStyle name="Normal 61 2 3 2 2 3 2 4 2" xfId="0"/>
    <cellStyle name="Normal 61 2 3 2 2 3 2 4 2 2" xfId="0"/>
    <cellStyle name="Normal 61 2 3 2 2 3 2 4 3" xfId="0"/>
    <cellStyle name="Normal 61 2 3 2 2 3 2 5" xfId="0"/>
    <cellStyle name="Normal 61 2 3 2 2 3 2 5 2" xfId="0"/>
    <cellStyle name="Normal 61 2 3 2 2 3 2 5 2 2" xfId="0"/>
    <cellStyle name="Normal 61 2 3 2 2 3 2 5 3" xfId="0"/>
    <cellStyle name="Normal 61 2 3 2 2 3 2 6" xfId="0"/>
    <cellStyle name="Normal 61 2 3 2 2 3 2 6 2" xfId="0"/>
    <cellStyle name="Normal 61 2 3 2 2 3 2 7" xfId="0"/>
    <cellStyle name="Normal 61 2 3 2 2 3 3" xfId="0"/>
    <cellStyle name="Normal 61 2 3 2 2 3 3 2" xfId="0"/>
    <cellStyle name="Normal 61 2 3 2 2 3 3 2 2" xfId="0"/>
    <cellStyle name="Normal 61 2 3 2 2 3 3 2 2 2" xfId="0"/>
    <cellStyle name="Normal 61 2 3 2 2 3 3 2 2 2 2" xfId="0"/>
    <cellStyle name="Normal 61 2 3 2 2 3 3 2 2 3" xfId="0"/>
    <cellStyle name="Normal 61 2 3 2 2 3 3 2 3" xfId="0"/>
    <cellStyle name="Normal 61 2 3 2 2 3 3 2 3 2" xfId="0"/>
    <cellStyle name="Normal 61 2 3 2 2 3 3 2 3 2 2" xfId="0"/>
    <cellStyle name="Normal 61 2 3 2 2 3 3 2 3 3" xfId="0"/>
    <cellStyle name="Normal 61 2 3 2 2 3 3 2 4" xfId="0"/>
    <cellStyle name="Normal 61 2 3 2 2 3 3 2 4 2" xfId="0"/>
    <cellStyle name="Normal 61 2 3 2 2 3 3 2 5" xfId="0"/>
    <cellStyle name="Normal 61 2 3 2 2 3 3 3" xfId="0"/>
    <cellStyle name="Normal 61 2 3 2 2 3 3 3 2" xfId="0"/>
    <cellStyle name="Normal 61 2 3 2 2 3 3 3 2 2" xfId="0"/>
    <cellStyle name="Normal 61 2 3 2 2 3 3 3 3" xfId="0"/>
    <cellStyle name="Normal 61 2 3 2 2 3 3 4" xfId="0"/>
    <cellStyle name="Normal 61 2 3 2 2 3 3 4 2" xfId="0"/>
    <cellStyle name="Normal 61 2 3 2 2 3 3 4 2 2" xfId="0"/>
    <cellStyle name="Normal 61 2 3 2 2 3 3 4 3" xfId="0"/>
    <cellStyle name="Normal 61 2 3 2 2 3 3 5" xfId="0"/>
    <cellStyle name="Normal 61 2 3 2 2 3 3 5 2" xfId="0"/>
    <cellStyle name="Normal 61 2 3 2 2 3 3 6" xfId="0"/>
    <cellStyle name="Normal 61 2 3 2 2 3 4" xfId="0"/>
    <cellStyle name="Normal 61 2 3 2 2 3 4 2" xfId="0"/>
    <cellStyle name="Normal 61 2 3 2 2 3 4 2 2" xfId="0"/>
    <cellStyle name="Normal 61 2 3 2 2 3 4 2 2 2" xfId="0"/>
    <cellStyle name="Normal 61 2 3 2 2 3 4 2 3" xfId="0"/>
    <cellStyle name="Normal 61 2 3 2 2 3 4 3" xfId="0"/>
    <cellStyle name="Normal 61 2 3 2 2 3 4 3 2" xfId="0"/>
    <cellStyle name="Normal 61 2 3 2 2 3 4 3 2 2" xfId="0"/>
    <cellStyle name="Normal 61 2 3 2 2 3 4 3 3" xfId="0"/>
    <cellStyle name="Normal 61 2 3 2 2 3 4 4" xfId="0"/>
    <cellStyle name="Normal 61 2 3 2 2 3 4 4 2" xfId="0"/>
    <cellStyle name="Normal 61 2 3 2 2 3 4 5" xfId="0"/>
    <cellStyle name="Normal 61 2 3 2 2 3 5" xfId="0"/>
    <cellStyle name="Normal 61 2 3 2 2 3 5 2" xfId="0"/>
    <cellStyle name="Normal 61 2 3 2 2 3 5 2 2" xfId="0"/>
    <cellStyle name="Normal 61 2 3 2 2 3 5 3" xfId="0"/>
    <cellStyle name="Normal 61 2 3 2 2 3 6" xfId="0"/>
    <cellStyle name="Normal 61 2 3 2 2 3 6 2" xfId="0"/>
    <cellStyle name="Normal 61 2 3 2 2 3 6 2 2" xfId="0"/>
    <cellStyle name="Normal 61 2 3 2 2 3 6 3" xfId="0"/>
    <cellStyle name="Normal 61 2 3 2 2 3 7" xfId="0"/>
    <cellStyle name="Normal 61 2 3 2 2 3 7 2" xfId="0"/>
    <cellStyle name="Normal 61 2 3 2 2 3 8" xfId="0"/>
    <cellStyle name="Normal 61 2 3 2 2 4" xfId="0"/>
    <cellStyle name="Normal 61 2 3 2 2 4 2" xfId="0"/>
    <cellStyle name="Normal 61 2 3 2 2 4 2 2" xfId="0"/>
    <cellStyle name="Normal 61 2 3 2 2 4 2 2 2" xfId="0"/>
    <cellStyle name="Normal 61 2 3 2 2 4 2 2 2 2" xfId="0"/>
    <cellStyle name="Normal 61 2 3 2 2 4 2 2 2 2 2" xfId="0"/>
    <cellStyle name="Normal 61 2 3 2 2 4 2 2 2 3" xfId="0"/>
    <cellStyle name="Normal 61 2 3 2 2 4 2 2 3" xfId="0"/>
    <cellStyle name="Normal 61 2 3 2 2 4 2 2 3 2" xfId="0"/>
    <cellStyle name="Normal 61 2 3 2 2 4 2 2 3 2 2" xfId="0"/>
    <cellStyle name="Normal 61 2 3 2 2 4 2 2 3 3" xfId="0"/>
    <cellStyle name="Normal 61 2 3 2 2 4 2 2 4" xfId="0"/>
    <cellStyle name="Normal 61 2 3 2 2 4 2 2 4 2" xfId="0"/>
    <cellStyle name="Normal 61 2 3 2 2 4 2 2 5" xfId="0"/>
    <cellStyle name="Normal 61 2 3 2 2 4 2 3" xfId="0"/>
    <cellStyle name="Normal 61 2 3 2 2 4 2 3 2" xfId="0"/>
    <cellStyle name="Normal 61 2 3 2 2 4 2 3 2 2" xfId="0"/>
    <cellStyle name="Normal 61 2 3 2 2 4 2 3 3" xfId="0"/>
    <cellStyle name="Normal 61 2 3 2 2 4 2 4" xfId="0"/>
    <cellStyle name="Normal 61 2 3 2 2 4 2 4 2" xfId="0"/>
    <cellStyle name="Normal 61 2 3 2 2 4 2 4 2 2" xfId="0"/>
    <cellStyle name="Normal 61 2 3 2 2 4 2 4 3" xfId="0"/>
    <cellStyle name="Normal 61 2 3 2 2 4 2 5" xfId="0"/>
    <cellStyle name="Normal 61 2 3 2 2 4 2 5 2" xfId="0"/>
    <cellStyle name="Normal 61 2 3 2 2 4 2 6" xfId="0"/>
    <cellStyle name="Normal 61 2 3 2 2 4 3" xfId="0"/>
    <cellStyle name="Normal 61 2 3 2 2 4 3 2" xfId="0"/>
    <cellStyle name="Normal 61 2 3 2 2 4 3 2 2" xfId="0"/>
    <cellStyle name="Normal 61 2 3 2 2 4 3 2 2 2" xfId="0"/>
    <cellStyle name="Normal 61 2 3 2 2 4 3 2 3" xfId="0"/>
    <cellStyle name="Normal 61 2 3 2 2 4 3 3" xfId="0"/>
    <cellStyle name="Normal 61 2 3 2 2 4 3 3 2" xfId="0"/>
    <cellStyle name="Normal 61 2 3 2 2 4 3 3 2 2" xfId="0"/>
    <cellStyle name="Normal 61 2 3 2 2 4 3 3 3" xfId="0"/>
    <cellStyle name="Normal 61 2 3 2 2 4 3 4" xfId="0"/>
    <cellStyle name="Normal 61 2 3 2 2 4 3 4 2" xfId="0"/>
    <cellStyle name="Normal 61 2 3 2 2 4 3 5" xfId="0"/>
    <cellStyle name="Normal 61 2 3 2 2 4 4" xfId="0"/>
    <cellStyle name="Normal 61 2 3 2 2 4 4 2" xfId="0"/>
    <cellStyle name="Normal 61 2 3 2 2 4 4 2 2" xfId="0"/>
    <cellStyle name="Normal 61 2 3 2 2 4 4 3" xfId="0"/>
    <cellStyle name="Normal 61 2 3 2 2 4 5" xfId="0"/>
    <cellStyle name="Normal 61 2 3 2 2 4 5 2" xfId="0"/>
    <cellStyle name="Normal 61 2 3 2 2 4 5 2 2" xfId="0"/>
    <cellStyle name="Normal 61 2 3 2 2 4 5 3" xfId="0"/>
    <cellStyle name="Normal 61 2 3 2 2 4 6" xfId="0"/>
    <cellStyle name="Normal 61 2 3 2 2 4 6 2" xfId="0"/>
    <cellStyle name="Normal 61 2 3 2 2 4 7" xfId="0"/>
    <cellStyle name="Normal 61 2 3 2 2 5" xfId="0"/>
    <cellStyle name="Normal 61 2 3 2 2 5 2" xfId="0"/>
    <cellStyle name="Normal 61 2 3 2 2 5 2 2" xfId="0"/>
    <cellStyle name="Normal 61 2 3 2 2 5 2 2 2" xfId="0"/>
    <cellStyle name="Normal 61 2 3 2 2 5 2 2 2 2" xfId="0"/>
    <cellStyle name="Normal 61 2 3 2 2 5 2 2 3" xfId="0"/>
    <cellStyle name="Normal 61 2 3 2 2 5 2 3" xfId="0"/>
    <cellStyle name="Normal 61 2 3 2 2 5 2 3 2" xfId="0"/>
    <cellStyle name="Normal 61 2 3 2 2 5 2 3 2 2" xfId="0"/>
    <cellStyle name="Normal 61 2 3 2 2 5 2 3 3" xfId="0"/>
    <cellStyle name="Normal 61 2 3 2 2 5 2 4" xfId="0"/>
    <cellStyle name="Normal 61 2 3 2 2 5 2 4 2" xfId="0"/>
    <cellStyle name="Normal 61 2 3 2 2 5 2 5" xfId="0"/>
    <cellStyle name="Normal 61 2 3 2 2 5 3" xfId="0"/>
    <cellStyle name="Normal 61 2 3 2 2 5 3 2" xfId="0"/>
    <cellStyle name="Normal 61 2 3 2 2 5 3 2 2" xfId="0"/>
    <cellStyle name="Normal 61 2 3 2 2 5 3 3" xfId="0"/>
    <cellStyle name="Normal 61 2 3 2 2 5 4" xfId="0"/>
    <cellStyle name="Normal 61 2 3 2 2 5 4 2" xfId="0"/>
    <cellStyle name="Normal 61 2 3 2 2 5 4 2 2" xfId="0"/>
    <cellStyle name="Normal 61 2 3 2 2 5 4 3" xfId="0"/>
    <cellStyle name="Normal 61 2 3 2 2 5 5" xfId="0"/>
    <cellStyle name="Normal 61 2 3 2 2 5 5 2" xfId="0"/>
    <cellStyle name="Normal 61 2 3 2 2 5 6" xfId="0"/>
    <cellStyle name="Normal 61 2 3 2 2 6" xfId="0"/>
    <cellStyle name="Normal 61 2 3 2 2 6 2" xfId="0"/>
    <cellStyle name="Normal 61 2 3 2 2 6 2 2" xfId="0"/>
    <cellStyle name="Normal 61 2 3 2 2 6 2 2 2" xfId="0"/>
    <cellStyle name="Normal 61 2 3 2 2 6 2 3" xfId="0"/>
    <cellStyle name="Normal 61 2 3 2 2 6 3" xfId="0"/>
    <cellStyle name="Normal 61 2 3 2 2 6 3 2" xfId="0"/>
    <cellStyle name="Normal 61 2 3 2 2 6 3 2 2" xfId="0"/>
    <cellStyle name="Normal 61 2 3 2 2 6 3 3" xfId="0"/>
    <cellStyle name="Normal 61 2 3 2 2 6 4" xfId="0"/>
    <cellStyle name="Normal 61 2 3 2 2 6 4 2" xfId="0"/>
    <cellStyle name="Normal 61 2 3 2 2 6 5" xfId="0"/>
    <cellStyle name="Normal 61 2 3 2 2 7" xfId="0"/>
    <cellStyle name="Normal 61 2 3 2 2 7 2" xfId="0"/>
    <cellStyle name="Normal 61 2 3 2 2 7 2 2" xfId="0"/>
    <cellStyle name="Normal 61 2 3 2 2 7 3" xfId="0"/>
    <cellStyle name="Normal 61 2 3 2 2 8" xfId="0"/>
    <cellStyle name="Normal 61 2 3 2 2 8 2" xfId="0"/>
    <cellStyle name="Normal 61 2 3 2 2 8 2 2" xfId="0"/>
    <cellStyle name="Normal 61 2 3 2 2 8 3" xfId="0"/>
    <cellStyle name="Normal 61 2 3 2 2 9" xfId="0"/>
    <cellStyle name="Normal 61 2 3 2 2 9 2" xfId="0"/>
    <cellStyle name="Normal 61 2 3 2 3" xfId="0"/>
    <cellStyle name="Normal 61 2 3 2 3 10" xfId="0"/>
    <cellStyle name="Normal 61 2 3 2 3 2" xfId="0"/>
    <cellStyle name="Normal 61 2 3 2 3 2 2" xfId="0"/>
    <cellStyle name="Normal 61 2 3 2 3 2 2 2" xfId="0"/>
    <cellStyle name="Normal 61 2 3 2 3 2 2 2 2" xfId="0"/>
    <cellStyle name="Normal 61 2 3 2 3 2 2 2 2 2" xfId="0"/>
    <cellStyle name="Normal 61 2 3 2 3 2 2 2 2 2 2" xfId="0"/>
    <cellStyle name="Normal 61 2 3 2 3 2 2 2 2 2 2 2" xfId="0"/>
    <cellStyle name="Normal 61 2 3 2 3 2 2 2 2 2 2 2 2" xfId="0"/>
    <cellStyle name="Normal 61 2 3 2 3 2 2 2 2 2 2 3" xfId="0"/>
    <cellStyle name="Normal 61 2 3 2 3 2 2 2 2 2 3" xfId="0"/>
    <cellStyle name="Normal 61 2 3 2 3 2 2 2 2 2 3 2" xfId="0"/>
    <cellStyle name="Normal 61 2 3 2 3 2 2 2 2 2 3 2 2" xfId="0"/>
    <cellStyle name="Normal 61 2 3 2 3 2 2 2 2 2 3 3" xfId="0"/>
    <cellStyle name="Normal 61 2 3 2 3 2 2 2 2 2 4" xfId="0"/>
    <cellStyle name="Normal 61 2 3 2 3 2 2 2 2 2 4 2" xfId="0"/>
    <cellStyle name="Normal 61 2 3 2 3 2 2 2 2 2 5" xfId="0"/>
    <cellStyle name="Normal 61 2 3 2 3 2 2 2 2 3" xfId="0"/>
    <cellStyle name="Normal 61 2 3 2 3 2 2 2 2 3 2" xfId="0"/>
    <cellStyle name="Normal 61 2 3 2 3 2 2 2 2 3 2 2" xfId="0"/>
    <cellStyle name="Normal 61 2 3 2 3 2 2 2 2 3 3" xfId="0"/>
    <cellStyle name="Normal 61 2 3 2 3 2 2 2 2 4" xfId="0"/>
    <cellStyle name="Normal 61 2 3 2 3 2 2 2 2 4 2" xfId="0"/>
    <cellStyle name="Normal 61 2 3 2 3 2 2 2 2 4 2 2" xfId="0"/>
    <cellStyle name="Normal 61 2 3 2 3 2 2 2 2 4 3" xfId="0"/>
    <cellStyle name="Normal 61 2 3 2 3 2 2 2 2 5" xfId="0"/>
    <cellStyle name="Normal 61 2 3 2 3 2 2 2 2 5 2" xfId="0"/>
    <cellStyle name="Normal 61 2 3 2 3 2 2 2 2 6" xfId="0"/>
    <cellStyle name="Normal 61 2 3 2 3 2 2 2 3" xfId="0"/>
    <cellStyle name="Normal 61 2 3 2 3 2 2 2 3 2" xfId="0"/>
    <cellStyle name="Normal 61 2 3 2 3 2 2 2 3 2 2" xfId="0"/>
    <cellStyle name="Normal 61 2 3 2 3 2 2 2 3 2 2 2" xfId="0"/>
    <cellStyle name="Normal 61 2 3 2 3 2 2 2 3 2 3" xfId="0"/>
    <cellStyle name="Normal 61 2 3 2 3 2 2 2 3 3" xfId="0"/>
    <cellStyle name="Normal 61 2 3 2 3 2 2 2 3 3 2" xfId="0"/>
    <cellStyle name="Normal 61 2 3 2 3 2 2 2 3 3 2 2" xfId="0"/>
    <cellStyle name="Normal 61 2 3 2 3 2 2 2 3 3 3" xfId="0"/>
    <cellStyle name="Normal 61 2 3 2 3 2 2 2 3 4" xfId="0"/>
    <cellStyle name="Normal 61 2 3 2 3 2 2 2 3 4 2" xfId="0"/>
    <cellStyle name="Normal 61 2 3 2 3 2 2 2 3 5" xfId="0"/>
    <cellStyle name="Normal 61 2 3 2 3 2 2 2 4" xfId="0"/>
    <cellStyle name="Normal 61 2 3 2 3 2 2 2 4 2" xfId="0"/>
    <cellStyle name="Normal 61 2 3 2 3 2 2 2 4 2 2" xfId="0"/>
    <cellStyle name="Normal 61 2 3 2 3 2 2 2 4 3" xfId="0"/>
    <cellStyle name="Normal 61 2 3 2 3 2 2 2 5" xfId="0"/>
    <cellStyle name="Normal 61 2 3 2 3 2 2 2 5 2" xfId="0"/>
    <cellStyle name="Normal 61 2 3 2 3 2 2 2 5 2 2" xfId="0"/>
    <cellStyle name="Normal 61 2 3 2 3 2 2 2 5 3" xfId="0"/>
    <cellStyle name="Normal 61 2 3 2 3 2 2 2 6" xfId="0"/>
    <cellStyle name="Normal 61 2 3 2 3 2 2 2 6 2" xfId="0"/>
    <cellStyle name="Normal 61 2 3 2 3 2 2 2 7" xfId="0"/>
    <cellStyle name="Normal 61 2 3 2 3 2 2 3" xfId="0"/>
    <cellStyle name="Normal 61 2 3 2 3 2 2 3 2" xfId="0"/>
    <cellStyle name="Normal 61 2 3 2 3 2 2 3 2 2" xfId="0"/>
    <cellStyle name="Normal 61 2 3 2 3 2 2 3 2 2 2" xfId="0"/>
    <cellStyle name="Normal 61 2 3 2 3 2 2 3 2 2 2 2" xfId="0"/>
    <cellStyle name="Normal 61 2 3 2 3 2 2 3 2 2 3" xfId="0"/>
    <cellStyle name="Normal 61 2 3 2 3 2 2 3 2 3" xfId="0"/>
    <cellStyle name="Normal 61 2 3 2 3 2 2 3 2 3 2" xfId="0"/>
    <cellStyle name="Normal 61 2 3 2 3 2 2 3 2 3 2 2" xfId="0"/>
    <cellStyle name="Normal 61 2 3 2 3 2 2 3 2 3 3" xfId="0"/>
    <cellStyle name="Normal 61 2 3 2 3 2 2 3 2 4" xfId="0"/>
    <cellStyle name="Normal 61 2 3 2 3 2 2 3 2 4 2" xfId="0"/>
    <cellStyle name="Normal 61 2 3 2 3 2 2 3 2 5" xfId="0"/>
    <cellStyle name="Normal 61 2 3 2 3 2 2 3 3" xfId="0"/>
    <cellStyle name="Normal 61 2 3 2 3 2 2 3 3 2" xfId="0"/>
    <cellStyle name="Normal 61 2 3 2 3 2 2 3 3 2 2" xfId="0"/>
    <cellStyle name="Normal 61 2 3 2 3 2 2 3 3 3" xfId="0"/>
    <cellStyle name="Normal 61 2 3 2 3 2 2 3 4" xfId="0"/>
    <cellStyle name="Normal 61 2 3 2 3 2 2 3 4 2" xfId="0"/>
    <cellStyle name="Normal 61 2 3 2 3 2 2 3 4 2 2" xfId="0"/>
    <cellStyle name="Normal 61 2 3 2 3 2 2 3 4 3" xfId="0"/>
    <cellStyle name="Normal 61 2 3 2 3 2 2 3 5" xfId="0"/>
    <cellStyle name="Normal 61 2 3 2 3 2 2 3 5 2" xfId="0"/>
    <cellStyle name="Normal 61 2 3 2 3 2 2 3 6" xfId="0"/>
    <cellStyle name="Normal 61 2 3 2 3 2 2 4" xfId="0"/>
    <cellStyle name="Normal 61 2 3 2 3 2 2 4 2" xfId="0"/>
    <cellStyle name="Normal 61 2 3 2 3 2 2 4 2 2" xfId="0"/>
    <cellStyle name="Normal 61 2 3 2 3 2 2 4 2 2 2" xfId="0"/>
    <cellStyle name="Normal 61 2 3 2 3 2 2 4 2 3" xfId="0"/>
    <cellStyle name="Normal 61 2 3 2 3 2 2 4 3" xfId="0"/>
    <cellStyle name="Normal 61 2 3 2 3 2 2 4 3 2" xfId="0"/>
    <cellStyle name="Normal 61 2 3 2 3 2 2 4 3 2 2" xfId="0"/>
    <cellStyle name="Normal 61 2 3 2 3 2 2 4 3 3" xfId="0"/>
    <cellStyle name="Normal 61 2 3 2 3 2 2 4 4" xfId="0"/>
    <cellStyle name="Normal 61 2 3 2 3 2 2 4 4 2" xfId="0"/>
    <cellStyle name="Normal 61 2 3 2 3 2 2 4 5" xfId="0"/>
    <cellStyle name="Normal 61 2 3 2 3 2 2 5" xfId="0"/>
    <cellStyle name="Normal 61 2 3 2 3 2 2 5 2" xfId="0"/>
    <cellStyle name="Normal 61 2 3 2 3 2 2 5 2 2" xfId="0"/>
    <cellStyle name="Normal 61 2 3 2 3 2 2 5 3" xfId="0"/>
    <cellStyle name="Normal 61 2 3 2 3 2 2 6" xfId="0"/>
    <cellStyle name="Normal 61 2 3 2 3 2 2 6 2" xfId="0"/>
    <cellStyle name="Normal 61 2 3 2 3 2 2 6 2 2" xfId="0"/>
    <cellStyle name="Normal 61 2 3 2 3 2 2 6 3" xfId="0"/>
    <cellStyle name="Normal 61 2 3 2 3 2 2 7" xfId="0"/>
    <cellStyle name="Normal 61 2 3 2 3 2 2 7 2" xfId="0"/>
    <cellStyle name="Normal 61 2 3 2 3 2 2 8" xfId="0"/>
    <cellStyle name="Normal 61 2 3 2 3 2 3" xfId="0"/>
    <cellStyle name="Normal 61 2 3 2 3 2 3 2" xfId="0"/>
    <cellStyle name="Normal 61 2 3 2 3 2 3 2 2" xfId="0"/>
    <cellStyle name="Normal 61 2 3 2 3 2 3 2 2 2" xfId="0"/>
    <cellStyle name="Normal 61 2 3 2 3 2 3 2 2 2 2" xfId="0"/>
    <cellStyle name="Normal 61 2 3 2 3 2 3 2 2 2 2 2" xfId="0"/>
    <cellStyle name="Normal 61 2 3 2 3 2 3 2 2 2 3" xfId="0"/>
    <cellStyle name="Normal 61 2 3 2 3 2 3 2 2 3" xfId="0"/>
    <cellStyle name="Normal 61 2 3 2 3 2 3 2 2 3 2" xfId="0"/>
    <cellStyle name="Normal 61 2 3 2 3 2 3 2 2 3 2 2" xfId="0"/>
    <cellStyle name="Normal 61 2 3 2 3 2 3 2 2 3 3" xfId="0"/>
    <cellStyle name="Normal 61 2 3 2 3 2 3 2 2 4" xfId="0"/>
    <cellStyle name="Normal 61 2 3 2 3 2 3 2 2 4 2" xfId="0"/>
    <cellStyle name="Normal 61 2 3 2 3 2 3 2 2 5" xfId="0"/>
    <cellStyle name="Normal 61 2 3 2 3 2 3 2 3" xfId="0"/>
    <cellStyle name="Normal 61 2 3 2 3 2 3 2 3 2" xfId="0"/>
    <cellStyle name="Normal 61 2 3 2 3 2 3 2 3 2 2" xfId="0"/>
    <cellStyle name="Normal 61 2 3 2 3 2 3 2 3 3" xfId="0"/>
    <cellStyle name="Normal 61 2 3 2 3 2 3 2 4" xfId="0"/>
    <cellStyle name="Normal 61 2 3 2 3 2 3 2 4 2" xfId="0"/>
    <cellStyle name="Normal 61 2 3 2 3 2 3 2 4 2 2" xfId="0"/>
    <cellStyle name="Normal 61 2 3 2 3 2 3 2 4 3" xfId="0"/>
    <cellStyle name="Normal 61 2 3 2 3 2 3 2 5" xfId="0"/>
    <cellStyle name="Normal 61 2 3 2 3 2 3 2 5 2" xfId="0"/>
    <cellStyle name="Normal 61 2 3 2 3 2 3 2 6" xfId="0"/>
    <cellStyle name="Normal 61 2 3 2 3 2 3 3" xfId="0"/>
    <cellStyle name="Normal 61 2 3 2 3 2 3 3 2" xfId="0"/>
    <cellStyle name="Normal 61 2 3 2 3 2 3 3 2 2" xfId="0"/>
    <cellStyle name="Normal 61 2 3 2 3 2 3 3 2 2 2" xfId="0"/>
    <cellStyle name="Normal 61 2 3 2 3 2 3 3 2 3" xfId="0"/>
    <cellStyle name="Normal 61 2 3 2 3 2 3 3 3" xfId="0"/>
    <cellStyle name="Normal 61 2 3 2 3 2 3 3 3 2" xfId="0"/>
    <cellStyle name="Normal 61 2 3 2 3 2 3 3 3 2 2" xfId="0"/>
    <cellStyle name="Normal 61 2 3 2 3 2 3 3 3 3" xfId="0"/>
    <cellStyle name="Normal 61 2 3 2 3 2 3 3 4" xfId="0"/>
    <cellStyle name="Normal 61 2 3 2 3 2 3 3 4 2" xfId="0"/>
    <cellStyle name="Normal 61 2 3 2 3 2 3 3 5" xfId="0"/>
    <cellStyle name="Normal 61 2 3 2 3 2 3 4" xfId="0"/>
    <cellStyle name="Normal 61 2 3 2 3 2 3 4 2" xfId="0"/>
    <cellStyle name="Normal 61 2 3 2 3 2 3 4 2 2" xfId="0"/>
    <cellStyle name="Normal 61 2 3 2 3 2 3 4 3" xfId="0"/>
    <cellStyle name="Normal 61 2 3 2 3 2 3 5" xfId="0"/>
    <cellStyle name="Normal 61 2 3 2 3 2 3 5 2" xfId="0"/>
    <cellStyle name="Normal 61 2 3 2 3 2 3 5 2 2" xfId="0"/>
    <cellStyle name="Normal 61 2 3 2 3 2 3 5 3" xfId="0"/>
    <cellStyle name="Normal 61 2 3 2 3 2 3 6" xfId="0"/>
    <cellStyle name="Normal 61 2 3 2 3 2 3 6 2" xfId="0"/>
    <cellStyle name="Normal 61 2 3 2 3 2 3 7" xfId="0"/>
    <cellStyle name="Normal 61 2 3 2 3 2 4" xfId="0"/>
    <cellStyle name="Normal 61 2 3 2 3 2 4 2" xfId="0"/>
    <cellStyle name="Normal 61 2 3 2 3 2 4 2 2" xfId="0"/>
    <cellStyle name="Normal 61 2 3 2 3 2 4 2 2 2" xfId="0"/>
    <cellStyle name="Normal 61 2 3 2 3 2 4 2 2 2 2" xfId="0"/>
    <cellStyle name="Normal 61 2 3 2 3 2 4 2 2 3" xfId="0"/>
    <cellStyle name="Normal 61 2 3 2 3 2 4 2 3" xfId="0"/>
    <cellStyle name="Normal 61 2 3 2 3 2 4 2 3 2" xfId="0"/>
    <cellStyle name="Normal 61 2 3 2 3 2 4 2 3 2 2" xfId="0"/>
    <cellStyle name="Normal 61 2 3 2 3 2 4 2 3 3" xfId="0"/>
    <cellStyle name="Normal 61 2 3 2 3 2 4 2 4" xfId="0"/>
    <cellStyle name="Normal 61 2 3 2 3 2 4 2 4 2" xfId="0"/>
    <cellStyle name="Normal 61 2 3 2 3 2 4 2 5" xfId="0"/>
    <cellStyle name="Normal 61 2 3 2 3 2 4 3" xfId="0"/>
    <cellStyle name="Normal 61 2 3 2 3 2 4 3 2" xfId="0"/>
    <cellStyle name="Normal 61 2 3 2 3 2 4 3 2 2" xfId="0"/>
    <cellStyle name="Normal 61 2 3 2 3 2 4 3 3" xfId="0"/>
    <cellStyle name="Normal 61 2 3 2 3 2 4 4" xfId="0"/>
    <cellStyle name="Normal 61 2 3 2 3 2 4 4 2" xfId="0"/>
    <cellStyle name="Normal 61 2 3 2 3 2 4 4 2 2" xfId="0"/>
    <cellStyle name="Normal 61 2 3 2 3 2 4 4 3" xfId="0"/>
    <cellStyle name="Normal 61 2 3 2 3 2 4 5" xfId="0"/>
    <cellStyle name="Normal 61 2 3 2 3 2 4 5 2" xfId="0"/>
    <cellStyle name="Normal 61 2 3 2 3 2 4 6" xfId="0"/>
    <cellStyle name="Normal 61 2 3 2 3 2 5" xfId="0"/>
    <cellStyle name="Normal 61 2 3 2 3 2 5 2" xfId="0"/>
    <cellStyle name="Normal 61 2 3 2 3 2 5 2 2" xfId="0"/>
    <cellStyle name="Normal 61 2 3 2 3 2 5 2 2 2" xfId="0"/>
    <cellStyle name="Normal 61 2 3 2 3 2 5 2 3" xfId="0"/>
    <cellStyle name="Normal 61 2 3 2 3 2 5 3" xfId="0"/>
    <cellStyle name="Normal 61 2 3 2 3 2 5 3 2" xfId="0"/>
    <cellStyle name="Normal 61 2 3 2 3 2 5 3 2 2" xfId="0"/>
    <cellStyle name="Normal 61 2 3 2 3 2 5 3 3" xfId="0"/>
    <cellStyle name="Normal 61 2 3 2 3 2 5 4" xfId="0"/>
    <cellStyle name="Normal 61 2 3 2 3 2 5 4 2" xfId="0"/>
    <cellStyle name="Normal 61 2 3 2 3 2 5 5" xfId="0"/>
    <cellStyle name="Normal 61 2 3 2 3 2 6" xfId="0"/>
    <cellStyle name="Normal 61 2 3 2 3 2 6 2" xfId="0"/>
    <cellStyle name="Normal 61 2 3 2 3 2 6 2 2" xfId="0"/>
    <cellStyle name="Normal 61 2 3 2 3 2 6 3" xfId="0"/>
    <cellStyle name="Normal 61 2 3 2 3 2 7" xfId="0"/>
    <cellStyle name="Normal 61 2 3 2 3 2 7 2" xfId="0"/>
    <cellStyle name="Normal 61 2 3 2 3 2 7 2 2" xfId="0"/>
    <cellStyle name="Normal 61 2 3 2 3 2 7 3" xfId="0"/>
    <cellStyle name="Normal 61 2 3 2 3 2 8" xfId="0"/>
    <cellStyle name="Normal 61 2 3 2 3 2 8 2" xfId="0"/>
    <cellStyle name="Normal 61 2 3 2 3 2 9" xfId="0"/>
    <cellStyle name="Normal 61 2 3 2 3 3" xfId="0"/>
    <cellStyle name="Normal 61 2 3 2 3 3 2" xfId="0"/>
    <cellStyle name="Normal 61 2 3 2 3 3 2 2" xfId="0"/>
    <cellStyle name="Normal 61 2 3 2 3 3 2 2 2" xfId="0"/>
    <cellStyle name="Normal 61 2 3 2 3 3 2 2 2 2" xfId="0"/>
    <cellStyle name="Normal 61 2 3 2 3 3 2 2 2 2 2" xfId="0"/>
    <cellStyle name="Normal 61 2 3 2 3 3 2 2 2 2 2 2" xfId="0"/>
    <cellStyle name="Normal 61 2 3 2 3 3 2 2 2 2 3" xfId="0"/>
    <cellStyle name="Normal 61 2 3 2 3 3 2 2 2 3" xfId="0"/>
    <cellStyle name="Normal 61 2 3 2 3 3 2 2 2 3 2" xfId="0"/>
    <cellStyle name="Normal 61 2 3 2 3 3 2 2 2 3 2 2" xfId="0"/>
    <cellStyle name="Normal 61 2 3 2 3 3 2 2 2 3 3" xfId="0"/>
    <cellStyle name="Normal 61 2 3 2 3 3 2 2 2 4" xfId="0"/>
    <cellStyle name="Normal 61 2 3 2 3 3 2 2 2 4 2" xfId="0"/>
    <cellStyle name="Normal 61 2 3 2 3 3 2 2 2 5" xfId="0"/>
    <cellStyle name="Normal 61 2 3 2 3 3 2 2 3" xfId="0"/>
    <cellStyle name="Normal 61 2 3 2 3 3 2 2 3 2" xfId="0"/>
    <cellStyle name="Normal 61 2 3 2 3 3 2 2 3 2 2" xfId="0"/>
    <cellStyle name="Normal 61 2 3 2 3 3 2 2 3 3" xfId="0"/>
    <cellStyle name="Normal 61 2 3 2 3 3 2 2 4" xfId="0"/>
    <cellStyle name="Normal 61 2 3 2 3 3 2 2 4 2" xfId="0"/>
    <cellStyle name="Normal 61 2 3 2 3 3 2 2 4 2 2" xfId="0"/>
    <cellStyle name="Normal 61 2 3 2 3 3 2 2 4 3" xfId="0"/>
    <cellStyle name="Normal 61 2 3 2 3 3 2 2 5" xfId="0"/>
    <cellStyle name="Normal 61 2 3 2 3 3 2 2 5 2" xfId="0"/>
    <cellStyle name="Normal 61 2 3 2 3 3 2 2 6" xfId="0"/>
    <cellStyle name="Normal 61 2 3 2 3 3 2 3" xfId="0"/>
    <cellStyle name="Normal 61 2 3 2 3 3 2 3 2" xfId="0"/>
    <cellStyle name="Normal 61 2 3 2 3 3 2 3 2 2" xfId="0"/>
    <cellStyle name="Normal 61 2 3 2 3 3 2 3 2 2 2" xfId="0"/>
    <cellStyle name="Normal 61 2 3 2 3 3 2 3 2 3" xfId="0"/>
    <cellStyle name="Normal 61 2 3 2 3 3 2 3 3" xfId="0"/>
    <cellStyle name="Normal 61 2 3 2 3 3 2 3 3 2" xfId="0"/>
    <cellStyle name="Normal 61 2 3 2 3 3 2 3 3 2 2" xfId="0"/>
    <cellStyle name="Normal 61 2 3 2 3 3 2 3 3 3" xfId="0"/>
    <cellStyle name="Normal 61 2 3 2 3 3 2 3 4" xfId="0"/>
    <cellStyle name="Normal 61 2 3 2 3 3 2 3 4 2" xfId="0"/>
    <cellStyle name="Normal 61 2 3 2 3 3 2 3 5" xfId="0"/>
    <cellStyle name="Normal 61 2 3 2 3 3 2 4" xfId="0"/>
    <cellStyle name="Normal 61 2 3 2 3 3 2 4 2" xfId="0"/>
    <cellStyle name="Normal 61 2 3 2 3 3 2 4 2 2" xfId="0"/>
    <cellStyle name="Normal 61 2 3 2 3 3 2 4 3" xfId="0"/>
    <cellStyle name="Normal 61 2 3 2 3 3 2 5" xfId="0"/>
    <cellStyle name="Normal 61 2 3 2 3 3 2 5 2" xfId="0"/>
    <cellStyle name="Normal 61 2 3 2 3 3 2 5 2 2" xfId="0"/>
    <cellStyle name="Normal 61 2 3 2 3 3 2 5 3" xfId="0"/>
    <cellStyle name="Normal 61 2 3 2 3 3 2 6" xfId="0"/>
    <cellStyle name="Normal 61 2 3 2 3 3 2 6 2" xfId="0"/>
    <cellStyle name="Normal 61 2 3 2 3 3 2 7" xfId="0"/>
    <cellStyle name="Normal 61 2 3 2 3 3 3" xfId="0"/>
    <cellStyle name="Normal 61 2 3 2 3 3 3 2" xfId="0"/>
    <cellStyle name="Normal 61 2 3 2 3 3 3 2 2" xfId="0"/>
    <cellStyle name="Normal 61 2 3 2 3 3 3 2 2 2" xfId="0"/>
    <cellStyle name="Normal 61 2 3 2 3 3 3 2 2 2 2" xfId="0"/>
    <cellStyle name="Normal 61 2 3 2 3 3 3 2 2 3" xfId="0"/>
    <cellStyle name="Normal 61 2 3 2 3 3 3 2 3" xfId="0"/>
    <cellStyle name="Normal 61 2 3 2 3 3 3 2 3 2" xfId="0"/>
    <cellStyle name="Normal 61 2 3 2 3 3 3 2 3 2 2" xfId="0"/>
    <cellStyle name="Normal 61 2 3 2 3 3 3 2 3 3" xfId="0"/>
    <cellStyle name="Normal 61 2 3 2 3 3 3 2 4" xfId="0"/>
    <cellStyle name="Normal 61 2 3 2 3 3 3 2 4 2" xfId="0"/>
    <cellStyle name="Normal 61 2 3 2 3 3 3 2 5" xfId="0"/>
    <cellStyle name="Normal 61 2 3 2 3 3 3 3" xfId="0"/>
    <cellStyle name="Normal 61 2 3 2 3 3 3 3 2" xfId="0"/>
    <cellStyle name="Normal 61 2 3 2 3 3 3 3 2 2" xfId="0"/>
    <cellStyle name="Normal 61 2 3 2 3 3 3 3 3" xfId="0"/>
    <cellStyle name="Normal 61 2 3 2 3 3 3 4" xfId="0"/>
    <cellStyle name="Normal 61 2 3 2 3 3 3 4 2" xfId="0"/>
    <cellStyle name="Normal 61 2 3 2 3 3 3 4 2 2" xfId="0"/>
    <cellStyle name="Normal 61 2 3 2 3 3 3 4 3" xfId="0"/>
    <cellStyle name="Normal 61 2 3 2 3 3 3 5" xfId="0"/>
    <cellStyle name="Normal 61 2 3 2 3 3 3 5 2" xfId="0"/>
    <cellStyle name="Normal 61 2 3 2 3 3 3 6" xfId="0"/>
    <cellStyle name="Normal 61 2 3 2 3 3 4" xfId="0"/>
    <cellStyle name="Normal 61 2 3 2 3 3 4 2" xfId="0"/>
    <cellStyle name="Normal 61 2 3 2 3 3 4 2 2" xfId="0"/>
    <cellStyle name="Normal 61 2 3 2 3 3 4 2 2 2" xfId="0"/>
    <cellStyle name="Normal 61 2 3 2 3 3 4 2 3" xfId="0"/>
    <cellStyle name="Normal 61 2 3 2 3 3 4 3" xfId="0"/>
    <cellStyle name="Normal 61 2 3 2 3 3 4 3 2" xfId="0"/>
    <cellStyle name="Normal 61 2 3 2 3 3 4 3 2 2" xfId="0"/>
    <cellStyle name="Normal 61 2 3 2 3 3 4 3 3" xfId="0"/>
    <cellStyle name="Normal 61 2 3 2 3 3 4 4" xfId="0"/>
    <cellStyle name="Normal 61 2 3 2 3 3 4 4 2" xfId="0"/>
    <cellStyle name="Normal 61 2 3 2 3 3 4 5" xfId="0"/>
    <cellStyle name="Normal 61 2 3 2 3 3 5" xfId="0"/>
    <cellStyle name="Normal 61 2 3 2 3 3 5 2" xfId="0"/>
    <cellStyle name="Normal 61 2 3 2 3 3 5 2 2" xfId="0"/>
    <cellStyle name="Normal 61 2 3 2 3 3 5 3" xfId="0"/>
    <cellStyle name="Normal 61 2 3 2 3 3 6" xfId="0"/>
    <cellStyle name="Normal 61 2 3 2 3 3 6 2" xfId="0"/>
    <cellStyle name="Normal 61 2 3 2 3 3 6 2 2" xfId="0"/>
    <cellStyle name="Normal 61 2 3 2 3 3 6 3" xfId="0"/>
    <cellStyle name="Normal 61 2 3 2 3 3 7" xfId="0"/>
    <cellStyle name="Normal 61 2 3 2 3 3 7 2" xfId="0"/>
    <cellStyle name="Normal 61 2 3 2 3 3 8" xfId="0"/>
    <cellStyle name="Normal 61 2 3 2 3 4" xfId="0"/>
    <cellStyle name="Normal 61 2 3 2 3 4 2" xfId="0"/>
    <cellStyle name="Normal 61 2 3 2 3 4 2 2" xfId="0"/>
    <cellStyle name="Normal 61 2 3 2 3 4 2 2 2" xfId="0"/>
    <cellStyle name="Normal 61 2 3 2 3 4 2 2 2 2" xfId="0"/>
    <cellStyle name="Normal 61 2 3 2 3 4 2 2 2 2 2" xfId="0"/>
    <cellStyle name="Normal 61 2 3 2 3 4 2 2 2 3" xfId="0"/>
    <cellStyle name="Normal 61 2 3 2 3 4 2 2 3" xfId="0"/>
    <cellStyle name="Normal 61 2 3 2 3 4 2 2 3 2" xfId="0"/>
    <cellStyle name="Normal 61 2 3 2 3 4 2 2 3 2 2" xfId="0"/>
    <cellStyle name="Normal 61 2 3 2 3 4 2 2 3 3" xfId="0"/>
    <cellStyle name="Normal 61 2 3 2 3 4 2 2 4" xfId="0"/>
    <cellStyle name="Normal 61 2 3 2 3 4 2 2 4 2" xfId="0"/>
    <cellStyle name="Normal 61 2 3 2 3 4 2 2 5" xfId="0"/>
    <cellStyle name="Normal 61 2 3 2 3 4 2 3" xfId="0"/>
    <cellStyle name="Normal 61 2 3 2 3 4 2 3 2" xfId="0"/>
    <cellStyle name="Normal 61 2 3 2 3 4 2 3 2 2" xfId="0"/>
    <cellStyle name="Normal 61 2 3 2 3 4 2 3 3" xfId="0"/>
    <cellStyle name="Normal 61 2 3 2 3 4 2 4" xfId="0"/>
    <cellStyle name="Normal 61 2 3 2 3 4 2 4 2" xfId="0"/>
    <cellStyle name="Normal 61 2 3 2 3 4 2 4 2 2" xfId="0"/>
    <cellStyle name="Normal 61 2 3 2 3 4 2 4 3" xfId="0"/>
    <cellStyle name="Normal 61 2 3 2 3 4 2 5" xfId="0"/>
    <cellStyle name="Normal 61 2 3 2 3 4 2 5 2" xfId="0"/>
    <cellStyle name="Normal 61 2 3 2 3 4 2 6" xfId="0"/>
    <cellStyle name="Normal 61 2 3 2 3 4 3" xfId="0"/>
    <cellStyle name="Normal 61 2 3 2 3 4 3 2" xfId="0"/>
    <cellStyle name="Normal 61 2 3 2 3 4 3 2 2" xfId="0"/>
    <cellStyle name="Normal 61 2 3 2 3 4 3 2 2 2" xfId="0"/>
    <cellStyle name="Normal 61 2 3 2 3 4 3 2 3" xfId="0"/>
    <cellStyle name="Normal 61 2 3 2 3 4 3 3" xfId="0"/>
    <cellStyle name="Normal 61 2 3 2 3 4 3 3 2" xfId="0"/>
    <cellStyle name="Normal 61 2 3 2 3 4 3 3 2 2" xfId="0"/>
    <cellStyle name="Normal 61 2 3 2 3 4 3 3 3" xfId="0"/>
    <cellStyle name="Normal 61 2 3 2 3 4 3 4" xfId="0"/>
    <cellStyle name="Normal 61 2 3 2 3 4 3 4 2" xfId="0"/>
    <cellStyle name="Normal 61 2 3 2 3 4 3 5" xfId="0"/>
    <cellStyle name="Normal 61 2 3 2 3 4 4" xfId="0"/>
    <cellStyle name="Normal 61 2 3 2 3 4 4 2" xfId="0"/>
    <cellStyle name="Normal 61 2 3 2 3 4 4 2 2" xfId="0"/>
    <cellStyle name="Normal 61 2 3 2 3 4 4 3" xfId="0"/>
    <cellStyle name="Normal 61 2 3 2 3 4 5" xfId="0"/>
    <cellStyle name="Normal 61 2 3 2 3 4 5 2" xfId="0"/>
    <cellStyle name="Normal 61 2 3 2 3 4 5 2 2" xfId="0"/>
    <cellStyle name="Normal 61 2 3 2 3 4 5 3" xfId="0"/>
    <cellStyle name="Normal 61 2 3 2 3 4 6" xfId="0"/>
    <cellStyle name="Normal 61 2 3 2 3 4 6 2" xfId="0"/>
    <cellStyle name="Normal 61 2 3 2 3 4 7" xfId="0"/>
    <cellStyle name="Normal 61 2 3 2 3 5" xfId="0"/>
    <cellStyle name="Normal 61 2 3 2 3 5 2" xfId="0"/>
    <cellStyle name="Normal 61 2 3 2 3 5 2 2" xfId="0"/>
    <cellStyle name="Normal 61 2 3 2 3 5 2 2 2" xfId="0"/>
    <cellStyle name="Normal 61 2 3 2 3 5 2 2 2 2" xfId="0"/>
    <cellStyle name="Normal 61 2 3 2 3 5 2 2 3" xfId="0"/>
    <cellStyle name="Normal 61 2 3 2 3 5 2 3" xfId="0"/>
    <cellStyle name="Normal 61 2 3 2 3 5 2 3 2" xfId="0"/>
    <cellStyle name="Normal 61 2 3 2 3 5 2 3 2 2" xfId="0"/>
    <cellStyle name="Normal 61 2 3 2 3 5 2 3 3" xfId="0"/>
    <cellStyle name="Normal 61 2 3 2 3 5 2 4" xfId="0"/>
    <cellStyle name="Normal 61 2 3 2 3 5 2 4 2" xfId="0"/>
    <cellStyle name="Normal 61 2 3 2 3 5 2 5" xfId="0"/>
    <cellStyle name="Normal 61 2 3 2 3 5 3" xfId="0"/>
    <cellStyle name="Normal 61 2 3 2 3 5 3 2" xfId="0"/>
    <cellStyle name="Normal 61 2 3 2 3 5 3 2 2" xfId="0"/>
    <cellStyle name="Normal 61 2 3 2 3 5 3 3" xfId="0"/>
    <cellStyle name="Normal 61 2 3 2 3 5 4" xfId="0"/>
    <cellStyle name="Normal 61 2 3 2 3 5 4 2" xfId="0"/>
    <cellStyle name="Normal 61 2 3 2 3 5 4 2 2" xfId="0"/>
    <cellStyle name="Normal 61 2 3 2 3 5 4 3" xfId="0"/>
    <cellStyle name="Normal 61 2 3 2 3 5 5" xfId="0"/>
    <cellStyle name="Normal 61 2 3 2 3 5 5 2" xfId="0"/>
    <cellStyle name="Normal 61 2 3 2 3 5 6" xfId="0"/>
    <cellStyle name="Normal 61 2 3 2 3 6" xfId="0"/>
    <cellStyle name="Normal 61 2 3 2 3 6 2" xfId="0"/>
    <cellStyle name="Normal 61 2 3 2 3 6 2 2" xfId="0"/>
    <cellStyle name="Normal 61 2 3 2 3 6 2 2 2" xfId="0"/>
    <cellStyle name="Normal 61 2 3 2 3 6 2 3" xfId="0"/>
    <cellStyle name="Normal 61 2 3 2 3 6 3" xfId="0"/>
    <cellStyle name="Normal 61 2 3 2 3 6 3 2" xfId="0"/>
    <cellStyle name="Normal 61 2 3 2 3 6 3 2 2" xfId="0"/>
    <cellStyle name="Normal 61 2 3 2 3 6 3 3" xfId="0"/>
    <cellStyle name="Normal 61 2 3 2 3 6 4" xfId="0"/>
    <cellStyle name="Normal 61 2 3 2 3 6 4 2" xfId="0"/>
    <cellStyle name="Normal 61 2 3 2 3 6 5" xfId="0"/>
    <cellStyle name="Normal 61 2 3 2 3 7" xfId="0"/>
    <cellStyle name="Normal 61 2 3 2 3 7 2" xfId="0"/>
    <cellStyle name="Normal 61 2 3 2 3 7 2 2" xfId="0"/>
    <cellStyle name="Normal 61 2 3 2 3 7 3" xfId="0"/>
    <cellStyle name="Normal 61 2 3 2 3 8" xfId="0"/>
    <cellStyle name="Normal 61 2 3 2 3 8 2" xfId="0"/>
    <cellStyle name="Normal 61 2 3 2 3 8 2 2" xfId="0"/>
    <cellStyle name="Normal 61 2 3 2 3 8 3" xfId="0"/>
    <cellStyle name="Normal 61 2 3 2 3 9" xfId="0"/>
    <cellStyle name="Normal 61 2 3 2 3 9 2" xfId="0"/>
    <cellStyle name="Normal 61 2 3 2 4" xfId="0"/>
    <cellStyle name="Normal 61 2 3 2 4 2" xfId="0"/>
    <cellStyle name="Normal 61 2 3 2 4 2 2" xfId="0"/>
    <cellStyle name="Normal 61 2 3 2 4 2 2 2" xfId="0"/>
    <cellStyle name="Normal 61 2 3 2 4 2 2 2 2" xfId="0"/>
    <cellStyle name="Normal 61 2 3 2 4 2 2 2 2 2" xfId="0"/>
    <cellStyle name="Normal 61 2 3 2 4 2 2 2 2 2 2" xfId="0"/>
    <cellStyle name="Normal 61 2 3 2 4 2 2 2 2 2 2 2" xfId="0"/>
    <cellStyle name="Normal 61 2 3 2 4 2 2 2 2 2 3" xfId="0"/>
    <cellStyle name="Normal 61 2 3 2 4 2 2 2 2 3" xfId="0"/>
    <cellStyle name="Normal 61 2 3 2 4 2 2 2 2 3 2" xfId="0"/>
    <cellStyle name="Normal 61 2 3 2 4 2 2 2 2 3 2 2" xfId="0"/>
    <cellStyle name="Normal 61 2 3 2 4 2 2 2 2 3 3" xfId="0"/>
    <cellStyle name="Normal 61 2 3 2 4 2 2 2 2 4" xfId="0"/>
    <cellStyle name="Normal 61 2 3 2 4 2 2 2 2 4 2" xfId="0"/>
    <cellStyle name="Normal 61 2 3 2 4 2 2 2 2 5" xfId="0"/>
    <cellStyle name="Normal 61 2 3 2 4 2 2 2 3" xfId="0"/>
    <cellStyle name="Normal 61 2 3 2 4 2 2 2 3 2" xfId="0"/>
    <cellStyle name="Normal 61 2 3 2 4 2 2 2 3 2 2" xfId="0"/>
    <cellStyle name="Normal 61 2 3 2 4 2 2 2 3 3" xfId="0"/>
    <cellStyle name="Normal 61 2 3 2 4 2 2 2 4" xfId="0"/>
    <cellStyle name="Normal 61 2 3 2 4 2 2 2 4 2" xfId="0"/>
    <cellStyle name="Normal 61 2 3 2 4 2 2 2 4 2 2" xfId="0"/>
    <cellStyle name="Normal 61 2 3 2 4 2 2 2 4 3" xfId="0"/>
    <cellStyle name="Normal 61 2 3 2 4 2 2 2 5" xfId="0"/>
    <cellStyle name="Normal 61 2 3 2 4 2 2 2 5 2" xfId="0"/>
    <cellStyle name="Normal 61 2 3 2 4 2 2 2 6" xfId="0"/>
    <cellStyle name="Normal 61 2 3 2 4 2 2 3" xfId="0"/>
    <cellStyle name="Normal 61 2 3 2 4 2 2 3 2" xfId="0"/>
    <cellStyle name="Normal 61 2 3 2 4 2 2 3 2 2" xfId="0"/>
    <cellStyle name="Normal 61 2 3 2 4 2 2 3 2 2 2" xfId="0"/>
    <cellStyle name="Normal 61 2 3 2 4 2 2 3 2 3" xfId="0"/>
    <cellStyle name="Normal 61 2 3 2 4 2 2 3 3" xfId="0"/>
    <cellStyle name="Normal 61 2 3 2 4 2 2 3 3 2" xfId="0"/>
    <cellStyle name="Normal 61 2 3 2 4 2 2 3 3 2 2" xfId="0"/>
    <cellStyle name="Normal 61 2 3 2 4 2 2 3 3 3" xfId="0"/>
    <cellStyle name="Normal 61 2 3 2 4 2 2 3 4" xfId="0"/>
    <cellStyle name="Normal 61 2 3 2 4 2 2 3 4 2" xfId="0"/>
    <cellStyle name="Normal 61 2 3 2 4 2 2 3 5" xfId="0"/>
    <cellStyle name="Normal 61 2 3 2 4 2 2 4" xfId="0"/>
    <cellStyle name="Normal 61 2 3 2 4 2 2 4 2" xfId="0"/>
    <cellStyle name="Normal 61 2 3 2 4 2 2 4 2 2" xfId="0"/>
    <cellStyle name="Normal 61 2 3 2 4 2 2 4 3" xfId="0"/>
    <cellStyle name="Normal 61 2 3 2 4 2 2 5" xfId="0"/>
    <cellStyle name="Normal 61 2 3 2 4 2 2 5 2" xfId="0"/>
    <cellStyle name="Normal 61 2 3 2 4 2 2 5 2 2" xfId="0"/>
    <cellStyle name="Normal 61 2 3 2 4 2 2 5 3" xfId="0"/>
    <cellStyle name="Normal 61 2 3 2 4 2 2 6" xfId="0"/>
    <cellStyle name="Normal 61 2 3 2 4 2 2 6 2" xfId="0"/>
    <cellStyle name="Normal 61 2 3 2 4 2 2 7" xfId="0"/>
    <cellStyle name="Normal 61 2 3 2 4 2 3" xfId="0"/>
    <cellStyle name="Normal 61 2 3 2 4 2 3 2" xfId="0"/>
    <cellStyle name="Normal 61 2 3 2 4 2 3 2 2" xfId="0"/>
    <cellStyle name="Normal 61 2 3 2 4 2 3 2 2 2" xfId="0"/>
    <cellStyle name="Normal 61 2 3 2 4 2 3 2 2 2 2" xfId="0"/>
    <cellStyle name="Normal 61 2 3 2 4 2 3 2 2 3" xfId="0"/>
    <cellStyle name="Normal 61 2 3 2 4 2 3 2 3" xfId="0"/>
    <cellStyle name="Normal 61 2 3 2 4 2 3 2 3 2" xfId="0"/>
    <cellStyle name="Normal 61 2 3 2 4 2 3 2 3 2 2" xfId="0"/>
    <cellStyle name="Normal 61 2 3 2 4 2 3 2 3 3" xfId="0"/>
    <cellStyle name="Normal 61 2 3 2 4 2 3 2 4" xfId="0"/>
    <cellStyle name="Normal 61 2 3 2 4 2 3 2 4 2" xfId="0"/>
    <cellStyle name="Normal 61 2 3 2 4 2 3 2 5" xfId="0"/>
    <cellStyle name="Normal 61 2 3 2 4 2 3 3" xfId="0"/>
    <cellStyle name="Normal 61 2 3 2 4 2 3 3 2" xfId="0"/>
    <cellStyle name="Normal 61 2 3 2 4 2 3 3 2 2" xfId="0"/>
    <cellStyle name="Normal 61 2 3 2 4 2 3 3 3" xfId="0"/>
    <cellStyle name="Normal 61 2 3 2 4 2 3 4" xfId="0"/>
    <cellStyle name="Normal 61 2 3 2 4 2 3 4 2" xfId="0"/>
    <cellStyle name="Normal 61 2 3 2 4 2 3 4 2 2" xfId="0"/>
    <cellStyle name="Normal 61 2 3 2 4 2 3 4 3" xfId="0"/>
    <cellStyle name="Normal 61 2 3 2 4 2 3 5" xfId="0"/>
    <cellStyle name="Normal 61 2 3 2 4 2 3 5 2" xfId="0"/>
    <cellStyle name="Normal 61 2 3 2 4 2 3 6" xfId="0"/>
    <cellStyle name="Normal 61 2 3 2 4 2 4" xfId="0"/>
    <cellStyle name="Normal 61 2 3 2 4 2 4 2" xfId="0"/>
    <cellStyle name="Normal 61 2 3 2 4 2 4 2 2" xfId="0"/>
    <cellStyle name="Normal 61 2 3 2 4 2 4 2 2 2" xfId="0"/>
    <cellStyle name="Normal 61 2 3 2 4 2 4 2 3" xfId="0"/>
    <cellStyle name="Normal 61 2 3 2 4 2 4 3" xfId="0"/>
    <cellStyle name="Normal 61 2 3 2 4 2 4 3 2" xfId="0"/>
    <cellStyle name="Normal 61 2 3 2 4 2 4 3 2 2" xfId="0"/>
    <cellStyle name="Normal 61 2 3 2 4 2 4 3 3" xfId="0"/>
    <cellStyle name="Normal 61 2 3 2 4 2 4 4" xfId="0"/>
    <cellStyle name="Normal 61 2 3 2 4 2 4 4 2" xfId="0"/>
    <cellStyle name="Normal 61 2 3 2 4 2 4 5" xfId="0"/>
    <cellStyle name="Normal 61 2 3 2 4 2 5" xfId="0"/>
    <cellStyle name="Normal 61 2 3 2 4 2 5 2" xfId="0"/>
    <cellStyle name="Normal 61 2 3 2 4 2 5 2 2" xfId="0"/>
    <cellStyle name="Normal 61 2 3 2 4 2 5 3" xfId="0"/>
    <cellStyle name="Normal 61 2 3 2 4 2 6" xfId="0"/>
    <cellStyle name="Normal 61 2 3 2 4 2 6 2" xfId="0"/>
    <cellStyle name="Normal 61 2 3 2 4 2 6 2 2" xfId="0"/>
    <cellStyle name="Normal 61 2 3 2 4 2 6 3" xfId="0"/>
    <cellStyle name="Normal 61 2 3 2 4 2 7" xfId="0"/>
    <cellStyle name="Normal 61 2 3 2 4 2 7 2" xfId="0"/>
    <cellStyle name="Normal 61 2 3 2 4 2 8" xfId="0"/>
    <cellStyle name="Normal 61 2 3 2 4 3" xfId="0"/>
    <cellStyle name="Normal 61 2 3 2 4 3 2" xfId="0"/>
    <cellStyle name="Normal 61 2 3 2 4 3 2 2" xfId="0"/>
    <cellStyle name="Normal 61 2 3 2 4 3 2 2 2" xfId="0"/>
    <cellStyle name="Normal 61 2 3 2 4 3 2 2 2 2" xfId="0"/>
    <cellStyle name="Normal 61 2 3 2 4 3 2 2 2 2 2" xfId="0"/>
    <cellStyle name="Normal 61 2 3 2 4 3 2 2 2 3" xfId="0"/>
    <cellStyle name="Normal 61 2 3 2 4 3 2 2 3" xfId="0"/>
    <cellStyle name="Normal 61 2 3 2 4 3 2 2 3 2" xfId="0"/>
    <cellStyle name="Normal 61 2 3 2 4 3 2 2 3 2 2" xfId="0"/>
    <cellStyle name="Normal 61 2 3 2 4 3 2 2 3 3" xfId="0"/>
    <cellStyle name="Normal 61 2 3 2 4 3 2 2 4" xfId="0"/>
    <cellStyle name="Normal 61 2 3 2 4 3 2 2 4 2" xfId="0"/>
    <cellStyle name="Normal 61 2 3 2 4 3 2 2 5" xfId="0"/>
    <cellStyle name="Normal 61 2 3 2 4 3 2 3" xfId="0"/>
    <cellStyle name="Normal 61 2 3 2 4 3 2 3 2" xfId="0"/>
    <cellStyle name="Normal 61 2 3 2 4 3 2 3 2 2" xfId="0"/>
    <cellStyle name="Normal 61 2 3 2 4 3 2 3 3" xfId="0"/>
    <cellStyle name="Normal 61 2 3 2 4 3 2 4" xfId="0"/>
    <cellStyle name="Normal 61 2 3 2 4 3 2 4 2" xfId="0"/>
    <cellStyle name="Normal 61 2 3 2 4 3 2 4 2 2" xfId="0"/>
    <cellStyle name="Normal 61 2 3 2 4 3 2 4 3" xfId="0"/>
    <cellStyle name="Normal 61 2 3 2 4 3 2 5" xfId="0"/>
    <cellStyle name="Normal 61 2 3 2 4 3 2 5 2" xfId="0"/>
    <cellStyle name="Normal 61 2 3 2 4 3 2 6" xfId="0"/>
    <cellStyle name="Normal 61 2 3 2 4 3 3" xfId="0"/>
    <cellStyle name="Normal 61 2 3 2 4 3 3 2" xfId="0"/>
    <cellStyle name="Normal 61 2 3 2 4 3 3 2 2" xfId="0"/>
    <cellStyle name="Normal 61 2 3 2 4 3 3 2 2 2" xfId="0"/>
    <cellStyle name="Normal 61 2 3 2 4 3 3 2 3" xfId="0"/>
    <cellStyle name="Normal 61 2 3 2 4 3 3 3" xfId="0"/>
    <cellStyle name="Normal 61 2 3 2 4 3 3 3 2" xfId="0"/>
    <cellStyle name="Normal 61 2 3 2 4 3 3 3 2 2" xfId="0"/>
    <cellStyle name="Normal 61 2 3 2 4 3 3 3 3" xfId="0"/>
    <cellStyle name="Normal 61 2 3 2 4 3 3 4" xfId="0"/>
    <cellStyle name="Normal 61 2 3 2 4 3 3 4 2" xfId="0"/>
    <cellStyle name="Normal 61 2 3 2 4 3 3 5" xfId="0"/>
    <cellStyle name="Normal 61 2 3 2 4 3 4" xfId="0"/>
    <cellStyle name="Normal 61 2 3 2 4 3 4 2" xfId="0"/>
    <cellStyle name="Normal 61 2 3 2 4 3 4 2 2" xfId="0"/>
    <cellStyle name="Normal 61 2 3 2 4 3 4 3" xfId="0"/>
    <cellStyle name="Normal 61 2 3 2 4 3 5" xfId="0"/>
    <cellStyle name="Normal 61 2 3 2 4 3 5 2" xfId="0"/>
    <cellStyle name="Normal 61 2 3 2 4 3 5 2 2" xfId="0"/>
    <cellStyle name="Normal 61 2 3 2 4 3 5 3" xfId="0"/>
    <cellStyle name="Normal 61 2 3 2 4 3 6" xfId="0"/>
    <cellStyle name="Normal 61 2 3 2 4 3 6 2" xfId="0"/>
    <cellStyle name="Normal 61 2 3 2 4 3 7" xfId="0"/>
    <cellStyle name="Normal 61 2 3 2 4 4" xfId="0"/>
    <cellStyle name="Normal 61 2 3 2 4 4 2" xfId="0"/>
    <cellStyle name="Normal 61 2 3 2 4 4 2 2" xfId="0"/>
    <cellStyle name="Normal 61 2 3 2 4 4 2 2 2" xfId="0"/>
    <cellStyle name="Normal 61 2 3 2 4 4 2 2 2 2" xfId="0"/>
    <cellStyle name="Normal 61 2 3 2 4 4 2 2 3" xfId="0"/>
    <cellStyle name="Normal 61 2 3 2 4 4 2 3" xfId="0"/>
    <cellStyle name="Normal 61 2 3 2 4 4 2 3 2" xfId="0"/>
    <cellStyle name="Normal 61 2 3 2 4 4 2 3 2 2" xfId="0"/>
    <cellStyle name="Normal 61 2 3 2 4 4 2 3 3" xfId="0"/>
    <cellStyle name="Normal 61 2 3 2 4 4 2 4" xfId="0"/>
    <cellStyle name="Normal 61 2 3 2 4 4 2 4 2" xfId="0"/>
    <cellStyle name="Normal 61 2 3 2 4 4 2 5" xfId="0"/>
    <cellStyle name="Normal 61 2 3 2 4 4 3" xfId="0"/>
    <cellStyle name="Normal 61 2 3 2 4 4 3 2" xfId="0"/>
    <cellStyle name="Normal 61 2 3 2 4 4 3 2 2" xfId="0"/>
    <cellStyle name="Normal 61 2 3 2 4 4 3 3" xfId="0"/>
    <cellStyle name="Normal 61 2 3 2 4 4 4" xfId="0"/>
    <cellStyle name="Normal 61 2 3 2 4 4 4 2" xfId="0"/>
    <cellStyle name="Normal 61 2 3 2 4 4 4 2 2" xfId="0"/>
    <cellStyle name="Normal 61 2 3 2 4 4 4 3" xfId="0"/>
    <cellStyle name="Normal 61 2 3 2 4 4 5" xfId="0"/>
    <cellStyle name="Normal 61 2 3 2 4 4 5 2" xfId="0"/>
    <cellStyle name="Normal 61 2 3 2 4 4 6" xfId="0"/>
    <cellStyle name="Normal 61 2 3 2 4 5" xfId="0"/>
    <cellStyle name="Normal 61 2 3 2 4 5 2" xfId="0"/>
    <cellStyle name="Normal 61 2 3 2 4 5 2 2" xfId="0"/>
    <cellStyle name="Normal 61 2 3 2 4 5 2 2 2" xfId="0"/>
    <cellStyle name="Normal 61 2 3 2 4 5 2 3" xfId="0"/>
    <cellStyle name="Normal 61 2 3 2 4 5 3" xfId="0"/>
    <cellStyle name="Normal 61 2 3 2 4 5 3 2" xfId="0"/>
    <cellStyle name="Normal 61 2 3 2 4 5 3 2 2" xfId="0"/>
    <cellStyle name="Normal 61 2 3 2 4 5 3 3" xfId="0"/>
    <cellStyle name="Normal 61 2 3 2 4 5 4" xfId="0"/>
    <cellStyle name="Normal 61 2 3 2 4 5 4 2" xfId="0"/>
    <cellStyle name="Normal 61 2 3 2 4 5 5" xfId="0"/>
    <cellStyle name="Normal 61 2 3 2 4 6" xfId="0"/>
    <cellStyle name="Normal 61 2 3 2 4 6 2" xfId="0"/>
    <cellStyle name="Normal 61 2 3 2 4 6 2 2" xfId="0"/>
    <cellStyle name="Normal 61 2 3 2 4 6 3" xfId="0"/>
    <cellStyle name="Normal 61 2 3 2 4 7" xfId="0"/>
    <cellStyle name="Normal 61 2 3 2 4 7 2" xfId="0"/>
    <cellStyle name="Normal 61 2 3 2 4 7 2 2" xfId="0"/>
    <cellStyle name="Normal 61 2 3 2 4 7 3" xfId="0"/>
    <cellStyle name="Normal 61 2 3 2 4 8" xfId="0"/>
    <cellStyle name="Normal 61 2 3 2 4 8 2" xfId="0"/>
    <cellStyle name="Normal 61 2 3 2 4 9" xfId="0"/>
    <cellStyle name="Normal 61 2 3 2 5" xfId="0"/>
    <cellStyle name="Normal 61 2 3 2 5 2" xfId="0"/>
    <cellStyle name="Normal 61 2 3 2 5 2 2" xfId="0"/>
    <cellStyle name="Normal 61 2 3 2 5 2 2 2" xfId="0"/>
    <cellStyle name="Normal 61 2 3 2 5 2 2 2 2" xfId="0"/>
    <cellStyle name="Normal 61 2 3 2 5 2 2 2 2 2" xfId="0"/>
    <cellStyle name="Normal 61 2 3 2 5 2 2 2 2 2 2" xfId="0"/>
    <cellStyle name="Normal 61 2 3 2 5 2 2 2 2 3" xfId="0"/>
    <cellStyle name="Normal 61 2 3 2 5 2 2 2 3" xfId="0"/>
    <cellStyle name="Normal 61 2 3 2 5 2 2 2 3 2" xfId="0"/>
    <cellStyle name="Normal 61 2 3 2 5 2 2 2 3 2 2" xfId="0"/>
    <cellStyle name="Normal 61 2 3 2 5 2 2 2 3 3" xfId="0"/>
    <cellStyle name="Normal 61 2 3 2 5 2 2 2 4" xfId="0"/>
    <cellStyle name="Normal 61 2 3 2 5 2 2 2 4 2" xfId="0"/>
    <cellStyle name="Normal 61 2 3 2 5 2 2 2 5" xfId="0"/>
    <cellStyle name="Normal 61 2 3 2 5 2 2 3" xfId="0"/>
    <cellStyle name="Normal 61 2 3 2 5 2 2 3 2" xfId="0"/>
    <cellStyle name="Normal 61 2 3 2 5 2 2 3 2 2" xfId="0"/>
    <cellStyle name="Normal 61 2 3 2 5 2 2 3 3" xfId="0"/>
    <cellStyle name="Normal 61 2 3 2 5 2 2 4" xfId="0"/>
    <cellStyle name="Normal 61 2 3 2 5 2 2 4 2" xfId="0"/>
    <cellStyle name="Normal 61 2 3 2 5 2 2 4 2 2" xfId="0"/>
    <cellStyle name="Normal 61 2 3 2 5 2 2 4 3" xfId="0"/>
    <cellStyle name="Normal 61 2 3 2 5 2 2 5" xfId="0"/>
    <cellStyle name="Normal 61 2 3 2 5 2 2 5 2" xfId="0"/>
    <cellStyle name="Normal 61 2 3 2 5 2 2 6" xfId="0"/>
    <cellStyle name="Normal 61 2 3 2 5 2 3" xfId="0"/>
    <cellStyle name="Normal 61 2 3 2 5 2 3 2" xfId="0"/>
    <cellStyle name="Normal 61 2 3 2 5 2 3 2 2" xfId="0"/>
    <cellStyle name="Normal 61 2 3 2 5 2 3 2 2 2" xfId="0"/>
    <cellStyle name="Normal 61 2 3 2 5 2 3 2 3" xfId="0"/>
    <cellStyle name="Normal 61 2 3 2 5 2 3 3" xfId="0"/>
    <cellStyle name="Normal 61 2 3 2 5 2 3 3 2" xfId="0"/>
    <cellStyle name="Normal 61 2 3 2 5 2 3 3 2 2" xfId="0"/>
    <cellStyle name="Normal 61 2 3 2 5 2 3 3 3" xfId="0"/>
    <cellStyle name="Normal 61 2 3 2 5 2 3 4" xfId="0"/>
    <cellStyle name="Normal 61 2 3 2 5 2 3 4 2" xfId="0"/>
    <cellStyle name="Normal 61 2 3 2 5 2 3 5" xfId="0"/>
    <cellStyle name="Normal 61 2 3 2 5 2 4" xfId="0"/>
    <cellStyle name="Normal 61 2 3 2 5 2 4 2" xfId="0"/>
    <cellStyle name="Normal 61 2 3 2 5 2 4 2 2" xfId="0"/>
    <cellStyle name="Normal 61 2 3 2 5 2 4 3" xfId="0"/>
    <cellStyle name="Normal 61 2 3 2 5 2 5" xfId="0"/>
    <cellStyle name="Normal 61 2 3 2 5 2 5 2" xfId="0"/>
    <cellStyle name="Normal 61 2 3 2 5 2 5 2 2" xfId="0"/>
    <cellStyle name="Normal 61 2 3 2 5 2 5 3" xfId="0"/>
    <cellStyle name="Normal 61 2 3 2 5 2 6" xfId="0"/>
    <cellStyle name="Normal 61 2 3 2 5 2 6 2" xfId="0"/>
    <cellStyle name="Normal 61 2 3 2 5 2 7" xfId="0"/>
    <cellStyle name="Normal 61 2 3 2 5 3" xfId="0"/>
    <cellStyle name="Normal 61 2 3 2 5 3 2" xfId="0"/>
    <cellStyle name="Normal 61 2 3 2 5 3 2 2" xfId="0"/>
    <cellStyle name="Normal 61 2 3 2 5 3 2 2 2" xfId="0"/>
    <cellStyle name="Normal 61 2 3 2 5 3 2 2 2 2" xfId="0"/>
    <cellStyle name="Normal 61 2 3 2 5 3 2 2 3" xfId="0"/>
    <cellStyle name="Normal 61 2 3 2 5 3 2 3" xfId="0"/>
    <cellStyle name="Normal 61 2 3 2 5 3 2 3 2" xfId="0"/>
    <cellStyle name="Normal 61 2 3 2 5 3 2 3 2 2" xfId="0"/>
    <cellStyle name="Normal 61 2 3 2 5 3 2 3 3" xfId="0"/>
    <cellStyle name="Normal 61 2 3 2 5 3 2 4" xfId="0"/>
    <cellStyle name="Normal 61 2 3 2 5 3 2 4 2" xfId="0"/>
    <cellStyle name="Normal 61 2 3 2 5 3 2 5" xfId="0"/>
    <cellStyle name="Normal 61 2 3 2 5 3 3" xfId="0"/>
    <cellStyle name="Normal 61 2 3 2 5 3 3 2" xfId="0"/>
    <cellStyle name="Normal 61 2 3 2 5 3 3 2 2" xfId="0"/>
    <cellStyle name="Normal 61 2 3 2 5 3 3 3" xfId="0"/>
    <cellStyle name="Normal 61 2 3 2 5 3 4" xfId="0"/>
    <cellStyle name="Normal 61 2 3 2 5 3 4 2" xfId="0"/>
    <cellStyle name="Normal 61 2 3 2 5 3 4 2 2" xfId="0"/>
    <cellStyle name="Normal 61 2 3 2 5 3 4 3" xfId="0"/>
    <cellStyle name="Normal 61 2 3 2 5 3 5" xfId="0"/>
    <cellStyle name="Normal 61 2 3 2 5 3 5 2" xfId="0"/>
    <cellStyle name="Normal 61 2 3 2 5 3 6" xfId="0"/>
    <cellStyle name="Normal 61 2 3 2 5 4" xfId="0"/>
    <cellStyle name="Normal 61 2 3 2 5 4 2" xfId="0"/>
    <cellStyle name="Normal 61 2 3 2 5 4 2 2" xfId="0"/>
    <cellStyle name="Normal 61 2 3 2 5 4 2 2 2" xfId="0"/>
    <cellStyle name="Normal 61 2 3 2 5 4 2 3" xfId="0"/>
    <cellStyle name="Normal 61 2 3 2 5 4 3" xfId="0"/>
    <cellStyle name="Normal 61 2 3 2 5 4 3 2" xfId="0"/>
    <cellStyle name="Normal 61 2 3 2 5 4 3 2 2" xfId="0"/>
    <cellStyle name="Normal 61 2 3 2 5 4 3 3" xfId="0"/>
    <cellStyle name="Normal 61 2 3 2 5 4 4" xfId="0"/>
    <cellStyle name="Normal 61 2 3 2 5 4 4 2" xfId="0"/>
    <cellStyle name="Normal 61 2 3 2 5 4 5" xfId="0"/>
    <cellStyle name="Normal 61 2 3 2 5 5" xfId="0"/>
    <cellStyle name="Normal 61 2 3 2 5 5 2" xfId="0"/>
    <cellStyle name="Normal 61 2 3 2 5 5 2 2" xfId="0"/>
    <cellStyle name="Normal 61 2 3 2 5 5 3" xfId="0"/>
    <cellStyle name="Normal 61 2 3 2 5 6" xfId="0"/>
    <cellStyle name="Normal 61 2 3 2 5 6 2" xfId="0"/>
    <cellStyle name="Normal 61 2 3 2 5 6 2 2" xfId="0"/>
    <cellStyle name="Normal 61 2 3 2 5 6 3" xfId="0"/>
    <cellStyle name="Normal 61 2 3 2 5 7" xfId="0"/>
    <cellStyle name="Normal 61 2 3 2 5 7 2" xfId="0"/>
    <cellStyle name="Normal 61 2 3 2 5 8" xfId="0"/>
    <cellStyle name="Normal 61 2 3 2 6" xfId="0"/>
    <cellStyle name="Normal 61 2 3 2 6 2" xfId="0"/>
    <cellStyle name="Normal 61 2 3 2 6 2 2" xfId="0"/>
    <cellStyle name="Normal 61 2 3 2 6 2 2 2" xfId="0"/>
    <cellStyle name="Normal 61 2 3 2 6 2 2 2 2" xfId="0"/>
    <cellStyle name="Normal 61 2 3 2 6 2 2 2 2 2" xfId="0"/>
    <cellStyle name="Normal 61 2 3 2 6 2 2 2 3" xfId="0"/>
    <cellStyle name="Normal 61 2 3 2 6 2 2 3" xfId="0"/>
    <cellStyle name="Normal 61 2 3 2 6 2 2 3 2" xfId="0"/>
    <cellStyle name="Normal 61 2 3 2 6 2 2 3 2 2" xfId="0"/>
    <cellStyle name="Normal 61 2 3 2 6 2 2 3 3" xfId="0"/>
    <cellStyle name="Normal 61 2 3 2 6 2 2 4" xfId="0"/>
    <cellStyle name="Normal 61 2 3 2 6 2 2 4 2" xfId="0"/>
    <cellStyle name="Normal 61 2 3 2 6 2 2 5" xfId="0"/>
    <cellStyle name="Normal 61 2 3 2 6 2 3" xfId="0"/>
    <cellStyle name="Normal 61 2 3 2 6 2 3 2" xfId="0"/>
    <cellStyle name="Normal 61 2 3 2 6 2 3 2 2" xfId="0"/>
    <cellStyle name="Normal 61 2 3 2 6 2 3 3" xfId="0"/>
    <cellStyle name="Normal 61 2 3 2 6 2 4" xfId="0"/>
    <cellStyle name="Normal 61 2 3 2 6 2 4 2" xfId="0"/>
    <cellStyle name="Normal 61 2 3 2 6 2 4 2 2" xfId="0"/>
    <cellStyle name="Normal 61 2 3 2 6 2 4 3" xfId="0"/>
    <cellStyle name="Normal 61 2 3 2 6 2 5" xfId="0"/>
    <cellStyle name="Normal 61 2 3 2 6 2 5 2" xfId="0"/>
    <cellStyle name="Normal 61 2 3 2 6 2 6" xfId="0"/>
    <cellStyle name="Normal 61 2 3 2 6 3" xfId="0"/>
    <cellStyle name="Normal 61 2 3 2 6 3 2" xfId="0"/>
    <cellStyle name="Normal 61 2 3 2 6 3 2 2" xfId="0"/>
    <cellStyle name="Normal 61 2 3 2 6 3 2 2 2" xfId="0"/>
    <cellStyle name="Normal 61 2 3 2 6 3 2 3" xfId="0"/>
    <cellStyle name="Normal 61 2 3 2 6 3 3" xfId="0"/>
    <cellStyle name="Normal 61 2 3 2 6 3 3 2" xfId="0"/>
    <cellStyle name="Normal 61 2 3 2 6 3 3 2 2" xfId="0"/>
    <cellStyle name="Normal 61 2 3 2 6 3 3 3" xfId="0"/>
    <cellStyle name="Normal 61 2 3 2 6 3 4" xfId="0"/>
    <cellStyle name="Normal 61 2 3 2 6 3 4 2" xfId="0"/>
    <cellStyle name="Normal 61 2 3 2 6 3 5" xfId="0"/>
    <cellStyle name="Normal 61 2 3 2 6 4" xfId="0"/>
    <cellStyle name="Normal 61 2 3 2 6 4 2" xfId="0"/>
    <cellStyle name="Normal 61 2 3 2 6 4 2 2" xfId="0"/>
    <cellStyle name="Normal 61 2 3 2 6 4 3" xfId="0"/>
    <cellStyle name="Normal 61 2 3 2 6 5" xfId="0"/>
    <cellStyle name="Normal 61 2 3 2 6 5 2" xfId="0"/>
    <cellStyle name="Normal 61 2 3 2 6 5 2 2" xfId="0"/>
    <cellStyle name="Normal 61 2 3 2 6 5 3" xfId="0"/>
    <cellStyle name="Normal 61 2 3 2 6 6" xfId="0"/>
    <cellStyle name="Normal 61 2 3 2 6 6 2" xfId="0"/>
    <cellStyle name="Normal 61 2 3 2 6 7" xfId="0"/>
    <cellStyle name="Normal 61 2 3 2 7" xfId="0"/>
    <cellStyle name="Normal 61 2 3 2 7 2" xfId="0"/>
    <cellStyle name="Normal 61 2 3 2 7 2 2" xfId="0"/>
    <cellStyle name="Normal 61 2 3 2 7 2 2 2" xfId="0"/>
    <cellStyle name="Normal 61 2 3 2 7 2 2 2 2" xfId="0"/>
    <cellStyle name="Normal 61 2 3 2 7 2 2 3" xfId="0"/>
    <cellStyle name="Normal 61 2 3 2 7 2 3" xfId="0"/>
    <cellStyle name="Normal 61 2 3 2 7 2 3 2" xfId="0"/>
    <cellStyle name="Normal 61 2 3 2 7 2 3 2 2" xfId="0"/>
    <cellStyle name="Normal 61 2 3 2 7 2 3 3" xfId="0"/>
    <cellStyle name="Normal 61 2 3 2 7 2 4" xfId="0"/>
    <cellStyle name="Normal 61 2 3 2 7 2 4 2" xfId="0"/>
    <cellStyle name="Normal 61 2 3 2 7 2 5" xfId="0"/>
    <cellStyle name="Normal 61 2 3 2 7 3" xfId="0"/>
    <cellStyle name="Normal 61 2 3 2 7 3 2" xfId="0"/>
    <cellStyle name="Normal 61 2 3 2 7 3 2 2" xfId="0"/>
    <cellStyle name="Normal 61 2 3 2 7 3 3" xfId="0"/>
    <cellStyle name="Normal 61 2 3 2 7 4" xfId="0"/>
    <cellStyle name="Normal 61 2 3 2 7 4 2" xfId="0"/>
    <cellStyle name="Normal 61 2 3 2 7 4 2 2" xfId="0"/>
    <cellStyle name="Normal 61 2 3 2 7 4 3" xfId="0"/>
    <cellStyle name="Normal 61 2 3 2 7 5" xfId="0"/>
    <cellStyle name="Normal 61 2 3 2 7 5 2" xfId="0"/>
    <cellStyle name="Normal 61 2 3 2 7 6" xfId="0"/>
    <cellStyle name="Normal 61 2 3 2 8" xfId="0"/>
    <cellStyle name="Normal 61 2 3 2 8 2" xfId="0"/>
    <cellStyle name="Normal 61 2 3 2 8 2 2" xfId="0"/>
    <cellStyle name="Normal 61 2 3 2 8 2 2 2" xfId="0"/>
    <cellStyle name="Normal 61 2 3 2 8 2 3" xfId="0"/>
    <cellStyle name="Normal 61 2 3 2 8 3" xfId="0"/>
    <cellStyle name="Normal 61 2 3 2 8 3 2" xfId="0"/>
    <cellStyle name="Normal 61 2 3 2 8 3 2 2" xfId="0"/>
    <cellStyle name="Normal 61 2 3 2 8 3 3" xfId="0"/>
    <cellStyle name="Normal 61 2 3 2 8 4" xfId="0"/>
    <cellStyle name="Normal 61 2 3 2 8 4 2" xfId="0"/>
    <cellStyle name="Normal 61 2 3 2 8 5" xfId="0"/>
    <cellStyle name="Normal 61 2 3 2 9" xfId="0"/>
    <cellStyle name="Normal 61 2 3 2 9 2" xfId="0"/>
    <cellStyle name="Normal 61 2 3 2 9 2 2" xfId="0"/>
    <cellStyle name="Normal 61 2 3 2 9 3" xfId="0"/>
    <cellStyle name="Normal 61 2 3 3" xfId="0"/>
    <cellStyle name="Normal 61 2 3 3 10" xfId="0"/>
    <cellStyle name="Normal 61 2 3 3 2" xfId="0"/>
    <cellStyle name="Normal 61 2 3 3 2 2" xfId="0"/>
    <cellStyle name="Normal 61 2 3 3 2 2 2" xfId="0"/>
    <cellStyle name="Normal 61 2 3 3 2 2 2 2" xfId="0"/>
    <cellStyle name="Normal 61 2 3 3 2 2 2 2 2" xfId="0"/>
    <cellStyle name="Normal 61 2 3 3 2 2 2 2 2 2" xfId="0"/>
    <cellStyle name="Normal 61 2 3 3 2 2 2 2 2 2 2" xfId="0"/>
    <cellStyle name="Normal 61 2 3 3 2 2 2 2 2 2 2 2" xfId="0"/>
    <cellStyle name="Normal 61 2 3 3 2 2 2 2 2 2 3" xfId="0"/>
    <cellStyle name="Normal 61 2 3 3 2 2 2 2 2 3" xfId="0"/>
    <cellStyle name="Normal 61 2 3 3 2 2 2 2 2 3 2" xfId="0"/>
    <cellStyle name="Normal 61 2 3 3 2 2 2 2 2 3 2 2" xfId="0"/>
    <cellStyle name="Normal 61 2 3 3 2 2 2 2 2 3 3" xfId="0"/>
    <cellStyle name="Normal 61 2 3 3 2 2 2 2 2 4" xfId="0"/>
    <cellStyle name="Normal 61 2 3 3 2 2 2 2 2 4 2" xfId="0"/>
    <cellStyle name="Normal 61 2 3 3 2 2 2 2 2 5" xfId="0"/>
    <cellStyle name="Normal 61 2 3 3 2 2 2 2 3" xfId="0"/>
    <cellStyle name="Normal 61 2 3 3 2 2 2 2 3 2" xfId="0"/>
    <cellStyle name="Normal 61 2 3 3 2 2 2 2 3 2 2" xfId="0"/>
    <cellStyle name="Normal 61 2 3 3 2 2 2 2 3 3" xfId="0"/>
    <cellStyle name="Normal 61 2 3 3 2 2 2 2 4" xfId="0"/>
    <cellStyle name="Normal 61 2 3 3 2 2 2 2 4 2" xfId="0"/>
    <cellStyle name="Normal 61 2 3 3 2 2 2 2 4 2 2" xfId="0"/>
    <cellStyle name="Normal 61 2 3 3 2 2 2 2 4 3" xfId="0"/>
    <cellStyle name="Normal 61 2 3 3 2 2 2 2 5" xfId="0"/>
    <cellStyle name="Normal 61 2 3 3 2 2 2 2 5 2" xfId="0"/>
    <cellStyle name="Normal 61 2 3 3 2 2 2 2 6" xfId="0"/>
    <cellStyle name="Normal 61 2 3 3 2 2 2 3" xfId="0"/>
    <cellStyle name="Normal 61 2 3 3 2 2 2 3 2" xfId="0"/>
    <cellStyle name="Normal 61 2 3 3 2 2 2 3 2 2" xfId="0"/>
    <cellStyle name="Normal 61 2 3 3 2 2 2 3 2 2 2" xfId="0"/>
    <cellStyle name="Normal 61 2 3 3 2 2 2 3 2 3" xfId="0"/>
    <cellStyle name="Normal 61 2 3 3 2 2 2 3 3" xfId="0"/>
    <cellStyle name="Normal 61 2 3 3 2 2 2 3 3 2" xfId="0"/>
    <cellStyle name="Normal 61 2 3 3 2 2 2 3 3 2 2" xfId="0"/>
    <cellStyle name="Normal 61 2 3 3 2 2 2 3 3 3" xfId="0"/>
    <cellStyle name="Normal 61 2 3 3 2 2 2 3 4" xfId="0"/>
    <cellStyle name="Normal 61 2 3 3 2 2 2 3 4 2" xfId="0"/>
    <cellStyle name="Normal 61 2 3 3 2 2 2 3 5" xfId="0"/>
    <cellStyle name="Normal 61 2 3 3 2 2 2 4" xfId="0"/>
    <cellStyle name="Normal 61 2 3 3 2 2 2 4 2" xfId="0"/>
    <cellStyle name="Normal 61 2 3 3 2 2 2 4 2 2" xfId="0"/>
    <cellStyle name="Normal 61 2 3 3 2 2 2 4 3" xfId="0"/>
    <cellStyle name="Normal 61 2 3 3 2 2 2 5" xfId="0"/>
    <cellStyle name="Normal 61 2 3 3 2 2 2 5 2" xfId="0"/>
    <cellStyle name="Normal 61 2 3 3 2 2 2 5 2 2" xfId="0"/>
    <cellStyle name="Normal 61 2 3 3 2 2 2 5 3" xfId="0"/>
    <cellStyle name="Normal 61 2 3 3 2 2 2 6" xfId="0"/>
    <cellStyle name="Normal 61 2 3 3 2 2 2 6 2" xfId="0"/>
    <cellStyle name="Normal 61 2 3 3 2 2 2 7" xfId="0"/>
    <cellStyle name="Normal 61 2 3 3 2 2 3" xfId="0"/>
    <cellStyle name="Normal 61 2 3 3 2 2 3 2" xfId="0"/>
    <cellStyle name="Normal 61 2 3 3 2 2 3 2 2" xfId="0"/>
    <cellStyle name="Normal 61 2 3 3 2 2 3 2 2 2" xfId="0"/>
    <cellStyle name="Normal 61 2 3 3 2 2 3 2 2 2 2" xfId="0"/>
    <cellStyle name="Normal 61 2 3 3 2 2 3 2 2 3" xfId="0"/>
    <cellStyle name="Normal 61 2 3 3 2 2 3 2 3" xfId="0"/>
    <cellStyle name="Normal 61 2 3 3 2 2 3 2 3 2" xfId="0"/>
    <cellStyle name="Normal 61 2 3 3 2 2 3 2 3 2 2" xfId="0"/>
    <cellStyle name="Normal 61 2 3 3 2 2 3 2 3 3" xfId="0"/>
    <cellStyle name="Normal 61 2 3 3 2 2 3 2 4" xfId="0"/>
    <cellStyle name="Normal 61 2 3 3 2 2 3 2 4 2" xfId="0"/>
    <cellStyle name="Normal 61 2 3 3 2 2 3 2 5" xfId="0"/>
    <cellStyle name="Normal 61 2 3 3 2 2 3 3" xfId="0"/>
    <cellStyle name="Normal 61 2 3 3 2 2 3 3 2" xfId="0"/>
    <cellStyle name="Normal 61 2 3 3 2 2 3 3 2 2" xfId="0"/>
    <cellStyle name="Normal 61 2 3 3 2 2 3 3 3" xfId="0"/>
    <cellStyle name="Normal 61 2 3 3 2 2 3 4" xfId="0"/>
    <cellStyle name="Normal 61 2 3 3 2 2 3 4 2" xfId="0"/>
    <cellStyle name="Normal 61 2 3 3 2 2 3 4 2 2" xfId="0"/>
    <cellStyle name="Normal 61 2 3 3 2 2 3 4 3" xfId="0"/>
    <cellStyle name="Normal 61 2 3 3 2 2 3 5" xfId="0"/>
    <cellStyle name="Normal 61 2 3 3 2 2 3 5 2" xfId="0"/>
    <cellStyle name="Normal 61 2 3 3 2 2 3 6" xfId="0"/>
    <cellStyle name="Normal 61 2 3 3 2 2 4" xfId="0"/>
    <cellStyle name="Normal 61 2 3 3 2 2 4 2" xfId="0"/>
    <cellStyle name="Normal 61 2 3 3 2 2 4 2 2" xfId="0"/>
    <cellStyle name="Normal 61 2 3 3 2 2 4 2 2 2" xfId="0"/>
    <cellStyle name="Normal 61 2 3 3 2 2 4 2 3" xfId="0"/>
    <cellStyle name="Normal 61 2 3 3 2 2 4 3" xfId="0"/>
    <cellStyle name="Normal 61 2 3 3 2 2 4 3 2" xfId="0"/>
    <cellStyle name="Normal 61 2 3 3 2 2 4 3 2 2" xfId="0"/>
    <cellStyle name="Normal 61 2 3 3 2 2 4 3 3" xfId="0"/>
    <cellStyle name="Normal 61 2 3 3 2 2 4 4" xfId="0"/>
    <cellStyle name="Normal 61 2 3 3 2 2 4 4 2" xfId="0"/>
    <cellStyle name="Normal 61 2 3 3 2 2 4 5" xfId="0"/>
    <cellStyle name="Normal 61 2 3 3 2 2 5" xfId="0"/>
    <cellStyle name="Normal 61 2 3 3 2 2 5 2" xfId="0"/>
    <cellStyle name="Normal 61 2 3 3 2 2 5 2 2" xfId="0"/>
    <cellStyle name="Normal 61 2 3 3 2 2 5 3" xfId="0"/>
    <cellStyle name="Normal 61 2 3 3 2 2 6" xfId="0"/>
    <cellStyle name="Normal 61 2 3 3 2 2 6 2" xfId="0"/>
    <cellStyle name="Normal 61 2 3 3 2 2 6 2 2" xfId="0"/>
    <cellStyle name="Normal 61 2 3 3 2 2 6 3" xfId="0"/>
    <cellStyle name="Normal 61 2 3 3 2 2 7" xfId="0"/>
    <cellStyle name="Normal 61 2 3 3 2 2 7 2" xfId="0"/>
    <cellStyle name="Normal 61 2 3 3 2 2 8" xfId="0"/>
    <cellStyle name="Normal 61 2 3 3 2 3" xfId="0"/>
    <cellStyle name="Normal 61 2 3 3 2 3 2" xfId="0"/>
    <cellStyle name="Normal 61 2 3 3 2 3 2 2" xfId="0"/>
    <cellStyle name="Normal 61 2 3 3 2 3 2 2 2" xfId="0"/>
    <cellStyle name="Normal 61 2 3 3 2 3 2 2 2 2" xfId="0"/>
    <cellStyle name="Normal 61 2 3 3 2 3 2 2 2 2 2" xfId="0"/>
    <cellStyle name="Normal 61 2 3 3 2 3 2 2 2 3" xfId="0"/>
    <cellStyle name="Normal 61 2 3 3 2 3 2 2 3" xfId="0"/>
    <cellStyle name="Normal 61 2 3 3 2 3 2 2 3 2" xfId="0"/>
    <cellStyle name="Normal 61 2 3 3 2 3 2 2 3 2 2" xfId="0"/>
    <cellStyle name="Normal 61 2 3 3 2 3 2 2 3 3" xfId="0"/>
    <cellStyle name="Normal 61 2 3 3 2 3 2 2 4" xfId="0"/>
    <cellStyle name="Normal 61 2 3 3 2 3 2 2 4 2" xfId="0"/>
    <cellStyle name="Normal 61 2 3 3 2 3 2 2 5" xfId="0"/>
    <cellStyle name="Normal 61 2 3 3 2 3 2 3" xfId="0"/>
    <cellStyle name="Normal 61 2 3 3 2 3 2 3 2" xfId="0"/>
    <cellStyle name="Normal 61 2 3 3 2 3 2 3 2 2" xfId="0"/>
    <cellStyle name="Normal 61 2 3 3 2 3 2 3 3" xfId="0"/>
    <cellStyle name="Normal 61 2 3 3 2 3 2 4" xfId="0"/>
    <cellStyle name="Normal 61 2 3 3 2 3 2 4 2" xfId="0"/>
    <cellStyle name="Normal 61 2 3 3 2 3 2 4 2 2" xfId="0"/>
    <cellStyle name="Normal 61 2 3 3 2 3 2 4 3" xfId="0"/>
    <cellStyle name="Normal 61 2 3 3 2 3 2 5" xfId="0"/>
    <cellStyle name="Normal 61 2 3 3 2 3 2 5 2" xfId="0"/>
    <cellStyle name="Normal 61 2 3 3 2 3 2 6" xfId="0"/>
    <cellStyle name="Normal 61 2 3 3 2 3 3" xfId="0"/>
    <cellStyle name="Normal 61 2 3 3 2 3 3 2" xfId="0"/>
    <cellStyle name="Normal 61 2 3 3 2 3 3 2 2" xfId="0"/>
    <cellStyle name="Normal 61 2 3 3 2 3 3 2 2 2" xfId="0"/>
    <cellStyle name="Normal 61 2 3 3 2 3 3 2 3" xfId="0"/>
    <cellStyle name="Normal 61 2 3 3 2 3 3 3" xfId="0"/>
    <cellStyle name="Normal 61 2 3 3 2 3 3 3 2" xfId="0"/>
    <cellStyle name="Normal 61 2 3 3 2 3 3 3 2 2" xfId="0"/>
    <cellStyle name="Normal 61 2 3 3 2 3 3 3 3" xfId="0"/>
    <cellStyle name="Normal 61 2 3 3 2 3 3 4" xfId="0"/>
    <cellStyle name="Normal 61 2 3 3 2 3 3 4 2" xfId="0"/>
    <cellStyle name="Normal 61 2 3 3 2 3 3 5" xfId="0"/>
    <cellStyle name="Normal 61 2 3 3 2 3 4" xfId="0"/>
    <cellStyle name="Normal 61 2 3 3 2 3 4 2" xfId="0"/>
    <cellStyle name="Normal 61 2 3 3 2 3 4 2 2" xfId="0"/>
    <cellStyle name="Normal 61 2 3 3 2 3 4 3" xfId="0"/>
    <cellStyle name="Normal 61 2 3 3 2 3 5" xfId="0"/>
    <cellStyle name="Normal 61 2 3 3 2 3 5 2" xfId="0"/>
    <cellStyle name="Normal 61 2 3 3 2 3 5 2 2" xfId="0"/>
    <cellStyle name="Normal 61 2 3 3 2 3 5 3" xfId="0"/>
    <cellStyle name="Normal 61 2 3 3 2 3 6" xfId="0"/>
    <cellStyle name="Normal 61 2 3 3 2 3 6 2" xfId="0"/>
    <cellStyle name="Normal 61 2 3 3 2 3 7" xfId="0"/>
    <cellStyle name="Normal 61 2 3 3 2 4" xfId="0"/>
    <cellStyle name="Normal 61 2 3 3 2 4 2" xfId="0"/>
    <cellStyle name="Normal 61 2 3 3 2 4 2 2" xfId="0"/>
    <cellStyle name="Normal 61 2 3 3 2 4 2 2 2" xfId="0"/>
    <cellStyle name="Normal 61 2 3 3 2 4 2 2 2 2" xfId="0"/>
    <cellStyle name="Normal 61 2 3 3 2 4 2 2 3" xfId="0"/>
    <cellStyle name="Normal 61 2 3 3 2 4 2 3" xfId="0"/>
    <cellStyle name="Normal 61 2 3 3 2 4 2 3 2" xfId="0"/>
    <cellStyle name="Normal 61 2 3 3 2 4 2 3 2 2" xfId="0"/>
    <cellStyle name="Normal 61 2 3 3 2 4 2 3 3" xfId="0"/>
    <cellStyle name="Normal 61 2 3 3 2 4 2 4" xfId="0"/>
    <cellStyle name="Normal 61 2 3 3 2 4 2 4 2" xfId="0"/>
    <cellStyle name="Normal 61 2 3 3 2 4 2 5" xfId="0"/>
    <cellStyle name="Normal 61 2 3 3 2 4 3" xfId="0"/>
    <cellStyle name="Normal 61 2 3 3 2 4 3 2" xfId="0"/>
    <cellStyle name="Normal 61 2 3 3 2 4 3 2 2" xfId="0"/>
    <cellStyle name="Normal 61 2 3 3 2 4 3 3" xfId="0"/>
    <cellStyle name="Normal 61 2 3 3 2 4 4" xfId="0"/>
    <cellStyle name="Normal 61 2 3 3 2 4 4 2" xfId="0"/>
    <cellStyle name="Normal 61 2 3 3 2 4 4 2 2" xfId="0"/>
    <cellStyle name="Normal 61 2 3 3 2 4 4 3" xfId="0"/>
    <cellStyle name="Normal 61 2 3 3 2 4 5" xfId="0"/>
    <cellStyle name="Normal 61 2 3 3 2 4 5 2" xfId="0"/>
    <cellStyle name="Normal 61 2 3 3 2 4 6" xfId="0"/>
    <cellStyle name="Normal 61 2 3 3 2 5" xfId="0"/>
    <cellStyle name="Normal 61 2 3 3 2 5 2" xfId="0"/>
    <cellStyle name="Normal 61 2 3 3 2 5 2 2" xfId="0"/>
    <cellStyle name="Normal 61 2 3 3 2 5 2 2 2" xfId="0"/>
    <cellStyle name="Normal 61 2 3 3 2 5 2 3" xfId="0"/>
    <cellStyle name="Normal 61 2 3 3 2 5 3" xfId="0"/>
    <cellStyle name="Normal 61 2 3 3 2 5 3 2" xfId="0"/>
    <cellStyle name="Normal 61 2 3 3 2 5 3 2 2" xfId="0"/>
    <cellStyle name="Normal 61 2 3 3 2 5 3 3" xfId="0"/>
    <cellStyle name="Normal 61 2 3 3 2 5 4" xfId="0"/>
    <cellStyle name="Normal 61 2 3 3 2 5 4 2" xfId="0"/>
    <cellStyle name="Normal 61 2 3 3 2 5 5" xfId="0"/>
    <cellStyle name="Normal 61 2 3 3 2 6" xfId="0"/>
    <cellStyle name="Normal 61 2 3 3 2 6 2" xfId="0"/>
    <cellStyle name="Normal 61 2 3 3 2 6 2 2" xfId="0"/>
    <cellStyle name="Normal 61 2 3 3 2 6 3" xfId="0"/>
    <cellStyle name="Normal 61 2 3 3 2 7" xfId="0"/>
    <cellStyle name="Normal 61 2 3 3 2 7 2" xfId="0"/>
    <cellStyle name="Normal 61 2 3 3 2 7 2 2" xfId="0"/>
    <cellStyle name="Normal 61 2 3 3 2 7 3" xfId="0"/>
    <cellStyle name="Normal 61 2 3 3 2 8" xfId="0"/>
    <cellStyle name="Normal 61 2 3 3 2 8 2" xfId="0"/>
    <cellStyle name="Normal 61 2 3 3 2 9" xfId="0"/>
    <cellStyle name="Normal 61 2 3 3 3" xfId="0"/>
    <cellStyle name="Normal 61 2 3 3 3 2" xfId="0"/>
    <cellStyle name="Normal 61 2 3 3 3 2 2" xfId="0"/>
    <cellStyle name="Normal 61 2 3 3 3 2 2 2" xfId="0"/>
    <cellStyle name="Normal 61 2 3 3 3 2 2 2 2" xfId="0"/>
    <cellStyle name="Normal 61 2 3 3 3 2 2 2 2 2" xfId="0"/>
    <cellStyle name="Normal 61 2 3 3 3 2 2 2 2 2 2" xfId="0"/>
    <cellStyle name="Normal 61 2 3 3 3 2 2 2 2 3" xfId="0"/>
    <cellStyle name="Normal 61 2 3 3 3 2 2 2 3" xfId="0"/>
    <cellStyle name="Normal 61 2 3 3 3 2 2 2 3 2" xfId="0"/>
    <cellStyle name="Normal 61 2 3 3 3 2 2 2 3 2 2" xfId="0"/>
    <cellStyle name="Normal 61 2 3 3 3 2 2 2 3 3" xfId="0"/>
    <cellStyle name="Normal 61 2 3 3 3 2 2 2 4" xfId="0"/>
    <cellStyle name="Normal 61 2 3 3 3 2 2 2 4 2" xfId="0"/>
    <cellStyle name="Normal 61 2 3 3 3 2 2 2 5" xfId="0"/>
    <cellStyle name="Normal 61 2 3 3 3 2 2 3" xfId="0"/>
    <cellStyle name="Normal 61 2 3 3 3 2 2 3 2" xfId="0"/>
    <cellStyle name="Normal 61 2 3 3 3 2 2 3 2 2" xfId="0"/>
    <cellStyle name="Normal 61 2 3 3 3 2 2 3 3" xfId="0"/>
    <cellStyle name="Normal 61 2 3 3 3 2 2 4" xfId="0"/>
    <cellStyle name="Normal 61 2 3 3 3 2 2 4 2" xfId="0"/>
    <cellStyle name="Normal 61 2 3 3 3 2 2 4 2 2" xfId="0"/>
    <cellStyle name="Normal 61 2 3 3 3 2 2 4 3" xfId="0"/>
    <cellStyle name="Normal 61 2 3 3 3 2 2 5" xfId="0"/>
    <cellStyle name="Normal 61 2 3 3 3 2 2 5 2" xfId="0"/>
    <cellStyle name="Normal 61 2 3 3 3 2 2 6" xfId="0"/>
    <cellStyle name="Normal 61 2 3 3 3 2 3" xfId="0"/>
    <cellStyle name="Normal 61 2 3 3 3 2 3 2" xfId="0"/>
    <cellStyle name="Normal 61 2 3 3 3 2 3 2 2" xfId="0"/>
    <cellStyle name="Normal 61 2 3 3 3 2 3 2 2 2" xfId="0"/>
    <cellStyle name="Normal 61 2 3 3 3 2 3 2 3" xfId="0"/>
    <cellStyle name="Normal 61 2 3 3 3 2 3 3" xfId="0"/>
    <cellStyle name="Normal 61 2 3 3 3 2 3 3 2" xfId="0"/>
    <cellStyle name="Normal 61 2 3 3 3 2 3 3 2 2" xfId="0"/>
    <cellStyle name="Normal 61 2 3 3 3 2 3 3 3" xfId="0"/>
    <cellStyle name="Normal 61 2 3 3 3 2 3 4" xfId="0"/>
    <cellStyle name="Normal 61 2 3 3 3 2 3 4 2" xfId="0"/>
    <cellStyle name="Normal 61 2 3 3 3 2 3 5" xfId="0"/>
    <cellStyle name="Normal 61 2 3 3 3 2 4" xfId="0"/>
    <cellStyle name="Normal 61 2 3 3 3 2 4 2" xfId="0"/>
    <cellStyle name="Normal 61 2 3 3 3 2 4 2 2" xfId="0"/>
    <cellStyle name="Normal 61 2 3 3 3 2 4 3" xfId="0"/>
    <cellStyle name="Normal 61 2 3 3 3 2 5" xfId="0"/>
    <cellStyle name="Normal 61 2 3 3 3 2 5 2" xfId="0"/>
    <cellStyle name="Normal 61 2 3 3 3 2 5 2 2" xfId="0"/>
    <cellStyle name="Normal 61 2 3 3 3 2 5 3" xfId="0"/>
    <cellStyle name="Normal 61 2 3 3 3 2 6" xfId="0"/>
    <cellStyle name="Normal 61 2 3 3 3 2 6 2" xfId="0"/>
    <cellStyle name="Normal 61 2 3 3 3 2 7" xfId="0"/>
    <cellStyle name="Normal 61 2 3 3 3 3" xfId="0"/>
    <cellStyle name="Normal 61 2 3 3 3 3 2" xfId="0"/>
    <cellStyle name="Normal 61 2 3 3 3 3 2 2" xfId="0"/>
    <cellStyle name="Normal 61 2 3 3 3 3 2 2 2" xfId="0"/>
    <cellStyle name="Normal 61 2 3 3 3 3 2 2 2 2" xfId="0"/>
    <cellStyle name="Normal 61 2 3 3 3 3 2 2 3" xfId="0"/>
    <cellStyle name="Normal 61 2 3 3 3 3 2 3" xfId="0"/>
    <cellStyle name="Normal 61 2 3 3 3 3 2 3 2" xfId="0"/>
    <cellStyle name="Normal 61 2 3 3 3 3 2 3 2 2" xfId="0"/>
    <cellStyle name="Normal 61 2 3 3 3 3 2 3 3" xfId="0"/>
    <cellStyle name="Normal 61 2 3 3 3 3 2 4" xfId="0"/>
    <cellStyle name="Normal 61 2 3 3 3 3 2 4 2" xfId="0"/>
    <cellStyle name="Normal 61 2 3 3 3 3 2 5" xfId="0"/>
    <cellStyle name="Normal 61 2 3 3 3 3 3" xfId="0"/>
    <cellStyle name="Normal 61 2 3 3 3 3 3 2" xfId="0"/>
    <cellStyle name="Normal 61 2 3 3 3 3 3 2 2" xfId="0"/>
    <cellStyle name="Normal 61 2 3 3 3 3 3 3" xfId="0"/>
    <cellStyle name="Normal 61 2 3 3 3 3 4" xfId="0"/>
    <cellStyle name="Normal 61 2 3 3 3 3 4 2" xfId="0"/>
    <cellStyle name="Normal 61 2 3 3 3 3 4 2 2" xfId="0"/>
    <cellStyle name="Normal 61 2 3 3 3 3 4 3" xfId="0"/>
    <cellStyle name="Normal 61 2 3 3 3 3 5" xfId="0"/>
    <cellStyle name="Normal 61 2 3 3 3 3 5 2" xfId="0"/>
    <cellStyle name="Normal 61 2 3 3 3 3 6" xfId="0"/>
    <cellStyle name="Normal 61 2 3 3 3 4" xfId="0"/>
    <cellStyle name="Normal 61 2 3 3 3 4 2" xfId="0"/>
    <cellStyle name="Normal 61 2 3 3 3 4 2 2" xfId="0"/>
    <cellStyle name="Normal 61 2 3 3 3 4 2 2 2" xfId="0"/>
    <cellStyle name="Normal 61 2 3 3 3 4 2 3" xfId="0"/>
    <cellStyle name="Normal 61 2 3 3 3 4 3" xfId="0"/>
    <cellStyle name="Normal 61 2 3 3 3 4 3 2" xfId="0"/>
    <cellStyle name="Normal 61 2 3 3 3 4 3 2 2" xfId="0"/>
    <cellStyle name="Normal 61 2 3 3 3 4 3 3" xfId="0"/>
    <cellStyle name="Normal 61 2 3 3 3 4 4" xfId="0"/>
    <cellStyle name="Normal 61 2 3 3 3 4 4 2" xfId="0"/>
    <cellStyle name="Normal 61 2 3 3 3 4 5" xfId="0"/>
    <cellStyle name="Normal 61 2 3 3 3 5" xfId="0"/>
    <cellStyle name="Normal 61 2 3 3 3 5 2" xfId="0"/>
    <cellStyle name="Normal 61 2 3 3 3 5 2 2" xfId="0"/>
    <cellStyle name="Normal 61 2 3 3 3 5 3" xfId="0"/>
    <cellStyle name="Normal 61 2 3 3 3 6" xfId="0"/>
    <cellStyle name="Normal 61 2 3 3 3 6 2" xfId="0"/>
    <cellStyle name="Normal 61 2 3 3 3 6 2 2" xfId="0"/>
    <cellStyle name="Normal 61 2 3 3 3 6 3" xfId="0"/>
    <cellStyle name="Normal 61 2 3 3 3 7" xfId="0"/>
    <cellStyle name="Normal 61 2 3 3 3 7 2" xfId="0"/>
    <cellStyle name="Normal 61 2 3 3 3 8" xfId="0"/>
    <cellStyle name="Normal 61 2 3 3 4" xfId="0"/>
    <cellStyle name="Normal 61 2 3 3 4 2" xfId="0"/>
    <cellStyle name="Normal 61 2 3 3 4 2 2" xfId="0"/>
    <cellStyle name="Normal 61 2 3 3 4 2 2 2" xfId="0"/>
    <cellStyle name="Normal 61 2 3 3 4 2 2 2 2" xfId="0"/>
    <cellStyle name="Normal 61 2 3 3 4 2 2 2 2 2" xfId="0"/>
    <cellStyle name="Normal 61 2 3 3 4 2 2 2 3" xfId="0"/>
    <cellStyle name="Normal 61 2 3 3 4 2 2 3" xfId="0"/>
    <cellStyle name="Normal 61 2 3 3 4 2 2 3 2" xfId="0"/>
    <cellStyle name="Normal 61 2 3 3 4 2 2 3 2 2" xfId="0"/>
    <cellStyle name="Normal 61 2 3 3 4 2 2 3 3" xfId="0"/>
    <cellStyle name="Normal 61 2 3 3 4 2 2 4" xfId="0"/>
    <cellStyle name="Normal 61 2 3 3 4 2 2 4 2" xfId="0"/>
    <cellStyle name="Normal 61 2 3 3 4 2 2 5" xfId="0"/>
    <cellStyle name="Normal 61 2 3 3 4 2 3" xfId="0"/>
    <cellStyle name="Normal 61 2 3 3 4 2 3 2" xfId="0"/>
    <cellStyle name="Normal 61 2 3 3 4 2 3 2 2" xfId="0"/>
    <cellStyle name="Normal 61 2 3 3 4 2 3 3" xfId="0"/>
    <cellStyle name="Normal 61 2 3 3 4 2 4" xfId="0"/>
    <cellStyle name="Normal 61 2 3 3 4 2 4 2" xfId="0"/>
    <cellStyle name="Normal 61 2 3 3 4 2 4 2 2" xfId="0"/>
    <cellStyle name="Normal 61 2 3 3 4 2 4 3" xfId="0"/>
    <cellStyle name="Normal 61 2 3 3 4 2 5" xfId="0"/>
    <cellStyle name="Normal 61 2 3 3 4 2 5 2" xfId="0"/>
    <cellStyle name="Normal 61 2 3 3 4 2 6" xfId="0"/>
    <cellStyle name="Normal 61 2 3 3 4 3" xfId="0"/>
    <cellStyle name="Normal 61 2 3 3 4 3 2" xfId="0"/>
    <cellStyle name="Normal 61 2 3 3 4 3 2 2" xfId="0"/>
    <cellStyle name="Normal 61 2 3 3 4 3 2 2 2" xfId="0"/>
    <cellStyle name="Normal 61 2 3 3 4 3 2 3" xfId="0"/>
    <cellStyle name="Normal 61 2 3 3 4 3 3" xfId="0"/>
    <cellStyle name="Normal 61 2 3 3 4 3 3 2" xfId="0"/>
    <cellStyle name="Normal 61 2 3 3 4 3 3 2 2" xfId="0"/>
    <cellStyle name="Normal 61 2 3 3 4 3 3 3" xfId="0"/>
    <cellStyle name="Normal 61 2 3 3 4 3 4" xfId="0"/>
    <cellStyle name="Normal 61 2 3 3 4 3 4 2" xfId="0"/>
    <cellStyle name="Normal 61 2 3 3 4 3 5" xfId="0"/>
    <cellStyle name="Normal 61 2 3 3 4 4" xfId="0"/>
    <cellStyle name="Normal 61 2 3 3 4 4 2" xfId="0"/>
    <cellStyle name="Normal 61 2 3 3 4 4 2 2" xfId="0"/>
    <cellStyle name="Normal 61 2 3 3 4 4 3" xfId="0"/>
    <cellStyle name="Normal 61 2 3 3 4 5" xfId="0"/>
    <cellStyle name="Normal 61 2 3 3 4 5 2" xfId="0"/>
    <cellStyle name="Normal 61 2 3 3 4 5 2 2" xfId="0"/>
    <cellStyle name="Normal 61 2 3 3 4 5 3" xfId="0"/>
    <cellStyle name="Normal 61 2 3 3 4 6" xfId="0"/>
    <cellStyle name="Normal 61 2 3 3 4 6 2" xfId="0"/>
    <cellStyle name="Normal 61 2 3 3 4 7" xfId="0"/>
    <cellStyle name="Normal 61 2 3 3 5" xfId="0"/>
    <cellStyle name="Normal 61 2 3 3 5 2" xfId="0"/>
    <cellStyle name="Normal 61 2 3 3 5 2 2" xfId="0"/>
    <cellStyle name="Normal 61 2 3 3 5 2 2 2" xfId="0"/>
    <cellStyle name="Normal 61 2 3 3 5 2 2 2 2" xfId="0"/>
    <cellStyle name="Normal 61 2 3 3 5 2 2 3" xfId="0"/>
    <cellStyle name="Normal 61 2 3 3 5 2 3" xfId="0"/>
    <cellStyle name="Normal 61 2 3 3 5 2 3 2" xfId="0"/>
    <cellStyle name="Normal 61 2 3 3 5 2 3 2 2" xfId="0"/>
    <cellStyle name="Normal 61 2 3 3 5 2 3 3" xfId="0"/>
    <cellStyle name="Normal 61 2 3 3 5 2 4" xfId="0"/>
    <cellStyle name="Normal 61 2 3 3 5 2 4 2" xfId="0"/>
    <cellStyle name="Normal 61 2 3 3 5 2 5" xfId="0"/>
    <cellStyle name="Normal 61 2 3 3 5 3" xfId="0"/>
    <cellStyle name="Normal 61 2 3 3 5 3 2" xfId="0"/>
    <cellStyle name="Normal 61 2 3 3 5 3 2 2" xfId="0"/>
    <cellStyle name="Normal 61 2 3 3 5 3 3" xfId="0"/>
    <cellStyle name="Normal 61 2 3 3 5 4" xfId="0"/>
    <cellStyle name="Normal 61 2 3 3 5 4 2" xfId="0"/>
    <cellStyle name="Normal 61 2 3 3 5 4 2 2" xfId="0"/>
    <cellStyle name="Normal 61 2 3 3 5 4 3" xfId="0"/>
    <cellStyle name="Normal 61 2 3 3 5 5" xfId="0"/>
    <cellStyle name="Normal 61 2 3 3 5 5 2" xfId="0"/>
    <cellStyle name="Normal 61 2 3 3 5 6" xfId="0"/>
    <cellStyle name="Normal 61 2 3 3 6" xfId="0"/>
    <cellStyle name="Normal 61 2 3 3 6 2" xfId="0"/>
    <cellStyle name="Normal 61 2 3 3 6 2 2" xfId="0"/>
    <cellStyle name="Normal 61 2 3 3 6 2 2 2" xfId="0"/>
    <cellStyle name="Normal 61 2 3 3 6 2 3" xfId="0"/>
    <cellStyle name="Normal 61 2 3 3 6 3" xfId="0"/>
    <cellStyle name="Normal 61 2 3 3 6 3 2" xfId="0"/>
    <cellStyle name="Normal 61 2 3 3 6 3 2 2" xfId="0"/>
    <cellStyle name="Normal 61 2 3 3 6 3 3" xfId="0"/>
    <cellStyle name="Normal 61 2 3 3 6 4" xfId="0"/>
    <cellStyle name="Normal 61 2 3 3 6 4 2" xfId="0"/>
    <cellStyle name="Normal 61 2 3 3 6 5" xfId="0"/>
    <cellStyle name="Normal 61 2 3 3 7" xfId="0"/>
    <cellStyle name="Normal 61 2 3 3 7 2" xfId="0"/>
    <cellStyle name="Normal 61 2 3 3 7 2 2" xfId="0"/>
    <cellStyle name="Normal 61 2 3 3 7 3" xfId="0"/>
    <cellStyle name="Normal 61 2 3 3 8" xfId="0"/>
    <cellStyle name="Normal 61 2 3 3 8 2" xfId="0"/>
    <cellStyle name="Normal 61 2 3 3 8 2 2" xfId="0"/>
    <cellStyle name="Normal 61 2 3 3 8 3" xfId="0"/>
    <cellStyle name="Normal 61 2 3 3 9" xfId="0"/>
    <cellStyle name="Normal 61 2 3 3 9 2" xfId="0"/>
    <cellStyle name="Normal 61 2 3 4" xfId="0"/>
    <cellStyle name="Normal 61 2 3 4 10" xfId="0"/>
    <cellStyle name="Normal 61 2 3 4 2" xfId="0"/>
    <cellStyle name="Normal 61 2 3 4 2 2" xfId="0"/>
    <cellStyle name="Normal 61 2 3 4 2 2 2" xfId="0"/>
    <cellStyle name="Normal 61 2 3 4 2 2 2 2" xfId="0"/>
    <cellStyle name="Normal 61 2 3 4 2 2 2 2 2" xfId="0"/>
    <cellStyle name="Normal 61 2 3 4 2 2 2 2 2 2" xfId="0"/>
    <cellStyle name="Normal 61 2 3 4 2 2 2 2 2 2 2" xfId="0"/>
    <cellStyle name="Normal 61 2 3 4 2 2 2 2 2 2 2 2" xfId="0"/>
    <cellStyle name="Normal 61 2 3 4 2 2 2 2 2 2 3" xfId="0"/>
    <cellStyle name="Normal 61 2 3 4 2 2 2 2 2 3" xfId="0"/>
    <cellStyle name="Normal 61 2 3 4 2 2 2 2 2 3 2" xfId="0"/>
    <cellStyle name="Normal 61 2 3 4 2 2 2 2 2 3 2 2" xfId="0"/>
    <cellStyle name="Normal 61 2 3 4 2 2 2 2 2 3 3" xfId="0"/>
    <cellStyle name="Normal 61 2 3 4 2 2 2 2 2 4" xfId="0"/>
    <cellStyle name="Normal 61 2 3 4 2 2 2 2 2 4 2" xfId="0"/>
    <cellStyle name="Normal 61 2 3 4 2 2 2 2 2 5" xfId="0"/>
    <cellStyle name="Normal 61 2 3 4 2 2 2 2 3" xfId="0"/>
    <cellStyle name="Normal 61 2 3 4 2 2 2 2 3 2" xfId="0"/>
    <cellStyle name="Normal 61 2 3 4 2 2 2 2 3 2 2" xfId="0"/>
    <cellStyle name="Normal 61 2 3 4 2 2 2 2 3 3" xfId="0"/>
    <cellStyle name="Normal 61 2 3 4 2 2 2 2 4" xfId="0"/>
    <cellStyle name="Normal 61 2 3 4 2 2 2 2 4 2" xfId="0"/>
    <cellStyle name="Normal 61 2 3 4 2 2 2 2 4 2 2" xfId="0"/>
    <cellStyle name="Normal 61 2 3 4 2 2 2 2 4 3" xfId="0"/>
    <cellStyle name="Normal 61 2 3 4 2 2 2 2 5" xfId="0"/>
    <cellStyle name="Normal 61 2 3 4 2 2 2 2 5 2" xfId="0"/>
    <cellStyle name="Normal 61 2 3 4 2 2 2 2 6" xfId="0"/>
    <cellStyle name="Normal 61 2 3 4 2 2 2 3" xfId="0"/>
    <cellStyle name="Normal 61 2 3 4 2 2 2 3 2" xfId="0"/>
    <cellStyle name="Normal 61 2 3 4 2 2 2 3 2 2" xfId="0"/>
    <cellStyle name="Normal 61 2 3 4 2 2 2 3 2 2 2" xfId="0"/>
    <cellStyle name="Normal 61 2 3 4 2 2 2 3 2 3" xfId="0"/>
    <cellStyle name="Normal 61 2 3 4 2 2 2 3 3" xfId="0"/>
    <cellStyle name="Normal 61 2 3 4 2 2 2 3 3 2" xfId="0"/>
    <cellStyle name="Normal 61 2 3 4 2 2 2 3 3 2 2" xfId="0"/>
    <cellStyle name="Normal 61 2 3 4 2 2 2 3 3 3" xfId="0"/>
    <cellStyle name="Normal 61 2 3 4 2 2 2 3 4" xfId="0"/>
    <cellStyle name="Normal 61 2 3 4 2 2 2 3 4 2" xfId="0"/>
    <cellStyle name="Normal 61 2 3 4 2 2 2 3 5" xfId="0"/>
    <cellStyle name="Normal 61 2 3 4 2 2 2 4" xfId="0"/>
    <cellStyle name="Normal 61 2 3 4 2 2 2 4 2" xfId="0"/>
    <cellStyle name="Normal 61 2 3 4 2 2 2 4 2 2" xfId="0"/>
    <cellStyle name="Normal 61 2 3 4 2 2 2 4 3" xfId="0"/>
    <cellStyle name="Normal 61 2 3 4 2 2 2 5" xfId="0"/>
    <cellStyle name="Normal 61 2 3 4 2 2 2 5 2" xfId="0"/>
    <cellStyle name="Normal 61 2 3 4 2 2 2 5 2 2" xfId="0"/>
    <cellStyle name="Normal 61 2 3 4 2 2 2 5 3" xfId="0"/>
    <cellStyle name="Normal 61 2 3 4 2 2 2 6" xfId="0"/>
    <cellStyle name="Normal 61 2 3 4 2 2 2 6 2" xfId="0"/>
    <cellStyle name="Normal 61 2 3 4 2 2 2 7" xfId="0"/>
    <cellStyle name="Normal 61 2 3 4 2 2 3" xfId="0"/>
    <cellStyle name="Normal 61 2 3 4 2 2 3 2" xfId="0"/>
    <cellStyle name="Normal 61 2 3 4 2 2 3 2 2" xfId="0"/>
    <cellStyle name="Normal 61 2 3 4 2 2 3 2 2 2" xfId="0"/>
    <cellStyle name="Normal 61 2 3 4 2 2 3 2 2 2 2" xfId="0"/>
    <cellStyle name="Normal 61 2 3 4 2 2 3 2 2 3" xfId="0"/>
    <cellStyle name="Normal 61 2 3 4 2 2 3 2 3" xfId="0"/>
    <cellStyle name="Normal 61 2 3 4 2 2 3 2 3 2" xfId="0"/>
    <cellStyle name="Normal 61 2 3 4 2 2 3 2 3 2 2" xfId="0"/>
    <cellStyle name="Normal 61 2 3 4 2 2 3 2 3 3" xfId="0"/>
    <cellStyle name="Normal 61 2 3 4 2 2 3 2 4" xfId="0"/>
    <cellStyle name="Normal 61 2 3 4 2 2 3 2 4 2" xfId="0"/>
    <cellStyle name="Normal 61 2 3 4 2 2 3 2 5" xfId="0"/>
    <cellStyle name="Normal 61 2 3 4 2 2 3 3" xfId="0"/>
    <cellStyle name="Normal 61 2 3 4 2 2 3 3 2" xfId="0"/>
    <cellStyle name="Normal 61 2 3 4 2 2 3 3 2 2" xfId="0"/>
    <cellStyle name="Normal 61 2 3 4 2 2 3 3 3" xfId="0"/>
    <cellStyle name="Normal 61 2 3 4 2 2 3 4" xfId="0"/>
    <cellStyle name="Normal 61 2 3 4 2 2 3 4 2" xfId="0"/>
    <cellStyle name="Normal 61 2 3 4 2 2 3 4 2 2" xfId="0"/>
    <cellStyle name="Normal 61 2 3 4 2 2 3 4 3" xfId="0"/>
    <cellStyle name="Normal 61 2 3 4 2 2 3 5" xfId="0"/>
    <cellStyle name="Normal 61 2 3 4 2 2 3 5 2" xfId="0"/>
    <cellStyle name="Normal 61 2 3 4 2 2 3 6" xfId="0"/>
    <cellStyle name="Normal 61 2 3 4 2 2 4" xfId="0"/>
    <cellStyle name="Normal 61 2 3 4 2 2 4 2" xfId="0"/>
    <cellStyle name="Normal 61 2 3 4 2 2 4 2 2" xfId="0"/>
    <cellStyle name="Normal 61 2 3 4 2 2 4 2 2 2" xfId="0"/>
    <cellStyle name="Normal 61 2 3 4 2 2 4 2 3" xfId="0"/>
    <cellStyle name="Normal 61 2 3 4 2 2 4 3" xfId="0"/>
    <cellStyle name="Normal 61 2 3 4 2 2 4 3 2" xfId="0"/>
    <cellStyle name="Normal 61 2 3 4 2 2 4 3 2 2" xfId="0"/>
    <cellStyle name="Normal 61 2 3 4 2 2 4 3 3" xfId="0"/>
    <cellStyle name="Normal 61 2 3 4 2 2 4 4" xfId="0"/>
    <cellStyle name="Normal 61 2 3 4 2 2 4 4 2" xfId="0"/>
    <cellStyle name="Normal 61 2 3 4 2 2 4 5" xfId="0"/>
    <cellStyle name="Normal 61 2 3 4 2 2 5" xfId="0"/>
    <cellStyle name="Normal 61 2 3 4 2 2 5 2" xfId="0"/>
    <cellStyle name="Normal 61 2 3 4 2 2 5 2 2" xfId="0"/>
    <cellStyle name="Normal 61 2 3 4 2 2 5 3" xfId="0"/>
    <cellStyle name="Normal 61 2 3 4 2 2 6" xfId="0"/>
    <cellStyle name="Normal 61 2 3 4 2 2 6 2" xfId="0"/>
    <cellStyle name="Normal 61 2 3 4 2 2 6 2 2" xfId="0"/>
    <cellStyle name="Normal 61 2 3 4 2 2 6 3" xfId="0"/>
    <cellStyle name="Normal 61 2 3 4 2 2 7" xfId="0"/>
    <cellStyle name="Normal 61 2 3 4 2 2 7 2" xfId="0"/>
    <cellStyle name="Normal 61 2 3 4 2 2 8" xfId="0"/>
    <cellStyle name="Normal 61 2 3 4 2 3" xfId="0"/>
    <cellStyle name="Normal 61 2 3 4 2 3 2" xfId="0"/>
    <cellStyle name="Normal 61 2 3 4 2 3 2 2" xfId="0"/>
    <cellStyle name="Normal 61 2 3 4 2 3 2 2 2" xfId="0"/>
    <cellStyle name="Normal 61 2 3 4 2 3 2 2 2 2" xfId="0"/>
    <cellStyle name="Normal 61 2 3 4 2 3 2 2 2 2 2" xfId="0"/>
    <cellStyle name="Normal 61 2 3 4 2 3 2 2 2 3" xfId="0"/>
    <cellStyle name="Normal 61 2 3 4 2 3 2 2 3" xfId="0"/>
    <cellStyle name="Normal 61 2 3 4 2 3 2 2 3 2" xfId="0"/>
    <cellStyle name="Normal 61 2 3 4 2 3 2 2 3 2 2" xfId="0"/>
    <cellStyle name="Normal 61 2 3 4 2 3 2 2 3 3" xfId="0"/>
    <cellStyle name="Normal 61 2 3 4 2 3 2 2 4" xfId="0"/>
    <cellStyle name="Normal 61 2 3 4 2 3 2 2 4 2" xfId="0"/>
    <cellStyle name="Normal 61 2 3 4 2 3 2 2 5" xfId="0"/>
    <cellStyle name="Normal 61 2 3 4 2 3 2 3" xfId="0"/>
    <cellStyle name="Normal 61 2 3 4 2 3 2 3 2" xfId="0"/>
    <cellStyle name="Normal 61 2 3 4 2 3 2 3 2 2" xfId="0"/>
    <cellStyle name="Normal 61 2 3 4 2 3 2 3 3" xfId="0"/>
    <cellStyle name="Normal 61 2 3 4 2 3 2 4" xfId="0"/>
    <cellStyle name="Normal 61 2 3 4 2 3 2 4 2" xfId="0"/>
    <cellStyle name="Normal 61 2 3 4 2 3 2 4 2 2" xfId="0"/>
    <cellStyle name="Normal 61 2 3 4 2 3 2 4 3" xfId="0"/>
    <cellStyle name="Normal 61 2 3 4 2 3 2 5" xfId="0"/>
    <cellStyle name="Normal 61 2 3 4 2 3 2 5 2" xfId="0"/>
    <cellStyle name="Normal 61 2 3 4 2 3 2 6" xfId="0"/>
    <cellStyle name="Normal 61 2 3 4 2 3 3" xfId="0"/>
    <cellStyle name="Normal 61 2 3 4 2 3 3 2" xfId="0"/>
    <cellStyle name="Normal 61 2 3 4 2 3 3 2 2" xfId="0"/>
    <cellStyle name="Normal 61 2 3 4 2 3 3 2 2 2" xfId="0"/>
    <cellStyle name="Normal 61 2 3 4 2 3 3 2 3" xfId="0"/>
    <cellStyle name="Normal 61 2 3 4 2 3 3 3" xfId="0"/>
    <cellStyle name="Normal 61 2 3 4 2 3 3 3 2" xfId="0"/>
    <cellStyle name="Normal 61 2 3 4 2 3 3 3 2 2" xfId="0"/>
    <cellStyle name="Normal 61 2 3 4 2 3 3 3 3" xfId="0"/>
    <cellStyle name="Normal 61 2 3 4 2 3 3 4" xfId="0"/>
    <cellStyle name="Normal 61 2 3 4 2 3 3 4 2" xfId="0"/>
    <cellStyle name="Normal 61 2 3 4 2 3 3 5" xfId="0"/>
    <cellStyle name="Normal 61 2 3 4 2 3 4" xfId="0"/>
    <cellStyle name="Normal 61 2 3 4 2 3 4 2" xfId="0"/>
    <cellStyle name="Normal 61 2 3 4 2 3 4 2 2" xfId="0"/>
    <cellStyle name="Normal 61 2 3 4 2 3 4 3" xfId="0"/>
    <cellStyle name="Normal 61 2 3 4 2 3 5" xfId="0"/>
    <cellStyle name="Normal 61 2 3 4 2 3 5 2" xfId="0"/>
    <cellStyle name="Normal 61 2 3 4 2 3 5 2 2" xfId="0"/>
    <cellStyle name="Normal 61 2 3 4 2 3 5 3" xfId="0"/>
    <cellStyle name="Normal 61 2 3 4 2 3 6" xfId="0"/>
    <cellStyle name="Normal 61 2 3 4 2 3 6 2" xfId="0"/>
    <cellStyle name="Normal 61 2 3 4 2 3 7" xfId="0"/>
    <cellStyle name="Normal 61 2 3 4 2 4" xfId="0"/>
    <cellStyle name="Normal 61 2 3 4 2 4 2" xfId="0"/>
    <cellStyle name="Normal 61 2 3 4 2 4 2 2" xfId="0"/>
    <cellStyle name="Normal 61 2 3 4 2 4 2 2 2" xfId="0"/>
    <cellStyle name="Normal 61 2 3 4 2 4 2 2 2 2" xfId="0"/>
    <cellStyle name="Normal 61 2 3 4 2 4 2 2 3" xfId="0"/>
    <cellStyle name="Normal 61 2 3 4 2 4 2 3" xfId="0"/>
    <cellStyle name="Normal 61 2 3 4 2 4 2 3 2" xfId="0"/>
    <cellStyle name="Normal 61 2 3 4 2 4 2 3 2 2" xfId="0"/>
    <cellStyle name="Normal 61 2 3 4 2 4 2 3 3" xfId="0"/>
    <cellStyle name="Normal 61 2 3 4 2 4 2 4" xfId="0"/>
    <cellStyle name="Normal 61 2 3 4 2 4 2 4 2" xfId="0"/>
    <cellStyle name="Normal 61 2 3 4 2 4 2 5" xfId="0"/>
    <cellStyle name="Normal 61 2 3 4 2 4 3" xfId="0"/>
    <cellStyle name="Normal 61 2 3 4 2 4 3 2" xfId="0"/>
    <cellStyle name="Normal 61 2 3 4 2 4 3 2 2" xfId="0"/>
    <cellStyle name="Normal 61 2 3 4 2 4 3 3" xfId="0"/>
    <cellStyle name="Normal 61 2 3 4 2 4 4" xfId="0"/>
    <cellStyle name="Normal 61 2 3 4 2 4 4 2" xfId="0"/>
    <cellStyle name="Normal 61 2 3 4 2 4 4 2 2" xfId="0"/>
    <cellStyle name="Normal 61 2 3 4 2 4 4 3" xfId="0"/>
    <cellStyle name="Normal 61 2 3 4 2 4 5" xfId="0"/>
    <cellStyle name="Normal 61 2 3 4 2 4 5 2" xfId="0"/>
    <cellStyle name="Normal 61 2 3 4 2 4 6" xfId="0"/>
    <cellStyle name="Normal 61 2 3 4 2 5" xfId="0"/>
    <cellStyle name="Normal 61 2 3 4 2 5 2" xfId="0"/>
    <cellStyle name="Normal 61 2 3 4 2 5 2 2" xfId="0"/>
    <cellStyle name="Normal 61 2 3 4 2 5 2 2 2" xfId="0"/>
    <cellStyle name="Normal 61 2 3 4 2 5 2 3" xfId="0"/>
    <cellStyle name="Normal 61 2 3 4 2 5 3" xfId="0"/>
    <cellStyle name="Normal 61 2 3 4 2 5 3 2" xfId="0"/>
    <cellStyle name="Normal 61 2 3 4 2 5 3 2 2" xfId="0"/>
    <cellStyle name="Normal 61 2 3 4 2 5 3 3" xfId="0"/>
    <cellStyle name="Normal 61 2 3 4 2 5 4" xfId="0"/>
    <cellStyle name="Normal 61 2 3 4 2 5 4 2" xfId="0"/>
    <cellStyle name="Normal 61 2 3 4 2 5 5" xfId="0"/>
    <cellStyle name="Normal 61 2 3 4 2 6" xfId="0"/>
    <cellStyle name="Normal 61 2 3 4 2 6 2" xfId="0"/>
    <cellStyle name="Normal 61 2 3 4 2 6 2 2" xfId="0"/>
    <cellStyle name="Normal 61 2 3 4 2 6 3" xfId="0"/>
    <cellStyle name="Normal 61 2 3 4 2 7" xfId="0"/>
    <cellStyle name="Normal 61 2 3 4 2 7 2" xfId="0"/>
    <cellStyle name="Normal 61 2 3 4 2 7 2 2" xfId="0"/>
    <cellStyle name="Normal 61 2 3 4 2 7 3" xfId="0"/>
    <cellStyle name="Normal 61 2 3 4 2 8" xfId="0"/>
    <cellStyle name="Normal 61 2 3 4 2 8 2" xfId="0"/>
    <cellStyle name="Normal 61 2 3 4 2 9" xfId="0"/>
    <cellStyle name="Normal 61 2 3 4 3" xfId="0"/>
    <cellStyle name="Normal 61 2 3 4 3 2" xfId="0"/>
    <cellStyle name="Normal 61 2 3 4 3 2 2" xfId="0"/>
    <cellStyle name="Normal 61 2 3 4 3 2 2 2" xfId="0"/>
    <cellStyle name="Normal 61 2 3 4 3 2 2 2 2" xfId="0"/>
    <cellStyle name="Normal 61 2 3 4 3 2 2 2 2 2" xfId="0"/>
    <cellStyle name="Normal 61 2 3 4 3 2 2 2 2 2 2" xfId="0"/>
    <cellStyle name="Normal 61 2 3 4 3 2 2 2 2 3" xfId="0"/>
    <cellStyle name="Normal 61 2 3 4 3 2 2 2 3" xfId="0"/>
    <cellStyle name="Normal 61 2 3 4 3 2 2 2 3 2" xfId="0"/>
    <cellStyle name="Normal 61 2 3 4 3 2 2 2 3 2 2" xfId="0"/>
    <cellStyle name="Normal 61 2 3 4 3 2 2 2 3 3" xfId="0"/>
    <cellStyle name="Normal 61 2 3 4 3 2 2 2 4" xfId="0"/>
    <cellStyle name="Normal 61 2 3 4 3 2 2 2 4 2" xfId="0"/>
    <cellStyle name="Normal 61 2 3 4 3 2 2 2 5" xfId="0"/>
    <cellStyle name="Normal 61 2 3 4 3 2 2 3" xfId="0"/>
    <cellStyle name="Normal 61 2 3 4 3 2 2 3 2" xfId="0"/>
    <cellStyle name="Normal 61 2 3 4 3 2 2 3 2 2" xfId="0"/>
    <cellStyle name="Normal 61 2 3 4 3 2 2 3 3" xfId="0"/>
    <cellStyle name="Normal 61 2 3 4 3 2 2 4" xfId="0"/>
    <cellStyle name="Normal 61 2 3 4 3 2 2 4 2" xfId="0"/>
    <cellStyle name="Normal 61 2 3 4 3 2 2 4 2 2" xfId="0"/>
    <cellStyle name="Normal 61 2 3 4 3 2 2 4 3" xfId="0"/>
    <cellStyle name="Normal 61 2 3 4 3 2 2 5" xfId="0"/>
    <cellStyle name="Normal 61 2 3 4 3 2 2 5 2" xfId="0"/>
    <cellStyle name="Normal 61 2 3 4 3 2 2 6" xfId="0"/>
    <cellStyle name="Normal 61 2 3 4 3 2 3" xfId="0"/>
    <cellStyle name="Normal 61 2 3 4 3 2 3 2" xfId="0"/>
    <cellStyle name="Normal 61 2 3 4 3 2 3 2 2" xfId="0"/>
    <cellStyle name="Normal 61 2 3 4 3 2 3 2 2 2" xfId="0"/>
    <cellStyle name="Normal 61 2 3 4 3 2 3 2 3" xfId="0"/>
    <cellStyle name="Normal 61 2 3 4 3 2 3 3" xfId="0"/>
    <cellStyle name="Normal 61 2 3 4 3 2 3 3 2" xfId="0"/>
    <cellStyle name="Normal 61 2 3 4 3 2 3 3 2 2" xfId="0"/>
    <cellStyle name="Normal 61 2 3 4 3 2 3 3 3" xfId="0"/>
    <cellStyle name="Normal 61 2 3 4 3 2 3 4" xfId="0"/>
    <cellStyle name="Normal 61 2 3 4 3 2 3 4 2" xfId="0"/>
    <cellStyle name="Normal 61 2 3 4 3 2 3 5" xfId="0"/>
    <cellStyle name="Normal 61 2 3 4 3 2 4" xfId="0"/>
    <cellStyle name="Normal 61 2 3 4 3 2 4 2" xfId="0"/>
    <cellStyle name="Normal 61 2 3 4 3 2 4 2 2" xfId="0"/>
    <cellStyle name="Normal 61 2 3 4 3 2 4 3" xfId="0"/>
    <cellStyle name="Normal 61 2 3 4 3 2 5" xfId="0"/>
    <cellStyle name="Normal 61 2 3 4 3 2 5 2" xfId="0"/>
    <cellStyle name="Normal 61 2 3 4 3 2 5 2 2" xfId="0"/>
    <cellStyle name="Normal 61 2 3 4 3 2 5 3" xfId="0"/>
    <cellStyle name="Normal 61 2 3 4 3 2 6" xfId="0"/>
    <cellStyle name="Normal 61 2 3 4 3 2 6 2" xfId="0"/>
    <cellStyle name="Normal 61 2 3 4 3 2 7" xfId="0"/>
    <cellStyle name="Normal 61 2 3 4 3 3" xfId="0"/>
    <cellStyle name="Normal 61 2 3 4 3 3 2" xfId="0"/>
    <cellStyle name="Normal 61 2 3 4 3 3 2 2" xfId="0"/>
    <cellStyle name="Normal 61 2 3 4 3 3 2 2 2" xfId="0"/>
    <cellStyle name="Normal 61 2 3 4 3 3 2 2 2 2" xfId="0"/>
    <cellStyle name="Normal 61 2 3 4 3 3 2 2 3" xfId="0"/>
    <cellStyle name="Normal 61 2 3 4 3 3 2 3" xfId="0"/>
    <cellStyle name="Normal 61 2 3 4 3 3 2 3 2" xfId="0"/>
    <cellStyle name="Normal 61 2 3 4 3 3 2 3 2 2" xfId="0"/>
    <cellStyle name="Normal 61 2 3 4 3 3 2 3 3" xfId="0"/>
    <cellStyle name="Normal 61 2 3 4 3 3 2 4" xfId="0"/>
    <cellStyle name="Normal 61 2 3 4 3 3 2 4 2" xfId="0"/>
    <cellStyle name="Normal 61 2 3 4 3 3 2 5" xfId="0"/>
    <cellStyle name="Normal 61 2 3 4 3 3 3" xfId="0"/>
    <cellStyle name="Normal 61 2 3 4 3 3 3 2" xfId="0"/>
    <cellStyle name="Normal 61 2 3 4 3 3 3 2 2" xfId="0"/>
    <cellStyle name="Normal 61 2 3 4 3 3 3 3" xfId="0"/>
    <cellStyle name="Normal 61 2 3 4 3 3 4" xfId="0"/>
    <cellStyle name="Normal 61 2 3 4 3 3 4 2" xfId="0"/>
    <cellStyle name="Normal 61 2 3 4 3 3 4 2 2" xfId="0"/>
    <cellStyle name="Normal 61 2 3 4 3 3 4 3" xfId="0"/>
    <cellStyle name="Normal 61 2 3 4 3 3 5" xfId="0"/>
    <cellStyle name="Normal 61 2 3 4 3 3 5 2" xfId="0"/>
    <cellStyle name="Normal 61 2 3 4 3 3 6" xfId="0"/>
    <cellStyle name="Normal 61 2 3 4 3 4" xfId="0"/>
    <cellStyle name="Normal 61 2 3 4 3 4 2" xfId="0"/>
    <cellStyle name="Normal 61 2 3 4 3 4 2 2" xfId="0"/>
    <cellStyle name="Normal 61 2 3 4 3 4 2 2 2" xfId="0"/>
    <cellStyle name="Normal 61 2 3 4 3 4 2 3" xfId="0"/>
    <cellStyle name="Normal 61 2 3 4 3 4 3" xfId="0"/>
    <cellStyle name="Normal 61 2 3 4 3 4 3 2" xfId="0"/>
    <cellStyle name="Normal 61 2 3 4 3 4 3 2 2" xfId="0"/>
    <cellStyle name="Normal 61 2 3 4 3 4 3 3" xfId="0"/>
    <cellStyle name="Normal 61 2 3 4 3 4 4" xfId="0"/>
    <cellStyle name="Normal 61 2 3 4 3 4 4 2" xfId="0"/>
    <cellStyle name="Normal 61 2 3 4 3 4 5" xfId="0"/>
    <cellStyle name="Normal 61 2 3 4 3 5" xfId="0"/>
    <cellStyle name="Normal 61 2 3 4 3 5 2" xfId="0"/>
    <cellStyle name="Normal 61 2 3 4 3 5 2 2" xfId="0"/>
    <cellStyle name="Normal 61 2 3 4 3 5 3" xfId="0"/>
    <cellStyle name="Normal 61 2 3 4 3 6" xfId="0"/>
    <cellStyle name="Normal 61 2 3 4 3 6 2" xfId="0"/>
    <cellStyle name="Normal 61 2 3 4 3 6 2 2" xfId="0"/>
    <cellStyle name="Normal 61 2 3 4 3 6 3" xfId="0"/>
    <cellStyle name="Normal 61 2 3 4 3 7" xfId="0"/>
    <cellStyle name="Normal 61 2 3 4 3 7 2" xfId="0"/>
    <cellStyle name="Normal 61 2 3 4 3 8" xfId="0"/>
    <cellStyle name="Normal 61 2 3 4 4" xfId="0"/>
    <cellStyle name="Normal 61 2 3 4 4 2" xfId="0"/>
    <cellStyle name="Normal 61 2 3 4 4 2 2" xfId="0"/>
    <cellStyle name="Normal 61 2 3 4 4 2 2 2" xfId="0"/>
    <cellStyle name="Normal 61 2 3 4 4 2 2 2 2" xfId="0"/>
    <cellStyle name="Normal 61 2 3 4 4 2 2 2 2 2" xfId="0"/>
    <cellStyle name="Normal 61 2 3 4 4 2 2 2 3" xfId="0"/>
    <cellStyle name="Normal 61 2 3 4 4 2 2 3" xfId="0"/>
    <cellStyle name="Normal 61 2 3 4 4 2 2 3 2" xfId="0"/>
    <cellStyle name="Normal 61 2 3 4 4 2 2 3 2 2" xfId="0"/>
    <cellStyle name="Normal 61 2 3 4 4 2 2 3 3" xfId="0"/>
    <cellStyle name="Normal 61 2 3 4 4 2 2 4" xfId="0"/>
    <cellStyle name="Normal 61 2 3 4 4 2 2 4 2" xfId="0"/>
    <cellStyle name="Normal 61 2 3 4 4 2 2 5" xfId="0"/>
    <cellStyle name="Normal 61 2 3 4 4 2 3" xfId="0"/>
    <cellStyle name="Normal 61 2 3 4 4 2 3 2" xfId="0"/>
    <cellStyle name="Normal 61 2 3 4 4 2 3 2 2" xfId="0"/>
    <cellStyle name="Normal 61 2 3 4 4 2 3 3" xfId="0"/>
    <cellStyle name="Normal 61 2 3 4 4 2 4" xfId="0"/>
    <cellStyle name="Normal 61 2 3 4 4 2 4 2" xfId="0"/>
    <cellStyle name="Normal 61 2 3 4 4 2 4 2 2" xfId="0"/>
    <cellStyle name="Normal 61 2 3 4 4 2 4 3" xfId="0"/>
    <cellStyle name="Normal 61 2 3 4 4 2 5" xfId="0"/>
    <cellStyle name="Normal 61 2 3 4 4 2 5 2" xfId="0"/>
    <cellStyle name="Normal 61 2 3 4 4 2 6" xfId="0"/>
    <cellStyle name="Normal 61 2 3 4 4 3" xfId="0"/>
    <cellStyle name="Normal 61 2 3 4 4 3 2" xfId="0"/>
    <cellStyle name="Normal 61 2 3 4 4 3 2 2" xfId="0"/>
    <cellStyle name="Normal 61 2 3 4 4 3 2 2 2" xfId="0"/>
    <cellStyle name="Normal 61 2 3 4 4 3 2 3" xfId="0"/>
    <cellStyle name="Normal 61 2 3 4 4 3 3" xfId="0"/>
    <cellStyle name="Normal 61 2 3 4 4 3 3 2" xfId="0"/>
    <cellStyle name="Normal 61 2 3 4 4 3 3 2 2" xfId="0"/>
    <cellStyle name="Normal 61 2 3 4 4 3 3 3" xfId="0"/>
    <cellStyle name="Normal 61 2 3 4 4 3 4" xfId="0"/>
    <cellStyle name="Normal 61 2 3 4 4 3 4 2" xfId="0"/>
    <cellStyle name="Normal 61 2 3 4 4 3 5" xfId="0"/>
    <cellStyle name="Normal 61 2 3 4 4 4" xfId="0"/>
    <cellStyle name="Normal 61 2 3 4 4 4 2" xfId="0"/>
    <cellStyle name="Normal 61 2 3 4 4 4 2 2" xfId="0"/>
    <cellStyle name="Normal 61 2 3 4 4 4 3" xfId="0"/>
    <cellStyle name="Normal 61 2 3 4 4 5" xfId="0"/>
    <cellStyle name="Normal 61 2 3 4 4 5 2" xfId="0"/>
    <cellStyle name="Normal 61 2 3 4 4 5 2 2" xfId="0"/>
    <cellStyle name="Normal 61 2 3 4 4 5 3" xfId="0"/>
    <cellStyle name="Normal 61 2 3 4 4 6" xfId="0"/>
    <cellStyle name="Normal 61 2 3 4 4 6 2" xfId="0"/>
    <cellStyle name="Normal 61 2 3 4 4 7" xfId="0"/>
    <cellStyle name="Normal 61 2 3 4 5" xfId="0"/>
    <cellStyle name="Normal 61 2 3 4 5 2" xfId="0"/>
    <cellStyle name="Normal 61 2 3 4 5 2 2" xfId="0"/>
    <cellStyle name="Normal 61 2 3 4 5 2 2 2" xfId="0"/>
    <cellStyle name="Normal 61 2 3 4 5 2 2 2 2" xfId="0"/>
    <cellStyle name="Normal 61 2 3 4 5 2 2 3" xfId="0"/>
    <cellStyle name="Normal 61 2 3 4 5 2 3" xfId="0"/>
    <cellStyle name="Normal 61 2 3 4 5 2 3 2" xfId="0"/>
    <cellStyle name="Normal 61 2 3 4 5 2 3 2 2" xfId="0"/>
    <cellStyle name="Normal 61 2 3 4 5 2 3 3" xfId="0"/>
    <cellStyle name="Normal 61 2 3 4 5 2 4" xfId="0"/>
    <cellStyle name="Normal 61 2 3 4 5 2 4 2" xfId="0"/>
    <cellStyle name="Normal 61 2 3 4 5 2 5" xfId="0"/>
    <cellStyle name="Normal 61 2 3 4 5 3" xfId="0"/>
    <cellStyle name="Normal 61 2 3 4 5 3 2" xfId="0"/>
    <cellStyle name="Normal 61 2 3 4 5 3 2 2" xfId="0"/>
    <cellStyle name="Normal 61 2 3 4 5 3 3" xfId="0"/>
    <cellStyle name="Normal 61 2 3 4 5 4" xfId="0"/>
    <cellStyle name="Normal 61 2 3 4 5 4 2" xfId="0"/>
    <cellStyle name="Normal 61 2 3 4 5 4 2 2" xfId="0"/>
    <cellStyle name="Normal 61 2 3 4 5 4 3" xfId="0"/>
    <cellStyle name="Normal 61 2 3 4 5 5" xfId="0"/>
    <cellStyle name="Normal 61 2 3 4 5 5 2" xfId="0"/>
    <cellStyle name="Normal 61 2 3 4 5 6" xfId="0"/>
    <cellStyle name="Normal 61 2 3 4 6" xfId="0"/>
    <cellStyle name="Normal 61 2 3 4 6 2" xfId="0"/>
    <cellStyle name="Normal 61 2 3 4 6 2 2" xfId="0"/>
    <cellStyle name="Normal 61 2 3 4 6 2 2 2" xfId="0"/>
    <cellStyle name="Normal 61 2 3 4 6 2 3" xfId="0"/>
    <cellStyle name="Normal 61 2 3 4 6 3" xfId="0"/>
    <cellStyle name="Normal 61 2 3 4 6 3 2" xfId="0"/>
    <cellStyle name="Normal 61 2 3 4 6 3 2 2" xfId="0"/>
    <cellStyle name="Normal 61 2 3 4 6 3 3" xfId="0"/>
    <cellStyle name="Normal 61 2 3 4 6 4" xfId="0"/>
    <cellStyle name="Normal 61 2 3 4 6 4 2" xfId="0"/>
    <cellStyle name="Normal 61 2 3 4 6 5" xfId="0"/>
    <cellStyle name="Normal 61 2 3 4 7" xfId="0"/>
    <cellStyle name="Normal 61 2 3 4 7 2" xfId="0"/>
    <cellStyle name="Normal 61 2 3 4 7 2 2" xfId="0"/>
    <cellStyle name="Normal 61 2 3 4 7 3" xfId="0"/>
    <cellStyle name="Normal 61 2 3 4 8" xfId="0"/>
    <cellStyle name="Normal 61 2 3 4 8 2" xfId="0"/>
    <cellStyle name="Normal 61 2 3 4 8 2 2" xfId="0"/>
    <cellStyle name="Normal 61 2 3 4 8 3" xfId="0"/>
    <cellStyle name="Normal 61 2 3 4 9" xfId="0"/>
    <cellStyle name="Normal 61 2 3 4 9 2" xfId="0"/>
    <cellStyle name="Normal 61 2 3 5" xfId="0"/>
    <cellStyle name="Normal 61 2 3 5 2" xfId="0"/>
    <cellStyle name="Normal 61 2 3 5 2 2" xfId="0"/>
    <cellStyle name="Normal 61 2 3 5 2 2 2" xfId="0"/>
    <cellStyle name="Normal 61 2 3 5 2 2 2 2" xfId="0"/>
    <cellStyle name="Normal 61 2 3 5 2 2 2 2 2" xfId="0"/>
    <cellStyle name="Normal 61 2 3 5 2 2 2 2 2 2" xfId="0"/>
    <cellStyle name="Normal 61 2 3 5 2 2 2 2 2 2 2" xfId="0"/>
    <cellStyle name="Normal 61 2 3 5 2 2 2 2 2 3" xfId="0"/>
    <cellStyle name="Normal 61 2 3 5 2 2 2 2 3" xfId="0"/>
    <cellStyle name="Normal 61 2 3 5 2 2 2 2 3 2" xfId="0"/>
    <cellStyle name="Normal 61 2 3 5 2 2 2 2 3 2 2" xfId="0"/>
    <cellStyle name="Normal 61 2 3 5 2 2 2 2 3 3" xfId="0"/>
    <cellStyle name="Normal 61 2 3 5 2 2 2 2 4" xfId="0"/>
    <cellStyle name="Normal 61 2 3 5 2 2 2 2 4 2" xfId="0"/>
    <cellStyle name="Normal 61 2 3 5 2 2 2 2 5" xfId="0"/>
    <cellStyle name="Normal 61 2 3 5 2 2 2 3" xfId="0"/>
    <cellStyle name="Normal 61 2 3 5 2 2 2 3 2" xfId="0"/>
    <cellStyle name="Normal 61 2 3 5 2 2 2 3 2 2" xfId="0"/>
    <cellStyle name="Normal 61 2 3 5 2 2 2 3 3" xfId="0"/>
    <cellStyle name="Normal 61 2 3 5 2 2 2 4" xfId="0"/>
    <cellStyle name="Normal 61 2 3 5 2 2 2 4 2" xfId="0"/>
    <cellStyle name="Normal 61 2 3 5 2 2 2 4 2 2" xfId="0"/>
    <cellStyle name="Normal 61 2 3 5 2 2 2 4 3" xfId="0"/>
    <cellStyle name="Normal 61 2 3 5 2 2 2 5" xfId="0"/>
    <cellStyle name="Normal 61 2 3 5 2 2 2 5 2" xfId="0"/>
    <cellStyle name="Normal 61 2 3 5 2 2 2 6" xfId="0"/>
    <cellStyle name="Normal 61 2 3 5 2 2 3" xfId="0"/>
    <cellStyle name="Normal 61 2 3 5 2 2 3 2" xfId="0"/>
    <cellStyle name="Normal 61 2 3 5 2 2 3 2 2" xfId="0"/>
    <cellStyle name="Normal 61 2 3 5 2 2 3 2 2 2" xfId="0"/>
    <cellStyle name="Normal 61 2 3 5 2 2 3 2 3" xfId="0"/>
    <cellStyle name="Normal 61 2 3 5 2 2 3 3" xfId="0"/>
    <cellStyle name="Normal 61 2 3 5 2 2 3 3 2" xfId="0"/>
    <cellStyle name="Normal 61 2 3 5 2 2 3 3 2 2" xfId="0"/>
    <cellStyle name="Normal 61 2 3 5 2 2 3 3 3" xfId="0"/>
    <cellStyle name="Normal 61 2 3 5 2 2 3 4" xfId="0"/>
    <cellStyle name="Normal 61 2 3 5 2 2 3 4 2" xfId="0"/>
    <cellStyle name="Normal 61 2 3 5 2 2 3 5" xfId="0"/>
    <cellStyle name="Normal 61 2 3 5 2 2 4" xfId="0"/>
    <cellStyle name="Normal 61 2 3 5 2 2 4 2" xfId="0"/>
    <cellStyle name="Normal 61 2 3 5 2 2 4 2 2" xfId="0"/>
    <cellStyle name="Normal 61 2 3 5 2 2 4 3" xfId="0"/>
    <cellStyle name="Normal 61 2 3 5 2 2 5" xfId="0"/>
    <cellStyle name="Normal 61 2 3 5 2 2 5 2" xfId="0"/>
    <cellStyle name="Normal 61 2 3 5 2 2 5 2 2" xfId="0"/>
    <cellStyle name="Normal 61 2 3 5 2 2 5 3" xfId="0"/>
    <cellStyle name="Normal 61 2 3 5 2 2 6" xfId="0"/>
    <cellStyle name="Normal 61 2 3 5 2 2 6 2" xfId="0"/>
    <cellStyle name="Normal 61 2 3 5 2 2 7" xfId="0"/>
    <cellStyle name="Normal 61 2 3 5 2 3" xfId="0"/>
    <cellStyle name="Normal 61 2 3 5 2 3 2" xfId="0"/>
    <cellStyle name="Normal 61 2 3 5 2 3 2 2" xfId="0"/>
    <cellStyle name="Normal 61 2 3 5 2 3 2 2 2" xfId="0"/>
    <cellStyle name="Normal 61 2 3 5 2 3 2 2 2 2" xfId="0"/>
    <cellStyle name="Normal 61 2 3 5 2 3 2 2 3" xfId="0"/>
    <cellStyle name="Normal 61 2 3 5 2 3 2 3" xfId="0"/>
    <cellStyle name="Normal 61 2 3 5 2 3 2 3 2" xfId="0"/>
    <cellStyle name="Normal 61 2 3 5 2 3 2 3 2 2" xfId="0"/>
    <cellStyle name="Normal 61 2 3 5 2 3 2 3 3" xfId="0"/>
    <cellStyle name="Normal 61 2 3 5 2 3 2 4" xfId="0"/>
    <cellStyle name="Normal 61 2 3 5 2 3 2 4 2" xfId="0"/>
    <cellStyle name="Normal 61 2 3 5 2 3 2 5" xfId="0"/>
    <cellStyle name="Normal 61 2 3 5 2 3 3" xfId="0"/>
    <cellStyle name="Normal 61 2 3 5 2 3 3 2" xfId="0"/>
    <cellStyle name="Normal 61 2 3 5 2 3 3 2 2" xfId="0"/>
    <cellStyle name="Normal 61 2 3 5 2 3 3 3" xfId="0"/>
    <cellStyle name="Normal 61 2 3 5 2 3 4" xfId="0"/>
    <cellStyle name="Normal 61 2 3 5 2 3 4 2" xfId="0"/>
    <cellStyle name="Normal 61 2 3 5 2 3 4 2 2" xfId="0"/>
    <cellStyle name="Normal 61 2 3 5 2 3 4 3" xfId="0"/>
    <cellStyle name="Normal 61 2 3 5 2 3 5" xfId="0"/>
    <cellStyle name="Normal 61 2 3 5 2 3 5 2" xfId="0"/>
    <cellStyle name="Normal 61 2 3 5 2 3 6" xfId="0"/>
    <cellStyle name="Normal 61 2 3 5 2 4" xfId="0"/>
    <cellStyle name="Normal 61 2 3 5 2 4 2" xfId="0"/>
    <cellStyle name="Normal 61 2 3 5 2 4 2 2" xfId="0"/>
    <cellStyle name="Normal 61 2 3 5 2 4 2 2 2" xfId="0"/>
    <cellStyle name="Normal 61 2 3 5 2 4 2 3" xfId="0"/>
    <cellStyle name="Normal 61 2 3 5 2 4 3" xfId="0"/>
    <cellStyle name="Normal 61 2 3 5 2 4 3 2" xfId="0"/>
    <cellStyle name="Normal 61 2 3 5 2 4 3 2 2" xfId="0"/>
    <cellStyle name="Normal 61 2 3 5 2 4 3 3" xfId="0"/>
    <cellStyle name="Normal 61 2 3 5 2 4 4" xfId="0"/>
    <cellStyle name="Normal 61 2 3 5 2 4 4 2" xfId="0"/>
    <cellStyle name="Normal 61 2 3 5 2 4 5" xfId="0"/>
    <cellStyle name="Normal 61 2 3 5 2 5" xfId="0"/>
    <cellStyle name="Normal 61 2 3 5 2 5 2" xfId="0"/>
    <cellStyle name="Normal 61 2 3 5 2 5 2 2" xfId="0"/>
    <cellStyle name="Normal 61 2 3 5 2 5 3" xfId="0"/>
    <cellStyle name="Normal 61 2 3 5 2 6" xfId="0"/>
    <cellStyle name="Normal 61 2 3 5 2 6 2" xfId="0"/>
    <cellStyle name="Normal 61 2 3 5 2 6 2 2" xfId="0"/>
    <cellStyle name="Normal 61 2 3 5 2 6 3" xfId="0"/>
    <cellStyle name="Normal 61 2 3 5 2 7" xfId="0"/>
    <cellStyle name="Normal 61 2 3 5 2 7 2" xfId="0"/>
    <cellStyle name="Normal 61 2 3 5 2 8" xfId="0"/>
    <cellStyle name="Normal 61 2 3 5 3" xfId="0"/>
    <cellStyle name="Normal 61 2 3 5 3 2" xfId="0"/>
    <cellStyle name="Normal 61 2 3 5 3 2 2" xfId="0"/>
    <cellStyle name="Normal 61 2 3 5 3 2 2 2" xfId="0"/>
    <cellStyle name="Normal 61 2 3 5 3 2 2 2 2" xfId="0"/>
    <cellStyle name="Normal 61 2 3 5 3 2 2 2 2 2" xfId="0"/>
    <cellStyle name="Normal 61 2 3 5 3 2 2 2 3" xfId="0"/>
    <cellStyle name="Normal 61 2 3 5 3 2 2 3" xfId="0"/>
    <cellStyle name="Normal 61 2 3 5 3 2 2 3 2" xfId="0"/>
    <cellStyle name="Normal 61 2 3 5 3 2 2 3 2 2" xfId="0"/>
    <cellStyle name="Normal 61 2 3 5 3 2 2 3 3" xfId="0"/>
    <cellStyle name="Normal 61 2 3 5 3 2 2 4" xfId="0"/>
    <cellStyle name="Normal 61 2 3 5 3 2 2 4 2" xfId="0"/>
    <cellStyle name="Normal 61 2 3 5 3 2 2 5" xfId="0"/>
    <cellStyle name="Normal 61 2 3 5 3 2 3" xfId="0"/>
    <cellStyle name="Normal 61 2 3 5 3 2 3 2" xfId="0"/>
    <cellStyle name="Normal 61 2 3 5 3 2 3 2 2" xfId="0"/>
    <cellStyle name="Normal 61 2 3 5 3 2 3 3" xfId="0"/>
    <cellStyle name="Normal 61 2 3 5 3 2 4" xfId="0"/>
    <cellStyle name="Normal 61 2 3 5 3 2 4 2" xfId="0"/>
    <cellStyle name="Normal 61 2 3 5 3 2 4 2 2" xfId="0"/>
    <cellStyle name="Normal 61 2 3 5 3 2 4 3" xfId="0"/>
    <cellStyle name="Normal 61 2 3 5 3 2 5" xfId="0"/>
    <cellStyle name="Normal 61 2 3 5 3 2 5 2" xfId="0"/>
    <cellStyle name="Normal 61 2 3 5 3 2 6" xfId="0"/>
    <cellStyle name="Normal 61 2 3 5 3 3" xfId="0"/>
    <cellStyle name="Normal 61 2 3 5 3 3 2" xfId="0"/>
    <cellStyle name="Normal 61 2 3 5 3 3 2 2" xfId="0"/>
    <cellStyle name="Normal 61 2 3 5 3 3 2 2 2" xfId="0"/>
    <cellStyle name="Normal 61 2 3 5 3 3 2 3" xfId="0"/>
    <cellStyle name="Normal 61 2 3 5 3 3 3" xfId="0"/>
    <cellStyle name="Normal 61 2 3 5 3 3 3 2" xfId="0"/>
    <cellStyle name="Normal 61 2 3 5 3 3 3 2 2" xfId="0"/>
    <cellStyle name="Normal 61 2 3 5 3 3 3 3" xfId="0"/>
    <cellStyle name="Normal 61 2 3 5 3 3 4" xfId="0"/>
    <cellStyle name="Normal 61 2 3 5 3 3 4 2" xfId="0"/>
    <cellStyle name="Normal 61 2 3 5 3 3 5" xfId="0"/>
    <cellStyle name="Normal 61 2 3 5 3 4" xfId="0"/>
    <cellStyle name="Normal 61 2 3 5 3 4 2" xfId="0"/>
    <cellStyle name="Normal 61 2 3 5 3 4 2 2" xfId="0"/>
    <cellStyle name="Normal 61 2 3 5 3 4 3" xfId="0"/>
    <cellStyle name="Normal 61 2 3 5 3 5" xfId="0"/>
    <cellStyle name="Normal 61 2 3 5 3 5 2" xfId="0"/>
    <cellStyle name="Normal 61 2 3 5 3 5 2 2" xfId="0"/>
    <cellStyle name="Normal 61 2 3 5 3 5 3" xfId="0"/>
    <cellStyle name="Normal 61 2 3 5 3 6" xfId="0"/>
    <cellStyle name="Normal 61 2 3 5 3 6 2" xfId="0"/>
    <cellStyle name="Normal 61 2 3 5 3 7" xfId="0"/>
    <cellStyle name="Normal 61 2 3 5 4" xfId="0"/>
    <cellStyle name="Normal 61 2 3 5 4 2" xfId="0"/>
    <cellStyle name="Normal 61 2 3 5 4 2 2" xfId="0"/>
    <cellStyle name="Normal 61 2 3 5 4 2 2 2" xfId="0"/>
    <cellStyle name="Normal 61 2 3 5 4 2 2 2 2" xfId="0"/>
    <cellStyle name="Normal 61 2 3 5 4 2 2 3" xfId="0"/>
    <cellStyle name="Normal 61 2 3 5 4 2 3" xfId="0"/>
    <cellStyle name="Normal 61 2 3 5 4 2 3 2" xfId="0"/>
    <cellStyle name="Normal 61 2 3 5 4 2 3 2 2" xfId="0"/>
    <cellStyle name="Normal 61 2 3 5 4 2 3 3" xfId="0"/>
    <cellStyle name="Normal 61 2 3 5 4 2 4" xfId="0"/>
    <cellStyle name="Normal 61 2 3 5 4 2 4 2" xfId="0"/>
    <cellStyle name="Normal 61 2 3 5 4 2 5" xfId="0"/>
    <cellStyle name="Normal 61 2 3 5 4 3" xfId="0"/>
    <cellStyle name="Normal 61 2 3 5 4 3 2" xfId="0"/>
    <cellStyle name="Normal 61 2 3 5 4 3 2 2" xfId="0"/>
    <cellStyle name="Normal 61 2 3 5 4 3 3" xfId="0"/>
    <cellStyle name="Normal 61 2 3 5 4 4" xfId="0"/>
    <cellStyle name="Normal 61 2 3 5 4 4 2" xfId="0"/>
    <cellStyle name="Normal 61 2 3 5 4 4 2 2" xfId="0"/>
    <cellStyle name="Normal 61 2 3 5 4 4 3" xfId="0"/>
    <cellStyle name="Normal 61 2 3 5 4 5" xfId="0"/>
    <cellStyle name="Normal 61 2 3 5 4 5 2" xfId="0"/>
    <cellStyle name="Normal 61 2 3 5 4 6" xfId="0"/>
    <cellStyle name="Normal 61 2 3 5 5" xfId="0"/>
    <cellStyle name="Normal 61 2 3 5 5 2" xfId="0"/>
    <cellStyle name="Normal 61 2 3 5 5 2 2" xfId="0"/>
    <cellStyle name="Normal 61 2 3 5 5 2 2 2" xfId="0"/>
    <cellStyle name="Normal 61 2 3 5 5 2 3" xfId="0"/>
    <cellStyle name="Normal 61 2 3 5 5 3" xfId="0"/>
    <cellStyle name="Normal 61 2 3 5 5 3 2" xfId="0"/>
    <cellStyle name="Normal 61 2 3 5 5 3 2 2" xfId="0"/>
    <cellStyle name="Normal 61 2 3 5 5 3 3" xfId="0"/>
    <cellStyle name="Normal 61 2 3 5 5 4" xfId="0"/>
    <cellStyle name="Normal 61 2 3 5 5 4 2" xfId="0"/>
    <cellStyle name="Normal 61 2 3 5 5 5" xfId="0"/>
    <cellStyle name="Normal 61 2 3 5 6" xfId="0"/>
    <cellStyle name="Normal 61 2 3 5 6 2" xfId="0"/>
    <cellStyle name="Normal 61 2 3 5 6 2 2" xfId="0"/>
    <cellStyle name="Normal 61 2 3 5 6 3" xfId="0"/>
    <cellStyle name="Normal 61 2 3 5 7" xfId="0"/>
    <cellStyle name="Normal 61 2 3 5 7 2" xfId="0"/>
    <cellStyle name="Normal 61 2 3 5 7 2 2" xfId="0"/>
    <cellStyle name="Normal 61 2 3 5 7 3" xfId="0"/>
    <cellStyle name="Normal 61 2 3 5 8" xfId="0"/>
    <cellStyle name="Normal 61 2 3 5 8 2" xfId="0"/>
    <cellStyle name="Normal 61 2 3 5 9" xfId="0"/>
    <cellStyle name="Normal 61 2 3 6" xfId="0"/>
    <cellStyle name="Normal 61 2 3 6 2" xfId="0"/>
    <cellStyle name="Normal 61 2 3 6 2 2" xfId="0"/>
    <cellStyle name="Normal 61 2 3 6 2 2 2" xfId="0"/>
    <cellStyle name="Normal 61 2 3 6 2 2 2 2" xfId="0"/>
    <cellStyle name="Normal 61 2 3 6 2 2 2 2 2" xfId="0"/>
    <cellStyle name="Normal 61 2 3 6 2 2 2 2 2 2" xfId="0"/>
    <cellStyle name="Normal 61 2 3 6 2 2 2 2 3" xfId="0"/>
    <cellStyle name="Normal 61 2 3 6 2 2 2 3" xfId="0"/>
    <cellStyle name="Normal 61 2 3 6 2 2 2 3 2" xfId="0"/>
    <cellStyle name="Normal 61 2 3 6 2 2 2 3 2 2" xfId="0"/>
    <cellStyle name="Normal 61 2 3 6 2 2 2 3 3" xfId="0"/>
    <cellStyle name="Normal 61 2 3 6 2 2 2 4" xfId="0"/>
    <cellStyle name="Normal 61 2 3 6 2 2 2 4 2" xfId="0"/>
    <cellStyle name="Normal 61 2 3 6 2 2 2 5" xfId="0"/>
    <cellStyle name="Normal 61 2 3 6 2 2 3" xfId="0"/>
    <cellStyle name="Normal 61 2 3 6 2 2 3 2" xfId="0"/>
    <cellStyle name="Normal 61 2 3 6 2 2 3 2 2" xfId="0"/>
    <cellStyle name="Normal 61 2 3 6 2 2 3 3" xfId="0"/>
    <cellStyle name="Normal 61 2 3 6 2 2 4" xfId="0"/>
    <cellStyle name="Normal 61 2 3 6 2 2 4 2" xfId="0"/>
    <cellStyle name="Normal 61 2 3 6 2 2 4 2 2" xfId="0"/>
    <cellStyle name="Normal 61 2 3 6 2 2 4 3" xfId="0"/>
    <cellStyle name="Normal 61 2 3 6 2 2 5" xfId="0"/>
    <cellStyle name="Normal 61 2 3 6 2 2 5 2" xfId="0"/>
    <cellStyle name="Normal 61 2 3 6 2 2 6" xfId="0"/>
    <cellStyle name="Normal 61 2 3 6 2 3" xfId="0"/>
    <cellStyle name="Normal 61 2 3 6 2 3 2" xfId="0"/>
    <cellStyle name="Normal 61 2 3 6 2 3 2 2" xfId="0"/>
    <cellStyle name="Normal 61 2 3 6 2 3 2 2 2" xfId="0"/>
    <cellStyle name="Normal 61 2 3 6 2 3 2 3" xfId="0"/>
    <cellStyle name="Normal 61 2 3 6 2 3 3" xfId="0"/>
    <cellStyle name="Normal 61 2 3 6 2 3 3 2" xfId="0"/>
    <cellStyle name="Normal 61 2 3 6 2 3 3 2 2" xfId="0"/>
    <cellStyle name="Normal 61 2 3 6 2 3 3 3" xfId="0"/>
    <cellStyle name="Normal 61 2 3 6 2 3 4" xfId="0"/>
    <cellStyle name="Normal 61 2 3 6 2 3 4 2" xfId="0"/>
    <cellStyle name="Normal 61 2 3 6 2 3 5" xfId="0"/>
    <cellStyle name="Normal 61 2 3 6 2 4" xfId="0"/>
    <cellStyle name="Normal 61 2 3 6 2 4 2" xfId="0"/>
    <cellStyle name="Normal 61 2 3 6 2 4 2 2" xfId="0"/>
    <cellStyle name="Normal 61 2 3 6 2 4 3" xfId="0"/>
    <cellStyle name="Normal 61 2 3 6 2 5" xfId="0"/>
    <cellStyle name="Normal 61 2 3 6 2 5 2" xfId="0"/>
    <cellStyle name="Normal 61 2 3 6 2 5 2 2" xfId="0"/>
    <cellStyle name="Normal 61 2 3 6 2 5 3" xfId="0"/>
    <cellStyle name="Normal 61 2 3 6 2 6" xfId="0"/>
    <cellStyle name="Normal 61 2 3 6 2 6 2" xfId="0"/>
    <cellStyle name="Normal 61 2 3 6 2 7" xfId="0"/>
    <cellStyle name="Normal 61 2 3 6 3" xfId="0"/>
    <cellStyle name="Normal 61 2 3 6 3 2" xfId="0"/>
    <cellStyle name="Normal 61 2 3 6 3 2 2" xfId="0"/>
    <cellStyle name="Normal 61 2 3 6 3 2 2 2" xfId="0"/>
    <cellStyle name="Normal 61 2 3 6 3 2 2 2 2" xfId="0"/>
    <cellStyle name="Normal 61 2 3 6 3 2 2 3" xfId="0"/>
    <cellStyle name="Normal 61 2 3 6 3 2 3" xfId="0"/>
    <cellStyle name="Normal 61 2 3 6 3 2 3 2" xfId="0"/>
    <cellStyle name="Normal 61 2 3 6 3 2 3 2 2" xfId="0"/>
    <cellStyle name="Normal 61 2 3 6 3 2 3 3" xfId="0"/>
    <cellStyle name="Normal 61 2 3 6 3 2 4" xfId="0"/>
    <cellStyle name="Normal 61 2 3 6 3 2 4 2" xfId="0"/>
    <cellStyle name="Normal 61 2 3 6 3 2 5" xfId="0"/>
    <cellStyle name="Normal 61 2 3 6 3 3" xfId="0"/>
    <cellStyle name="Normal 61 2 3 6 3 3 2" xfId="0"/>
    <cellStyle name="Normal 61 2 3 6 3 3 2 2" xfId="0"/>
    <cellStyle name="Normal 61 2 3 6 3 3 3" xfId="0"/>
    <cellStyle name="Normal 61 2 3 6 3 4" xfId="0"/>
    <cellStyle name="Normal 61 2 3 6 3 4 2" xfId="0"/>
    <cellStyle name="Normal 61 2 3 6 3 4 2 2" xfId="0"/>
    <cellStyle name="Normal 61 2 3 6 3 4 3" xfId="0"/>
    <cellStyle name="Normal 61 2 3 6 3 5" xfId="0"/>
    <cellStyle name="Normal 61 2 3 6 3 5 2" xfId="0"/>
    <cellStyle name="Normal 61 2 3 6 3 6" xfId="0"/>
    <cellStyle name="Normal 61 2 3 6 4" xfId="0"/>
    <cellStyle name="Normal 61 2 3 6 4 2" xfId="0"/>
    <cellStyle name="Normal 61 2 3 6 4 2 2" xfId="0"/>
    <cellStyle name="Normal 61 2 3 6 4 2 2 2" xfId="0"/>
    <cellStyle name="Normal 61 2 3 6 4 2 3" xfId="0"/>
    <cellStyle name="Normal 61 2 3 6 4 3" xfId="0"/>
    <cellStyle name="Normal 61 2 3 6 4 3 2" xfId="0"/>
    <cellStyle name="Normal 61 2 3 6 4 3 2 2" xfId="0"/>
    <cellStyle name="Normal 61 2 3 6 4 3 3" xfId="0"/>
    <cellStyle name="Normal 61 2 3 6 4 4" xfId="0"/>
    <cellStyle name="Normal 61 2 3 6 4 4 2" xfId="0"/>
    <cellStyle name="Normal 61 2 3 6 4 5" xfId="0"/>
    <cellStyle name="Normal 61 2 3 6 5" xfId="0"/>
    <cellStyle name="Normal 61 2 3 6 5 2" xfId="0"/>
    <cellStyle name="Normal 61 2 3 6 5 2 2" xfId="0"/>
    <cellStyle name="Normal 61 2 3 6 5 3" xfId="0"/>
    <cellStyle name="Normal 61 2 3 6 6" xfId="0"/>
    <cellStyle name="Normal 61 2 3 6 6 2" xfId="0"/>
    <cellStyle name="Normal 61 2 3 6 6 2 2" xfId="0"/>
    <cellStyle name="Normal 61 2 3 6 6 3" xfId="0"/>
    <cellStyle name="Normal 61 2 3 6 7" xfId="0"/>
    <cellStyle name="Normal 61 2 3 6 7 2" xfId="0"/>
    <cellStyle name="Normal 61 2 3 6 8" xfId="0"/>
    <cellStyle name="Normal 61 2 3 7" xfId="0"/>
    <cellStyle name="Normal 61 2 3 7 2" xfId="0"/>
    <cellStyle name="Normal 61 2 3 7 2 2" xfId="0"/>
    <cellStyle name="Normal 61 2 3 7 2 2 2" xfId="0"/>
    <cellStyle name="Normal 61 2 3 7 2 2 2 2" xfId="0"/>
    <cellStyle name="Normal 61 2 3 7 2 2 2 2 2" xfId="0"/>
    <cellStyle name="Normal 61 2 3 7 2 2 2 3" xfId="0"/>
    <cellStyle name="Normal 61 2 3 7 2 2 3" xfId="0"/>
    <cellStyle name="Normal 61 2 3 7 2 2 3 2" xfId="0"/>
    <cellStyle name="Normal 61 2 3 7 2 2 3 2 2" xfId="0"/>
    <cellStyle name="Normal 61 2 3 7 2 2 3 3" xfId="0"/>
    <cellStyle name="Normal 61 2 3 7 2 2 4" xfId="0"/>
    <cellStyle name="Normal 61 2 3 7 2 2 4 2" xfId="0"/>
    <cellStyle name="Normal 61 2 3 7 2 2 5" xfId="0"/>
    <cellStyle name="Normal 61 2 3 7 2 3" xfId="0"/>
    <cellStyle name="Normal 61 2 3 7 2 3 2" xfId="0"/>
    <cellStyle name="Normal 61 2 3 7 2 3 2 2" xfId="0"/>
    <cellStyle name="Normal 61 2 3 7 2 3 3" xfId="0"/>
    <cellStyle name="Normal 61 2 3 7 2 4" xfId="0"/>
    <cellStyle name="Normal 61 2 3 7 2 4 2" xfId="0"/>
    <cellStyle name="Normal 61 2 3 7 2 4 2 2" xfId="0"/>
    <cellStyle name="Normal 61 2 3 7 2 4 3" xfId="0"/>
    <cellStyle name="Normal 61 2 3 7 2 5" xfId="0"/>
    <cellStyle name="Normal 61 2 3 7 2 5 2" xfId="0"/>
    <cellStyle name="Normal 61 2 3 7 2 6" xfId="0"/>
    <cellStyle name="Normal 61 2 3 7 3" xfId="0"/>
    <cellStyle name="Normal 61 2 3 7 3 2" xfId="0"/>
    <cellStyle name="Normal 61 2 3 7 3 2 2" xfId="0"/>
    <cellStyle name="Normal 61 2 3 7 3 2 2 2" xfId="0"/>
    <cellStyle name="Normal 61 2 3 7 3 2 3" xfId="0"/>
    <cellStyle name="Normal 61 2 3 7 3 3" xfId="0"/>
    <cellStyle name="Normal 61 2 3 7 3 3 2" xfId="0"/>
    <cellStyle name="Normal 61 2 3 7 3 3 2 2" xfId="0"/>
    <cellStyle name="Normal 61 2 3 7 3 3 3" xfId="0"/>
    <cellStyle name="Normal 61 2 3 7 3 4" xfId="0"/>
    <cellStyle name="Normal 61 2 3 7 3 4 2" xfId="0"/>
    <cellStyle name="Normal 61 2 3 7 3 5" xfId="0"/>
    <cellStyle name="Normal 61 2 3 7 4" xfId="0"/>
    <cellStyle name="Normal 61 2 3 7 4 2" xfId="0"/>
    <cellStyle name="Normal 61 2 3 7 4 2 2" xfId="0"/>
    <cellStyle name="Normal 61 2 3 7 4 3" xfId="0"/>
    <cellStyle name="Normal 61 2 3 7 5" xfId="0"/>
    <cellStyle name="Normal 61 2 3 7 5 2" xfId="0"/>
    <cellStyle name="Normal 61 2 3 7 5 2 2" xfId="0"/>
    <cellStyle name="Normal 61 2 3 7 5 3" xfId="0"/>
    <cellStyle name="Normal 61 2 3 7 6" xfId="0"/>
    <cellStyle name="Normal 61 2 3 7 6 2" xfId="0"/>
    <cellStyle name="Normal 61 2 3 7 7" xfId="0"/>
    <cellStyle name="Normal 61 2 3 8" xfId="0"/>
    <cellStyle name="Normal 61 2 3 8 2" xfId="0"/>
    <cellStyle name="Normal 61 2 3 8 2 2" xfId="0"/>
    <cellStyle name="Normal 61 2 3 8 2 2 2" xfId="0"/>
    <cellStyle name="Normal 61 2 3 8 2 2 2 2" xfId="0"/>
    <cellStyle name="Normal 61 2 3 8 2 2 3" xfId="0"/>
    <cellStyle name="Normal 61 2 3 8 2 3" xfId="0"/>
    <cellStyle name="Normal 61 2 3 8 2 3 2" xfId="0"/>
    <cellStyle name="Normal 61 2 3 8 2 3 2 2" xfId="0"/>
    <cellStyle name="Normal 61 2 3 8 2 3 3" xfId="0"/>
    <cellStyle name="Normal 61 2 3 8 2 4" xfId="0"/>
    <cellStyle name="Normal 61 2 3 8 2 4 2" xfId="0"/>
    <cellStyle name="Normal 61 2 3 8 2 5" xfId="0"/>
    <cellStyle name="Normal 61 2 3 8 3" xfId="0"/>
    <cellStyle name="Normal 61 2 3 8 3 2" xfId="0"/>
    <cellStyle name="Normal 61 2 3 8 3 2 2" xfId="0"/>
    <cellStyle name="Normal 61 2 3 8 3 3" xfId="0"/>
    <cellStyle name="Normal 61 2 3 8 4" xfId="0"/>
    <cellStyle name="Normal 61 2 3 8 4 2" xfId="0"/>
    <cellStyle name="Normal 61 2 3 8 4 2 2" xfId="0"/>
    <cellStyle name="Normal 61 2 3 8 4 3" xfId="0"/>
    <cellStyle name="Normal 61 2 3 8 5" xfId="0"/>
    <cellStyle name="Normal 61 2 3 8 5 2" xfId="0"/>
    <cellStyle name="Normal 61 2 3 8 6" xfId="0"/>
    <cellStyle name="Normal 61 2 3 9" xfId="0"/>
    <cellStyle name="Normal 61 2 3 9 2" xfId="0"/>
    <cellStyle name="Normal 61 2 3 9 2 2" xfId="0"/>
    <cellStyle name="Normal 61 2 3 9 2 2 2" xfId="0"/>
    <cellStyle name="Normal 61 2 3 9 2 3" xfId="0"/>
    <cellStyle name="Normal 61 2 3 9 3" xfId="0"/>
    <cellStyle name="Normal 61 2 3 9 3 2" xfId="0"/>
    <cellStyle name="Normal 61 2 3 9 3 2 2" xfId="0"/>
    <cellStyle name="Normal 61 2 3 9 3 3" xfId="0"/>
    <cellStyle name="Normal 61 2 3 9 4" xfId="0"/>
    <cellStyle name="Normal 61 2 3 9 4 2" xfId="0"/>
    <cellStyle name="Normal 61 2 3 9 5" xfId="0"/>
    <cellStyle name="Normal 61 2 4" xfId="0"/>
    <cellStyle name="Normal 61 2 4 10" xfId="0"/>
    <cellStyle name="Normal 61 2 4 10 2" xfId="0"/>
    <cellStyle name="Normal 61 2 4 10 2 2" xfId="0"/>
    <cellStyle name="Normal 61 2 4 10 3" xfId="0"/>
    <cellStyle name="Normal 61 2 4 11" xfId="0"/>
    <cellStyle name="Normal 61 2 4 11 2" xfId="0"/>
    <cellStyle name="Normal 61 2 4 11 2 2" xfId="0"/>
    <cellStyle name="Normal 61 2 4 11 3" xfId="0"/>
    <cellStyle name="Normal 61 2 4 12" xfId="0"/>
    <cellStyle name="Normal 61 2 4 12 2" xfId="0"/>
    <cellStyle name="Normal 61 2 4 13" xfId="0"/>
    <cellStyle name="Normal 61 2 4 2" xfId="0"/>
    <cellStyle name="Normal 61 2 4 2 10" xfId="0"/>
    <cellStyle name="Normal 61 2 4 2 10 2" xfId="0"/>
    <cellStyle name="Normal 61 2 4 2 10 2 2" xfId="0"/>
    <cellStyle name="Normal 61 2 4 2 10 3" xfId="0"/>
    <cellStyle name="Normal 61 2 4 2 11" xfId="0"/>
    <cellStyle name="Normal 61 2 4 2 11 2" xfId="0"/>
    <cellStyle name="Normal 61 2 4 2 12" xfId="0"/>
    <cellStyle name="Normal 61 2 4 2 2" xfId="0"/>
    <cellStyle name="Normal 61 2 4 2 2 10" xfId="0"/>
    <cellStyle name="Normal 61 2 4 2 2 2" xfId="0"/>
    <cellStyle name="Normal 61 2 4 2 2 2 2" xfId="0"/>
    <cellStyle name="Normal 61 2 4 2 2 2 2 2" xfId="0"/>
    <cellStyle name="Normal 61 2 4 2 2 2 2 2 2" xfId="0"/>
    <cellStyle name="Normal 61 2 4 2 2 2 2 2 2 2" xfId="0"/>
    <cellStyle name="Normal 61 2 4 2 2 2 2 2 2 2 2" xfId="0"/>
    <cellStyle name="Normal 61 2 4 2 2 2 2 2 2 2 2 2" xfId="0"/>
    <cellStyle name="Normal 61 2 4 2 2 2 2 2 2 2 2 2 2" xfId="0"/>
    <cellStyle name="Normal 61 2 4 2 2 2 2 2 2 2 2 3" xfId="0"/>
    <cellStyle name="Normal 61 2 4 2 2 2 2 2 2 2 3" xfId="0"/>
    <cellStyle name="Normal 61 2 4 2 2 2 2 2 2 2 3 2" xfId="0"/>
    <cellStyle name="Normal 61 2 4 2 2 2 2 2 2 2 3 2 2" xfId="0"/>
    <cellStyle name="Normal 61 2 4 2 2 2 2 2 2 2 3 3" xfId="0"/>
    <cellStyle name="Normal 61 2 4 2 2 2 2 2 2 2 4" xfId="0"/>
    <cellStyle name="Normal 61 2 4 2 2 2 2 2 2 2 4 2" xfId="0"/>
    <cellStyle name="Normal 61 2 4 2 2 2 2 2 2 2 5" xfId="0"/>
    <cellStyle name="Normal 61 2 4 2 2 2 2 2 2 3" xfId="0"/>
    <cellStyle name="Normal 61 2 4 2 2 2 2 2 2 3 2" xfId="0"/>
    <cellStyle name="Normal 61 2 4 2 2 2 2 2 2 3 2 2" xfId="0"/>
    <cellStyle name="Normal 61 2 4 2 2 2 2 2 2 3 3" xfId="0"/>
    <cellStyle name="Normal 61 2 4 2 2 2 2 2 2 4" xfId="0"/>
    <cellStyle name="Normal 61 2 4 2 2 2 2 2 2 4 2" xfId="0"/>
    <cellStyle name="Normal 61 2 4 2 2 2 2 2 2 4 2 2" xfId="0"/>
    <cellStyle name="Normal 61 2 4 2 2 2 2 2 2 4 3" xfId="0"/>
    <cellStyle name="Normal 61 2 4 2 2 2 2 2 2 5" xfId="0"/>
    <cellStyle name="Normal 61 2 4 2 2 2 2 2 2 5 2" xfId="0"/>
    <cellStyle name="Normal 61 2 4 2 2 2 2 2 2 6" xfId="0"/>
    <cellStyle name="Normal 61 2 4 2 2 2 2 2 3" xfId="0"/>
    <cellStyle name="Normal 61 2 4 2 2 2 2 2 3 2" xfId="0"/>
    <cellStyle name="Normal 61 2 4 2 2 2 2 2 3 2 2" xfId="0"/>
    <cellStyle name="Normal 61 2 4 2 2 2 2 2 3 2 2 2" xfId="0"/>
    <cellStyle name="Normal 61 2 4 2 2 2 2 2 3 2 3" xfId="0"/>
    <cellStyle name="Normal 61 2 4 2 2 2 2 2 3 3" xfId="0"/>
    <cellStyle name="Normal 61 2 4 2 2 2 2 2 3 3 2" xfId="0"/>
    <cellStyle name="Normal 61 2 4 2 2 2 2 2 3 3 2 2" xfId="0"/>
    <cellStyle name="Normal 61 2 4 2 2 2 2 2 3 3 3" xfId="0"/>
    <cellStyle name="Normal 61 2 4 2 2 2 2 2 3 4" xfId="0"/>
    <cellStyle name="Normal 61 2 4 2 2 2 2 2 3 4 2" xfId="0"/>
    <cellStyle name="Normal 61 2 4 2 2 2 2 2 3 5" xfId="0"/>
    <cellStyle name="Normal 61 2 4 2 2 2 2 2 4" xfId="0"/>
    <cellStyle name="Normal 61 2 4 2 2 2 2 2 4 2" xfId="0"/>
    <cellStyle name="Normal 61 2 4 2 2 2 2 2 4 2 2" xfId="0"/>
    <cellStyle name="Normal 61 2 4 2 2 2 2 2 4 3" xfId="0"/>
    <cellStyle name="Normal 61 2 4 2 2 2 2 2 5" xfId="0"/>
    <cellStyle name="Normal 61 2 4 2 2 2 2 2 5 2" xfId="0"/>
    <cellStyle name="Normal 61 2 4 2 2 2 2 2 5 2 2" xfId="0"/>
    <cellStyle name="Normal 61 2 4 2 2 2 2 2 5 3" xfId="0"/>
    <cellStyle name="Normal 61 2 4 2 2 2 2 2 6" xfId="0"/>
    <cellStyle name="Normal 61 2 4 2 2 2 2 2 6 2" xfId="0"/>
    <cellStyle name="Normal 61 2 4 2 2 2 2 2 7" xfId="0"/>
    <cellStyle name="Normal 61 2 4 2 2 2 2 3" xfId="0"/>
    <cellStyle name="Normal 61 2 4 2 2 2 2 3 2" xfId="0"/>
    <cellStyle name="Normal 61 2 4 2 2 2 2 3 2 2" xfId="0"/>
    <cellStyle name="Normal 61 2 4 2 2 2 2 3 2 2 2" xfId="0"/>
    <cellStyle name="Normal 61 2 4 2 2 2 2 3 2 2 2 2" xfId="0"/>
    <cellStyle name="Normal 61 2 4 2 2 2 2 3 2 2 3" xfId="0"/>
    <cellStyle name="Normal 61 2 4 2 2 2 2 3 2 3" xfId="0"/>
    <cellStyle name="Normal 61 2 4 2 2 2 2 3 2 3 2" xfId="0"/>
    <cellStyle name="Normal 61 2 4 2 2 2 2 3 2 3 2 2" xfId="0"/>
    <cellStyle name="Normal 61 2 4 2 2 2 2 3 2 3 3" xfId="0"/>
    <cellStyle name="Normal 61 2 4 2 2 2 2 3 2 4" xfId="0"/>
    <cellStyle name="Normal 61 2 4 2 2 2 2 3 2 4 2" xfId="0"/>
    <cellStyle name="Normal 61 2 4 2 2 2 2 3 2 5" xfId="0"/>
    <cellStyle name="Normal 61 2 4 2 2 2 2 3 3" xfId="0"/>
    <cellStyle name="Normal 61 2 4 2 2 2 2 3 3 2" xfId="0"/>
    <cellStyle name="Normal 61 2 4 2 2 2 2 3 3 2 2" xfId="0"/>
    <cellStyle name="Normal 61 2 4 2 2 2 2 3 3 3" xfId="0"/>
    <cellStyle name="Normal 61 2 4 2 2 2 2 3 4" xfId="0"/>
    <cellStyle name="Normal 61 2 4 2 2 2 2 3 4 2" xfId="0"/>
    <cellStyle name="Normal 61 2 4 2 2 2 2 3 4 2 2" xfId="0"/>
    <cellStyle name="Normal 61 2 4 2 2 2 2 3 4 3" xfId="0"/>
    <cellStyle name="Normal 61 2 4 2 2 2 2 3 5" xfId="0"/>
    <cellStyle name="Normal 61 2 4 2 2 2 2 3 5 2" xfId="0"/>
    <cellStyle name="Normal 61 2 4 2 2 2 2 3 6" xfId="0"/>
    <cellStyle name="Normal 61 2 4 2 2 2 2 4" xfId="0"/>
    <cellStyle name="Normal 61 2 4 2 2 2 2 4 2" xfId="0"/>
    <cellStyle name="Normal 61 2 4 2 2 2 2 4 2 2" xfId="0"/>
    <cellStyle name="Normal 61 2 4 2 2 2 2 4 2 2 2" xfId="0"/>
    <cellStyle name="Normal 61 2 4 2 2 2 2 4 2 3" xfId="0"/>
    <cellStyle name="Normal 61 2 4 2 2 2 2 4 3" xfId="0"/>
    <cellStyle name="Normal 61 2 4 2 2 2 2 4 3 2" xfId="0"/>
    <cellStyle name="Normal 61 2 4 2 2 2 2 4 3 2 2" xfId="0"/>
    <cellStyle name="Normal 61 2 4 2 2 2 2 4 3 3" xfId="0"/>
    <cellStyle name="Normal 61 2 4 2 2 2 2 4 4" xfId="0"/>
    <cellStyle name="Normal 61 2 4 2 2 2 2 4 4 2" xfId="0"/>
    <cellStyle name="Normal 61 2 4 2 2 2 2 4 5" xfId="0"/>
    <cellStyle name="Normal 61 2 4 2 2 2 2 5" xfId="0"/>
    <cellStyle name="Normal 61 2 4 2 2 2 2 5 2" xfId="0"/>
    <cellStyle name="Normal 61 2 4 2 2 2 2 5 2 2" xfId="0"/>
    <cellStyle name="Normal 61 2 4 2 2 2 2 5 3" xfId="0"/>
    <cellStyle name="Normal 61 2 4 2 2 2 2 6" xfId="0"/>
    <cellStyle name="Normal 61 2 4 2 2 2 2 6 2" xfId="0"/>
    <cellStyle name="Normal 61 2 4 2 2 2 2 6 2 2" xfId="0"/>
    <cellStyle name="Normal 61 2 4 2 2 2 2 6 3" xfId="0"/>
    <cellStyle name="Normal 61 2 4 2 2 2 2 7" xfId="0"/>
    <cellStyle name="Normal 61 2 4 2 2 2 2 7 2" xfId="0"/>
    <cellStyle name="Normal 61 2 4 2 2 2 2 8" xfId="0"/>
    <cellStyle name="Normal 61 2 4 2 2 2 3" xfId="0"/>
    <cellStyle name="Normal 61 2 4 2 2 2 3 2" xfId="0"/>
    <cellStyle name="Normal 61 2 4 2 2 2 3 2 2" xfId="0"/>
    <cellStyle name="Normal 61 2 4 2 2 2 3 2 2 2" xfId="0"/>
    <cellStyle name="Normal 61 2 4 2 2 2 3 2 2 2 2" xfId="0"/>
    <cellStyle name="Normal 61 2 4 2 2 2 3 2 2 2 2 2" xfId="0"/>
    <cellStyle name="Normal 61 2 4 2 2 2 3 2 2 2 3" xfId="0"/>
    <cellStyle name="Normal 61 2 4 2 2 2 3 2 2 3" xfId="0"/>
    <cellStyle name="Normal 61 2 4 2 2 2 3 2 2 3 2" xfId="0"/>
    <cellStyle name="Normal 61 2 4 2 2 2 3 2 2 3 2 2" xfId="0"/>
    <cellStyle name="Normal 61 2 4 2 2 2 3 2 2 3 3" xfId="0"/>
    <cellStyle name="Normal 61 2 4 2 2 2 3 2 2 4" xfId="0"/>
    <cellStyle name="Normal 61 2 4 2 2 2 3 2 2 4 2" xfId="0"/>
    <cellStyle name="Normal 61 2 4 2 2 2 3 2 2 5" xfId="0"/>
    <cellStyle name="Normal 61 2 4 2 2 2 3 2 3" xfId="0"/>
    <cellStyle name="Normal 61 2 4 2 2 2 3 2 3 2" xfId="0"/>
    <cellStyle name="Normal 61 2 4 2 2 2 3 2 3 2 2" xfId="0"/>
    <cellStyle name="Normal 61 2 4 2 2 2 3 2 3 3" xfId="0"/>
    <cellStyle name="Normal 61 2 4 2 2 2 3 2 4" xfId="0"/>
    <cellStyle name="Normal 61 2 4 2 2 2 3 2 4 2" xfId="0"/>
    <cellStyle name="Normal 61 2 4 2 2 2 3 2 4 2 2" xfId="0"/>
    <cellStyle name="Normal 61 2 4 2 2 2 3 2 4 3" xfId="0"/>
    <cellStyle name="Normal 61 2 4 2 2 2 3 2 5" xfId="0"/>
    <cellStyle name="Normal 61 2 4 2 2 2 3 2 5 2" xfId="0"/>
    <cellStyle name="Normal 61 2 4 2 2 2 3 2 6" xfId="0"/>
    <cellStyle name="Normal 61 2 4 2 2 2 3 3" xfId="0"/>
    <cellStyle name="Normal 61 2 4 2 2 2 3 3 2" xfId="0"/>
    <cellStyle name="Normal 61 2 4 2 2 2 3 3 2 2" xfId="0"/>
    <cellStyle name="Normal 61 2 4 2 2 2 3 3 2 2 2" xfId="0"/>
    <cellStyle name="Normal 61 2 4 2 2 2 3 3 2 3" xfId="0"/>
    <cellStyle name="Normal 61 2 4 2 2 2 3 3 3" xfId="0"/>
    <cellStyle name="Normal 61 2 4 2 2 2 3 3 3 2" xfId="0"/>
    <cellStyle name="Normal 61 2 4 2 2 2 3 3 3 2 2" xfId="0"/>
    <cellStyle name="Normal 61 2 4 2 2 2 3 3 3 3" xfId="0"/>
    <cellStyle name="Normal 61 2 4 2 2 2 3 3 4" xfId="0"/>
    <cellStyle name="Normal 61 2 4 2 2 2 3 3 4 2" xfId="0"/>
    <cellStyle name="Normal 61 2 4 2 2 2 3 3 5" xfId="0"/>
    <cellStyle name="Normal 61 2 4 2 2 2 3 4" xfId="0"/>
    <cellStyle name="Normal 61 2 4 2 2 2 3 4 2" xfId="0"/>
    <cellStyle name="Normal 61 2 4 2 2 2 3 4 2 2" xfId="0"/>
    <cellStyle name="Normal 61 2 4 2 2 2 3 4 3" xfId="0"/>
    <cellStyle name="Normal 61 2 4 2 2 2 3 5" xfId="0"/>
    <cellStyle name="Normal 61 2 4 2 2 2 3 5 2" xfId="0"/>
    <cellStyle name="Normal 61 2 4 2 2 2 3 5 2 2" xfId="0"/>
    <cellStyle name="Normal 61 2 4 2 2 2 3 5 3" xfId="0"/>
    <cellStyle name="Normal 61 2 4 2 2 2 3 6" xfId="0"/>
    <cellStyle name="Normal 61 2 4 2 2 2 3 6 2" xfId="0"/>
    <cellStyle name="Normal 61 2 4 2 2 2 3 7" xfId="0"/>
    <cellStyle name="Normal 61 2 4 2 2 2 4" xfId="0"/>
    <cellStyle name="Normal 61 2 4 2 2 2 4 2" xfId="0"/>
    <cellStyle name="Normal 61 2 4 2 2 2 4 2 2" xfId="0"/>
    <cellStyle name="Normal 61 2 4 2 2 2 4 2 2 2" xfId="0"/>
    <cellStyle name="Normal 61 2 4 2 2 2 4 2 2 2 2" xfId="0"/>
    <cellStyle name="Normal 61 2 4 2 2 2 4 2 2 3" xfId="0"/>
    <cellStyle name="Normal 61 2 4 2 2 2 4 2 3" xfId="0"/>
    <cellStyle name="Normal 61 2 4 2 2 2 4 2 3 2" xfId="0"/>
    <cellStyle name="Normal 61 2 4 2 2 2 4 2 3 2 2" xfId="0"/>
    <cellStyle name="Normal 61 2 4 2 2 2 4 2 3 3" xfId="0"/>
    <cellStyle name="Normal 61 2 4 2 2 2 4 2 4" xfId="0"/>
    <cellStyle name="Normal 61 2 4 2 2 2 4 2 4 2" xfId="0"/>
    <cellStyle name="Normal 61 2 4 2 2 2 4 2 5" xfId="0"/>
    <cellStyle name="Normal 61 2 4 2 2 2 4 3" xfId="0"/>
    <cellStyle name="Normal 61 2 4 2 2 2 4 3 2" xfId="0"/>
    <cellStyle name="Normal 61 2 4 2 2 2 4 3 2 2" xfId="0"/>
    <cellStyle name="Normal 61 2 4 2 2 2 4 3 3" xfId="0"/>
    <cellStyle name="Normal 61 2 4 2 2 2 4 4" xfId="0"/>
    <cellStyle name="Normal 61 2 4 2 2 2 4 4 2" xfId="0"/>
    <cellStyle name="Normal 61 2 4 2 2 2 4 4 2 2" xfId="0"/>
    <cellStyle name="Normal 61 2 4 2 2 2 4 4 3" xfId="0"/>
    <cellStyle name="Normal 61 2 4 2 2 2 4 5" xfId="0"/>
    <cellStyle name="Normal 61 2 4 2 2 2 4 5 2" xfId="0"/>
    <cellStyle name="Normal 61 2 4 2 2 2 4 6" xfId="0"/>
    <cellStyle name="Normal 61 2 4 2 2 2 5" xfId="0"/>
    <cellStyle name="Normal 61 2 4 2 2 2 5 2" xfId="0"/>
    <cellStyle name="Normal 61 2 4 2 2 2 5 2 2" xfId="0"/>
    <cellStyle name="Normal 61 2 4 2 2 2 5 2 2 2" xfId="0"/>
    <cellStyle name="Normal 61 2 4 2 2 2 5 2 3" xfId="0"/>
    <cellStyle name="Normal 61 2 4 2 2 2 5 3" xfId="0"/>
    <cellStyle name="Normal 61 2 4 2 2 2 5 3 2" xfId="0"/>
    <cellStyle name="Normal 61 2 4 2 2 2 5 3 2 2" xfId="0"/>
    <cellStyle name="Normal 61 2 4 2 2 2 5 3 3" xfId="0"/>
    <cellStyle name="Normal 61 2 4 2 2 2 5 4" xfId="0"/>
    <cellStyle name="Normal 61 2 4 2 2 2 5 4 2" xfId="0"/>
    <cellStyle name="Normal 61 2 4 2 2 2 5 5" xfId="0"/>
    <cellStyle name="Normal 61 2 4 2 2 2 6" xfId="0"/>
    <cellStyle name="Normal 61 2 4 2 2 2 6 2" xfId="0"/>
    <cellStyle name="Normal 61 2 4 2 2 2 6 2 2" xfId="0"/>
    <cellStyle name="Normal 61 2 4 2 2 2 6 3" xfId="0"/>
    <cellStyle name="Normal 61 2 4 2 2 2 7" xfId="0"/>
    <cellStyle name="Normal 61 2 4 2 2 2 7 2" xfId="0"/>
    <cellStyle name="Normal 61 2 4 2 2 2 7 2 2" xfId="0"/>
    <cellStyle name="Normal 61 2 4 2 2 2 7 3" xfId="0"/>
    <cellStyle name="Normal 61 2 4 2 2 2 8" xfId="0"/>
    <cellStyle name="Normal 61 2 4 2 2 2 8 2" xfId="0"/>
    <cellStyle name="Normal 61 2 4 2 2 2 9" xfId="0"/>
    <cellStyle name="Normal 61 2 4 2 2 3" xfId="0"/>
    <cellStyle name="Normal 61 2 4 2 2 3 2" xfId="0"/>
    <cellStyle name="Normal 61 2 4 2 2 3 2 2" xfId="0"/>
    <cellStyle name="Normal 61 2 4 2 2 3 2 2 2" xfId="0"/>
    <cellStyle name="Normal 61 2 4 2 2 3 2 2 2 2" xfId="0"/>
    <cellStyle name="Normal 61 2 4 2 2 3 2 2 2 2 2" xfId="0"/>
    <cellStyle name="Normal 61 2 4 2 2 3 2 2 2 2 2 2" xfId="0"/>
    <cellStyle name="Normal 61 2 4 2 2 3 2 2 2 2 3" xfId="0"/>
    <cellStyle name="Normal 61 2 4 2 2 3 2 2 2 3" xfId="0"/>
    <cellStyle name="Normal 61 2 4 2 2 3 2 2 2 3 2" xfId="0"/>
    <cellStyle name="Normal 61 2 4 2 2 3 2 2 2 3 2 2" xfId="0"/>
    <cellStyle name="Normal 61 2 4 2 2 3 2 2 2 3 3" xfId="0"/>
    <cellStyle name="Normal 61 2 4 2 2 3 2 2 2 4" xfId="0"/>
    <cellStyle name="Normal 61 2 4 2 2 3 2 2 2 4 2" xfId="0"/>
    <cellStyle name="Normal 61 2 4 2 2 3 2 2 2 5" xfId="0"/>
    <cellStyle name="Normal 61 2 4 2 2 3 2 2 3" xfId="0"/>
    <cellStyle name="Normal 61 2 4 2 2 3 2 2 3 2" xfId="0"/>
    <cellStyle name="Normal 61 2 4 2 2 3 2 2 3 2 2" xfId="0"/>
    <cellStyle name="Normal 61 2 4 2 2 3 2 2 3 3" xfId="0"/>
    <cellStyle name="Normal 61 2 4 2 2 3 2 2 4" xfId="0"/>
    <cellStyle name="Normal 61 2 4 2 2 3 2 2 4 2" xfId="0"/>
    <cellStyle name="Normal 61 2 4 2 2 3 2 2 4 2 2" xfId="0"/>
    <cellStyle name="Normal 61 2 4 2 2 3 2 2 4 3" xfId="0"/>
    <cellStyle name="Normal 61 2 4 2 2 3 2 2 5" xfId="0"/>
    <cellStyle name="Normal 61 2 4 2 2 3 2 2 5 2" xfId="0"/>
    <cellStyle name="Normal 61 2 4 2 2 3 2 2 6" xfId="0"/>
    <cellStyle name="Normal 61 2 4 2 2 3 2 3" xfId="0"/>
    <cellStyle name="Normal 61 2 4 2 2 3 2 3 2" xfId="0"/>
    <cellStyle name="Normal 61 2 4 2 2 3 2 3 2 2" xfId="0"/>
    <cellStyle name="Normal 61 2 4 2 2 3 2 3 2 2 2" xfId="0"/>
    <cellStyle name="Normal 61 2 4 2 2 3 2 3 2 3" xfId="0"/>
    <cellStyle name="Normal 61 2 4 2 2 3 2 3 3" xfId="0"/>
    <cellStyle name="Normal 61 2 4 2 2 3 2 3 3 2" xfId="0"/>
    <cellStyle name="Normal 61 2 4 2 2 3 2 3 3 2 2" xfId="0"/>
    <cellStyle name="Normal 61 2 4 2 2 3 2 3 3 3" xfId="0"/>
    <cellStyle name="Normal 61 2 4 2 2 3 2 3 4" xfId="0"/>
    <cellStyle name="Normal 61 2 4 2 2 3 2 3 4 2" xfId="0"/>
    <cellStyle name="Normal 61 2 4 2 2 3 2 3 5" xfId="0"/>
    <cellStyle name="Normal 61 2 4 2 2 3 2 4" xfId="0"/>
    <cellStyle name="Normal 61 2 4 2 2 3 2 4 2" xfId="0"/>
    <cellStyle name="Normal 61 2 4 2 2 3 2 4 2 2" xfId="0"/>
    <cellStyle name="Normal 61 2 4 2 2 3 2 4 3" xfId="0"/>
    <cellStyle name="Normal 61 2 4 2 2 3 2 5" xfId="0"/>
    <cellStyle name="Normal 61 2 4 2 2 3 2 5 2" xfId="0"/>
    <cellStyle name="Normal 61 2 4 2 2 3 2 5 2 2" xfId="0"/>
    <cellStyle name="Normal 61 2 4 2 2 3 2 5 3" xfId="0"/>
    <cellStyle name="Normal 61 2 4 2 2 3 2 6" xfId="0"/>
    <cellStyle name="Normal 61 2 4 2 2 3 2 6 2" xfId="0"/>
    <cellStyle name="Normal 61 2 4 2 2 3 2 7" xfId="0"/>
    <cellStyle name="Normal 61 2 4 2 2 3 3" xfId="0"/>
    <cellStyle name="Normal 61 2 4 2 2 3 3 2" xfId="0"/>
    <cellStyle name="Normal 61 2 4 2 2 3 3 2 2" xfId="0"/>
    <cellStyle name="Normal 61 2 4 2 2 3 3 2 2 2" xfId="0"/>
    <cellStyle name="Normal 61 2 4 2 2 3 3 2 2 2 2" xfId="0"/>
    <cellStyle name="Normal 61 2 4 2 2 3 3 2 2 3" xfId="0"/>
    <cellStyle name="Normal 61 2 4 2 2 3 3 2 3" xfId="0"/>
    <cellStyle name="Normal 61 2 4 2 2 3 3 2 3 2" xfId="0"/>
    <cellStyle name="Normal 61 2 4 2 2 3 3 2 3 2 2" xfId="0"/>
    <cellStyle name="Normal 61 2 4 2 2 3 3 2 3 3" xfId="0"/>
    <cellStyle name="Normal 61 2 4 2 2 3 3 2 4" xfId="0"/>
    <cellStyle name="Normal 61 2 4 2 2 3 3 2 4 2" xfId="0"/>
    <cellStyle name="Normal 61 2 4 2 2 3 3 2 5" xfId="0"/>
    <cellStyle name="Normal 61 2 4 2 2 3 3 3" xfId="0"/>
    <cellStyle name="Normal 61 2 4 2 2 3 3 3 2" xfId="0"/>
    <cellStyle name="Normal 61 2 4 2 2 3 3 3 2 2" xfId="0"/>
    <cellStyle name="Normal 61 2 4 2 2 3 3 3 3" xfId="0"/>
    <cellStyle name="Normal 61 2 4 2 2 3 3 4" xfId="0"/>
    <cellStyle name="Normal 61 2 4 2 2 3 3 4 2" xfId="0"/>
    <cellStyle name="Normal 61 2 4 2 2 3 3 4 2 2" xfId="0"/>
    <cellStyle name="Normal 61 2 4 2 2 3 3 4 3" xfId="0"/>
    <cellStyle name="Normal 61 2 4 2 2 3 3 5" xfId="0"/>
    <cellStyle name="Normal 61 2 4 2 2 3 3 5 2" xfId="0"/>
    <cellStyle name="Normal 61 2 4 2 2 3 3 6" xfId="0"/>
    <cellStyle name="Normal 61 2 4 2 2 3 4" xfId="0"/>
    <cellStyle name="Normal 61 2 4 2 2 3 4 2" xfId="0"/>
    <cellStyle name="Normal 61 2 4 2 2 3 4 2 2" xfId="0"/>
    <cellStyle name="Normal 61 2 4 2 2 3 4 2 2 2" xfId="0"/>
    <cellStyle name="Normal 61 2 4 2 2 3 4 2 3" xfId="0"/>
    <cellStyle name="Normal 61 2 4 2 2 3 4 3" xfId="0"/>
    <cellStyle name="Normal 61 2 4 2 2 3 4 3 2" xfId="0"/>
    <cellStyle name="Normal 61 2 4 2 2 3 4 3 2 2" xfId="0"/>
    <cellStyle name="Normal 61 2 4 2 2 3 4 3 3" xfId="0"/>
    <cellStyle name="Normal 61 2 4 2 2 3 4 4" xfId="0"/>
    <cellStyle name="Normal 61 2 4 2 2 3 4 4 2" xfId="0"/>
    <cellStyle name="Normal 61 2 4 2 2 3 4 5" xfId="0"/>
    <cellStyle name="Normal 61 2 4 2 2 3 5" xfId="0"/>
    <cellStyle name="Normal 61 2 4 2 2 3 5 2" xfId="0"/>
    <cellStyle name="Normal 61 2 4 2 2 3 5 2 2" xfId="0"/>
    <cellStyle name="Normal 61 2 4 2 2 3 5 3" xfId="0"/>
    <cellStyle name="Normal 61 2 4 2 2 3 6" xfId="0"/>
    <cellStyle name="Normal 61 2 4 2 2 3 6 2" xfId="0"/>
    <cellStyle name="Normal 61 2 4 2 2 3 6 2 2" xfId="0"/>
    <cellStyle name="Normal 61 2 4 2 2 3 6 3" xfId="0"/>
    <cellStyle name="Normal 61 2 4 2 2 3 7" xfId="0"/>
    <cellStyle name="Normal 61 2 4 2 2 3 7 2" xfId="0"/>
    <cellStyle name="Normal 61 2 4 2 2 3 8" xfId="0"/>
    <cellStyle name="Normal 61 2 4 2 2 4" xfId="0"/>
    <cellStyle name="Normal 61 2 4 2 2 4 2" xfId="0"/>
    <cellStyle name="Normal 61 2 4 2 2 4 2 2" xfId="0"/>
    <cellStyle name="Normal 61 2 4 2 2 4 2 2 2" xfId="0"/>
    <cellStyle name="Normal 61 2 4 2 2 4 2 2 2 2" xfId="0"/>
    <cellStyle name="Normal 61 2 4 2 2 4 2 2 2 2 2" xfId="0"/>
    <cellStyle name="Normal 61 2 4 2 2 4 2 2 2 3" xfId="0"/>
    <cellStyle name="Normal 61 2 4 2 2 4 2 2 3" xfId="0"/>
    <cellStyle name="Normal 61 2 4 2 2 4 2 2 3 2" xfId="0"/>
    <cellStyle name="Normal 61 2 4 2 2 4 2 2 3 2 2" xfId="0"/>
    <cellStyle name="Normal 61 2 4 2 2 4 2 2 3 3" xfId="0"/>
    <cellStyle name="Normal 61 2 4 2 2 4 2 2 4" xfId="0"/>
    <cellStyle name="Normal 61 2 4 2 2 4 2 2 4 2" xfId="0"/>
    <cellStyle name="Normal 61 2 4 2 2 4 2 2 5" xfId="0"/>
    <cellStyle name="Normal 61 2 4 2 2 4 2 3" xfId="0"/>
    <cellStyle name="Normal 61 2 4 2 2 4 2 3 2" xfId="0"/>
    <cellStyle name="Normal 61 2 4 2 2 4 2 3 2 2" xfId="0"/>
    <cellStyle name="Normal 61 2 4 2 2 4 2 3 3" xfId="0"/>
    <cellStyle name="Normal 61 2 4 2 2 4 2 4" xfId="0"/>
    <cellStyle name="Normal 61 2 4 2 2 4 2 4 2" xfId="0"/>
    <cellStyle name="Normal 61 2 4 2 2 4 2 4 2 2" xfId="0"/>
    <cellStyle name="Normal 61 2 4 2 2 4 2 4 3" xfId="0"/>
    <cellStyle name="Normal 61 2 4 2 2 4 2 5" xfId="0"/>
    <cellStyle name="Normal 61 2 4 2 2 4 2 5 2" xfId="0"/>
    <cellStyle name="Normal 61 2 4 2 2 4 2 6" xfId="0"/>
    <cellStyle name="Normal 61 2 4 2 2 4 3" xfId="0"/>
    <cellStyle name="Normal 61 2 4 2 2 4 3 2" xfId="0"/>
    <cellStyle name="Normal 61 2 4 2 2 4 3 2 2" xfId="0"/>
    <cellStyle name="Normal 61 2 4 2 2 4 3 2 2 2" xfId="0"/>
    <cellStyle name="Normal 61 2 4 2 2 4 3 2 3" xfId="0"/>
    <cellStyle name="Normal 61 2 4 2 2 4 3 3" xfId="0"/>
    <cellStyle name="Normal 61 2 4 2 2 4 3 3 2" xfId="0"/>
    <cellStyle name="Normal 61 2 4 2 2 4 3 3 2 2" xfId="0"/>
    <cellStyle name="Normal 61 2 4 2 2 4 3 3 3" xfId="0"/>
    <cellStyle name="Normal 61 2 4 2 2 4 3 4" xfId="0"/>
    <cellStyle name="Normal 61 2 4 2 2 4 3 4 2" xfId="0"/>
    <cellStyle name="Normal 61 2 4 2 2 4 3 5" xfId="0"/>
    <cellStyle name="Normal 61 2 4 2 2 4 4" xfId="0"/>
    <cellStyle name="Normal 61 2 4 2 2 4 4 2" xfId="0"/>
    <cellStyle name="Normal 61 2 4 2 2 4 4 2 2" xfId="0"/>
    <cellStyle name="Normal 61 2 4 2 2 4 4 3" xfId="0"/>
    <cellStyle name="Normal 61 2 4 2 2 4 5" xfId="0"/>
    <cellStyle name="Normal 61 2 4 2 2 4 5 2" xfId="0"/>
    <cellStyle name="Normal 61 2 4 2 2 4 5 2 2" xfId="0"/>
    <cellStyle name="Normal 61 2 4 2 2 4 5 3" xfId="0"/>
    <cellStyle name="Normal 61 2 4 2 2 4 6" xfId="0"/>
    <cellStyle name="Normal 61 2 4 2 2 4 6 2" xfId="0"/>
    <cellStyle name="Normal 61 2 4 2 2 4 7" xfId="0"/>
    <cellStyle name="Normal 61 2 4 2 2 5" xfId="0"/>
    <cellStyle name="Normal 61 2 4 2 2 5 2" xfId="0"/>
    <cellStyle name="Normal 61 2 4 2 2 5 2 2" xfId="0"/>
    <cellStyle name="Normal 61 2 4 2 2 5 2 2 2" xfId="0"/>
    <cellStyle name="Normal 61 2 4 2 2 5 2 2 2 2" xfId="0"/>
    <cellStyle name="Normal 61 2 4 2 2 5 2 2 3" xfId="0"/>
    <cellStyle name="Normal 61 2 4 2 2 5 2 3" xfId="0"/>
    <cellStyle name="Normal 61 2 4 2 2 5 2 3 2" xfId="0"/>
    <cellStyle name="Normal 61 2 4 2 2 5 2 3 2 2" xfId="0"/>
    <cellStyle name="Normal 61 2 4 2 2 5 2 3 3" xfId="0"/>
    <cellStyle name="Normal 61 2 4 2 2 5 2 4" xfId="0"/>
    <cellStyle name="Normal 61 2 4 2 2 5 2 4 2" xfId="0"/>
    <cellStyle name="Normal 61 2 4 2 2 5 2 5" xfId="0"/>
    <cellStyle name="Normal 61 2 4 2 2 5 3" xfId="0"/>
    <cellStyle name="Normal 61 2 4 2 2 5 3 2" xfId="0"/>
    <cellStyle name="Normal 61 2 4 2 2 5 3 2 2" xfId="0"/>
    <cellStyle name="Normal 61 2 4 2 2 5 3 3" xfId="0"/>
    <cellStyle name="Normal 61 2 4 2 2 5 4" xfId="0"/>
    <cellStyle name="Normal 61 2 4 2 2 5 4 2" xfId="0"/>
    <cellStyle name="Normal 61 2 4 2 2 5 4 2 2" xfId="0"/>
    <cellStyle name="Normal 61 2 4 2 2 5 4 3" xfId="0"/>
    <cellStyle name="Normal 61 2 4 2 2 5 5" xfId="0"/>
    <cellStyle name="Normal 61 2 4 2 2 5 5 2" xfId="0"/>
    <cellStyle name="Normal 61 2 4 2 2 5 6" xfId="0"/>
    <cellStyle name="Normal 61 2 4 2 2 6" xfId="0"/>
    <cellStyle name="Normal 61 2 4 2 2 6 2" xfId="0"/>
    <cellStyle name="Normal 61 2 4 2 2 6 2 2" xfId="0"/>
    <cellStyle name="Normal 61 2 4 2 2 6 2 2 2" xfId="0"/>
    <cellStyle name="Normal 61 2 4 2 2 6 2 3" xfId="0"/>
    <cellStyle name="Normal 61 2 4 2 2 6 3" xfId="0"/>
    <cellStyle name="Normal 61 2 4 2 2 6 3 2" xfId="0"/>
    <cellStyle name="Normal 61 2 4 2 2 6 3 2 2" xfId="0"/>
    <cellStyle name="Normal 61 2 4 2 2 6 3 3" xfId="0"/>
    <cellStyle name="Normal 61 2 4 2 2 6 4" xfId="0"/>
    <cellStyle name="Normal 61 2 4 2 2 6 4 2" xfId="0"/>
    <cellStyle name="Normal 61 2 4 2 2 6 5" xfId="0"/>
    <cellStyle name="Normal 61 2 4 2 2 7" xfId="0"/>
    <cellStyle name="Normal 61 2 4 2 2 7 2" xfId="0"/>
    <cellStyle name="Normal 61 2 4 2 2 7 2 2" xfId="0"/>
    <cellStyle name="Normal 61 2 4 2 2 7 3" xfId="0"/>
    <cellStyle name="Normal 61 2 4 2 2 8" xfId="0"/>
    <cellStyle name="Normal 61 2 4 2 2 8 2" xfId="0"/>
    <cellStyle name="Normal 61 2 4 2 2 8 2 2" xfId="0"/>
    <cellStyle name="Normal 61 2 4 2 2 8 3" xfId="0"/>
    <cellStyle name="Normal 61 2 4 2 2 9" xfId="0"/>
    <cellStyle name="Normal 61 2 4 2 2 9 2" xfId="0"/>
    <cellStyle name="Normal 61 2 4 2 3" xfId="0"/>
    <cellStyle name="Normal 61 2 4 2 3 10" xfId="0"/>
    <cellStyle name="Normal 61 2 4 2 3 2" xfId="0"/>
    <cellStyle name="Normal 61 2 4 2 3 2 2" xfId="0"/>
    <cellStyle name="Normal 61 2 4 2 3 2 2 2" xfId="0"/>
    <cellStyle name="Normal 61 2 4 2 3 2 2 2 2" xfId="0"/>
    <cellStyle name="Normal 61 2 4 2 3 2 2 2 2 2" xfId="0"/>
    <cellStyle name="Normal 61 2 4 2 3 2 2 2 2 2 2" xfId="0"/>
    <cellStyle name="Normal 61 2 4 2 3 2 2 2 2 2 2 2" xfId="0"/>
    <cellStyle name="Normal 61 2 4 2 3 2 2 2 2 2 2 2 2" xfId="0"/>
    <cellStyle name="Normal 61 2 4 2 3 2 2 2 2 2 2 3" xfId="0"/>
    <cellStyle name="Normal 61 2 4 2 3 2 2 2 2 2 3" xfId="0"/>
    <cellStyle name="Normal 61 2 4 2 3 2 2 2 2 2 3 2" xfId="0"/>
    <cellStyle name="Normal 61 2 4 2 3 2 2 2 2 2 3 2 2" xfId="0"/>
    <cellStyle name="Normal 61 2 4 2 3 2 2 2 2 2 3 3" xfId="0"/>
    <cellStyle name="Normal 61 2 4 2 3 2 2 2 2 2 4" xfId="0"/>
    <cellStyle name="Normal 61 2 4 2 3 2 2 2 2 2 4 2" xfId="0"/>
    <cellStyle name="Normal 61 2 4 2 3 2 2 2 2 2 5" xfId="0"/>
    <cellStyle name="Normal 61 2 4 2 3 2 2 2 2 3" xfId="0"/>
    <cellStyle name="Normal 61 2 4 2 3 2 2 2 2 3 2" xfId="0"/>
    <cellStyle name="Normal 61 2 4 2 3 2 2 2 2 3 2 2" xfId="0"/>
    <cellStyle name="Normal 61 2 4 2 3 2 2 2 2 3 3" xfId="0"/>
    <cellStyle name="Normal 61 2 4 2 3 2 2 2 2 4" xfId="0"/>
    <cellStyle name="Normal 61 2 4 2 3 2 2 2 2 4 2" xfId="0"/>
    <cellStyle name="Normal 61 2 4 2 3 2 2 2 2 4 2 2" xfId="0"/>
    <cellStyle name="Normal 61 2 4 2 3 2 2 2 2 4 3" xfId="0"/>
    <cellStyle name="Normal 61 2 4 2 3 2 2 2 2 5" xfId="0"/>
    <cellStyle name="Normal 61 2 4 2 3 2 2 2 2 5 2" xfId="0"/>
    <cellStyle name="Normal 61 2 4 2 3 2 2 2 2 6" xfId="0"/>
    <cellStyle name="Normal 61 2 4 2 3 2 2 2 3" xfId="0"/>
    <cellStyle name="Normal 61 2 4 2 3 2 2 2 3 2" xfId="0"/>
    <cellStyle name="Normal 61 2 4 2 3 2 2 2 3 2 2" xfId="0"/>
    <cellStyle name="Normal 61 2 4 2 3 2 2 2 3 2 2 2" xfId="0"/>
    <cellStyle name="Normal 61 2 4 2 3 2 2 2 3 2 3" xfId="0"/>
    <cellStyle name="Normal 61 2 4 2 3 2 2 2 3 3" xfId="0"/>
    <cellStyle name="Normal 61 2 4 2 3 2 2 2 3 3 2" xfId="0"/>
    <cellStyle name="Normal 61 2 4 2 3 2 2 2 3 3 2 2" xfId="0"/>
    <cellStyle name="Normal 61 2 4 2 3 2 2 2 3 3 3" xfId="0"/>
    <cellStyle name="Normal 61 2 4 2 3 2 2 2 3 4" xfId="0"/>
    <cellStyle name="Normal 61 2 4 2 3 2 2 2 3 4 2" xfId="0"/>
    <cellStyle name="Normal 61 2 4 2 3 2 2 2 3 5" xfId="0"/>
    <cellStyle name="Normal 61 2 4 2 3 2 2 2 4" xfId="0"/>
    <cellStyle name="Normal 61 2 4 2 3 2 2 2 4 2" xfId="0"/>
    <cellStyle name="Normal 61 2 4 2 3 2 2 2 4 2 2" xfId="0"/>
    <cellStyle name="Normal 61 2 4 2 3 2 2 2 4 3" xfId="0"/>
    <cellStyle name="Normal 61 2 4 2 3 2 2 2 5" xfId="0"/>
    <cellStyle name="Normal 61 2 4 2 3 2 2 2 5 2" xfId="0"/>
    <cellStyle name="Normal 61 2 4 2 3 2 2 2 5 2 2" xfId="0"/>
    <cellStyle name="Normal 61 2 4 2 3 2 2 2 5 3" xfId="0"/>
    <cellStyle name="Normal 61 2 4 2 3 2 2 2 6" xfId="0"/>
    <cellStyle name="Normal 61 2 4 2 3 2 2 2 6 2" xfId="0"/>
    <cellStyle name="Normal 61 2 4 2 3 2 2 2 7" xfId="0"/>
    <cellStyle name="Normal 61 2 4 2 3 2 2 3" xfId="0"/>
    <cellStyle name="Normal 61 2 4 2 3 2 2 3 2" xfId="0"/>
    <cellStyle name="Normal 61 2 4 2 3 2 2 3 2 2" xfId="0"/>
    <cellStyle name="Normal 61 2 4 2 3 2 2 3 2 2 2" xfId="0"/>
    <cellStyle name="Normal 61 2 4 2 3 2 2 3 2 2 2 2" xfId="0"/>
    <cellStyle name="Normal 61 2 4 2 3 2 2 3 2 2 3" xfId="0"/>
    <cellStyle name="Normal 61 2 4 2 3 2 2 3 2 3" xfId="0"/>
    <cellStyle name="Normal 61 2 4 2 3 2 2 3 2 3 2" xfId="0"/>
    <cellStyle name="Normal 61 2 4 2 3 2 2 3 2 3 2 2" xfId="0"/>
    <cellStyle name="Normal 61 2 4 2 3 2 2 3 2 3 3" xfId="0"/>
    <cellStyle name="Normal 61 2 4 2 3 2 2 3 2 4" xfId="0"/>
    <cellStyle name="Normal 61 2 4 2 3 2 2 3 2 4 2" xfId="0"/>
    <cellStyle name="Normal 61 2 4 2 3 2 2 3 2 5" xfId="0"/>
    <cellStyle name="Normal 61 2 4 2 3 2 2 3 3" xfId="0"/>
    <cellStyle name="Normal 61 2 4 2 3 2 2 3 3 2" xfId="0"/>
    <cellStyle name="Normal 61 2 4 2 3 2 2 3 3 2 2" xfId="0"/>
    <cellStyle name="Normal 61 2 4 2 3 2 2 3 3 3" xfId="0"/>
    <cellStyle name="Normal 61 2 4 2 3 2 2 3 4" xfId="0"/>
    <cellStyle name="Normal 61 2 4 2 3 2 2 3 4 2" xfId="0"/>
    <cellStyle name="Normal 61 2 4 2 3 2 2 3 4 2 2" xfId="0"/>
    <cellStyle name="Normal 61 2 4 2 3 2 2 3 4 3" xfId="0"/>
    <cellStyle name="Normal 61 2 4 2 3 2 2 3 5" xfId="0"/>
    <cellStyle name="Normal 61 2 4 2 3 2 2 3 5 2" xfId="0"/>
    <cellStyle name="Normal 61 2 4 2 3 2 2 3 6" xfId="0"/>
    <cellStyle name="Normal 61 2 4 2 3 2 2 4" xfId="0"/>
    <cellStyle name="Normal 61 2 4 2 3 2 2 4 2" xfId="0"/>
    <cellStyle name="Normal 61 2 4 2 3 2 2 4 2 2" xfId="0"/>
    <cellStyle name="Normal 61 2 4 2 3 2 2 4 2 2 2" xfId="0"/>
    <cellStyle name="Normal 61 2 4 2 3 2 2 4 2 3" xfId="0"/>
    <cellStyle name="Normal 61 2 4 2 3 2 2 4 3" xfId="0"/>
    <cellStyle name="Normal 61 2 4 2 3 2 2 4 3 2" xfId="0"/>
    <cellStyle name="Normal 61 2 4 2 3 2 2 4 3 2 2" xfId="0"/>
    <cellStyle name="Normal 61 2 4 2 3 2 2 4 3 3" xfId="0"/>
    <cellStyle name="Normal 61 2 4 2 3 2 2 4 4" xfId="0"/>
    <cellStyle name="Normal 61 2 4 2 3 2 2 4 4 2" xfId="0"/>
    <cellStyle name="Normal 61 2 4 2 3 2 2 4 5" xfId="0"/>
    <cellStyle name="Normal 61 2 4 2 3 2 2 5" xfId="0"/>
    <cellStyle name="Normal 61 2 4 2 3 2 2 5 2" xfId="0"/>
    <cellStyle name="Normal 61 2 4 2 3 2 2 5 2 2" xfId="0"/>
    <cellStyle name="Normal 61 2 4 2 3 2 2 5 3" xfId="0"/>
    <cellStyle name="Normal 61 2 4 2 3 2 2 6" xfId="0"/>
    <cellStyle name="Normal 61 2 4 2 3 2 2 6 2" xfId="0"/>
    <cellStyle name="Normal 61 2 4 2 3 2 2 6 2 2" xfId="0"/>
    <cellStyle name="Normal 61 2 4 2 3 2 2 6 3" xfId="0"/>
    <cellStyle name="Normal 61 2 4 2 3 2 2 7" xfId="0"/>
    <cellStyle name="Normal 61 2 4 2 3 2 2 7 2" xfId="0"/>
    <cellStyle name="Normal 61 2 4 2 3 2 2 8" xfId="0"/>
    <cellStyle name="Normal 61 2 4 2 3 2 3" xfId="0"/>
    <cellStyle name="Normal 61 2 4 2 3 2 3 2" xfId="0"/>
    <cellStyle name="Normal 61 2 4 2 3 2 3 2 2" xfId="0"/>
    <cellStyle name="Normal 61 2 4 2 3 2 3 2 2 2" xfId="0"/>
    <cellStyle name="Normal 61 2 4 2 3 2 3 2 2 2 2" xfId="0"/>
    <cellStyle name="Normal 61 2 4 2 3 2 3 2 2 2 2 2" xfId="0"/>
    <cellStyle name="Normal 61 2 4 2 3 2 3 2 2 2 3" xfId="0"/>
    <cellStyle name="Normal 61 2 4 2 3 2 3 2 2 3" xfId="0"/>
    <cellStyle name="Normal 61 2 4 2 3 2 3 2 2 3 2" xfId="0"/>
    <cellStyle name="Normal 61 2 4 2 3 2 3 2 2 3 2 2" xfId="0"/>
    <cellStyle name="Normal 61 2 4 2 3 2 3 2 2 3 3" xfId="0"/>
    <cellStyle name="Normal 61 2 4 2 3 2 3 2 2 4" xfId="0"/>
    <cellStyle name="Normal 61 2 4 2 3 2 3 2 2 4 2" xfId="0"/>
    <cellStyle name="Normal 61 2 4 2 3 2 3 2 2 5" xfId="0"/>
    <cellStyle name="Normal 61 2 4 2 3 2 3 2 3" xfId="0"/>
    <cellStyle name="Normal 61 2 4 2 3 2 3 2 3 2" xfId="0"/>
    <cellStyle name="Normal 61 2 4 2 3 2 3 2 3 2 2" xfId="0"/>
    <cellStyle name="Normal 61 2 4 2 3 2 3 2 3 3" xfId="0"/>
    <cellStyle name="Normal 61 2 4 2 3 2 3 2 4" xfId="0"/>
    <cellStyle name="Normal 61 2 4 2 3 2 3 2 4 2" xfId="0"/>
    <cellStyle name="Normal 61 2 4 2 3 2 3 2 4 2 2" xfId="0"/>
    <cellStyle name="Normal 61 2 4 2 3 2 3 2 4 3" xfId="0"/>
    <cellStyle name="Normal 61 2 4 2 3 2 3 2 5" xfId="0"/>
    <cellStyle name="Normal 61 2 4 2 3 2 3 2 5 2" xfId="0"/>
    <cellStyle name="Normal 61 2 4 2 3 2 3 2 6" xfId="0"/>
    <cellStyle name="Normal 61 2 4 2 3 2 3 3" xfId="0"/>
    <cellStyle name="Normal 61 2 4 2 3 2 3 3 2" xfId="0"/>
    <cellStyle name="Normal 61 2 4 2 3 2 3 3 2 2" xfId="0"/>
    <cellStyle name="Normal 61 2 4 2 3 2 3 3 2 2 2" xfId="0"/>
    <cellStyle name="Normal 61 2 4 2 3 2 3 3 2 3" xfId="0"/>
    <cellStyle name="Normal 61 2 4 2 3 2 3 3 3" xfId="0"/>
    <cellStyle name="Normal 61 2 4 2 3 2 3 3 3 2" xfId="0"/>
    <cellStyle name="Normal 61 2 4 2 3 2 3 3 3 2 2" xfId="0"/>
    <cellStyle name="Normal 61 2 4 2 3 2 3 3 3 3" xfId="0"/>
    <cellStyle name="Normal 61 2 4 2 3 2 3 3 4" xfId="0"/>
    <cellStyle name="Normal 61 2 4 2 3 2 3 3 4 2" xfId="0"/>
    <cellStyle name="Normal 61 2 4 2 3 2 3 3 5" xfId="0"/>
    <cellStyle name="Normal 61 2 4 2 3 2 3 4" xfId="0"/>
    <cellStyle name="Normal 61 2 4 2 3 2 3 4 2" xfId="0"/>
    <cellStyle name="Normal 61 2 4 2 3 2 3 4 2 2" xfId="0"/>
    <cellStyle name="Normal 61 2 4 2 3 2 3 4 3" xfId="0"/>
    <cellStyle name="Normal 61 2 4 2 3 2 3 5" xfId="0"/>
    <cellStyle name="Normal 61 2 4 2 3 2 3 5 2" xfId="0"/>
    <cellStyle name="Normal 61 2 4 2 3 2 3 5 2 2" xfId="0"/>
    <cellStyle name="Normal 61 2 4 2 3 2 3 5 3" xfId="0"/>
    <cellStyle name="Normal 61 2 4 2 3 2 3 6" xfId="0"/>
    <cellStyle name="Normal 61 2 4 2 3 2 3 6 2" xfId="0"/>
    <cellStyle name="Normal 61 2 4 2 3 2 3 7" xfId="0"/>
    <cellStyle name="Normal 61 2 4 2 3 2 4" xfId="0"/>
    <cellStyle name="Normal 61 2 4 2 3 2 4 2" xfId="0"/>
    <cellStyle name="Normal 61 2 4 2 3 2 4 2 2" xfId="0"/>
    <cellStyle name="Normal 61 2 4 2 3 2 4 2 2 2" xfId="0"/>
    <cellStyle name="Normal 61 2 4 2 3 2 4 2 2 2 2" xfId="0"/>
    <cellStyle name="Normal 61 2 4 2 3 2 4 2 2 3" xfId="0"/>
    <cellStyle name="Normal 61 2 4 2 3 2 4 2 3" xfId="0"/>
    <cellStyle name="Normal 61 2 4 2 3 2 4 2 3 2" xfId="0"/>
    <cellStyle name="Normal 61 2 4 2 3 2 4 2 3 2 2" xfId="0"/>
    <cellStyle name="Normal 61 2 4 2 3 2 4 2 3 3" xfId="0"/>
    <cellStyle name="Normal 61 2 4 2 3 2 4 2 4" xfId="0"/>
    <cellStyle name="Normal 61 2 4 2 3 2 4 2 4 2" xfId="0"/>
    <cellStyle name="Normal 61 2 4 2 3 2 4 2 5" xfId="0"/>
    <cellStyle name="Normal 61 2 4 2 3 2 4 3" xfId="0"/>
    <cellStyle name="Normal 61 2 4 2 3 2 4 3 2" xfId="0"/>
    <cellStyle name="Normal 61 2 4 2 3 2 4 3 2 2" xfId="0"/>
    <cellStyle name="Normal 61 2 4 2 3 2 4 3 3" xfId="0"/>
    <cellStyle name="Normal 61 2 4 2 3 2 4 4" xfId="0"/>
    <cellStyle name="Normal 61 2 4 2 3 2 4 4 2" xfId="0"/>
    <cellStyle name="Normal 61 2 4 2 3 2 4 4 2 2" xfId="0"/>
    <cellStyle name="Normal 61 2 4 2 3 2 4 4 3" xfId="0"/>
    <cellStyle name="Normal 61 2 4 2 3 2 4 5" xfId="0"/>
    <cellStyle name="Normal 61 2 4 2 3 2 4 5 2" xfId="0"/>
    <cellStyle name="Normal 61 2 4 2 3 2 4 6" xfId="0"/>
    <cellStyle name="Normal 61 2 4 2 3 2 5" xfId="0"/>
    <cellStyle name="Normal 61 2 4 2 3 2 5 2" xfId="0"/>
    <cellStyle name="Normal 61 2 4 2 3 2 5 2 2" xfId="0"/>
    <cellStyle name="Normal 61 2 4 2 3 2 5 2 2 2" xfId="0"/>
    <cellStyle name="Normal 61 2 4 2 3 2 5 2 3" xfId="0"/>
    <cellStyle name="Normal 61 2 4 2 3 2 5 3" xfId="0"/>
    <cellStyle name="Normal 61 2 4 2 3 2 5 3 2" xfId="0"/>
    <cellStyle name="Normal 61 2 4 2 3 2 5 3 2 2" xfId="0"/>
    <cellStyle name="Normal 61 2 4 2 3 2 5 3 3" xfId="0"/>
    <cellStyle name="Normal 61 2 4 2 3 2 5 4" xfId="0"/>
    <cellStyle name="Normal 61 2 4 2 3 2 5 4 2" xfId="0"/>
    <cellStyle name="Normal 61 2 4 2 3 2 5 5" xfId="0"/>
    <cellStyle name="Normal 61 2 4 2 3 2 6" xfId="0"/>
    <cellStyle name="Normal 61 2 4 2 3 2 6 2" xfId="0"/>
    <cellStyle name="Normal 61 2 4 2 3 2 6 2 2" xfId="0"/>
    <cellStyle name="Normal 61 2 4 2 3 2 6 3" xfId="0"/>
    <cellStyle name="Normal 61 2 4 2 3 2 7" xfId="0"/>
    <cellStyle name="Normal 61 2 4 2 3 2 7 2" xfId="0"/>
    <cellStyle name="Normal 61 2 4 2 3 2 7 2 2" xfId="0"/>
    <cellStyle name="Normal 61 2 4 2 3 2 7 3" xfId="0"/>
    <cellStyle name="Normal 61 2 4 2 3 2 8" xfId="0"/>
    <cellStyle name="Normal 61 2 4 2 3 2 8 2" xfId="0"/>
    <cellStyle name="Normal 61 2 4 2 3 2 9" xfId="0"/>
    <cellStyle name="Normal 61 2 4 2 3 3" xfId="0"/>
    <cellStyle name="Normal 61 2 4 2 3 3 2" xfId="0"/>
    <cellStyle name="Normal 61 2 4 2 3 3 2 2" xfId="0"/>
    <cellStyle name="Normal 61 2 4 2 3 3 2 2 2" xfId="0"/>
    <cellStyle name="Normal 61 2 4 2 3 3 2 2 2 2" xfId="0"/>
    <cellStyle name="Normal 61 2 4 2 3 3 2 2 2 2 2" xfId="0"/>
    <cellStyle name="Normal 61 2 4 2 3 3 2 2 2 2 2 2" xfId="0"/>
    <cellStyle name="Normal 61 2 4 2 3 3 2 2 2 2 3" xfId="0"/>
    <cellStyle name="Normal 61 2 4 2 3 3 2 2 2 3" xfId="0"/>
    <cellStyle name="Normal 61 2 4 2 3 3 2 2 2 3 2" xfId="0"/>
    <cellStyle name="Normal 61 2 4 2 3 3 2 2 2 3 2 2" xfId="0"/>
    <cellStyle name="Normal 61 2 4 2 3 3 2 2 2 3 3" xfId="0"/>
    <cellStyle name="Normal 61 2 4 2 3 3 2 2 2 4" xfId="0"/>
    <cellStyle name="Normal 61 2 4 2 3 3 2 2 2 4 2" xfId="0"/>
    <cellStyle name="Normal 61 2 4 2 3 3 2 2 2 5" xfId="0"/>
    <cellStyle name="Normal 61 2 4 2 3 3 2 2 3" xfId="0"/>
    <cellStyle name="Normal 61 2 4 2 3 3 2 2 3 2" xfId="0"/>
    <cellStyle name="Normal 61 2 4 2 3 3 2 2 3 2 2" xfId="0"/>
    <cellStyle name="Normal 61 2 4 2 3 3 2 2 3 3" xfId="0"/>
    <cellStyle name="Normal 61 2 4 2 3 3 2 2 4" xfId="0"/>
    <cellStyle name="Normal 61 2 4 2 3 3 2 2 4 2" xfId="0"/>
    <cellStyle name="Normal 61 2 4 2 3 3 2 2 4 2 2" xfId="0"/>
    <cellStyle name="Normal 61 2 4 2 3 3 2 2 4 3" xfId="0"/>
    <cellStyle name="Normal 61 2 4 2 3 3 2 2 5" xfId="0"/>
    <cellStyle name="Normal 61 2 4 2 3 3 2 2 5 2" xfId="0"/>
    <cellStyle name="Normal 61 2 4 2 3 3 2 2 6" xfId="0"/>
    <cellStyle name="Normal 61 2 4 2 3 3 2 3" xfId="0"/>
    <cellStyle name="Normal 61 2 4 2 3 3 2 3 2" xfId="0"/>
    <cellStyle name="Normal 61 2 4 2 3 3 2 3 2 2" xfId="0"/>
    <cellStyle name="Normal 61 2 4 2 3 3 2 3 2 2 2" xfId="0"/>
    <cellStyle name="Normal 61 2 4 2 3 3 2 3 2 3" xfId="0"/>
    <cellStyle name="Normal 61 2 4 2 3 3 2 3 3" xfId="0"/>
    <cellStyle name="Normal 61 2 4 2 3 3 2 3 3 2" xfId="0"/>
    <cellStyle name="Normal 61 2 4 2 3 3 2 3 3 2 2" xfId="0"/>
    <cellStyle name="Normal 61 2 4 2 3 3 2 3 3 3" xfId="0"/>
    <cellStyle name="Normal 61 2 4 2 3 3 2 3 4" xfId="0"/>
    <cellStyle name="Normal 61 2 4 2 3 3 2 3 4 2" xfId="0"/>
    <cellStyle name="Normal 61 2 4 2 3 3 2 3 5" xfId="0"/>
    <cellStyle name="Normal 61 2 4 2 3 3 2 4" xfId="0"/>
    <cellStyle name="Normal 61 2 4 2 3 3 2 4 2" xfId="0"/>
    <cellStyle name="Normal 61 2 4 2 3 3 2 4 2 2" xfId="0"/>
    <cellStyle name="Normal 61 2 4 2 3 3 2 4 3" xfId="0"/>
    <cellStyle name="Normal 61 2 4 2 3 3 2 5" xfId="0"/>
    <cellStyle name="Normal 61 2 4 2 3 3 2 5 2" xfId="0"/>
    <cellStyle name="Normal 61 2 4 2 3 3 2 5 2 2" xfId="0"/>
    <cellStyle name="Normal 61 2 4 2 3 3 2 5 3" xfId="0"/>
    <cellStyle name="Normal 61 2 4 2 3 3 2 6" xfId="0"/>
    <cellStyle name="Normal 61 2 4 2 3 3 2 6 2" xfId="0"/>
    <cellStyle name="Normal 61 2 4 2 3 3 2 7" xfId="0"/>
    <cellStyle name="Normal 61 2 4 2 3 3 3" xfId="0"/>
    <cellStyle name="Normal 61 2 4 2 3 3 3 2" xfId="0"/>
    <cellStyle name="Normal 61 2 4 2 3 3 3 2 2" xfId="0"/>
    <cellStyle name="Normal 61 2 4 2 3 3 3 2 2 2" xfId="0"/>
    <cellStyle name="Normal 61 2 4 2 3 3 3 2 2 2 2" xfId="0"/>
    <cellStyle name="Normal 61 2 4 2 3 3 3 2 2 3" xfId="0"/>
    <cellStyle name="Normal 61 2 4 2 3 3 3 2 3" xfId="0"/>
    <cellStyle name="Normal 61 2 4 2 3 3 3 2 3 2" xfId="0"/>
    <cellStyle name="Normal 61 2 4 2 3 3 3 2 3 2 2" xfId="0"/>
    <cellStyle name="Normal 61 2 4 2 3 3 3 2 3 3" xfId="0"/>
    <cellStyle name="Normal 61 2 4 2 3 3 3 2 4" xfId="0"/>
    <cellStyle name="Normal 61 2 4 2 3 3 3 2 4 2" xfId="0"/>
    <cellStyle name="Normal 61 2 4 2 3 3 3 2 5" xfId="0"/>
    <cellStyle name="Normal 61 2 4 2 3 3 3 3" xfId="0"/>
    <cellStyle name="Normal 61 2 4 2 3 3 3 3 2" xfId="0"/>
    <cellStyle name="Normal 61 2 4 2 3 3 3 3 2 2" xfId="0"/>
    <cellStyle name="Normal 61 2 4 2 3 3 3 3 3" xfId="0"/>
    <cellStyle name="Normal 61 2 4 2 3 3 3 4" xfId="0"/>
    <cellStyle name="Normal 61 2 4 2 3 3 3 4 2" xfId="0"/>
    <cellStyle name="Normal 61 2 4 2 3 3 3 4 2 2" xfId="0"/>
    <cellStyle name="Normal 61 2 4 2 3 3 3 4 3" xfId="0"/>
    <cellStyle name="Normal 61 2 4 2 3 3 3 5" xfId="0"/>
    <cellStyle name="Normal 61 2 4 2 3 3 3 5 2" xfId="0"/>
    <cellStyle name="Normal 61 2 4 2 3 3 3 6" xfId="0"/>
    <cellStyle name="Normal 61 2 4 2 3 3 4" xfId="0"/>
    <cellStyle name="Normal 61 2 4 2 3 3 4 2" xfId="0"/>
    <cellStyle name="Normal 61 2 4 2 3 3 4 2 2" xfId="0"/>
    <cellStyle name="Normal 61 2 4 2 3 3 4 2 2 2" xfId="0"/>
    <cellStyle name="Normal 61 2 4 2 3 3 4 2 3" xfId="0"/>
    <cellStyle name="Normal 61 2 4 2 3 3 4 3" xfId="0"/>
    <cellStyle name="Normal 61 2 4 2 3 3 4 3 2" xfId="0"/>
    <cellStyle name="Normal 61 2 4 2 3 3 4 3 2 2" xfId="0"/>
    <cellStyle name="Normal 61 2 4 2 3 3 4 3 3" xfId="0"/>
    <cellStyle name="Normal 61 2 4 2 3 3 4 4" xfId="0"/>
    <cellStyle name="Normal 61 2 4 2 3 3 4 4 2" xfId="0"/>
    <cellStyle name="Normal 61 2 4 2 3 3 4 5" xfId="0"/>
    <cellStyle name="Normal 61 2 4 2 3 3 5" xfId="0"/>
    <cellStyle name="Normal 61 2 4 2 3 3 5 2" xfId="0"/>
    <cellStyle name="Normal 61 2 4 2 3 3 5 2 2" xfId="0"/>
    <cellStyle name="Normal 61 2 4 2 3 3 5 3" xfId="0"/>
    <cellStyle name="Normal 61 2 4 2 3 3 6" xfId="0"/>
    <cellStyle name="Normal 61 2 4 2 3 3 6 2" xfId="0"/>
    <cellStyle name="Normal 61 2 4 2 3 3 6 2 2" xfId="0"/>
    <cellStyle name="Normal 61 2 4 2 3 3 6 3" xfId="0"/>
    <cellStyle name="Normal 61 2 4 2 3 3 7" xfId="0"/>
    <cellStyle name="Normal 61 2 4 2 3 3 7 2" xfId="0"/>
    <cellStyle name="Normal 61 2 4 2 3 3 8" xfId="0"/>
    <cellStyle name="Normal 61 2 4 2 3 4" xfId="0"/>
    <cellStyle name="Normal 61 2 4 2 3 4 2" xfId="0"/>
    <cellStyle name="Normal 61 2 4 2 3 4 2 2" xfId="0"/>
    <cellStyle name="Normal 61 2 4 2 3 4 2 2 2" xfId="0"/>
    <cellStyle name="Normal 61 2 4 2 3 4 2 2 2 2" xfId="0"/>
    <cellStyle name="Normal 61 2 4 2 3 4 2 2 2 2 2" xfId="0"/>
    <cellStyle name="Normal 61 2 4 2 3 4 2 2 2 3" xfId="0"/>
    <cellStyle name="Normal 61 2 4 2 3 4 2 2 3" xfId="0"/>
    <cellStyle name="Normal 61 2 4 2 3 4 2 2 3 2" xfId="0"/>
    <cellStyle name="Normal 61 2 4 2 3 4 2 2 3 2 2" xfId="0"/>
    <cellStyle name="Normal 61 2 4 2 3 4 2 2 3 3" xfId="0"/>
    <cellStyle name="Normal 61 2 4 2 3 4 2 2 4" xfId="0"/>
    <cellStyle name="Normal 61 2 4 2 3 4 2 2 4 2" xfId="0"/>
    <cellStyle name="Normal 61 2 4 2 3 4 2 2 5" xfId="0"/>
    <cellStyle name="Normal 61 2 4 2 3 4 2 3" xfId="0"/>
    <cellStyle name="Normal 61 2 4 2 3 4 2 3 2" xfId="0"/>
    <cellStyle name="Normal 61 2 4 2 3 4 2 3 2 2" xfId="0"/>
    <cellStyle name="Normal 61 2 4 2 3 4 2 3 3" xfId="0"/>
    <cellStyle name="Normal 61 2 4 2 3 4 2 4" xfId="0"/>
    <cellStyle name="Normal 61 2 4 2 3 4 2 4 2" xfId="0"/>
    <cellStyle name="Normal 61 2 4 2 3 4 2 4 2 2" xfId="0"/>
    <cellStyle name="Normal 61 2 4 2 3 4 2 4 3" xfId="0"/>
    <cellStyle name="Normal 61 2 4 2 3 4 2 5" xfId="0"/>
    <cellStyle name="Normal 61 2 4 2 3 4 2 5 2" xfId="0"/>
    <cellStyle name="Normal 61 2 4 2 3 4 2 6" xfId="0"/>
    <cellStyle name="Normal 61 2 4 2 3 4 3" xfId="0"/>
    <cellStyle name="Normal 61 2 4 2 3 4 3 2" xfId="0"/>
    <cellStyle name="Normal 61 2 4 2 3 4 3 2 2" xfId="0"/>
    <cellStyle name="Normal 61 2 4 2 3 4 3 2 2 2" xfId="0"/>
    <cellStyle name="Normal 61 2 4 2 3 4 3 2 3" xfId="0"/>
    <cellStyle name="Normal 61 2 4 2 3 4 3 3" xfId="0"/>
    <cellStyle name="Normal 61 2 4 2 3 4 3 3 2" xfId="0"/>
    <cellStyle name="Normal 61 2 4 2 3 4 3 3 2 2" xfId="0"/>
    <cellStyle name="Normal 61 2 4 2 3 4 3 3 3" xfId="0"/>
    <cellStyle name="Normal 61 2 4 2 3 4 3 4" xfId="0"/>
    <cellStyle name="Normal 61 2 4 2 3 4 3 4 2" xfId="0"/>
    <cellStyle name="Normal 61 2 4 2 3 4 3 5" xfId="0"/>
    <cellStyle name="Normal 61 2 4 2 3 4 4" xfId="0"/>
    <cellStyle name="Normal 61 2 4 2 3 4 4 2" xfId="0"/>
    <cellStyle name="Normal 61 2 4 2 3 4 4 2 2" xfId="0"/>
    <cellStyle name="Normal 61 2 4 2 3 4 4 3" xfId="0"/>
    <cellStyle name="Normal 61 2 4 2 3 4 5" xfId="0"/>
    <cellStyle name="Normal 61 2 4 2 3 4 5 2" xfId="0"/>
    <cellStyle name="Normal 61 2 4 2 3 4 5 2 2" xfId="0"/>
    <cellStyle name="Normal 61 2 4 2 3 4 5 3" xfId="0"/>
    <cellStyle name="Normal 61 2 4 2 3 4 6" xfId="0"/>
    <cellStyle name="Normal 61 2 4 2 3 4 6 2" xfId="0"/>
    <cellStyle name="Normal 61 2 4 2 3 4 7" xfId="0"/>
    <cellStyle name="Normal 61 2 4 2 3 5" xfId="0"/>
    <cellStyle name="Normal 61 2 4 2 3 5 2" xfId="0"/>
    <cellStyle name="Normal 61 2 4 2 3 5 2 2" xfId="0"/>
    <cellStyle name="Normal 61 2 4 2 3 5 2 2 2" xfId="0"/>
    <cellStyle name="Normal 61 2 4 2 3 5 2 2 2 2" xfId="0"/>
    <cellStyle name="Normal 61 2 4 2 3 5 2 2 3" xfId="0"/>
    <cellStyle name="Normal 61 2 4 2 3 5 2 3" xfId="0"/>
    <cellStyle name="Normal 61 2 4 2 3 5 2 3 2" xfId="0"/>
    <cellStyle name="Normal 61 2 4 2 3 5 2 3 2 2" xfId="0"/>
    <cellStyle name="Normal 61 2 4 2 3 5 2 3 3" xfId="0"/>
    <cellStyle name="Normal 61 2 4 2 3 5 2 4" xfId="0"/>
    <cellStyle name="Normal 61 2 4 2 3 5 2 4 2" xfId="0"/>
    <cellStyle name="Normal 61 2 4 2 3 5 2 5" xfId="0"/>
    <cellStyle name="Normal 61 2 4 2 3 5 3" xfId="0"/>
    <cellStyle name="Normal 61 2 4 2 3 5 3 2" xfId="0"/>
    <cellStyle name="Normal 61 2 4 2 3 5 3 2 2" xfId="0"/>
    <cellStyle name="Normal 61 2 4 2 3 5 3 3" xfId="0"/>
    <cellStyle name="Normal 61 2 4 2 3 5 4" xfId="0"/>
    <cellStyle name="Normal 61 2 4 2 3 5 4 2" xfId="0"/>
    <cellStyle name="Normal 61 2 4 2 3 5 4 2 2" xfId="0"/>
    <cellStyle name="Normal 61 2 4 2 3 5 4 3" xfId="0"/>
    <cellStyle name="Normal 61 2 4 2 3 5 5" xfId="0"/>
    <cellStyle name="Normal 61 2 4 2 3 5 5 2" xfId="0"/>
    <cellStyle name="Normal 61 2 4 2 3 5 6" xfId="0"/>
    <cellStyle name="Normal 61 2 4 2 3 6" xfId="0"/>
    <cellStyle name="Normal 61 2 4 2 3 6 2" xfId="0"/>
    <cellStyle name="Normal 61 2 4 2 3 6 2 2" xfId="0"/>
    <cellStyle name="Normal 61 2 4 2 3 6 2 2 2" xfId="0"/>
    <cellStyle name="Normal 61 2 4 2 3 6 2 3" xfId="0"/>
    <cellStyle name="Normal 61 2 4 2 3 6 3" xfId="0"/>
    <cellStyle name="Normal 61 2 4 2 3 6 3 2" xfId="0"/>
    <cellStyle name="Normal 61 2 4 2 3 6 3 2 2" xfId="0"/>
    <cellStyle name="Normal 61 2 4 2 3 6 3 3" xfId="0"/>
    <cellStyle name="Normal 61 2 4 2 3 6 4" xfId="0"/>
    <cellStyle name="Normal 61 2 4 2 3 6 4 2" xfId="0"/>
    <cellStyle name="Normal 61 2 4 2 3 6 5" xfId="0"/>
    <cellStyle name="Normal 61 2 4 2 3 7" xfId="0"/>
    <cellStyle name="Normal 61 2 4 2 3 7 2" xfId="0"/>
    <cellStyle name="Normal 61 2 4 2 3 7 2 2" xfId="0"/>
    <cellStyle name="Normal 61 2 4 2 3 7 3" xfId="0"/>
    <cellStyle name="Normal 61 2 4 2 3 8" xfId="0"/>
    <cellStyle name="Normal 61 2 4 2 3 8 2" xfId="0"/>
    <cellStyle name="Normal 61 2 4 2 3 8 2 2" xfId="0"/>
    <cellStyle name="Normal 61 2 4 2 3 8 3" xfId="0"/>
    <cellStyle name="Normal 61 2 4 2 3 9" xfId="0"/>
    <cellStyle name="Normal 61 2 4 2 3 9 2" xfId="0"/>
    <cellStyle name="Normal 61 2 4 2 4" xfId="0"/>
    <cellStyle name="Normal 61 2 4 2 4 2" xfId="0"/>
    <cellStyle name="Normal 61 2 4 2 4 2 2" xfId="0"/>
    <cellStyle name="Normal 61 2 4 2 4 2 2 2" xfId="0"/>
    <cellStyle name="Normal 61 2 4 2 4 2 2 2 2" xfId="0"/>
    <cellStyle name="Normal 61 2 4 2 4 2 2 2 2 2" xfId="0"/>
    <cellStyle name="Normal 61 2 4 2 4 2 2 2 2 2 2" xfId="0"/>
    <cellStyle name="Normal 61 2 4 2 4 2 2 2 2 2 2 2" xfId="0"/>
    <cellStyle name="Normal 61 2 4 2 4 2 2 2 2 2 3" xfId="0"/>
    <cellStyle name="Normal 61 2 4 2 4 2 2 2 2 3" xfId="0"/>
    <cellStyle name="Normal 61 2 4 2 4 2 2 2 2 3 2" xfId="0"/>
    <cellStyle name="Normal 61 2 4 2 4 2 2 2 2 3 2 2" xfId="0"/>
    <cellStyle name="Normal 61 2 4 2 4 2 2 2 2 3 3" xfId="0"/>
    <cellStyle name="Normal 61 2 4 2 4 2 2 2 2 4" xfId="0"/>
    <cellStyle name="Normal 61 2 4 2 4 2 2 2 2 4 2" xfId="0"/>
    <cellStyle name="Normal 61 2 4 2 4 2 2 2 2 5" xfId="0"/>
    <cellStyle name="Normal 61 2 4 2 4 2 2 2 3" xfId="0"/>
    <cellStyle name="Normal 61 2 4 2 4 2 2 2 3 2" xfId="0"/>
    <cellStyle name="Normal 61 2 4 2 4 2 2 2 3 2 2" xfId="0"/>
    <cellStyle name="Normal 61 2 4 2 4 2 2 2 3 3" xfId="0"/>
    <cellStyle name="Normal 61 2 4 2 4 2 2 2 4" xfId="0"/>
    <cellStyle name="Normal 61 2 4 2 4 2 2 2 4 2" xfId="0"/>
    <cellStyle name="Normal 61 2 4 2 4 2 2 2 4 2 2" xfId="0"/>
    <cellStyle name="Normal 61 2 4 2 4 2 2 2 4 3" xfId="0"/>
    <cellStyle name="Normal 61 2 4 2 4 2 2 2 5" xfId="0"/>
    <cellStyle name="Normal 61 2 4 2 4 2 2 2 5 2" xfId="0"/>
    <cellStyle name="Normal 61 2 4 2 4 2 2 2 6" xfId="0"/>
    <cellStyle name="Normal 61 2 4 2 4 2 2 3" xfId="0"/>
    <cellStyle name="Normal 61 2 4 2 4 2 2 3 2" xfId="0"/>
    <cellStyle name="Normal 61 2 4 2 4 2 2 3 2 2" xfId="0"/>
    <cellStyle name="Normal 61 2 4 2 4 2 2 3 2 2 2" xfId="0"/>
    <cellStyle name="Normal 61 2 4 2 4 2 2 3 2 3" xfId="0"/>
    <cellStyle name="Normal 61 2 4 2 4 2 2 3 3" xfId="0"/>
    <cellStyle name="Normal 61 2 4 2 4 2 2 3 3 2" xfId="0"/>
    <cellStyle name="Normal 61 2 4 2 4 2 2 3 3 2 2" xfId="0"/>
    <cellStyle name="Normal 61 2 4 2 4 2 2 3 3 3" xfId="0"/>
    <cellStyle name="Normal 61 2 4 2 4 2 2 3 4" xfId="0"/>
    <cellStyle name="Normal 61 2 4 2 4 2 2 3 4 2" xfId="0"/>
    <cellStyle name="Normal 61 2 4 2 4 2 2 3 5" xfId="0"/>
    <cellStyle name="Normal 61 2 4 2 4 2 2 4" xfId="0"/>
    <cellStyle name="Normal 61 2 4 2 4 2 2 4 2" xfId="0"/>
    <cellStyle name="Normal 61 2 4 2 4 2 2 4 2 2" xfId="0"/>
    <cellStyle name="Normal 61 2 4 2 4 2 2 4 3" xfId="0"/>
    <cellStyle name="Normal 61 2 4 2 4 2 2 5" xfId="0"/>
    <cellStyle name="Normal 61 2 4 2 4 2 2 5 2" xfId="0"/>
    <cellStyle name="Normal 61 2 4 2 4 2 2 5 2 2" xfId="0"/>
    <cellStyle name="Normal 61 2 4 2 4 2 2 5 3" xfId="0"/>
    <cellStyle name="Normal 61 2 4 2 4 2 2 6" xfId="0"/>
    <cellStyle name="Normal 61 2 4 2 4 2 2 6 2" xfId="0"/>
    <cellStyle name="Normal 61 2 4 2 4 2 2 7" xfId="0"/>
    <cellStyle name="Normal 61 2 4 2 4 2 3" xfId="0"/>
    <cellStyle name="Normal 61 2 4 2 4 2 3 2" xfId="0"/>
    <cellStyle name="Normal 61 2 4 2 4 2 3 2 2" xfId="0"/>
    <cellStyle name="Normal 61 2 4 2 4 2 3 2 2 2" xfId="0"/>
    <cellStyle name="Normal 61 2 4 2 4 2 3 2 2 2 2" xfId="0"/>
    <cellStyle name="Normal 61 2 4 2 4 2 3 2 2 3" xfId="0"/>
    <cellStyle name="Normal 61 2 4 2 4 2 3 2 3" xfId="0"/>
    <cellStyle name="Normal 61 2 4 2 4 2 3 2 3 2" xfId="0"/>
    <cellStyle name="Normal 61 2 4 2 4 2 3 2 3 2 2" xfId="0"/>
    <cellStyle name="Normal 61 2 4 2 4 2 3 2 3 3" xfId="0"/>
    <cellStyle name="Normal 61 2 4 2 4 2 3 2 4" xfId="0"/>
    <cellStyle name="Normal 61 2 4 2 4 2 3 2 4 2" xfId="0"/>
    <cellStyle name="Normal 61 2 4 2 4 2 3 2 5" xfId="0"/>
    <cellStyle name="Normal 61 2 4 2 4 2 3 3" xfId="0"/>
    <cellStyle name="Normal 61 2 4 2 4 2 3 3 2" xfId="0"/>
    <cellStyle name="Normal 61 2 4 2 4 2 3 3 2 2" xfId="0"/>
    <cellStyle name="Normal 61 2 4 2 4 2 3 3 3" xfId="0"/>
    <cellStyle name="Normal 61 2 4 2 4 2 3 4" xfId="0"/>
    <cellStyle name="Normal 61 2 4 2 4 2 3 4 2" xfId="0"/>
    <cellStyle name="Normal 61 2 4 2 4 2 3 4 2 2" xfId="0"/>
    <cellStyle name="Normal 61 2 4 2 4 2 3 4 3" xfId="0"/>
    <cellStyle name="Normal 61 2 4 2 4 2 3 5" xfId="0"/>
    <cellStyle name="Normal 61 2 4 2 4 2 3 5 2" xfId="0"/>
    <cellStyle name="Normal 61 2 4 2 4 2 3 6" xfId="0"/>
    <cellStyle name="Normal 61 2 4 2 4 2 4" xfId="0"/>
    <cellStyle name="Normal 61 2 4 2 4 2 4 2" xfId="0"/>
    <cellStyle name="Normal 61 2 4 2 4 2 4 2 2" xfId="0"/>
    <cellStyle name="Normal 61 2 4 2 4 2 4 2 2 2" xfId="0"/>
    <cellStyle name="Normal 61 2 4 2 4 2 4 2 3" xfId="0"/>
    <cellStyle name="Normal 61 2 4 2 4 2 4 3" xfId="0"/>
    <cellStyle name="Normal 61 2 4 2 4 2 4 3 2" xfId="0"/>
    <cellStyle name="Normal 61 2 4 2 4 2 4 3 2 2" xfId="0"/>
    <cellStyle name="Normal 61 2 4 2 4 2 4 3 3" xfId="0"/>
    <cellStyle name="Normal 61 2 4 2 4 2 4 4" xfId="0"/>
    <cellStyle name="Normal 61 2 4 2 4 2 4 4 2" xfId="0"/>
    <cellStyle name="Normal 61 2 4 2 4 2 4 5" xfId="0"/>
    <cellStyle name="Normal 61 2 4 2 4 2 5" xfId="0"/>
    <cellStyle name="Normal 61 2 4 2 4 2 5 2" xfId="0"/>
    <cellStyle name="Normal 61 2 4 2 4 2 5 2 2" xfId="0"/>
    <cellStyle name="Normal 61 2 4 2 4 2 5 3" xfId="0"/>
    <cellStyle name="Normal 61 2 4 2 4 2 6" xfId="0"/>
    <cellStyle name="Normal 61 2 4 2 4 2 6 2" xfId="0"/>
    <cellStyle name="Normal 61 2 4 2 4 2 6 2 2" xfId="0"/>
    <cellStyle name="Normal 61 2 4 2 4 2 6 3" xfId="0"/>
    <cellStyle name="Normal 61 2 4 2 4 2 7" xfId="0"/>
    <cellStyle name="Normal 61 2 4 2 4 2 7 2" xfId="0"/>
    <cellStyle name="Normal 61 2 4 2 4 2 8" xfId="0"/>
    <cellStyle name="Normal 61 2 4 2 4 3" xfId="0"/>
    <cellStyle name="Normal 61 2 4 2 4 3 2" xfId="0"/>
    <cellStyle name="Normal 61 2 4 2 4 3 2 2" xfId="0"/>
    <cellStyle name="Normal 61 2 4 2 4 3 2 2 2" xfId="0"/>
    <cellStyle name="Normal 61 2 4 2 4 3 2 2 2 2" xfId="0"/>
    <cellStyle name="Normal 61 2 4 2 4 3 2 2 2 2 2" xfId="0"/>
    <cellStyle name="Normal 61 2 4 2 4 3 2 2 2 3" xfId="0"/>
    <cellStyle name="Normal 61 2 4 2 4 3 2 2 3" xfId="0"/>
    <cellStyle name="Normal 61 2 4 2 4 3 2 2 3 2" xfId="0"/>
    <cellStyle name="Normal 61 2 4 2 4 3 2 2 3 2 2" xfId="0"/>
    <cellStyle name="Normal 61 2 4 2 4 3 2 2 3 3" xfId="0"/>
    <cellStyle name="Normal 61 2 4 2 4 3 2 2 4" xfId="0"/>
    <cellStyle name="Normal 61 2 4 2 4 3 2 2 4 2" xfId="0"/>
    <cellStyle name="Normal 61 2 4 2 4 3 2 2 5" xfId="0"/>
    <cellStyle name="Normal 61 2 4 2 4 3 2 3" xfId="0"/>
    <cellStyle name="Normal 61 2 4 2 4 3 2 3 2" xfId="0"/>
    <cellStyle name="Normal 61 2 4 2 4 3 2 3 2 2" xfId="0"/>
    <cellStyle name="Normal 61 2 4 2 4 3 2 3 3" xfId="0"/>
    <cellStyle name="Normal 61 2 4 2 4 3 2 4" xfId="0"/>
    <cellStyle name="Normal 61 2 4 2 4 3 2 4 2" xfId="0"/>
    <cellStyle name="Normal 61 2 4 2 4 3 2 4 2 2" xfId="0"/>
    <cellStyle name="Normal 61 2 4 2 4 3 2 4 3" xfId="0"/>
    <cellStyle name="Normal 61 2 4 2 4 3 2 5" xfId="0"/>
    <cellStyle name="Normal 61 2 4 2 4 3 2 5 2" xfId="0"/>
    <cellStyle name="Normal 61 2 4 2 4 3 2 6" xfId="0"/>
    <cellStyle name="Normal 61 2 4 2 4 3 3" xfId="0"/>
    <cellStyle name="Normal 61 2 4 2 4 3 3 2" xfId="0"/>
    <cellStyle name="Normal 61 2 4 2 4 3 3 2 2" xfId="0"/>
    <cellStyle name="Normal 61 2 4 2 4 3 3 2 2 2" xfId="0"/>
    <cellStyle name="Normal 61 2 4 2 4 3 3 2 3" xfId="0"/>
    <cellStyle name="Normal 61 2 4 2 4 3 3 3" xfId="0"/>
    <cellStyle name="Normal 61 2 4 2 4 3 3 3 2" xfId="0"/>
    <cellStyle name="Normal 61 2 4 2 4 3 3 3 2 2" xfId="0"/>
    <cellStyle name="Normal 61 2 4 2 4 3 3 3 3" xfId="0"/>
    <cellStyle name="Normal 61 2 4 2 4 3 3 4" xfId="0"/>
    <cellStyle name="Normal 61 2 4 2 4 3 3 4 2" xfId="0"/>
    <cellStyle name="Normal 61 2 4 2 4 3 3 5" xfId="0"/>
    <cellStyle name="Normal 61 2 4 2 4 3 4" xfId="0"/>
    <cellStyle name="Normal 61 2 4 2 4 3 4 2" xfId="0"/>
    <cellStyle name="Normal 61 2 4 2 4 3 4 2 2" xfId="0"/>
    <cellStyle name="Normal 61 2 4 2 4 3 4 3" xfId="0"/>
    <cellStyle name="Normal 61 2 4 2 4 3 5" xfId="0"/>
    <cellStyle name="Normal 61 2 4 2 4 3 5 2" xfId="0"/>
    <cellStyle name="Normal 61 2 4 2 4 3 5 2 2" xfId="0"/>
    <cellStyle name="Normal 61 2 4 2 4 3 5 3" xfId="0"/>
    <cellStyle name="Normal 61 2 4 2 4 3 6" xfId="0"/>
    <cellStyle name="Normal 61 2 4 2 4 3 6 2" xfId="0"/>
    <cellStyle name="Normal 61 2 4 2 4 3 7" xfId="0"/>
    <cellStyle name="Normal 61 2 4 2 4 4" xfId="0"/>
    <cellStyle name="Normal 61 2 4 2 4 4 2" xfId="0"/>
    <cellStyle name="Normal 61 2 4 2 4 4 2 2" xfId="0"/>
    <cellStyle name="Normal 61 2 4 2 4 4 2 2 2" xfId="0"/>
    <cellStyle name="Normal 61 2 4 2 4 4 2 2 2 2" xfId="0"/>
    <cellStyle name="Normal 61 2 4 2 4 4 2 2 3" xfId="0"/>
    <cellStyle name="Normal 61 2 4 2 4 4 2 3" xfId="0"/>
    <cellStyle name="Normal 61 2 4 2 4 4 2 3 2" xfId="0"/>
    <cellStyle name="Normal 61 2 4 2 4 4 2 3 2 2" xfId="0"/>
    <cellStyle name="Normal 61 2 4 2 4 4 2 3 3" xfId="0"/>
    <cellStyle name="Normal 61 2 4 2 4 4 2 4" xfId="0"/>
    <cellStyle name="Normal 61 2 4 2 4 4 2 4 2" xfId="0"/>
    <cellStyle name="Normal 61 2 4 2 4 4 2 5" xfId="0"/>
    <cellStyle name="Normal 61 2 4 2 4 4 3" xfId="0"/>
    <cellStyle name="Normal 61 2 4 2 4 4 3 2" xfId="0"/>
    <cellStyle name="Normal 61 2 4 2 4 4 3 2 2" xfId="0"/>
    <cellStyle name="Normal 61 2 4 2 4 4 3 3" xfId="0"/>
    <cellStyle name="Normal 61 2 4 2 4 4 4" xfId="0"/>
    <cellStyle name="Normal 61 2 4 2 4 4 4 2" xfId="0"/>
    <cellStyle name="Normal 61 2 4 2 4 4 4 2 2" xfId="0"/>
    <cellStyle name="Normal 61 2 4 2 4 4 4 3" xfId="0"/>
    <cellStyle name="Normal 61 2 4 2 4 4 5" xfId="0"/>
    <cellStyle name="Normal 61 2 4 2 4 4 5 2" xfId="0"/>
    <cellStyle name="Normal 61 2 4 2 4 4 6" xfId="0"/>
    <cellStyle name="Normal 61 2 4 2 4 5" xfId="0"/>
    <cellStyle name="Normal 61 2 4 2 4 5 2" xfId="0"/>
    <cellStyle name="Normal 61 2 4 2 4 5 2 2" xfId="0"/>
    <cellStyle name="Normal 61 2 4 2 4 5 2 2 2" xfId="0"/>
    <cellStyle name="Normal 61 2 4 2 4 5 2 3" xfId="0"/>
    <cellStyle name="Normal 61 2 4 2 4 5 3" xfId="0"/>
    <cellStyle name="Normal 61 2 4 2 4 5 3 2" xfId="0"/>
    <cellStyle name="Normal 61 2 4 2 4 5 3 2 2" xfId="0"/>
    <cellStyle name="Normal 61 2 4 2 4 5 3 3" xfId="0"/>
    <cellStyle name="Normal 61 2 4 2 4 5 4" xfId="0"/>
    <cellStyle name="Normal 61 2 4 2 4 5 4 2" xfId="0"/>
    <cellStyle name="Normal 61 2 4 2 4 5 5" xfId="0"/>
    <cellStyle name="Normal 61 2 4 2 4 6" xfId="0"/>
    <cellStyle name="Normal 61 2 4 2 4 6 2" xfId="0"/>
    <cellStyle name="Normal 61 2 4 2 4 6 2 2" xfId="0"/>
    <cellStyle name="Normal 61 2 4 2 4 6 3" xfId="0"/>
    <cellStyle name="Normal 61 2 4 2 4 7" xfId="0"/>
    <cellStyle name="Normal 61 2 4 2 4 7 2" xfId="0"/>
    <cellStyle name="Normal 61 2 4 2 4 7 2 2" xfId="0"/>
    <cellStyle name="Normal 61 2 4 2 4 7 3" xfId="0"/>
    <cellStyle name="Normal 61 2 4 2 4 8" xfId="0"/>
    <cellStyle name="Normal 61 2 4 2 4 8 2" xfId="0"/>
    <cellStyle name="Normal 61 2 4 2 4 9" xfId="0"/>
    <cellStyle name="Normal 61 2 4 2 5" xfId="0"/>
    <cellStyle name="Normal 61 2 4 2 5 2" xfId="0"/>
    <cellStyle name="Normal 61 2 4 2 5 2 2" xfId="0"/>
    <cellStyle name="Normal 61 2 4 2 5 2 2 2" xfId="0"/>
    <cellStyle name="Normal 61 2 4 2 5 2 2 2 2" xfId="0"/>
    <cellStyle name="Normal 61 2 4 2 5 2 2 2 2 2" xfId="0"/>
    <cellStyle name="Normal 61 2 4 2 5 2 2 2 2 2 2" xfId="0"/>
    <cellStyle name="Normal 61 2 4 2 5 2 2 2 2 3" xfId="0"/>
    <cellStyle name="Normal 61 2 4 2 5 2 2 2 3" xfId="0"/>
    <cellStyle name="Normal 61 2 4 2 5 2 2 2 3 2" xfId="0"/>
    <cellStyle name="Normal 61 2 4 2 5 2 2 2 3 2 2" xfId="0"/>
    <cellStyle name="Normal 61 2 4 2 5 2 2 2 3 3" xfId="0"/>
    <cellStyle name="Normal 61 2 4 2 5 2 2 2 4" xfId="0"/>
    <cellStyle name="Normal 61 2 4 2 5 2 2 2 4 2" xfId="0"/>
    <cellStyle name="Normal 61 2 4 2 5 2 2 2 5" xfId="0"/>
    <cellStyle name="Normal 61 2 4 2 5 2 2 3" xfId="0"/>
    <cellStyle name="Normal 61 2 4 2 5 2 2 3 2" xfId="0"/>
    <cellStyle name="Normal 61 2 4 2 5 2 2 3 2 2" xfId="0"/>
    <cellStyle name="Normal 61 2 4 2 5 2 2 3 3" xfId="0"/>
    <cellStyle name="Normal 61 2 4 2 5 2 2 4" xfId="0"/>
    <cellStyle name="Normal 61 2 4 2 5 2 2 4 2" xfId="0"/>
    <cellStyle name="Normal 61 2 4 2 5 2 2 4 2 2" xfId="0"/>
    <cellStyle name="Normal 61 2 4 2 5 2 2 4 3" xfId="0"/>
    <cellStyle name="Normal 61 2 4 2 5 2 2 5" xfId="0"/>
    <cellStyle name="Normal 61 2 4 2 5 2 2 5 2" xfId="0"/>
    <cellStyle name="Normal 61 2 4 2 5 2 2 6" xfId="0"/>
    <cellStyle name="Normal 61 2 4 2 5 2 3" xfId="0"/>
    <cellStyle name="Normal 61 2 4 2 5 2 3 2" xfId="0"/>
    <cellStyle name="Normal 61 2 4 2 5 2 3 2 2" xfId="0"/>
    <cellStyle name="Normal 61 2 4 2 5 2 3 2 2 2" xfId="0"/>
    <cellStyle name="Normal 61 2 4 2 5 2 3 2 3" xfId="0"/>
    <cellStyle name="Normal 61 2 4 2 5 2 3 3" xfId="0"/>
    <cellStyle name="Normal 61 2 4 2 5 2 3 3 2" xfId="0"/>
    <cellStyle name="Normal 61 2 4 2 5 2 3 3 2 2" xfId="0"/>
    <cellStyle name="Normal 61 2 4 2 5 2 3 3 3" xfId="0"/>
    <cellStyle name="Normal 61 2 4 2 5 2 3 4" xfId="0"/>
    <cellStyle name="Normal 61 2 4 2 5 2 3 4 2" xfId="0"/>
    <cellStyle name="Normal 61 2 4 2 5 2 3 5" xfId="0"/>
    <cellStyle name="Normal 61 2 4 2 5 2 4" xfId="0"/>
    <cellStyle name="Normal 61 2 4 2 5 2 4 2" xfId="0"/>
    <cellStyle name="Normal 61 2 4 2 5 2 4 2 2" xfId="0"/>
    <cellStyle name="Normal 61 2 4 2 5 2 4 3" xfId="0"/>
    <cellStyle name="Normal 61 2 4 2 5 2 5" xfId="0"/>
    <cellStyle name="Normal 61 2 4 2 5 2 5 2" xfId="0"/>
    <cellStyle name="Normal 61 2 4 2 5 2 5 2 2" xfId="0"/>
    <cellStyle name="Normal 61 2 4 2 5 2 5 3" xfId="0"/>
    <cellStyle name="Normal 61 2 4 2 5 2 6" xfId="0"/>
    <cellStyle name="Normal 61 2 4 2 5 2 6 2" xfId="0"/>
    <cellStyle name="Normal 61 2 4 2 5 2 7" xfId="0"/>
    <cellStyle name="Normal 61 2 4 2 5 3" xfId="0"/>
    <cellStyle name="Normal 61 2 4 2 5 3 2" xfId="0"/>
    <cellStyle name="Normal 61 2 4 2 5 3 2 2" xfId="0"/>
    <cellStyle name="Normal 61 2 4 2 5 3 2 2 2" xfId="0"/>
    <cellStyle name="Normal 61 2 4 2 5 3 2 2 2 2" xfId="0"/>
    <cellStyle name="Normal 61 2 4 2 5 3 2 2 3" xfId="0"/>
    <cellStyle name="Normal 61 2 4 2 5 3 2 3" xfId="0"/>
    <cellStyle name="Normal 61 2 4 2 5 3 2 3 2" xfId="0"/>
    <cellStyle name="Normal 61 2 4 2 5 3 2 3 2 2" xfId="0"/>
    <cellStyle name="Normal 61 2 4 2 5 3 2 3 3" xfId="0"/>
    <cellStyle name="Normal 61 2 4 2 5 3 2 4" xfId="0"/>
    <cellStyle name="Normal 61 2 4 2 5 3 2 4 2" xfId="0"/>
    <cellStyle name="Normal 61 2 4 2 5 3 2 5" xfId="0"/>
    <cellStyle name="Normal 61 2 4 2 5 3 3" xfId="0"/>
    <cellStyle name="Normal 61 2 4 2 5 3 3 2" xfId="0"/>
    <cellStyle name="Normal 61 2 4 2 5 3 3 2 2" xfId="0"/>
    <cellStyle name="Normal 61 2 4 2 5 3 3 3" xfId="0"/>
    <cellStyle name="Normal 61 2 4 2 5 3 4" xfId="0"/>
    <cellStyle name="Normal 61 2 4 2 5 3 4 2" xfId="0"/>
    <cellStyle name="Normal 61 2 4 2 5 3 4 2 2" xfId="0"/>
    <cellStyle name="Normal 61 2 4 2 5 3 4 3" xfId="0"/>
    <cellStyle name="Normal 61 2 4 2 5 3 5" xfId="0"/>
    <cellStyle name="Normal 61 2 4 2 5 3 5 2" xfId="0"/>
    <cellStyle name="Normal 61 2 4 2 5 3 6" xfId="0"/>
    <cellStyle name="Normal 61 2 4 2 5 4" xfId="0"/>
    <cellStyle name="Normal 61 2 4 2 5 4 2" xfId="0"/>
    <cellStyle name="Normal 61 2 4 2 5 4 2 2" xfId="0"/>
    <cellStyle name="Normal 61 2 4 2 5 4 2 2 2" xfId="0"/>
    <cellStyle name="Normal 61 2 4 2 5 4 2 3" xfId="0"/>
    <cellStyle name="Normal 61 2 4 2 5 4 3" xfId="0"/>
    <cellStyle name="Normal 61 2 4 2 5 4 3 2" xfId="0"/>
    <cellStyle name="Normal 61 2 4 2 5 4 3 2 2" xfId="0"/>
    <cellStyle name="Normal 61 2 4 2 5 4 3 3" xfId="0"/>
    <cellStyle name="Normal 61 2 4 2 5 4 4" xfId="0"/>
    <cellStyle name="Normal 61 2 4 2 5 4 4 2" xfId="0"/>
    <cellStyle name="Normal 61 2 4 2 5 4 5" xfId="0"/>
    <cellStyle name="Normal 61 2 4 2 5 5" xfId="0"/>
    <cellStyle name="Normal 61 2 4 2 5 5 2" xfId="0"/>
    <cellStyle name="Normal 61 2 4 2 5 5 2 2" xfId="0"/>
    <cellStyle name="Normal 61 2 4 2 5 5 3" xfId="0"/>
    <cellStyle name="Normal 61 2 4 2 5 6" xfId="0"/>
    <cellStyle name="Normal 61 2 4 2 5 6 2" xfId="0"/>
    <cellStyle name="Normal 61 2 4 2 5 6 2 2" xfId="0"/>
    <cellStyle name="Normal 61 2 4 2 5 6 3" xfId="0"/>
    <cellStyle name="Normal 61 2 4 2 5 7" xfId="0"/>
    <cellStyle name="Normal 61 2 4 2 5 7 2" xfId="0"/>
    <cellStyle name="Normal 61 2 4 2 5 8" xfId="0"/>
    <cellStyle name="Normal 61 2 4 2 6" xfId="0"/>
    <cellStyle name="Normal 61 2 4 2 6 2" xfId="0"/>
    <cellStyle name="Normal 61 2 4 2 6 2 2" xfId="0"/>
    <cellStyle name="Normal 61 2 4 2 6 2 2 2" xfId="0"/>
    <cellStyle name="Normal 61 2 4 2 6 2 2 2 2" xfId="0"/>
    <cellStyle name="Normal 61 2 4 2 6 2 2 2 2 2" xfId="0"/>
    <cellStyle name="Normal 61 2 4 2 6 2 2 2 3" xfId="0"/>
    <cellStyle name="Normal 61 2 4 2 6 2 2 3" xfId="0"/>
    <cellStyle name="Normal 61 2 4 2 6 2 2 3 2" xfId="0"/>
    <cellStyle name="Normal 61 2 4 2 6 2 2 3 2 2" xfId="0"/>
    <cellStyle name="Normal 61 2 4 2 6 2 2 3 3" xfId="0"/>
    <cellStyle name="Normal 61 2 4 2 6 2 2 4" xfId="0"/>
    <cellStyle name="Normal 61 2 4 2 6 2 2 4 2" xfId="0"/>
    <cellStyle name="Normal 61 2 4 2 6 2 2 5" xfId="0"/>
    <cellStyle name="Normal 61 2 4 2 6 2 3" xfId="0"/>
    <cellStyle name="Normal 61 2 4 2 6 2 3 2" xfId="0"/>
    <cellStyle name="Normal 61 2 4 2 6 2 3 2 2" xfId="0"/>
    <cellStyle name="Normal 61 2 4 2 6 2 3 3" xfId="0"/>
    <cellStyle name="Normal 61 2 4 2 6 2 4" xfId="0"/>
    <cellStyle name="Normal 61 2 4 2 6 2 4 2" xfId="0"/>
    <cellStyle name="Normal 61 2 4 2 6 2 4 2 2" xfId="0"/>
    <cellStyle name="Normal 61 2 4 2 6 2 4 3" xfId="0"/>
    <cellStyle name="Normal 61 2 4 2 6 2 5" xfId="0"/>
    <cellStyle name="Normal 61 2 4 2 6 2 5 2" xfId="0"/>
    <cellStyle name="Normal 61 2 4 2 6 2 6" xfId="0"/>
    <cellStyle name="Normal 61 2 4 2 6 3" xfId="0"/>
    <cellStyle name="Normal 61 2 4 2 6 3 2" xfId="0"/>
    <cellStyle name="Normal 61 2 4 2 6 3 2 2" xfId="0"/>
    <cellStyle name="Normal 61 2 4 2 6 3 2 2 2" xfId="0"/>
    <cellStyle name="Normal 61 2 4 2 6 3 2 3" xfId="0"/>
    <cellStyle name="Normal 61 2 4 2 6 3 3" xfId="0"/>
    <cellStyle name="Normal 61 2 4 2 6 3 3 2" xfId="0"/>
    <cellStyle name="Normal 61 2 4 2 6 3 3 2 2" xfId="0"/>
    <cellStyle name="Normal 61 2 4 2 6 3 3 3" xfId="0"/>
    <cellStyle name="Normal 61 2 4 2 6 3 4" xfId="0"/>
    <cellStyle name="Normal 61 2 4 2 6 3 4 2" xfId="0"/>
    <cellStyle name="Normal 61 2 4 2 6 3 5" xfId="0"/>
    <cellStyle name="Normal 61 2 4 2 6 4" xfId="0"/>
    <cellStyle name="Normal 61 2 4 2 6 4 2" xfId="0"/>
    <cellStyle name="Normal 61 2 4 2 6 4 2 2" xfId="0"/>
    <cellStyle name="Normal 61 2 4 2 6 4 3" xfId="0"/>
    <cellStyle name="Normal 61 2 4 2 6 5" xfId="0"/>
    <cellStyle name="Normal 61 2 4 2 6 5 2" xfId="0"/>
    <cellStyle name="Normal 61 2 4 2 6 5 2 2" xfId="0"/>
    <cellStyle name="Normal 61 2 4 2 6 5 3" xfId="0"/>
    <cellStyle name="Normal 61 2 4 2 6 6" xfId="0"/>
    <cellStyle name="Normal 61 2 4 2 6 6 2" xfId="0"/>
    <cellStyle name="Normal 61 2 4 2 6 7" xfId="0"/>
    <cellStyle name="Normal 61 2 4 2 7" xfId="0"/>
    <cellStyle name="Normal 61 2 4 2 7 2" xfId="0"/>
    <cellStyle name="Normal 61 2 4 2 7 2 2" xfId="0"/>
    <cellStyle name="Normal 61 2 4 2 7 2 2 2" xfId="0"/>
    <cellStyle name="Normal 61 2 4 2 7 2 2 2 2" xfId="0"/>
    <cellStyle name="Normal 61 2 4 2 7 2 2 3" xfId="0"/>
    <cellStyle name="Normal 61 2 4 2 7 2 3" xfId="0"/>
    <cellStyle name="Normal 61 2 4 2 7 2 3 2" xfId="0"/>
    <cellStyle name="Normal 61 2 4 2 7 2 3 2 2" xfId="0"/>
    <cellStyle name="Normal 61 2 4 2 7 2 3 3" xfId="0"/>
    <cellStyle name="Normal 61 2 4 2 7 2 4" xfId="0"/>
    <cellStyle name="Normal 61 2 4 2 7 2 4 2" xfId="0"/>
    <cellStyle name="Normal 61 2 4 2 7 2 5" xfId="0"/>
    <cellStyle name="Normal 61 2 4 2 7 3" xfId="0"/>
    <cellStyle name="Normal 61 2 4 2 7 3 2" xfId="0"/>
    <cellStyle name="Normal 61 2 4 2 7 3 2 2" xfId="0"/>
    <cellStyle name="Normal 61 2 4 2 7 3 3" xfId="0"/>
    <cellStyle name="Normal 61 2 4 2 7 4" xfId="0"/>
    <cellStyle name="Normal 61 2 4 2 7 4 2" xfId="0"/>
    <cellStyle name="Normal 61 2 4 2 7 4 2 2" xfId="0"/>
    <cellStyle name="Normal 61 2 4 2 7 4 3" xfId="0"/>
    <cellStyle name="Normal 61 2 4 2 7 5" xfId="0"/>
    <cellStyle name="Normal 61 2 4 2 7 5 2" xfId="0"/>
    <cellStyle name="Normal 61 2 4 2 7 6" xfId="0"/>
    <cellStyle name="Normal 61 2 4 2 8" xfId="0"/>
    <cellStyle name="Normal 61 2 4 2 8 2" xfId="0"/>
    <cellStyle name="Normal 61 2 4 2 8 2 2" xfId="0"/>
    <cellStyle name="Normal 61 2 4 2 8 2 2 2" xfId="0"/>
    <cellStyle name="Normal 61 2 4 2 8 2 3" xfId="0"/>
    <cellStyle name="Normal 61 2 4 2 8 3" xfId="0"/>
    <cellStyle name="Normal 61 2 4 2 8 3 2" xfId="0"/>
    <cellStyle name="Normal 61 2 4 2 8 3 2 2" xfId="0"/>
    <cellStyle name="Normal 61 2 4 2 8 3 3" xfId="0"/>
    <cellStyle name="Normal 61 2 4 2 8 4" xfId="0"/>
    <cellStyle name="Normal 61 2 4 2 8 4 2" xfId="0"/>
    <cellStyle name="Normal 61 2 4 2 8 5" xfId="0"/>
    <cellStyle name="Normal 61 2 4 2 9" xfId="0"/>
    <cellStyle name="Normal 61 2 4 2 9 2" xfId="0"/>
    <cellStyle name="Normal 61 2 4 2 9 2 2" xfId="0"/>
    <cellStyle name="Normal 61 2 4 2 9 3" xfId="0"/>
    <cellStyle name="Normal 61 2 4 3" xfId="0"/>
    <cellStyle name="Normal 61 2 4 3 10" xfId="0"/>
    <cellStyle name="Normal 61 2 4 3 2" xfId="0"/>
    <cellStyle name="Normal 61 2 4 3 2 2" xfId="0"/>
    <cellStyle name="Normal 61 2 4 3 2 2 2" xfId="0"/>
    <cellStyle name="Normal 61 2 4 3 2 2 2 2" xfId="0"/>
    <cellStyle name="Normal 61 2 4 3 2 2 2 2 2" xfId="0"/>
    <cellStyle name="Normal 61 2 4 3 2 2 2 2 2 2" xfId="0"/>
    <cellStyle name="Normal 61 2 4 3 2 2 2 2 2 2 2" xfId="0"/>
    <cellStyle name="Normal 61 2 4 3 2 2 2 2 2 2 2 2" xfId="0"/>
    <cellStyle name="Normal 61 2 4 3 2 2 2 2 2 2 3" xfId="0"/>
    <cellStyle name="Normal 61 2 4 3 2 2 2 2 2 3" xfId="0"/>
    <cellStyle name="Normal 61 2 4 3 2 2 2 2 2 3 2" xfId="0"/>
    <cellStyle name="Normal 61 2 4 3 2 2 2 2 2 3 2 2" xfId="0"/>
    <cellStyle name="Normal 61 2 4 3 2 2 2 2 2 3 3" xfId="0"/>
    <cellStyle name="Normal 61 2 4 3 2 2 2 2 2 4" xfId="0"/>
    <cellStyle name="Normal 61 2 4 3 2 2 2 2 2 4 2" xfId="0"/>
    <cellStyle name="Normal 61 2 4 3 2 2 2 2 2 5" xfId="0"/>
    <cellStyle name="Normal 61 2 4 3 2 2 2 2 3" xfId="0"/>
    <cellStyle name="Normal 61 2 4 3 2 2 2 2 3 2" xfId="0"/>
    <cellStyle name="Normal 61 2 4 3 2 2 2 2 3 2 2" xfId="0"/>
    <cellStyle name="Normal 61 2 4 3 2 2 2 2 3 3" xfId="0"/>
    <cellStyle name="Normal 61 2 4 3 2 2 2 2 4" xfId="0"/>
    <cellStyle name="Normal 61 2 4 3 2 2 2 2 4 2" xfId="0"/>
    <cellStyle name="Normal 61 2 4 3 2 2 2 2 4 2 2" xfId="0"/>
    <cellStyle name="Normal 61 2 4 3 2 2 2 2 4 3" xfId="0"/>
    <cellStyle name="Normal 61 2 4 3 2 2 2 2 5" xfId="0"/>
    <cellStyle name="Normal 61 2 4 3 2 2 2 2 5 2" xfId="0"/>
    <cellStyle name="Normal 61 2 4 3 2 2 2 2 6" xfId="0"/>
    <cellStyle name="Normal 61 2 4 3 2 2 2 3" xfId="0"/>
    <cellStyle name="Normal 61 2 4 3 2 2 2 3 2" xfId="0"/>
    <cellStyle name="Normal 61 2 4 3 2 2 2 3 2 2" xfId="0"/>
    <cellStyle name="Normal 61 2 4 3 2 2 2 3 2 2 2" xfId="0"/>
    <cellStyle name="Normal 61 2 4 3 2 2 2 3 2 3" xfId="0"/>
    <cellStyle name="Normal 61 2 4 3 2 2 2 3 3" xfId="0"/>
    <cellStyle name="Normal 61 2 4 3 2 2 2 3 3 2" xfId="0"/>
    <cellStyle name="Normal 61 2 4 3 2 2 2 3 3 2 2" xfId="0"/>
    <cellStyle name="Normal 61 2 4 3 2 2 2 3 3 3" xfId="0"/>
    <cellStyle name="Normal 61 2 4 3 2 2 2 3 4" xfId="0"/>
    <cellStyle name="Normal 61 2 4 3 2 2 2 3 4 2" xfId="0"/>
    <cellStyle name="Normal 61 2 4 3 2 2 2 3 5" xfId="0"/>
    <cellStyle name="Normal 61 2 4 3 2 2 2 4" xfId="0"/>
    <cellStyle name="Normal 61 2 4 3 2 2 2 4 2" xfId="0"/>
    <cellStyle name="Normal 61 2 4 3 2 2 2 4 2 2" xfId="0"/>
    <cellStyle name="Normal 61 2 4 3 2 2 2 4 3" xfId="0"/>
    <cellStyle name="Normal 61 2 4 3 2 2 2 5" xfId="0"/>
    <cellStyle name="Normal 61 2 4 3 2 2 2 5 2" xfId="0"/>
    <cellStyle name="Normal 61 2 4 3 2 2 2 5 2 2" xfId="0"/>
    <cellStyle name="Normal 61 2 4 3 2 2 2 5 3" xfId="0"/>
    <cellStyle name="Normal 61 2 4 3 2 2 2 6" xfId="0"/>
    <cellStyle name="Normal 61 2 4 3 2 2 2 6 2" xfId="0"/>
    <cellStyle name="Normal 61 2 4 3 2 2 2 7" xfId="0"/>
    <cellStyle name="Normal 61 2 4 3 2 2 3" xfId="0"/>
    <cellStyle name="Normal 61 2 4 3 2 2 3 2" xfId="0"/>
    <cellStyle name="Normal 61 2 4 3 2 2 3 2 2" xfId="0"/>
    <cellStyle name="Normal 61 2 4 3 2 2 3 2 2 2" xfId="0"/>
    <cellStyle name="Normal 61 2 4 3 2 2 3 2 2 2 2" xfId="0"/>
    <cellStyle name="Normal 61 2 4 3 2 2 3 2 2 3" xfId="0"/>
    <cellStyle name="Normal 61 2 4 3 2 2 3 2 3" xfId="0"/>
    <cellStyle name="Normal 61 2 4 3 2 2 3 2 3 2" xfId="0"/>
    <cellStyle name="Normal 61 2 4 3 2 2 3 2 3 2 2" xfId="0"/>
    <cellStyle name="Normal 61 2 4 3 2 2 3 2 3 3" xfId="0"/>
    <cellStyle name="Normal 61 2 4 3 2 2 3 2 4" xfId="0"/>
    <cellStyle name="Normal 61 2 4 3 2 2 3 2 4 2" xfId="0"/>
    <cellStyle name="Normal 61 2 4 3 2 2 3 2 5" xfId="0"/>
    <cellStyle name="Normal 61 2 4 3 2 2 3 3" xfId="0"/>
    <cellStyle name="Normal 61 2 4 3 2 2 3 3 2" xfId="0"/>
    <cellStyle name="Normal 61 2 4 3 2 2 3 3 2 2" xfId="0"/>
    <cellStyle name="Normal 61 2 4 3 2 2 3 3 3" xfId="0"/>
    <cellStyle name="Normal 61 2 4 3 2 2 3 4" xfId="0"/>
    <cellStyle name="Normal 61 2 4 3 2 2 3 4 2" xfId="0"/>
    <cellStyle name="Normal 61 2 4 3 2 2 3 4 2 2" xfId="0"/>
    <cellStyle name="Normal 61 2 4 3 2 2 3 4 3" xfId="0"/>
    <cellStyle name="Normal 61 2 4 3 2 2 3 5" xfId="0"/>
    <cellStyle name="Normal 61 2 4 3 2 2 3 5 2" xfId="0"/>
    <cellStyle name="Normal 61 2 4 3 2 2 3 6" xfId="0"/>
    <cellStyle name="Normal 61 2 4 3 2 2 4" xfId="0"/>
    <cellStyle name="Normal 61 2 4 3 2 2 4 2" xfId="0"/>
    <cellStyle name="Normal 61 2 4 3 2 2 4 2 2" xfId="0"/>
    <cellStyle name="Normal 61 2 4 3 2 2 4 2 2 2" xfId="0"/>
    <cellStyle name="Normal 61 2 4 3 2 2 4 2 3" xfId="0"/>
    <cellStyle name="Normal 61 2 4 3 2 2 4 3" xfId="0"/>
    <cellStyle name="Normal 61 2 4 3 2 2 4 3 2" xfId="0"/>
    <cellStyle name="Normal 61 2 4 3 2 2 4 3 2 2" xfId="0"/>
    <cellStyle name="Normal 61 2 4 3 2 2 4 3 3" xfId="0"/>
    <cellStyle name="Normal 61 2 4 3 2 2 4 4" xfId="0"/>
    <cellStyle name="Normal 61 2 4 3 2 2 4 4 2" xfId="0"/>
    <cellStyle name="Normal 61 2 4 3 2 2 4 5" xfId="0"/>
    <cellStyle name="Normal 61 2 4 3 2 2 5" xfId="0"/>
    <cellStyle name="Normal 61 2 4 3 2 2 5 2" xfId="0"/>
    <cellStyle name="Normal 61 2 4 3 2 2 5 2 2" xfId="0"/>
    <cellStyle name="Normal 61 2 4 3 2 2 5 3" xfId="0"/>
    <cellStyle name="Normal 61 2 4 3 2 2 6" xfId="0"/>
    <cellStyle name="Normal 61 2 4 3 2 2 6 2" xfId="0"/>
    <cellStyle name="Normal 61 2 4 3 2 2 6 2 2" xfId="0"/>
    <cellStyle name="Normal 61 2 4 3 2 2 6 3" xfId="0"/>
    <cellStyle name="Normal 61 2 4 3 2 2 7" xfId="0"/>
    <cellStyle name="Normal 61 2 4 3 2 2 7 2" xfId="0"/>
    <cellStyle name="Normal 61 2 4 3 2 2 8" xfId="0"/>
    <cellStyle name="Normal 61 2 4 3 2 3" xfId="0"/>
    <cellStyle name="Normal 61 2 4 3 2 3 2" xfId="0"/>
    <cellStyle name="Normal 61 2 4 3 2 3 2 2" xfId="0"/>
    <cellStyle name="Normal 61 2 4 3 2 3 2 2 2" xfId="0"/>
    <cellStyle name="Normal 61 2 4 3 2 3 2 2 2 2" xfId="0"/>
    <cellStyle name="Normal 61 2 4 3 2 3 2 2 2 2 2" xfId="0"/>
    <cellStyle name="Normal 61 2 4 3 2 3 2 2 2 3" xfId="0"/>
    <cellStyle name="Normal 61 2 4 3 2 3 2 2 3" xfId="0"/>
    <cellStyle name="Normal 61 2 4 3 2 3 2 2 3 2" xfId="0"/>
    <cellStyle name="Normal 61 2 4 3 2 3 2 2 3 2 2" xfId="0"/>
    <cellStyle name="Normal 61 2 4 3 2 3 2 2 3 3" xfId="0"/>
    <cellStyle name="Normal 61 2 4 3 2 3 2 2 4" xfId="0"/>
    <cellStyle name="Normal 61 2 4 3 2 3 2 2 4 2" xfId="0"/>
    <cellStyle name="Normal 61 2 4 3 2 3 2 2 5" xfId="0"/>
    <cellStyle name="Normal 61 2 4 3 2 3 2 3" xfId="0"/>
    <cellStyle name="Normal 61 2 4 3 2 3 2 3 2" xfId="0"/>
    <cellStyle name="Normal 61 2 4 3 2 3 2 3 2 2" xfId="0"/>
    <cellStyle name="Normal 61 2 4 3 2 3 2 3 3" xfId="0"/>
    <cellStyle name="Normal 61 2 4 3 2 3 2 4" xfId="0"/>
    <cellStyle name="Normal 61 2 4 3 2 3 2 4 2" xfId="0"/>
    <cellStyle name="Normal 61 2 4 3 2 3 2 4 2 2" xfId="0"/>
    <cellStyle name="Normal 61 2 4 3 2 3 2 4 3" xfId="0"/>
    <cellStyle name="Normal 61 2 4 3 2 3 2 5" xfId="0"/>
    <cellStyle name="Normal 61 2 4 3 2 3 2 5 2" xfId="0"/>
    <cellStyle name="Normal 61 2 4 3 2 3 2 6" xfId="0"/>
    <cellStyle name="Normal 61 2 4 3 2 3 3" xfId="0"/>
    <cellStyle name="Normal 61 2 4 3 2 3 3 2" xfId="0"/>
    <cellStyle name="Normal 61 2 4 3 2 3 3 2 2" xfId="0"/>
    <cellStyle name="Normal 61 2 4 3 2 3 3 2 2 2" xfId="0"/>
    <cellStyle name="Normal 61 2 4 3 2 3 3 2 3" xfId="0"/>
    <cellStyle name="Normal 61 2 4 3 2 3 3 3" xfId="0"/>
    <cellStyle name="Normal 61 2 4 3 2 3 3 3 2" xfId="0"/>
    <cellStyle name="Normal 61 2 4 3 2 3 3 3 2 2" xfId="0"/>
    <cellStyle name="Normal 61 2 4 3 2 3 3 3 3" xfId="0"/>
    <cellStyle name="Normal 61 2 4 3 2 3 3 4" xfId="0"/>
    <cellStyle name="Normal 61 2 4 3 2 3 3 4 2" xfId="0"/>
    <cellStyle name="Normal 61 2 4 3 2 3 3 5" xfId="0"/>
    <cellStyle name="Normal 61 2 4 3 2 3 4" xfId="0"/>
    <cellStyle name="Normal 61 2 4 3 2 3 4 2" xfId="0"/>
    <cellStyle name="Normal 61 2 4 3 2 3 4 2 2" xfId="0"/>
    <cellStyle name="Normal 61 2 4 3 2 3 4 3" xfId="0"/>
    <cellStyle name="Normal 61 2 4 3 2 3 5" xfId="0"/>
    <cellStyle name="Normal 61 2 4 3 2 3 5 2" xfId="0"/>
    <cellStyle name="Normal 61 2 4 3 2 3 5 2 2" xfId="0"/>
    <cellStyle name="Normal 61 2 4 3 2 3 5 3" xfId="0"/>
    <cellStyle name="Normal 61 2 4 3 2 3 6" xfId="0"/>
    <cellStyle name="Normal 61 2 4 3 2 3 6 2" xfId="0"/>
    <cellStyle name="Normal 61 2 4 3 2 3 7" xfId="0"/>
    <cellStyle name="Normal 61 2 4 3 2 4" xfId="0"/>
    <cellStyle name="Normal 61 2 4 3 2 4 2" xfId="0"/>
    <cellStyle name="Normal 61 2 4 3 2 4 2 2" xfId="0"/>
    <cellStyle name="Normal 61 2 4 3 2 4 2 2 2" xfId="0"/>
    <cellStyle name="Normal 61 2 4 3 2 4 2 2 2 2" xfId="0"/>
    <cellStyle name="Normal 61 2 4 3 2 4 2 2 3" xfId="0"/>
    <cellStyle name="Normal 61 2 4 3 2 4 2 3" xfId="0"/>
    <cellStyle name="Normal 61 2 4 3 2 4 2 3 2" xfId="0"/>
    <cellStyle name="Normal 61 2 4 3 2 4 2 3 2 2" xfId="0"/>
    <cellStyle name="Normal 61 2 4 3 2 4 2 3 3" xfId="0"/>
    <cellStyle name="Normal 61 2 4 3 2 4 2 4" xfId="0"/>
    <cellStyle name="Normal 61 2 4 3 2 4 2 4 2" xfId="0"/>
    <cellStyle name="Normal 61 2 4 3 2 4 2 5" xfId="0"/>
    <cellStyle name="Normal 61 2 4 3 2 4 3" xfId="0"/>
    <cellStyle name="Normal 61 2 4 3 2 4 3 2" xfId="0"/>
    <cellStyle name="Normal 61 2 4 3 2 4 3 2 2" xfId="0"/>
    <cellStyle name="Normal 61 2 4 3 2 4 3 3" xfId="0"/>
    <cellStyle name="Normal 61 2 4 3 2 4 4" xfId="0"/>
    <cellStyle name="Normal 61 2 4 3 2 4 4 2" xfId="0"/>
    <cellStyle name="Normal 61 2 4 3 2 4 4 2 2" xfId="0"/>
    <cellStyle name="Normal 61 2 4 3 2 4 4 3" xfId="0"/>
    <cellStyle name="Normal 61 2 4 3 2 4 5" xfId="0"/>
    <cellStyle name="Normal 61 2 4 3 2 4 5 2" xfId="0"/>
    <cellStyle name="Normal 61 2 4 3 2 4 6" xfId="0"/>
    <cellStyle name="Normal 61 2 4 3 2 5" xfId="0"/>
    <cellStyle name="Normal 61 2 4 3 2 5 2" xfId="0"/>
    <cellStyle name="Normal 61 2 4 3 2 5 2 2" xfId="0"/>
    <cellStyle name="Normal 61 2 4 3 2 5 2 2 2" xfId="0"/>
    <cellStyle name="Normal 61 2 4 3 2 5 2 3" xfId="0"/>
    <cellStyle name="Normal 61 2 4 3 2 5 3" xfId="0"/>
    <cellStyle name="Normal 61 2 4 3 2 5 3 2" xfId="0"/>
    <cellStyle name="Normal 61 2 4 3 2 5 3 2 2" xfId="0"/>
    <cellStyle name="Normal 61 2 4 3 2 5 3 3" xfId="0"/>
    <cellStyle name="Normal 61 2 4 3 2 5 4" xfId="0"/>
    <cellStyle name="Normal 61 2 4 3 2 5 4 2" xfId="0"/>
    <cellStyle name="Normal 61 2 4 3 2 5 5" xfId="0"/>
    <cellStyle name="Normal 61 2 4 3 2 6" xfId="0"/>
    <cellStyle name="Normal 61 2 4 3 2 6 2" xfId="0"/>
    <cellStyle name="Normal 61 2 4 3 2 6 2 2" xfId="0"/>
    <cellStyle name="Normal 61 2 4 3 2 6 3" xfId="0"/>
    <cellStyle name="Normal 61 2 4 3 2 7" xfId="0"/>
    <cellStyle name="Normal 61 2 4 3 2 7 2" xfId="0"/>
    <cellStyle name="Normal 61 2 4 3 2 7 2 2" xfId="0"/>
    <cellStyle name="Normal 61 2 4 3 2 7 3" xfId="0"/>
    <cellStyle name="Normal 61 2 4 3 2 8" xfId="0"/>
    <cellStyle name="Normal 61 2 4 3 2 8 2" xfId="0"/>
    <cellStyle name="Normal 61 2 4 3 2 9" xfId="0"/>
    <cellStyle name="Normal 61 2 4 3 3" xfId="0"/>
    <cellStyle name="Normal 61 2 4 3 3 2" xfId="0"/>
    <cellStyle name="Normal 61 2 4 3 3 2 2" xfId="0"/>
    <cellStyle name="Normal 61 2 4 3 3 2 2 2" xfId="0"/>
    <cellStyle name="Normal 61 2 4 3 3 2 2 2 2" xfId="0"/>
    <cellStyle name="Normal 61 2 4 3 3 2 2 2 2 2" xfId="0"/>
    <cellStyle name="Normal 61 2 4 3 3 2 2 2 2 2 2" xfId="0"/>
    <cellStyle name="Normal 61 2 4 3 3 2 2 2 2 3" xfId="0"/>
    <cellStyle name="Normal 61 2 4 3 3 2 2 2 3" xfId="0"/>
    <cellStyle name="Normal 61 2 4 3 3 2 2 2 3 2" xfId="0"/>
    <cellStyle name="Normal 61 2 4 3 3 2 2 2 3 2 2" xfId="0"/>
    <cellStyle name="Normal 61 2 4 3 3 2 2 2 3 3" xfId="0"/>
    <cellStyle name="Normal 61 2 4 3 3 2 2 2 4" xfId="0"/>
    <cellStyle name="Normal 61 2 4 3 3 2 2 2 4 2" xfId="0"/>
    <cellStyle name="Normal 61 2 4 3 3 2 2 2 5" xfId="0"/>
    <cellStyle name="Normal 61 2 4 3 3 2 2 3" xfId="0"/>
    <cellStyle name="Normal 61 2 4 3 3 2 2 3 2" xfId="0"/>
    <cellStyle name="Normal 61 2 4 3 3 2 2 3 2 2" xfId="0"/>
    <cellStyle name="Normal 61 2 4 3 3 2 2 3 3" xfId="0"/>
    <cellStyle name="Normal 61 2 4 3 3 2 2 4" xfId="0"/>
    <cellStyle name="Normal 61 2 4 3 3 2 2 4 2" xfId="0"/>
    <cellStyle name="Normal 61 2 4 3 3 2 2 4 2 2" xfId="0"/>
    <cellStyle name="Normal 61 2 4 3 3 2 2 4 3" xfId="0"/>
    <cellStyle name="Normal 61 2 4 3 3 2 2 5" xfId="0"/>
    <cellStyle name="Normal 61 2 4 3 3 2 2 5 2" xfId="0"/>
    <cellStyle name="Normal 61 2 4 3 3 2 2 6" xfId="0"/>
    <cellStyle name="Normal 61 2 4 3 3 2 3" xfId="0"/>
    <cellStyle name="Normal 61 2 4 3 3 2 3 2" xfId="0"/>
    <cellStyle name="Normal 61 2 4 3 3 2 3 2 2" xfId="0"/>
    <cellStyle name="Normal 61 2 4 3 3 2 3 2 2 2" xfId="0"/>
    <cellStyle name="Normal 61 2 4 3 3 2 3 2 3" xfId="0"/>
    <cellStyle name="Normal 61 2 4 3 3 2 3 3" xfId="0"/>
    <cellStyle name="Normal 61 2 4 3 3 2 3 3 2" xfId="0"/>
    <cellStyle name="Normal 61 2 4 3 3 2 3 3 2 2" xfId="0"/>
    <cellStyle name="Normal 61 2 4 3 3 2 3 3 3" xfId="0"/>
    <cellStyle name="Normal 61 2 4 3 3 2 3 4" xfId="0"/>
    <cellStyle name="Normal 61 2 4 3 3 2 3 4 2" xfId="0"/>
    <cellStyle name="Normal 61 2 4 3 3 2 3 5" xfId="0"/>
    <cellStyle name="Normal 61 2 4 3 3 2 4" xfId="0"/>
    <cellStyle name="Normal 61 2 4 3 3 2 4 2" xfId="0"/>
    <cellStyle name="Normal 61 2 4 3 3 2 4 2 2" xfId="0"/>
    <cellStyle name="Normal 61 2 4 3 3 2 4 3" xfId="0"/>
    <cellStyle name="Normal 61 2 4 3 3 2 5" xfId="0"/>
    <cellStyle name="Normal 61 2 4 3 3 2 5 2" xfId="0"/>
    <cellStyle name="Normal 61 2 4 3 3 2 5 2 2" xfId="0"/>
    <cellStyle name="Normal 61 2 4 3 3 2 5 3" xfId="0"/>
    <cellStyle name="Normal 61 2 4 3 3 2 6" xfId="0"/>
    <cellStyle name="Normal 61 2 4 3 3 2 6 2" xfId="0"/>
    <cellStyle name="Normal 61 2 4 3 3 2 7" xfId="0"/>
    <cellStyle name="Normal 61 2 4 3 3 3" xfId="0"/>
    <cellStyle name="Normal 61 2 4 3 3 3 2" xfId="0"/>
    <cellStyle name="Normal 61 2 4 3 3 3 2 2" xfId="0"/>
    <cellStyle name="Normal 61 2 4 3 3 3 2 2 2" xfId="0"/>
    <cellStyle name="Normal 61 2 4 3 3 3 2 2 2 2" xfId="0"/>
    <cellStyle name="Normal 61 2 4 3 3 3 2 2 3" xfId="0"/>
    <cellStyle name="Normal 61 2 4 3 3 3 2 3" xfId="0"/>
    <cellStyle name="Normal 61 2 4 3 3 3 2 3 2" xfId="0"/>
    <cellStyle name="Normal 61 2 4 3 3 3 2 3 2 2" xfId="0"/>
    <cellStyle name="Normal 61 2 4 3 3 3 2 3 3" xfId="0"/>
    <cellStyle name="Normal 61 2 4 3 3 3 2 4" xfId="0"/>
    <cellStyle name="Normal 61 2 4 3 3 3 2 4 2" xfId="0"/>
    <cellStyle name="Normal 61 2 4 3 3 3 2 5" xfId="0"/>
    <cellStyle name="Normal 61 2 4 3 3 3 3" xfId="0"/>
    <cellStyle name="Normal 61 2 4 3 3 3 3 2" xfId="0"/>
    <cellStyle name="Normal 61 2 4 3 3 3 3 2 2" xfId="0"/>
    <cellStyle name="Normal 61 2 4 3 3 3 3 3" xfId="0"/>
    <cellStyle name="Normal 61 2 4 3 3 3 4" xfId="0"/>
    <cellStyle name="Normal 61 2 4 3 3 3 4 2" xfId="0"/>
    <cellStyle name="Normal 61 2 4 3 3 3 4 2 2" xfId="0"/>
    <cellStyle name="Normal 61 2 4 3 3 3 4 3" xfId="0"/>
    <cellStyle name="Normal 61 2 4 3 3 3 5" xfId="0"/>
    <cellStyle name="Normal 61 2 4 3 3 3 5 2" xfId="0"/>
    <cellStyle name="Normal 61 2 4 3 3 3 6" xfId="0"/>
    <cellStyle name="Normal 61 2 4 3 3 4" xfId="0"/>
    <cellStyle name="Normal 61 2 4 3 3 4 2" xfId="0"/>
    <cellStyle name="Normal 61 2 4 3 3 4 2 2" xfId="0"/>
    <cellStyle name="Normal 61 2 4 3 3 4 2 2 2" xfId="0"/>
    <cellStyle name="Normal 61 2 4 3 3 4 2 3" xfId="0"/>
    <cellStyle name="Normal 61 2 4 3 3 4 3" xfId="0"/>
    <cellStyle name="Normal 61 2 4 3 3 4 3 2" xfId="0"/>
    <cellStyle name="Normal 61 2 4 3 3 4 3 2 2" xfId="0"/>
    <cellStyle name="Normal 61 2 4 3 3 4 3 3" xfId="0"/>
    <cellStyle name="Normal 61 2 4 3 3 4 4" xfId="0"/>
    <cellStyle name="Normal 61 2 4 3 3 4 4 2" xfId="0"/>
    <cellStyle name="Normal 61 2 4 3 3 4 5" xfId="0"/>
    <cellStyle name="Normal 61 2 4 3 3 5" xfId="0"/>
    <cellStyle name="Normal 61 2 4 3 3 5 2" xfId="0"/>
    <cellStyle name="Normal 61 2 4 3 3 5 2 2" xfId="0"/>
    <cellStyle name="Normal 61 2 4 3 3 5 3" xfId="0"/>
    <cellStyle name="Normal 61 2 4 3 3 6" xfId="0"/>
    <cellStyle name="Normal 61 2 4 3 3 6 2" xfId="0"/>
    <cellStyle name="Normal 61 2 4 3 3 6 2 2" xfId="0"/>
    <cellStyle name="Normal 61 2 4 3 3 6 3" xfId="0"/>
    <cellStyle name="Normal 61 2 4 3 3 7" xfId="0"/>
    <cellStyle name="Normal 61 2 4 3 3 7 2" xfId="0"/>
    <cellStyle name="Normal 61 2 4 3 3 8" xfId="0"/>
    <cellStyle name="Normal 61 2 4 3 4" xfId="0"/>
    <cellStyle name="Normal 61 2 4 3 4 2" xfId="0"/>
    <cellStyle name="Normal 61 2 4 3 4 2 2" xfId="0"/>
    <cellStyle name="Normal 61 2 4 3 4 2 2 2" xfId="0"/>
    <cellStyle name="Normal 61 2 4 3 4 2 2 2 2" xfId="0"/>
    <cellStyle name="Normal 61 2 4 3 4 2 2 2 2 2" xfId="0"/>
    <cellStyle name="Normal 61 2 4 3 4 2 2 2 3" xfId="0"/>
    <cellStyle name="Normal 61 2 4 3 4 2 2 3" xfId="0"/>
    <cellStyle name="Normal 61 2 4 3 4 2 2 3 2" xfId="0"/>
    <cellStyle name="Normal 61 2 4 3 4 2 2 3 2 2" xfId="0"/>
    <cellStyle name="Normal 61 2 4 3 4 2 2 3 3" xfId="0"/>
    <cellStyle name="Normal 61 2 4 3 4 2 2 4" xfId="0"/>
    <cellStyle name="Normal 61 2 4 3 4 2 2 4 2" xfId="0"/>
    <cellStyle name="Normal 61 2 4 3 4 2 2 5" xfId="0"/>
    <cellStyle name="Normal 61 2 4 3 4 2 3" xfId="0"/>
    <cellStyle name="Normal 61 2 4 3 4 2 3 2" xfId="0"/>
    <cellStyle name="Normal 61 2 4 3 4 2 3 2 2" xfId="0"/>
    <cellStyle name="Normal 61 2 4 3 4 2 3 3" xfId="0"/>
    <cellStyle name="Normal 61 2 4 3 4 2 4" xfId="0"/>
    <cellStyle name="Normal 61 2 4 3 4 2 4 2" xfId="0"/>
    <cellStyle name="Normal 61 2 4 3 4 2 4 2 2" xfId="0"/>
    <cellStyle name="Normal 61 2 4 3 4 2 4 3" xfId="0"/>
    <cellStyle name="Normal 61 2 4 3 4 2 5" xfId="0"/>
    <cellStyle name="Normal 61 2 4 3 4 2 5 2" xfId="0"/>
    <cellStyle name="Normal 61 2 4 3 4 2 6" xfId="0"/>
    <cellStyle name="Normal 61 2 4 3 4 3" xfId="0"/>
    <cellStyle name="Normal 61 2 4 3 4 3 2" xfId="0"/>
    <cellStyle name="Normal 61 2 4 3 4 3 2 2" xfId="0"/>
    <cellStyle name="Normal 61 2 4 3 4 3 2 2 2" xfId="0"/>
    <cellStyle name="Normal 61 2 4 3 4 3 2 3" xfId="0"/>
    <cellStyle name="Normal 61 2 4 3 4 3 3" xfId="0"/>
    <cellStyle name="Normal 61 2 4 3 4 3 3 2" xfId="0"/>
    <cellStyle name="Normal 61 2 4 3 4 3 3 2 2" xfId="0"/>
    <cellStyle name="Normal 61 2 4 3 4 3 3 3" xfId="0"/>
    <cellStyle name="Normal 61 2 4 3 4 3 4" xfId="0"/>
    <cellStyle name="Normal 61 2 4 3 4 3 4 2" xfId="0"/>
    <cellStyle name="Normal 61 2 4 3 4 3 5" xfId="0"/>
    <cellStyle name="Normal 61 2 4 3 4 4" xfId="0"/>
    <cellStyle name="Normal 61 2 4 3 4 4 2" xfId="0"/>
    <cellStyle name="Normal 61 2 4 3 4 4 2 2" xfId="0"/>
    <cellStyle name="Normal 61 2 4 3 4 4 3" xfId="0"/>
    <cellStyle name="Normal 61 2 4 3 4 5" xfId="0"/>
    <cellStyle name="Normal 61 2 4 3 4 5 2" xfId="0"/>
    <cellStyle name="Normal 61 2 4 3 4 5 2 2" xfId="0"/>
    <cellStyle name="Normal 61 2 4 3 4 5 3" xfId="0"/>
    <cellStyle name="Normal 61 2 4 3 4 6" xfId="0"/>
    <cellStyle name="Normal 61 2 4 3 4 6 2" xfId="0"/>
    <cellStyle name="Normal 61 2 4 3 4 7" xfId="0"/>
    <cellStyle name="Normal 61 2 4 3 5" xfId="0"/>
    <cellStyle name="Normal 61 2 4 3 5 2" xfId="0"/>
    <cellStyle name="Normal 61 2 4 3 5 2 2" xfId="0"/>
    <cellStyle name="Normal 61 2 4 3 5 2 2 2" xfId="0"/>
    <cellStyle name="Normal 61 2 4 3 5 2 2 2 2" xfId="0"/>
    <cellStyle name="Normal 61 2 4 3 5 2 2 3" xfId="0"/>
    <cellStyle name="Normal 61 2 4 3 5 2 3" xfId="0"/>
    <cellStyle name="Normal 61 2 4 3 5 2 3 2" xfId="0"/>
    <cellStyle name="Normal 61 2 4 3 5 2 3 2 2" xfId="0"/>
    <cellStyle name="Normal 61 2 4 3 5 2 3 3" xfId="0"/>
    <cellStyle name="Normal 61 2 4 3 5 2 4" xfId="0"/>
    <cellStyle name="Normal 61 2 4 3 5 2 4 2" xfId="0"/>
    <cellStyle name="Normal 61 2 4 3 5 2 5" xfId="0"/>
    <cellStyle name="Normal 61 2 4 3 5 3" xfId="0"/>
    <cellStyle name="Normal 61 2 4 3 5 3 2" xfId="0"/>
    <cellStyle name="Normal 61 2 4 3 5 3 2 2" xfId="0"/>
    <cellStyle name="Normal 61 2 4 3 5 3 3" xfId="0"/>
    <cellStyle name="Normal 61 2 4 3 5 4" xfId="0"/>
    <cellStyle name="Normal 61 2 4 3 5 4 2" xfId="0"/>
    <cellStyle name="Normal 61 2 4 3 5 4 2 2" xfId="0"/>
    <cellStyle name="Normal 61 2 4 3 5 4 3" xfId="0"/>
    <cellStyle name="Normal 61 2 4 3 5 5" xfId="0"/>
    <cellStyle name="Normal 61 2 4 3 5 5 2" xfId="0"/>
    <cellStyle name="Normal 61 2 4 3 5 6" xfId="0"/>
    <cellStyle name="Normal 61 2 4 3 6" xfId="0"/>
    <cellStyle name="Normal 61 2 4 3 6 2" xfId="0"/>
    <cellStyle name="Normal 61 2 4 3 6 2 2" xfId="0"/>
    <cellStyle name="Normal 61 2 4 3 6 2 2 2" xfId="0"/>
    <cellStyle name="Normal 61 2 4 3 6 2 3" xfId="0"/>
    <cellStyle name="Normal 61 2 4 3 6 3" xfId="0"/>
    <cellStyle name="Normal 61 2 4 3 6 3 2" xfId="0"/>
    <cellStyle name="Normal 61 2 4 3 6 3 2 2" xfId="0"/>
    <cellStyle name="Normal 61 2 4 3 6 3 3" xfId="0"/>
    <cellStyle name="Normal 61 2 4 3 6 4" xfId="0"/>
    <cellStyle name="Normal 61 2 4 3 6 4 2" xfId="0"/>
    <cellStyle name="Normal 61 2 4 3 6 5" xfId="0"/>
    <cellStyle name="Normal 61 2 4 3 7" xfId="0"/>
    <cellStyle name="Normal 61 2 4 3 7 2" xfId="0"/>
    <cellStyle name="Normal 61 2 4 3 7 2 2" xfId="0"/>
    <cellStyle name="Normal 61 2 4 3 7 3" xfId="0"/>
    <cellStyle name="Normal 61 2 4 3 8" xfId="0"/>
    <cellStyle name="Normal 61 2 4 3 8 2" xfId="0"/>
    <cellStyle name="Normal 61 2 4 3 8 2 2" xfId="0"/>
    <cellStyle name="Normal 61 2 4 3 8 3" xfId="0"/>
    <cellStyle name="Normal 61 2 4 3 9" xfId="0"/>
    <cellStyle name="Normal 61 2 4 3 9 2" xfId="0"/>
    <cellStyle name="Normal 61 2 4 4" xfId="0"/>
    <cellStyle name="Normal 61 2 4 4 10" xfId="0"/>
    <cellStyle name="Normal 61 2 4 4 2" xfId="0"/>
    <cellStyle name="Normal 61 2 4 4 2 2" xfId="0"/>
    <cellStyle name="Normal 61 2 4 4 2 2 2" xfId="0"/>
    <cellStyle name="Normal 61 2 4 4 2 2 2 2" xfId="0"/>
    <cellStyle name="Normal 61 2 4 4 2 2 2 2 2" xfId="0"/>
    <cellStyle name="Normal 61 2 4 4 2 2 2 2 2 2" xfId="0"/>
    <cellStyle name="Normal 61 2 4 4 2 2 2 2 2 2 2" xfId="0"/>
    <cellStyle name="Normal 61 2 4 4 2 2 2 2 2 2 2 2" xfId="0"/>
    <cellStyle name="Normal 61 2 4 4 2 2 2 2 2 2 3" xfId="0"/>
    <cellStyle name="Normal 61 2 4 4 2 2 2 2 2 3" xfId="0"/>
    <cellStyle name="Normal 61 2 4 4 2 2 2 2 2 3 2" xfId="0"/>
    <cellStyle name="Normal 61 2 4 4 2 2 2 2 2 3 2 2" xfId="0"/>
    <cellStyle name="Normal 61 2 4 4 2 2 2 2 2 3 3" xfId="0"/>
    <cellStyle name="Normal 61 2 4 4 2 2 2 2 2 4" xfId="0"/>
    <cellStyle name="Normal 61 2 4 4 2 2 2 2 2 4 2" xfId="0"/>
    <cellStyle name="Normal 61 2 4 4 2 2 2 2 2 5" xfId="0"/>
    <cellStyle name="Normal 61 2 4 4 2 2 2 2 3" xfId="0"/>
    <cellStyle name="Normal 61 2 4 4 2 2 2 2 3 2" xfId="0"/>
    <cellStyle name="Normal 61 2 4 4 2 2 2 2 3 2 2" xfId="0"/>
    <cellStyle name="Normal 61 2 4 4 2 2 2 2 3 3" xfId="0"/>
    <cellStyle name="Normal 61 2 4 4 2 2 2 2 4" xfId="0"/>
    <cellStyle name="Normal 61 2 4 4 2 2 2 2 4 2" xfId="0"/>
    <cellStyle name="Normal 61 2 4 4 2 2 2 2 4 2 2" xfId="0"/>
    <cellStyle name="Normal 61 2 4 4 2 2 2 2 4 3" xfId="0"/>
    <cellStyle name="Normal 61 2 4 4 2 2 2 2 5" xfId="0"/>
    <cellStyle name="Normal 61 2 4 4 2 2 2 2 5 2" xfId="0"/>
    <cellStyle name="Normal 61 2 4 4 2 2 2 2 6" xfId="0"/>
    <cellStyle name="Normal 61 2 4 4 2 2 2 3" xfId="0"/>
    <cellStyle name="Normal 61 2 4 4 2 2 2 3 2" xfId="0"/>
    <cellStyle name="Normal 61 2 4 4 2 2 2 3 2 2" xfId="0"/>
    <cellStyle name="Normal 61 2 4 4 2 2 2 3 2 2 2" xfId="0"/>
    <cellStyle name="Normal 61 2 4 4 2 2 2 3 2 3" xfId="0"/>
    <cellStyle name="Normal 61 2 4 4 2 2 2 3 3" xfId="0"/>
    <cellStyle name="Normal 61 2 4 4 2 2 2 3 3 2" xfId="0"/>
    <cellStyle name="Normal 61 2 4 4 2 2 2 3 3 2 2" xfId="0"/>
    <cellStyle name="Normal 61 2 4 4 2 2 2 3 3 3" xfId="0"/>
    <cellStyle name="Normal 61 2 4 4 2 2 2 3 4" xfId="0"/>
    <cellStyle name="Normal 61 2 4 4 2 2 2 3 4 2" xfId="0"/>
    <cellStyle name="Normal 61 2 4 4 2 2 2 3 5" xfId="0"/>
    <cellStyle name="Normal 61 2 4 4 2 2 2 4" xfId="0"/>
    <cellStyle name="Normal 61 2 4 4 2 2 2 4 2" xfId="0"/>
    <cellStyle name="Normal 61 2 4 4 2 2 2 4 2 2" xfId="0"/>
    <cellStyle name="Normal 61 2 4 4 2 2 2 4 3" xfId="0"/>
    <cellStyle name="Normal 61 2 4 4 2 2 2 5" xfId="0"/>
    <cellStyle name="Normal 61 2 4 4 2 2 2 5 2" xfId="0"/>
    <cellStyle name="Normal 61 2 4 4 2 2 2 5 2 2" xfId="0"/>
    <cellStyle name="Normal 61 2 4 4 2 2 2 5 3" xfId="0"/>
    <cellStyle name="Normal 61 2 4 4 2 2 2 6" xfId="0"/>
    <cellStyle name="Normal 61 2 4 4 2 2 2 6 2" xfId="0"/>
    <cellStyle name="Normal 61 2 4 4 2 2 2 7" xfId="0"/>
    <cellStyle name="Normal 61 2 4 4 2 2 3" xfId="0"/>
    <cellStyle name="Normal 61 2 4 4 2 2 3 2" xfId="0"/>
    <cellStyle name="Normal 61 2 4 4 2 2 3 2 2" xfId="0"/>
    <cellStyle name="Normal 61 2 4 4 2 2 3 2 2 2" xfId="0"/>
    <cellStyle name="Normal 61 2 4 4 2 2 3 2 2 2 2" xfId="0"/>
    <cellStyle name="Normal 61 2 4 4 2 2 3 2 2 3" xfId="0"/>
    <cellStyle name="Normal 61 2 4 4 2 2 3 2 3" xfId="0"/>
    <cellStyle name="Normal 61 2 4 4 2 2 3 2 3 2" xfId="0"/>
    <cellStyle name="Normal 61 2 4 4 2 2 3 2 3 2 2" xfId="0"/>
    <cellStyle name="Normal 61 2 4 4 2 2 3 2 3 3" xfId="0"/>
    <cellStyle name="Normal 61 2 4 4 2 2 3 2 4" xfId="0"/>
    <cellStyle name="Normal 61 2 4 4 2 2 3 2 4 2" xfId="0"/>
    <cellStyle name="Normal 61 2 4 4 2 2 3 2 5" xfId="0"/>
    <cellStyle name="Normal 61 2 4 4 2 2 3 3" xfId="0"/>
    <cellStyle name="Normal 61 2 4 4 2 2 3 3 2" xfId="0"/>
    <cellStyle name="Normal 61 2 4 4 2 2 3 3 2 2" xfId="0"/>
    <cellStyle name="Normal 61 2 4 4 2 2 3 3 3" xfId="0"/>
    <cellStyle name="Normal 61 2 4 4 2 2 3 4" xfId="0"/>
    <cellStyle name="Normal 61 2 4 4 2 2 3 4 2" xfId="0"/>
    <cellStyle name="Normal 61 2 4 4 2 2 3 4 2 2" xfId="0"/>
    <cellStyle name="Normal 61 2 4 4 2 2 3 4 3" xfId="0"/>
    <cellStyle name="Normal 61 2 4 4 2 2 3 5" xfId="0"/>
    <cellStyle name="Normal 61 2 4 4 2 2 3 5 2" xfId="0"/>
    <cellStyle name="Normal 61 2 4 4 2 2 3 6" xfId="0"/>
    <cellStyle name="Normal 61 2 4 4 2 2 4" xfId="0"/>
    <cellStyle name="Normal 61 2 4 4 2 2 4 2" xfId="0"/>
    <cellStyle name="Normal 61 2 4 4 2 2 4 2 2" xfId="0"/>
    <cellStyle name="Normal 61 2 4 4 2 2 4 2 2 2" xfId="0"/>
    <cellStyle name="Normal 61 2 4 4 2 2 4 2 3" xfId="0"/>
    <cellStyle name="Normal 61 2 4 4 2 2 4 3" xfId="0"/>
    <cellStyle name="Normal 61 2 4 4 2 2 4 3 2" xfId="0"/>
    <cellStyle name="Normal 61 2 4 4 2 2 4 3 2 2" xfId="0"/>
    <cellStyle name="Normal 61 2 4 4 2 2 4 3 3" xfId="0"/>
    <cellStyle name="Normal 61 2 4 4 2 2 4 4" xfId="0"/>
    <cellStyle name="Normal 61 2 4 4 2 2 4 4 2" xfId="0"/>
    <cellStyle name="Normal 61 2 4 4 2 2 4 5" xfId="0"/>
    <cellStyle name="Normal 61 2 4 4 2 2 5" xfId="0"/>
    <cellStyle name="Normal 61 2 4 4 2 2 5 2" xfId="0"/>
    <cellStyle name="Normal 61 2 4 4 2 2 5 2 2" xfId="0"/>
    <cellStyle name="Normal 61 2 4 4 2 2 5 3" xfId="0"/>
    <cellStyle name="Normal 61 2 4 4 2 2 6" xfId="0"/>
    <cellStyle name="Normal 61 2 4 4 2 2 6 2" xfId="0"/>
    <cellStyle name="Normal 61 2 4 4 2 2 6 2 2" xfId="0"/>
    <cellStyle name="Normal 61 2 4 4 2 2 6 3" xfId="0"/>
    <cellStyle name="Normal 61 2 4 4 2 2 7" xfId="0"/>
    <cellStyle name="Normal 61 2 4 4 2 2 7 2" xfId="0"/>
    <cellStyle name="Normal 61 2 4 4 2 2 8" xfId="0"/>
    <cellStyle name="Normal 61 2 4 4 2 3" xfId="0"/>
    <cellStyle name="Normal 61 2 4 4 2 3 2" xfId="0"/>
    <cellStyle name="Normal 61 2 4 4 2 3 2 2" xfId="0"/>
    <cellStyle name="Normal 61 2 4 4 2 3 2 2 2" xfId="0"/>
    <cellStyle name="Normal 61 2 4 4 2 3 2 2 2 2" xfId="0"/>
    <cellStyle name="Normal 61 2 4 4 2 3 2 2 2 2 2" xfId="0"/>
    <cellStyle name="Normal 61 2 4 4 2 3 2 2 2 3" xfId="0"/>
    <cellStyle name="Normal 61 2 4 4 2 3 2 2 3" xfId="0"/>
    <cellStyle name="Normal 61 2 4 4 2 3 2 2 3 2" xfId="0"/>
    <cellStyle name="Normal 61 2 4 4 2 3 2 2 3 2 2" xfId="0"/>
    <cellStyle name="Normal 61 2 4 4 2 3 2 2 3 3" xfId="0"/>
    <cellStyle name="Normal 61 2 4 4 2 3 2 2 4" xfId="0"/>
    <cellStyle name="Normal 61 2 4 4 2 3 2 2 4 2" xfId="0"/>
    <cellStyle name="Normal 61 2 4 4 2 3 2 2 5" xfId="0"/>
    <cellStyle name="Normal 61 2 4 4 2 3 2 3" xfId="0"/>
    <cellStyle name="Normal 61 2 4 4 2 3 2 3 2" xfId="0"/>
    <cellStyle name="Normal 61 2 4 4 2 3 2 3 2 2" xfId="0"/>
    <cellStyle name="Normal 61 2 4 4 2 3 2 3 3" xfId="0"/>
    <cellStyle name="Normal 61 2 4 4 2 3 2 4" xfId="0"/>
    <cellStyle name="Normal 61 2 4 4 2 3 2 4 2" xfId="0"/>
    <cellStyle name="Normal 61 2 4 4 2 3 2 4 2 2" xfId="0"/>
    <cellStyle name="Normal 61 2 4 4 2 3 2 4 3" xfId="0"/>
    <cellStyle name="Normal 61 2 4 4 2 3 2 5" xfId="0"/>
    <cellStyle name="Normal 61 2 4 4 2 3 2 5 2" xfId="0"/>
    <cellStyle name="Normal 61 2 4 4 2 3 2 6" xfId="0"/>
    <cellStyle name="Normal 61 2 4 4 2 3 3" xfId="0"/>
    <cellStyle name="Normal 61 2 4 4 2 3 3 2" xfId="0"/>
    <cellStyle name="Normal 61 2 4 4 2 3 3 2 2" xfId="0"/>
    <cellStyle name="Normal 61 2 4 4 2 3 3 2 2 2" xfId="0"/>
    <cellStyle name="Normal 61 2 4 4 2 3 3 2 3" xfId="0"/>
    <cellStyle name="Normal 61 2 4 4 2 3 3 3" xfId="0"/>
    <cellStyle name="Normal 61 2 4 4 2 3 3 3 2" xfId="0"/>
    <cellStyle name="Normal 61 2 4 4 2 3 3 3 2 2" xfId="0"/>
    <cellStyle name="Normal 61 2 4 4 2 3 3 3 3" xfId="0"/>
    <cellStyle name="Normal 61 2 4 4 2 3 3 4" xfId="0"/>
    <cellStyle name="Normal 61 2 4 4 2 3 3 4 2" xfId="0"/>
    <cellStyle name="Normal 61 2 4 4 2 3 3 5" xfId="0"/>
    <cellStyle name="Normal 61 2 4 4 2 3 4" xfId="0"/>
    <cellStyle name="Normal 61 2 4 4 2 3 4 2" xfId="0"/>
    <cellStyle name="Normal 61 2 4 4 2 3 4 2 2" xfId="0"/>
    <cellStyle name="Normal 61 2 4 4 2 3 4 3" xfId="0"/>
    <cellStyle name="Normal 61 2 4 4 2 3 5" xfId="0"/>
    <cellStyle name="Normal 61 2 4 4 2 3 5 2" xfId="0"/>
    <cellStyle name="Normal 61 2 4 4 2 3 5 2 2" xfId="0"/>
    <cellStyle name="Normal 61 2 4 4 2 3 5 3" xfId="0"/>
    <cellStyle name="Normal 61 2 4 4 2 3 6" xfId="0"/>
    <cellStyle name="Normal 61 2 4 4 2 3 6 2" xfId="0"/>
    <cellStyle name="Normal 61 2 4 4 2 3 7" xfId="0"/>
    <cellStyle name="Normal 61 2 4 4 2 4" xfId="0"/>
    <cellStyle name="Normal 61 2 4 4 2 4 2" xfId="0"/>
    <cellStyle name="Normal 61 2 4 4 2 4 2 2" xfId="0"/>
    <cellStyle name="Normal 61 2 4 4 2 4 2 2 2" xfId="0"/>
    <cellStyle name="Normal 61 2 4 4 2 4 2 2 2 2" xfId="0"/>
    <cellStyle name="Normal 61 2 4 4 2 4 2 2 3" xfId="0"/>
    <cellStyle name="Normal 61 2 4 4 2 4 2 3" xfId="0"/>
    <cellStyle name="Normal 61 2 4 4 2 4 2 3 2" xfId="0"/>
    <cellStyle name="Normal 61 2 4 4 2 4 2 3 2 2" xfId="0"/>
    <cellStyle name="Normal 61 2 4 4 2 4 2 3 3" xfId="0"/>
    <cellStyle name="Normal 61 2 4 4 2 4 2 4" xfId="0"/>
    <cellStyle name="Normal 61 2 4 4 2 4 2 4 2" xfId="0"/>
    <cellStyle name="Normal 61 2 4 4 2 4 2 5" xfId="0"/>
    <cellStyle name="Normal 61 2 4 4 2 4 3" xfId="0"/>
    <cellStyle name="Normal 61 2 4 4 2 4 3 2" xfId="0"/>
    <cellStyle name="Normal 61 2 4 4 2 4 3 2 2" xfId="0"/>
    <cellStyle name="Normal 61 2 4 4 2 4 3 3" xfId="0"/>
    <cellStyle name="Normal 61 2 4 4 2 4 4" xfId="0"/>
    <cellStyle name="Normal 61 2 4 4 2 4 4 2" xfId="0"/>
    <cellStyle name="Normal 61 2 4 4 2 4 4 2 2" xfId="0"/>
    <cellStyle name="Normal 61 2 4 4 2 4 4 3" xfId="0"/>
    <cellStyle name="Normal 61 2 4 4 2 4 5" xfId="0"/>
    <cellStyle name="Normal 61 2 4 4 2 4 5 2" xfId="0"/>
    <cellStyle name="Normal 61 2 4 4 2 4 6" xfId="0"/>
    <cellStyle name="Normal 61 2 4 4 2 5" xfId="0"/>
    <cellStyle name="Normal 61 2 4 4 2 5 2" xfId="0"/>
    <cellStyle name="Normal 61 2 4 4 2 5 2 2" xfId="0"/>
    <cellStyle name="Normal 61 2 4 4 2 5 2 2 2" xfId="0"/>
    <cellStyle name="Normal 61 2 4 4 2 5 2 3" xfId="0"/>
    <cellStyle name="Normal 61 2 4 4 2 5 3" xfId="0"/>
    <cellStyle name="Normal 61 2 4 4 2 5 3 2" xfId="0"/>
    <cellStyle name="Normal 61 2 4 4 2 5 3 2 2" xfId="0"/>
    <cellStyle name="Normal 61 2 4 4 2 5 3 3" xfId="0"/>
    <cellStyle name="Normal 61 2 4 4 2 5 4" xfId="0"/>
    <cellStyle name="Normal 61 2 4 4 2 5 4 2" xfId="0"/>
    <cellStyle name="Normal 61 2 4 4 2 5 5" xfId="0"/>
    <cellStyle name="Normal 61 2 4 4 2 6" xfId="0"/>
    <cellStyle name="Normal 61 2 4 4 2 6 2" xfId="0"/>
    <cellStyle name="Normal 61 2 4 4 2 6 2 2" xfId="0"/>
    <cellStyle name="Normal 61 2 4 4 2 6 3" xfId="0"/>
    <cellStyle name="Normal 61 2 4 4 2 7" xfId="0"/>
    <cellStyle name="Normal 61 2 4 4 2 7 2" xfId="0"/>
    <cellStyle name="Normal 61 2 4 4 2 7 2 2" xfId="0"/>
    <cellStyle name="Normal 61 2 4 4 2 7 3" xfId="0"/>
    <cellStyle name="Normal 61 2 4 4 2 8" xfId="0"/>
    <cellStyle name="Normal 61 2 4 4 2 8 2" xfId="0"/>
    <cellStyle name="Normal 61 2 4 4 2 9" xfId="0"/>
    <cellStyle name="Normal 61 2 4 4 3" xfId="0"/>
    <cellStyle name="Normal 61 2 4 4 3 2" xfId="0"/>
    <cellStyle name="Normal 61 2 4 4 3 2 2" xfId="0"/>
    <cellStyle name="Normal 61 2 4 4 3 2 2 2" xfId="0"/>
    <cellStyle name="Normal 61 2 4 4 3 2 2 2 2" xfId="0"/>
    <cellStyle name="Normal 61 2 4 4 3 2 2 2 2 2" xfId="0"/>
    <cellStyle name="Normal 61 2 4 4 3 2 2 2 2 2 2" xfId="0"/>
    <cellStyle name="Normal 61 2 4 4 3 2 2 2 2 3" xfId="0"/>
    <cellStyle name="Normal 61 2 4 4 3 2 2 2 3" xfId="0"/>
    <cellStyle name="Normal 61 2 4 4 3 2 2 2 3 2" xfId="0"/>
    <cellStyle name="Normal 61 2 4 4 3 2 2 2 3 2 2" xfId="0"/>
    <cellStyle name="Normal 61 2 4 4 3 2 2 2 3 3" xfId="0"/>
    <cellStyle name="Normal 61 2 4 4 3 2 2 2 4" xfId="0"/>
    <cellStyle name="Normal 61 2 4 4 3 2 2 2 4 2" xfId="0"/>
    <cellStyle name="Normal 61 2 4 4 3 2 2 2 5" xfId="0"/>
    <cellStyle name="Normal 61 2 4 4 3 2 2 3" xfId="0"/>
    <cellStyle name="Normal 61 2 4 4 3 2 2 3 2" xfId="0"/>
    <cellStyle name="Normal 61 2 4 4 3 2 2 3 2 2" xfId="0"/>
    <cellStyle name="Normal 61 2 4 4 3 2 2 3 3" xfId="0"/>
    <cellStyle name="Normal 61 2 4 4 3 2 2 4" xfId="0"/>
    <cellStyle name="Normal 61 2 4 4 3 2 2 4 2" xfId="0"/>
    <cellStyle name="Normal 61 2 4 4 3 2 2 4 2 2" xfId="0"/>
    <cellStyle name="Normal 61 2 4 4 3 2 2 4 3" xfId="0"/>
    <cellStyle name="Normal 61 2 4 4 3 2 2 5" xfId="0"/>
    <cellStyle name="Normal 61 2 4 4 3 2 2 5 2" xfId="0"/>
    <cellStyle name="Normal 61 2 4 4 3 2 2 6" xfId="0"/>
    <cellStyle name="Normal 61 2 4 4 3 2 3" xfId="0"/>
    <cellStyle name="Normal 61 2 4 4 3 2 3 2" xfId="0"/>
    <cellStyle name="Normal 61 2 4 4 3 2 3 2 2" xfId="0"/>
    <cellStyle name="Normal 61 2 4 4 3 2 3 2 2 2" xfId="0"/>
    <cellStyle name="Normal 61 2 4 4 3 2 3 2 3" xfId="0"/>
    <cellStyle name="Normal 61 2 4 4 3 2 3 3" xfId="0"/>
    <cellStyle name="Normal 61 2 4 4 3 2 3 3 2" xfId="0"/>
    <cellStyle name="Normal 61 2 4 4 3 2 3 3 2 2" xfId="0"/>
    <cellStyle name="Normal 61 2 4 4 3 2 3 3 3" xfId="0"/>
    <cellStyle name="Normal 61 2 4 4 3 2 3 4" xfId="0"/>
    <cellStyle name="Normal 61 2 4 4 3 2 3 4 2" xfId="0"/>
    <cellStyle name="Normal 61 2 4 4 3 2 3 5" xfId="0"/>
    <cellStyle name="Normal 61 2 4 4 3 2 4" xfId="0"/>
    <cellStyle name="Normal 61 2 4 4 3 2 4 2" xfId="0"/>
    <cellStyle name="Normal 61 2 4 4 3 2 4 2 2" xfId="0"/>
    <cellStyle name="Normal 61 2 4 4 3 2 4 3" xfId="0"/>
    <cellStyle name="Normal 61 2 4 4 3 2 5" xfId="0"/>
    <cellStyle name="Normal 61 2 4 4 3 2 5 2" xfId="0"/>
    <cellStyle name="Normal 61 2 4 4 3 2 5 2 2" xfId="0"/>
    <cellStyle name="Normal 61 2 4 4 3 2 5 3" xfId="0"/>
    <cellStyle name="Normal 61 2 4 4 3 2 6" xfId="0"/>
    <cellStyle name="Normal 61 2 4 4 3 2 6 2" xfId="0"/>
    <cellStyle name="Normal 61 2 4 4 3 2 7" xfId="0"/>
    <cellStyle name="Normal 61 2 4 4 3 3" xfId="0"/>
    <cellStyle name="Normal 61 2 4 4 3 3 2" xfId="0"/>
    <cellStyle name="Normal 61 2 4 4 3 3 2 2" xfId="0"/>
    <cellStyle name="Normal 61 2 4 4 3 3 2 2 2" xfId="0"/>
    <cellStyle name="Normal 61 2 4 4 3 3 2 2 2 2" xfId="0"/>
    <cellStyle name="Normal 61 2 4 4 3 3 2 2 3" xfId="0"/>
    <cellStyle name="Normal 61 2 4 4 3 3 2 3" xfId="0"/>
    <cellStyle name="Normal 61 2 4 4 3 3 2 3 2" xfId="0"/>
    <cellStyle name="Normal 61 2 4 4 3 3 2 3 2 2" xfId="0"/>
    <cellStyle name="Normal 61 2 4 4 3 3 2 3 3" xfId="0"/>
    <cellStyle name="Normal 61 2 4 4 3 3 2 4" xfId="0"/>
    <cellStyle name="Normal 61 2 4 4 3 3 2 4 2" xfId="0"/>
    <cellStyle name="Normal 61 2 4 4 3 3 2 5" xfId="0"/>
    <cellStyle name="Normal 61 2 4 4 3 3 3" xfId="0"/>
    <cellStyle name="Normal 61 2 4 4 3 3 3 2" xfId="0"/>
    <cellStyle name="Normal 61 2 4 4 3 3 3 2 2" xfId="0"/>
    <cellStyle name="Normal 61 2 4 4 3 3 3 3" xfId="0"/>
    <cellStyle name="Normal 61 2 4 4 3 3 4" xfId="0"/>
    <cellStyle name="Normal 61 2 4 4 3 3 4 2" xfId="0"/>
    <cellStyle name="Normal 61 2 4 4 3 3 4 2 2" xfId="0"/>
    <cellStyle name="Normal 61 2 4 4 3 3 4 3" xfId="0"/>
    <cellStyle name="Normal 61 2 4 4 3 3 5" xfId="0"/>
    <cellStyle name="Normal 61 2 4 4 3 3 5 2" xfId="0"/>
    <cellStyle name="Normal 61 2 4 4 3 3 6" xfId="0"/>
    <cellStyle name="Normal 61 2 4 4 3 4" xfId="0"/>
    <cellStyle name="Normal 61 2 4 4 3 4 2" xfId="0"/>
    <cellStyle name="Normal 61 2 4 4 3 4 2 2" xfId="0"/>
    <cellStyle name="Normal 61 2 4 4 3 4 2 2 2" xfId="0"/>
    <cellStyle name="Normal 61 2 4 4 3 4 2 3" xfId="0"/>
    <cellStyle name="Normal 61 2 4 4 3 4 3" xfId="0"/>
    <cellStyle name="Normal 61 2 4 4 3 4 3 2" xfId="0"/>
    <cellStyle name="Normal 61 2 4 4 3 4 3 2 2" xfId="0"/>
    <cellStyle name="Normal 61 2 4 4 3 4 3 3" xfId="0"/>
    <cellStyle name="Normal 61 2 4 4 3 4 4" xfId="0"/>
    <cellStyle name="Normal 61 2 4 4 3 4 4 2" xfId="0"/>
    <cellStyle name="Normal 61 2 4 4 3 4 5" xfId="0"/>
    <cellStyle name="Normal 61 2 4 4 3 5" xfId="0"/>
    <cellStyle name="Normal 61 2 4 4 3 5 2" xfId="0"/>
    <cellStyle name="Normal 61 2 4 4 3 5 2 2" xfId="0"/>
    <cellStyle name="Normal 61 2 4 4 3 5 3" xfId="0"/>
    <cellStyle name="Normal 61 2 4 4 3 6" xfId="0"/>
    <cellStyle name="Normal 61 2 4 4 3 6 2" xfId="0"/>
    <cellStyle name="Normal 61 2 4 4 3 6 2 2" xfId="0"/>
    <cellStyle name="Normal 61 2 4 4 3 6 3" xfId="0"/>
    <cellStyle name="Normal 61 2 4 4 3 7" xfId="0"/>
    <cellStyle name="Normal 61 2 4 4 3 7 2" xfId="0"/>
    <cellStyle name="Normal 61 2 4 4 3 8" xfId="0"/>
    <cellStyle name="Normal 61 2 4 4 4" xfId="0"/>
    <cellStyle name="Normal 61 2 4 4 4 2" xfId="0"/>
    <cellStyle name="Normal 61 2 4 4 4 2 2" xfId="0"/>
    <cellStyle name="Normal 61 2 4 4 4 2 2 2" xfId="0"/>
    <cellStyle name="Normal 61 2 4 4 4 2 2 2 2" xfId="0"/>
    <cellStyle name="Normal 61 2 4 4 4 2 2 2 2 2" xfId="0"/>
    <cellStyle name="Normal 61 2 4 4 4 2 2 2 3" xfId="0"/>
    <cellStyle name="Normal 61 2 4 4 4 2 2 3" xfId="0"/>
    <cellStyle name="Normal 61 2 4 4 4 2 2 3 2" xfId="0"/>
    <cellStyle name="Normal 61 2 4 4 4 2 2 3 2 2" xfId="0"/>
    <cellStyle name="Normal 61 2 4 4 4 2 2 3 3" xfId="0"/>
    <cellStyle name="Normal 61 2 4 4 4 2 2 4" xfId="0"/>
    <cellStyle name="Normal 61 2 4 4 4 2 2 4 2" xfId="0"/>
    <cellStyle name="Normal 61 2 4 4 4 2 2 5" xfId="0"/>
    <cellStyle name="Normal 61 2 4 4 4 2 3" xfId="0"/>
    <cellStyle name="Normal 61 2 4 4 4 2 3 2" xfId="0"/>
    <cellStyle name="Normal 61 2 4 4 4 2 3 2 2" xfId="0"/>
    <cellStyle name="Normal 61 2 4 4 4 2 3 3" xfId="0"/>
    <cellStyle name="Normal 61 2 4 4 4 2 4" xfId="0"/>
    <cellStyle name="Normal 61 2 4 4 4 2 4 2" xfId="0"/>
    <cellStyle name="Normal 61 2 4 4 4 2 4 2 2" xfId="0"/>
    <cellStyle name="Normal 61 2 4 4 4 2 4 3" xfId="0"/>
    <cellStyle name="Normal 61 2 4 4 4 2 5" xfId="0"/>
    <cellStyle name="Normal 61 2 4 4 4 2 5 2" xfId="0"/>
    <cellStyle name="Normal 61 2 4 4 4 2 6" xfId="0"/>
    <cellStyle name="Normal 61 2 4 4 4 3" xfId="0"/>
    <cellStyle name="Normal 61 2 4 4 4 3 2" xfId="0"/>
    <cellStyle name="Normal 61 2 4 4 4 3 2 2" xfId="0"/>
    <cellStyle name="Normal 61 2 4 4 4 3 2 2 2" xfId="0"/>
    <cellStyle name="Normal 61 2 4 4 4 3 2 3" xfId="0"/>
    <cellStyle name="Normal 61 2 4 4 4 3 3" xfId="0"/>
    <cellStyle name="Normal 61 2 4 4 4 3 3 2" xfId="0"/>
    <cellStyle name="Normal 61 2 4 4 4 3 3 2 2" xfId="0"/>
    <cellStyle name="Normal 61 2 4 4 4 3 3 3" xfId="0"/>
    <cellStyle name="Normal 61 2 4 4 4 3 4" xfId="0"/>
    <cellStyle name="Normal 61 2 4 4 4 3 4 2" xfId="0"/>
    <cellStyle name="Normal 61 2 4 4 4 3 5" xfId="0"/>
    <cellStyle name="Normal 61 2 4 4 4 4" xfId="0"/>
    <cellStyle name="Normal 61 2 4 4 4 4 2" xfId="0"/>
    <cellStyle name="Normal 61 2 4 4 4 4 2 2" xfId="0"/>
    <cellStyle name="Normal 61 2 4 4 4 4 3" xfId="0"/>
    <cellStyle name="Normal 61 2 4 4 4 5" xfId="0"/>
    <cellStyle name="Normal 61 2 4 4 4 5 2" xfId="0"/>
    <cellStyle name="Normal 61 2 4 4 4 5 2 2" xfId="0"/>
    <cellStyle name="Normal 61 2 4 4 4 5 3" xfId="0"/>
    <cellStyle name="Normal 61 2 4 4 4 6" xfId="0"/>
    <cellStyle name="Normal 61 2 4 4 4 6 2" xfId="0"/>
    <cellStyle name="Normal 61 2 4 4 4 7" xfId="0"/>
    <cellStyle name="Normal 61 2 4 4 5" xfId="0"/>
    <cellStyle name="Normal 61 2 4 4 5 2" xfId="0"/>
    <cellStyle name="Normal 61 2 4 4 5 2 2" xfId="0"/>
    <cellStyle name="Normal 61 2 4 4 5 2 2 2" xfId="0"/>
    <cellStyle name="Normal 61 2 4 4 5 2 2 2 2" xfId="0"/>
    <cellStyle name="Normal 61 2 4 4 5 2 2 3" xfId="0"/>
    <cellStyle name="Normal 61 2 4 4 5 2 3" xfId="0"/>
    <cellStyle name="Normal 61 2 4 4 5 2 3 2" xfId="0"/>
    <cellStyle name="Normal 61 2 4 4 5 2 3 2 2" xfId="0"/>
    <cellStyle name="Normal 61 2 4 4 5 2 3 3" xfId="0"/>
    <cellStyle name="Normal 61 2 4 4 5 2 4" xfId="0"/>
    <cellStyle name="Normal 61 2 4 4 5 2 4 2" xfId="0"/>
    <cellStyle name="Normal 61 2 4 4 5 2 5" xfId="0"/>
    <cellStyle name="Normal 61 2 4 4 5 3" xfId="0"/>
    <cellStyle name="Normal 61 2 4 4 5 3 2" xfId="0"/>
    <cellStyle name="Normal 61 2 4 4 5 3 2 2" xfId="0"/>
    <cellStyle name="Normal 61 2 4 4 5 3 3" xfId="0"/>
    <cellStyle name="Normal 61 2 4 4 5 4" xfId="0"/>
    <cellStyle name="Normal 61 2 4 4 5 4 2" xfId="0"/>
    <cellStyle name="Normal 61 2 4 4 5 4 2 2" xfId="0"/>
    <cellStyle name="Normal 61 2 4 4 5 4 3" xfId="0"/>
    <cellStyle name="Normal 61 2 4 4 5 5" xfId="0"/>
    <cellStyle name="Normal 61 2 4 4 5 5 2" xfId="0"/>
    <cellStyle name="Normal 61 2 4 4 5 6" xfId="0"/>
    <cellStyle name="Normal 61 2 4 4 6" xfId="0"/>
    <cellStyle name="Normal 61 2 4 4 6 2" xfId="0"/>
    <cellStyle name="Normal 61 2 4 4 6 2 2" xfId="0"/>
    <cellStyle name="Normal 61 2 4 4 6 2 2 2" xfId="0"/>
    <cellStyle name="Normal 61 2 4 4 6 2 3" xfId="0"/>
    <cellStyle name="Normal 61 2 4 4 6 3" xfId="0"/>
    <cellStyle name="Normal 61 2 4 4 6 3 2" xfId="0"/>
    <cellStyle name="Normal 61 2 4 4 6 3 2 2" xfId="0"/>
    <cellStyle name="Normal 61 2 4 4 6 3 3" xfId="0"/>
    <cellStyle name="Normal 61 2 4 4 6 4" xfId="0"/>
    <cellStyle name="Normal 61 2 4 4 6 4 2" xfId="0"/>
    <cellStyle name="Normal 61 2 4 4 6 5" xfId="0"/>
    <cellStyle name="Normal 61 2 4 4 7" xfId="0"/>
    <cellStyle name="Normal 61 2 4 4 7 2" xfId="0"/>
    <cellStyle name="Normal 61 2 4 4 7 2 2" xfId="0"/>
    <cellStyle name="Normal 61 2 4 4 7 3" xfId="0"/>
    <cellStyle name="Normal 61 2 4 4 8" xfId="0"/>
    <cellStyle name="Normal 61 2 4 4 8 2" xfId="0"/>
    <cellStyle name="Normal 61 2 4 4 8 2 2" xfId="0"/>
    <cellStyle name="Normal 61 2 4 4 8 3" xfId="0"/>
    <cellStyle name="Normal 61 2 4 4 9" xfId="0"/>
    <cellStyle name="Normal 61 2 4 4 9 2" xfId="0"/>
    <cellStyle name="Normal 61 2 4 5" xfId="0"/>
    <cellStyle name="Normal 61 2 4 5 2" xfId="0"/>
    <cellStyle name="Normal 61 2 4 5 2 2" xfId="0"/>
    <cellStyle name="Normal 61 2 4 5 2 2 2" xfId="0"/>
    <cellStyle name="Normal 61 2 4 5 2 2 2 2" xfId="0"/>
    <cellStyle name="Normal 61 2 4 5 2 2 2 2 2" xfId="0"/>
    <cellStyle name="Normal 61 2 4 5 2 2 2 2 2 2" xfId="0"/>
    <cellStyle name="Normal 61 2 4 5 2 2 2 2 2 2 2" xfId="0"/>
    <cellStyle name="Normal 61 2 4 5 2 2 2 2 2 3" xfId="0"/>
    <cellStyle name="Normal 61 2 4 5 2 2 2 2 3" xfId="0"/>
    <cellStyle name="Normal 61 2 4 5 2 2 2 2 3 2" xfId="0"/>
    <cellStyle name="Normal 61 2 4 5 2 2 2 2 3 2 2" xfId="0"/>
    <cellStyle name="Normal 61 2 4 5 2 2 2 2 3 3" xfId="0"/>
    <cellStyle name="Normal 61 2 4 5 2 2 2 2 4" xfId="0"/>
    <cellStyle name="Normal 61 2 4 5 2 2 2 2 4 2" xfId="0"/>
    <cellStyle name="Normal 61 2 4 5 2 2 2 2 5" xfId="0"/>
    <cellStyle name="Normal 61 2 4 5 2 2 2 3" xfId="0"/>
    <cellStyle name="Normal 61 2 4 5 2 2 2 3 2" xfId="0"/>
    <cellStyle name="Normal 61 2 4 5 2 2 2 3 2 2" xfId="0"/>
    <cellStyle name="Normal 61 2 4 5 2 2 2 3 3" xfId="0"/>
    <cellStyle name="Normal 61 2 4 5 2 2 2 4" xfId="0"/>
    <cellStyle name="Normal 61 2 4 5 2 2 2 4 2" xfId="0"/>
    <cellStyle name="Normal 61 2 4 5 2 2 2 4 2 2" xfId="0"/>
    <cellStyle name="Normal 61 2 4 5 2 2 2 4 3" xfId="0"/>
    <cellStyle name="Normal 61 2 4 5 2 2 2 5" xfId="0"/>
    <cellStyle name="Normal 61 2 4 5 2 2 2 5 2" xfId="0"/>
    <cellStyle name="Normal 61 2 4 5 2 2 2 6" xfId="0"/>
    <cellStyle name="Normal 61 2 4 5 2 2 3" xfId="0"/>
    <cellStyle name="Normal 61 2 4 5 2 2 3 2" xfId="0"/>
    <cellStyle name="Normal 61 2 4 5 2 2 3 2 2" xfId="0"/>
    <cellStyle name="Normal 61 2 4 5 2 2 3 2 2 2" xfId="0"/>
    <cellStyle name="Normal 61 2 4 5 2 2 3 2 3" xfId="0"/>
    <cellStyle name="Normal 61 2 4 5 2 2 3 3" xfId="0"/>
    <cellStyle name="Normal 61 2 4 5 2 2 3 3 2" xfId="0"/>
    <cellStyle name="Normal 61 2 4 5 2 2 3 3 2 2" xfId="0"/>
    <cellStyle name="Normal 61 2 4 5 2 2 3 3 3" xfId="0"/>
    <cellStyle name="Normal 61 2 4 5 2 2 3 4" xfId="0"/>
    <cellStyle name="Normal 61 2 4 5 2 2 3 4 2" xfId="0"/>
    <cellStyle name="Normal 61 2 4 5 2 2 3 5" xfId="0"/>
    <cellStyle name="Normal 61 2 4 5 2 2 4" xfId="0"/>
    <cellStyle name="Normal 61 2 4 5 2 2 4 2" xfId="0"/>
    <cellStyle name="Normal 61 2 4 5 2 2 4 2 2" xfId="0"/>
    <cellStyle name="Normal 61 2 4 5 2 2 4 3" xfId="0"/>
    <cellStyle name="Normal 61 2 4 5 2 2 5" xfId="0"/>
    <cellStyle name="Normal 61 2 4 5 2 2 5 2" xfId="0"/>
    <cellStyle name="Normal 61 2 4 5 2 2 5 2 2" xfId="0"/>
    <cellStyle name="Normal 61 2 4 5 2 2 5 3" xfId="0"/>
    <cellStyle name="Normal 61 2 4 5 2 2 6" xfId="0"/>
    <cellStyle name="Normal 61 2 4 5 2 2 6 2" xfId="0"/>
    <cellStyle name="Normal 61 2 4 5 2 2 7" xfId="0"/>
    <cellStyle name="Normal 61 2 4 5 2 3" xfId="0"/>
    <cellStyle name="Normal 61 2 4 5 2 3 2" xfId="0"/>
    <cellStyle name="Normal 61 2 4 5 2 3 2 2" xfId="0"/>
    <cellStyle name="Normal 61 2 4 5 2 3 2 2 2" xfId="0"/>
    <cellStyle name="Normal 61 2 4 5 2 3 2 2 2 2" xfId="0"/>
    <cellStyle name="Normal 61 2 4 5 2 3 2 2 3" xfId="0"/>
    <cellStyle name="Normal 61 2 4 5 2 3 2 3" xfId="0"/>
    <cellStyle name="Normal 61 2 4 5 2 3 2 3 2" xfId="0"/>
    <cellStyle name="Normal 61 2 4 5 2 3 2 3 2 2" xfId="0"/>
    <cellStyle name="Normal 61 2 4 5 2 3 2 3 3" xfId="0"/>
    <cellStyle name="Normal 61 2 4 5 2 3 2 4" xfId="0"/>
    <cellStyle name="Normal 61 2 4 5 2 3 2 4 2" xfId="0"/>
    <cellStyle name="Normal 61 2 4 5 2 3 2 5" xfId="0"/>
    <cellStyle name="Normal 61 2 4 5 2 3 3" xfId="0"/>
    <cellStyle name="Normal 61 2 4 5 2 3 3 2" xfId="0"/>
    <cellStyle name="Normal 61 2 4 5 2 3 3 2 2" xfId="0"/>
    <cellStyle name="Normal 61 2 4 5 2 3 3 3" xfId="0"/>
    <cellStyle name="Normal 61 2 4 5 2 3 4" xfId="0"/>
    <cellStyle name="Normal 61 2 4 5 2 3 4 2" xfId="0"/>
    <cellStyle name="Normal 61 2 4 5 2 3 4 2 2" xfId="0"/>
    <cellStyle name="Normal 61 2 4 5 2 3 4 3" xfId="0"/>
    <cellStyle name="Normal 61 2 4 5 2 3 5" xfId="0"/>
    <cellStyle name="Normal 61 2 4 5 2 3 5 2" xfId="0"/>
    <cellStyle name="Normal 61 2 4 5 2 3 6" xfId="0"/>
    <cellStyle name="Normal 61 2 4 5 2 4" xfId="0"/>
    <cellStyle name="Normal 61 2 4 5 2 4 2" xfId="0"/>
    <cellStyle name="Normal 61 2 4 5 2 4 2 2" xfId="0"/>
    <cellStyle name="Normal 61 2 4 5 2 4 2 2 2" xfId="0"/>
    <cellStyle name="Normal 61 2 4 5 2 4 2 3" xfId="0"/>
    <cellStyle name="Normal 61 2 4 5 2 4 3" xfId="0"/>
    <cellStyle name="Normal 61 2 4 5 2 4 3 2" xfId="0"/>
    <cellStyle name="Normal 61 2 4 5 2 4 3 2 2" xfId="0"/>
    <cellStyle name="Normal 61 2 4 5 2 4 3 3" xfId="0"/>
    <cellStyle name="Normal 61 2 4 5 2 4 4" xfId="0"/>
    <cellStyle name="Normal 61 2 4 5 2 4 4 2" xfId="0"/>
    <cellStyle name="Normal 61 2 4 5 2 4 5" xfId="0"/>
    <cellStyle name="Normal 61 2 4 5 2 5" xfId="0"/>
    <cellStyle name="Normal 61 2 4 5 2 5 2" xfId="0"/>
    <cellStyle name="Normal 61 2 4 5 2 5 2 2" xfId="0"/>
    <cellStyle name="Normal 61 2 4 5 2 5 3" xfId="0"/>
    <cellStyle name="Normal 61 2 4 5 2 6" xfId="0"/>
    <cellStyle name="Normal 61 2 4 5 2 6 2" xfId="0"/>
    <cellStyle name="Normal 61 2 4 5 2 6 2 2" xfId="0"/>
    <cellStyle name="Normal 61 2 4 5 2 6 3" xfId="0"/>
    <cellStyle name="Normal 61 2 4 5 2 7" xfId="0"/>
    <cellStyle name="Normal 61 2 4 5 2 7 2" xfId="0"/>
    <cellStyle name="Normal 61 2 4 5 2 8" xfId="0"/>
    <cellStyle name="Normal 61 2 4 5 3" xfId="0"/>
    <cellStyle name="Normal 61 2 4 5 3 2" xfId="0"/>
    <cellStyle name="Normal 61 2 4 5 3 2 2" xfId="0"/>
    <cellStyle name="Normal 61 2 4 5 3 2 2 2" xfId="0"/>
    <cellStyle name="Normal 61 2 4 5 3 2 2 2 2" xfId="0"/>
    <cellStyle name="Normal 61 2 4 5 3 2 2 2 2 2" xfId="0"/>
    <cellStyle name="Normal 61 2 4 5 3 2 2 2 3" xfId="0"/>
    <cellStyle name="Normal 61 2 4 5 3 2 2 3" xfId="0"/>
    <cellStyle name="Normal 61 2 4 5 3 2 2 3 2" xfId="0"/>
    <cellStyle name="Normal 61 2 4 5 3 2 2 3 2 2" xfId="0"/>
    <cellStyle name="Normal 61 2 4 5 3 2 2 3 3" xfId="0"/>
    <cellStyle name="Normal 61 2 4 5 3 2 2 4" xfId="0"/>
    <cellStyle name="Normal 61 2 4 5 3 2 2 4 2" xfId="0"/>
    <cellStyle name="Normal 61 2 4 5 3 2 2 5" xfId="0"/>
    <cellStyle name="Normal 61 2 4 5 3 2 3" xfId="0"/>
    <cellStyle name="Normal 61 2 4 5 3 2 3 2" xfId="0"/>
    <cellStyle name="Normal 61 2 4 5 3 2 3 2 2" xfId="0"/>
    <cellStyle name="Normal 61 2 4 5 3 2 3 3" xfId="0"/>
    <cellStyle name="Normal 61 2 4 5 3 2 4" xfId="0"/>
    <cellStyle name="Normal 61 2 4 5 3 2 4 2" xfId="0"/>
    <cellStyle name="Normal 61 2 4 5 3 2 4 2 2" xfId="0"/>
    <cellStyle name="Normal 61 2 4 5 3 2 4 3" xfId="0"/>
    <cellStyle name="Normal 61 2 4 5 3 2 5" xfId="0"/>
    <cellStyle name="Normal 61 2 4 5 3 2 5 2" xfId="0"/>
    <cellStyle name="Normal 61 2 4 5 3 2 6" xfId="0"/>
    <cellStyle name="Normal 61 2 4 5 3 3" xfId="0"/>
    <cellStyle name="Normal 61 2 4 5 3 3 2" xfId="0"/>
    <cellStyle name="Normal 61 2 4 5 3 3 2 2" xfId="0"/>
    <cellStyle name="Normal 61 2 4 5 3 3 2 2 2" xfId="0"/>
    <cellStyle name="Normal 61 2 4 5 3 3 2 3" xfId="0"/>
    <cellStyle name="Normal 61 2 4 5 3 3 3" xfId="0"/>
    <cellStyle name="Normal 61 2 4 5 3 3 3 2" xfId="0"/>
    <cellStyle name="Normal 61 2 4 5 3 3 3 2 2" xfId="0"/>
    <cellStyle name="Normal 61 2 4 5 3 3 3 3" xfId="0"/>
    <cellStyle name="Normal 61 2 4 5 3 3 4" xfId="0"/>
    <cellStyle name="Normal 61 2 4 5 3 3 4 2" xfId="0"/>
    <cellStyle name="Normal 61 2 4 5 3 3 5" xfId="0"/>
    <cellStyle name="Normal 61 2 4 5 3 4" xfId="0"/>
    <cellStyle name="Normal 61 2 4 5 3 4 2" xfId="0"/>
    <cellStyle name="Normal 61 2 4 5 3 4 2 2" xfId="0"/>
    <cellStyle name="Normal 61 2 4 5 3 4 3" xfId="0"/>
    <cellStyle name="Normal 61 2 4 5 3 5" xfId="0"/>
    <cellStyle name="Normal 61 2 4 5 3 5 2" xfId="0"/>
    <cellStyle name="Normal 61 2 4 5 3 5 2 2" xfId="0"/>
    <cellStyle name="Normal 61 2 4 5 3 5 3" xfId="0"/>
    <cellStyle name="Normal 61 2 4 5 3 6" xfId="0"/>
    <cellStyle name="Normal 61 2 4 5 3 6 2" xfId="0"/>
    <cellStyle name="Normal 61 2 4 5 3 7" xfId="0"/>
    <cellStyle name="Normal 61 2 4 5 4" xfId="0"/>
    <cellStyle name="Normal 61 2 4 5 4 2" xfId="0"/>
    <cellStyle name="Normal 61 2 4 5 4 2 2" xfId="0"/>
    <cellStyle name="Normal 61 2 4 5 4 2 2 2" xfId="0"/>
    <cellStyle name="Normal 61 2 4 5 4 2 2 2 2" xfId="0"/>
    <cellStyle name="Normal 61 2 4 5 4 2 2 3" xfId="0"/>
    <cellStyle name="Normal 61 2 4 5 4 2 3" xfId="0"/>
    <cellStyle name="Normal 61 2 4 5 4 2 3 2" xfId="0"/>
    <cellStyle name="Normal 61 2 4 5 4 2 3 2 2" xfId="0"/>
    <cellStyle name="Normal 61 2 4 5 4 2 3 3" xfId="0"/>
    <cellStyle name="Normal 61 2 4 5 4 2 4" xfId="0"/>
    <cellStyle name="Normal 61 2 4 5 4 2 4 2" xfId="0"/>
    <cellStyle name="Normal 61 2 4 5 4 2 5" xfId="0"/>
    <cellStyle name="Normal 61 2 4 5 4 3" xfId="0"/>
    <cellStyle name="Normal 61 2 4 5 4 3 2" xfId="0"/>
    <cellStyle name="Normal 61 2 4 5 4 3 2 2" xfId="0"/>
    <cellStyle name="Normal 61 2 4 5 4 3 3" xfId="0"/>
    <cellStyle name="Normal 61 2 4 5 4 4" xfId="0"/>
    <cellStyle name="Normal 61 2 4 5 4 4 2" xfId="0"/>
    <cellStyle name="Normal 61 2 4 5 4 4 2 2" xfId="0"/>
    <cellStyle name="Normal 61 2 4 5 4 4 3" xfId="0"/>
    <cellStyle name="Normal 61 2 4 5 4 5" xfId="0"/>
    <cellStyle name="Normal 61 2 4 5 4 5 2" xfId="0"/>
    <cellStyle name="Normal 61 2 4 5 4 6" xfId="0"/>
    <cellStyle name="Normal 61 2 4 5 5" xfId="0"/>
    <cellStyle name="Normal 61 2 4 5 5 2" xfId="0"/>
    <cellStyle name="Normal 61 2 4 5 5 2 2" xfId="0"/>
    <cellStyle name="Normal 61 2 4 5 5 2 2 2" xfId="0"/>
    <cellStyle name="Normal 61 2 4 5 5 2 3" xfId="0"/>
    <cellStyle name="Normal 61 2 4 5 5 3" xfId="0"/>
    <cellStyle name="Normal 61 2 4 5 5 3 2" xfId="0"/>
    <cellStyle name="Normal 61 2 4 5 5 3 2 2" xfId="0"/>
    <cellStyle name="Normal 61 2 4 5 5 3 3" xfId="0"/>
    <cellStyle name="Normal 61 2 4 5 5 4" xfId="0"/>
    <cellStyle name="Normal 61 2 4 5 5 4 2" xfId="0"/>
    <cellStyle name="Normal 61 2 4 5 5 5" xfId="0"/>
    <cellStyle name="Normal 61 2 4 5 6" xfId="0"/>
    <cellStyle name="Normal 61 2 4 5 6 2" xfId="0"/>
    <cellStyle name="Normal 61 2 4 5 6 2 2" xfId="0"/>
    <cellStyle name="Normal 61 2 4 5 6 3" xfId="0"/>
    <cellStyle name="Normal 61 2 4 5 7" xfId="0"/>
    <cellStyle name="Normal 61 2 4 5 7 2" xfId="0"/>
    <cellStyle name="Normal 61 2 4 5 7 2 2" xfId="0"/>
    <cellStyle name="Normal 61 2 4 5 7 3" xfId="0"/>
    <cellStyle name="Normal 61 2 4 5 8" xfId="0"/>
    <cellStyle name="Normal 61 2 4 5 8 2" xfId="0"/>
    <cellStyle name="Normal 61 2 4 5 9" xfId="0"/>
    <cellStyle name="Normal 61 2 4 6" xfId="0"/>
    <cellStyle name="Normal 61 2 4 6 2" xfId="0"/>
    <cellStyle name="Normal 61 2 4 6 2 2" xfId="0"/>
    <cellStyle name="Normal 61 2 4 6 2 2 2" xfId="0"/>
    <cellStyle name="Normal 61 2 4 6 2 2 2 2" xfId="0"/>
    <cellStyle name="Normal 61 2 4 6 2 2 2 2 2" xfId="0"/>
    <cellStyle name="Normal 61 2 4 6 2 2 2 2 2 2" xfId="0"/>
    <cellStyle name="Normal 61 2 4 6 2 2 2 2 3" xfId="0"/>
    <cellStyle name="Normal 61 2 4 6 2 2 2 3" xfId="0"/>
    <cellStyle name="Normal 61 2 4 6 2 2 2 3 2" xfId="0"/>
    <cellStyle name="Normal 61 2 4 6 2 2 2 3 2 2" xfId="0"/>
    <cellStyle name="Normal 61 2 4 6 2 2 2 3 3" xfId="0"/>
    <cellStyle name="Normal 61 2 4 6 2 2 2 4" xfId="0"/>
    <cellStyle name="Normal 61 2 4 6 2 2 2 4 2" xfId="0"/>
    <cellStyle name="Normal 61 2 4 6 2 2 2 5" xfId="0"/>
    <cellStyle name="Normal 61 2 4 6 2 2 3" xfId="0"/>
    <cellStyle name="Normal 61 2 4 6 2 2 3 2" xfId="0"/>
    <cellStyle name="Normal 61 2 4 6 2 2 3 2 2" xfId="0"/>
    <cellStyle name="Normal 61 2 4 6 2 2 3 3" xfId="0"/>
    <cellStyle name="Normal 61 2 4 6 2 2 4" xfId="0"/>
    <cellStyle name="Normal 61 2 4 6 2 2 4 2" xfId="0"/>
    <cellStyle name="Normal 61 2 4 6 2 2 4 2 2" xfId="0"/>
    <cellStyle name="Normal 61 2 4 6 2 2 4 3" xfId="0"/>
    <cellStyle name="Normal 61 2 4 6 2 2 5" xfId="0"/>
    <cellStyle name="Normal 61 2 4 6 2 2 5 2" xfId="0"/>
    <cellStyle name="Normal 61 2 4 6 2 2 6" xfId="0"/>
    <cellStyle name="Normal 61 2 4 6 2 3" xfId="0"/>
    <cellStyle name="Normal 61 2 4 6 2 3 2" xfId="0"/>
    <cellStyle name="Normal 61 2 4 6 2 3 2 2" xfId="0"/>
    <cellStyle name="Normal 61 2 4 6 2 3 2 2 2" xfId="0"/>
    <cellStyle name="Normal 61 2 4 6 2 3 2 3" xfId="0"/>
    <cellStyle name="Normal 61 2 4 6 2 3 3" xfId="0"/>
    <cellStyle name="Normal 61 2 4 6 2 3 3 2" xfId="0"/>
    <cellStyle name="Normal 61 2 4 6 2 3 3 2 2" xfId="0"/>
    <cellStyle name="Normal 61 2 4 6 2 3 3 3" xfId="0"/>
    <cellStyle name="Normal 61 2 4 6 2 3 4" xfId="0"/>
    <cellStyle name="Normal 61 2 4 6 2 3 4 2" xfId="0"/>
    <cellStyle name="Normal 61 2 4 6 2 3 5" xfId="0"/>
    <cellStyle name="Normal 61 2 4 6 2 4" xfId="0"/>
    <cellStyle name="Normal 61 2 4 6 2 4 2" xfId="0"/>
    <cellStyle name="Normal 61 2 4 6 2 4 2 2" xfId="0"/>
    <cellStyle name="Normal 61 2 4 6 2 4 3" xfId="0"/>
    <cellStyle name="Normal 61 2 4 6 2 5" xfId="0"/>
    <cellStyle name="Normal 61 2 4 6 2 5 2" xfId="0"/>
    <cellStyle name="Normal 61 2 4 6 2 5 2 2" xfId="0"/>
    <cellStyle name="Normal 61 2 4 6 2 5 3" xfId="0"/>
    <cellStyle name="Normal 61 2 4 6 2 6" xfId="0"/>
    <cellStyle name="Normal 61 2 4 6 2 6 2" xfId="0"/>
    <cellStyle name="Normal 61 2 4 6 2 7" xfId="0"/>
    <cellStyle name="Normal 61 2 4 6 3" xfId="0"/>
    <cellStyle name="Normal 61 2 4 6 3 2" xfId="0"/>
    <cellStyle name="Normal 61 2 4 6 3 2 2" xfId="0"/>
    <cellStyle name="Normal 61 2 4 6 3 2 2 2" xfId="0"/>
    <cellStyle name="Normal 61 2 4 6 3 2 2 2 2" xfId="0"/>
    <cellStyle name="Normal 61 2 4 6 3 2 2 3" xfId="0"/>
    <cellStyle name="Normal 61 2 4 6 3 2 3" xfId="0"/>
    <cellStyle name="Normal 61 2 4 6 3 2 3 2" xfId="0"/>
    <cellStyle name="Normal 61 2 4 6 3 2 3 2 2" xfId="0"/>
    <cellStyle name="Normal 61 2 4 6 3 2 3 3" xfId="0"/>
    <cellStyle name="Normal 61 2 4 6 3 2 4" xfId="0"/>
    <cellStyle name="Normal 61 2 4 6 3 2 4 2" xfId="0"/>
    <cellStyle name="Normal 61 2 4 6 3 2 5" xfId="0"/>
    <cellStyle name="Normal 61 2 4 6 3 3" xfId="0"/>
    <cellStyle name="Normal 61 2 4 6 3 3 2" xfId="0"/>
    <cellStyle name="Normal 61 2 4 6 3 3 2 2" xfId="0"/>
    <cellStyle name="Normal 61 2 4 6 3 3 3" xfId="0"/>
    <cellStyle name="Normal 61 2 4 6 3 4" xfId="0"/>
    <cellStyle name="Normal 61 2 4 6 3 4 2" xfId="0"/>
    <cellStyle name="Normal 61 2 4 6 3 4 2 2" xfId="0"/>
    <cellStyle name="Normal 61 2 4 6 3 4 3" xfId="0"/>
    <cellStyle name="Normal 61 2 4 6 3 5" xfId="0"/>
    <cellStyle name="Normal 61 2 4 6 3 5 2" xfId="0"/>
    <cellStyle name="Normal 61 2 4 6 3 6" xfId="0"/>
    <cellStyle name="Normal 61 2 4 6 4" xfId="0"/>
    <cellStyle name="Normal 61 2 4 6 4 2" xfId="0"/>
    <cellStyle name="Normal 61 2 4 6 4 2 2" xfId="0"/>
    <cellStyle name="Normal 61 2 4 6 4 2 2 2" xfId="0"/>
    <cellStyle name="Normal 61 2 4 6 4 2 3" xfId="0"/>
    <cellStyle name="Normal 61 2 4 6 4 3" xfId="0"/>
    <cellStyle name="Normal 61 2 4 6 4 3 2" xfId="0"/>
    <cellStyle name="Normal 61 2 4 6 4 3 2 2" xfId="0"/>
    <cellStyle name="Normal 61 2 4 6 4 3 3" xfId="0"/>
    <cellStyle name="Normal 61 2 4 6 4 4" xfId="0"/>
    <cellStyle name="Normal 61 2 4 6 4 4 2" xfId="0"/>
    <cellStyle name="Normal 61 2 4 6 4 5" xfId="0"/>
    <cellStyle name="Normal 61 2 4 6 5" xfId="0"/>
    <cellStyle name="Normal 61 2 4 6 5 2" xfId="0"/>
    <cellStyle name="Normal 61 2 4 6 5 2 2" xfId="0"/>
    <cellStyle name="Normal 61 2 4 6 5 3" xfId="0"/>
    <cellStyle name="Normal 61 2 4 6 6" xfId="0"/>
    <cellStyle name="Normal 61 2 4 6 6 2" xfId="0"/>
    <cellStyle name="Normal 61 2 4 6 6 2 2" xfId="0"/>
    <cellStyle name="Normal 61 2 4 6 6 3" xfId="0"/>
    <cellStyle name="Normal 61 2 4 6 7" xfId="0"/>
    <cellStyle name="Normal 61 2 4 6 7 2" xfId="0"/>
    <cellStyle name="Normal 61 2 4 6 8" xfId="0"/>
    <cellStyle name="Normal 61 2 4 7" xfId="0"/>
    <cellStyle name="Normal 61 2 4 7 2" xfId="0"/>
    <cellStyle name="Normal 61 2 4 7 2 2" xfId="0"/>
    <cellStyle name="Normal 61 2 4 7 2 2 2" xfId="0"/>
    <cellStyle name="Normal 61 2 4 7 2 2 2 2" xfId="0"/>
    <cellStyle name="Normal 61 2 4 7 2 2 2 2 2" xfId="0"/>
    <cellStyle name="Normal 61 2 4 7 2 2 2 3" xfId="0"/>
    <cellStyle name="Normal 61 2 4 7 2 2 3" xfId="0"/>
    <cellStyle name="Normal 61 2 4 7 2 2 3 2" xfId="0"/>
    <cellStyle name="Normal 61 2 4 7 2 2 3 2 2" xfId="0"/>
    <cellStyle name="Normal 61 2 4 7 2 2 3 3" xfId="0"/>
    <cellStyle name="Normal 61 2 4 7 2 2 4" xfId="0"/>
    <cellStyle name="Normal 61 2 4 7 2 2 4 2" xfId="0"/>
    <cellStyle name="Normal 61 2 4 7 2 2 5" xfId="0"/>
    <cellStyle name="Normal 61 2 4 7 2 3" xfId="0"/>
    <cellStyle name="Normal 61 2 4 7 2 3 2" xfId="0"/>
    <cellStyle name="Normal 61 2 4 7 2 3 2 2" xfId="0"/>
    <cellStyle name="Normal 61 2 4 7 2 3 3" xfId="0"/>
    <cellStyle name="Normal 61 2 4 7 2 4" xfId="0"/>
    <cellStyle name="Normal 61 2 4 7 2 4 2" xfId="0"/>
    <cellStyle name="Normal 61 2 4 7 2 4 2 2" xfId="0"/>
    <cellStyle name="Normal 61 2 4 7 2 4 3" xfId="0"/>
    <cellStyle name="Normal 61 2 4 7 2 5" xfId="0"/>
    <cellStyle name="Normal 61 2 4 7 2 5 2" xfId="0"/>
    <cellStyle name="Normal 61 2 4 7 2 6" xfId="0"/>
    <cellStyle name="Normal 61 2 4 7 3" xfId="0"/>
    <cellStyle name="Normal 61 2 4 7 3 2" xfId="0"/>
    <cellStyle name="Normal 61 2 4 7 3 2 2" xfId="0"/>
    <cellStyle name="Normal 61 2 4 7 3 2 2 2" xfId="0"/>
    <cellStyle name="Normal 61 2 4 7 3 2 3" xfId="0"/>
    <cellStyle name="Normal 61 2 4 7 3 3" xfId="0"/>
    <cellStyle name="Normal 61 2 4 7 3 3 2" xfId="0"/>
    <cellStyle name="Normal 61 2 4 7 3 3 2 2" xfId="0"/>
    <cellStyle name="Normal 61 2 4 7 3 3 3" xfId="0"/>
    <cellStyle name="Normal 61 2 4 7 3 4" xfId="0"/>
    <cellStyle name="Normal 61 2 4 7 3 4 2" xfId="0"/>
    <cellStyle name="Normal 61 2 4 7 3 5" xfId="0"/>
    <cellStyle name="Normal 61 2 4 7 4" xfId="0"/>
    <cellStyle name="Normal 61 2 4 7 4 2" xfId="0"/>
    <cellStyle name="Normal 61 2 4 7 4 2 2" xfId="0"/>
    <cellStyle name="Normal 61 2 4 7 4 3" xfId="0"/>
    <cellStyle name="Normal 61 2 4 7 5" xfId="0"/>
    <cellStyle name="Normal 61 2 4 7 5 2" xfId="0"/>
    <cellStyle name="Normal 61 2 4 7 5 2 2" xfId="0"/>
    <cellStyle name="Normal 61 2 4 7 5 3" xfId="0"/>
    <cellStyle name="Normal 61 2 4 7 6" xfId="0"/>
    <cellStyle name="Normal 61 2 4 7 6 2" xfId="0"/>
    <cellStyle name="Normal 61 2 4 7 7" xfId="0"/>
    <cellStyle name="Normal 61 2 4 8" xfId="0"/>
    <cellStyle name="Normal 61 2 4 8 2" xfId="0"/>
    <cellStyle name="Normal 61 2 4 8 2 2" xfId="0"/>
    <cellStyle name="Normal 61 2 4 8 2 2 2" xfId="0"/>
    <cellStyle name="Normal 61 2 4 8 2 2 2 2" xfId="0"/>
    <cellStyle name="Normal 61 2 4 8 2 2 3" xfId="0"/>
    <cellStyle name="Normal 61 2 4 8 2 3" xfId="0"/>
    <cellStyle name="Normal 61 2 4 8 2 3 2" xfId="0"/>
    <cellStyle name="Normal 61 2 4 8 2 3 2 2" xfId="0"/>
    <cellStyle name="Normal 61 2 4 8 2 3 3" xfId="0"/>
    <cellStyle name="Normal 61 2 4 8 2 4" xfId="0"/>
    <cellStyle name="Normal 61 2 4 8 2 4 2" xfId="0"/>
    <cellStyle name="Normal 61 2 4 8 2 5" xfId="0"/>
    <cellStyle name="Normal 61 2 4 8 3" xfId="0"/>
    <cellStyle name="Normal 61 2 4 8 3 2" xfId="0"/>
    <cellStyle name="Normal 61 2 4 8 3 2 2" xfId="0"/>
    <cellStyle name="Normal 61 2 4 8 3 3" xfId="0"/>
    <cellStyle name="Normal 61 2 4 8 4" xfId="0"/>
    <cellStyle name="Normal 61 2 4 8 4 2" xfId="0"/>
    <cellStyle name="Normal 61 2 4 8 4 2 2" xfId="0"/>
    <cellStyle name="Normal 61 2 4 8 4 3" xfId="0"/>
    <cellStyle name="Normal 61 2 4 8 5" xfId="0"/>
    <cellStyle name="Normal 61 2 4 8 5 2" xfId="0"/>
    <cellStyle name="Normal 61 2 4 8 6" xfId="0"/>
    <cellStyle name="Normal 61 2 4 9" xfId="0"/>
    <cellStyle name="Normal 61 2 4 9 2" xfId="0"/>
    <cellStyle name="Normal 61 2 4 9 2 2" xfId="0"/>
    <cellStyle name="Normal 61 2 4 9 2 2 2" xfId="0"/>
    <cellStyle name="Normal 61 2 4 9 2 3" xfId="0"/>
    <cellStyle name="Normal 61 2 4 9 3" xfId="0"/>
    <cellStyle name="Normal 61 2 4 9 3 2" xfId="0"/>
    <cellStyle name="Normal 61 2 4 9 3 2 2" xfId="0"/>
    <cellStyle name="Normal 61 2 4 9 3 3" xfId="0"/>
    <cellStyle name="Normal 61 2 4 9 4" xfId="0"/>
    <cellStyle name="Normal 61 2 4 9 4 2" xfId="0"/>
    <cellStyle name="Normal 61 2 4 9 5" xfId="0"/>
    <cellStyle name="Normal 61 2 5" xfId="0"/>
    <cellStyle name="Normal 61 2 5 10" xfId="0"/>
    <cellStyle name="Normal 61 2 5 10 2" xfId="0"/>
    <cellStyle name="Normal 61 2 5 10 2 2" xfId="0"/>
    <cellStyle name="Normal 61 2 5 10 3" xfId="0"/>
    <cellStyle name="Normal 61 2 5 11" xfId="0"/>
    <cellStyle name="Normal 61 2 5 11 2" xfId="0"/>
    <cellStyle name="Normal 61 2 5 11 2 2" xfId="0"/>
    <cellStyle name="Normal 61 2 5 11 3" xfId="0"/>
    <cellStyle name="Normal 61 2 5 12" xfId="0"/>
    <cellStyle name="Normal 61 2 5 12 2" xfId="0"/>
    <cellStyle name="Normal 61 2 5 13" xfId="0"/>
    <cellStyle name="Normal 61 2 5 2" xfId="0"/>
    <cellStyle name="Normal 61 2 5 2 10" xfId="0"/>
    <cellStyle name="Normal 61 2 5 2 10 2" xfId="0"/>
    <cellStyle name="Normal 61 2 5 2 10 2 2" xfId="0"/>
    <cellStyle name="Normal 61 2 5 2 10 3" xfId="0"/>
    <cellStyle name="Normal 61 2 5 2 11" xfId="0"/>
    <cellStyle name="Normal 61 2 5 2 11 2" xfId="0"/>
    <cellStyle name="Normal 61 2 5 2 12" xfId="0"/>
    <cellStyle name="Normal 61 2 5 2 2" xfId="0"/>
    <cellStyle name="Normal 61 2 5 2 2 10" xfId="0"/>
    <cellStyle name="Normal 61 2 5 2 2 2" xfId="0"/>
    <cellStyle name="Normal 61 2 5 2 2 2 2" xfId="0"/>
    <cellStyle name="Normal 61 2 5 2 2 2 2 2" xfId="0"/>
    <cellStyle name="Normal 61 2 5 2 2 2 2 2 2" xfId="0"/>
    <cellStyle name="Normal 61 2 5 2 2 2 2 2 2 2" xfId="0"/>
    <cellStyle name="Normal 61 2 5 2 2 2 2 2 2 2 2" xfId="0"/>
    <cellStyle name="Normal 61 2 5 2 2 2 2 2 2 2 2 2" xfId="0"/>
    <cellStyle name="Normal 61 2 5 2 2 2 2 2 2 2 2 2 2" xfId="0"/>
    <cellStyle name="Normal 61 2 5 2 2 2 2 2 2 2 2 3" xfId="0"/>
    <cellStyle name="Normal 61 2 5 2 2 2 2 2 2 2 3" xfId="0"/>
    <cellStyle name="Normal 61 2 5 2 2 2 2 2 2 2 3 2" xfId="0"/>
    <cellStyle name="Normal 61 2 5 2 2 2 2 2 2 2 3 2 2" xfId="0"/>
    <cellStyle name="Normal 61 2 5 2 2 2 2 2 2 2 3 3" xfId="0"/>
    <cellStyle name="Normal 61 2 5 2 2 2 2 2 2 2 4" xfId="0"/>
    <cellStyle name="Normal 61 2 5 2 2 2 2 2 2 2 4 2" xfId="0"/>
    <cellStyle name="Normal 61 2 5 2 2 2 2 2 2 2 5" xfId="0"/>
    <cellStyle name="Normal 61 2 5 2 2 2 2 2 2 3" xfId="0"/>
    <cellStyle name="Normal 61 2 5 2 2 2 2 2 2 3 2" xfId="0"/>
    <cellStyle name="Normal 61 2 5 2 2 2 2 2 2 3 2 2" xfId="0"/>
    <cellStyle name="Normal 61 2 5 2 2 2 2 2 2 3 3" xfId="0"/>
    <cellStyle name="Normal 61 2 5 2 2 2 2 2 2 4" xfId="0"/>
    <cellStyle name="Normal 61 2 5 2 2 2 2 2 2 4 2" xfId="0"/>
    <cellStyle name="Normal 61 2 5 2 2 2 2 2 2 4 2 2" xfId="0"/>
    <cellStyle name="Normal 61 2 5 2 2 2 2 2 2 4 3" xfId="0"/>
    <cellStyle name="Normal 61 2 5 2 2 2 2 2 2 5" xfId="0"/>
    <cellStyle name="Normal 61 2 5 2 2 2 2 2 2 5 2" xfId="0"/>
    <cellStyle name="Normal 61 2 5 2 2 2 2 2 2 6" xfId="0"/>
    <cellStyle name="Normal 61 2 5 2 2 2 2 2 3" xfId="0"/>
    <cellStyle name="Normal 61 2 5 2 2 2 2 2 3 2" xfId="0"/>
    <cellStyle name="Normal 61 2 5 2 2 2 2 2 3 2 2" xfId="0"/>
    <cellStyle name="Normal 61 2 5 2 2 2 2 2 3 2 2 2" xfId="0"/>
    <cellStyle name="Normal 61 2 5 2 2 2 2 2 3 2 3" xfId="0"/>
    <cellStyle name="Normal 61 2 5 2 2 2 2 2 3 3" xfId="0"/>
    <cellStyle name="Normal 61 2 5 2 2 2 2 2 3 3 2" xfId="0"/>
    <cellStyle name="Normal 61 2 5 2 2 2 2 2 3 3 2 2" xfId="0"/>
    <cellStyle name="Normal 61 2 5 2 2 2 2 2 3 3 3" xfId="0"/>
    <cellStyle name="Normal 61 2 5 2 2 2 2 2 3 4" xfId="0"/>
    <cellStyle name="Normal 61 2 5 2 2 2 2 2 3 4 2" xfId="0"/>
    <cellStyle name="Normal 61 2 5 2 2 2 2 2 3 5" xfId="0"/>
    <cellStyle name="Normal 61 2 5 2 2 2 2 2 4" xfId="0"/>
    <cellStyle name="Normal 61 2 5 2 2 2 2 2 4 2" xfId="0"/>
    <cellStyle name="Normal 61 2 5 2 2 2 2 2 4 2 2" xfId="0"/>
    <cellStyle name="Normal 61 2 5 2 2 2 2 2 4 3" xfId="0"/>
    <cellStyle name="Normal 61 2 5 2 2 2 2 2 5" xfId="0"/>
    <cellStyle name="Normal 61 2 5 2 2 2 2 2 5 2" xfId="0"/>
    <cellStyle name="Normal 61 2 5 2 2 2 2 2 5 2 2" xfId="0"/>
    <cellStyle name="Normal 61 2 5 2 2 2 2 2 5 3" xfId="0"/>
    <cellStyle name="Normal 61 2 5 2 2 2 2 2 6" xfId="0"/>
    <cellStyle name="Normal 61 2 5 2 2 2 2 2 6 2" xfId="0"/>
    <cellStyle name="Normal 61 2 5 2 2 2 2 2 7" xfId="0"/>
    <cellStyle name="Normal 61 2 5 2 2 2 2 3" xfId="0"/>
    <cellStyle name="Normal 61 2 5 2 2 2 2 3 2" xfId="0"/>
    <cellStyle name="Normal 61 2 5 2 2 2 2 3 2 2" xfId="0"/>
    <cellStyle name="Normal 61 2 5 2 2 2 2 3 2 2 2" xfId="0"/>
    <cellStyle name="Normal 61 2 5 2 2 2 2 3 2 2 2 2" xfId="0"/>
    <cellStyle name="Normal 61 2 5 2 2 2 2 3 2 2 3" xfId="0"/>
    <cellStyle name="Normal 61 2 5 2 2 2 2 3 2 3" xfId="0"/>
    <cellStyle name="Normal 61 2 5 2 2 2 2 3 2 3 2" xfId="0"/>
    <cellStyle name="Normal 61 2 5 2 2 2 2 3 2 3 2 2" xfId="0"/>
    <cellStyle name="Normal 61 2 5 2 2 2 2 3 2 3 3" xfId="0"/>
    <cellStyle name="Normal 61 2 5 2 2 2 2 3 2 4" xfId="0"/>
    <cellStyle name="Normal 61 2 5 2 2 2 2 3 2 4 2" xfId="0"/>
    <cellStyle name="Normal 61 2 5 2 2 2 2 3 2 5" xfId="0"/>
    <cellStyle name="Normal 61 2 5 2 2 2 2 3 3" xfId="0"/>
    <cellStyle name="Normal 61 2 5 2 2 2 2 3 3 2" xfId="0"/>
    <cellStyle name="Normal 61 2 5 2 2 2 2 3 3 2 2" xfId="0"/>
    <cellStyle name="Normal 61 2 5 2 2 2 2 3 3 3" xfId="0"/>
    <cellStyle name="Normal 61 2 5 2 2 2 2 3 4" xfId="0"/>
    <cellStyle name="Normal 61 2 5 2 2 2 2 3 4 2" xfId="0"/>
    <cellStyle name="Normal 61 2 5 2 2 2 2 3 4 2 2" xfId="0"/>
    <cellStyle name="Normal 61 2 5 2 2 2 2 3 4 3" xfId="0"/>
    <cellStyle name="Normal 61 2 5 2 2 2 2 3 5" xfId="0"/>
    <cellStyle name="Normal 61 2 5 2 2 2 2 3 5 2" xfId="0"/>
    <cellStyle name="Normal 61 2 5 2 2 2 2 3 6" xfId="0"/>
    <cellStyle name="Normal 61 2 5 2 2 2 2 4" xfId="0"/>
    <cellStyle name="Normal 61 2 5 2 2 2 2 4 2" xfId="0"/>
    <cellStyle name="Normal 61 2 5 2 2 2 2 4 2 2" xfId="0"/>
    <cellStyle name="Normal 61 2 5 2 2 2 2 4 2 2 2" xfId="0"/>
    <cellStyle name="Normal 61 2 5 2 2 2 2 4 2 3" xfId="0"/>
    <cellStyle name="Normal 61 2 5 2 2 2 2 4 3" xfId="0"/>
    <cellStyle name="Normal 61 2 5 2 2 2 2 4 3 2" xfId="0"/>
    <cellStyle name="Normal 61 2 5 2 2 2 2 4 3 2 2" xfId="0"/>
    <cellStyle name="Normal 61 2 5 2 2 2 2 4 3 3" xfId="0"/>
    <cellStyle name="Normal 61 2 5 2 2 2 2 4 4" xfId="0"/>
    <cellStyle name="Normal 61 2 5 2 2 2 2 4 4 2" xfId="0"/>
    <cellStyle name="Normal 61 2 5 2 2 2 2 4 5" xfId="0"/>
    <cellStyle name="Normal 61 2 5 2 2 2 2 5" xfId="0"/>
    <cellStyle name="Normal 61 2 5 2 2 2 2 5 2" xfId="0"/>
    <cellStyle name="Normal 61 2 5 2 2 2 2 5 2 2" xfId="0"/>
    <cellStyle name="Normal 61 2 5 2 2 2 2 5 3" xfId="0"/>
    <cellStyle name="Normal 61 2 5 2 2 2 2 6" xfId="0"/>
    <cellStyle name="Normal 61 2 5 2 2 2 2 6 2" xfId="0"/>
    <cellStyle name="Normal 61 2 5 2 2 2 2 6 2 2" xfId="0"/>
    <cellStyle name="Normal 61 2 5 2 2 2 2 6 3" xfId="0"/>
    <cellStyle name="Normal 61 2 5 2 2 2 2 7" xfId="0"/>
    <cellStyle name="Normal 61 2 5 2 2 2 2 7 2" xfId="0"/>
    <cellStyle name="Normal 61 2 5 2 2 2 2 8" xfId="0"/>
    <cellStyle name="Normal 61 2 5 2 2 2 3" xfId="0"/>
    <cellStyle name="Normal 61 2 5 2 2 2 3 2" xfId="0"/>
    <cellStyle name="Normal 61 2 5 2 2 2 3 2 2" xfId="0"/>
    <cellStyle name="Normal 61 2 5 2 2 2 3 2 2 2" xfId="0"/>
    <cellStyle name="Normal 61 2 5 2 2 2 3 2 2 2 2" xfId="0"/>
    <cellStyle name="Normal 61 2 5 2 2 2 3 2 2 2 2 2" xfId="0"/>
    <cellStyle name="Normal 61 2 5 2 2 2 3 2 2 2 3" xfId="0"/>
    <cellStyle name="Normal 61 2 5 2 2 2 3 2 2 3" xfId="0"/>
    <cellStyle name="Normal 61 2 5 2 2 2 3 2 2 3 2" xfId="0"/>
    <cellStyle name="Normal 61 2 5 2 2 2 3 2 2 3 2 2" xfId="0"/>
    <cellStyle name="Normal 61 2 5 2 2 2 3 2 2 3 3" xfId="0"/>
    <cellStyle name="Normal 61 2 5 2 2 2 3 2 2 4" xfId="0"/>
    <cellStyle name="Normal 61 2 5 2 2 2 3 2 2 4 2" xfId="0"/>
    <cellStyle name="Normal 61 2 5 2 2 2 3 2 2 5" xfId="0"/>
    <cellStyle name="Normal 61 2 5 2 2 2 3 2 3" xfId="0"/>
    <cellStyle name="Normal 61 2 5 2 2 2 3 2 3 2" xfId="0"/>
    <cellStyle name="Normal 61 2 5 2 2 2 3 2 3 2 2" xfId="0"/>
    <cellStyle name="Normal 61 2 5 2 2 2 3 2 3 3" xfId="0"/>
    <cellStyle name="Normal 61 2 5 2 2 2 3 2 4" xfId="0"/>
    <cellStyle name="Normal 61 2 5 2 2 2 3 2 4 2" xfId="0"/>
    <cellStyle name="Normal 61 2 5 2 2 2 3 2 4 2 2" xfId="0"/>
    <cellStyle name="Normal 61 2 5 2 2 2 3 2 4 3" xfId="0"/>
    <cellStyle name="Normal 61 2 5 2 2 2 3 2 5" xfId="0"/>
    <cellStyle name="Normal 61 2 5 2 2 2 3 2 5 2" xfId="0"/>
    <cellStyle name="Normal 61 2 5 2 2 2 3 2 6" xfId="0"/>
    <cellStyle name="Normal 61 2 5 2 2 2 3 3" xfId="0"/>
    <cellStyle name="Normal 61 2 5 2 2 2 3 3 2" xfId="0"/>
    <cellStyle name="Normal 61 2 5 2 2 2 3 3 2 2" xfId="0"/>
    <cellStyle name="Normal 61 2 5 2 2 2 3 3 2 2 2" xfId="0"/>
    <cellStyle name="Normal 61 2 5 2 2 2 3 3 2 3" xfId="0"/>
    <cellStyle name="Normal 61 2 5 2 2 2 3 3 3" xfId="0"/>
    <cellStyle name="Normal 61 2 5 2 2 2 3 3 3 2" xfId="0"/>
    <cellStyle name="Normal 61 2 5 2 2 2 3 3 3 2 2" xfId="0"/>
    <cellStyle name="Normal 61 2 5 2 2 2 3 3 3 3" xfId="0"/>
    <cellStyle name="Normal 61 2 5 2 2 2 3 3 4" xfId="0"/>
    <cellStyle name="Normal 61 2 5 2 2 2 3 3 4 2" xfId="0"/>
    <cellStyle name="Normal 61 2 5 2 2 2 3 3 5" xfId="0"/>
    <cellStyle name="Normal 61 2 5 2 2 2 3 4" xfId="0"/>
    <cellStyle name="Normal 61 2 5 2 2 2 3 4 2" xfId="0"/>
    <cellStyle name="Normal 61 2 5 2 2 2 3 4 2 2" xfId="0"/>
    <cellStyle name="Normal 61 2 5 2 2 2 3 4 3" xfId="0"/>
    <cellStyle name="Normal 61 2 5 2 2 2 3 5" xfId="0"/>
    <cellStyle name="Normal 61 2 5 2 2 2 3 5 2" xfId="0"/>
    <cellStyle name="Normal 61 2 5 2 2 2 3 5 2 2" xfId="0"/>
    <cellStyle name="Normal 61 2 5 2 2 2 3 5 3" xfId="0"/>
    <cellStyle name="Normal 61 2 5 2 2 2 3 6" xfId="0"/>
    <cellStyle name="Normal 61 2 5 2 2 2 3 6 2" xfId="0"/>
    <cellStyle name="Normal 61 2 5 2 2 2 3 7" xfId="0"/>
    <cellStyle name="Normal 61 2 5 2 2 2 4" xfId="0"/>
    <cellStyle name="Normal 61 2 5 2 2 2 4 2" xfId="0"/>
    <cellStyle name="Normal 61 2 5 2 2 2 4 2 2" xfId="0"/>
    <cellStyle name="Normal 61 2 5 2 2 2 4 2 2 2" xfId="0"/>
    <cellStyle name="Normal 61 2 5 2 2 2 4 2 2 2 2" xfId="0"/>
    <cellStyle name="Normal 61 2 5 2 2 2 4 2 2 3" xfId="0"/>
    <cellStyle name="Normal 61 2 5 2 2 2 4 2 3" xfId="0"/>
    <cellStyle name="Normal 61 2 5 2 2 2 4 2 3 2" xfId="0"/>
    <cellStyle name="Normal 61 2 5 2 2 2 4 2 3 2 2" xfId="0"/>
    <cellStyle name="Normal 61 2 5 2 2 2 4 2 3 3" xfId="0"/>
    <cellStyle name="Normal 61 2 5 2 2 2 4 2 4" xfId="0"/>
    <cellStyle name="Normal 61 2 5 2 2 2 4 2 4 2" xfId="0"/>
    <cellStyle name="Normal 61 2 5 2 2 2 4 2 5" xfId="0"/>
    <cellStyle name="Normal 61 2 5 2 2 2 4 3" xfId="0"/>
    <cellStyle name="Normal 61 2 5 2 2 2 4 3 2" xfId="0"/>
    <cellStyle name="Normal 61 2 5 2 2 2 4 3 2 2" xfId="0"/>
    <cellStyle name="Normal 61 2 5 2 2 2 4 3 3" xfId="0"/>
    <cellStyle name="Normal 61 2 5 2 2 2 4 4" xfId="0"/>
    <cellStyle name="Normal 61 2 5 2 2 2 4 4 2" xfId="0"/>
    <cellStyle name="Normal 61 2 5 2 2 2 4 4 2 2" xfId="0"/>
    <cellStyle name="Normal 61 2 5 2 2 2 4 4 3" xfId="0"/>
    <cellStyle name="Normal 61 2 5 2 2 2 4 5" xfId="0"/>
    <cellStyle name="Normal 61 2 5 2 2 2 4 5 2" xfId="0"/>
    <cellStyle name="Normal 61 2 5 2 2 2 4 6" xfId="0"/>
    <cellStyle name="Normal 61 2 5 2 2 2 5" xfId="0"/>
    <cellStyle name="Normal 61 2 5 2 2 2 5 2" xfId="0"/>
    <cellStyle name="Normal 61 2 5 2 2 2 5 2 2" xfId="0"/>
    <cellStyle name="Normal 61 2 5 2 2 2 5 2 2 2" xfId="0"/>
    <cellStyle name="Normal 61 2 5 2 2 2 5 2 3" xfId="0"/>
    <cellStyle name="Normal 61 2 5 2 2 2 5 3" xfId="0"/>
    <cellStyle name="Normal 61 2 5 2 2 2 5 3 2" xfId="0"/>
    <cellStyle name="Normal 61 2 5 2 2 2 5 3 2 2" xfId="0"/>
    <cellStyle name="Normal 61 2 5 2 2 2 5 3 3" xfId="0"/>
    <cellStyle name="Normal 61 2 5 2 2 2 5 4" xfId="0"/>
    <cellStyle name="Normal 61 2 5 2 2 2 5 4 2" xfId="0"/>
    <cellStyle name="Normal 61 2 5 2 2 2 5 5" xfId="0"/>
    <cellStyle name="Normal 61 2 5 2 2 2 6" xfId="0"/>
    <cellStyle name="Normal 61 2 5 2 2 2 6 2" xfId="0"/>
    <cellStyle name="Normal 61 2 5 2 2 2 6 2 2" xfId="0"/>
    <cellStyle name="Normal 61 2 5 2 2 2 6 3" xfId="0"/>
    <cellStyle name="Normal 61 2 5 2 2 2 7" xfId="0"/>
    <cellStyle name="Normal 61 2 5 2 2 2 7 2" xfId="0"/>
    <cellStyle name="Normal 61 2 5 2 2 2 7 2 2" xfId="0"/>
    <cellStyle name="Normal 61 2 5 2 2 2 7 3" xfId="0"/>
    <cellStyle name="Normal 61 2 5 2 2 2 8" xfId="0"/>
    <cellStyle name="Normal 61 2 5 2 2 2 8 2" xfId="0"/>
    <cellStyle name="Normal 61 2 5 2 2 2 9" xfId="0"/>
    <cellStyle name="Normal 61 2 5 2 2 3" xfId="0"/>
    <cellStyle name="Normal 61 2 5 2 2 3 2" xfId="0"/>
    <cellStyle name="Normal 61 2 5 2 2 3 2 2" xfId="0"/>
    <cellStyle name="Normal 61 2 5 2 2 3 2 2 2" xfId="0"/>
    <cellStyle name="Normal 61 2 5 2 2 3 2 2 2 2" xfId="0"/>
    <cellStyle name="Normal 61 2 5 2 2 3 2 2 2 2 2" xfId="0"/>
    <cellStyle name="Normal 61 2 5 2 2 3 2 2 2 2 2 2" xfId="0"/>
    <cellStyle name="Normal 61 2 5 2 2 3 2 2 2 2 3" xfId="0"/>
    <cellStyle name="Normal 61 2 5 2 2 3 2 2 2 3" xfId="0"/>
    <cellStyle name="Normal 61 2 5 2 2 3 2 2 2 3 2" xfId="0"/>
    <cellStyle name="Normal 61 2 5 2 2 3 2 2 2 3 2 2" xfId="0"/>
    <cellStyle name="Normal 61 2 5 2 2 3 2 2 2 3 3" xfId="0"/>
    <cellStyle name="Normal 61 2 5 2 2 3 2 2 2 4" xfId="0"/>
    <cellStyle name="Normal 61 2 5 2 2 3 2 2 2 4 2" xfId="0"/>
    <cellStyle name="Normal 61 2 5 2 2 3 2 2 2 5" xfId="0"/>
    <cellStyle name="Normal 61 2 5 2 2 3 2 2 3" xfId="0"/>
    <cellStyle name="Normal 61 2 5 2 2 3 2 2 3 2" xfId="0"/>
    <cellStyle name="Normal 61 2 5 2 2 3 2 2 3 2 2" xfId="0"/>
    <cellStyle name="Normal 61 2 5 2 2 3 2 2 3 3" xfId="0"/>
    <cellStyle name="Normal 61 2 5 2 2 3 2 2 4" xfId="0"/>
    <cellStyle name="Normal 61 2 5 2 2 3 2 2 4 2" xfId="0"/>
    <cellStyle name="Normal 61 2 5 2 2 3 2 2 4 2 2" xfId="0"/>
    <cellStyle name="Normal 61 2 5 2 2 3 2 2 4 3" xfId="0"/>
    <cellStyle name="Normal 61 2 5 2 2 3 2 2 5" xfId="0"/>
    <cellStyle name="Normal 61 2 5 2 2 3 2 2 5 2" xfId="0"/>
    <cellStyle name="Normal 61 2 5 2 2 3 2 2 6" xfId="0"/>
    <cellStyle name="Normal 61 2 5 2 2 3 2 3" xfId="0"/>
    <cellStyle name="Normal 61 2 5 2 2 3 2 3 2" xfId="0"/>
    <cellStyle name="Normal 61 2 5 2 2 3 2 3 2 2" xfId="0"/>
    <cellStyle name="Normal 61 2 5 2 2 3 2 3 2 2 2" xfId="0"/>
    <cellStyle name="Normal 61 2 5 2 2 3 2 3 2 3" xfId="0"/>
    <cellStyle name="Normal 61 2 5 2 2 3 2 3 3" xfId="0"/>
    <cellStyle name="Normal 61 2 5 2 2 3 2 3 3 2" xfId="0"/>
    <cellStyle name="Normal 61 2 5 2 2 3 2 3 3 2 2" xfId="0"/>
    <cellStyle name="Normal 61 2 5 2 2 3 2 3 3 3" xfId="0"/>
    <cellStyle name="Normal 61 2 5 2 2 3 2 3 4" xfId="0"/>
    <cellStyle name="Normal 61 2 5 2 2 3 2 3 4 2" xfId="0"/>
    <cellStyle name="Normal 61 2 5 2 2 3 2 3 5" xfId="0"/>
    <cellStyle name="Normal 61 2 5 2 2 3 2 4" xfId="0"/>
    <cellStyle name="Normal 61 2 5 2 2 3 2 4 2" xfId="0"/>
    <cellStyle name="Normal 61 2 5 2 2 3 2 4 2 2" xfId="0"/>
    <cellStyle name="Normal 61 2 5 2 2 3 2 4 3" xfId="0"/>
    <cellStyle name="Normal 61 2 5 2 2 3 2 5" xfId="0"/>
    <cellStyle name="Normal 61 2 5 2 2 3 2 5 2" xfId="0"/>
    <cellStyle name="Normal 61 2 5 2 2 3 2 5 2 2" xfId="0"/>
    <cellStyle name="Normal 61 2 5 2 2 3 2 5 3" xfId="0"/>
    <cellStyle name="Normal 61 2 5 2 2 3 2 6" xfId="0"/>
    <cellStyle name="Normal 61 2 5 2 2 3 2 6 2" xfId="0"/>
    <cellStyle name="Normal 61 2 5 2 2 3 2 7" xfId="0"/>
    <cellStyle name="Normal 61 2 5 2 2 3 3" xfId="0"/>
    <cellStyle name="Normal 61 2 5 2 2 3 3 2" xfId="0"/>
    <cellStyle name="Normal 61 2 5 2 2 3 3 2 2" xfId="0"/>
    <cellStyle name="Normal 61 2 5 2 2 3 3 2 2 2" xfId="0"/>
    <cellStyle name="Normal 61 2 5 2 2 3 3 2 2 2 2" xfId="0"/>
    <cellStyle name="Normal 61 2 5 2 2 3 3 2 2 3" xfId="0"/>
    <cellStyle name="Normal 61 2 5 2 2 3 3 2 3" xfId="0"/>
    <cellStyle name="Normal 61 2 5 2 2 3 3 2 3 2" xfId="0"/>
    <cellStyle name="Normal 61 2 5 2 2 3 3 2 3 2 2" xfId="0"/>
    <cellStyle name="Normal 61 2 5 2 2 3 3 2 3 3" xfId="0"/>
    <cellStyle name="Normal 61 2 5 2 2 3 3 2 4" xfId="0"/>
    <cellStyle name="Normal 61 2 5 2 2 3 3 2 4 2" xfId="0"/>
    <cellStyle name="Normal 61 2 5 2 2 3 3 2 5" xfId="0"/>
    <cellStyle name="Normal 61 2 5 2 2 3 3 3" xfId="0"/>
    <cellStyle name="Normal 61 2 5 2 2 3 3 3 2" xfId="0"/>
    <cellStyle name="Normal 61 2 5 2 2 3 3 3 2 2" xfId="0"/>
    <cellStyle name="Normal 61 2 5 2 2 3 3 3 3" xfId="0"/>
    <cellStyle name="Normal 61 2 5 2 2 3 3 4" xfId="0"/>
    <cellStyle name="Normal 61 2 5 2 2 3 3 4 2" xfId="0"/>
    <cellStyle name="Normal 61 2 5 2 2 3 3 4 2 2" xfId="0"/>
    <cellStyle name="Normal 61 2 5 2 2 3 3 4 3" xfId="0"/>
    <cellStyle name="Normal 61 2 5 2 2 3 3 5" xfId="0"/>
    <cellStyle name="Normal 61 2 5 2 2 3 3 5 2" xfId="0"/>
    <cellStyle name="Normal 61 2 5 2 2 3 3 6" xfId="0"/>
    <cellStyle name="Normal 61 2 5 2 2 3 4" xfId="0"/>
    <cellStyle name="Normal 61 2 5 2 2 3 4 2" xfId="0"/>
    <cellStyle name="Normal 61 2 5 2 2 3 4 2 2" xfId="0"/>
    <cellStyle name="Normal 61 2 5 2 2 3 4 2 2 2" xfId="0"/>
    <cellStyle name="Normal 61 2 5 2 2 3 4 2 3" xfId="0"/>
    <cellStyle name="Normal 61 2 5 2 2 3 4 3" xfId="0"/>
    <cellStyle name="Normal 61 2 5 2 2 3 4 3 2" xfId="0"/>
    <cellStyle name="Normal 61 2 5 2 2 3 4 3 2 2" xfId="0"/>
    <cellStyle name="Normal 61 2 5 2 2 3 4 3 3" xfId="0"/>
    <cellStyle name="Normal 61 2 5 2 2 3 4 4" xfId="0"/>
    <cellStyle name="Normal 61 2 5 2 2 3 4 4 2" xfId="0"/>
    <cellStyle name="Normal 61 2 5 2 2 3 4 5" xfId="0"/>
    <cellStyle name="Normal 61 2 5 2 2 3 5" xfId="0"/>
    <cellStyle name="Normal 61 2 5 2 2 3 5 2" xfId="0"/>
    <cellStyle name="Normal 61 2 5 2 2 3 5 2 2" xfId="0"/>
    <cellStyle name="Normal 61 2 5 2 2 3 5 3" xfId="0"/>
    <cellStyle name="Normal 61 2 5 2 2 3 6" xfId="0"/>
    <cellStyle name="Normal 61 2 5 2 2 3 6 2" xfId="0"/>
    <cellStyle name="Normal 61 2 5 2 2 3 6 2 2" xfId="0"/>
    <cellStyle name="Normal 61 2 5 2 2 3 6 3" xfId="0"/>
    <cellStyle name="Normal 61 2 5 2 2 3 7" xfId="0"/>
    <cellStyle name="Normal 61 2 5 2 2 3 7 2" xfId="0"/>
    <cellStyle name="Normal 61 2 5 2 2 3 8" xfId="0"/>
    <cellStyle name="Normal 61 2 5 2 2 4" xfId="0"/>
    <cellStyle name="Normal 61 2 5 2 2 4 2" xfId="0"/>
    <cellStyle name="Normal 61 2 5 2 2 4 2 2" xfId="0"/>
    <cellStyle name="Normal 61 2 5 2 2 4 2 2 2" xfId="0"/>
    <cellStyle name="Normal 61 2 5 2 2 4 2 2 2 2" xfId="0"/>
    <cellStyle name="Normal 61 2 5 2 2 4 2 2 2 2 2" xfId="0"/>
    <cellStyle name="Normal 61 2 5 2 2 4 2 2 2 3" xfId="0"/>
    <cellStyle name="Normal 61 2 5 2 2 4 2 2 3" xfId="0"/>
    <cellStyle name="Normal 61 2 5 2 2 4 2 2 3 2" xfId="0"/>
    <cellStyle name="Normal 61 2 5 2 2 4 2 2 3 2 2" xfId="0"/>
    <cellStyle name="Normal 61 2 5 2 2 4 2 2 3 3" xfId="0"/>
    <cellStyle name="Normal 61 2 5 2 2 4 2 2 4" xfId="0"/>
    <cellStyle name="Normal 61 2 5 2 2 4 2 2 4 2" xfId="0"/>
    <cellStyle name="Normal 61 2 5 2 2 4 2 2 5" xfId="0"/>
    <cellStyle name="Normal 61 2 5 2 2 4 2 3" xfId="0"/>
    <cellStyle name="Normal 61 2 5 2 2 4 2 3 2" xfId="0"/>
    <cellStyle name="Normal 61 2 5 2 2 4 2 3 2 2" xfId="0"/>
    <cellStyle name="Normal 61 2 5 2 2 4 2 3 3" xfId="0"/>
    <cellStyle name="Normal 61 2 5 2 2 4 2 4" xfId="0"/>
    <cellStyle name="Normal 61 2 5 2 2 4 2 4 2" xfId="0"/>
    <cellStyle name="Normal 61 2 5 2 2 4 2 4 2 2" xfId="0"/>
    <cellStyle name="Normal 61 2 5 2 2 4 2 4 3" xfId="0"/>
    <cellStyle name="Normal 61 2 5 2 2 4 2 5" xfId="0"/>
    <cellStyle name="Normal 61 2 5 2 2 4 2 5 2" xfId="0"/>
    <cellStyle name="Normal 61 2 5 2 2 4 2 6" xfId="0"/>
    <cellStyle name="Normal 61 2 5 2 2 4 3" xfId="0"/>
    <cellStyle name="Normal 61 2 5 2 2 4 3 2" xfId="0"/>
    <cellStyle name="Normal 61 2 5 2 2 4 3 2 2" xfId="0"/>
    <cellStyle name="Normal 61 2 5 2 2 4 3 2 2 2" xfId="0"/>
    <cellStyle name="Normal 61 2 5 2 2 4 3 2 3" xfId="0"/>
    <cellStyle name="Normal 61 2 5 2 2 4 3 3" xfId="0"/>
    <cellStyle name="Normal 61 2 5 2 2 4 3 3 2" xfId="0"/>
    <cellStyle name="Normal 61 2 5 2 2 4 3 3 2 2" xfId="0"/>
    <cellStyle name="Normal 61 2 5 2 2 4 3 3 3" xfId="0"/>
    <cellStyle name="Normal 61 2 5 2 2 4 3 4" xfId="0"/>
    <cellStyle name="Normal 61 2 5 2 2 4 3 4 2" xfId="0"/>
    <cellStyle name="Normal 61 2 5 2 2 4 3 5" xfId="0"/>
    <cellStyle name="Normal 61 2 5 2 2 4 4" xfId="0"/>
    <cellStyle name="Normal 61 2 5 2 2 4 4 2" xfId="0"/>
    <cellStyle name="Normal 61 2 5 2 2 4 4 2 2" xfId="0"/>
    <cellStyle name="Normal 61 2 5 2 2 4 4 3" xfId="0"/>
    <cellStyle name="Normal 61 2 5 2 2 4 5" xfId="0"/>
    <cellStyle name="Normal 61 2 5 2 2 4 5 2" xfId="0"/>
    <cellStyle name="Normal 61 2 5 2 2 4 5 2 2" xfId="0"/>
    <cellStyle name="Normal 61 2 5 2 2 4 5 3" xfId="0"/>
    <cellStyle name="Normal 61 2 5 2 2 4 6" xfId="0"/>
    <cellStyle name="Normal 61 2 5 2 2 4 6 2" xfId="0"/>
    <cellStyle name="Normal 61 2 5 2 2 4 7" xfId="0"/>
    <cellStyle name="Normal 61 2 5 2 2 5" xfId="0"/>
    <cellStyle name="Normal 61 2 5 2 2 5 2" xfId="0"/>
    <cellStyle name="Normal 61 2 5 2 2 5 2 2" xfId="0"/>
    <cellStyle name="Normal 61 2 5 2 2 5 2 2 2" xfId="0"/>
    <cellStyle name="Normal 61 2 5 2 2 5 2 2 2 2" xfId="0"/>
    <cellStyle name="Normal 61 2 5 2 2 5 2 2 3" xfId="0"/>
    <cellStyle name="Normal 61 2 5 2 2 5 2 3" xfId="0"/>
    <cellStyle name="Normal 61 2 5 2 2 5 2 3 2" xfId="0"/>
    <cellStyle name="Normal 61 2 5 2 2 5 2 3 2 2" xfId="0"/>
    <cellStyle name="Normal 61 2 5 2 2 5 2 3 3" xfId="0"/>
    <cellStyle name="Normal 61 2 5 2 2 5 2 4" xfId="0"/>
    <cellStyle name="Normal 61 2 5 2 2 5 2 4 2" xfId="0"/>
    <cellStyle name="Normal 61 2 5 2 2 5 2 5" xfId="0"/>
    <cellStyle name="Normal 61 2 5 2 2 5 3" xfId="0"/>
    <cellStyle name="Normal 61 2 5 2 2 5 3 2" xfId="0"/>
    <cellStyle name="Normal 61 2 5 2 2 5 3 2 2" xfId="0"/>
    <cellStyle name="Normal 61 2 5 2 2 5 3 3" xfId="0"/>
    <cellStyle name="Normal 61 2 5 2 2 5 4" xfId="0"/>
    <cellStyle name="Normal 61 2 5 2 2 5 4 2" xfId="0"/>
    <cellStyle name="Normal 61 2 5 2 2 5 4 2 2" xfId="0"/>
    <cellStyle name="Normal 61 2 5 2 2 5 4 3" xfId="0"/>
    <cellStyle name="Normal 61 2 5 2 2 5 5" xfId="0"/>
    <cellStyle name="Normal 61 2 5 2 2 5 5 2" xfId="0"/>
    <cellStyle name="Normal 61 2 5 2 2 5 6" xfId="0"/>
    <cellStyle name="Normal 61 2 5 2 2 6" xfId="0"/>
    <cellStyle name="Normal 61 2 5 2 2 6 2" xfId="0"/>
    <cellStyle name="Normal 61 2 5 2 2 6 2 2" xfId="0"/>
    <cellStyle name="Normal 61 2 5 2 2 6 2 2 2" xfId="0"/>
    <cellStyle name="Normal 61 2 5 2 2 6 2 3" xfId="0"/>
    <cellStyle name="Normal 61 2 5 2 2 6 3" xfId="0"/>
    <cellStyle name="Normal 61 2 5 2 2 6 3 2" xfId="0"/>
    <cellStyle name="Normal 61 2 5 2 2 6 3 2 2" xfId="0"/>
    <cellStyle name="Normal 61 2 5 2 2 6 3 3" xfId="0"/>
    <cellStyle name="Normal 61 2 5 2 2 6 4" xfId="0"/>
    <cellStyle name="Normal 61 2 5 2 2 6 4 2" xfId="0"/>
    <cellStyle name="Normal 61 2 5 2 2 6 5" xfId="0"/>
    <cellStyle name="Normal 61 2 5 2 2 7" xfId="0"/>
    <cellStyle name="Normal 61 2 5 2 2 7 2" xfId="0"/>
    <cellStyle name="Normal 61 2 5 2 2 7 2 2" xfId="0"/>
    <cellStyle name="Normal 61 2 5 2 2 7 3" xfId="0"/>
    <cellStyle name="Normal 61 2 5 2 2 8" xfId="0"/>
    <cellStyle name="Normal 61 2 5 2 2 8 2" xfId="0"/>
    <cellStyle name="Normal 61 2 5 2 2 8 2 2" xfId="0"/>
    <cellStyle name="Normal 61 2 5 2 2 8 3" xfId="0"/>
    <cellStyle name="Normal 61 2 5 2 2 9" xfId="0"/>
    <cellStyle name="Normal 61 2 5 2 2 9 2" xfId="0"/>
    <cellStyle name="Normal 61 2 5 2 3" xfId="0"/>
    <cellStyle name="Normal 61 2 5 2 3 10" xfId="0"/>
    <cellStyle name="Normal 61 2 5 2 3 2" xfId="0"/>
    <cellStyle name="Normal 61 2 5 2 3 2 2" xfId="0"/>
    <cellStyle name="Normal 61 2 5 2 3 2 2 2" xfId="0"/>
    <cellStyle name="Normal 61 2 5 2 3 2 2 2 2" xfId="0"/>
    <cellStyle name="Normal 61 2 5 2 3 2 2 2 2 2" xfId="0"/>
    <cellStyle name="Normal 61 2 5 2 3 2 2 2 2 2 2" xfId="0"/>
    <cellStyle name="Normal 61 2 5 2 3 2 2 2 2 2 2 2" xfId="0"/>
    <cellStyle name="Normal 61 2 5 2 3 2 2 2 2 2 2 2 2" xfId="0"/>
    <cellStyle name="Normal 61 2 5 2 3 2 2 2 2 2 2 3" xfId="0"/>
    <cellStyle name="Normal 61 2 5 2 3 2 2 2 2 2 3" xfId="0"/>
    <cellStyle name="Normal 61 2 5 2 3 2 2 2 2 2 3 2" xfId="0"/>
    <cellStyle name="Normal 61 2 5 2 3 2 2 2 2 2 3 2 2" xfId="0"/>
    <cellStyle name="Normal 61 2 5 2 3 2 2 2 2 2 3 3" xfId="0"/>
    <cellStyle name="Normal 61 2 5 2 3 2 2 2 2 2 4" xfId="0"/>
    <cellStyle name="Normal 61 2 5 2 3 2 2 2 2 2 4 2" xfId="0"/>
    <cellStyle name="Normal 61 2 5 2 3 2 2 2 2 2 5" xfId="0"/>
    <cellStyle name="Normal 61 2 5 2 3 2 2 2 2 3" xfId="0"/>
    <cellStyle name="Normal 61 2 5 2 3 2 2 2 2 3 2" xfId="0"/>
    <cellStyle name="Normal 61 2 5 2 3 2 2 2 2 3 2 2" xfId="0"/>
    <cellStyle name="Normal 61 2 5 2 3 2 2 2 2 3 3" xfId="0"/>
    <cellStyle name="Normal 61 2 5 2 3 2 2 2 2 4" xfId="0"/>
    <cellStyle name="Normal 61 2 5 2 3 2 2 2 2 4 2" xfId="0"/>
    <cellStyle name="Normal 61 2 5 2 3 2 2 2 2 4 2 2" xfId="0"/>
    <cellStyle name="Normal 61 2 5 2 3 2 2 2 2 4 3" xfId="0"/>
    <cellStyle name="Normal 61 2 5 2 3 2 2 2 2 5" xfId="0"/>
    <cellStyle name="Normal 61 2 5 2 3 2 2 2 2 5 2" xfId="0"/>
    <cellStyle name="Normal 61 2 5 2 3 2 2 2 2 6" xfId="0"/>
    <cellStyle name="Normal 61 2 5 2 3 2 2 2 3" xfId="0"/>
    <cellStyle name="Normal 61 2 5 2 3 2 2 2 3 2" xfId="0"/>
    <cellStyle name="Normal 61 2 5 2 3 2 2 2 3 2 2" xfId="0"/>
    <cellStyle name="Normal 61 2 5 2 3 2 2 2 3 2 2 2" xfId="0"/>
    <cellStyle name="Normal 61 2 5 2 3 2 2 2 3 2 3" xfId="0"/>
    <cellStyle name="Normal 61 2 5 2 3 2 2 2 3 3" xfId="0"/>
    <cellStyle name="Normal 61 2 5 2 3 2 2 2 3 3 2" xfId="0"/>
    <cellStyle name="Normal 61 2 5 2 3 2 2 2 3 3 2 2" xfId="0"/>
    <cellStyle name="Normal 61 2 5 2 3 2 2 2 3 3 3" xfId="0"/>
    <cellStyle name="Normal 61 2 5 2 3 2 2 2 3 4" xfId="0"/>
    <cellStyle name="Normal 61 2 5 2 3 2 2 2 3 4 2" xfId="0"/>
    <cellStyle name="Normal 61 2 5 2 3 2 2 2 3 5" xfId="0"/>
    <cellStyle name="Normal 61 2 5 2 3 2 2 2 4" xfId="0"/>
    <cellStyle name="Normal 61 2 5 2 3 2 2 2 4 2" xfId="0"/>
    <cellStyle name="Normal 61 2 5 2 3 2 2 2 4 2 2" xfId="0"/>
    <cellStyle name="Normal 61 2 5 2 3 2 2 2 4 3" xfId="0"/>
    <cellStyle name="Normal 61 2 5 2 3 2 2 2 5" xfId="0"/>
    <cellStyle name="Normal 61 2 5 2 3 2 2 2 5 2" xfId="0"/>
    <cellStyle name="Normal 61 2 5 2 3 2 2 2 5 2 2" xfId="0"/>
    <cellStyle name="Normal 61 2 5 2 3 2 2 2 5 3" xfId="0"/>
    <cellStyle name="Normal 61 2 5 2 3 2 2 2 6" xfId="0"/>
    <cellStyle name="Normal 61 2 5 2 3 2 2 2 6 2" xfId="0"/>
    <cellStyle name="Normal 61 2 5 2 3 2 2 2 7" xfId="0"/>
    <cellStyle name="Normal 61 2 5 2 3 2 2 3" xfId="0"/>
    <cellStyle name="Normal 61 2 5 2 3 2 2 3 2" xfId="0"/>
    <cellStyle name="Normal 61 2 5 2 3 2 2 3 2 2" xfId="0"/>
    <cellStyle name="Normal 61 2 5 2 3 2 2 3 2 2 2" xfId="0"/>
    <cellStyle name="Normal 61 2 5 2 3 2 2 3 2 2 2 2" xfId="0"/>
    <cellStyle name="Normal 61 2 5 2 3 2 2 3 2 2 3" xfId="0"/>
    <cellStyle name="Normal 61 2 5 2 3 2 2 3 2 3" xfId="0"/>
    <cellStyle name="Normal 61 2 5 2 3 2 2 3 2 3 2" xfId="0"/>
    <cellStyle name="Normal 61 2 5 2 3 2 2 3 2 3 2 2" xfId="0"/>
    <cellStyle name="Normal 61 2 5 2 3 2 2 3 2 3 3" xfId="0"/>
    <cellStyle name="Normal 61 2 5 2 3 2 2 3 2 4" xfId="0"/>
    <cellStyle name="Normal 61 2 5 2 3 2 2 3 2 4 2" xfId="0"/>
    <cellStyle name="Normal 61 2 5 2 3 2 2 3 2 5" xfId="0"/>
    <cellStyle name="Normal 61 2 5 2 3 2 2 3 3" xfId="0"/>
    <cellStyle name="Normal 61 2 5 2 3 2 2 3 3 2" xfId="0"/>
    <cellStyle name="Normal 61 2 5 2 3 2 2 3 3 2 2" xfId="0"/>
    <cellStyle name="Normal 61 2 5 2 3 2 2 3 3 3" xfId="0"/>
    <cellStyle name="Normal 61 2 5 2 3 2 2 3 4" xfId="0"/>
    <cellStyle name="Normal 61 2 5 2 3 2 2 3 4 2" xfId="0"/>
    <cellStyle name="Normal 61 2 5 2 3 2 2 3 4 2 2" xfId="0"/>
    <cellStyle name="Normal 61 2 5 2 3 2 2 3 4 3" xfId="0"/>
    <cellStyle name="Normal 61 2 5 2 3 2 2 3 5" xfId="0"/>
    <cellStyle name="Normal 61 2 5 2 3 2 2 3 5 2" xfId="0"/>
    <cellStyle name="Normal 61 2 5 2 3 2 2 3 6" xfId="0"/>
    <cellStyle name="Normal 61 2 5 2 3 2 2 4" xfId="0"/>
    <cellStyle name="Normal 61 2 5 2 3 2 2 4 2" xfId="0"/>
    <cellStyle name="Normal 61 2 5 2 3 2 2 4 2 2" xfId="0"/>
    <cellStyle name="Normal 61 2 5 2 3 2 2 4 2 2 2" xfId="0"/>
    <cellStyle name="Normal 61 2 5 2 3 2 2 4 2 3" xfId="0"/>
    <cellStyle name="Normal 61 2 5 2 3 2 2 4 3" xfId="0"/>
    <cellStyle name="Normal 61 2 5 2 3 2 2 4 3 2" xfId="0"/>
    <cellStyle name="Normal 61 2 5 2 3 2 2 4 3 2 2" xfId="0"/>
    <cellStyle name="Normal 61 2 5 2 3 2 2 4 3 3" xfId="0"/>
    <cellStyle name="Normal 61 2 5 2 3 2 2 4 4" xfId="0"/>
    <cellStyle name="Normal 61 2 5 2 3 2 2 4 4 2" xfId="0"/>
    <cellStyle name="Normal 61 2 5 2 3 2 2 4 5" xfId="0"/>
    <cellStyle name="Normal 61 2 5 2 3 2 2 5" xfId="0"/>
    <cellStyle name="Normal 61 2 5 2 3 2 2 5 2" xfId="0"/>
    <cellStyle name="Normal 61 2 5 2 3 2 2 5 2 2" xfId="0"/>
    <cellStyle name="Normal 61 2 5 2 3 2 2 5 3" xfId="0"/>
    <cellStyle name="Normal 61 2 5 2 3 2 2 6" xfId="0"/>
    <cellStyle name="Normal 61 2 5 2 3 2 2 6 2" xfId="0"/>
    <cellStyle name="Normal 61 2 5 2 3 2 2 6 2 2" xfId="0"/>
    <cellStyle name="Normal 61 2 5 2 3 2 2 6 3" xfId="0"/>
    <cellStyle name="Normal 61 2 5 2 3 2 2 7" xfId="0"/>
    <cellStyle name="Normal 61 2 5 2 3 2 2 7 2" xfId="0"/>
    <cellStyle name="Normal 61 2 5 2 3 2 2 8" xfId="0"/>
    <cellStyle name="Normal 61 2 5 2 3 2 3" xfId="0"/>
    <cellStyle name="Normal 61 2 5 2 3 2 3 2" xfId="0"/>
    <cellStyle name="Normal 61 2 5 2 3 2 3 2 2" xfId="0"/>
    <cellStyle name="Normal 61 2 5 2 3 2 3 2 2 2" xfId="0"/>
    <cellStyle name="Normal 61 2 5 2 3 2 3 2 2 2 2" xfId="0"/>
    <cellStyle name="Normal 61 2 5 2 3 2 3 2 2 2 2 2" xfId="0"/>
    <cellStyle name="Normal 61 2 5 2 3 2 3 2 2 2 3" xfId="0"/>
    <cellStyle name="Normal 61 2 5 2 3 2 3 2 2 3" xfId="0"/>
    <cellStyle name="Normal 61 2 5 2 3 2 3 2 2 3 2" xfId="0"/>
    <cellStyle name="Normal 61 2 5 2 3 2 3 2 2 3 2 2" xfId="0"/>
    <cellStyle name="Normal 61 2 5 2 3 2 3 2 2 3 3" xfId="0"/>
    <cellStyle name="Normal 61 2 5 2 3 2 3 2 2 4" xfId="0"/>
    <cellStyle name="Normal 61 2 5 2 3 2 3 2 2 4 2" xfId="0"/>
    <cellStyle name="Normal 61 2 5 2 3 2 3 2 2 5" xfId="0"/>
    <cellStyle name="Normal 61 2 5 2 3 2 3 2 3" xfId="0"/>
    <cellStyle name="Normal 61 2 5 2 3 2 3 2 3 2" xfId="0"/>
    <cellStyle name="Normal 61 2 5 2 3 2 3 2 3 2 2" xfId="0"/>
    <cellStyle name="Normal 61 2 5 2 3 2 3 2 3 3" xfId="0"/>
    <cellStyle name="Normal 61 2 5 2 3 2 3 2 4" xfId="0"/>
    <cellStyle name="Normal 61 2 5 2 3 2 3 2 4 2" xfId="0"/>
    <cellStyle name="Normal 61 2 5 2 3 2 3 2 4 2 2" xfId="0"/>
    <cellStyle name="Normal 61 2 5 2 3 2 3 2 4 3" xfId="0"/>
    <cellStyle name="Normal 61 2 5 2 3 2 3 2 5" xfId="0"/>
    <cellStyle name="Normal 61 2 5 2 3 2 3 2 5 2" xfId="0"/>
    <cellStyle name="Normal 61 2 5 2 3 2 3 2 6" xfId="0"/>
    <cellStyle name="Normal 61 2 5 2 3 2 3 3" xfId="0"/>
    <cellStyle name="Normal 61 2 5 2 3 2 3 3 2" xfId="0"/>
    <cellStyle name="Normal 61 2 5 2 3 2 3 3 2 2" xfId="0"/>
    <cellStyle name="Normal 61 2 5 2 3 2 3 3 2 2 2" xfId="0"/>
    <cellStyle name="Normal 61 2 5 2 3 2 3 3 2 3" xfId="0"/>
    <cellStyle name="Normal 61 2 5 2 3 2 3 3 3" xfId="0"/>
    <cellStyle name="Normal 61 2 5 2 3 2 3 3 3 2" xfId="0"/>
    <cellStyle name="Normal 61 2 5 2 3 2 3 3 3 2 2" xfId="0"/>
    <cellStyle name="Normal 61 2 5 2 3 2 3 3 3 3" xfId="0"/>
    <cellStyle name="Normal 61 2 5 2 3 2 3 3 4" xfId="0"/>
    <cellStyle name="Normal 61 2 5 2 3 2 3 3 4 2" xfId="0"/>
    <cellStyle name="Normal 61 2 5 2 3 2 3 3 5" xfId="0"/>
    <cellStyle name="Normal 61 2 5 2 3 2 3 4" xfId="0"/>
    <cellStyle name="Normal 61 2 5 2 3 2 3 4 2" xfId="0"/>
    <cellStyle name="Normal 61 2 5 2 3 2 3 4 2 2" xfId="0"/>
    <cellStyle name="Normal 61 2 5 2 3 2 3 4 3" xfId="0"/>
    <cellStyle name="Normal 61 2 5 2 3 2 3 5" xfId="0"/>
    <cellStyle name="Normal 61 2 5 2 3 2 3 5 2" xfId="0"/>
    <cellStyle name="Normal 61 2 5 2 3 2 3 5 2 2" xfId="0"/>
    <cellStyle name="Normal 61 2 5 2 3 2 3 5 3" xfId="0"/>
    <cellStyle name="Normal 61 2 5 2 3 2 3 6" xfId="0"/>
    <cellStyle name="Normal 61 2 5 2 3 2 3 6 2" xfId="0"/>
    <cellStyle name="Normal 61 2 5 2 3 2 3 7" xfId="0"/>
    <cellStyle name="Normal 61 2 5 2 3 2 4" xfId="0"/>
    <cellStyle name="Normal 61 2 5 2 3 2 4 2" xfId="0"/>
    <cellStyle name="Normal 61 2 5 2 3 2 4 2 2" xfId="0"/>
    <cellStyle name="Normal 61 2 5 2 3 2 4 2 2 2" xfId="0"/>
    <cellStyle name="Normal 61 2 5 2 3 2 4 2 2 2 2" xfId="0"/>
    <cellStyle name="Normal 61 2 5 2 3 2 4 2 2 3" xfId="0"/>
    <cellStyle name="Normal 61 2 5 2 3 2 4 2 3" xfId="0"/>
    <cellStyle name="Normal 61 2 5 2 3 2 4 2 3 2" xfId="0"/>
    <cellStyle name="Normal 61 2 5 2 3 2 4 2 3 2 2" xfId="0"/>
    <cellStyle name="Normal 61 2 5 2 3 2 4 2 3 3" xfId="0"/>
    <cellStyle name="Normal 61 2 5 2 3 2 4 2 4" xfId="0"/>
    <cellStyle name="Normal 61 2 5 2 3 2 4 2 4 2" xfId="0"/>
    <cellStyle name="Normal 61 2 5 2 3 2 4 2 5" xfId="0"/>
    <cellStyle name="Normal 61 2 5 2 3 2 4 3" xfId="0"/>
    <cellStyle name="Normal 61 2 5 2 3 2 4 3 2" xfId="0"/>
    <cellStyle name="Normal 61 2 5 2 3 2 4 3 2 2" xfId="0"/>
    <cellStyle name="Normal 61 2 5 2 3 2 4 3 3" xfId="0"/>
    <cellStyle name="Normal 61 2 5 2 3 2 4 4" xfId="0"/>
    <cellStyle name="Normal 61 2 5 2 3 2 4 4 2" xfId="0"/>
    <cellStyle name="Normal 61 2 5 2 3 2 4 4 2 2" xfId="0"/>
    <cellStyle name="Normal 61 2 5 2 3 2 4 4 3" xfId="0"/>
    <cellStyle name="Normal 61 2 5 2 3 2 4 5" xfId="0"/>
    <cellStyle name="Normal 61 2 5 2 3 2 4 5 2" xfId="0"/>
    <cellStyle name="Normal 61 2 5 2 3 2 4 6" xfId="0"/>
    <cellStyle name="Normal 61 2 5 2 3 2 5" xfId="0"/>
    <cellStyle name="Normal 61 2 5 2 3 2 5 2" xfId="0"/>
    <cellStyle name="Normal 61 2 5 2 3 2 5 2 2" xfId="0"/>
    <cellStyle name="Normal 61 2 5 2 3 2 5 2 2 2" xfId="0"/>
    <cellStyle name="Normal 61 2 5 2 3 2 5 2 3" xfId="0"/>
    <cellStyle name="Normal 61 2 5 2 3 2 5 3" xfId="0"/>
    <cellStyle name="Normal 61 2 5 2 3 2 5 3 2" xfId="0"/>
    <cellStyle name="Normal 61 2 5 2 3 2 5 3 2 2" xfId="0"/>
    <cellStyle name="Normal 61 2 5 2 3 2 5 3 3" xfId="0"/>
    <cellStyle name="Normal 61 2 5 2 3 2 5 4" xfId="0"/>
    <cellStyle name="Normal 61 2 5 2 3 2 5 4 2" xfId="0"/>
    <cellStyle name="Normal 61 2 5 2 3 2 5 5" xfId="0"/>
    <cellStyle name="Normal 61 2 5 2 3 2 6" xfId="0"/>
    <cellStyle name="Normal 61 2 5 2 3 2 6 2" xfId="0"/>
    <cellStyle name="Normal 61 2 5 2 3 2 6 2 2" xfId="0"/>
    <cellStyle name="Normal 61 2 5 2 3 2 6 3" xfId="0"/>
    <cellStyle name="Normal 61 2 5 2 3 2 7" xfId="0"/>
    <cellStyle name="Normal 61 2 5 2 3 2 7 2" xfId="0"/>
    <cellStyle name="Normal 61 2 5 2 3 2 7 2 2" xfId="0"/>
    <cellStyle name="Normal 61 2 5 2 3 2 7 3" xfId="0"/>
    <cellStyle name="Normal 61 2 5 2 3 2 8" xfId="0"/>
    <cellStyle name="Normal 61 2 5 2 3 2 8 2" xfId="0"/>
    <cellStyle name="Normal 61 2 5 2 3 2 9" xfId="0"/>
    <cellStyle name="Normal 61 2 5 2 3 3" xfId="0"/>
    <cellStyle name="Normal 61 2 5 2 3 3 2" xfId="0"/>
    <cellStyle name="Normal 61 2 5 2 3 3 2 2" xfId="0"/>
    <cellStyle name="Normal 61 2 5 2 3 3 2 2 2" xfId="0"/>
    <cellStyle name="Normal 61 2 5 2 3 3 2 2 2 2" xfId="0"/>
    <cellStyle name="Normal 61 2 5 2 3 3 2 2 2 2 2" xfId="0"/>
    <cellStyle name="Normal 61 2 5 2 3 3 2 2 2 2 2 2" xfId="0"/>
    <cellStyle name="Normal 61 2 5 2 3 3 2 2 2 2 3" xfId="0"/>
    <cellStyle name="Normal 61 2 5 2 3 3 2 2 2 3" xfId="0"/>
    <cellStyle name="Normal 61 2 5 2 3 3 2 2 2 3 2" xfId="0"/>
    <cellStyle name="Normal 61 2 5 2 3 3 2 2 2 3 2 2" xfId="0"/>
    <cellStyle name="Normal 61 2 5 2 3 3 2 2 2 3 3" xfId="0"/>
    <cellStyle name="Normal 61 2 5 2 3 3 2 2 2 4" xfId="0"/>
    <cellStyle name="Normal 61 2 5 2 3 3 2 2 2 4 2" xfId="0"/>
    <cellStyle name="Normal 61 2 5 2 3 3 2 2 2 5" xfId="0"/>
    <cellStyle name="Normal 61 2 5 2 3 3 2 2 3" xfId="0"/>
    <cellStyle name="Normal 61 2 5 2 3 3 2 2 3 2" xfId="0"/>
    <cellStyle name="Normal 61 2 5 2 3 3 2 2 3 2 2" xfId="0"/>
    <cellStyle name="Normal 61 2 5 2 3 3 2 2 3 3" xfId="0"/>
    <cellStyle name="Normal 61 2 5 2 3 3 2 2 4" xfId="0"/>
    <cellStyle name="Normal 61 2 5 2 3 3 2 2 4 2" xfId="0"/>
    <cellStyle name="Normal 61 2 5 2 3 3 2 2 4 2 2" xfId="0"/>
    <cellStyle name="Normal 61 2 5 2 3 3 2 2 4 3" xfId="0"/>
    <cellStyle name="Normal 61 2 5 2 3 3 2 2 5" xfId="0"/>
    <cellStyle name="Normal 61 2 5 2 3 3 2 2 5 2" xfId="0"/>
    <cellStyle name="Normal 61 2 5 2 3 3 2 2 6" xfId="0"/>
    <cellStyle name="Normal 61 2 5 2 3 3 2 3" xfId="0"/>
    <cellStyle name="Normal 61 2 5 2 3 3 2 3 2" xfId="0"/>
    <cellStyle name="Normal 61 2 5 2 3 3 2 3 2 2" xfId="0"/>
    <cellStyle name="Normal 61 2 5 2 3 3 2 3 2 2 2" xfId="0"/>
    <cellStyle name="Normal 61 2 5 2 3 3 2 3 2 3" xfId="0"/>
    <cellStyle name="Normal 61 2 5 2 3 3 2 3 3" xfId="0"/>
    <cellStyle name="Normal 61 2 5 2 3 3 2 3 3 2" xfId="0"/>
    <cellStyle name="Normal 61 2 5 2 3 3 2 3 3 2 2" xfId="0"/>
    <cellStyle name="Normal 61 2 5 2 3 3 2 3 3 3" xfId="0"/>
    <cellStyle name="Normal 61 2 5 2 3 3 2 3 4" xfId="0"/>
    <cellStyle name="Normal 61 2 5 2 3 3 2 3 4 2" xfId="0"/>
    <cellStyle name="Normal 61 2 5 2 3 3 2 3 5" xfId="0"/>
    <cellStyle name="Normal 61 2 5 2 3 3 2 4" xfId="0"/>
    <cellStyle name="Normal 61 2 5 2 3 3 2 4 2" xfId="0"/>
    <cellStyle name="Normal 61 2 5 2 3 3 2 4 2 2" xfId="0"/>
    <cellStyle name="Normal 61 2 5 2 3 3 2 4 3" xfId="0"/>
    <cellStyle name="Normal 61 2 5 2 3 3 2 5" xfId="0"/>
    <cellStyle name="Normal 61 2 5 2 3 3 2 5 2" xfId="0"/>
    <cellStyle name="Normal 61 2 5 2 3 3 2 5 2 2" xfId="0"/>
    <cellStyle name="Normal 61 2 5 2 3 3 2 5 3" xfId="0"/>
    <cellStyle name="Normal 61 2 5 2 3 3 2 6" xfId="0"/>
    <cellStyle name="Normal 61 2 5 2 3 3 2 6 2" xfId="0"/>
    <cellStyle name="Normal 61 2 5 2 3 3 2 7" xfId="0"/>
    <cellStyle name="Normal 61 2 5 2 3 3 3" xfId="0"/>
    <cellStyle name="Normal 61 2 5 2 3 3 3 2" xfId="0"/>
    <cellStyle name="Normal 61 2 5 2 3 3 3 2 2" xfId="0"/>
    <cellStyle name="Normal 61 2 5 2 3 3 3 2 2 2" xfId="0"/>
    <cellStyle name="Normal 61 2 5 2 3 3 3 2 2 2 2" xfId="0"/>
    <cellStyle name="Normal 61 2 5 2 3 3 3 2 2 3" xfId="0"/>
    <cellStyle name="Normal 61 2 5 2 3 3 3 2 3" xfId="0"/>
    <cellStyle name="Normal 61 2 5 2 3 3 3 2 3 2" xfId="0"/>
    <cellStyle name="Normal 61 2 5 2 3 3 3 2 3 2 2" xfId="0"/>
    <cellStyle name="Normal 61 2 5 2 3 3 3 2 3 3" xfId="0"/>
    <cellStyle name="Normal 61 2 5 2 3 3 3 2 4" xfId="0"/>
    <cellStyle name="Normal 61 2 5 2 3 3 3 2 4 2" xfId="0"/>
    <cellStyle name="Normal 61 2 5 2 3 3 3 2 5" xfId="0"/>
    <cellStyle name="Normal 61 2 5 2 3 3 3 3" xfId="0"/>
    <cellStyle name="Normal 61 2 5 2 3 3 3 3 2" xfId="0"/>
    <cellStyle name="Normal 61 2 5 2 3 3 3 3 2 2" xfId="0"/>
    <cellStyle name="Normal 61 2 5 2 3 3 3 3 3" xfId="0"/>
    <cellStyle name="Normal 61 2 5 2 3 3 3 4" xfId="0"/>
    <cellStyle name="Normal 61 2 5 2 3 3 3 4 2" xfId="0"/>
    <cellStyle name="Normal 61 2 5 2 3 3 3 4 2 2" xfId="0"/>
    <cellStyle name="Normal 61 2 5 2 3 3 3 4 3" xfId="0"/>
    <cellStyle name="Normal 61 2 5 2 3 3 3 5" xfId="0"/>
    <cellStyle name="Normal 61 2 5 2 3 3 3 5 2" xfId="0"/>
    <cellStyle name="Normal 61 2 5 2 3 3 3 6" xfId="0"/>
    <cellStyle name="Normal 61 2 5 2 3 3 4" xfId="0"/>
    <cellStyle name="Normal 61 2 5 2 3 3 4 2" xfId="0"/>
    <cellStyle name="Normal 61 2 5 2 3 3 4 2 2" xfId="0"/>
    <cellStyle name="Normal 61 2 5 2 3 3 4 2 2 2" xfId="0"/>
    <cellStyle name="Normal 61 2 5 2 3 3 4 2 3" xfId="0"/>
    <cellStyle name="Normal 61 2 5 2 3 3 4 3" xfId="0"/>
    <cellStyle name="Normal 61 2 5 2 3 3 4 3 2" xfId="0"/>
    <cellStyle name="Normal 61 2 5 2 3 3 4 3 2 2" xfId="0"/>
    <cellStyle name="Normal 61 2 5 2 3 3 4 3 3" xfId="0"/>
    <cellStyle name="Normal 61 2 5 2 3 3 4 4" xfId="0"/>
    <cellStyle name="Normal 61 2 5 2 3 3 4 4 2" xfId="0"/>
    <cellStyle name="Normal 61 2 5 2 3 3 4 5" xfId="0"/>
    <cellStyle name="Normal 61 2 5 2 3 3 5" xfId="0"/>
    <cellStyle name="Normal 61 2 5 2 3 3 5 2" xfId="0"/>
    <cellStyle name="Normal 61 2 5 2 3 3 5 2 2" xfId="0"/>
    <cellStyle name="Normal 61 2 5 2 3 3 5 3" xfId="0"/>
    <cellStyle name="Normal 61 2 5 2 3 3 6" xfId="0"/>
    <cellStyle name="Normal 61 2 5 2 3 3 6 2" xfId="0"/>
    <cellStyle name="Normal 61 2 5 2 3 3 6 2 2" xfId="0"/>
    <cellStyle name="Normal 61 2 5 2 3 3 6 3" xfId="0"/>
    <cellStyle name="Normal 61 2 5 2 3 3 7" xfId="0"/>
    <cellStyle name="Normal 61 2 5 2 3 3 7 2" xfId="0"/>
    <cellStyle name="Normal 61 2 5 2 3 3 8" xfId="0"/>
    <cellStyle name="Normal 61 2 5 2 3 4" xfId="0"/>
    <cellStyle name="Normal 61 2 5 2 3 4 2" xfId="0"/>
    <cellStyle name="Normal 61 2 5 2 3 4 2 2" xfId="0"/>
    <cellStyle name="Normal 61 2 5 2 3 4 2 2 2" xfId="0"/>
    <cellStyle name="Normal 61 2 5 2 3 4 2 2 2 2" xfId="0"/>
    <cellStyle name="Normal 61 2 5 2 3 4 2 2 2 2 2" xfId="0"/>
    <cellStyle name="Normal 61 2 5 2 3 4 2 2 2 3" xfId="0"/>
    <cellStyle name="Normal 61 2 5 2 3 4 2 2 3" xfId="0"/>
    <cellStyle name="Normal 61 2 5 2 3 4 2 2 3 2" xfId="0"/>
    <cellStyle name="Normal 61 2 5 2 3 4 2 2 3 2 2" xfId="0"/>
    <cellStyle name="Normal 61 2 5 2 3 4 2 2 3 3" xfId="0"/>
    <cellStyle name="Normal 61 2 5 2 3 4 2 2 4" xfId="0"/>
    <cellStyle name="Normal 61 2 5 2 3 4 2 2 4 2" xfId="0"/>
    <cellStyle name="Normal 61 2 5 2 3 4 2 2 5" xfId="0"/>
    <cellStyle name="Normal 61 2 5 2 3 4 2 3" xfId="0"/>
    <cellStyle name="Normal 61 2 5 2 3 4 2 3 2" xfId="0"/>
    <cellStyle name="Normal 61 2 5 2 3 4 2 3 2 2" xfId="0"/>
    <cellStyle name="Normal 61 2 5 2 3 4 2 3 3" xfId="0"/>
    <cellStyle name="Normal 61 2 5 2 3 4 2 4" xfId="0"/>
    <cellStyle name="Normal 61 2 5 2 3 4 2 4 2" xfId="0"/>
    <cellStyle name="Normal 61 2 5 2 3 4 2 4 2 2" xfId="0"/>
    <cellStyle name="Normal 61 2 5 2 3 4 2 4 3" xfId="0"/>
    <cellStyle name="Normal 61 2 5 2 3 4 2 5" xfId="0"/>
    <cellStyle name="Normal 61 2 5 2 3 4 2 5 2" xfId="0"/>
    <cellStyle name="Normal 61 2 5 2 3 4 2 6" xfId="0"/>
    <cellStyle name="Normal 61 2 5 2 3 4 3" xfId="0"/>
    <cellStyle name="Normal 61 2 5 2 3 4 3 2" xfId="0"/>
    <cellStyle name="Normal 61 2 5 2 3 4 3 2 2" xfId="0"/>
    <cellStyle name="Normal 61 2 5 2 3 4 3 2 2 2" xfId="0"/>
    <cellStyle name="Normal 61 2 5 2 3 4 3 2 3" xfId="0"/>
    <cellStyle name="Normal 61 2 5 2 3 4 3 3" xfId="0"/>
    <cellStyle name="Normal 61 2 5 2 3 4 3 3 2" xfId="0"/>
    <cellStyle name="Normal 61 2 5 2 3 4 3 3 2 2" xfId="0"/>
    <cellStyle name="Normal 61 2 5 2 3 4 3 3 3" xfId="0"/>
    <cellStyle name="Normal 61 2 5 2 3 4 3 4" xfId="0"/>
    <cellStyle name="Normal 61 2 5 2 3 4 3 4 2" xfId="0"/>
    <cellStyle name="Normal 61 2 5 2 3 4 3 5" xfId="0"/>
    <cellStyle name="Normal 61 2 5 2 3 4 4" xfId="0"/>
    <cellStyle name="Normal 61 2 5 2 3 4 4 2" xfId="0"/>
    <cellStyle name="Normal 61 2 5 2 3 4 4 2 2" xfId="0"/>
    <cellStyle name="Normal 61 2 5 2 3 4 4 3" xfId="0"/>
    <cellStyle name="Normal 61 2 5 2 3 4 5" xfId="0"/>
    <cellStyle name="Normal 61 2 5 2 3 4 5 2" xfId="0"/>
    <cellStyle name="Normal 61 2 5 2 3 4 5 2 2" xfId="0"/>
    <cellStyle name="Normal 61 2 5 2 3 4 5 3" xfId="0"/>
    <cellStyle name="Normal 61 2 5 2 3 4 6" xfId="0"/>
    <cellStyle name="Normal 61 2 5 2 3 4 6 2" xfId="0"/>
    <cellStyle name="Normal 61 2 5 2 3 4 7" xfId="0"/>
    <cellStyle name="Normal 61 2 5 2 3 5" xfId="0"/>
    <cellStyle name="Normal 61 2 5 2 3 5 2" xfId="0"/>
    <cellStyle name="Normal 61 2 5 2 3 5 2 2" xfId="0"/>
    <cellStyle name="Normal 61 2 5 2 3 5 2 2 2" xfId="0"/>
    <cellStyle name="Normal 61 2 5 2 3 5 2 2 2 2" xfId="0"/>
    <cellStyle name="Normal 61 2 5 2 3 5 2 2 3" xfId="0"/>
    <cellStyle name="Normal 61 2 5 2 3 5 2 3" xfId="0"/>
    <cellStyle name="Normal 61 2 5 2 3 5 2 3 2" xfId="0"/>
    <cellStyle name="Normal 61 2 5 2 3 5 2 3 2 2" xfId="0"/>
    <cellStyle name="Normal 61 2 5 2 3 5 2 3 3" xfId="0"/>
    <cellStyle name="Normal 61 2 5 2 3 5 2 4" xfId="0"/>
    <cellStyle name="Normal 61 2 5 2 3 5 2 4 2" xfId="0"/>
    <cellStyle name="Normal 61 2 5 2 3 5 2 5" xfId="0"/>
    <cellStyle name="Normal 61 2 5 2 3 5 3" xfId="0"/>
    <cellStyle name="Normal 61 2 5 2 3 5 3 2" xfId="0"/>
    <cellStyle name="Normal 61 2 5 2 3 5 3 2 2" xfId="0"/>
    <cellStyle name="Normal 61 2 5 2 3 5 3 3" xfId="0"/>
    <cellStyle name="Normal 61 2 5 2 3 5 4" xfId="0"/>
    <cellStyle name="Normal 61 2 5 2 3 5 4 2" xfId="0"/>
    <cellStyle name="Normal 61 2 5 2 3 5 4 2 2" xfId="0"/>
    <cellStyle name="Normal 61 2 5 2 3 5 4 3" xfId="0"/>
    <cellStyle name="Normal 61 2 5 2 3 5 5" xfId="0"/>
    <cellStyle name="Normal 61 2 5 2 3 5 5 2" xfId="0"/>
    <cellStyle name="Normal 61 2 5 2 3 5 6" xfId="0"/>
    <cellStyle name="Normal 61 2 5 2 3 6" xfId="0"/>
    <cellStyle name="Normal 61 2 5 2 3 6 2" xfId="0"/>
    <cellStyle name="Normal 61 2 5 2 3 6 2 2" xfId="0"/>
    <cellStyle name="Normal 61 2 5 2 3 6 2 2 2" xfId="0"/>
    <cellStyle name="Normal 61 2 5 2 3 6 2 3" xfId="0"/>
    <cellStyle name="Normal 61 2 5 2 3 6 3" xfId="0"/>
    <cellStyle name="Normal 61 2 5 2 3 6 3 2" xfId="0"/>
    <cellStyle name="Normal 61 2 5 2 3 6 3 2 2" xfId="0"/>
    <cellStyle name="Normal 61 2 5 2 3 6 3 3" xfId="0"/>
    <cellStyle name="Normal 61 2 5 2 3 6 4" xfId="0"/>
    <cellStyle name="Normal 61 2 5 2 3 6 4 2" xfId="0"/>
    <cellStyle name="Normal 61 2 5 2 3 6 5" xfId="0"/>
    <cellStyle name="Normal 61 2 5 2 3 7" xfId="0"/>
    <cellStyle name="Normal 61 2 5 2 3 7 2" xfId="0"/>
    <cellStyle name="Normal 61 2 5 2 3 7 2 2" xfId="0"/>
    <cellStyle name="Normal 61 2 5 2 3 7 3" xfId="0"/>
    <cellStyle name="Normal 61 2 5 2 3 8" xfId="0"/>
    <cellStyle name="Normal 61 2 5 2 3 8 2" xfId="0"/>
    <cellStyle name="Normal 61 2 5 2 3 8 2 2" xfId="0"/>
    <cellStyle name="Normal 61 2 5 2 3 8 3" xfId="0"/>
    <cellStyle name="Normal 61 2 5 2 3 9" xfId="0"/>
    <cellStyle name="Normal 61 2 5 2 3 9 2" xfId="0"/>
    <cellStyle name="Normal 61 2 5 2 4" xfId="0"/>
    <cellStyle name="Normal 61 2 5 2 4 2" xfId="0"/>
    <cellStyle name="Normal 61 2 5 2 4 2 2" xfId="0"/>
    <cellStyle name="Normal 61 2 5 2 4 2 2 2" xfId="0"/>
    <cellStyle name="Normal 61 2 5 2 4 2 2 2 2" xfId="0"/>
    <cellStyle name="Normal 61 2 5 2 4 2 2 2 2 2" xfId="0"/>
    <cellStyle name="Normal 61 2 5 2 4 2 2 2 2 2 2" xfId="0"/>
    <cellStyle name="Normal 61 2 5 2 4 2 2 2 2 2 2 2" xfId="0"/>
    <cellStyle name="Normal 61 2 5 2 4 2 2 2 2 2 3" xfId="0"/>
    <cellStyle name="Normal 61 2 5 2 4 2 2 2 2 3" xfId="0"/>
    <cellStyle name="Normal 61 2 5 2 4 2 2 2 2 3 2" xfId="0"/>
    <cellStyle name="Normal 61 2 5 2 4 2 2 2 2 3 2 2" xfId="0"/>
    <cellStyle name="Normal 61 2 5 2 4 2 2 2 2 3 3" xfId="0"/>
    <cellStyle name="Normal 61 2 5 2 4 2 2 2 2 4" xfId="0"/>
    <cellStyle name="Normal 61 2 5 2 4 2 2 2 2 4 2" xfId="0"/>
    <cellStyle name="Normal 61 2 5 2 4 2 2 2 2 5" xfId="0"/>
    <cellStyle name="Normal 61 2 5 2 4 2 2 2 3" xfId="0"/>
    <cellStyle name="Normal 61 2 5 2 4 2 2 2 3 2" xfId="0"/>
    <cellStyle name="Normal 61 2 5 2 4 2 2 2 3 2 2" xfId="0"/>
    <cellStyle name="Normal 61 2 5 2 4 2 2 2 3 3" xfId="0"/>
    <cellStyle name="Normal 61 2 5 2 4 2 2 2 4" xfId="0"/>
    <cellStyle name="Normal 61 2 5 2 4 2 2 2 4 2" xfId="0"/>
    <cellStyle name="Normal 61 2 5 2 4 2 2 2 4 2 2" xfId="0"/>
    <cellStyle name="Normal 61 2 5 2 4 2 2 2 4 3" xfId="0"/>
    <cellStyle name="Normal 61 2 5 2 4 2 2 2 5" xfId="0"/>
    <cellStyle name="Normal 61 2 5 2 4 2 2 2 5 2" xfId="0"/>
    <cellStyle name="Normal 61 2 5 2 4 2 2 2 6" xfId="0"/>
    <cellStyle name="Normal 61 2 5 2 4 2 2 3" xfId="0"/>
    <cellStyle name="Normal 61 2 5 2 4 2 2 3 2" xfId="0"/>
    <cellStyle name="Normal 61 2 5 2 4 2 2 3 2 2" xfId="0"/>
    <cellStyle name="Normal 61 2 5 2 4 2 2 3 2 2 2" xfId="0"/>
    <cellStyle name="Normal 61 2 5 2 4 2 2 3 2 3" xfId="0"/>
    <cellStyle name="Normal 61 2 5 2 4 2 2 3 3" xfId="0"/>
    <cellStyle name="Normal 61 2 5 2 4 2 2 3 3 2" xfId="0"/>
    <cellStyle name="Normal 61 2 5 2 4 2 2 3 3 2 2" xfId="0"/>
    <cellStyle name="Normal 61 2 5 2 4 2 2 3 3 3" xfId="0"/>
    <cellStyle name="Normal 61 2 5 2 4 2 2 3 4" xfId="0"/>
    <cellStyle name="Normal 61 2 5 2 4 2 2 3 4 2" xfId="0"/>
    <cellStyle name="Normal 61 2 5 2 4 2 2 3 5" xfId="0"/>
    <cellStyle name="Normal 61 2 5 2 4 2 2 4" xfId="0"/>
    <cellStyle name="Normal 61 2 5 2 4 2 2 4 2" xfId="0"/>
    <cellStyle name="Normal 61 2 5 2 4 2 2 4 2 2" xfId="0"/>
    <cellStyle name="Normal 61 2 5 2 4 2 2 4 3" xfId="0"/>
    <cellStyle name="Normal 61 2 5 2 4 2 2 5" xfId="0"/>
    <cellStyle name="Normal 61 2 5 2 4 2 2 5 2" xfId="0"/>
    <cellStyle name="Normal 61 2 5 2 4 2 2 5 2 2" xfId="0"/>
    <cellStyle name="Normal 61 2 5 2 4 2 2 5 3" xfId="0"/>
    <cellStyle name="Normal 61 2 5 2 4 2 2 6" xfId="0"/>
    <cellStyle name="Normal 61 2 5 2 4 2 2 6 2" xfId="0"/>
    <cellStyle name="Normal 61 2 5 2 4 2 2 7" xfId="0"/>
    <cellStyle name="Normal 61 2 5 2 4 2 3" xfId="0"/>
    <cellStyle name="Normal 61 2 5 2 4 2 3 2" xfId="0"/>
    <cellStyle name="Normal 61 2 5 2 4 2 3 2 2" xfId="0"/>
    <cellStyle name="Normal 61 2 5 2 4 2 3 2 2 2" xfId="0"/>
    <cellStyle name="Normal 61 2 5 2 4 2 3 2 2 2 2" xfId="0"/>
    <cellStyle name="Normal 61 2 5 2 4 2 3 2 2 3" xfId="0"/>
    <cellStyle name="Normal 61 2 5 2 4 2 3 2 3" xfId="0"/>
    <cellStyle name="Normal 61 2 5 2 4 2 3 2 3 2" xfId="0"/>
    <cellStyle name="Normal 61 2 5 2 4 2 3 2 3 2 2" xfId="0"/>
    <cellStyle name="Normal 61 2 5 2 4 2 3 2 3 3" xfId="0"/>
    <cellStyle name="Normal 61 2 5 2 4 2 3 2 4" xfId="0"/>
    <cellStyle name="Normal 61 2 5 2 4 2 3 2 4 2" xfId="0"/>
    <cellStyle name="Normal 61 2 5 2 4 2 3 2 5" xfId="0"/>
    <cellStyle name="Normal 61 2 5 2 4 2 3 3" xfId="0"/>
    <cellStyle name="Normal 61 2 5 2 4 2 3 3 2" xfId="0"/>
    <cellStyle name="Normal 61 2 5 2 4 2 3 3 2 2" xfId="0"/>
    <cellStyle name="Normal 61 2 5 2 4 2 3 3 3" xfId="0"/>
    <cellStyle name="Normal 61 2 5 2 4 2 3 4" xfId="0"/>
    <cellStyle name="Normal 61 2 5 2 4 2 3 4 2" xfId="0"/>
    <cellStyle name="Normal 61 2 5 2 4 2 3 4 2 2" xfId="0"/>
    <cellStyle name="Normal 61 2 5 2 4 2 3 4 3" xfId="0"/>
    <cellStyle name="Normal 61 2 5 2 4 2 3 5" xfId="0"/>
    <cellStyle name="Normal 61 2 5 2 4 2 3 5 2" xfId="0"/>
    <cellStyle name="Normal 61 2 5 2 4 2 3 6" xfId="0"/>
    <cellStyle name="Normal 61 2 5 2 4 2 4" xfId="0"/>
    <cellStyle name="Normal 61 2 5 2 4 2 4 2" xfId="0"/>
    <cellStyle name="Normal 61 2 5 2 4 2 4 2 2" xfId="0"/>
    <cellStyle name="Normal 61 2 5 2 4 2 4 2 2 2" xfId="0"/>
    <cellStyle name="Normal 61 2 5 2 4 2 4 2 3" xfId="0"/>
    <cellStyle name="Normal 61 2 5 2 4 2 4 3" xfId="0"/>
    <cellStyle name="Normal 61 2 5 2 4 2 4 3 2" xfId="0"/>
    <cellStyle name="Normal 61 2 5 2 4 2 4 3 2 2" xfId="0"/>
    <cellStyle name="Normal 61 2 5 2 4 2 4 3 3" xfId="0"/>
    <cellStyle name="Normal 61 2 5 2 4 2 4 4" xfId="0"/>
    <cellStyle name="Normal 61 2 5 2 4 2 4 4 2" xfId="0"/>
    <cellStyle name="Normal 61 2 5 2 4 2 4 5" xfId="0"/>
    <cellStyle name="Normal 61 2 5 2 4 2 5" xfId="0"/>
    <cellStyle name="Normal 61 2 5 2 4 2 5 2" xfId="0"/>
    <cellStyle name="Normal 61 2 5 2 4 2 5 2 2" xfId="0"/>
    <cellStyle name="Normal 61 2 5 2 4 2 5 3" xfId="0"/>
    <cellStyle name="Normal 61 2 5 2 4 2 6" xfId="0"/>
    <cellStyle name="Normal 61 2 5 2 4 2 6 2" xfId="0"/>
    <cellStyle name="Normal 61 2 5 2 4 2 6 2 2" xfId="0"/>
    <cellStyle name="Normal 61 2 5 2 4 2 6 3" xfId="0"/>
    <cellStyle name="Normal 61 2 5 2 4 2 7" xfId="0"/>
    <cellStyle name="Normal 61 2 5 2 4 2 7 2" xfId="0"/>
    <cellStyle name="Normal 61 2 5 2 4 2 8" xfId="0"/>
    <cellStyle name="Normal 61 2 5 2 4 3" xfId="0"/>
    <cellStyle name="Normal 61 2 5 2 4 3 2" xfId="0"/>
    <cellStyle name="Normal 61 2 5 2 4 3 2 2" xfId="0"/>
    <cellStyle name="Normal 61 2 5 2 4 3 2 2 2" xfId="0"/>
    <cellStyle name="Normal 61 2 5 2 4 3 2 2 2 2" xfId="0"/>
    <cellStyle name="Normal 61 2 5 2 4 3 2 2 2 2 2" xfId="0"/>
    <cellStyle name="Normal 61 2 5 2 4 3 2 2 2 3" xfId="0"/>
    <cellStyle name="Normal 61 2 5 2 4 3 2 2 3" xfId="0"/>
    <cellStyle name="Normal 61 2 5 2 4 3 2 2 3 2" xfId="0"/>
    <cellStyle name="Normal 61 2 5 2 4 3 2 2 3 2 2" xfId="0"/>
    <cellStyle name="Normal 61 2 5 2 4 3 2 2 3 3" xfId="0"/>
    <cellStyle name="Normal 61 2 5 2 4 3 2 2 4" xfId="0"/>
    <cellStyle name="Normal 61 2 5 2 4 3 2 2 4 2" xfId="0"/>
    <cellStyle name="Normal 61 2 5 2 4 3 2 2 5" xfId="0"/>
    <cellStyle name="Normal 61 2 5 2 4 3 2 3" xfId="0"/>
    <cellStyle name="Normal 61 2 5 2 4 3 2 3 2" xfId="0"/>
    <cellStyle name="Normal 61 2 5 2 4 3 2 3 2 2" xfId="0"/>
    <cellStyle name="Normal 61 2 5 2 4 3 2 3 3" xfId="0"/>
    <cellStyle name="Normal 61 2 5 2 4 3 2 4" xfId="0"/>
    <cellStyle name="Normal 61 2 5 2 4 3 2 4 2" xfId="0"/>
    <cellStyle name="Normal 61 2 5 2 4 3 2 4 2 2" xfId="0"/>
    <cellStyle name="Normal 61 2 5 2 4 3 2 4 3" xfId="0"/>
    <cellStyle name="Normal 61 2 5 2 4 3 2 5" xfId="0"/>
    <cellStyle name="Normal 61 2 5 2 4 3 2 5 2" xfId="0"/>
    <cellStyle name="Normal 61 2 5 2 4 3 2 6" xfId="0"/>
    <cellStyle name="Normal 61 2 5 2 4 3 3" xfId="0"/>
    <cellStyle name="Normal 61 2 5 2 4 3 3 2" xfId="0"/>
    <cellStyle name="Normal 61 2 5 2 4 3 3 2 2" xfId="0"/>
    <cellStyle name="Normal 61 2 5 2 4 3 3 2 2 2" xfId="0"/>
    <cellStyle name="Normal 61 2 5 2 4 3 3 2 3" xfId="0"/>
    <cellStyle name="Normal 61 2 5 2 4 3 3 3" xfId="0"/>
    <cellStyle name="Normal 61 2 5 2 4 3 3 3 2" xfId="0"/>
    <cellStyle name="Normal 61 2 5 2 4 3 3 3 2 2" xfId="0"/>
    <cellStyle name="Normal 61 2 5 2 4 3 3 3 3" xfId="0"/>
    <cellStyle name="Normal 61 2 5 2 4 3 3 4" xfId="0"/>
    <cellStyle name="Normal 61 2 5 2 4 3 3 4 2" xfId="0"/>
    <cellStyle name="Normal 61 2 5 2 4 3 3 5" xfId="0"/>
    <cellStyle name="Normal 61 2 5 2 4 3 4" xfId="0"/>
    <cellStyle name="Normal 61 2 5 2 4 3 4 2" xfId="0"/>
    <cellStyle name="Normal 61 2 5 2 4 3 4 2 2" xfId="0"/>
    <cellStyle name="Normal 61 2 5 2 4 3 4 3" xfId="0"/>
    <cellStyle name="Normal 61 2 5 2 4 3 5" xfId="0"/>
    <cellStyle name="Normal 61 2 5 2 4 3 5 2" xfId="0"/>
    <cellStyle name="Normal 61 2 5 2 4 3 5 2 2" xfId="0"/>
    <cellStyle name="Normal 61 2 5 2 4 3 5 3" xfId="0"/>
    <cellStyle name="Normal 61 2 5 2 4 3 6" xfId="0"/>
    <cellStyle name="Normal 61 2 5 2 4 3 6 2" xfId="0"/>
    <cellStyle name="Normal 61 2 5 2 4 3 7" xfId="0"/>
    <cellStyle name="Normal 61 2 5 2 4 4" xfId="0"/>
    <cellStyle name="Normal 61 2 5 2 4 4 2" xfId="0"/>
    <cellStyle name="Normal 61 2 5 2 4 4 2 2" xfId="0"/>
    <cellStyle name="Normal 61 2 5 2 4 4 2 2 2" xfId="0"/>
    <cellStyle name="Normal 61 2 5 2 4 4 2 2 2 2" xfId="0"/>
    <cellStyle name="Normal 61 2 5 2 4 4 2 2 3" xfId="0"/>
    <cellStyle name="Normal 61 2 5 2 4 4 2 3" xfId="0"/>
    <cellStyle name="Normal 61 2 5 2 4 4 2 3 2" xfId="0"/>
    <cellStyle name="Normal 61 2 5 2 4 4 2 3 2 2" xfId="0"/>
    <cellStyle name="Normal 61 2 5 2 4 4 2 3 3" xfId="0"/>
    <cellStyle name="Normal 61 2 5 2 4 4 2 4" xfId="0"/>
    <cellStyle name="Normal 61 2 5 2 4 4 2 4 2" xfId="0"/>
    <cellStyle name="Normal 61 2 5 2 4 4 2 5" xfId="0"/>
    <cellStyle name="Normal 61 2 5 2 4 4 3" xfId="0"/>
    <cellStyle name="Normal 61 2 5 2 4 4 3 2" xfId="0"/>
    <cellStyle name="Normal 61 2 5 2 4 4 3 2 2" xfId="0"/>
    <cellStyle name="Normal 61 2 5 2 4 4 3 3" xfId="0"/>
    <cellStyle name="Normal 61 2 5 2 4 4 4" xfId="0"/>
    <cellStyle name="Normal 61 2 5 2 4 4 4 2" xfId="0"/>
    <cellStyle name="Normal 61 2 5 2 4 4 4 2 2" xfId="0"/>
    <cellStyle name="Normal 61 2 5 2 4 4 4 3" xfId="0"/>
    <cellStyle name="Normal 61 2 5 2 4 4 5" xfId="0"/>
    <cellStyle name="Normal 61 2 5 2 4 4 5 2" xfId="0"/>
    <cellStyle name="Normal 61 2 5 2 4 4 6" xfId="0"/>
    <cellStyle name="Normal 61 2 5 2 4 5" xfId="0"/>
    <cellStyle name="Normal 61 2 5 2 4 5 2" xfId="0"/>
    <cellStyle name="Normal 61 2 5 2 4 5 2 2" xfId="0"/>
    <cellStyle name="Normal 61 2 5 2 4 5 2 2 2" xfId="0"/>
    <cellStyle name="Normal 61 2 5 2 4 5 2 3" xfId="0"/>
    <cellStyle name="Normal 61 2 5 2 4 5 3" xfId="0"/>
    <cellStyle name="Normal 61 2 5 2 4 5 3 2" xfId="0"/>
    <cellStyle name="Normal 61 2 5 2 4 5 3 2 2" xfId="0"/>
    <cellStyle name="Normal 61 2 5 2 4 5 3 3" xfId="0"/>
    <cellStyle name="Normal 61 2 5 2 4 5 4" xfId="0"/>
    <cellStyle name="Normal 61 2 5 2 4 5 4 2" xfId="0"/>
    <cellStyle name="Normal 61 2 5 2 4 5 5" xfId="0"/>
    <cellStyle name="Normal 61 2 5 2 4 6" xfId="0"/>
    <cellStyle name="Normal 61 2 5 2 4 6 2" xfId="0"/>
    <cellStyle name="Normal 61 2 5 2 4 6 2 2" xfId="0"/>
    <cellStyle name="Normal 61 2 5 2 4 6 3" xfId="0"/>
    <cellStyle name="Normal 61 2 5 2 4 7" xfId="0"/>
    <cellStyle name="Normal 61 2 5 2 4 7 2" xfId="0"/>
    <cellStyle name="Normal 61 2 5 2 4 7 2 2" xfId="0"/>
    <cellStyle name="Normal 61 2 5 2 4 7 3" xfId="0"/>
    <cellStyle name="Normal 61 2 5 2 4 8" xfId="0"/>
    <cellStyle name="Normal 61 2 5 2 4 8 2" xfId="0"/>
    <cellStyle name="Normal 61 2 5 2 4 9" xfId="0"/>
    <cellStyle name="Normal 61 2 5 2 5" xfId="0"/>
    <cellStyle name="Normal 61 2 5 2 5 2" xfId="0"/>
    <cellStyle name="Normal 61 2 5 2 5 2 2" xfId="0"/>
    <cellStyle name="Normal 61 2 5 2 5 2 2 2" xfId="0"/>
    <cellStyle name="Normal 61 2 5 2 5 2 2 2 2" xfId="0"/>
    <cellStyle name="Normal 61 2 5 2 5 2 2 2 2 2" xfId="0"/>
    <cellStyle name="Normal 61 2 5 2 5 2 2 2 2 2 2" xfId="0"/>
    <cellStyle name="Normal 61 2 5 2 5 2 2 2 2 3" xfId="0"/>
    <cellStyle name="Normal 61 2 5 2 5 2 2 2 3" xfId="0"/>
    <cellStyle name="Normal 61 2 5 2 5 2 2 2 3 2" xfId="0"/>
    <cellStyle name="Normal 61 2 5 2 5 2 2 2 3 2 2" xfId="0"/>
    <cellStyle name="Normal 61 2 5 2 5 2 2 2 3 3" xfId="0"/>
    <cellStyle name="Normal 61 2 5 2 5 2 2 2 4" xfId="0"/>
    <cellStyle name="Normal 61 2 5 2 5 2 2 2 4 2" xfId="0"/>
    <cellStyle name="Normal 61 2 5 2 5 2 2 2 5" xfId="0"/>
    <cellStyle name="Normal 61 2 5 2 5 2 2 3" xfId="0"/>
    <cellStyle name="Normal 61 2 5 2 5 2 2 3 2" xfId="0"/>
    <cellStyle name="Normal 61 2 5 2 5 2 2 3 2 2" xfId="0"/>
    <cellStyle name="Normal 61 2 5 2 5 2 2 3 3" xfId="0"/>
    <cellStyle name="Normal 61 2 5 2 5 2 2 4" xfId="0"/>
    <cellStyle name="Normal 61 2 5 2 5 2 2 4 2" xfId="0"/>
    <cellStyle name="Normal 61 2 5 2 5 2 2 4 2 2" xfId="0"/>
    <cellStyle name="Normal 61 2 5 2 5 2 2 4 3" xfId="0"/>
    <cellStyle name="Normal 61 2 5 2 5 2 2 5" xfId="0"/>
    <cellStyle name="Normal 61 2 5 2 5 2 2 5 2" xfId="0"/>
    <cellStyle name="Normal 61 2 5 2 5 2 2 6" xfId="0"/>
    <cellStyle name="Normal 61 2 5 2 5 2 3" xfId="0"/>
    <cellStyle name="Normal 61 2 5 2 5 2 3 2" xfId="0"/>
    <cellStyle name="Normal 61 2 5 2 5 2 3 2 2" xfId="0"/>
    <cellStyle name="Normal 61 2 5 2 5 2 3 2 2 2" xfId="0"/>
    <cellStyle name="Normal 61 2 5 2 5 2 3 2 3" xfId="0"/>
    <cellStyle name="Normal 61 2 5 2 5 2 3 3" xfId="0"/>
    <cellStyle name="Normal 61 2 5 2 5 2 3 3 2" xfId="0"/>
    <cellStyle name="Normal 61 2 5 2 5 2 3 3 2 2" xfId="0"/>
    <cellStyle name="Normal 61 2 5 2 5 2 3 3 3" xfId="0"/>
    <cellStyle name="Normal 61 2 5 2 5 2 3 4" xfId="0"/>
    <cellStyle name="Normal 61 2 5 2 5 2 3 4 2" xfId="0"/>
    <cellStyle name="Normal 61 2 5 2 5 2 3 5" xfId="0"/>
    <cellStyle name="Normal 61 2 5 2 5 2 4" xfId="0"/>
    <cellStyle name="Normal 61 2 5 2 5 2 4 2" xfId="0"/>
    <cellStyle name="Normal 61 2 5 2 5 2 4 2 2" xfId="0"/>
    <cellStyle name="Normal 61 2 5 2 5 2 4 3" xfId="0"/>
    <cellStyle name="Normal 61 2 5 2 5 2 5" xfId="0"/>
    <cellStyle name="Normal 61 2 5 2 5 2 5 2" xfId="0"/>
    <cellStyle name="Normal 61 2 5 2 5 2 5 2 2" xfId="0"/>
    <cellStyle name="Normal 61 2 5 2 5 2 5 3" xfId="0"/>
    <cellStyle name="Normal 61 2 5 2 5 2 6" xfId="0"/>
    <cellStyle name="Normal 61 2 5 2 5 2 6 2" xfId="0"/>
    <cellStyle name="Normal 61 2 5 2 5 2 7" xfId="0"/>
    <cellStyle name="Normal 61 2 5 2 5 3" xfId="0"/>
    <cellStyle name="Normal 61 2 5 2 5 3 2" xfId="0"/>
    <cellStyle name="Normal 61 2 5 2 5 3 2 2" xfId="0"/>
    <cellStyle name="Normal 61 2 5 2 5 3 2 2 2" xfId="0"/>
    <cellStyle name="Normal 61 2 5 2 5 3 2 2 2 2" xfId="0"/>
    <cellStyle name="Normal 61 2 5 2 5 3 2 2 3" xfId="0"/>
    <cellStyle name="Normal 61 2 5 2 5 3 2 3" xfId="0"/>
    <cellStyle name="Normal 61 2 5 2 5 3 2 3 2" xfId="0"/>
    <cellStyle name="Normal 61 2 5 2 5 3 2 3 2 2" xfId="0"/>
    <cellStyle name="Normal 61 2 5 2 5 3 2 3 3" xfId="0"/>
    <cellStyle name="Normal 61 2 5 2 5 3 2 4" xfId="0"/>
    <cellStyle name="Normal 61 2 5 2 5 3 2 4 2" xfId="0"/>
    <cellStyle name="Normal 61 2 5 2 5 3 2 5" xfId="0"/>
    <cellStyle name="Normal 61 2 5 2 5 3 3" xfId="0"/>
    <cellStyle name="Normal 61 2 5 2 5 3 3 2" xfId="0"/>
    <cellStyle name="Normal 61 2 5 2 5 3 3 2 2" xfId="0"/>
    <cellStyle name="Normal 61 2 5 2 5 3 3 3" xfId="0"/>
    <cellStyle name="Normal 61 2 5 2 5 3 4" xfId="0"/>
    <cellStyle name="Normal 61 2 5 2 5 3 4 2" xfId="0"/>
    <cellStyle name="Normal 61 2 5 2 5 3 4 2 2" xfId="0"/>
    <cellStyle name="Normal 61 2 5 2 5 3 4 3" xfId="0"/>
    <cellStyle name="Normal 61 2 5 2 5 3 5" xfId="0"/>
    <cellStyle name="Normal 61 2 5 2 5 3 5 2" xfId="0"/>
    <cellStyle name="Normal 61 2 5 2 5 3 6" xfId="0"/>
    <cellStyle name="Normal 61 2 5 2 5 4" xfId="0"/>
    <cellStyle name="Normal 61 2 5 2 5 4 2" xfId="0"/>
    <cellStyle name="Normal 61 2 5 2 5 4 2 2" xfId="0"/>
    <cellStyle name="Normal 61 2 5 2 5 4 2 2 2" xfId="0"/>
    <cellStyle name="Normal 61 2 5 2 5 4 2 3" xfId="0"/>
    <cellStyle name="Normal 61 2 5 2 5 4 3" xfId="0"/>
    <cellStyle name="Normal 61 2 5 2 5 4 3 2" xfId="0"/>
    <cellStyle name="Normal 61 2 5 2 5 4 3 2 2" xfId="0"/>
    <cellStyle name="Normal 61 2 5 2 5 4 3 3" xfId="0"/>
    <cellStyle name="Normal 61 2 5 2 5 4 4" xfId="0"/>
    <cellStyle name="Normal 61 2 5 2 5 4 4 2" xfId="0"/>
    <cellStyle name="Normal 61 2 5 2 5 4 5" xfId="0"/>
    <cellStyle name="Normal 61 2 5 2 5 5" xfId="0"/>
    <cellStyle name="Normal 61 2 5 2 5 5 2" xfId="0"/>
    <cellStyle name="Normal 61 2 5 2 5 5 2 2" xfId="0"/>
    <cellStyle name="Normal 61 2 5 2 5 5 3" xfId="0"/>
    <cellStyle name="Normal 61 2 5 2 5 6" xfId="0"/>
    <cellStyle name="Normal 61 2 5 2 5 6 2" xfId="0"/>
    <cellStyle name="Normal 61 2 5 2 5 6 2 2" xfId="0"/>
    <cellStyle name="Normal 61 2 5 2 5 6 3" xfId="0"/>
    <cellStyle name="Normal 61 2 5 2 5 7" xfId="0"/>
    <cellStyle name="Normal 61 2 5 2 5 7 2" xfId="0"/>
    <cellStyle name="Normal 61 2 5 2 5 8" xfId="0"/>
    <cellStyle name="Normal 61 2 5 2 6" xfId="0"/>
    <cellStyle name="Normal 61 2 5 2 6 2" xfId="0"/>
    <cellStyle name="Normal 61 2 5 2 6 2 2" xfId="0"/>
    <cellStyle name="Normal 61 2 5 2 6 2 2 2" xfId="0"/>
    <cellStyle name="Normal 61 2 5 2 6 2 2 2 2" xfId="0"/>
    <cellStyle name="Normal 61 2 5 2 6 2 2 2 2 2" xfId="0"/>
    <cellStyle name="Normal 61 2 5 2 6 2 2 2 3" xfId="0"/>
    <cellStyle name="Normal 61 2 5 2 6 2 2 3" xfId="0"/>
    <cellStyle name="Normal 61 2 5 2 6 2 2 3 2" xfId="0"/>
    <cellStyle name="Normal 61 2 5 2 6 2 2 3 2 2" xfId="0"/>
    <cellStyle name="Normal 61 2 5 2 6 2 2 3 3" xfId="0"/>
    <cellStyle name="Normal 61 2 5 2 6 2 2 4" xfId="0"/>
    <cellStyle name="Normal 61 2 5 2 6 2 2 4 2" xfId="0"/>
    <cellStyle name="Normal 61 2 5 2 6 2 2 5" xfId="0"/>
    <cellStyle name="Normal 61 2 5 2 6 2 3" xfId="0"/>
    <cellStyle name="Normal 61 2 5 2 6 2 3 2" xfId="0"/>
    <cellStyle name="Normal 61 2 5 2 6 2 3 2 2" xfId="0"/>
    <cellStyle name="Normal 61 2 5 2 6 2 3 3" xfId="0"/>
    <cellStyle name="Normal 61 2 5 2 6 2 4" xfId="0"/>
    <cellStyle name="Normal 61 2 5 2 6 2 4 2" xfId="0"/>
    <cellStyle name="Normal 61 2 5 2 6 2 4 2 2" xfId="0"/>
    <cellStyle name="Normal 61 2 5 2 6 2 4 3" xfId="0"/>
    <cellStyle name="Normal 61 2 5 2 6 2 5" xfId="0"/>
    <cellStyle name="Normal 61 2 5 2 6 2 5 2" xfId="0"/>
    <cellStyle name="Normal 61 2 5 2 6 2 6" xfId="0"/>
    <cellStyle name="Normal 61 2 5 2 6 3" xfId="0"/>
    <cellStyle name="Normal 61 2 5 2 6 3 2" xfId="0"/>
    <cellStyle name="Normal 61 2 5 2 6 3 2 2" xfId="0"/>
    <cellStyle name="Normal 61 2 5 2 6 3 2 2 2" xfId="0"/>
    <cellStyle name="Normal 61 2 5 2 6 3 2 3" xfId="0"/>
    <cellStyle name="Normal 61 2 5 2 6 3 3" xfId="0"/>
    <cellStyle name="Normal 61 2 5 2 6 3 3 2" xfId="0"/>
    <cellStyle name="Normal 61 2 5 2 6 3 3 2 2" xfId="0"/>
    <cellStyle name="Normal 61 2 5 2 6 3 3 3" xfId="0"/>
    <cellStyle name="Normal 61 2 5 2 6 3 4" xfId="0"/>
    <cellStyle name="Normal 61 2 5 2 6 3 4 2" xfId="0"/>
    <cellStyle name="Normal 61 2 5 2 6 3 5" xfId="0"/>
    <cellStyle name="Normal 61 2 5 2 6 4" xfId="0"/>
    <cellStyle name="Normal 61 2 5 2 6 4 2" xfId="0"/>
    <cellStyle name="Normal 61 2 5 2 6 4 2 2" xfId="0"/>
    <cellStyle name="Normal 61 2 5 2 6 4 3" xfId="0"/>
    <cellStyle name="Normal 61 2 5 2 6 5" xfId="0"/>
    <cellStyle name="Normal 61 2 5 2 6 5 2" xfId="0"/>
    <cellStyle name="Normal 61 2 5 2 6 5 2 2" xfId="0"/>
    <cellStyle name="Normal 61 2 5 2 6 5 3" xfId="0"/>
    <cellStyle name="Normal 61 2 5 2 6 6" xfId="0"/>
    <cellStyle name="Normal 61 2 5 2 6 6 2" xfId="0"/>
    <cellStyle name="Normal 61 2 5 2 6 7" xfId="0"/>
    <cellStyle name="Normal 61 2 5 2 7" xfId="0"/>
    <cellStyle name="Normal 61 2 5 2 7 2" xfId="0"/>
    <cellStyle name="Normal 61 2 5 2 7 2 2" xfId="0"/>
    <cellStyle name="Normal 61 2 5 2 7 2 2 2" xfId="0"/>
    <cellStyle name="Normal 61 2 5 2 7 2 2 2 2" xfId="0"/>
    <cellStyle name="Normal 61 2 5 2 7 2 2 3" xfId="0"/>
    <cellStyle name="Normal 61 2 5 2 7 2 3" xfId="0"/>
    <cellStyle name="Normal 61 2 5 2 7 2 3 2" xfId="0"/>
    <cellStyle name="Normal 61 2 5 2 7 2 3 2 2" xfId="0"/>
    <cellStyle name="Normal 61 2 5 2 7 2 3 3" xfId="0"/>
    <cellStyle name="Normal 61 2 5 2 7 2 4" xfId="0"/>
    <cellStyle name="Normal 61 2 5 2 7 2 4 2" xfId="0"/>
    <cellStyle name="Normal 61 2 5 2 7 2 5" xfId="0"/>
    <cellStyle name="Normal 61 2 5 2 7 3" xfId="0"/>
    <cellStyle name="Normal 61 2 5 2 7 3 2" xfId="0"/>
    <cellStyle name="Normal 61 2 5 2 7 3 2 2" xfId="0"/>
    <cellStyle name="Normal 61 2 5 2 7 3 3" xfId="0"/>
    <cellStyle name="Normal 61 2 5 2 7 4" xfId="0"/>
    <cellStyle name="Normal 61 2 5 2 7 4 2" xfId="0"/>
    <cellStyle name="Normal 61 2 5 2 7 4 2 2" xfId="0"/>
    <cellStyle name="Normal 61 2 5 2 7 4 3" xfId="0"/>
    <cellStyle name="Normal 61 2 5 2 7 5" xfId="0"/>
    <cellStyle name="Normal 61 2 5 2 7 5 2" xfId="0"/>
    <cellStyle name="Normal 61 2 5 2 7 6" xfId="0"/>
    <cellStyle name="Normal 61 2 5 2 8" xfId="0"/>
    <cellStyle name="Normal 61 2 5 2 8 2" xfId="0"/>
    <cellStyle name="Normal 61 2 5 2 8 2 2" xfId="0"/>
    <cellStyle name="Normal 61 2 5 2 8 2 2 2" xfId="0"/>
    <cellStyle name="Normal 61 2 5 2 8 2 3" xfId="0"/>
    <cellStyle name="Normal 61 2 5 2 8 3" xfId="0"/>
    <cellStyle name="Normal 61 2 5 2 8 3 2" xfId="0"/>
    <cellStyle name="Normal 61 2 5 2 8 3 2 2" xfId="0"/>
    <cellStyle name="Normal 61 2 5 2 8 3 3" xfId="0"/>
    <cellStyle name="Normal 61 2 5 2 8 4" xfId="0"/>
    <cellStyle name="Normal 61 2 5 2 8 4 2" xfId="0"/>
    <cellStyle name="Normal 61 2 5 2 8 5" xfId="0"/>
    <cellStyle name="Normal 61 2 5 2 9" xfId="0"/>
    <cellStyle name="Normal 61 2 5 2 9 2" xfId="0"/>
    <cellStyle name="Normal 61 2 5 2 9 2 2" xfId="0"/>
    <cellStyle name="Normal 61 2 5 2 9 3" xfId="0"/>
    <cellStyle name="Normal 61 2 5 3" xfId="0"/>
    <cellStyle name="Normal 61 2 5 3 10" xfId="0"/>
    <cellStyle name="Normal 61 2 5 3 2" xfId="0"/>
    <cellStyle name="Normal 61 2 5 3 2 2" xfId="0"/>
    <cellStyle name="Normal 61 2 5 3 2 2 2" xfId="0"/>
    <cellStyle name="Normal 61 2 5 3 2 2 2 2" xfId="0"/>
    <cellStyle name="Normal 61 2 5 3 2 2 2 2 2" xfId="0"/>
    <cellStyle name="Normal 61 2 5 3 2 2 2 2 2 2" xfId="0"/>
    <cellStyle name="Normal 61 2 5 3 2 2 2 2 2 2 2" xfId="0"/>
    <cellStyle name="Normal 61 2 5 3 2 2 2 2 2 2 2 2" xfId="0"/>
    <cellStyle name="Normal 61 2 5 3 2 2 2 2 2 2 3" xfId="0"/>
    <cellStyle name="Normal 61 2 5 3 2 2 2 2 2 3" xfId="0"/>
    <cellStyle name="Normal 61 2 5 3 2 2 2 2 2 3 2" xfId="0"/>
    <cellStyle name="Normal 61 2 5 3 2 2 2 2 2 3 2 2" xfId="0"/>
    <cellStyle name="Normal 61 2 5 3 2 2 2 2 2 3 3" xfId="0"/>
    <cellStyle name="Normal 61 2 5 3 2 2 2 2 2 4" xfId="0"/>
    <cellStyle name="Normal 61 2 5 3 2 2 2 2 2 4 2" xfId="0"/>
    <cellStyle name="Normal 61 2 5 3 2 2 2 2 2 5" xfId="0"/>
    <cellStyle name="Normal 61 2 5 3 2 2 2 2 3" xfId="0"/>
    <cellStyle name="Normal 61 2 5 3 2 2 2 2 3 2" xfId="0"/>
    <cellStyle name="Normal 61 2 5 3 2 2 2 2 3 2 2" xfId="0"/>
    <cellStyle name="Normal 61 2 5 3 2 2 2 2 3 3" xfId="0"/>
    <cellStyle name="Normal 61 2 5 3 2 2 2 2 4" xfId="0"/>
    <cellStyle name="Normal 61 2 5 3 2 2 2 2 4 2" xfId="0"/>
    <cellStyle name="Normal 61 2 5 3 2 2 2 2 4 2 2" xfId="0"/>
    <cellStyle name="Normal 61 2 5 3 2 2 2 2 4 3" xfId="0"/>
    <cellStyle name="Normal 61 2 5 3 2 2 2 2 5" xfId="0"/>
    <cellStyle name="Normal 61 2 5 3 2 2 2 2 5 2" xfId="0"/>
    <cellStyle name="Normal 61 2 5 3 2 2 2 2 6" xfId="0"/>
    <cellStyle name="Normal 61 2 5 3 2 2 2 3" xfId="0"/>
    <cellStyle name="Normal 61 2 5 3 2 2 2 3 2" xfId="0"/>
    <cellStyle name="Normal 61 2 5 3 2 2 2 3 2 2" xfId="0"/>
    <cellStyle name="Normal 61 2 5 3 2 2 2 3 2 2 2" xfId="0"/>
    <cellStyle name="Normal 61 2 5 3 2 2 2 3 2 3" xfId="0"/>
    <cellStyle name="Normal 61 2 5 3 2 2 2 3 3" xfId="0"/>
    <cellStyle name="Normal 61 2 5 3 2 2 2 3 3 2" xfId="0"/>
    <cellStyle name="Normal 61 2 5 3 2 2 2 3 3 2 2" xfId="0"/>
    <cellStyle name="Normal 61 2 5 3 2 2 2 3 3 3" xfId="0"/>
    <cellStyle name="Normal 61 2 5 3 2 2 2 3 4" xfId="0"/>
    <cellStyle name="Normal 61 2 5 3 2 2 2 3 4 2" xfId="0"/>
    <cellStyle name="Normal 61 2 5 3 2 2 2 3 5" xfId="0"/>
    <cellStyle name="Normal 61 2 5 3 2 2 2 4" xfId="0"/>
    <cellStyle name="Normal 61 2 5 3 2 2 2 4 2" xfId="0"/>
    <cellStyle name="Normal 61 2 5 3 2 2 2 4 2 2" xfId="0"/>
    <cellStyle name="Normal 61 2 5 3 2 2 2 4 3" xfId="0"/>
    <cellStyle name="Normal 61 2 5 3 2 2 2 5" xfId="0"/>
    <cellStyle name="Normal 61 2 5 3 2 2 2 5 2" xfId="0"/>
    <cellStyle name="Normal 61 2 5 3 2 2 2 5 2 2" xfId="0"/>
    <cellStyle name="Normal 61 2 5 3 2 2 2 5 3" xfId="0"/>
    <cellStyle name="Normal 61 2 5 3 2 2 2 6" xfId="0"/>
    <cellStyle name="Normal 61 2 5 3 2 2 2 6 2" xfId="0"/>
    <cellStyle name="Normal 61 2 5 3 2 2 2 7" xfId="0"/>
    <cellStyle name="Normal 61 2 5 3 2 2 3" xfId="0"/>
    <cellStyle name="Normal 61 2 5 3 2 2 3 2" xfId="0"/>
    <cellStyle name="Normal 61 2 5 3 2 2 3 2 2" xfId="0"/>
    <cellStyle name="Normal 61 2 5 3 2 2 3 2 2 2" xfId="0"/>
    <cellStyle name="Normal 61 2 5 3 2 2 3 2 2 2 2" xfId="0"/>
    <cellStyle name="Normal 61 2 5 3 2 2 3 2 2 3" xfId="0"/>
    <cellStyle name="Normal 61 2 5 3 2 2 3 2 3" xfId="0"/>
    <cellStyle name="Normal 61 2 5 3 2 2 3 2 3 2" xfId="0"/>
    <cellStyle name="Normal 61 2 5 3 2 2 3 2 3 2 2" xfId="0"/>
    <cellStyle name="Normal 61 2 5 3 2 2 3 2 3 3" xfId="0"/>
    <cellStyle name="Normal 61 2 5 3 2 2 3 2 4" xfId="0"/>
    <cellStyle name="Normal 61 2 5 3 2 2 3 2 4 2" xfId="0"/>
    <cellStyle name="Normal 61 2 5 3 2 2 3 2 5" xfId="0"/>
    <cellStyle name="Normal 61 2 5 3 2 2 3 3" xfId="0"/>
    <cellStyle name="Normal 61 2 5 3 2 2 3 3 2" xfId="0"/>
    <cellStyle name="Normal 61 2 5 3 2 2 3 3 2 2" xfId="0"/>
    <cellStyle name="Normal 61 2 5 3 2 2 3 3 3" xfId="0"/>
    <cellStyle name="Normal 61 2 5 3 2 2 3 4" xfId="0"/>
    <cellStyle name="Normal 61 2 5 3 2 2 3 4 2" xfId="0"/>
    <cellStyle name="Normal 61 2 5 3 2 2 3 4 2 2" xfId="0"/>
    <cellStyle name="Normal 61 2 5 3 2 2 3 4 3" xfId="0"/>
    <cellStyle name="Normal 61 2 5 3 2 2 3 5" xfId="0"/>
    <cellStyle name="Normal 61 2 5 3 2 2 3 5 2" xfId="0"/>
    <cellStyle name="Normal 61 2 5 3 2 2 3 6" xfId="0"/>
    <cellStyle name="Normal 61 2 5 3 2 2 4" xfId="0"/>
    <cellStyle name="Normal 61 2 5 3 2 2 4 2" xfId="0"/>
    <cellStyle name="Normal 61 2 5 3 2 2 4 2 2" xfId="0"/>
    <cellStyle name="Normal 61 2 5 3 2 2 4 2 2 2" xfId="0"/>
    <cellStyle name="Normal 61 2 5 3 2 2 4 2 3" xfId="0"/>
    <cellStyle name="Normal 61 2 5 3 2 2 4 3" xfId="0"/>
    <cellStyle name="Normal 61 2 5 3 2 2 4 3 2" xfId="0"/>
    <cellStyle name="Normal 61 2 5 3 2 2 4 3 2 2" xfId="0"/>
    <cellStyle name="Normal 61 2 5 3 2 2 4 3 3" xfId="0"/>
    <cellStyle name="Normal 61 2 5 3 2 2 4 4" xfId="0"/>
    <cellStyle name="Normal 61 2 5 3 2 2 4 4 2" xfId="0"/>
    <cellStyle name="Normal 61 2 5 3 2 2 4 5" xfId="0"/>
    <cellStyle name="Normal 61 2 5 3 2 2 5" xfId="0"/>
    <cellStyle name="Normal 61 2 5 3 2 2 5 2" xfId="0"/>
    <cellStyle name="Normal 61 2 5 3 2 2 5 2 2" xfId="0"/>
    <cellStyle name="Normal 61 2 5 3 2 2 5 3" xfId="0"/>
    <cellStyle name="Normal 61 2 5 3 2 2 6" xfId="0"/>
    <cellStyle name="Normal 61 2 5 3 2 2 6 2" xfId="0"/>
    <cellStyle name="Normal 61 2 5 3 2 2 6 2 2" xfId="0"/>
    <cellStyle name="Normal 61 2 5 3 2 2 6 3" xfId="0"/>
    <cellStyle name="Normal 61 2 5 3 2 2 7" xfId="0"/>
    <cellStyle name="Normal 61 2 5 3 2 2 7 2" xfId="0"/>
    <cellStyle name="Normal 61 2 5 3 2 2 8" xfId="0"/>
    <cellStyle name="Normal 61 2 5 3 2 3" xfId="0"/>
    <cellStyle name="Normal 61 2 5 3 2 3 2" xfId="0"/>
    <cellStyle name="Normal 61 2 5 3 2 3 2 2" xfId="0"/>
    <cellStyle name="Normal 61 2 5 3 2 3 2 2 2" xfId="0"/>
    <cellStyle name="Normal 61 2 5 3 2 3 2 2 2 2" xfId="0"/>
    <cellStyle name="Normal 61 2 5 3 2 3 2 2 2 2 2" xfId="0"/>
    <cellStyle name="Normal 61 2 5 3 2 3 2 2 2 3" xfId="0"/>
    <cellStyle name="Normal 61 2 5 3 2 3 2 2 3" xfId="0"/>
    <cellStyle name="Normal 61 2 5 3 2 3 2 2 3 2" xfId="0"/>
    <cellStyle name="Normal 61 2 5 3 2 3 2 2 3 2 2" xfId="0"/>
    <cellStyle name="Normal 61 2 5 3 2 3 2 2 3 3" xfId="0"/>
    <cellStyle name="Normal 61 2 5 3 2 3 2 2 4" xfId="0"/>
    <cellStyle name="Normal 61 2 5 3 2 3 2 2 4 2" xfId="0"/>
    <cellStyle name="Normal 61 2 5 3 2 3 2 2 5" xfId="0"/>
    <cellStyle name="Normal 61 2 5 3 2 3 2 3" xfId="0"/>
    <cellStyle name="Normal 61 2 5 3 2 3 2 3 2" xfId="0"/>
    <cellStyle name="Normal 61 2 5 3 2 3 2 3 2 2" xfId="0"/>
    <cellStyle name="Normal 61 2 5 3 2 3 2 3 3" xfId="0"/>
    <cellStyle name="Normal 61 2 5 3 2 3 2 4" xfId="0"/>
    <cellStyle name="Normal 61 2 5 3 2 3 2 4 2" xfId="0"/>
    <cellStyle name="Normal 61 2 5 3 2 3 2 4 2 2" xfId="0"/>
    <cellStyle name="Normal 61 2 5 3 2 3 2 4 3" xfId="0"/>
    <cellStyle name="Normal 61 2 5 3 2 3 2 5" xfId="0"/>
    <cellStyle name="Normal 61 2 5 3 2 3 2 5 2" xfId="0"/>
    <cellStyle name="Normal 61 2 5 3 2 3 2 6" xfId="0"/>
    <cellStyle name="Normal 61 2 5 3 2 3 3" xfId="0"/>
    <cellStyle name="Normal 61 2 5 3 2 3 3 2" xfId="0"/>
    <cellStyle name="Normal 61 2 5 3 2 3 3 2 2" xfId="0"/>
    <cellStyle name="Normal 61 2 5 3 2 3 3 2 2 2" xfId="0"/>
    <cellStyle name="Normal 61 2 5 3 2 3 3 2 3" xfId="0"/>
    <cellStyle name="Normal 61 2 5 3 2 3 3 3" xfId="0"/>
    <cellStyle name="Normal 61 2 5 3 2 3 3 3 2" xfId="0"/>
    <cellStyle name="Normal 61 2 5 3 2 3 3 3 2 2" xfId="0"/>
    <cellStyle name="Normal 61 2 5 3 2 3 3 3 3" xfId="0"/>
    <cellStyle name="Normal 61 2 5 3 2 3 3 4" xfId="0"/>
    <cellStyle name="Normal 61 2 5 3 2 3 3 4 2" xfId="0"/>
    <cellStyle name="Normal 61 2 5 3 2 3 3 5" xfId="0"/>
    <cellStyle name="Normal 61 2 5 3 2 3 4" xfId="0"/>
    <cellStyle name="Normal 61 2 5 3 2 3 4 2" xfId="0"/>
    <cellStyle name="Normal 61 2 5 3 2 3 4 2 2" xfId="0"/>
    <cellStyle name="Normal 61 2 5 3 2 3 4 3" xfId="0"/>
    <cellStyle name="Normal 61 2 5 3 2 3 5" xfId="0"/>
    <cellStyle name="Normal 61 2 5 3 2 3 5 2" xfId="0"/>
    <cellStyle name="Normal 61 2 5 3 2 3 5 2 2" xfId="0"/>
    <cellStyle name="Normal 61 2 5 3 2 3 5 3" xfId="0"/>
    <cellStyle name="Normal 61 2 5 3 2 3 6" xfId="0"/>
    <cellStyle name="Normal 61 2 5 3 2 3 6 2" xfId="0"/>
    <cellStyle name="Normal 61 2 5 3 2 3 7" xfId="0"/>
    <cellStyle name="Normal 61 2 5 3 2 4" xfId="0"/>
    <cellStyle name="Normal 61 2 5 3 2 4 2" xfId="0"/>
    <cellStyle name="Normal 61 2 5 3 2 4 2 2" xfId="0"/>
    <cellStyle name="Normal 61 2 5 3 2 4 2 2 2" xfId="0"/>
    <cellStyle name="Normal 61 2 5 3 2 4 2 2 2 2" xfId="0"/>
    <cellStyle name="Normal 61 2 5 3 2 4 2 2 3" xfId="0"/>
    <cellStyle name="Normal 61 2 5 3 2 4 2 3" xfId="0"/>
    <cellStyle name="Normal 61 2 5 3 2 4 2 3 2" xfId="0"/>
    <cellStyle name="Normal 61 2 5 3 2 4 2 3 2 2" xfId="0"/>
    <cellStyle name="Normal 61 2 5 3 2 4 2 3 3" xfId="0"/>
    <cellStyle name="Normal 61 2 5 3 2 4 2 4" xfId="0"/>
    <cellStyle name="Normal 61 2 5 3 2 4 2 4 2" xfId="0"/>
    <cellStyle name="Normal 61 2 5 3 2 4 2 5" xfId="0"/>
    <cellStyle name="Normal 61 2 5 3 2 4 3" xfId="0"/>
    <cellStyle name="Normal 61 2 5 3 2 4 3 2" xfId="0"/>
    <cellStyle name="Normal 61 2 5 3 2 4 3 2 2" xfId="0"/>
    <cellStyle name="Normal 61 2 5 3 2 4 3 3" xfId="0"/>
    <cellStyle name="Normal 61 2 5 3 2 4 4" xfId="0"/>
    <cellStyle name="Normal 61 2 5 3 2 4 4 2" xfId="0"/>
    <cellStyle name="Normal 61 2 5 3 2 4 4 2 2" xfId="0"/>
    <cellStyle name="Normal 61 2 5 3 2 4 4 3" xfId="0"/>
    <cellStyle name="Normal 61 2 5 3 2 4 5" xfId="0"/>
    <cellStyle name="Normal 61 2 5 3 2 4 5 2" xfId="0"/>
    <cellStyle name="Normal 61 2 5 3 2 4 6" xfId="0"/>
    <cellStyle name="Normal 61 2 5 3 2 5" xfId="0"/>
    <cellStyle name="Normal 61 2 5 3 2 5 2" xfId="0"/>
    <cellStyle name="Normal 61 2 5 3 2 5 2 2" xfId="0"/>
    <cellStyle name="Normal 61 2 5 3 2 5 2 2 2" xfId="0"/>
    <cellStyle name="Normal 61 2 5 3 2 5 2 3" xfId="0"/>
    <cellStyle name="Normal 61 2 5 3 2 5 3" xfId="0"/>
    <cellStyle name="Normal 61 2 5 3 2 5 3 2" xfId="0"/>
    <cellStyle name="Normal 61 2 5 3 2 5 3 2 2" xfId="0"/>
    <cellStyle name="Normal 61 2 5 3 2 5 3 3" xfId="0"/>
    <cellStyle name="Normal 61 2 5 3 2 5 4" xfId="0"/>
    <cellStyle name="Normal 61 2 5 3 2 5 4 2" xfId="0"/>
    <cellStyle name="Normal 61 2 5 3 2 5 5" xfId="0"/>
    <cellStyle name="Normal 61 2 5 3 2 6" xfId="0"/>
    <cellStyle name="Normal 61 2 5 3 2 6 2" xfId="0"/>
    <cellStyle name="Normal 61 2 5 3 2 6 2 2" xfId="0"/>
    <cellStyle name="Normal 61 2 5 3 2 6 3" xfId="0"/>
    <cellStyle name="Normal 61 2 5 3 2 7" xfId="0"/>
    <cellStyle name="Normal 61 2 5 3 2 7 2" xfId="0"/>
    <cellStyle name="Normal 61 2 5 3 2 7 2 2" xfId="0"/>
    <cellStyle name="Normal 61 2 5 3 2 7 3" xfId="0"/>
    <cellStyle name="Normal 61 2 5 3 2 8" xfId="0"/>
    <cellStyle name="Normal 61 2 5 3 2 8 2" xfId="0"/>
    <cellStyle name="Normal 61 2 5 3 2 9" xfId="0"/>
    <cellStyle name="Normal 61 2 5 3 3" xfId="0"/>
    <cellStyle name="Normal 61 2 5 3 3 2" xfId="0"/>
    <cellStyle name="Normal 61 2 5 3 3 2 2" xfId="0"/>
    <cellStyle name="Normal 61 2 5 3 3 2 2 2" xfId="0"/>
    <cellStyle name="Normal 61 2 5 3 3 2 2 2 2" xfId="0"/>
    <cellStyle name="Normal 61 2 5 3 3 2 2 2 2 2" xfId="0"/>
    <cellStyle name="Normal 61 2 5 3 3 2 2 2 2 2 2" xfId="0"/>
    <cellStyle name="Normal 61 2 5 3 3 2 2 2 2 3" xfId="0"/>
    <cellStyle name="Normal 61 2 5 3 3 2 2 2 3" xfId="0"/>
    <cellStyle name="Normal 61 2 5 3 3 2 2 2 3 2" xfId="0"/>
    <cellStyle name="Normal 61 2 5 3 3 2 2 2 3 2 2" xfId="0"/>
    <cellStyle name="Normal 61 2 5 3 3 2 2 2 3 3" xfId="0"/>
    <cellStyle name="Normal 61 2 5 3 3 2 2 2 4" xfId="0"/>
    <cellStyle name="Normal 61 2 5 3 3 2 2 2 4 2" xfId="0"/>
    <cellStyle name="Normal 61 2 5 3 3 2 2 2 5" xfId="0"/>
    <cellStyle name="Normal 61 2 5 3 3 2 2 3" xfId="0"/>
    <cellStyle name="Normal 61 2 5 3 3 2 2 3 2" xfId="0"/>
    <cellStyle name="Normal 61 2 5 3 3 2 2 3 2 2" xfId="0"/>
    <cellStyle name="Normal 61 2 5 3 3 2 2 3 3" xfId="0"/>
    <cellStyle name="Normal 61 2 5 3 3 2 2 4" xfId="0"/>
    <cellStyle name="Normal 61 2 5 3 3 2 2 4 2" xfId="0"/>
    <cellStyle name="Normal 61 2 5 3 3 2 2 4 2 2" xfId="0"/>
    <cellStyle name="Normal 61 2 5 3 3 2 2 4 3" xfId="0"/>
    <cellStyle name="Normal 61 2 5 3 3 2 2 5" xfId="0"/>
    <cellStyle name="Normal 61 2 5 3 3 2 2 5 2" xfId="0"/>
    <cellStyle name="Normal 61 2 5 3 3 2 2 6" xfId="0"/>
    <cellStyle name="Normal 61 2 5 3 3 2 3" xfId="0"/>
    <cellStyle name="Normal 61 2 5 3 3 2 3 2" xfId="0"/>
    <cellStyle name="Normal 61 2 5 3 3 2 3 2 2" xfId="0"/>
    <cellStyle name="Normal 61 2 5 3 3 2 3 2 2 2" xfId="0"/>
    <cellStyle name="Normal 61 2 5 3 3 2 3 2 3" xfId="0"/>
    <cellStyle name="Normal 61 2 5 3 3 2 3 3" xfId="0"/>
    <cellStyle name="Normal 61 2 5 3 3 2 3 3 2" xfId="0"/>
    <cellStyle name="Normal 61 2 5 3 3 2 3 3 2 2" xfId="0"/>
    <cellStyle name="Normal 61 2 5 3 3 2 3 3 3" xfId="0"/>
    <cellStyle name="Normal 61 2 5 3 3 2 3 4" xfId="0"/>
    <cellStyle name="Normal 61 2 5 3 3 2 3 4 2" xfId="0"/>
    <cellStyle name="Normal 61 2 5 3 3 2 3 5" xfId="0"/>
    <cellStyle name="Normal 61 2 5 3 3 2 4" xfId="0"/>
    <cellStyle name="Normal 61 2 5 3 3 2 4 2" xfId="0"/>
    <cellStyle name="Normal 61 2 5 3 3 2 4 2 2" xfId="0"/>
    <cellStyle name="Normal 61 2 5 3 3 2 4 3" xfId="0"/>
    <cellStyle name="Normal 61 2 5 3 3 2 5" xfId="0"/>
    <cellStyle name="Normal 61 2 5 3 3 2 5 2" xfId="0"/>
    <cellStyle name="Normal 61 2 5 3 3 2 5 2 2" xfId="0"/>
    <cellStyle name="Normal 61 2 5 3 3 2 5 3" xfId="0"/>
    <cellStyle name="Normal 61 2 5 3 3 2 6" xfId="0"/>
    <cellStyle name="Normal 61 2 5 3 3 2 6 2" xfId="0"/>
    <cellStyle name="Normal 61 2 5 3 3 2 7" xfId="0"/>
    <cellStyle name="Normal 61 2 5 3 3 3" xfId="0"/>
    <cellStyle name="Normal 61 2 5 3 3 3 2" xfId="0"/>
    <cellStyle name="Normal 61 2 5 3 3 3 2 2" xfId="0"/>
    <cellStyle name="Normal 61 2 5 3 3 3 2 2 2" xfId="0"/>
    <cellStyle name="Normal 61 2 5 3 3 3 2 2 2 2" xfId="0"/>
    <cellStyle name="Normal 61 2 5 3 3 3 2 2 3" xfId="0"/>
    <cellStyle name="Normal 61 2 5 3 3 3 2 3" xfId="0"/>
    <cellStyle name="Normal 61 2 5 3 3 3 2 3 2" xfId="0"/>
    <cellStyle name="Normal 61 2 5 3 3 3 2 3 2 2" xfId="0"/>
    <cellStyle name="Normal 61 2 5 3 3 3 2 3 3" xfId="0"/>
    <cellStyle name="Normal 61 2 5 3 3 3 2 4" xfId="0"/>
    <cellStyle name="Normal 61 2 5 3 3 3 2 4 2" xfId="0"/>
    <cellStyle name="Normal 61 2 5 3 3 3 2 5" xfId="0"/>
    <cellStyle name="Normal 61 2 5 3 3 3 3" xfId="0"/>
    <cellStyle name="Normal 61 2 5 3 3 3 3 2" xfId="0"/>
    <cellStyle name="Normal 61 2 5 3 3 3 3 2 2" xfId="0"/>
    <cellStyle name="Normal 61 2 5 3 3 3 3 3" xfId="0"/>
    <cellStyle name="Normal 61 2 5 3 3 3 4" xfId="0"/>
    <cellStyle name="Normal 61 2 5 3 3 3 4 2" xfId="0"/>
    <cellStyle name="Normal 61 2 5 3 3 3 4 2 2" xfId="0"/>
    <cellStyle name="Normal 61 2 5 3 3 3 4 3" xfId="0"/>
    <cellStyle name="Normal 61 2 5 3 3 3 5" xfId="0"/>
    <cellStyle name="Normal 61 2 5 3 3 3 5 2" xfId="0"/>
    <cellStyle name="Normal 61 2 5 3 3 3 6" xfId="0"/>
    <cellStyle name="Normal 61 2 5 3 3 4" xfId="0"/>
    <cellStyle name="Normal 61 2 5 3 3 4 2" xfId="0"/>
    <cellStyle name="Normal 61 2 5 3 3 4 2 2" xfId="0"/>
    <cellStyle name="Normal 61 2 5 3 3 4 2 2 2" xfId="0"/>
    <cellStyle name="Normal 61 2 5 3 3 4 2 3" xfId="0"/>
    <cellStyle name="Normal 61 2 5 3 3 4 3" xfId="0"/>
    <cellStyle name="Normal 61 2 5 3 3 4 3 2" xfId="0"/>
    <cellStyle name="Normal 61 2 5 3 3 4 3 2 2" xfId="0"/>
    <cellStyle name="Normal 61 2 5 3 3 4 3 3" xfId="0"/>
    <cellStyle name="Normal 61 2 5 3 3 4 4" xfId="0"/>
    <cellStyle name="Normal 61 2 5 3 3 4 4 2" xfId="0"/>
    <cellStyle name="Normal 61 2 5 3 3 4 5" xfId="0"/>
    <cellStyle name="Normal 61 2 5 3 3 5" xfId="0"/>
    <cellStyle name="Normal 61 2 5 3 3 5 2" xfId="0"/>
    <cellStyle name="Normal 61 2 5 3 3 5 2 2" xfId="0"/>
    <cellStyle name="Normal 61 2 5 3 3 5 3" xfId="0"/>
    <cellStyle name="Normal 61 2 5 3 3 6" xfId="0"/>
    <cellStyle name="Normal 61 2 5 3 3 6 2" xfId="0"/>
    <cellStyle name="Normal 61 2 5 3 3 6 2 2" xfId="0"/>
    <cellStyle name="Normal 61 2 5 3 3 6 3" xfId="0"/>
    <cellStyle name="Normal 61 2 5 3 3 7" xfId="0"/>
    <cellStyle name="Normal 61 2 5 3 3 7 2" xfId="0"/>
    <cellStyle name="Normal 61 2 5 3 3 8" xfId="0"/>
    <cellStyle name="Normal 61 2 5 3 4" xfId="0"/>
    <cellStyle name="Normal 61 2 5 3 4 2" xfId="0"/>
    <cellStyle name="Normal 61 2 5 3 4 2 2" xfId="0"/>
    <cellStyle name="Normal 61 2 5 3 4 2 2 2" xfId="0"/>
    <cellStyle name="Normal 61 2 5 3 4 2 2 2 2" xfId="0"/>
    <cellStyle name="Normal 61 2 5 3 4 2 2 2 2 2" xfId="0"/>
    <cellStyle name="Normal 61 2 5 3 4 2 2 2 3" xfId="0"/>
    <cellStyle name="Normal 61 2 5 3 4 2 2 3" xfId="0"/>
    <cellStyle name="Normal 61 2 5 3 4 2 2 3 2" xfId="0"/>
    <cellStyle name="Normal 61 2 5 3 4 2 2 3 2 2" xfId="0"/>
    <cellStyle name="Normal 61 2 5 3 4 2 2 3 3" xfId="0"/>
    <cellStyle name="Normal 61 2 5 3 4 2 2 4" xfId="0"/>
    <cellStyle name="Normal 61 2 5 3 4 2 2 4 2" xfId="0"/>
    <cellStyle name="Normal 61 2 5 3 4 2 2 5" xfId="0"/>
    <cellStyle name="Normal 61 2 5 3 4 2 3" xfId="0"/>
    <cellStyle name="Normal 61 2 5 3 4 2 3 2" xfId="0"/>
    <cellStyle name="Normal 61 2 5 3 4 2 3 2 2" xfId="0"/>
    <cellStyle name="Normal 61 2 5 3 4 2 3 3" xfId="0"/>
    <cellStyle name="Normal 61 2 5 3 4 2 4" xfId="0"/>
    <cellStyle name="Normal 61 2 5 3 4 2 4 2" xfId="0"/>
    <cellStyle name="Normal 61 2 5 3 4 2 4 2 2" xfId="0"/>
    <cellStyle name="Normal 61 2 5 3 4 2 4 3" xfId="0"/>
    <cellStyle name="Normal 61 2 5 3 4 2 5" xfId="0"/>
    <cellStyle name="Normal 61 2 5 3 4 2 5 2" xfId="0"/>
    <cellStyle name="Normal 61 2 5 3 4 2 6" xfId="0"/>
    <cellStyle name="Normal 61 2 5 3 4 3" xfId="0"/>
    <cellStyle name="Normal 61 2 5 3 4 3 2" xfId="0"/>
    <cellStyle name="Normal 61 2 5 3 4 3 2 2" xfId="0"/>
    <cellStyle name="Normal 61 2 5 3 4 3 2 2 2" xfId="0"/>
    <cellStyle name="Normal 61 2 5 3 4 3 2 3" xfId="0"/>
    <cellStyle name="Normal 61 2 5 3 4 3 3" xfId="0"/>
    <cellStyle name="Normal 61 2 5 3 4 3 3 2" xfId="0"/>
    <cellStyle name="Normal 61 2 5 3 4 3 3 2 2" xfId="0"/>
    <cellStyle name="Normal 61 2 5 3 4 3 3 3" xfId="0"/>
    <cellStyle name="Normal 61 2 5 3 4 3 4" xfId="0"/>
    <cellStyle name="Normal 61 2 5 3 4 3 4 2" xfId="0"/>
    <cellStyle name="Normal 61 2 5 3 4 3 5" xfId="0"/>
    <cellStyle name="Normal 61 2 5 3 4 4" xfId="0"/>
    <cellStyle name="Normal 61 2 5 3 4 4 2" xfId="0"/>
    <cellStyle name="Normal 61 2 5 3 4 4 2 2" xfId="0"/>
    <cellStyle name="Normal 61 2 5 3 4 4 3" xfId="0"/>
    <cellStyle name="Normal 61 2 5 3 4 5" xfId="0"/>
    <cellStyle name="Normal 61 2 5 3 4 5 2" xfId="0"/>
    <cellStyle name="Normal 61 2 5 3 4 5 2 2" xfId="0"/>
    <cellStyle name="Normal 61 2 5 3 4 5 3" xfId="0"/>
    <cellStyle name="Normal 61 2 5 3 4 6" xfId="0"/>
    <cellStyle name="Normal 61 2 5 3 4 6 2" xfId="0"/>
    <cellStyle name="Normal 61 2 5 3 4 7" xfId="0"/>
    <cellStyle name="Normal 61 2 5 3 5" xfId="0"/>
    <cellStyle name="Normal 61 2 5 3 5 2" xfId="0"/>
    <cellStyle name="Normal 61 2 5 3 5 2 2" xfId="0"/>
    <cellStyle name="Normal 61 2 5 3 5 2 2 2" xfId="0"/>
    <cellStyle name="Normal 61 2 5 3 5 2 2 2 2" xfId="0"/>
    <cellStyle name="Normal 61 2 5 3 5 2 2 3" xfId="0"/>
    <cellStyle name="Normal 61 2 5 3 5 2 3" xfId="0"/>
    <cellStyle name="Normal 61 2 5 3 5 2 3 2" xfId="0"/>
    <cellStyle name="Normal 61 2 5 3 5 2 3 2 2" xfId="0"/>
    <cellStyle name="Normal 61 2 5 3 5 2 3 3" xfId="0"/>
    <cellStyle name="Normal 61 2 5 3 5 2 4" xfId="0"/>
    <cellStyle name="Normal 61 2 5 3 5 2 4 2" xfId="0"/>
    <cellStyle name="Normal 61 2 5 3 5 2 5" xfId="0"/>
    <cellStyle name="Normal 61 2 5 3 5 3" xfId="0"/>
    <cellStyle name="Normal 61 2 5 3 5 3 2" xfId="0"/>
    <cellStyle name="Normal 61 2 5 3 5 3 2 2" xfId="0"/>
    <cellStyle name="Normal 61 2 5 3 5 3 3" xfId="0"/>
    <cellStyle name="Normal 61 2 5 3 5 4" xfId="0"/>
    <cellStyle name="Normal 61 2 5 3 5 4 2" xfId="0"/>
    <cellStyle name="Normal 61 2 5 3 5 4 2 2" xfId="0"/>
    <cellStyle name="Normal 61 2 5 3 5 4 3" xfId="0"/>
    <cellStyle name="Normal 61 2 5 3 5 5" xfId="0"/>
    <cellStyle name="Normal 61 2 5 3 5 5 2" xfId="0"/>
    <cellStyle name="Normal 61 2 5 3 5 6" xfId="0"/>
    <cellStyle name="Normal 61 2 5 3 6" xfId="0"/>
    <cellStyle name="Normal 61 2 5 3 6 2" xfId="0"/>
    <cellStyle name="Normal 61 2 5 3 6 2 2" xfId="0"/>
    <cellStyle name="Normal 61 2 5 3 6 2 2 2" xfId="0"/>
    <cellStyle name="Normal 61 2 5 3 6 2 3" xfId="0"/>
    <cellStyle name="Normal 61 2 5 3 6 3" xfId="0"/>
    <cellStyle name="Normal 61 2 5 3 6 3 2" xfId="0"/>
    <cellStyle name="Normal 61 2 5 3 6 3 2 2" xfId="0"/>
    <cellStyle name="Normal 61 2 5 3 6 3 3" xfId="0"/>
    <cellStyle name="Normal 61 2 5 3 6 4" xfId="0"/>
    <cellStyle name="Normal 61 2 5 3 6 4 2" xfId="0"/>
    <cellStyle name="Normal 61 2 5 3 6 5" xfId="0"/>
    <cellStyle name="Normal 61 2 5 3 7" xfId="0"/>
    <cellStyle name="Normal 61 2 5 3 7 2" xfId="0"/>
    <cellStyle name="Normal 61 2 5 3 7 2 2" xfId="0"/>
    <cellStyle name="Normal 61 2 5 3 7 3" xfId="0"/>
    <cellStyle name="Normal 61 2 5 3 8" xfId="0"/>
    <cellStyle name="Normal 61 2 5 3 8 2" xfId="0"/>
    <cellStyle name="Normal 61 2 5 3 8 2 2" xfId="0"/>
    <cellStyle name="Normal 61 2 5 3 8 3" xfId="0"/>
    <cellStyle name="Normal 61 2 5 3 9" xfId="0"/>
    <cellStyle name="Normal 61 2 5 3 9 2" xfId="0"/>
    <cellStyle name="Normal 61 2 5 4" xfId="0"/>
    <cellStyle name="Normal 61 2 5 4 10" xfId="0"/>
    <cellStyle name="Normal 61 2 5 4 2" xfId="0"/>
    <cellStyle name="Normal 61 2 5 4 2 2" xfId="0"/>
    <cellStyle name="Normal 61 2 5 4 2 2 2" xfId="0"/>
    <cellStyle name="Normal 61 2 5 4 2 2 2 2" xfId="0"/>
    <cellStyle name="Normal 61 2 5 4 2 2 2 2 2" xfId="0"/>
    <cellStyle name="Normal 61 2 5 4 2 2 2 2 2 2" xfId="0"/>
    <cellStyle name="Normal 61 2 5 4 2 2 2 2 2 2 2" xfId="0"/>
    <cellStyle name="Normal 61 2 5 4 2 2 2 2 2 2 2 2" xfId="0"/>
    <cellStyle name="Normal 61 2 5 4 2 2 2 2 2 2 3" xfId="0"/>
    <cellStyle name="Normal 61 2 5 4 2 2 2 2 2 3" xfId="0"/>
    <cellStyle name="Normal 61 2 5 4 2 2 2 2 2 3 2" xfId="0"/>
    <cellStyle name="Normal 61 2 5 4 2 2 2 2 2 3 2 2" xfId="0"/>
    <cellStyle name="Normal 61 2 5 4 2 2 2 2 2 3 3" xfId="0"/>
    <cellStyle name="Normal 61 2 5 4 2 2 2 2 2 4" xfId="0"/>
    <cellStyle name="Normal 61 2 5 4 2 2 2 2 2 4 2" xfId="0"/>
    <cellStyle name="Normal 61 2 5 4 2 2 2 2 2 5" xfId="0"/>
    <cellStyle name="Normal 61 2 5 4 2 2 2 2 3" xfId="0"/>
    <cellStyle name="Normal 61 2 5 4 2 2 2 2 3 2" xfId="0"/>
    <cellStyle name="Normal 61 2 5 4 2 2 2 2 3 2 2" xfId="0"/>
    <cellStyle name="Normal 61 2 5 4 2 2 2 2 3 3" xfId="0"/>
    <cellStyle name="Normal 61 2 5 4 2 2 2 2 4" xfId="0"/>
    <cellStyle name="Normal 61 2 5 4 2 2 2 2 4 2" xfId="0"/>
    <cellStyle name="Normal 61 2 5 4 2 2 2 2 4 2 2" xfId="0"/>
    <cellStyle name="Normal 61 2 5 4 2 2 2 2 4 3" xfId="0"/>
    <cellStyle name="Normal 61 2 5 4 2 2 2 2 5" xfId="0"/>
    <cellStyle name="Normal 61 2 5 4 2 2 2 2 5 2" xfId="0"/>
    <cellStyle name="Normal 61 2 5 4 2 2 2 2 6" xfId="0"/>
    <cellStyle name="Normal 61 2 5 4 2 2 2 3" xfId="0"/>
    <cellStyle name="Normal 61 2 5 4 2 2 2 3 2" xfId="0"/>
    <cellStyle name="Normal 61 2 5 4 2 2 2 3 2 2" xfId="0"/>
    <cellStyle name="Normal 61 2 5 4 2 2 2 3 2 2 2" xfId="0"/>
    <cellStyle name="Normal 61 2 5 4 2 2 2 3 2 3" xfId="0"/>
    <cellStyle name="Normal 61 2 5 4 2 2 2 3 3" xfId="0"/>
    <cellStyle name="Normal 61 2 5 4 2 2 2 3 3 2" xfId="0"/>
    <cellStyle name="Normal 61 2 5 4 2 2 2 3 3 2 2" xfId="0"/>
    <cellStyle name="Normal 61 2 5 4 2 2 2 3 3 3" xfId="0"/>
    <cellStyle name="Normal 61 2 5 4 2 2 2 3 4" xfId="0"/>
    <cellStyle name="Normal 61 2 5 4 2 2 2 3 4 2" xfId="0"/>
    <cellStyle name="Normal 61 2 5 4 2 2 2 3 5" xfId="0"/>
    <cellStyle name="Normal 61 2 5 4 2 2 2 4" xfId="0"/>
    <cellStyle name="Normal 61 2 5 4 2 2 2 4 2" xfId="0"/>
    <cellStyle name="Normal 61 2 5 4 2 2 2 4 2 2" xfId="0"/>
    <cellStyle name="Normal 61 2 5 4 2 2 2 4 3" xfId="0"/>
    <cellStyle name="Normal 61 2 5 4 2 2 2 5" xfId="0"/>
    <cellStyle name="Normal 61 2 5 4 2 2 2 5 2" xfId="0"/>
    <cellStyle name="Normal 61 2 5 4 2 2 2 5 2 2" xfId="0"/>
    <cellStyle name="Normal 61 2 5 4 2 2 2 5 3" xfId="0"/>
    <cellStyle name="Normal 61 2 5 4 2 2 2 6" xfId="0"/>
    <cellStyle name="Normal 61 2 5 4 2 2 2 6 2" xfId="0"/>
    <cellStyle name="Normal 61 2 5 4 2 2 2 7" xfId="0"/>
    <cellStyle name="Normal 61 2 5 4 2 2 3" xfId="0"/>
    <cellStyle name="Normal 61 2 5 4 2 2 3 2" xfId="0"/>
    <cellStyle name="Normal 61 2 5 4 2 2 3 2 2" xfId="0"/>
    <cellStyle name="Normal 61 2 5 4 2 2 3 2 2 2" xfId="0"/>
    <cellStyle name="Normal 61 2 5 4 2 2 3 2 2 2 2" xfId="0"/>
    <cellStyle name="Normal 61 2 5 4 2 2 3 2 2 3" xfId="0"/>
    <cellStyle name="Normal 61 2 5 4 2 2 3 2 3" xfId="0"/>
    <cellStyle name="Normal 61 2 5 4 2 2 3 2 3 2" xfId="0"/>
    <cellStyle name="Normal 61 2 5 4 2 2 3 2 3 2 2" xfId="0"/>
    <cellStyle name="Normal 61 2 5 4 2 2 3 2 3 3" xfId="0"/>
    <cellStyle name="Normal 61 2 5 4 2 2 3 2 4" xfId="0"/>
    <cellStyle name="Normal 61 2 5 4 2 2 3 2 4 2" xfId="0"/>
    <cellStyle name="Normal 61 2 5 4 2 2 3 2 5" xfId="0"/>
    <cellStyle name="Normal 61 2 5 4 2 2 3 3" xfId="0"/>
    <cellStyle name="Normal 61 2 5 4 2 2 3 3 2" xfId="0"/>
    <cellStyle name="Normal 61 2 5 4 2 2 3 3 2 2" xfId="0"/>
    <cellStyle name="Normal 61 2 5 4 2 2 3 3 3" xfId="0"/>
    <cellStyle name="Normal 61 2 5 4 2 2 3 4" xfId="0"/>
    <cellStyle name="Normal 61 2 5 4 2 2 3 4 2" xfId="0"/>
    <cellStyle name="Normal 61 2 5 4 2 2 3 4 2 2" xfId="0"/>
    <cellStyle name="Normal 61 2 5 4 2 2 3 4 3" xfId="0"/>
    <cellStyle name="Normal 61 2 5 4 2 2 3 5" xfId="0"/>
    <cellStyle name="Normal 61 2 5 4 2 2 3 5 2" xfId="0"/>
    <cellStyle name="Normal 61 2 5 4 2 2 3 6" xfId="0"/>
    <cellStyle name="Normal 61 2 5 4 2 2 4" xfId="0"/>
    <cellStyle name="Normal 61 2 5 4 2 2 4 2" xfId="0"/>
    <cellStyle name="Normal 61 2 5 4 2 2 4 2 2" xfId="0"/>
    <cellStyle name="Normal 61 2 5 4 2 2 4 2 2 2" xfId="0"/>
    <cellStyle name="Normal 61 2 5 4 2 2 4 2 3" xfId="0"/>
    <cellStyle name="Normal 61 2 5 4 2 2 4 3" xfId="0"/>
    <cellStyle name="Normal 61 2 5 4 2 2 4 3 2" xfId="0"/>
    <cellStyle name="Normal 61 2 5 4 2 2 4 3 2 2" xfId="0"/>
    <cellStyle name="Normal 61 2 5 4 2 2 4 3 3" xfId="0"/>
    <cellStyle name="Normal 61 2 5 4 2 2 4 4" xfId="0"/>
    <cellStyle name="Normal 61 2 5 4 2 2 4 4 2" xfId="0"/>
    <cellStyle name="Normal 61 2 5 4 2 2 4 5" xfId="0"/>
    <cellStyle name="Normal 61 2 5 4 2 2 5" xfId="0"/>
    <cellStyle name="Normal 61 2 5 4 2 2 5 2" xfId="0"/>
    <cellStyle name="Normal 61 2 5 4 2 2 5 2 2" xfId="0"/>
    <cellStyle name="Normal 61 2 5 4 2 2 5 3" xfId="0"/>
    <cellStyle name="Normal 61 2 5 4 2 2 6" xfId="0"/>
    <cellStyle name="Normal 61 2 5 4 2 2 6 2" xfId="0"/>
    <cellStyle name="Normal 61 2 5 4 2 2 6 2 2" xfId="0"/>
    <cellStyle name="Normal 61 2 5 4 2 2 6 3" xfId="0"/>
    <cellStyle name="Normal 61 2 5 4 2 2 7" xfId="0"/>
    <cellStyle name="Normal 61 2 5 4 2 2 7 2" xfId="0"/>
    <cellStyle name="Normal 61 2 5 4 2 2 8" xfId="0"/>
    <cellStyle name="Normal 61 2 5 4 2 3" xfId="0"/>
    <cellStyle name="Normal 61 2 5 4 2 3 2" xfId="0"/>
    <cellStyle name="Normal 61 2 5 4 2 3 2 2" xfId="0"/>
    <cellStyle name="Normal 61 2 5 4 2 3 2 2 2" xfId="0"/>
    <cellStyle name="Normal 61 2 5 4 2 3 2 2 2 2" xfId="0"/>
    <cellStyle name="Normal 61 2 5 4 2 3 2 2 2 2 2" xfId="0"/>
    <cellStyle name="Normal 61 2 5 4 2 3 2 2 2 3" xfId="0"/>
    <cellStyle name="Normal 61 2 5 4 2 3 2 2 3" xfId="0"/>
    <cellStyle name="Normal 61 2 5 4 2 3 2 2 3 2" xfId="0"/>
    <cellStyle name="Normal 61 2 5 4 2 3 2 2 3 2 2" xfId="0"/>
    <cellStyle name="Normal 61 2 5 4 2 3 2 2 3 3" xfId="0"/>
    <cellStyle name="Normal 61 2 5 4 2 3 2 2 4" xfId="0"/>
    <cellStyle name="Normal 61 2 5 4 2 3 2 2 4 2" xfId="0"/>
    <cellStyle name="Normal 61 2 5 4 2 3 2 2 5" xfId="0"/>
    <cellStyle name="Normal 61 2 5 4 2 3 2 3" xfId="0"/>
    <cellStyle name="Normal 61 2 5 4 2 3 2 3 2" xfId="0"/>
    <cellStyle name="Normal 61 2 5 4 2 3 2 3 2 2" xfId="0"/>
    <cellStyle name="Normal 61 2 5 4 2 3 2 3 3" xfId="0"/>
    <cellStyle name="Normal 61 2 5 4 2 3 2 4" xfId="0"/>
    <cellStyle name="Normal 61 2 5 4 2 3 2 4 2" xfId="0"/>
    <cellStyle name="Normal 61 2 5 4 2 3 2 4 2 2" xfId="0"/>
    <cellStyle name="Normal 61 2 5 4 2 3 2 4 3" xfId="0"/>
    <cellStyle name="Normal 61 2 5 4 2 3 2 5" xfId="0"/>
    <cellStyle name="Normal 61 2 5 4 2 3 2 5 2" xfId="0"/>
    <cellStyle name="Normal 61 2 5 4 2 3 2 6" xfId="0"/>
    <cellStyle name="Normal 61 2 5 4 2 3 3" xfId="0"/>
    <cellStyle name="Normal 61 2 5 4 2 3 3 2" xfId="0"/>
    <cellStyle name="Normal 61 2 5 4 2 3 3 2 2" xfId="0"/>
    <cellStyle name="Normal 61 2 5 4 2 3 3 2 2 2" xfId="0"/>
    <cellStyle name="Normal 61 2 5 4 2 3 3 2 3" xfId="0"/>
    <cellStyle name="Normal 61 2 5 4 2 3 3 3" xfId="0"/>
    <cellStyle name="Normal 61 2 5 4 2 3 3 3 2" xfId="0"/>
    <cellStyle name="Normal 61 2 5 4 2 3 3 3 2 2" xfId="0"/>
    <cellStyle name="Normal 61 2 5 4 2 3 3 3 3" xfId="0"/>
    <cellStyle name="Normal 61 2 5 4 2 3 3 4" xfId="0"/>
    <cellStyle name="Normal 61 2 5 4 2 3 3 4 2" xfId="0"/>
    <cellStyle name="Normal 61 2 5 4 2 3 3 5" xfId="0"/>
    <cellStyle name="Normal 61 2 5 4 2 3 4" xfId="0"/>
    <cellStyle name="Normal 61 2 5 4 2 3 4 2" xfId="0"/>
    <cellStyle name="Normal 61 2 5 4 2 3 4 2 2" xfId="0"/>
    <cellStyle name="Normal 61 2 5 4 2 3 4 3" xfId="0"/>
    <cellStyle name="Normal 61 2 5 4 2 3 5" xfId="0"/>
    <cellStyle name="Normal 61 2 5 4 2 3 5 2" xfId="0"/>
    <cellStyle name="Normal 61 2 5 4 2 3 5 2 2" xfId="0"/>
    <cellStyle name="Normal 61 2 5 4 2 3 5 3" xfId="0"/>
    <cellStyle name="Normal 61 2 5 4 2 3 6" xfId="0"/>
    <cellStyle name="Normal 61 2 5 4 2 3 6 2" xfId="0"/>
    <cellStyle name="Normal 61 2 5 4 2 3 7" xfId="0"/>
    <cellStyle name="Normal 61 2 5 4 2 4" xfId="0"/>
    <cellStyle name="Normal 61 2 5 4 2 4 2" xfId="0"/>
    <cellStyle name="Normal 61 2 5 4 2 4 2 2" xfId="0"/>
    <cellStyle name="Normal 61 2 5 4 2 4 2 2 2" xfId="0"/>
    <cellStyle name="Normal 61 2 5 4 2 4 2 2 2 2" xfId="0"/>
    <cellStyle name="Normal 61 2 5 4 2 4 2 2 3" xfId="0"/>
    <cellStyle name="Normal 61 2 5 4 2 4 2 3" xfId="0"/>
    <cellStyle name="Normal 61 2 5 4 2 4 2 3 2" xfId="0"/>
    <cellStyle name="Normal 61 2 5 4 2 4 2 3 2 2" xfId="0"/>
    <cellStyle name="Normal 61 2 5 4 2 4 2 3 3" xfId="0"/>
    <cellStyle name="Normal 61 2 5 4 2 4 2 4" xfId="0"/>
    <cellStyle name="Normal 61 2 5 4 2 4 2 4 2" xfId="0"/>
    <cellStyle name="Normal 61 2 5 4 2 4 2 5" xfId="0"/>
    <cellStyle name="Normal 61 2 5 4 2 4 3" xfId="0"/>
    <cellStyle name="Normal 61 2 5 4 2 4 3 2" xfId="0"/>
    <cellStyle name="Normal 61 2 5 4 2 4 3 2 2" xfId="0"/>
    <cellStyle name="Normal 61 2 5 4 2 4 3 3" xfId="0"/>
    <cellStyle name="Normal 61 2 5 4 2 4 4" xfId="0"/>
    <cellStyle name="Normal 61 2 5 4 2 4 4 2" xfId="0"/>
    <cellStyle name="Normal 61 2 5 4 2 4 4 2 2" xfId="0"/>
    <cellStyle name="Normal 61 2 5 4 2 4 4 3" xfId="0"/>
    <cellStyle name="Normal 61 2 5 4 2 4 5" xfId="0"/>
    <cellStyle name="Normal 61 2 5 4 2 4 5 2" xfId="0"/>
    <cellStyle name="Normal 61 2 5 4 2 4 6" xfId="0"/>
    <cellStyle name="Normal 61 2 5 4 2 5" xfId="0"/>
    <cellStyle name="Normal 61 2 5 4 2 5 2" xfId="0"/>
    <cellStyle name="Normal 61 2 5 4 2 5 2 2" xfId="0"/>
    <cellStyle name="Normal 61 2 5 4 2 5 2 2 2" xfId="0"/>
    <cellStyle name="Normal 61 2 5 4 2 5 2 3" xfId="0"/>
    <cellStyle name="Normal 61 2 5 4 2 5 3" xfId="0"/>
    <cellStyle name="Normal 61 2 5 4 2 5 3 2" xfId="0"/>
    <cellStyle name="Normal 61 2 5 4 2 5 3 2 2" xfId="0"/>
    <cellStyle name="Normal 61 2 5 4 2 5 3 3" xfId="0"/>
    <cellStyle name="Normal 61 2 5 4 2 5 4" xfId="0"/>
    <cellStyle name="Normal 61 2 5 4 2 5 4 2" xfId="0"/>
    <cellStyle name="Normal 61 2 5 4 2 5 5" xfId="0"/>
    <cellStyle name="Normal 61 2 5 4 2 6" xfId="0"/>
    <cellStyle name="Normal 61 2 5 4 2 6 2" xfId="0"/>
    <cellStyle name="Normal 61 2 5 4 2 6 2 2" xfId="0"/>
    <cellStyle name="Normal 61 2 5 4 2 6 3" xfId="0"/>
    <cellStyle name="Normal 61 2 5 4 2 7" xfId="0"/>
    <cellStyle name="Normal 61 2 5 4 2 7 2" xfId="0"/>
    <cellStyle name="Normal 61 2 5 4 2 7 2 2" xfId="0"/>
    <cellStyle name="Normal 61 2 5 4 2 7 3" xfId="0"/>
    <cellStyle name="Normal 61 2 5 4 2 8" xfId="0"/>
    <cellStyle name="Normal 61 2 5 4 2 8 2" xfId="0"/>
    <cellStyle name="Normal 61 2 5 4 2 9" xfId="0"/>
    <cellStyle name="Normal 61 2 5 4 3" xfId="0"/>
    <cellStyle name="Normal 61 2 5 4 3 2" xfId="0"/>
    <cellStyle name="Normal 61 2 5 4 3 2 2" xfId="0"/>
    <cellStyle name="Normal 61 2 5 4 3 2 2 2" xfId="0"/>
    <cellStyle name="Normal 61 2 5 4 3 2 2 2 2" xfId="0"/>
    <cellStyle name="Normal 61 2 5 4 3 2 2 2 2 2" xfId="0"/>
    <cellStyle name="Normal 61 2 5 4 3 2 2 2 2 2 2" xfId="0"/>
    <cellStyle name="Normal 61 2 5 4 3 2 2 2 2 3" xfId="0"/>
    <cellStyle name="Normal 61 2 5 4 3 2 2 2 3" xfId="0"/>
    <cellStyle name="Normal 61 2 5 4 3 2 2 2 3 2" xfId="0"/>
    <cellStyle name="Normal 61 2 5 4 3 2 2 2 3 2 2" xfId="0"/>
    <cellStyle name="Normal 61 2 5 4 3 2 2 2 3 3" xfId="0"/>
    <cellStyle name="Normal 61 2 5 4 3 2 2 2 4" xfId="0"/>
    <cellStyle name="Normal 61 2 5 4 3 2 2 2 4 2" xfId="0"/>
    <cellStyle name="Normal 61 2 5 4 3 2 2 2 5" xfId="0"/>
    <cellStyle name="Normal 61 2 5 4 3 2 2 3" xfId="0"/>
    <cellStyle name="Normal 61 2 5 4 3 2 2 3 2" xfId="0"/>
    <cellStyle name="Normal 61 2 5 4 3 2 2 3 2 2" xfId="0"/>
    <cellStyle name="Normal 61 2 5 4 3 2 2 3 3" xfId="0"/>
    <cellStyle name="Normal 61 2 5 4 3 2 2 4" xfId="0"/>
    <cellStyle name="Normal 61 2 5 4 3 2 2 4 2" xfId="0"/>
    <cellStyle name="Normal 61 2 5 4 3 2 2 4 2 2" xfId="0"/>
    <cellStyle name="Normal 61 2 5 4 3 2 2 4 3" xfId="0"/>
    <cellStyle name="Normal 61 2 5 4 3 2 2 5" xfId="0"/>
    <cellStyle name="Normal 61 2 5 4 3 2 2 5 2" xfId="0"/>
    <cellStyle name="Normal 61 2 5 4 3 2 2 6" xfId="0"/>
    <cellStyle name="Normal 61 2 5 4 3 2 3" xfId="0"/>
    <cellStyle name="Normal 61 2 5 4 3 2 3 2" xfId="0"/>
    <cellStyle name="Normal 61 2 5 4 3 2 3 2 2" xfId="0"/>
    <cellStyle name="Normal 61 2 5 4 3 2 3 2 2 2" xfId="0"/>
    <cellStyle name="Normal 61 2 5 4 3 2 3 2 3" xfId="0"/>
    <cellStyle name="Normal 61 2 5 4 3 2 3 3" xfId="0"/>
    <cellStyle name="Normal 61 2 5 4 3 2 3 3 2" xfId="0"/>
    <cellStyle name="Normal 61 2 5 4 3 2 3 3 2 2" xfId="0"/>
    <cellStyle name="Normal 61 2 5 4 3 2 3 3 3" xfId="0"/>
    <cellStyle name="Normal 61 2 5 4 3 2 3 4" xfId="0"/>
    <cellStyle name="Normal 61 2 5 4 3 2 3 4 2" xfId="0"/>
    <cellStyle name="Normal 61 2 5 4 3 2 3 5" xfId="0"/>
    <cellStyle name="Normal 61 2 5 4 3 2 4" xfId="0"/>
    <cellStyle name="Normal 61 2 5 4 3 2 4 2" xfId="0"/>
    <cellStyle name="Normal 61 2 5 4 3 2 4 2 2" xfId="0"/>
    <cellStyle name="Normal 61 2 5 4 3 2 4 3" xfId="0"/>
    <cellStyle name="Normal 61 2 5 4 3 2 5" xfId="0"/>
    <cellStyle name="Normal 61 2 5 4 3 2 5 2" xfId="0"/>
    <cellStyle name="Normal 61 2 5 4 3 2 5 2 2" xfId="0"/>
    <cellStyle name="Normal 61 2 5 4 3 2 5 3" xfId="0"/>
    <cellStyle name="Normal 61 2 5 4 3 2 6" xfId="0"/>
    <cellStyle name="Normal 61 2 5 4 3 2 6 2" xfId="0"/>
    <cellStyle name="Normal 61 2 5 4 3 2 7" xfId="0"/>
    <cellStyle name="Normal 61 2 5 4 3 3" xfId="0"/>
    <cellStyle name="Normal 61 2 5 4 3 3 2" xfId="0"/>
    <cellStyle name="Normal 61 2 5 4 3 3 2 2" xfId="0"/>
    <cellStyle name="Normal 61 2 5 4 3 3 2 2 2" xfId="0"/>
    <cellStyle name="Normal 61 2 5 4 3 3 2 2 2 2" xfId="0"/>
    <cellStyle name="Normal 61 2 5 4 3 3 2 2 3" xfId="0"/>
    <cellStyle name="Normal 61 2 5 4 3 3 2 3" xfId="0"/>
    <cellStyle name="Normal 61 2 5 4 3 3 2 3 2" xfId="0"/>
    <cellStyle name="Normal 61 2 5 4 3 3 2 3 2 2" xfId="0"/>
    <cellStyle name="Normal 61 2 5 4 3 3 2 3 3" xfId="0"/>
    <cellStyle name="Normal 61 2 5 4 3 3 2 4" xfId="0"/>
    <cellStyle name="Normal 61 2 5 4 3 3 2 4 2" xfId="0"/>
    <cellStyle name="Normal 61 2 5 4 3 3 2 5" xfId="0"/>
    <cellStyle name="Normal 61 2 5 4 3 3 3" xfId="0"/>
    <cellStyle name="Normal 61 2 5 4 3 3 3 2" xfId="0"/>
    <cellStyle name="Normal 61 2 5 4 3 3 3 2 2" xfId="0"/>
    <cellStyle name="Normal 61 2 5 4 3 3 3 3" xfId="0"/>
    <cellStyle name="Normal 61 2 5 4 3 3 4" xfId="0"/>
    <cellStyle name="Normal 61 2 5 4 3 3 4 2" xfId="0"/>
    <cellStyle name="Normal 61 2 5 4 3 3 4 2 2" xfId="0"/>
    <cellStyle name="Normal 61 2 5 4 3 3 4 3" xfId="0"/>
    <cellStyle name="Normal 61 2 5 4 3 3 5" xfId="0"/>
    <cellStyle name="Normal 61 2 5 4 3 3 5 2" xfId="0"/>
    <cellStyle name="Normal 61 2 5 4 3 3 6" xfId="0"/>
    <cellStyle name="Normal 61 2 5 4 3 4" xfId="0"/>
    <cellStyle name="Normal 61 2 5 4 3 4 2" xfId="0"/>
    <cellStyle name="Normal 61 2 5 4 3 4 2 2" xfId="0"/>
    <cellStyle name="Normal 61 2 5 4 3 4 2 2 2" xfId="0"/>
    <cellStyle name="Normal 61 2 5 4 3 4 2 3" xfId="0"/>
    <cellStyle name="Normal 61 2 5 4 3 4 3" xfId="0"/>
    <cellStyle name="Normal 61 2 5 4 3 4 3 2" xfId="0"/>
    <cellStyle name="Normal 61 2 5 4 3 4 3 2 2" xfId="0"/>
    <cellStyle name="Normal 61 2 5 4 3 4 3 3" xfId="0"/>
    <cellStyle name="Normal 61 2 5 4 3 4 4" xfId="0"/>
    <cellStyle name="Normal 61 2 5 4 3 4 4 2" xfId="0"/>
    <cellStyle name="Normal 61 2 5 4 3 4 5" xfId="0"/>
    <cellStyle name="Normal 61 2 5 4 3 5" xfId="0"/>
    <cellStyle name="Normal 61 2 5 4 3 5 2" xfId="0"/>
    <cellStyle name="Normal 61 2 5 4 3 5 2 2" xfId="0"/>
    <cellStyle name="Normal 61 2 5 4 3 5 3" xfId="0"/>
    <cellStyle name="Normal 61 2 5 4 3 6" xfId="0"/>
    <cellStyle name="Normal 61 2 5 4 3 6 2" xfId="0"/>
    <cellStyle name="Normal 61 2 5 4 3 6 2 2" xfId="0"/>
    <cellStyle name="Normal 61 2 5 4 3 6 3" xfId="0"/>
    <cellStyle name="Normal 61 2 5 4 3 7" xfId="0"/>
    <cellStyle name="Normal 61 2 5 4 3 7 2" xfId="0"/>
    <cellStyle name="Normal 61 2 5 4 3 8" xfId="0"/>
    <cellStyle name="Normal 61 2 5 4 4" xfId="0"/>
    <cellStyle name="Normal 61 2 5 4 4 2" xfId="0"/>
    <cellStyle name="Normal 61 2 5 4 4 2 2" xfId="0"/>
    <cellStyle name="Normal 61 2 5 4 4 2 2 2" xfId="0"/>
    <cellStyle name="Normal 61 2 5 4 4 2 2 2 2" xfId="0"/>
    <cellStyle name="Normal 61 2 5 4 4 2 2 2 2 2" xfId="0"/>
    <cellStyle name="Normal 61 2 5 4 4 2 2 2 3" xfId="0"/>
    <cellStyle name="Normal 61 2 5 4 4 2 2 3" xfId="0"/>
    <cellStyle name="Normal 61 2 5 4 4 2 2 3 2" xfId="0"/>
    <cellStyle name="Normal 61 2 5 4 4 2 2 3 2 2" xfId="0"/>
    <cellStyle name="Normal 61 2 5 4 4 2 2 3 3" xfId="0"/>
    <cellStyle name="Normal 61 2 5 4 4 2 2 4" xfId="0"/>
    <cellStyle name="Normal 61 2 5 4 4 2 2 4 2" xfId="0"/>
    <cellStyle name="Normal 61 2 5 4 4 2 2 5" xfId="0"/>
    <cellStyle name="Normal 61 2 5 4 4 2 3" xfId="0"/>
    <cellStyle name="Normal 61 2 5 4 4 2 3 2" xfId="0"/>
    <cellStyle name="Normal 61 2 5 4 4 2 3 2 2" xfId="0"/>
    <cellStyle name="Normal 61 2 5 4 4 2 3 3" xfId="0"/>
    <cellStyle name="Normal 61 2 5 4 4 2 4" xfId="0"/>
    <cellStyle name="Normal 61 2 5 4 4 2 4 2" xfId="0"/>
    <cellStyle name="Normal 61 2 5 4 4 2 4 2 2" xfId="0"/>
    <cellStyle name="Normal 61 2 5 4 4 2 4 3" xfId="0"/>
    <cellStyle name="Normal 61 2 5 4 4 2 5" xfId="0"/>
    <cellStyle name="Normal 61 2 5 4 4 2 5 2" xfId="0"/>
    <cellStyle name="Normal 61 2 5 4 4 2 6" xfId="0"/>
    <cellStyle name="Normal 61 2 5 4 4 3" xfId="0"/>
    <cellStyle name="Normal 61 2 5 4 4 3 2" xfId="0"/>
    <cellStyle name="Normal 61 2 5 4 4 3 2 2" xfId="0"/>
    <cellStyle name="Normal 61 2 5 4 4 3 2 2 2" xfId="0"/>
    <cellStyle name="Normal 61 2 5 4 4 3 2 3" xfId="0"/>
    <cellStyle name="Normal 61 2 5 4 4 3 3" xfId="0"/>
    <cellStyle name="Normal 61 2 5 4 4 3 3 2" xfId="0"/>
    <cellStyle name="Normal 61 2 5 4 4 3 3 2 2" xfId="0"/>
    <cellStyle name="Normal 61 2 5 4 4 3 3 3" xfId="0"/>
    <cellStyle name="Normal 61 2 5 4 4 3 4" xfId="0"/>
    <cellStyle name="Normal 61 2 5 4 4 3 4 2" xfId="0"/>
    <cellStyle name="Normal 61 2 5 4 4 3 5" xfId="0"/>
    <cellStyle name="Normal 61 2 5 4 4 4" xfId="0"/>
    <cellStyle name="Normal 61 2 5 4 4 4 2" xfId="0"/>
    <cellStyle name="Normal 61 2 5 4 4 4 2 2" xfId="0"/>
    <cellStyle name="Normal 61 2 5 4 4 4 3" xfId="0"/>
    <cellStyle name="Normal 61 2 5 4 4 5" xfId="0"/>
    <cellStyle name="Normal 61 2 5 4 4 5 2" xfId="0"/>
    <cellStyle name="Normal 61 2 5 4 4 5 2 2" xfId="0"/>
    <cellStyle name="Normal 61 2 5 4 4 5 3" xfId="0"/>
    <cellStyle name="Normal 61 2 5 4 4 6" xfId="0"/>
    <cellStyle name="Normal 61 2 5 4 4 6 2" xfId="0"/>
    <cellStyle name="Normal 61 2 5 4 4 7" xfId="0"/>
    <cellStyle name="Normal 61 2 5 4 5" xfId="0"/>
    <cellStyle name="Normal 61 2 5 4 5 2" xfId="0"/>
    <cellStyle name="Normal 61 2 5 4 5 2 2" xfId="0"/>
    <cellStyle name="Normal 61 2 5 4 5 2 2 2" xfId="0"/>
    <cellStyle name="Normal 61 2 5 4 5 2 2 2 2" xfId="0"/>
    <cellStyle name="Normal 61 2 5 4 5 2 2 3" xfId="0"/>
    <cellStyle name="Normal 61 2 5 4 5 2 3" xfId="0"/>
    <cellStyle name="Normal 61 2 5 4 5 2 3 2" xfId="0"/>
    <cellStyle name="Normal 61 2 5 4 5 2 3 2 2" xfId="0"/>
    <cellStyle name="Normal 61 2 5 4 5 2 3 3" xfId="0"/>
    <cellStyle name="Normal 61 2 5 4 5 2 4" xfId="0"/>
    <cellStyle name="Normal 61 2 5 4 5 2 4 2" xfId="0"/>
    <cellStyle name="Normal 61 2 5 4 5 2 5" xfId="0"/>
    <cellStyle name="Normal 61 2 5 4 5 3" xfId="0"/>
    <cellStyle name="Normal 61 2 5 4 5 3 2" xfId="0"/>
    <cellStyle name="Normal 61 2 5 4 5 3 2 2" xfId="0"/>
    <cellStyle name="Normal 61 2 5 4 5 3 3" xfId="0"/>
    <cellStyle name="Normal 61 2 5 4 5 4" xfId="0"/>
    <cellStyle name="Normal 61 2 5 4 5 4 2" xfId="0"/>
    <cellStyle name="Normal 61 2 5 4 5 4 2 2" xfId="0"/>
    <cellStyle name="Normal 61 2 5 4 5 4 3" xfId="0"/>
    <cellStyle name="Normal 61 2 5 4 5 5" xfId="0"/>
    <cellStyle name="Normal 61 2 5 4 5 5 2" xfId="0"/>
    <cellStyle name="Normal 61 2 5 4 5 6" xfId="0"/>
    <cellStyle name="Normal 61 2 5 4 6" xfId="0"/>
    <cellStyle name="Normal 61 2 5 4 6 2" xfId="0"/>
    <cellStyle name="Normal 61 2 5 4 6 2 2" xfId="0"/>
    <cellStyle name="Normal 61 2 5 4 6 2 2 2" xfId="0"/>
    <cellStyle name="Normal 61 2 5 4 6 2 3" xfId="0"/>
    <cellStyle name="Normal 61 2 5 4 6 3" xfId="0"/>
    <cellStyle name="Normal 61 2 5 4 6 3 2" xfId="0"/>
    <cellStyle name="Normal 61 2 5 4 6 3 2 2" xfId="0"/>
    <cellStyle name="Normal 61 2 5 4 6 3 3" xfId="0"/>
    <cellStyle name="Normal 61 2 5 4 6 4" xfId="0"/>
    <cellStyle name="Normal 61 2 5 4 6 4 2" xfId="0"/>
    <cellStyle name="Normal 61 2 5 4 6 5" xfId="0"/>
    <cellStyle name="Normal 61 2 5 4 7" xfId="0"/>
    <cellStyle name="Normal 61 2 5 4 7 2" xfId="0"/>
    <cellStyle name="Normal 61 2 5 4 7 2 2" xfId="0"/>
    <cellStyle name="Normal 61 2 5 4 7 3" xfId="0"/>
    <cellStyle name="Normal 61 2 5 4 8" xfId="0"/>
    <cellStyle name="Normal 61 2 5 4 8 2" xfId="0"/>
    <cellStyle name="Normal 61 2 5 4 8 2 2" xfId="0"/>
    <cellStyle name="Normal 61 2 5 4 8 3" xfId="0"/>
    <cellStyle name="Normal 61 2 5 4 9" xfId="0"/>
    <cellStyle name="Normal 61 2 5 4 9 2" xfId="0"/>
    <cellStyle name="Normal 61 2 5 5" xfId="0"/>
    <cellStyle name="Normal 61 2 5 5 2" xfId="0"/>
    <cellStyle name="Normal 61 2 5 5 2 2" xfId="0"/>
    <cellStyle name="Normal 61 2 5 5 2 2 2" xfId="0"/>
    <cellStyle name="Normal 61 2 5 5 2 2 2 2" xfId="0"/>
    <cellStyle name="Normal 61 2 5 5 2 2 2 2 2" xfId="0"/>
    <cellStyle name="Normal 61 2 5 5 2 2 2 2 2 2" xfId="0"/>
    <cellStyle name="Normal 61 2 5 5 2 2 2 2 2 2 2" xfId="0"/>
    <cellStyle name="Normal 61 2 5 5 2 2 2 2 2 3" xfId="0"/>
    <cellStyle name="Normal 61 2 5 5 2 2 2 2 3" xfId="0"/>
    <cellStyle name="Normal 61 2 5 5 2 2 2 2 3 2" xfId="0"/>
    <cellStyle name="Normal 61 2 5 5 2 2 2 2 3 2 2" xfId="0"/>
    <cellStyle name="Normal 61 2 5 5 2 2 2 2 3 3" xfId="0"/>
    <cellStyle name="Normal 61 2 5 5 2 2 2 2 4" xfId="0"/>
    <cellStyle name="Normal 61 2 5 5 2 2 2 2 4 2" xfId="0"/>
    <cellStyle name="Normal 61 2 5 5 2 2 2 2 5" xfId="0"/>
    <cellStyle name="Normal 61 2 5 5 2 2 2 3" xfId="0"/>
    <cellStyle name="Normal 61 2 5 5 2 2 2 3 2" xfId="0"/>
    <cellStyle name="Normal 61 2 5 5 2 2 2 3 2 2" xfId="0"/>
    <cellStyle name="Normal 61 2 5 5 2 2 2 3 3" xfId="0"/>
    <cellStyle name="Normal 61 2 5 5 2 2 2 4" xfId="0"/>
    <cellStyle name="Normal 61 2 5 5 2 2 2 4 2" xfId="0"/>
    <cellStyle name="Normal 61 2 5 5 2 2 2 4 2 2" xfId="0"/>
    <cellStyle name="Normal 61 2 5 5 2 2 2 4 3" xfId="0"/>
    <cellStyle name="Normal 61 2 5 5 2 2 2 5" xfId="0"/>
    <cellStyle name="Normal 61 2 5 5 2 2 2 5 2" xfId="0"/>
    <cellStyle name="Normal 61 2 5 5 2 2 2 6" xfId="0"/>
    <cellStyle name="Normal 61 2 5 5 2 2 3" xfId="0"/>
    <cellStyle name="Normal 61 2 5 5 2 2 3 2" xfId="0"/>
    <cellStyle name="Normal 61 2 5 5 2 2 3 2 2" xfId="0"/>
    <cellStyle name="Normal 61 2 5 5 2 2 3 2 2 2" xfId="0"/>
    <cellStyle name="Normal 61 2 5 5 2 2 3 2 3" xfId="0"/>
    <cellStyle name="Normal 61 2 5 5 2 2 3 3" xfId="0"/>
    <cellStyle name="Normal 61 2 5 5 2 2 3 3 2" xfId="0"/>
    <cellStyle name="Normal 61 2 5 5 2 2 3 3 2 2" xfId="0"/>
    <cellStyle name="Normal 61 2 5 5 2 2 3 3 3" xfId="0"/>
    <cellStyle name="Normal 61 2 5 5 2 2 3 4" xfId="0"/>
    <cellStyle name="Normal 61 2 5 5 2 2 3 4 2" xfId="0"/>
    <cellStyle name="Normal 61 2 5 5 2 2 3 5" xfId="0"/>
    <cellStyle name="Normal 61 2 5 5 2 2 4" xfId="0"/>
    <cellStyle name="Normal 61 2 5 5 2 2 4 2" xfId="0"/>
    <cellStyle name="Normal 61 2 5 5 2 2 4 2 2" xfId="0"/>
    <cellStyle name="Normal 61 2 5 5 2 2 4 3" xfId="0"/>
    <cellStyle name="Normal 61 2 5 5 2 2 5" xfId="0"/>
    <cellStyle name="Normal 61 2 5 5 2 2 5 2" xfId="0"/>
    <cellStyle name="Normal 61 2 5 5 2 2 5 2 2" xfId="0"/>
    <cellStyle name="Normal 61 2 5 5 2 2 5 3" xfId="0"/>
    <cellStyle name="Normal 61 2 5 5 2 2 6" xfId="0"/>
    <cellStyle name="Normal 61 2 5 5 2 2 6 2" xfId="0"/>
    <cellStyle name="Normal 61 2 5 5 2 2 7" xfId="0"/>
    <cellStyle name="Normal 61 2 5 5 2 3" xfId="0"/>
    <cellStyle name="Normal 61 2 5 5 2 3 2" xfId="0"/>
    <cellStyle name="Normal 61 2 5 5 2 3 2 2" xfId="0"/>
    <cellStyle name="Normal 61 2 5 5 2 3 2 2 2" xfId="0"/>
    <cellStyle name="Normal 61 2 5 5 2 3 2 2 2 2" xfId="0"/>
    <cellStyle name="Normal 61 2 5 5 2 3 2 2 3" xfId="0"/>
    <cellStyle name="Normal 61 2 5 5 2 3 2 3" xfId="0"/>
    <cellStyle name="Normal 61 2 5 5 2 3 2 3 2" xfId="0"/>
    <cellStyle name="Normal 61 2 5 5 2 3 2 3 2 2" xfId="0"/>
    <cellStyle name="Normal 61 2 5 5 2 3 2 3 3" xfId="0"/>
    <cellStyle name="Normal 61 2 5 5 2 3 2 4" xfId="0"/>
    <cellStyle name="Normal 61 2 5 5 2 3 2 4 2" xfId="0"/>
    <cellStyle name="Normal 61 2 5 5 2 3 2 5" xfId="0"/>
    <cellStyle name="Normal 61 2 5 5 2 3 3" xfId="0"/>
    <cellStyle name="Normal 61 2 5 5 2 3 3 2" xfId="0"/>
    <cellStyle name="Normal 61 2 5 5 2 3 3 2 2" xfId="0"/>
    <cellStyle name="Normal 61 2 5 5 2 3 3 3" xfId="0"/>
    <cellStyle name="Normal 61 2 5 5 2 3 4" xfId="0"/>
    <cellStyle name="Normal 61 2 5 5 2 3 4 2" xfId="0"/>
    <cellStyle name="Normal 61 2 5 5 2 3 4 2 2" xfId="0"/>
    <cellStyle name="Normal 61 2 5 5 2 3 4 3" xfId="0"/>
    <cellStyle name="Normal 61 2 5 5 2 3 5" xfId="0"/>
    <cellStyle name="Normal 61 2 5 5 2 3 5 2" xfId="0"/>
    <cellStyle name="Normal 61 2 5 5 2 3 6" xfId="0"/>
    <cellStyle name="Normal 61 2 5 5 2 4" xfId="0"/>
    <cellStyle name="Normal 61 2 5 5 2 4 2" xfId="0"/>
    <cellStyle name="Normal 61 2 5 5 2 4 2 2" xfId="0"/>
    <cellStyle name="Normal 61 2 5 5 2 4 2 2 2" xfId="0"/>
    <cellStyle name="Normal 61 2 5 5 2 4 2 3" xfId="0"/>
    <cellStyle name="Normal 61 2 5 5 2 4 3" xfId="0"/>
    <cellStyle name="Normal 61 2 5 5 2 4 3 2" xfId="0"/>
    <cellStyle name="Normal 61 2 5 5 2 4 3 2 2" xfId="0"/>
    <cellStyle name="Normal 61 2 5 5 2 4 3 3" xfId="0"/>
    <cellStyle name="Normal 61 2 5 5 2 4 4" xfId="0"/>
    <cellStyle name="Normal 61 2 5 5 2 4 4 2" xfId="0"/>
    <cellStyle name="Normal 61 2 5 5 2 4 5" xfId="0"/>
    <cellStyle name="Normal 61 2 5 5 2 5" xfId="0"/>
    <cellStyle name="Normal 61 2 5 5 2 5 2" xfId="0"/>
    <cellStyle name="Normal 61 2 5 5 2 5 2 2" xfId="0"/>
    <cellStyle name="Normal 61 2 5 5 2 5 3" xfId="0"/>
    <cellStyle name="Normal 61 2 5 5 2 6" xfId="0"/>
    <cellStyle name="Normal 61 2 5 5 2 6 2" xfId="0"/>
    <cellStyle name="Normal 61 2 5 5 2 6 2 2" xfId="0"/>
    <cellStyle name="Normal 61 2 5 5 2 6 3" xfId="0"/>
    <cellStyle name="Normal 61 2 5 5 2 7" xfId="0"/>
    <cellStyle name="Normal 61 2 5 5 2 7 2" xfId="0"/>
    <cellStyle name="Normal 61 2 5 5 2 8" xfId="0"/>
    <cellStyle name="Normal 61 2 5 5 3" xfId="0"/>
    <cellStyle name="Normal 61 2 5 5 3 2" xfId="0"/>
    <cellStyle name="Normal 61 2 5 5 3 2 2" xfId="0"/>
    <cellStyle name="Normal 61 2 5 5 3 2 2 2" xfId="0"/>
    <cellStyle name="Normal 61 2 5 5 3 2 2 2 2" xfId="0"/>
    <cellStyle name="Normal 61 2 5 5 3 2 2 2 2 2" xfId="0"/>
    <cellStyle name="Normal 61 2 5 5 3 2 2 2 3" xfId="0"/>
    <cellStyle name="Normal 61 2 5 5 3 2 2 3" xfId="0"/>
    <cellStyle name="Normal 61 2 5 5 3 2 2 3 2" xfId="0"/>
    <cellStyle name="Normal 61 2 5 5 3 2 2 3 2 2" xfId="0"/>
    <cellStyle name="Normal 61 2 5 5 3 2 2 3 3" xfId="0"/>
    <cellStyle name="Normal 61 2 5 5 3 2 2 4" xfId="0"/>
    <cellStyle name="Normal 61 2 5 5 3 2 2 4 2" xfId="0"/>
    <cellStyle name="Normal 61 2 5 5 3 2 2 5" xfId="0"/>
    <cellStyle name="Normal 61 2 5 5 3 2 3" xfId="0"/>
    <cellStyle name="Normal 61 2 5 5 3 2 3 2" xfId="0"/>
    <cellStyle name="Normal 61 2 5 5 3 2 3 2 2" xfId="0"/>
    <cellStyle name="Normal 61 2 5 5 3 2 3 3" xfId="0"/>
    <cellStyle name="Normal 61 2 5 5 3 2 4" xfId="0"/>
    <cellStyle name="Normal 61 2 5 5 3 2 4 2" xfId="0"/>
    <cellStyle name="Normal 61 2 5 5 3 2 4 2 2" xfId="0"/>
    <cellStyle name="Normal 61 2 5 5 3 2 4 3" xfId="0"/>
    <cellStyle name="Normal 61 2 5 5 3 2 5" xfId="0"/>
    <cellStyle name="Normal 61 2 5 5 3 2 5 2" xfId="0"/>
    <cellStyle name="Normal 61 2 5 5 3 2 6" xfId="0"/>
    <cellStyle name="Normal 61 2 5 5 3 3" xfId="0"/>
    <cellStyle name="Normal 61 2 5 5 3 3 2" xfId="0"/>
    <cellStyle name="Normal 61 2 5 5 3 3 2 2" xfId="0"/>
    <cellStyle name="Normal 61 2 5 5 3 3 2 2 2" xfId="0"/>
    <cellStyle name="Normal 61 2 5 5 3 3 2 3" xfId="0"/>
    <cellStyle name="Normal 61 2 5 5 3 3 3" xfId="0"/>
    <cellStyle name="Normal 61 2 5 5 3 3 3 2" xfId="0"/>
    <cellStyle name="Normal 61 2 5 5 3 3 3 2 2" xfId="0"/>
    <cellStyle name="Normal 61 2 5 5 3 3 3 3" xfId="0"/>
    <cellStyle name="Normal 61 2 5 5 3 3 4" xfId="0"/>
    <cellStyle name="Normal 61 2 5 5 3 3 4 2" xfId="0"/>
    <cellStyle name="Normal 61 2 5 5 3 3 5" xfId="0"/>
    <cellStyle name="Normal 61 2 5 5 3 4" xfId="0"/>
    <cellStyle name="Normal 61 2 5 5 3 4 2" xfId="0"/>
    <cellStyle name="Normal 61 2 5 5 3 4 2 2" xfId="0"/>
    <cellStyle name="Normal 61 2 5 5 3 4 3" xfId="0"/>
    <cellStyle name="Normal 61 2 5 5 3 5" xfId="0"/>
    <cellStyle name="Normal 61 2 5 5 3 5 2" xfId="0"/>
    <cellStyle name="Normal 61 2 5 5 3 5 2 2" xfId="0"/>
    <cellStyle name="Normal 61 2 5 5 3 5 3" xfId="0"/>
    <cellStyle name="Normal 61 2 5 5 3 6" xfId="0"/>
    <cellStyle name="Normal 61 2 5 5 3 6 2" xfId="0"/>
    <cellStyle name="Normal 61 2 5 5 3 7" xfId="0"/>
    <cellStyle name="Normal 61 2 5 5 4" xfId="0"/>
    <cellStyle name="Normal 61 2 5 5 4 2" xfId="0"/>
    <cellStyle name="Normal 61 2 5 5 4 2 2" xfId="0"/>
    <cellStyle name="Normal 61 2 5 5 4 2 2 2" xfId="0"/>
    <cellStyle name="Normal 61 2 5 5 4 2 2 2 2" xfId="0"/>
    <cellStyle name="Normal 61 2 5 5 4 2 2 3" xfId="0"/>
    <cellStyle name="Normal 61 2 5 5 4 2 3" xfId="0"/>
    <cellStyle name="Normal 61 2 5 5 4 2 3 2" xfId="0"/>
    <cellStyle name="Normal 61 2 5 5 4 2 3 2 2" xfId="0"/>
    <cellStyle name="Normal 61 2 5 5 4 2 3 3" xfId="0"/>
    <cellStyle name="Normal 61 2 5 5 4 2 4" xfId="0"/>
    <cellStyle name="Normal 61 2 5 5 4 2 4 2" xfId="0"/>
    <cellStyle name="Normal 61 2 5 5 4 2 5" xfId="0"/>
    <cellStyle name="Normal 61 2 5 5 4 3" xfId="0"/>
    <cellStyle name="Normal 61 2 5 5 4 3 2" xfId="0"/>
    <cellStyle name="Normal 61 2 5 5 4 3 2 2" xfId="0"/>
    <cellStyle name="Normal 61 2 5 5 4 3 3" xfId="0"/>
    <cellStyle name="Normal 61 2 5 5 4 4" xfId="0"/>
    <cellStyle name="Normal 61 2 5 5 4 4 2" xfId="0"/>
    <cellStyle name="Normal 61 2 5 5 4 4 2 2" xfId="0"/>
    <cellStyle name="Normal 61 2 5 5 4 4 3" xfId="0"/>
    <cellStyle name="Normal 61 2 5 5 4 5" xfId="0"/>
    <cellStyle name="Normal 61 2 5 5 4 5 2" xfId="0"/>
    <cellStyle name="Normal 61 2 5 5 4 6" xfId="0"/>
    <cellStyle name="Normal 61 2 5 5 5" xfId="0"/>
    <cellStyle name="Normal 61 2 5 5 5 2" xfId="0"/>
    <cellStyle name="Normal 61 2 5 5 5 2 2" xfId="0"/>
    <cellStyle name="Normal 61 2 5 5 5 2 2 2" xfId="0"/>
    <cellStyle name="Normal 61 2 5 5 5 2 3" xfId="0"/>
    <cellStyle name="Normal 61 2 5 5 5 3" xfId="0"/>
    <cellStyle name="Normal 61 2 5 5 5 3 2" xfId="0"/>
    <cellStyle name="Normal 61 2 5 5 5 3 2 2" xfId="0"/>
    <cellStyle name="Normal 61 2 5 5 5 3 3" xfId="0"/>
    <cellStyle name="Normal 61 2 5 5 5 4" xfId="0"/>
    <cellStyle name="Normal 61 2 5 5 5 4 2" xfId="0"/>
    <cellStyle name="Normal 61 2 5 5 5 5" xfId="0"/>
    <cellStyle name="Normal 61 2 5 5 6" xfId="0"/>
    <cellStyle name="Normal 61 2 5 5 6 2" xfId="0"/>
    <cellStyle name="Normal 61 2 5 5 6 2 2" xfId="0"/>
    <cellStyle name="Normal 61 2 5 5 6 3" xfId="0"/>
    <cellStyle name="Normal 61 2 5 5 7" xfId="0"/>
    <cellStyle name="Normal 61 2 5 5 7 2" xfId="0"/>
    <cellStyle name="Normal 61 2 5 5 7 2 2" xfId="0"/>
    <cellStyle name="Normal 61 2 5 5 7 3" xfId="0"/>
    <cellStyle name="Normal 61 2 5 5 8" xfId="0"/>
    <cellStyle name="Normal 61 2 5 5 8 2" xfId="0"/>
    <cellStyle name="Normal 61 2 5 5 9" xfId="0"/>
    <cellStyle name="Normal 61 2 5 6" xfId="0"/>
    <cellStyle name="Normal 61 2 5 6 2" xfId="0"/>
    <cellStyle name="Normal 61 2 5 6 2 2" xfId="0"/>
    <cellStyle name="Normal 61 2 5 6 2 2 2" xfId="0"/>
    <cellStyle name="Normal 61 2 5 6 2 2 2 2" xfId="0"/>
    <cellStyle name="Normal 61 2 5 6 2 2 2 2 2" xfId="0"/>
    <cellStyle name="Normal 61 2 5 6 2 2 2 2 2 2" xfId="0"/>
    <cellStyle name="Normal 61 2 5 6 2 2 2 2 3" xfId="0"/>
    <cellStyle name="Normal 61 2 5 6 2 2 2 3" xfId="0"/>
    <cellStyle name="Normal 61 2 5 6 2 2 2 3 2" xfId="0"/>
    <cellStyle name="Normal 61 2 5 6 2 2 2 3 2 2" xfId="0"/>
    <cellStyle name="Normal 61 2 5 6 2 2 2 3 3" xfId="0"/>
    <cellStyle name="Normal 61 2 5 6 2 2 2 4" xfId="0"/>
    <cellStyle name="Normal 61 2 5 6 2 2 2 4 2" xfId="0"/>
    <cellStyle name="Normal 61 2 5 6 2 2 2 5" xfId="0"/>
    <cellStyle name="Normal 61 2 5 6 2 2 3" xfId="0"/>
    <cellStyle name="Normal 61 2 5 6 2 2 3 2" xfId="0"/>
    <cellStyle name="Normal 61 2 5 6 2 2 3 2 2" xfId="0"/>
    <cellStyle name="Normal 61 2 5 6 2 2 3 3" xfId="0"/>
    <cellStyle name="Normal 61 2 5 6 2 2 4" xfId="0"/>
    <cellStyle name="Normal 61 2 5 6 2 2 4 2" xfId="0"/>
    <cellStyle name="Normal 61 2 5 6 2 2 4 2 2" xfId="0"/>
    <cellStyle name="Normal 61 2 5 6 2 2 4 3" xfId="0"/>
    <cellStyle name="Normal 61 2 5 6 2 2 5" xfId="0"/>
    <cellStyle name="Normal 61 2 5 6 2 2 5 2" xfId="0"/>
    <cellStyle name="Normal 61 2 5 6 2 2 6" xfId="0"/>
    <cellStyle name="Normal 61 2 5 6 2 3" xfId="0"/>
    <cellStyle name="Normal 61 2 5 6 2 3 2" xfId="0"/>
    <cellStyle name="Normal 61 2 5 6 2 3 2 2" xfId="0"/>
    <cellStyle name="Normal 61 2 5 6 2 3 2 2 2" xfId="0"/>
    <cellStyle name="Normal 61 2 5 6 2 3 2 3" xfId="0"/>
    <cellStyle name="Normal 61 2 5 6 2 3 3" xfId="0"/>
    <cellStyle name="Normal 61 2 5 6 2 3 3 2" xfId="0"/>
    <cellStyle name="Normal 61 2 5 6 2 3 3 2 2" xfId="0"/>
    <cellStyle name="Normal 61 2 5 6 2 3 3 3" xfId="0"/>
    <cellStyle name="Normal 61 2 5 6 2 3 4" xfId="0"/>
    <cellStyle name="Normal 61 2 5 6 2 3 4 2" xfId="0"/>
    <cellStyle name="Normal 61 2 5 6 2 3 5" xfId="0"/>
    <cellStyle name="Normal 61 2 5 6 2 4" xfId="0"/>
    <cellStyle name="Normal 61 2 5 6 2 4 2" xfId="0"/>
    <cellStyle name="Normal 61 2 5 6 2 4 2 2" xfId="0"/>
    <cellStyle name="Normal 61 2 5 6 2 4 3" xfId="0"/>
    <cellStyle name="Normal 61 2 5 6 2 5" xfId="0"/>
    <cellStyle name="Normal 61 2 5 6 2 5 2" xfId="0"/>
    <cellStyle name="Normal 61 2 5 6 2 5 2 2" xfId="0"/>
    <cellStyle name="Normal 61 2 5 6 2 5 3" xfId="0"/>
    <cellStyle name="Normal 61 2 5 6 2 6" xfId="0"/>
    <cellStyle name="Normal 61 2 5 6 2 6 2" xfId="0"/>
    <cellStyle name="Normal 61 2 5 6 2 7" xfId="0"/>
    <cellStyle name="Normal 61 2 5 6 3" xfId="0"/>
    <cellStyle name="Normal 61 2 5 6 3 2" xfId="0"/>
    <cellStyle name="Normal 61 2 5 6 3 2 2" xfId="0"/>
    <cellStyle name="Normal 61 2 5 6 3 2 2 2" xfId="0"/>
    <cellStyle name="Normal 61 2 5 6 3 2 2 2 2" xfId="0"/>
    <cellStyle name="Normal 61 2 5 6 3 2 2 3" xfId="0"/>
    <cellStyle name="Normal 61 2 5 6 3 2 3" xfId="0"/>
    <cellStyle name="Normal 61 2 5 6 3 2 3 2" xfId="0"/>
    <cellStyle name="Normal 61 2 5 6 3 2 3 2 2" xfId="0"/>
    <cellStyle name="Normal 61 2 5 6 3 2 3 3" xfId="0"/>
    <cellStyle name="Normal 61 2 5 6 3 2 4" xfId="0"/>
    <cellStyle name="Normal 61 2 5 6 3 2 4 2" xfId="0"/>
    <cellStyle name="Normal 61 2 5 6 3 2 5" xfId="0"/>
    <cellStyle name="Normal 61 2 5 6 3 3" xfId="0"/>
    <cellStyle name="Normal 61 2 5 6 3 3 2" xfId="0"/>
    <cellStyle name="Normal 61 2 5 6 3 3 2 2" xfId="0"/>
    <cellStyle name="Normal 61 2 5 6 3 3 3" xfId="0"/>
    <cellStyle name="Normal 61 2 5 6 3 4" xfId="0"/>
    <cellStyle name="Normal 61 2 5 6 3 4 2" xfId="0"/>
    <cellStyle name="Normal 61 2 5 6 3 4 2 2" xfId="0"/>
    <cellStyle name="Normal 61 2 5 6 3 4 3" xfId="0"/>
    <cellStyle name="Normal 61 2 5 6 3 5" xfId="0"/>
    <cellStyle name="Normal 61 2 5 6 3 5 2" xfId="0"/>
    <cellStyle name="Normal 61 2 5 6 3 6" xfId="0"/>
    <cellStyle name="Normal 61 2 5 6 4" xfId="0"/>
    <cellStyle name="Normal 61 2 5 6 4 2" xfId="0"/>
    <cellStyle name="Normal 61 2 5 6 4 2 2" xfId="0"/>
    <cellStyle name="Normal 61 2 5 6 4 2 2 2" xfId="0"/>
    <cellStyle name="Normal 61 2 5 6 4 2 3" xfId="0"/>
    <cellStyle name="Normal 61 2 5 6 4 3" xfId="0"/>
    <cellStyle name="Normal 61 2 5 6 4 3 2" xfId="0"/>
    <cellStyle name="Normal 61 2 5 6 4 3 2 2" xfId="0"/>
    <cellStyle name="Normal 61 2 5 6 4 3 3" xfId="0"/>
    <cellStyle name="Normal 61 2 5 6 4 4" xfId="0"/>
    <cellStyle name="Normal 61 2 5 6 4 4 2" xfId="0"/>
    <cellStyle name="Normal 61 2 5 6 4 5" xfId="0"/>
    <cellStyle name="Normal 61 2 5 6 5" xfId="0"/>
    <cellStyle name="Normal 61 2 5 6 5 2" xfId="0"/>
    <cellStyle name="Normal 61 2 5 6 5 2 2" xfId="0"/>
    <cellStyle name="Normal 61 2 5 6 5 3" xfId="0"/>
    <cellStyle name="Normal 61 2 5 6 6" xfId="0"/>
    <cellStyle name="Normal 61 2 5 6 6 2" xfId="0"/>
    <cellStyle name="Normal 61 2 5 6 6 2 2" xfId="0"/>
    <cellStyle name="Normal 61 2 5 6 6 3" xfId="0"/>
    <cellStyle name="Normal 61 2 5 6 7" xfId="0"/>
    <cellStyle name="Normal 61 2 5 6 7 2" xfId="0"/>
    <cellStyle name="Normal 61 2 5 6 8" xfId="0"/>
    <cellStyle name="Normal 61 2 5 7" xfId="0"/>
    <cellStyle name="Normal 61 2 5 7 2" xfId="0"/>
    <cellStyle name="Normal 61 2 5 7 2 2" xfId="0"/>
    <cellStyle name="Normal 61 2 5 7 2 2 2" xfId="0"/>
    <cellStyle name="Normal 61 2 5 7 2 2 2 2" xfId="0"/>
    <cellStyle name="Normal 61 2 5 7 2 2 2 2 2" xfId="0"/>
    <cellStyle name="Normal 61 2 5 7 2 2 2 3" xfId="0"/>
    <cellStyle name="Normal 61 2 5 7 2 2 3" xfId="0"/>
    <cellStyle name="Normal 61 2 5 7 2 2 3 2" xfId="0"/>
    <cellStyle name="Normal 61 2 5 7 2 2 3 2 2" xfId="0"/>
    <cellStyle name="Normal 61 2 5 7 2 2 3 3" xfId="0"/>
    <cellStyle name="Normal 61 2 5 7 2 2 4" xfId="0"/>
    <cellStyle name="Normal 61 2 5 7 2 2 4 2" xfId="0"/>
    <cellStyle name="Normal 61 2 5 7 2 2 5" xfId="0"/>
    <cellStyle name="Normal 61 2 5 7 2 3" xfId="0"/>
    <cellStyle name="Normal 61 2 5 7 2 3 2" xfId="0"/>
    <cellStyle name="Normal 61 2 5 7 2 3 2 2" xfId="0"/>
    <cellStyle name="Normal 61 2 5 7 2 3 3" xfId="0"/>
    <cellStyle name="Normal 61 2 5 7 2 4" xfId="0"/>
    <cellStyle name="Normal 61 2 5 7 2 4 2" xfId="0"/>
    <cellStyle name="Normal 61 2 5 7 2 4 2 2" xfId="0"/>
    <cellStyle name="Normal 61 2 5 7 2 4 3" xfId="0"/>
    <cellStyle name="Normal 61 2 5 7 2 5" xfId="0"/>
    <cellStyle name="Normal 61 2 5 7 2 5 2" xfId="0"/>
    <cellStyle name="Normal 61 2 5 7 2 6" xfId="0"/>
    <cellStyle name="Normal 61 2 5 7 3" xfId="0"/>
    <cellStyle name="Normal 61 2 5 7 3 2" xfId="0"/>
    <cellStyle name="Normal 61 2 5 7 3 2 2" xfId="0"/>
    <cellStyle name="Normal 61 2 5 7 3 2 2 2" xfId="0"/>
    <cellStyle name="Normal 61 2 5 7 3 2 3" xfId="0"/>
    <cellStyle name="Normal 61 2 5 7 3 3" xfId="0"/>
    <cellStyle name="Normal 61 2 5 7 3 3 2" xfId="0"/>
    <cellStyle name="Normal 61 2 5 7 3 3 2 2" xfId="0"/>
    <cellStyle name="Normal 61 2 5 7 3 3 3" xfId="0"/>
    <cellStyle name="Normal 61 2 5 7 3 4" xfId="0"/>
    <cellStyle name="Normal 61 2 5 7 3 4 2" xfId="0"/>
    <cellStyle name="Normal 61 2 5 7 3 5" xfId="0"/>
    <cellStyle name="Normal 61 2 5 7 4" xfId="0"/>
    <cellStyle name="Normal 61 2 5 7 4 2" xfId="0"/>
    <cellStyle name="Normal 61 2 5 7 4 2 2" xfId="0"/>
    <cellStyle name="Normal 61 2 5 7 4 3" xfId="0"/>
    <cellStyle name="Normal 61 2 5 7 5" xfId="0"/>
    <cellStyle name="Normal 61 2 5 7 5 2" xfId="0"/>
    <cellStyle name="Normal 61 2 5 7 5 2 2" xfId="0"/>
    <cellStyle name="Normal 61 2 5 7 5 3" xfId="0"/>
    <cellStyle name="Normal 61 2 5 7 6" xfId="0"/>
    <cellStyle name="Normal 61 2 5 7 6 2" xfId="0"/>
    <cellStyle name="Normal 61 2 5 7 7" xfId="0"/>
    <cellStyle name="Normal 61 2 5 8" xfId="0"/>
    <cellStyle name="Normal 61 2 5 8 2" xfId="0"/>
    <cellStyle name="Normal 61 2 5 8 2 2" xfId="0"/>
    <cellStyle name="Normal 61 2 5 8 2 2 2" xfId="0"/>
    <cellStyle name="Normal 61 2 5 8 2 2 2 2" xfId="0"/>
    <cellStyle name="Normal 61 2 5 8 2 2 3" xfId="0"/>
    <cellStyle name="Normal 61 2 5 8 2 3" xfId="0"/>
    <cellStyle name="Normal 61 2 5 8 2 3 2" xfId="0"/>
    <cellStyle name="Normal 61 2 5 8 2 3 2 2" xfId="0"/>
    <cellStyle name="Normal 61 2 5 8 2 3 3" xfId="0"/>
    <cellStyle name="Normal 61 2 5 8 2 4" xfId="0"/>
    <cellStyle name="Normal 61 2 5 8 2 4 2" xfId="0"/>
    <cellStyle name="Normal 61 2 5 8 2 5" xfId="0"/>
    <cellStyle name="Normal 61 2 5 8 3" xfId="0"/>
    <cellStyle name="Normal 61 2 5 8 3 2" xfId="0"/>
    <cellStyle name="Normal 61 2 5 8 3 2 2" xfId="0"/>
    <cellStyle name="Normal 61 2 5 8 3 3" xfId="0"/>
    <cellStyle name="Normal 61 2 5 8 4" xfId="0"/>
    <cellStyle name="Normal 61 2 5 8 4 2" xfId="0"/>
    <cellStyle name="Normal 61 2 5 8 4 2 2" xfId="0"/>
    <cellStyle name="Normal 61 2 5 8 4 3" xfId="0"/>
    <cellStyle name="Normal 61 2 5 8 5" xfId="0"/>
    <cellStyle name="Normal 61 2 5 8 5 2" xfId="0"/>
    <cellStyle name="Normal 61 2 5 8 6" xfId="0"/>
    <cellStyle name="Normal 61 2 5 9" xfId="0"/>
    <cellStyle name="Normal 61 2 5 9 2" xfId="0"/>
    <cellStyle name="Normal 61 2 5 9 2 2" xfId="0"/>
    <cellStyle name="Normal 61 2 5 9 2 2 2" xfId="0"/>
    <cellStyle name="Normal 61 2 5 9 2 3" xfId="0"/>
    <cellStyle name="Normal 61 2 5 9 3" xfId="0"/>
    <cellStyle name="Normal 61 2 5 9 3 2" xfId="0"/>
    <cellStyle name="Normal 61 2 5 9 3 2 2" xfId="0"/>
    <cellStyle name="Normal 61 2 5 9 3 3" xfId="0"/>
    <cellStyle name="Normal 61 2 5 9 4" xfId="0"/>
    <cellStyle name="Normal 61 2 5 9 4 2" xfId="0"/>
    <cellStyle name="Normal 61 2 5 9 5" xfId="0"/>
    <cellStyle name="Normal 61 2 6" xfId="0"/>
    <cellStyle name="Normal 61 2 6 10" xfId="0"/>
    <cellStyle name="Normal 61 2 6 10 2" xfId="0"/>
    <cellStyle name="Normal 61 2 6 10 2 2" xfId="0"/>
    <cellStyle name="Normal 61 2 6 10 3" xfId="0"/>
    <cellStyle name="Normal 61 2 6 11" xfId="0"/>
    <cellStyle name="Normal 61 2 6 11 2" xfId="0"/>
    <cellStyle name="Normal 61 2 6 12" xfId="0"/>
    <cellStyle name="Normal 61 2 6 2" xfId="0"/>
    <cellStyle name="Normal 61 2 6 2 10" xfId="0"/>
    <cellStyle name="Normal 61 2 6 2 2" xfId="0"/>
    <cellStyle name="Normal 61 2 6 2 2 2" xfId="0"/>
    <cellStyle name="Normal 61 2 6 2 2 2 2" xfId="0"/>
    <cellStyle name="Normal 61 2 6 2 2 2 2 2" xfId="0"/>
    <cellStyle name="Normal 61 2 6 2 2 2 2 2 2" xfId="0"/>
    <cellStyle name="Normal 61 2 6 2 2 2 2 2 2 2" xfId="0"/>
    <cellStyle name="Normal 61 2 6 2 2 2 2 2 2 2 2" xfId="0"/>
    <cellStyle name="Normal 61 2 6 2 2 2 2 2 2 2 2 2" xfId="0"/>
    <cellStyle name="Normal 61 2 6 2 2 2 2 2 2 2 3" xfId="0"/>
    <cellStyle name="Normal 61 2 6 2 2 2 2 2 2 3" xfId="0"/>
    <cellStyle name="Normal 61 2 6 2 2 2 2 2 2 3 2" xfId="0"/>
    <cellStyle name="Normal 61 2 6 2 2 2 2 2 2 3 2 2" xfId="0"/>
    <cellStyle name="Normal 61 2 6 2 2 2 2 2 2 3 3" xfId="0"/>
    <cellStyle name="Normal 61 2 6 2 2 2 2 2 2 4" xfId="0"/>
    <cellStyle name="Normal 61 2 6 2 2 2 2 2 2 4 2" xfId="0"/>
    <cellStyle name="Normal 61 2 6 2 2 2 2 2 2 5" xfId="0"/>
    <cellStyle name="Normal 61 2 6 2 2 2 2 2 3" xfId="0"/>
    <cellStyle name="Normal 61 2 6 2 2 2 2 2 3 2" xfId="0"/>
    <cellStyle name="Normal 61 2 6 2 2 2 2 2 3 2 2" xfId="0"/>
    <cellStyle name="Normal 61 2 6 2 2 2 2 2 3 3" xfId="0"/>
    <cellStyle name="Normal 61 2 6 2 2 2 2 2 4" xfId="0"/>
    <cellStyle name="Normal 61 2 6 2 2 2 2 2 4 2" xfId="0"/>
    <cellStyle name="Normal 61 2 6 2 2 2 2 2 4 2 2" xfId="0"/>
    <cellStyle name="Normal 61 2 6 2 2 2 2 2 4 3" xfId="0"/>
    <cellStyle name="Normal 61 2 6 2 2 2 2 2 5" xfId="0"/>
    <cellStyle name="Normal 61 2 6 2 2 2 2 2 5 2" xfId="0"/>
    <cellStyle name="Normal 61 2 6 2 2 2 2 2 6" xfId="0"/>
    <cellStyle name="Normal 61 2 6 2 2 2 2 3" xfId="0"/>
    <cellStyle name="Normal 61 2 6 2 2 2 2 3 2" xfId="0"/>
    <cellStyle name="Normal 61 2 6 2 2 2 2 3 2 2" xfId="0"/>
    <cellStyle name="Normal 61 2 6 2 2 2 2 3 2 2 2" xfId="0"/>
    <cellStyle name="Normal 61 2 6 2 2 2 2 3 2 3" xfId="0"/>
    <cellStyle name="Normal 61 2 6 2 2 2 2 3 3" xfId="0"/>
    <cellStyle name="Normal 61 2 6 2 2 2 2 3 3 2" xfId="0"/>
    <cellStyle name="Normal 61 2 6 2 2 2 2 3 3 2 2" xfId="0"/>
    <cellStyle name="Normal 61 2 6 2 2 2 2 3 3 3" xfId="0"/>
    <cellStyle name="Normal 61 2 6 2 2 2 2 3 4" xfId="0"/>
    <cellStyle name="Normal 61 2 6 2 2 2 2 3 4 2" xfId="0"/>
    <cellStyle name="Normal 61 2 6 2 2 2 2 3 5" xfId="0"/>
    <cellStyle name="Normal 61 2 6 2 2 2 2 4" xfId="0"/>
    <cellStyle name="Normal 61 2 6 2 2 2 2 4 2" xfId="0"/>
    <cellStyle name="Normal 61 2 6 2 2 2 2 4 2 2" xfId="0"/>
    <cellStyle name="Normal 61 2 6 2 2 2 2 4 3" xfId="0"/>
    <cellStyle name="Normal 61 2 6 2 2 2 2 5" xfId="0"/>
    <cellStyle name="Normal 61 2 6 2 2 2 2 5 2" xfId="0"/>
    <cellStyle name="Normal 61 2 6 2 2 2 2 5 2 2" xfId="0"/>
    <cellStyle name="Normal 61 2 6 2 2 2 2 5 3" xfId="0"/>
    <cellStyle name="Normal 61 2 6 2 2 2 2 6" xfId="0"/>
    <cellStyle name="Normal 61 2 6 2 2 2 2 6 2" xfId="0"/>
    <cellStyle name="Normal 61 2 6 2 2 2 2 7" xfId="0"/>
    <cellStyle name="Normal 61 2 6 2 2 2 3" xfId="0"/>
    <cellStyle name="Normal 61 2 6 2 2 2 3 2" xfId="0"/>
    <cellStyle name="Normal 61 2 6 2 2 2 3 2 2" xfId="0"/>
    <cellStyle name="Normal 61 2 6 2 2 2 3 2 2 2" xfId="0"/>
    <cellStyle name="Normal 61 2 6 2 2 2 3 2 2 2 2" xfId="0"/>
    <cellStyle name="Normal 61 2 6 2 2 2 3 2 2 3" xfId="0"/>
    <cellStyle name="Normal 61 2 6 2 2 2 3 2 3" xfId="0"/>
    <cellStyle name="Normal 61 2 6 2 2 2 3 2 3 2" xfId="0"/>
    <cellStyle name="Normal 61 2 6 2 2 2 3 2 3 2 2" xfId="0"/>
    <cellStyle name="Normal 61 2 6 2 2 2 3 2 3 3" xfId="0"/>
    <cellStyle name="Normal 61 2 6 2 2 2 3 2 4" xfId="0"/>
    <cellStyle name="Normal 61 2 6 2 2 2 3 2 4 2" xfId="0"/>
    <cellStyle name="Normal 61 2 6 2 2 2 3 2 5" xfId="0"/>
    <cellStyle name="Normal 61 2 6 2 2 2 3 3" xfId="0"/>
    <cellStyle name="Normal 61 2 6 2 2 2 3 3 2" xfId="0"/>
    <cellStyle name="Normal 61 2 6 2 2 2 3 3 2 2" xfId="0"/>
    <cellStyle name="Normal 61 2 6 2 2 2 3 3 3" xfId="0"/>
    <cellStyle name="Normal 61 2 6 2 2 2 3 4" xfId="0"/>
    <cellStyle name="Normal 61 2 6 2 2 2 3 4 2" xfId="0"/>
    <cellStyle name="Normal 61 2 6 2 2 2 3 4 2 2" xfId="0"/>
    <cellStyle name="Normal 61 2 6 2 2 2 3 4 3" xfId="0"/>
    <cellStyle name="Normal 61 2 6 2 2 2 3 5" xfId="0"/>
    <cellStyle name="Normal 61 2 6 2 2 2 3 5 2" xfId="0"/>
    <cellStyle name="Normal 61 2 6 2 2 2 3 6" xfId="0"/>
    <cellStyle name="Normal 61 2 6 2 2 2 4" xfId="0"/>
    <cellStyle name="Normal 61 2 6 2 2 2 4 2" xfId="0"/>
    <cellStyle name="Normal 61 2 6 2 2 2 4 2 2" xfId="0"/>
    <cellStyle name="Normal 61 2 6 2 2 2 4 2 2 2" xfId="0"/>
    <cellStyle name="Normal 61 2 6 2 2 2 4 2 3" xfId="0"/>
    <cellStyle name="Normal 61 2 6 2 2 2 4 3" xfId="0"/>
    <cellStyle name="Normal 61 2 6 2 2 2 4 3 2" xfId="0"/>
    <cellStyle name="Normal 61 2 6 2 2 2 4 3 2 2" xfId="0"/>
    <cellStyle name="Normal 61 2 6 2 2 2 4 3 3" xfId="0"/>
    <cellStyle name="Normal 61 2 6 2 2 2 4 4" xfId="0"/>
    <cellStyle name="Normal 61 2 6 2 2 2 4 4 2" xfId="0"/>
    <cellStyle name="Normal 61 2 6 2 2 2 4 5" xfId="0"/>
    <cellStyle name="Normal 61 2 6 2 2 2 5" xfId="0"/>
    <cellStyle name="Normal 61 2 6 2 2 2 5 2" xfId="0"/>
    <cellStyle name="Normal 61 2 6 2 2 2 5 2 2" xfId="0"/>
    <cellStyle name="Normal 61 2 6 2 2 2 5 3" xfId="0"/>
    <cellStyle name="Normal 61 2 6 2 2 2 6" xfId="0"/>
    <cellStyle name="Normal 61 2 6 2 2 2 6 2" xfId="0"/>
    <cellStyle name="Normal 61 2 6 2 2 2 6 2 2" xfId="0"/>
    <cellStyle name="Normal 61 2 6 2 2 2 6 3" xfId="0"/>
    <cellStyle name="Normal 61 2 6 2 2 2 7" xfId="0"/>
    <cellStyle name="Normal 61 2 6 2 2 2 7 2" xfId="0"/>
    <cellStyle name="Normal 61 2 6 2 2 2 8" xfId="0"/>
    <cellStyle name="Normal 61 2 6 2 2 3" xfId="0"/>
    <cellStyle name="Normal 61 2 6 2 2 3 2" xfId="0"/>
    <cellStyle name="Normal 61 2 6 2 2 3 2 2" xfId="0"/>
    <cellStyle name="Normal 61 2 6 2 2 3 2 2 2" xfId="0"/>
    <cellStyle name="Normal 61 2 6 2 2 3 2 2 2 2" xfId="0"/>
    <cellStyle name="Normal 61 2 6 2 2 3 2 2 2 2 2" xfId="0"/>
    <cellStyle name="Normal 61 2 6 2 2 3 2 2 2 3" xfId="0"/>
    <cellStyle name="Normal 61 2 6 2 2 3 2 2 3" xfId="0"/>
    <cellStyle name="Normal 61 2 6 2 2 3 2 2 3 2" xfId="0"/>
    <cellStyle name="Normal 61 2 6 2 2 3 2 2 3 2 2" xfId="0"/>
    <cellStyle name="Normal 61 2 6 2 2 3 2 2 3 3" xfId="0"/>
    <cellStyle name="Normal 61 2 6 2 2 3 2 2 4" xfId="0"/>
    <cellStyle name="Normal 61 2 6 2 2 3 2 2 4 2" xfId="0"/>
    <cellStyle name="Normal 61 2 6 2 2 3 2 2 5" xfId="0"/>
    <cellStyle name="Normal 61 2 6 2 2 3 2 3" xfId="0"/>
    <cellStyle name="Normal 61 2 6 2 2 3 2 3 2" xfId="0"/>
    <cellStyle name="Normal 61 2 6 2 2 3 2 3 2 2" xfId="0"/>
    <cellStyle name="Normal 61 2 6 2 2 3 2 3 3" xfId="0"/>
    <cellStyle name="Normal 61 2 6 2 2 3 2 4" xfId="0"/>
    <cellStyle name="Normal 61 2 6 2 2 3 2 4 2" xfId="0"/>
    <cellStyle name="Normal 61 2 6 2 2 3 2 4 2 2" xfId="0"/>
    <cellStyle name="Normal 61 2 6 2 2 3 2 4 3" xfId="0"/>
    <cellStyle name="Normal 61 2 6 2 2 3 2 5" xfId="0"/>
    <cellStyle name="Normal 61 2 6 2 2 3 2 5 2" xfId="0"/>
    <cellStyle name="Normal 61 2 6 2 2 3 2 6" xfId="0"/>
    <cellStyle name="Normal 61 2 6 2 2 3 3" xfId="0"/>
    <cellStyle name="Normal 61 2 6 2 2 3 3 2" xfId="0"/>
    <cellStyle name="Normal 61 2 6 2 2 3 3 2 2" xfId="0"/>
    <cellStyle name="Normal 61 2 6 2 2 3 3 2 2 2" xfId="0"/>
    <cellStyle name="Normal 61 2 6 2 2 3 3 2 3" xfId="0"/>
    <cellStyle name="Normal 61 2 6 2 2 3 3 3" xfId="0"/>
    <cellStyle name="Normal 61 2 6 2 2 3 3 3 2" xfId="0"/>
    <cellStyle name="Normal 61 2 6 2 2 3 3 3 2 2" xfId="0"/>
    <cellStyle name="Normal 61 2 6 2 2 3 3 3 3" xfId="0"/>
    <cellStyle name="Normal 61 2 6 2 2 3 3 4" xfId="0"/>
    <cellStyle name="Normal 61 2 6 2 2 3 3 4 2" xfId="0"/>
    <cellStyle name="Normal 61 2 6 2 2 3 3 5" xfId="0"/>
    <cellStyle name="Normal 61 2 6 2 2 3 4" xfId="0"/>
    <cellStyle name="Normal 61 2 6 2 2 3 4 2" xfId="0"/>
    <cellStyle name="Normal 61 2 6 2 2 3 4 2 2" xfId="0"/>
    <cellStyle name="Normal 61 2 6 2 2 3 4 3" xfId="0"/>
    <cellStyle name="Normal 61 2 6 2 2 3 5" xfId="0"/>
    <cellStyle name="Normal 61 2 6 2 2 3 5 2" xfId="0"/>
    <cellStyle name="Normal 61 2 6 2 2 3 5 2 2" xfId="0"/>
    <cellStyle name="Normal 61 2 6 2 2 3 5 3" xfId="0"/>
    <cellStyle name="Normal 61 2 6 2 2 3 6" xfId="0"/>
    <cellStyle name="Normal 61 2 6 2 2 3 6 2" xfId="0"/>
    <cellStyle name="Normal 61 2 6 2 2 3 7" xfId="0"/>
    <cellStyle name="Normal 61 2 6 2 2 4" xfId="0"/>
    <cellStyle name="Normal 61 2 6 2 2 4 2" xfId="0"/>
    <cellStyle name="Normal 61 2 6 2 2 4 2 2" xfId="0"/>
    <cellStyle name="Normal 61 2 6 2 2 4 2 2 2" xfId="0"/>
    <cellStyle name="Normal 61 2 6 2 2 4 2 2 2 2" xfId="0"/>
    <cellStyle name="Normal 61 2 6 2 2 4 2 2 3" xfId="0"/>
    <cellStyle name="Normal 61 2 6 2 2 4 2 3" xfId="0"/>
    <cellStyle name="Normal 61 2 6 2 2 4 2 3 2" xfId="0"/>
    <cellStyle name="Normal 61 2 6 2 2 4 2 3 2 2" xfId="0"/>
    <cellStyle name="Normal 61 2 6 2 2 4 2 3 3" xfId="0"/>
    <cellStyle name="Normal 61 2 6 2 2 4 2 4" xfId="0"/>
    <cellStyle name="Normal 61 2 6 2 2 4 2 4 2" xfId="0"/>
    <cellStyle name="Normal 61 2 6 2 2 4 2 5" xfId="0"/>
    <cellStyle name="Normal 61 2 6 2 2 4 3" xfId="0"/>
    <cellStyle name="Normal 61 2 6 2 2 4 3 2" xfId="0"/>
    <cellStyle name="Normal 61 2 6 2 2 4 3 2 2" xfId="0"/>
    <cellStyle name="Normal 61 2 6 2 2 4 3 3" xfId="0"/>
    <cellStyle name="Normal 61 2 6 2 2 4 4" xfId="0"/>
    <cellStyle name="Normal 61 2 6 2 2 4 4 2" xfId="0"/>
    <cellStyle name="Normal 61 2 6 2 2 4 4 2 2" xfId="0"/>
    <cellStyle name="Normal 61 2 6 2 2 4 4 3" xfId="0"/>
    <cellStyle name="Normal 61 2 6 2 2 4 5" xfId="0"/>
    <cellStyle name="Normal 61 2 6 2 2 4 5 2" xfId="0"/>
    <cellStyle name="Normal 61 2 6 2 2 4 6" xfId="0"/>
    <cellStyle name="Normal 61 2 6 2 2 5" xfId="0"/>
    <cellStyle name="Normal 61 2 6 2 2 5 2" xfId="0"/>
    <cellStyle name="Normal 61 2 6 2 2 5 2 2" xfId="0"/>
    <cellStyle name="Normal 61 2 6 2 2 5 2 2 2" xfId="0"/>
    <cellStyle name="Normal 61 2 6 2 2 5 2 3" xfId="0"/>
    <cellStyle name="Normal 61 2 6 2 2 5 3" xfId="0"/>
    <cellStyle name="Normal 61 2 6 2 2 5 3 2" xfId="0"/>
    <cellStyle name="Normal 61 2 6 2 2 5 3 2 2" xfId="0"/>
    <cellStyle name="Normal 61 2 6 2 2 5 3 3" xfId="0"/>
    <cellStyle name="Normal 61 2 6 2 2 5 4" xfId="0"/>
    <cellStyle name="Normal 61 2 6 2 2 5 4 2" xfId="0"/>
    <cellStyle name="Normal 61 2 6 2 2 5 5" xfId="0"/>
    <cellStyle name="Normal 61 2 6 2 2 6" xfId="0"/>
    <cellStyle name="Normal 61 2 6 2 2 6 2" xfId="0"/>
    <cellStyle name="Normal 61 2 6 2 2 6 2 2" xfId="0"/>
    <cellStyle name="Normal 61 2 6 2 2 6 3" xfId="0"/>
    <cellStyle name="Normal 61 2 6 2 2 7" xfId="0"/>
    <cellStyle name="Normal 61 2 6 2 2 7 2" xfId="0"/>
    <cellStyle name="Normal 61 2 6 2 2 7 2 2" xfId="0"/>
    <cellStyle name="Normal 61 2 6 2 2 7 3" xfId="0"/>
    <cellStyle name="Normal 61 2 6 2 2 8" xfId="0"/>
    <cellStyle name="Normal 61 2 6 2 2 8 2" xfId="0"/>
    <cellStyle name="Normal 61 2 6 2 2 9" xfId="0"/>
    <cellStyle name="Normal 61 2 6 2 3" xfId="0"/>
    <cellStyle name="Normal 61 2 6 2 3 2" xfId="0"/>
    <cellStyle name="Normal 61 2 6 2 3 2 2" xfId="0"/>
    <cellStyle name="Normal 61 2 6 2 3 2 2 2" xfId="0"/>
    <cellStyle name="Normal 61 2 6 2 3 2 2 2 2" xfId="0"/>
    <cellStyle name="Normal 61 2 6 2 3 2 2 2 2 2" xfId="0"/>
    <cellStyle name="Normal 61 2 6 2 3 2 2 2 2 2 2" xfId="0"/>
    <cellStyle name="Normal 61 2 6 2 3 2 2 2 2 3" xfId="0"/>
    <cellStyle name="Normal 61 2 6 2 3 2 2 2 3" xfId="0"/>
    <cellStyle name="Normal 61 2 6 2 3 2 2 2 3 2" xfId="0"/>
    <cellStyle name="Normal 61 2 6 2 3 2 2 2 3 2 2" xfId="0"/>
    <cellStyle name="Normal 61 2 6 2 3 2 2 2 3 3" xfId="0"/>
    <cellStyle name="Normal 61 2 6 2 3 2 2 2 4" xfId="0"/>
    <cellStyle name="Normal 61 2 6 2 3 2 2 2 4 2" xfId="0"/>
    <cellStyle name="Normal 61 2 6 2 3 2 2 2 5" xfId="0"/>
    <cellStyle name="Normal 61 2 6 2 3 2 2 3" xfId="0"/>
    <cellStyle name="Normal 61 2 6 2 3 2 2 3 2" xfId="0"/>
    <cellStyle name="Normal 61 2 6 2 3 2 2 3 2 2" xfId="0"/>
    <cellStyle name="Normal 61 2 6 2 3 2 2 3 3" xfId="0"/>
    <cellStyle name="Normal 61 2 6 2 3 2 2 4" xfId="0"/>
    <cellStyle name="Normal 61 2 6 2 3 2 2 4 2" xfId="0"/>
    <cellStyle name="Normal 61 2 6 2 3 2 2 4 2 2" xfId="0"/>
    <cellStyle name="Normal 61 2 6 2 3 2 2 4 3" xfId="0"/>
    <cellStyle name="Normal 61 2 6 2 3 2 2 5" xfId="0"/>
    <cellStyle name="Normal 61 2 6 2 3 2 2 5 2" xfId="0"/>
    <cellStyle name="Normal 61 2 6 2 3 2 2 6" xfId="0"/>
    <cellStyle name="Normal 61 2 6 2 3 2 3" xfId="0"/>
    <cellStyle name="Normal 61 2 6 2 3 2 3 2" xfId="0"/>
    <cellStyle name="Normal 61 2 6 2 3 2 3 2 2" xfId="0"/>
    <cellStyle name="Normal 61 2 6 2 3 2 3 2 2 2" xfId="0"/>
    <cellStyle name="Normal 61 2 6 2 3 2 3 2 3" xfId="0"/>
    <cellStyle name="Normal 61 2 6 2 3 2 3 3" xfId="0"/>
    <cellStyle name="Normal 61 2 6 2 3 2 3 3 2" xfId="0"/>
    <cellStyle name="Normal 61 2 6 2 3 2 3 3 2 2" xfId="0"/>
    <cellStyle name="Normal 61 2 6 2 3 2 3 3 3" xfId="0"/>
    <cellStyle name="Normal 61 2 6 2 3 2 3 4" xfId="0"/>
    <cellStyle name="Normal 61 2 6 2 3 2 3 4 2" xfId="0"/>
    <cellStyle name="Normal 61 2 6 2 3 2 3 5" xfId="0"/>
    <cellStyle name="Normal 61 2 6 2 3 2 4" xfId="0"/>
    <cellStyle name="Normal 61 2 6 2 3 2 4 2" xfId="0"/>
    <cellStyle name="Normal 61 2 6 2 3 2 4 2 2" xfId="0"/>
    <cellStyle name="Normal 61 2 6 2 3 2 4 3" xfId="0"/>
    <cellStyle name="Normal 61 2 6 2 3 2 5" xfId="0"/>
    <cellStyle name="Normal 61 2 6 2 3 2 5 2" xfId="0"/>
    <cellStyle name="Normal 61 2 6 2 3 2 5 2 2" xfId="0"/>
    <cellStyle name="Normal 61 2 6 2 3 2 5 3" xfId="0"/>
    <cellStyle name="Normal 61 2 6 2 3 2 6" xfId="0"/>
    <cellStyle name="Normal 61 2 6 2 3 2 6 2" xfId="0"/>
    <cellStyle name="Normal 61 2 6 2 3 2 7" xfId="0"/>
    <cellStyle name="Normal 61 2 6 2 3 3" xfId="0"/>
    <cellStyle name="Normal 61 2 6 2 3 3 2" xfId="0"/>
    <cellStyle name="Normal 61 2 6 2 3 3 2 2" xfId="0"/>
    <cellStyle name="Normal 61 2 6 2 3 3 2 2 2" xfId="0"/>
    <cellStyle name="Normal 61 2 6 2 3 3 2 2 2 2" xfId="0"/>
    <cellStyle name="Normal 61 2 6 2 3 3 2 2 3" xfId="0"/>
    <cellStyle name="Normal 61 2 6 2 3 3 2 3" xfId="0"/>
    <cellStyle name="Normal 61 2 6 2 3 3 2 3 2" xfId="0"/>
    <cellStyle name="Normal 61 2 6 2 3 3 2 3 2 2" xfId="0"/>
    <cellStyle name="Normal 61 2 6 2 3 3 2 3 3" xfId="0"/>
    <cellStyle name="Normal 61 2 6 2 3 3 2 4" xfId="0"/>
    <cellStyle name="Normal 61 2 6 2 3 3 2 4 2" xfId="0"/>
    <cellStyle name="Normal 61 2 6 2 3 3 2 5" xfId="0"/>
    <cellStyle name="Normal 61 2 6 2 3 3 3" xfId="0"/>
    <cellStyle name="Normal 61 2 6 2 3 3 3 2" xfId="0"/>
    <cellStyle name="Normal 61 2 6 2 3 3 3 2 2" xfId="0"/>
    <cellStyle name="Normal 61 2 6 2 3 3 3 3" xfId="0"/>
    <cellStyle name="Normal 61 2 6 2 3 3 4" xfId="0"/>
    <cellStyle name="Normal 61 2 6 2 3 3 4 2" xfId="0"/>
    <cellStyle name="Normal 61 2 6 2 3 3 4 2 2" xfId="0"/>
    <cellStyle name="Normal 61 2 6 2 3 3 4 3" xfId="0"/>
    <cellStyle name="Normal 61 2 6 2 3 3 5" xfId="0"/>
    <cellStyle name="Normal 61 2 6 2 3 3 5 2" xfId="0"/>
    <cellStyle name="Normal 61 2 6 2 3 3 6" xfId="0"/>
    <cellStyle name="Normal 61 2 6 2 3 4" xfId="0"/>
    <cellStyle name="Normal 61 2 6 2 3 4 2" xfId="0"/>
    <cellStyle name="Normal 61 2 6 2 3 4 2 2" xfId="0"/>
    <cellStyle name="Normal 61 2 6 2 3 4 2 2 2" xfId="0"/>
    <cellStyle name="Normal 61 2 6 2 3 4 2 3" xfId="0"/>
    <cellStyle name="Normal 61 2 6 2 3 4 3" xfId="0"/>
    <cellStyle name="Normal 61 2 6 2 3 4 3 2" xfId="0"/>
    <cellStyle name="Normal 61 2 6 2 3 4 3 2 2" xfId="0"/>
    <cellStyle name="Normal 61 2 6 2 3 4 3 3" xfId="0"/>
    <cellStyle name="Normal 61 2 6 2 3 4 4" xfId="0"/>
    <cellStyle name="Normal 61 2 6 2 3 4 4 2" xfId="0"/>
    <cellStyle name="Normal 61 2 6 2 3 4 5" xfId="0"/>
    <cellStyle name="Normal 61 2 6 2 3 5" xfId="0"/>
    <cellStyle name="Normal 61 2 6 2 3 5 2" xfId="0"/>
    <cellStyle name="Normal 61 2 6 2 3 5 2 2" xfId="0"/>
    <cellStyle name="Normal 61 2 6 2 3 5 3" xfId="0"/>
    <cellStyle name="Normal 61 2 6 2 3 6" xfId="0"/>
    <cellStyle name="Normal 61 2 6 2 3 6 2" xfId="0"/>
    <cellStyle name="Normal 61 2 6 2 3 6 2 2" xfId="0"/>
    <cellStyle name="Normal 61 2 6 2 3 6 3" xfId="0"/>
    <cellStyle name="Normal 61 2 6 2 3 7" xfId="0"/>
    <cellStyle name="Normal 61 2 6 2 3 7 2" xfId="0"/>
    <cellStyle name="Normal 61 2 6 2 3 8" xfId="0"/>
    <cellStyle name="Normal 61 2 6 2 4" xfId="0"/>
    <cellStyle name="Normal 61 2 6 2 4 2" xfId="0"/>
    <cellStyle name="Normal 61 2 6 2 4 2 2" xfId="0"/>
    <cellStyle name="Normal 61 2 6 2 4 2 2 2" xfId="0"/>
    <cellStyle name="Normal 61 2 6 2 4 2 2 2 2" xfId="0"/>
    <cellStyle name="Normal 61 2 6 2 4 2 2 2 2 2" xfId="0"/>
    <cellStyle name="Normal 61 2 6 2 4 2 2 2 3" xfId="0"/>
    <cellStyle name="Normal 61 2 6 2 4 2 2 3" xfId="0"/>
    <cellStyle name="Normal 61 2 6 2 4 2 2 3 2" xfId="0"/>
    <cellStyle name="Normal 61 2 6 2 4 2 2 3 2 2" xfId="0"/>
    <cellStyle name="Normal 61 2 6 2 4 2 2 3 3" xfId="0"/>
    <cellStyle name="Normal 61 2 6 2 4 2 2 4" xfId="0"/>
    <cellStyle name="Normal 61 2 6 2 4 2 2 4 2" xfId="0"/>
    <cellStyle name="Normal 61 2 6 2 4 2 2 5" xfId="0"/>
    <cellStyle name="Normal 61 2 6 2 4 2 3" xfId="0"/>
    <cellStyle name="Normal 61 2 6 2 4 2 3 2" xfId="0"/>
    <cellStyle name="Normal 61 2 6 2 4 2 3 2 2" xfId="0"/>
    <cellStyle name="Normal 61 2 6 2 4 2 3 3" xfId="0"/>
    <cellStyle name="Normal 61 2 6 2 4 2 4" xfId="0"/>
    <cellStyle name="Normal 61 2 6 2 4 2 4 2" xfId="0"/>
    <cellStyle name="Normal 61 2 6 2 4 2 4 2 2" xfId="0"/>
    <cellStyle name="Normal 61 2 6 2 4 2 4 3" xfId="0"/>
    <cellStyle name="Normal 61 2 6 2 4 2 5" xfId="0"/>
    <cellStyle name="Normal 61 2 6 2 4 2 5 2" xfId="0"/>
    <cellStyle name="Normal 61 2 6 2 4 2 6" xfId="0"/>
    <cellStyle name="Normal 61 2 6 2 4 3" xfId="0"/>
    <cellStyle name="Normal 61 2 6 2 4 3 2" xfId="0"/>
    <cellStyle name="Normal 61 2 6 2 4 3 2 2" xfId="0"/>
    <cellStyle name="Normal 61 2 6 2 4 3 2 2 2" xfId="0"/>
    <cellStyle name="Normal 61 2 6 2 4 3 2 3" xfId="0"/>
    <cellStyle name="Normal 61 2 6 2 4 3 3" xfId="0"/>
    <cellStyle name="Normal 61 2 6 2 4 3 3 2" xfId="0"/>
    <cellStyle name="Normal 61 2 6 2 4 3 3 2 2" xfId="0"/>
    <cellStyle name="Normal 61 2 6 2 4 3 3 3" xfId="0"/>
    <cellStyle name="Normal 61 2 6 2 4 3 4" xfId="0"/>
    <cellStyle name="Normal 61 2 6 2 4 3 4 2" xfId="0"/>
    <cellStyle name="Normal 61 2 6 2 4 3 5" xfId="0"/>
    <cellStyle name="Normal 61 2 6 2 4 4" xfId="0"/>
    <cellStyle name="Normal 61 2 6 2 4 4 2" xfId="0"/>
    <cellStyle name="Normal 61 2 6 2 4 4 2 2" xfId="0"/>
    <cellStyle name="Normal 61 2 6 2 4 4 3" xfId="0"/>
    <cellStyle name="Normal 61 2 6 2 4 5" xfId="0"/>
    <cellStyle name="Normal 61 2 6 2 4 5 2" xfId="0"/>
    <cellStyle name="Normal 61 2 6 2 4 5 2 2" xfId="0"/>
    <cellStyle name="Normal 61 2 6 2 4 5 3" xfId="0"/>
    <cellStyle name="Normal 61 2 6 2 4 6" xfId="0"/>
    <cellStyle name="Normal 61 2 6 2 4 6 2" xfId="0"/>
    <cellStyle name="Normal 61 2 6 2 4 7" xfId="0"/>
    <cellStyle name="Normal 61 2 6 2 5" xfId="0"/>
    <cellStyle name="Normal 61 2 6 2 5 2" xfId="0"/>
    <cellStyle name="Normal 61 2 6 2 5 2 2" xfId="0"/>
    <cellStyle name="Normal 61 2 6 2 5 2 2 2" xfId="0"/>
    <cellStyle name="Normal 61 2 6 2 5 2 2 2 2" xfId="0"/>
    <cellStyle name="Normal 61 2 6 2 5 2 2 3" xfId="0"/>
    <cellStyle name="Normal 61 2 6 2 5 2 3" xfId="0"/>
    <cellStyle name="Normal 61 2 6 2 5 2 3 2" xfId="0"/>
    <cellStyle name="Normal 61 2 6 2 5 2 3 2 2" xfId="0"/>
    <cellStyle name="Normal 61 2 6 2 5 2 3 3" xfId="0"/>
    <cellStyle name="Normal 61 2 6 2 5 2 4" xfId="0"/>
    <cellStyle name="Normal 61 2 6 2 5 2 4 2" xfId="0"/>
    <cellStyle name="Normal 61 2 6 2 5 2 5" xfId="0"/>
    <cellStyle name="Normal 61 2 6 2 5 3" xfId="0"/>
    <cellStyle name="Normal 61 2 6 2 5 3 2" xfId="0"/>
    <cellStyle name="Normal 61 2 6 2 5 3 2 2" xfId="0"/>
    <cellStyle name="Normal 61 2 6 2 5 3 3" xfId="0"/>
    <cellStyle name="Normal 61 2 6 2 5 4" xfId="0"/>
    <cellStyle name="Normal 61 2 6 2 5 4 2" xfId="0"/>
    <cellStyle name="Normal 61 2 6 2 5 4 2 2" xfId="0"/>
    <cellStyle name="Normal 61 2 6 2 5 4 3" xfId="0"/>
    <cellStyle name="Normal 61 2 6 2 5 5" xfId="0"/>
    <cellStyle name="Normal 61 2 6 2 5 5 2" xfId="0"/>
    <cellStyle name="Normal 61 2 6 2 5 6" xfId="0"/>
    <cellStyle name="Normal 61 2 6 2 6" xfId="0"/>
    <cellStyle name="Normal 61 2 6 2 6 2" xfId="0"/>
    <cellStyle name="Normal 61 2 6 2 6 2 2" xfId="0"/>
    <cellStyle name="Normal 61 2 6 2 6 2 2 2" xfId="0"/>
    <cellStyle name="Normal 61 2 6 2 6 2 3" xfId="0"/>
    <cellStyle name="Normal 61 2 6 2 6 3" xfId="0"/>
    <cellStyle name="Normal 61 2 6 2 6 3 2" xfId="0"/>
    <cellStyle name="Normal 61 2 6 2 6 3 2 2" xfId="0"/>
    <cellStyle name="Normal 61 2 6 2 6 3 3" xfId="0"/>
    <cellStyle name="Normal 61 2 6 2 6 4" xfId="0"/>
    <cellStyle name="Normal 61 2 6 2 6 4 2" xfId="0"/>
    <cellStyle name="Normal 61 2 6 2 6 5" xfId="0"/>
    <cellStyle name="Normal 61 2 6 2 7" xfId="0"/>
    <cellStyle name="Normal 61 2 6 2 7 2" xfId="0"/>
    <cellStyle name="Normal 61 2 6 2 7 2 2" xfId="0"/>
    <cellStyle name="Normal 61 2 6 2 7 3" xfId="0"/>
    <cellStyle name="Normal 61 2 6 2 8" xfId="0"/>
    <cellStyle name="Normal 61 2 6 2 8 2" xfId="0"/>
    <cellStyle name="Normal 61 2 6 2 8 2 2" xfId="0"/>
    <cellStyle name="Normal 61 2 6 2 8 3" xfId="0"/>
    <cellStyle name="Normal 61 2 6 2 9" xfId="0"/>
    <cellStyle name="Normal 61 2 6 2 9 2" xfId="0"/>
    <cellStyle name="Normal 61 2 6 3" xfId="0"/>
    <cellStyle name="Normal 61 2 6 3 10" xfId="0"/>
    <cellStyle name="Normal 61 2 6 3 2" xfId="0"/>
    <cellStyle name="Normal 61 2 6 3 2 2" xfId="0"/>
    <cellStyle name="Normal 61 2 6 3 2 2 2" xfId="0"/>
    <cellStyle name="Normal 61 2 6 3 2 2 2 2" xfId="0"/>
    <cellStyle name="Normal 61 2 6 3 2 2 2 2 2" xfId="0"/>
    <cellStyle name="Normal 61 2 6 3 2 2 2 2 2 2" xfId="0"/>
    <cellStyle name="Normal 61 2 6 3 2 2 2 2 2 2 2" xfId="0"/>
    <cellStyle name="Normal 61 2 6 3 2 2 2 2 2 2 2 2" xfId="0"/>
    <cellStyle name="Normal 61 2 6 3 2 2 2 2 2 2 3" xfId="0"/>
    <cellStyle name="Normal 61 2 6 3 2 2 2 2 2 3" xfId="0"/>
    <cellStyle name="Normal 61 2 6 3 2 2 2 2 2 3 2" xfId="0"/>
    <cellStyle name="Normal 61 2 6 3 2 2 2 2 2 3 2 2" xfId="0"/>
    <cellStyle name="Normal 61 2 6 3 2 2 2 2 2 3 3" xfId="0"/>
    <cellStyle name="Normal 61 2 6 3 2 2 2 2 2 4" xfId="0"/>
    <cellStyle name="Normal 61 2 6 3 2 2 2 2 2 4 2" xfId="0"/>
    <cellStyle name="Normal 61 2 6 3 2 2 2 2 2 5" xfId="0"/>
    <cellStyle name="Normal 61 2 6 3 2 2 2 2 3" xfId="0"/>
    <cellStyle name="Normal 61 2 6 3 2 2 2 2 3 2" xfId="0"/>
    <cellStyle name="Normal 61 2 6 3 2 2 2 2 3 2 2" xfId="0"/>
    <cellStyle name="Normal 61 2 6 3 2 2 2 2 3 3" xfId="0"/>
    <cellStyle name="Normal 61 2 6 3 2 2 2 2 4" xfId="0"/>
    <cellStyle name="Normal 61 2 6 3 2 2 2 2 4 2" xfId="0"/>
    <cellStyle name="Normal 61 2 6 3 2 2 2 2 4 2 2" xfId="0"/>
    <cellStyle name="Normal 61 2 6 3 2 2 2 2 4 3" xfId="0"/>
    <cellStyle name="Normal 61 2 6 3 2 2 2 2 5" xfId="0"/>
    <cellStyle name="Normal 61 2 6 3 2 2 2 2 5 2" xfId="0"/>
    <cellStyle name="Normal 61 2 6 3 2 2 2 2 6" xfId="0"/>
    <cellStyle name="Normal 61 2 6 3 2 2 2 3" xfId="0"/>
    <cellStyle name="Normal 61 2 6 3 2 2 2 3 2" xfId="0"/>
    <cellStyle name="Normal 61 2 6 3 2 2 2 3 2 2" xfId="0"/>
    <cellStyle name="Normal 61 2 6 3 2 2 2 3 2 2 2" xfId="0"/>
    <cellStyle name="Normal 61 2 6 3 2 2 2 3 2 3" xfId="0"/>
    <cellStyle name="Normal 61 2 6 3 2 2 2 3 3" xfId="0"/>
    <cellStyle name="Normal 61 2 6 3 2 2 2 3 3 2" xfId="0"/>
    <cellStyle name="Normal 61 2 6 3 2 2 2 3 3 2 2" xfId="0"/>
    <cellStyle name="Normal 61 2 6 3 2 2 2 3 3 3" xfId="0"/>
    <cellStyle name="Normal 61 2 6 3 2 2 2 3 4" xfId="0"/>
    <cellStyle name="Normal 61 2 6 3 2 2 2 3 4 2" xfId="0"/>
    <cellStyle name="Normal 61 2 6 3 2 2 2 3 5" xfId="0"/>
    <cellStyle name="Normal 61 2 6 3 2 2 2 4" xfId="0"/>
    <cellStyle name="Normal 61 2 6 3 2 2 2 4 2" xfId="0"/>
    <cellStyle name="Normal 61 2 6 3 2 2 2 4 2 2" xfId="0"/>
    <cellStyle name="Normal 61 2 6 3 2 2 2 4 3" xfId="0"/>
    <cellStyle name="Normal 61 2 6 3 2 2 2 5" xfId="0"/>
    <cellStyle name="Normal 61 2 6 3 2 2 2 5 2" xfId="0"/>
    <cellStyle name="Normal 61 2 6 3 2 2 2 5 2 2" xfId="0"/>
    <cellStyle name="Normal 61 2 6 3 2 2 2 5 3" xfId="0"/>
    <cellStyle name="Normal 61 2 6 3 2 2 2 6" xfId="0"/>
    <cellStyle name="Normal 61 2 6 3 2 2 2 6 2" xfId="0"/>
    <cellStyle name="Normal 61 2 6 3 2 2 2 7" xfId="0"/>
    <cellStyle name="Normal 61 2 6 3 2 2 3" xfId="0"/>
    <cellStyle name="Normal 61 2 6 3 2 2 3 2" xfId="0"/>
    <cellStyle name="Normal 61 2 6 3 2 2 3 2 2" xfId="0"/>
    <cellStyle name="Normal 61 2 6 3 2 2 3 2 2 2" xfId="0"/>
    <cellStyle name="Normal 61 2 6 3 2 2 3 2 2 2 2" xfId="0"/>
    <cellStyle name="Normal 61 2 6 3 2 2 3 2 2 3" xfId="0"/>
    <cellStyle name="Normal 61 2 6 3 2 2 3 2 3" xfId="0"/>
    <cellStyle name="Normal 61 2 6 3 2 2 3 2 3 2" xfId="0"/>
    <cellStyle name="Normal 61 2 6 3 2 2 3 2 3 2 2" xfId="0"/>
    <cellStyle name="Normal 61 2 6 3 2 2 3 2 3 3" xfId="0"/>
    <cellStyle name="Normal 61 2 6 3 2 2 3 2 4" xfId="0"/>
    <cellStyle name="Normal 61 2 6 3 2 2 3 2 4 2" xfId="0"/>
    <cellStyle name="Normal 61 2 6 3 2 2 3 2 5" xfId="0"/>
    <cellStyle name="Normal 61 2 6 3 2 2 3 3" xfId="0"/>
    <cellStyle name="Normal 61 2 6 3 2 2 3 3 2" xfId="0"/>
    <cellStyle name="Normal 61 2 6 3 2 2 3 3 2 2" xfId="0"/>
    <cellStyle name="Normal 61 2 6 3 2 2 3 3 3" xfId="0"/>
    <cellStyle name="Normal 61 2 6 3 2 2 3 4" xfId="0"/>
    <cellStyle name="Normal 61 2 6 3 2 2 3 4 2" xfId="0"/>
    <cellStyle name="Normal 61 2 6 3 2 2 3 4 2 2" xfId="0"/>
    <cellStyle name="Normal 61 2 6 3 2 2 3 4 3" xfId="0"/>
    <cellStyle name="Normal 61 2 6 3 2 2 3 5" xfId="0"/>
    <cellStyle name="Normal 61 2 6 3 2 2 3 5 2" xfId="0"/>
    <cellStyle name="Normal 61 2 6 3 2 2 3 6" xfId="0"/>
    <cellStyle name="Normal 61 2 6 3 2 2 4" xfId="0"/>
    <cellStyle name="Normal 61 2 6 3 2 2 4 2" xfId="0"/>
    <cellStyle name="Normal 61 2 6 3 2 2 4 2 2" xfId="0"/>
    <cellStyle name="Normal 61 2 6 3 2 2 4 2 2 2" xfId="0"/>
    <cellStyle name="Normal 61 2 6 3 2 2 4 2 3" xfId="0"/>
    <cellStyle name="Normal 61 2 6 3 2 2 4 3" xfId="0"/>
    <cellStyle name="Normal 61 2 6 3 2 2 4 3 2" xfId="0"/>
    <cellStyle name="Normal 61 2 6 3 2 2 4 3 2 2" xfId="0"/>
    <cellStyle name="Normal 61 2 6 3 2 2 4 3 3" xfId="0"/>
    <cellStyle name="Normal 61 2 6 3 2 2 4 4" xfId="0"/>
    <cellStyle name="Normal 61 2 6 3 2 2 4 4 2" xfId="0"/>
    <cellStyle name="Normal 61 2 6 3 2 2 4 5" xfId="0"/>
    <cellStyle name="Normal 61 2 6 3 2 2 5" xfId="0"/>
    <cellStyle name="Normal 61 2 6 3 2 2 5 2" xfId="0"/>
    <cellStyle name="Normal 61 2 6 3 2 2 5 2 2" xfId="0"/>
    <cellStyle name="Normal 61 2 6 3 2 2 5 3" xfId="0"/>
    <cellStyle name="Normal 61 2 6 3 2 2 6" xfId="0"/>
    <cellStyle name="Normal 61 2 6 3 2 2 6 2" xfId="0"/>
    <cellStyle name="Normal 61 2 6 3 2 2 6 2 2" xfId="0"/>
    <cellStyle name="Normal 61 2 6 3 2 2 6 3" xfId="0"/>
    <cellStyle name="Normal 61 2 6 3 2 2 7" xfId="0"/>
    <cellStyle name="Normal 61 2 6 3 2 2 7 2" xfId="0"/>
    <cellStyle name="Normal 61 2 6 3 2 2 8" xfId="0"/>
    <cellStyle name="Normal 61 2 6 3 2 3" xfId="0"/>
    <cellStyle name="Normal 61 2 6 3 2 3 2" xfId="0"/>
    <cellStyle name="Normal 61 2 6 3 2 3 2 2" xfId="0"/>
    <cellStyle name="Normal 61 2 6 3 2 3 2 2 2" xfId="0"/>
    <cellStyle name="Normal 61 2 6 3 2 3 2 2 2 2" xfId="0"/>
    <cellStyle name="Normal 61 2 6 3 2 3 2 2 2 2 2" xfId="0"/>
    <cellStyle name="Normal 61 2 6 3 2 3 2 2 2 3" xfId="0"/>
    <cellStyle name="Normal 61 2 6 3 2 3 2 2 3" xfId="0"/>
    <cellStyle name="Normal 61 2 6 3 2 3 2 2 3 2" xfId="0"/>
    <cellStyle name="Normal 61 2 6 3 2 3 2 2 3 2 2" xfId="0"/>
    <cellStyle name="Normal 61 2 6 3 2 3 2 2 3 3" xfId="0"/>
    <cellStyle name="Normal 61 2 6 3 2 3 2 2 4" xfId="0"/>
    <cellStyle name="Normal 61 2 6 3 2 3 2 2 4 2" xfId="0"/>
    <cellStyle name="Normal 61 2 6 3 2 3 2 2 5" xfId="0"/>
    <cellStyle name="Normal 61 2 6 3 2 3 2 3" xfId="0"/>
    <cellStyle name="Normal 61 2 6 3 2 3 2 3 2" xfId="0"/>
    <cellStyle name="Normal 61 2 6 3 2 3 2 3 2 2" xfId="0"/>
    <cellStyle name="Normal 61 2 6 3 2 3 2 3 3" xfId="0"/>
    <cellStyle name="Normal 61 2 6 3 2 3 2 4" xfId="0"/>
    <cellStyle name="Normal 61 2 6 3 2 3 2 4 2" xfId="0"/>
    <cellStyle name="Normal 61 2 6 3 2 3 2 4 2 2" xfId="0"/>
    <cellStyle name="Normal 61 2 6 3 2 3 2 4 3" xfId="0"/>
    <cellStyle name="Normal 61 2 6 3 2 3 2 5" xfId="0"/>
    <cellStyle name="Normal 61 2 6 3 2 3 2 5 2" xfId="0"/>
    <cellStyle name="Normal 61 2 6 3 2 3 2 6" xfId="0"/>
    <cellStyle name="Normal 61 2 6 3 2 3 3" xfId="0"/>
    <cellStyle name="Normal 61 2 6 3 2 3 3 2" xfId="0"/>
    <cellStyle name="Normal 61 2 6 3 2 3 3 2 2" xfId="0"/>
    <cellStyle name="Normal 61 2 6 3 2 3 3 2 2 2" xfId="0"/>
    <cellStyle name="Normal 61 2 6 3 2 3 3 2 3" xfId="0"/>
    <cellStyle name="Normal 61 2 6 3 2 3 3 3" xfId="0"/>
    <cellStyle name="Normal 61 2 6 3 2 3 3 3 2" xfId="0"/>
    <cellStyle name="Normal 61 2 6 3 2 3 3 3 2 2" xfId="0"/>
    <cellStyle name="Normal 61 2 6 3 2 3 3 3 3" xfId="0"/>
    <cellStyle name="Normal 61 2 6 3 2 3 3 4" xfId="0"/>
    <cellStyle name="Normal 61 2 6 3 2 3 3 4 2" xfId="0"/>
    <cellStyle name="Normal 61 2 6 3 2 3 3 5" xfId="0"/>
    <cellStyle name="Normal 61 2 6 3 2 3 4" xfId="0"/>
    <cellStyle name="Normal 61 2 6 3 2 3 4 2" xfId="0"/>
    <cellStyle name="Normal 61 2 6 3 2 3 4 2 2" xfId="0"/>
    <cellStyle name="Normal 61 2 6 3 2 3 4 3" xfId="0"/>
    <cellStyle name="Normal 61 2 6 3 2 3 5" xfId="0"/>
    <cellStyle name="Normal 61 2 6 3 2 3 5 2" xfId="0"/>
    <cellStyle name="Normal 61 2 6 3 2 3 5 2 2" xfId="0"/>
    <cellStyle name="Normal 61 2 6 3 2 3 5 3" xfId="0"/>
    <cellStyle name="Normal 61 2 6 3 2 3 6" xfId="0"/>
    <cellStyle name="Normal 61 2 6 3 2 3 6 2" xfId="0"/>
    <cellStyle name="Normal 61 2 6 3 2 3 7" xfId="0"/>
    <cellStyle name="Normal 61 2 6 3 2 4" xfId="0"/>
    <cellStyle name="Normal 61 2 6 3 2 4 2" xfId="0"/>
    <cellStyle name="Normal 61 2 6 3 2 4 2 2" xfId="0"/>
    <cellStyle name="Normal 61 2 6 3 2 4 2 2 2" xfId="0"/>
    <cellStyle name="Normal 61 2 6 3 2 4 2 2 2 2" xfId="0"/>
    <cellStyle name="Normal 61 2 6 3 2 4 2 2 3" xfId="0"/>
    <cellStyle name="Normal 61 2 6 3 2 4 2 3" xfId="0"/>
    <cellStyle name="Normal 61 2 6 3 2 4 2 3 2" xfId="0"/>
    <cellStyle name="Normal 61 2 6 3 2 4 2 3 2 2" xfId="0"/>
    <cellStyle name="Normal 61 2 6 3 2 4 2 3 3" xfId="0"/>
    <cellStyle name="Normal 61 2 6 3 2 4 2 4" xfId="0"/>
    <cellStyle name="Normal 61 2 6 3 2 4 2 4 2" xfId="0"/>
    <cellStyle name="Normal 61 2 6 3 2 4 2 5" xfId="0"/>
    <cellStyle name="Normal 61 2 6 3 2 4 3" xfId="0"/>
    <cellStyle name="Normal 61 2 6 3 2 4 3 2" xfId="0"/>
    <cellStyle name="Normal 61 2 6 3 2 4 3 2 2" xfId="0"/>
    <cellStyle name="Normal 61 2 6 3 2 4 3 3" xfId="0"/>
    <cellStyle name="Normal 61 2 6 3 2 4 4" xfId="0"/>
    <cellStyle name="Normal 61 2 6 3 2 4 4 2" xfId="0"/>
    <cellStyle name="Normal 61 2 6 3 2 4 4 2 2" xfId="0"/>
    <cellStyle name="Normal 61 2 6 3 2 4 4 3" xfId="0"/>
    <cellStyle name="Normal 61 2 6 3 2 4 5" xfId="0"/>
    <cellStyle name="Normal 61 2 6 3 2 4 5 2" xfId="0"/>
    <cellStyle name="Normal 61 2 6 3 2 4 6" xfId="0"/>
    <cellStyle name="Normal 61 2 6 3 2 5" xfId="0"/>
    <cellStyle name="Normal 61 2 6 3 2 5 2" xfId="0"/>
    <cellStyle name="Normal 61 2 6 3 2 5 2 2" xfId="0"/>
    <cellStyle name="Normal 61 2 6 3 2 5 2 2 2" xfId="0"/>
    <cellStyle name="Normal 61 2 6 3 2 5 2 3" xfId="0"/>
    <cellStyle name="Normal 61 2 6 3 2 5 3" xfId="0"/>
    <cellStyle name="Normal 61 2 6 3 2 5 3 2" xfId="0"/>
    <cellStyle name="Normal 61 2 6 3 2 5 3 2 2" xfId="0"/>
    <cellStyle name="Normal 61 2 6 3 2 5 3 3" xfId="0"/>
    <cellStyle name="Normal 61 2 6 3 2 5 4" xfId="0"/>
    <cellStyle name="Normal 61 2 6 3 2 5 4 2" xfId="0"/>
    <cellStyle name="Normal 61 2 6 3 2 5 5" xfId="0"/>
    <cellStyle name="Normal 61 2 6 3 2 6" xfId="0"/>
    <cellStyle name="Normal 61 2 6 3 2 6 2" xfId="0"/>
    <cellStyle name="Normal 61 2 6 3 2 6 2 2" xfId="0"/>
    <cellStyle name="Normal 61 2 6 3 2 6 3" xfId="0"/>
    <cellStyle name="Normal 61 2 6 3 2 7" xfId="0"/>
    <cellStyle name="Normal 61 2 6 3 2 7 2" xfId="0"/>
    <cellStyle name="Normal 61 2 6 3 2 7 2 2" xfId="0"/>
    <cellStyle name="Normal 61 2 6 3 2 7 3" xfId="0"/>
    <cellStyle name="Normal 61 2 6 3 2 8" xfId="0"/>
    <cellStyle name="Normal 61 2 6 3 2 8 2" xfId="0"/>
    <cellStyle name="Normal 61 2 6 3 2 9" xfId="0"/>
    <cellStyle name="Normal 61 2 6 3 3" xfId="0"/>
    <cellStyle name="Normal 61 2 6 3 3 2" xfId="0"/>
    <cellStyle name="Normal 61 2 6 3 3 2 2" xfId="0"/>
    <cellStyle name="Normal 61 2 6 3 3 2 2 2" xfId="0"/>
    <cellStyle name="Normal 61 2 6 3 3 2 2 2 2" xfId="0"/>
    <cellStyle name="Normal 61 2 6 3 3 2 2 2 2 2" xfId="0"/>
    <cellStyle name="Normal 61 2 6 3 3 2 2 2 2 2 2" xfId="0"/>
    <cellStyle name="Normal 61 2 6 3 3 2 2 2 2 3" xfId="0"/>
    <cellStyle name="Normal 61 2 6 3 3 2 2 2 3" xfId="0"/>
    <cellStyle name="Normal 61 2 6 3 3 2 2 2 3 2" xfId="0"/>
    <cellStyle name="Normal 61 2 6 3 3 2 2 2 3 2 2" xfId="0"/>
    <cellStyle name="Normal 61 2 6 3 3 2 2 2 3 3" xfId="0"/>
    <cellStyle name="Normal 61 2 6 3 3 2 2 2 4" xfId="0"/>
    <cellStyle name="Normal 61 2 6 3 3 2 2 2 4 2" xfId="0"/>
    <cellStyle name="Normal 61 2 6 3 3 2 2 2 5" xfId="0"/>
    <cellStyle name="Normal 61 2 6 3 3 2 2 3" xfId="0"/>
    <cellStyle name="Normal 61 2 6 3 3 2 2 3 2" xfId="0"/>
    <cellStyle name="Normal 61 2 6 3 3 2 2 3 2 2" xfId="0"/>
    <cellStyle name="Normal 61 2 6 3 3 2 2 3 3" xfId="0"/>
    <cellStyle name="Normal 61 2 6 3 3 2 2 4" xfId="0"/>
    <cellStyle name="Normal 61 2 6 3 3 2 2 4 2" xfId="0"/>
    <cellStyle name="Normal 61 2 6 3 3 2 2 4 2 2" xfId="0"/>
    <cellStyle name="Normal 61 2 6 3 3 2 2 4 3" xfId="0"/>
    <cellStyle name="Normal 61 2 6 3 3 2 2 5" xfId="0"/>
    <cellStyle name="Normal 61 2 6 3 3 2 2 5 2" xfId="0"/>
    <cellStyle name="Normal 61 2 6 3 3 2 2 6" xfId="0"/>
    <cellStyle name="Normal 61 2 6 3 3 2 3" xfId="0"/>
    <cellStyle name="Normal 61 2 6 3 3 2 3 2" xfId="0"/>
    <cellStyle name="Normal 61 2 6 3 3 2 3 2 2" xfId="0"/>
    <cellStyle name="Normal 61 2 6 3 3 2 3 2 2 2" xfId="0"/>
    <cellStyle name="Normal 61 2 6 3 3 2 3 2 3" xfId="0"/>
    <cellStyle name="Normal 61 2 6 3 3 2 3 3" xfId="0"/>
    <cellStyle name="Normal 61 2 6 3 3 2 3 3 2" xfId="0"/>
    <cellStyle name="Normal 61 2 6 3 3 2 3 3 2 2" xfId="0"/>
    <cellStyle name="Normal 61 2 6 3 3 2 3 3 3" xfId="0"/>
    <cellStyle name="Normal 61 2 6 3 3 2 3 4" xfId="0"/>
    <cellStyle name="Normal 61 2 6 3 3 2 3 4 2" xfId="0"/>
    <cellStyle name="Normal 61 2 6 3 3 2 3 5" xfId="0"/>
    <cellStyle name="Normal 61 2 6 3 3 2 4" xfId="0"/>
    <cellStyle name="Normal 61 2 6 3 3 2 4 2" xfId="0"/>
    <cellStyle name="Normal 61 2 6 3 3 2 4 2 2" xfId="0"/>
    <cellStyle name="Normal 61 2 6 3 3 2 4 3" xfId="0"/>
    <cellStyle name="Normal 61 2 6 3 3 2 5" xfId="0"/>
    <cellStyle name="Normal 61 2 6 3 3 2 5 2" xfId="0"/>
    <cellStyle name="Normal 61 2 6 3 3 2 5 2 2" xfId="0"/>
    <cellStyle name="Normal 61 2 6 3 3 2 5 3" xfId="0"/>
    <cellStyle name="Normal 61 2 6 3 3 2 6" xfId="0"/>
    <cellStyle name="Normal 61 2 6 3 3 2 6 2" xfId="0"/>
    <cellStyle name="Normal 61 2 6 3 3 2 7" xfId="0"/>
    <cellStyle name="Normal 61 2 6 3 3 3" xfId="0"/>
    <cellStyle name="Normal 61 2 6 3 3 3 2" xfId="0"/>
    <cellStyle name="Normal 61 2 6 3 3 3 2 2" xfId="0"/>
    <cellStyle name="Normal 61 2 6 3 3 3 2 2 2" xfId="0"/>
    <cellStyle name="Normal 61 2 6 3 3 3 2 2 2 2" xfId="0"/>
    <cellStyle name="Normal 61 2 6 3 3 3 2 2 3" xfId="0"/>
    <cellStyle name="Normal 61 2 6 3 3 3 2 3" xfId="0"/>
    <cellStyle name="Normal 61 2 6 3 3 3 2 3 2" xfId="0"/>
    <cellStyle name="Normal 61 2 6 3 3 3 2 3 2 2" xfId="0"/>
    <cellStyle name="Normal 61 2 6 3 3 3 2 3 3" xfId="0"/>
    <cellStyle name="Normal 61 2 6 3 3 3 2 4" xfId="0"/>
    <cellStyle name="Normal 61 2 6 3 3 3 2 4 2" xfId="0"/>
    <cellStyle name="Normal 61 2 6 3 3 3 2 5" xfId="0"/>
    <cellStyle name="Normal 61 2 6 3 3 3 3" xfId="0"/>
    <cellStyle name="Normal 61 2 6 3 3 3 3 2" xfId="0"/>
    <cellStyle name="Normal 61 2 6 3 3 3 3 2 2" xfId="0"/>
    <cellStyle name="Normal 61 2 6 3 3 3 3 3" xfId="0"/>
    <cellStyle name="Normal 61 2 6 3 3 3 4" xfId="0"/>
    <cellStyle name="Normal 61 2 6 3 3 3 4 2" xfId="0"/>
    <cellStyle name="Normal 61 2 6 3 3 3 4 2 2" xfId="0"/>
    <cellStyle name="Normal 61 2 6 3 3 3 4 3" xfId="0"/>
    <cellStyle name="Normal 61 2 6 3 3 3 5" xfId="0"/>
    <cellStyle name="Normal 61 2 6 3 3 3 5 2" xfId="0"/>
    <cellStyle name="Normal 61 2 6 3 3 3 6" xfId="0"/>
    <cellStyle name="Normal 61 2 6 3 3 4" xfId="0"/>
    <cellStyle name="Normal 61 2 6 3 3 4 2" xfId="0"/>
    <cellStyle name="Normal 61 2 6 3 3 4 2 2" xfId="0"/>
    <cellStyle name="Normal 61 2 6 3 3 4 2 2 2" xfId="0"/>
    <cellStyle name="Normal 61 2 6 3 3 4 2 3" xfId="0"/>
    <cellStyle name="Normal 61 2 6 3 3 4 3" xfId="0"/>
    <cellStyle name="Normal 61 2 6 3 3 4 3 2" xfId="0"/>
    <cellStyle name="Normal 61 2 6 3 3 4 3 2 2" xfId="0"/>
    <cellStyle name="Normal 61 2 6 3 3 4 3 3" xfId="0"/>
    <cellStyle name="Normal 61 2 6 3 3 4 4" xfId="0"/>
    <cellStyle name="Normal 61 2 6 3 3 4 4 2" xfId="0"/>
    <cellStyle name="Normal 61 2 6 3 3 4 5" xfId="0"/>
    <cellStyle name="Normal 61 2 6 3 3 5" xfId="0"/>
    <cellStyle name="Normal 61 2 6 3 3 5 2" xfId="0"/>
    <cellStyle name="Normal 61 2 6 3 3 5 2 2" xfId="0"/>
    <cellStyle name="Normal 61 2 6 3 3 5 3" xfId="0"/>
    <cellStyle name="Normal 61 2 6 3 3 6" xfId="0"/>
    <cellStyle name="Normal 61 2 6 3 3 6 2" xfId="0"/>
    <cellStyle name="Normal 61 2 6 3 3 6 2 2" xfId="0"/>
    <cellStyle name="Normal 61 2 6 3 3 6 3" xfId="0"/>
    <cellStyle name="Normal 61 2 6 3 3 7" xfId="0"/>
    <cellStyle name="Normal 61 2 6 3 3 7 2" xfId="0"/>
    <cellStyle name="Normal 61 2 6 3 3 8" xfId="0"/>
    <cellStyle name="Normal 61 2 6 3 4" xfId="0"/>
    <cellStyle name="Normal 61 2 6 3 4 2" xfId="0"/>
    <cellStyle name="Normal 61 2 6 3 4 2 2" xfId="0"/>
    <cellStyle name="Normal 61 2 6 3 4 2 2 2" xfId="0"/>
    <cellStyle name="Normal 61 2 6 3 4 2 2 2 2" xfId="0"/>
    <cellStyle name="Normal 61 2 6 3 4 2 2 2 2 2" xfId="0"/>
    <cellStyle name="Normal 61 2 6 3 4 2 2 2 3" xfId="0"/>
    <cellStyle name="Normal 61 2 6 3 4 2 2 3" xfId="0"/>
    <cellStyle name="Normal 61 2 6 3 4 2 2 3 2" xfId="0"/>
    <cellStyle name="Normal 61 2 6 3 4 2 2 3 2 2" xfId="0"/>
    <cellStyle name="Normal 61 2 6 3 4 2 2 3 3" xfId="0"/>
    <cellStyle name="Normal 61 2 6 3 4 2 2 4" xfId="0"/>
    <cellStyle name="Normal 61 2 6 3 4 2 2 4 2" xfId="0"/>
    <cellStyle name="Normal 61 2 6 3 4 2 2 5" xfId="0"/>
    <cellStyle name="Normal 61 2 6 3 4 2 3" xfId="0"/>
    <cellStyle name="Normal 61 2 6 3 4 2 3 2" xfId="0"/>
    <cellStyle name="Normal 61 2 6 3 4 2 3 2 2" xfId="0"/>
    <cellStyle name="Normal 61 2 6 3 4 2 3 3" xfId="0"/>
    <cellStyle name="Normal 61 2 6 3 4 2 4" xfId="0"/>
    <cellStyle name="Normal 61 2 6 3 4 2 4 2" xfId="0"/>
    <cellStyle name="Normal 61 2 6 3 4 2 4 2 2" xfId="0"/>
    <cellStyle name="Normal 61 2 6 3 4 2 4 3" xfId="0"/>
    <cellStyle name="Normal 61 2 6 3 4 2 5" xfId="0"/>
    <cellStyle name="Normal 61 2 6 3 4 2 5 2" xfId="0"/>
    <cellStyle name="Normal 61 2 6 3 4 2 6" xfId="0"/>
    <cellStyle name="Normal 61 2 6 3 4 3" xfId="0"/>
    <cellStyle name="Normal 61 2 6 3 4 3 2" xfId="0"/>
    <cellStyle name="Normal 61 2 6 3 4 3 2 2" xfId="0"/>
    <cellStyle name="Normal 61 2 6 3 4 3 2 2 2" xfId="0"/>
    <cellStyle name="Normal 61 2 6 3 4 3 2 3" xfId="0"/>
    <cellStyle name="Normal 61 2 6 3 4 3 3" xfId="0"/>
    <cellStyle name="Normal 61 2 6 3 4 3 3 2" xfId="0"/>
    <cellStyle name="Normal 61 2 6 3 4 3 3 2 2" xfId="0"/>
    <cellStyle name="Normal 61 2 6 3 4 3 3 3" xfId="0"/>
    <cellStyle name="Normal 61 2 6 3 4 3 4" xfId="0"/>
    <cellStyle name="Normal 61 2 6 3 4 3 4 2" xfId="0"/>
    <cellStyle name="Normal 61 2 6 3 4 3 5" xfId="0"/>
    <cellStyle name="Normal 61 2 6 3 4 4" xfId="0"/>
    <cellStyle name="Normal 61 2 6 3 4 4 2" xfId="0"/>
    <cellStyle name="Normal 61 2 6 3 4 4 2 2" xfId="0"/>
    <cellStyle name="Normal 61 2 6 3 4 4 3" xfId="0"/>
    <cellStyle name="Normal 61 2 6 3 4 5" xfId="0"/>
    <cellStyle name="Normal 61 2 6 3 4 5 2" xfId="0"/>
    <cellStyle name="Normal 61 2 6 3 4 5 2 2" xfId="0"/>
    <cellStyle name="Normal 61 2 6 3 4 5 3" xfId="0"/>
    <cellStyle name="Normal 61 2 6 3 4 6" xfId="0"/>
    <cellStyle name="Normal 61 2 6 3 4 6 2" xfId="0"/>
    <cellStyle name="Normal 61 2 6 3 4 7" xfId="0"/>
    <cellStyle name="Normal 61 2 6 3 5" xfId="0"/>
    <cellStyle name="Normal 61 2 6 3 5 2" xfId="0"/>
    <cellStyle name="Normal 61 2 6 3 5 2 2" xfId="0"/>
    <cellStyle name="Normal 61 2 6 3 5 2 2 2" xfId="0"/>
    <cellStyle name="Normal 61 2 6 3 5 2 2 2 2" xfId="0"/>
    <cellStyle name="Normal 61 2 6 3 5 2 2 3" xfId="0"/>
    <cellStyle name="Normal 61 2 6 3 5 2 3" xfId="0"/>
    <cellStyle name="Normal 61 2 6 3 5 2 3 2" xfId="0"/>
    <cellStyle name="Normal 61 2 6 3 5 2 3 2 2" xfId="0"/>
    <cellStyle name="Normal 61 2 6 3 5 2 3 3" xfId="0"/>
    <cellStyle name="Normal 61 2 6 3 5 2 4" xfId="0"/>
    <cellStyle name="Normal 61 2 6 3 5 2 4 2" xfId="0"/>
    <cellStyle name="Normal 61 2 6 3 5 2 5" xfId="0"/>
    <cellStyle name="Normal 61 2 6 3 5 3" xfId="0"/>
    <cellStyle name="Normal 61 2 6 3 5 3 2" xfId="0"/>
    <cellStyle name="Normal 61 2 6 3 5 3 2 2" xfId="0"/>
    <cellStyle name="Normal 61 2 6 3 5 3 3" xfId="0"/>
    <cellStyle name="Normal 61 2 6 3 5 4" xfId="0"/>
    <cellStyle name="Normal 61 2 6 3 5 4 2" xfId="0"/>
    <cellStyle name="Normal 61 2 6 3 5 4 2 2" xfId="0"/>
    <cellStyle name="Normal 61 2 6 3 5 4 3" xfId="0"/>
    <cellStyle name="Normal 61 2 6 3 5 5" xfId="0"/>
    <cellStyle name="Normal 61 2 6 3 5 5 2" xfId="0"/>
    <cellStyle name="Normal 61 2 6 3 5 6" xfId="0"/>
    <cellStyle name="Normal 61 2 6 3 6" xfId="0"/>
    <cellStyle name="Normal 61 2 6 3 6 2" xfId="0"/>
    <cellStyle name="Normal 61 2 6 3 6 2 2" xfId="0"/>
    <cellStyle name="Normal 61 2 6 3 6 2 2 2" xfId="0"/>
    <cellStyle name="Normal 61 2 6 3 6 2 3" xfId="0"/>
    <cellStyle name="Normal 61 2 6 3 6 3" xfId="0"/>
    <cellStyle name="Normal 61 2 6 3 6 3 2" xfId="0"/>
    <cellStyle name="Normal 61 2 6 3 6 3 2 2" xfId="0"/>
    <cellStyle name="Normal 61 2 6 3 6 3 3" xfId="0"/>
    <cellStyle name="Normal 61 2 6 3 6 4" xfId="0"/>
    <cellStyle name="Normal 61 2 6 3 6 4 2" xfId="0"/>
    <cellStyle name="Normal 61 2 6 3 6 5" xfId="0"/>
    <cellStyle name="Normal 61 2 6 3 7" xfId="0"/>
    <cellStyle name="Normal 61 2 6 3 7 2" xfId="0"/>
    <cellStyle name="Normal 61 2 6 3 7 2 2" xfId="0"/>
    <cellStyle name="Normal 61 2 6 3 7 3" xfId="0"/>
    <cellStyle name="Normal 61 2 6 3 8" xfId="0"/>
    <cellStyle name="Normal 61 2 6 3 8 2" xfId="0"/>
    <cellStyle name="Normal 61 2 6 3 8 2 2" xfId="0"/>
    <cellStyle name="Normal 61 2 6 3 8 3" xfId="0"/>
    <cellStyle name="Normal 61 2 6 3 9" xfId="0"/>
    <cellStyle name="Normal 61 2 6 3 9 2" xfId="0"/>
    <cellStyle name="Normal 61 2 6 4" xfId="0"/>
    <cellStyle name="Normal 61 2 6 4 2" xfId="0"/>
    <cellStyle name="Normal 61 2 6 4 2 2" xfId="0"/>
    <cellStyle name="Normal 61 2 6 4 2 2 2" xfId="0"/>
    <cellStyle name="Normal 61 2 6 4 2 2 2 2" xfId="0"/>
    <cellStyle name="Normal 61 2 6 4 2 2 2 2 2" xfId="0"/>
    <cellStyle name="Normal 61 2 6 4 2 2 2 2 2 2" xfId="0"/>
    <cellStyle name="Normal 61 2 6 4 2 2 2 2 2 2 2" xfId="0"/>
    <cellStyle name="Normal 61 2 6 4 2 2 2 2 2 3" xfId="0"/>
    <cellStyle name="Normal 61 2 6 4 2 2 2 2 3" xfId="0"/>
    <cellStyle name="Normal 61 2 6 4 2 2 2 2 3 2" xfId="0"/>
    <cellStyle name="Normal 61 2 6 4 2 2 2 2 3 2 2" xfId="0"/>
    <cellStyle name="Normal 61 2 6 4 2 2 2 2 3 3" xfId="0"/>
    <cellStyle name="Normal 61 2 6 4 2 2 2 2 4" xfId="0"/>
    <cellStyle name="Normal 61 2 6 4 2 2 2 2 4 2" xfId="0"/>
    <cellStyle name="Normal 61 2 6 4 2 2 2 2 5" xfId="0"/>
    <cellStyle name="Normal 61 2 6 4 2 2 2 3" xfId="0"/>
    <cellStyle name="Normal 61 2 6 4 2 2 2 3 2" xfId="0"/>
    <cellStyle name="Normal 61 2 6 4 2 2 2 3 2 2" xfId="0"/>
    <cellStyle name="Normal 61 2 6 4 2 2 2 3 3" xfId="0"/>
    <cellStyle name="Normal 61 2 6 4 2 2 2 4" xfId="0"/>
    <cellStyle name="Normal 61 2 6 4 2 2 2 4 2" xfId="0"/>
    <cellStyle name="Normal 61 2 6 4 2 2 2 4 2 2" xfId="0"/>
    <cellStyle name="Normal 61 2 6 4 2 2 2 4 3" xfId="0"/>
    <cellStyle name="Normal 61 2 6 4 2 2 2 5" xfId="0"/>
    <cellStyle name="Normal 61 2 6 4 2 2 2 5 2" xfId="0"/>
    <cellStyle name="Normal 61 2 6 4 2 2 2 6" xfId="0"/>
    <cellStyle name="Normal 61 2 6 4 2 2 3" xfId="0"/>
    <cellStyle name="Normal 61 2 6 4 2 2 3 2" xfId="0"/>
    <cellStyle name="Normal 61 2 6 4 2 2 3 2 2" xfId="0"/>
    <cellStyle name="Normal 61 2 6 4 2 2 3 2 2 2" xfId="0"/>
    <cellStyle name="Normal 61 2 6 4 2 2 3 2 3" xfId="0"/>
    <cellStyle name="Normal 61 2 6 4 2 2 3 3" xfId="0"/>
    <cellStyle name="Normal 61 2 6 4 2 2 3 3 2" xfId="0"/>
    <cellStyle name="Normal 61 2 6 4 2 2 3 3 2 2" xfId="0"/>
    <cellStyle name="Normal 61 2 6 4 2 2 3 3 3" xfId="0"/>
    <cellStyle name="Normal 61 2 6 4 2 2 3 4" xfId="0"/>
    <cellStyle name="Normal 61 2 6 4 2 2 3 4 2" xfId="0"/>
    <cellStyle name="Normal 61 2 6 4 2 2 3 5" xfId="0"/>
    <cellStyle name="Normal 61 2 6 4 2 2 4" xfId="0"/>
    <cellStyle name="Normal 61 2 6 4 2 2 4 2" xfId="0"/>
    <cellStyle name="Normal 61 2 6 4 2 2 4 2 2" xfId="0"/>
    <cellStyle name="Normal 61 2 6 4 2 2 4 3" xfId="0"/>
    <cellStyle name="Normal 61 2 6 4 2 2 5" xfId="0"/>
    <cellStyle name="Normal 61 2 6 4 2 2 5 2" xfId="0"/>
    <cellStyle name="Normal 61 2 6 4 2 2 5 2 2" xfId="0"/>
    <cellStyle name="Normal 61 2 6 4 2 2 5 3" xfId="0"/>
    <cellStyle name="Normal 61 2 6 4 2 2 6" xfId="0"/>
    <cellStyle name="Normal 61 2 6 4 2 2 6 2" xfId="0"/>
    <cellStyle name="Normal 61 2 6 4 2 2 7" xfId="0"/>
    <cellStyle name="Normal 61 2 6 4 2 3" xfId="0"/>
    <cellStyle name="Normal 61 2 6 4 2 3 2" xfId="0"/>
    <cellStyle name="Normal 61 2 6 4 2 3 2 2" xfId="0"/>
    <cellStyle name="Normal 61 2 6 4 2 3 2 2 2" xfId="0"/>
    <cellStyle name="Normal 61 2 6 4 2 3 2 2 2 2" xfId="0"/>
    <cellStyle name="Normal 61 2 6 4 2 3 2 2 3" xfId="0"/>
    <cellStyle name="Normal 61 2 6 4 2 3 2 3" xfId="0"/>
    <cellStyle name="Normal 61 2 6 4 2 3 2 3 2" xfId="0"/>
    <cellStyle name="Normal 61 2 6 4 2 3 2 3 2 2" xfId="0"/>
    <cellStyle name="Normal 61 2 6 4 2 3 2 3 3" xfId="0"/>
    <cellStyle name="Normal 61 2 6 4 2 3 2 4" xfId="0"/>
    <cellStyle name="Normal 61 2 6 4 2 3 2 4 2" xfId="0"/>
    <cellStyle name="Normal 61 2 6 4 2 3 2 5" xfId="0"/>
    <cellStyle name="Normal 61 2 6 4 2 3 3" xfId="0"/>
    <cellStyle name="Normal 61 2 6 4 2 3 3 2" xfId="0"/>
    <cellStyle name="Normal 61 2 6 4 2 3 3 2 2" xfId="0"/>
    <cellStyle name="Normal 61 2 6 4 2 3 3 3" xfId="0"/>
    <cellStyle name="Normal 61 2 6 4 2 3 4" xfId="0"/>
    <cellStyle name="Normal 61 2 6 4 2 3 4 2" xfId="0"/>
    <cellStyle name="Normal 61 2 6 4 2 3 4 2 2" xfId="0"/>
    <cellStyle name="Normal 61 2 6 4 2 3 4 3" xfId="0"/>
    <cellStyle name="Normal 61 2 6 4 2 3 5" xfId="0"/>
    <cellStyle name="Normal 61 2 6 4 2 3 5 2" xfId="0"/>
    <cellStyle name="Normal 61 2 6 4 2 3 6" xfId="0"/>
    <cellStyle name="Normal 61 2 6 4 2 4" xfId="0"/>
    <cellStyle name="Normal 61 2 6 4 2 4 2" xfId="0"/>
    <cellStyle name="Normal 61 2 6 4 2 4 2 2" xfId="0"/>
    <cellStyle name="Normal 61 2 6 4 2 4 2 2 2" xfId="0"/>
    <cellStyle name="Normal 61 2 6 4 2 4 2 3" xfId="0"/>
    <cellStyle name="Normal 61 2 6 4 2 4 3" xfId="0"/>
    <cellStyle name="Normal 61 2 6 4 2 4 3 2" xfId="0"/>
    <cellStyle name="Normal 61 2 6 4 2 4 3 2 2" xfId="0"/>
    <cellStyle name="Normal 61 2 6 4 2 4 3 3" xfId="0"/>
    <cellStyle name="Normal 61 2 6 4 2 4 4" xfId="0"/>
    <cellStyle name="Normal 61 2 6 4 2 4 4 2" xfId="0"/>
    <cellStyle name="Normal 61 2 6 4 2 4 5" xfId="0"/>
    <cellStyle name="Normal 61 2 6 4 2 5" xfId="0"/>
    <cellStyle name="Normal 61 2 6 4 2 5 2" xfId="0"/>
    <cellStyle name="Normal 61 2 6 4 2 5 2 2" xfId="0"/>
    <cellStyle name="Normal 61 2 6 4 2 5 3" xfId="0"/>
    <cellStyle name="Normal 61 2 6 4 2 6" xfId="0"/>
    <cellStyle name="Normal 61 2 6 4 2 6 2" xfId="0"/>
    <cellStyle name="Normal 61 2 6 4 2 6 2 2" xfId="0"/>
    <cellStyle name="Normal 61 2 6 4 2 6 3" xfId="0"/>
    <cellStyle name="Normal 61 2 6 4 2 7" xfId="0"/>
    <cellStyle name="Normal 61 2 6 4 2 7 2" xfId="0"/>
    <cellStyle name="Normal 61 2 6 4 2 8" xfId="0"/>
    <cellStyle name="Normal 61 2 6 4 3" xfId="0"/>
    <cellStyle name="Normal 61 2 6 4 3 2" xfId="0"/>
    <cellStyle name="Normal 61 2 6 4 3 2 2" xfId="0"/>
    <cellStyle name="Normal 61 2 6 4 3 2 2 2" xfId="0"/>
    <cellStyle name="Normal 61 2 6 4 3 2 2 2 2" xfId="0"/>
    <cellStyle name="Normal 61 2 6 4 3 2 2 2 2 2" xfId="0"/>
    <cellStyle name="Normal 61 2 6 4 3 2 2 2 3" xfId="0"/>
    <cellStyle name="Normal 61 2 6 4 3 2 2 3" xfId="0"/>
    <cellStyle name="Normal 61 2 6 4 3 2 2 3 2" xfId="0"/>
    <cellStyle name="Normal 61 2 6 4 3 2 2 3 2 2" xfId="0"/>
    <cellStyle name="Normal 61 2 6 4 3 2 2 3 3" xfId="0"/>
    <cellStyle name="Normal 61 2 6 4 3 2 2 4" xfId="0"/>
    <cellStyle name="Normal 61 2 6 4 3 2 2 4 2" xfId="0"/>
    <cellStyle name="Normal 61 2 6 4 3 2 2 5" xfId="0"/>
    <cellStyle name="Normal 61 2 6 4 3 2 3" xfId="0"/>
    <cellStyle name="Normal 61 2 6 4 3 2 3 2" xfId="0"/>
    <cellStyle name="Normal 61 2 6 4 3 2 3 2 2" xfId="0"/>
    <cellStyle name="Normal 61 2 6 4 3 2 3 3" xfId="0"/>
    <cellStyle name="Normal 61 2 6 4 3 2 4" xfId="0"/>
    <cellStyle name="Normal 61 2 6 4 3 2 4 2" xfId="0"/>
    <cellStyle name="Normal 61 2 6 4 3 2 4 2 2" xfId="0"/>
    <cellStyle name="Normal 61 2 6 4 3 2 4 3" xfId="0"/>
    <cellStyle name="Normal 61 2 6 4 3 2 5" xfId="0"/>
    <cellStyle name="Normal 61 2 6 4 3 2 5 2" xfId="0"/>
    <cellStyle name="Normal 61 2 6 4 3 2 6" xfId="0"/>
    <cellStyle name="Normal 61 2 6 4 3 3" xfId="0"/>
    <cellStyle name="Normal 61 2 6 4 3 3 2" xfId="0"/>
    <cellStyle name="Normal 61 2 6 4 3 3 2 2" xfId="0"/>
    <cellStyle name="Normal 61 2 6 4 3 3 2 2 2" xfId="0"/>
    <cellStyle name="Normal 61 2 6 4 3 3 2 3" xfId="0"/>
    <cellStyle name="Normal 61 2 6 4 3 3 3" xfId="0"/>
    <cellStyle name="Normal 61 2 6 4 3 3 3 2" xfId="0"/>
    <cellStyle name="Normal 61 2 6 4 3 3 3 2 2" xfId="0"/>
    <cellStyle name="Normal 61 2 6 4 3 3 3 3" xfId="0"/>
    <cellStyle name="Normal 61 2 6 4 3 3 4" xfId="0"/>
    <cellStyle name="Normal 61 2 6 4 3 3 4 2" xfId="0"/>
    <cellStyle name="Normal 61 2 6 4 3 3 5" xfId="0"/>
    <cellStyle name="Normal 61 2 6 4 3 4" xfId="0"/>
    <cellStyle name="Normal 61 2 6 4 3 4 2" xfId="0"/>
    <cellStyle name="Normal 61 2 6 4 3 4 2 2" xfId="0"/>
    <cellStyle name="Normal 61 2 6 4 3 4 3" xfId="0"/>
    <cellStyle name="Normal 61 2 6 4 3 5" xfId="0"/>
    <cellStyle name="Normal 61 2 6 4 3 5 2" xfId="0"/>
    <cellStyle name="Normal 61 2 6 4 3 5 2 2" xfId="0"/>
    <cellStyle name="Normal 61 2 6 4 3 5 3" xfId="0"/>
    <cellStyle name="Normal 61 2 6 4 3 6" xfId="0"/>
    <cellStyle name="Normal 61 2 6 4 3 6 2" xfId="0"/>
    <cellStyle name="Normal 61 2 6 4 3 7" xfId="0"/>
    <cellStyle name="Normal 61 2 6 4 4" xfId="0"/>
    <cellStyle name="Normal 61 2 6 4 4 2" xfId="0"/>
    <cellStyle name="Normal 61 2 6 4 4 2 2" xfId="0"/>
    <cellStyle name="Normal 61 2 6 4 4 2 2 2" xfId="0"/>
    <cellStyle name="Normal 61 2 6 4 4 2 2 2 2" xfId="0"/>
    <cellStyle name="Normal 61 2 6 4 4 2 2 3" xfId="0"/>
    <cellStyle name="Normal 61 2 6 4 4 2 3" xfId="0"/>
    <cellStyle name="Normal 61 2 6 4 4 2 3 2" xfId="0"/>
    <cellStyle name="Normal 61 2 6 4 4 2 3 2 2" xfId="0"/>
    <cellStyle name="Normal 61 2 6 4 4 2 3 3" xfId="0"/>
    <cellStyle name="Normal 61 2 6 4 4 2 4" xfId="0"/>
    <cellStyle name="Normal 61 2 6 4 4 2 4 2" xfId="0"/>
    <cellStyle name="Normal 61 2 6 4 4 2 5" xfId="0"/>
    <cellStyle name="Normal 61 2 6 4 4 3" xfId="0"/>
    <cellStyle name="Normal 61 2 6 4 4 3 2" xfId="0"/>
    <cellStyle name="Normal 61 2 6 4 4 3 2 2" xfId="0"/>
    <cellStyle name="Normal 61 2 6 4 4 3 3" xfId="0"/>
    <cellStyle name="Normal 61 2 6 4 4 4" xfId="0"/>
    <cellStyle name="Normal 61 2 6 4 4 4 2" xfId="0"/>
    <cellStyle name="Normal 61 2 6 4 4 4 2 2" xfId="0"/>
    <cellStyle name="Normal 61 2 6 4 4 4 3" xfId="0"/>
    <cellStyle name="Normal 61 2 6 4 4 5" xfId="0"/>
    <cellStyle name="Normal 61 2 6 4 4 5 2" xfId="0"/>
    <cellStyle name="Normal 61 2 6 4 4 6" xfId="0"/>
    <cellStyle name="Normal 61 2 6 4 5" xfId="0"/>
    <cellStyle name="Normal 61 2 6 4 5 2" xfId="0"/>
    <cellStyle name="Normal 61 2 6 4 5 2 2" xfId="0"/>
    <cellStyle name="Normal 61 2 6 4 5 2 2 2" xfId="0"/>
    <cellStyle name="Normal 61 2 6 4 5 2 3" xfId="0"/>
    <cellStyle name="Normal 61 2 6 4 5 3" xfId="0"/>
    <cellStyle name="Normal 61 2 6 4 5 3 2" xfId="0"/>
    <cellStyle name="Normal 61 2 6 4 5 3 2 2" xfId="0"/>
    <cellStyle name="Normal 61 2 6 4 5 3 3" xfId="0"/>
    <cellStyle name="Normal 61 2 6 4 5 4" xfId="0"/>
    <cellStyle name="Normal 61 2 6 4 5 4 2" xfId="0"/>
    <cellStyle name="Normal 61 2 6 4 5 5" xfId="0"/>
    <cellStyle name="Normal 61 2 6 4 6" xfId="0"/>
    <cellStyle name="Normal 61 2 6 4 6 2" xfId="0"/>
    <cellStyle name="Normal 61 2 6 4 6 2 2" xfId="0"/>
    <cellStyle name="Normal 61 2 6 4 6 3" xfId="0"/>
    <cellStyle name="Normal 61 2 6 4 7" xfId="0"/>
    <cellStyle name="Normal 61 2 6 4 7 2" xfId="0"/>
    <cellStyle name="Normal 61 2 6 4 7 2 2" xfId="0"/>
    <cellStyle name="Normal 61 2 6 4 7 3" xfId="0"/>
    <cellStyle name="Normal 61 2 6 4 8" xfId="0"/>
    <cellStyle name="Normal 61 2 6 4 8 2" xfId="0"/>
    <cellStyle name="Normal 61 2 6 4 9" xfId="0"/>
    <cellStyle name="Normal 61 2 6 5" xfId="0"/>
    <cellStyle name="Normal 61 2 6 5 2" xfId="0"/>
    <cellStyle name="Normal 61 2 6 5 2 2" xfId="0"/>
    <cellStyle name="Normal 61 2 6 5 2 2 2" xfId="0"/>
    <cellStyle name="Normal 61 2 6 5 2 2 2 2" xfId="0"/>
    <cellStyle name="Normal 61 2 6 5 2 2 2 2 2" xfId="0"/>
    <cellStyle name="Normal 61 2 6 5 2 2 2 2 2 2" xfId="0"/>
    <cellStyle name="Normal 61 2 6 5 2 2 2 2 3" xfId="0"/>
    <cellStyle name="Normal 61 2 6 5 2 2 2 3" xfId="0"/>
    <cellStyle name="Normal 61 2 6 5 2 2 2 3 2" xfId="0"/>
    <cellStyle name="Normal 61 2 6 5 2 2 2 3 2 2" xfId="0"/>
    <cellStyle name="Normal 61 2 6 5 2 2 2 3 3" xfId="0"/>
    <cellStyle name="Normal 61 2 6 5 2 2 2 4" xfId="0"/>
    <cellStyle name="Normal 61 2 6 5 2 2 2 4 2" xfId="0"/>
    <cellStyle name="Normal 61 2 6 5 2 2 2 5" xfId="0"/>
    <cellStyle name="Normal 61 2 6 5 2 2 3" xfId="0"/>
    <cellStyle name="Normal 61 2 6 5 2 2 3 2" xfId="0"/>
    <cellStyle name="Normal 61 2 6 5 2 2 3 2 2" xfId="0"/>
    <cellStyle name="Normal 61 2 6 5 2 2 3 3" xfId="0"/>
    <cellStyle name="Normal 61 2 6 5 2 2 4" xfId="0"/>
    <cellStyle name="Normal 61 2 6 5 2 2 4 2" xfId="0"/>
    <cellStyle name="Normal 61 2 6 5 2 2 4 2 2" xfId="0"/>
    <cellStyle name="Normal 61 2 6 5 2 2 4 3" xfId="0"/>
    <cellStyle name="Normal 61 2 6 5 2 2 5" xfId="0"/>
    <cellStyle name="Normal 61 2 6 5 2 2 5 2" xfId="0"/>
    <cellStyle name="Normal 61 2 6 5 2 2 6" xfId="0"/>
    <cellStyle name="Normal 61 2 6 5 2 3" xfId="0"/>
    <cellStyle name="Normal 61 2 6 5 2 3 2" xfId="0"/>
    <cellStyle name="Normal 61 2 6 5 2 3 2 2" xfId="0"/>
    <cellStyle name="Normal 61 2 6 5 2 3 2 2 2" xfId="0"/>
    <cellStyle name="Normal 61 2 6 5 2 3 2 3" xfId="0"/>
    <cellStyle name="Normal 61 2 6 5 2 3 3" xfId="0"/>
    <cellStyle name="Normal 61 2 6 5 2 3 3 2" xfId="0"/>
    <cellStyle name="Normal 61 2 6 5 2 3 3 2 2" xfId="0"/>
    <cellStyle name="Normal 61 2 6 5 2 3 3 3" xfId="0"/>
    <cellStyle name="Normal 61 2 6 5 2 3 4" xfId="0"/>
    <cellStyle name="Normal 61 2 6 5 2 3 4 2" xfId="0"/>
    <cellStyle name="Normal 61 2 6 5 2 3 5" xfId="0"/>
    <cellStyle name="Normal 61 2 6 5 2 4" xfId="0"/>
    <cellStyle name="Normal 61 2 6 5 2 4 2" xfId="0"/>
    <cellStyle name="Normal 61 2 6 5 2 4 2 2" xfId="0"/>
    <cellStyle name="Normal 61 2 6 5 2 4 3" xfId="0"/>
    <cellStyle name="Normal 61 2 6 5 2 5" xfId="0"/>
    <cellStyle name="Normal 61 2 6 5 2 5 2" xfId="0"/>
    <cellStyle name="Normal 61 2 6 5 2 5 2 2" xfId="0"/>
    <cellStyle name="Normal 61 2 6 5 2 5 3" xfId="0"/>
    <cellStyle name="Normal 61 2 6 5 2 6" xfId="0"/>
    <cellStyle name="Normal 61 2 6 5 2 6 2" xfId="0"/>
    <cellStyle name="Normal 61 2 6 5 2 7" xfId="0"/>
    <cellStyle name="Normal 61 2 6 5 3" xfId="0"/>
    <cellStyle name="Normal 61 2 6 5 3 2" xfId="0"/>
    <cellStyle name="Normal 61 2 6 5 3 2 2" xfId="0"/>
    <cellStyle name="Normal 61 2 6 5 3 2 2 2" xfId="0"/>
    <cellStyle name="Normal 61 2 6 5 3 2 2 2 2" xfId="0"/>
    <cellStyle name="Normal 61 2 6 5 3 2 2 3" xfId="0"/>
    <cellStyle name="Normal 61 2 6 5 3 2 3" xfId="0"/>
    <cellStyle name="Normal 61 2 6 5 3 2 3 2" xfId="0"/>
    <cellStyle name="Normal 61 2 6 5 3 2 3 2 2" xfId="0"/>
    <cellStyle name="Normal 61 2 6 5 3 2 3 3" xfId="0"/>
    <cellStyle name="Normal 61 2 6 5 3 2 4" xfId="0"/>
    <cellStyle name="Normal 61 2 6 5 3 2 4 2" xfId="0"/>
    <cellStyle name="Normal 61 2 6 5 3 2 5" xfId="0"/>
    <cellStyle name="Normal 61 2 6 5 3 3" xfId="0"/>
    <cellStyle name="Normal 61 2 6 5 3 3 2" xfId="0"/>
    <cellStyle name="Normal 61 2 6 5 3 3 2 2" xfId="0"/>
    <cellStyle name="Normal 61 2 6 5 3 3 3" xfId="0"/>
    <cellStyle name="Normal 61 2 6 5 3 4" xfId="0"/>
    <cellStyle name="Normal 61 2 6 5 3 4 2" xfId="0"/>
    <cellStyle name="Normal 61 2 6 5 3 4 2 2" xfId="0"/>
    <cellStyle name="Normal 61 2 6 5 3 4 3" xfId="0"/>
    <cellStyle name="Normal 61 2 6 5 3 5" xfId="0"/>
    <cellStyle name="Normal 61 2 6 5 3 5 2" xfId="0"/>
    <cellStyle name="Normal 61 2 6 5 3 6" xfId="0"/>
    <cellStyle name="Normal 61 2 6 5 4" xfId="0"/>
    <cellStyle name="Normal 61 2 6 5 4 2" xfId="0"/>
    <cellStyle name="Normal 61 2 6 5 4 2 2" xfId="0"/>
    <cellStyle name="Normal 61 2 6 5 4 2 2 2" xfId="0"/>
    <cellStyle name="Normal 61 2 6 5 4 2 3" xfId="0"/>
    <cellStyle name="Normal 61 2 6 5 4 3" xfId="0"/>
    <cellStyle name="Normal 61 2 6 5 4 3 2" xfId="0"/>
    <cellStyle name="Normal 61 2 6 5 4 3 2 2" xfId="0"/>
    <cellStyle name="Normal 61 2 6 5 4 3 3" xfId="0"/>
    <cellStyle name="Normal 61 2 6 5 4 4" xfId="0"/>
    <cellStyle name="Normal 61 2 6 5 4 4 2" xfId="0"/>
    <cellStyle name="Normal 61 2 6 5 4 5" xfId="0"/>
    <cellStyle name="Normal 61 2 6 5 5" xfId="0"/>
    <cellStyle name="Normal 61 2 6 5 5 2" xfId="0"/>
    <cellStyle name="Normal 61 2 6 5 5 2 2" xfId="0"/>
    <cellStyle name="Normal 61 2 6 5 5 3" xfId="0"/>
    <cellStyle name="Normal 61 2 6 5 6" xfId="0"/>
    <cellStyle name="Normal 61 2 6 5 6 2" xfId="0"/>
    <cellStyle name="Normal 61 2 6 5 6 2 2" xfId="0"/>
    <cellStyle name="Normal 61 2 6 5 6 3" xfId="0"/>
    <cellStyle name="Normal 61 2 6 5 7" xfId="0"/>
    <cellStyle name="Normal 61 2 6 5 7 2" xfId="0"/>
    <cellStyle name="Normal 61 2 6 5 8" xfId="0"/>
    <cellStyle name="Normal 61 2 6 6" xfId="0"/>
    <cellStyle name="Normal 61 2 6 6 2" xfId="0"/>
    <cellStyle name="Normal 61 2 6 6 2 2" xfId="0"/>
    <cellStyle name="Normal 61 2 6 6 2 2 2" xfId="0"/>
    <cellStyle name="Normal 61 2 6 6 2 2 2 2" xfId="0"/>
    <cellStyle name="Normal 61 2 6 6 2 2 2 2 2" xfId="0"/>
    <cellStyle name="Normal 61 2 6 6 2 2 2 3" xfId="0"/>
    <cellStyle name="Normal 61 2 6 6 2 2 3" xfId="0"/>
    <cellStyle name="Normal 61 2 6 6 2 2 3 2" xfId="0"/>
    <cellStyle name="Normal 61 2 6 6 2 2 3 2 2" xfId="0"/>
    <cellStyle name="Normal 61 2 6 6 2 2 3 3" xfId="0"/>
    <cellStyle name="Normal 61 2 6 6 2 2 4" xfId="0"/>
    <cellStyle name="Normal 61 2 6 6 2 2 4 2" xfId="0"/>
    <cellStyle name="Normal 61 2 6 6 2 2 5" xfId="0"/>
    <cellStyle name="Normal 61 2 6 6 2 3" xfId="0"/>
    <cellStyle name="Normal 61 2 6 6 2 3 2" xfId="0"/>
    <cellStyle name="Normal 61 2 6 6 2 3 2 2" xfId="0"/>
    <cellStyle name="Normal 61 2 6 6 2 3 3" xfId="0"/>
    <cellStyle name="Normal 61 2 6 6 2 4" xfId="0"/>
    <cellStyle name="Normal 61 2 6 6 2 4 2" xfId="0"/>
    <cellStyle name="Normal 61 2 6 6 2 4 2 2" xfId="0"/>
    <cellStyle name="Normal 61 2 6 6 2 4 3" xfId="0"/>
    <cellStyle name="Normal 61 2 6 6 2 5" xfId="0"/>
    <cellStyle name="Normal 61 2 6 6 2 5 2" xfId="0"/>
    <cellStyle name="Normal 61 2 6 6 2 6" xfId="0"/>
    <cellStyle name="Normal 61 2 6 6 3" xfId="0"/>
    <cellStyle name="Normal 61 2 6 6 3 2" xfId="0"/>
    <cellStyle name="Normal 61 2 6 6 3 2 2" xfId="0"/>
    <cellStyle name="Normal 61 2 6 6 3 2 2 2" xfId="0"/>
    <cellStyle name="Normal 61 2 6 6 3 2 3" xfId="0"/>
    <cellStyle name="Normal 61 2 6 6 3 3" xfId="0"/>
    <cellStyle name="Normal 61 2 6 6 3 3 2" xfId="0"/>
    <cellStyle name="Normal 61 2 6 6 3 3 2 2" xfId="0"/>
    <cellStyle name="Normal 61 2 6 6 3 3 3" xfId="0"/>
    <cellStyle name="Normal 61 2 6 6 3 4" xfId="0"/>
    <cellStyle name="Normal 61 2 6 6 3 4 2" xfId="0"/>
    <cellStyle name="Normal 61 2 6 6 3 5" xfId="0"/>
    <cellStyle name="Normal 61 2 6 6 4" xfId="0"/>
    <cellStyle name="Normal 61 2 6 6 4 2" xfId="0"/>
    <cellStyle name="Normal 61 2 6 6 4 2 2" xfId="0"/>
    <cellStyle name="Normal 61 2 6 6 4 3" xfId="0"/>
    <cellStyle name="Normal 61 2 6 6 5" xfId="0"/>
    <cellStyle name="Normal 61 2 6 6 5 2" xfId="0"/>
    <cellStyle name="Normal 61 2 6 6 5 2 2" xfId="0"/>
    <cellStyle name="Normal 61 2 6 6 5 3" xfId="0"/>
    <cellStyle name="Normal 61 2 6 6 6" xfId="0"/>
    <cellStyle name="Normal 61 2 6 6 6 2" xfId="0"/>
    <cellStyle name="Normal 61 2 6 6 7" xfId="0"/>
    <cellStyle name="Normal 61 2 6 7" xfId="0"/>
    <cellStyle name="Normal 61 2 6 7 2" xfId="0"/>
    <cellStyle name="Normal 61 2 6 7 2 2" xfId="0"/>
    <cellStyle name="Normal 61 2 6 7 2 2 2" xfId="0"/>
    <cellStyle name="Normal 61 2 6 7 2 2 2 2" xfId="0"/>
    <cellStyle name="Normal 61 2 6 7 2 2 3" xfId="0"/>
    <cellStyle name="Normal 61 2 6 7 2 3" xfId="0"/>
    <cellStyle name="Normal 61 2 6 7 2 3 2" xfId="0"/>
    <cellStyle name="Normal 61 2 6 7 2 3 2 2" xfId="0"/>
    <cellStyle name="Normal 61 2 6 7 2 3 3" xfId="0"/>
    <cellStyle name="Normal 61 2 6 7 2 4" xfId="0"/>
    <cellStyle name="Normal 61 2 6 7 2 4 2" xfId="0"/>
    <cellStyle name="Normal 61 2 6 7 2 5" xfId="0"/>
    <cellStyle name="Normal 61 2 6 7 3" xfId="0"/>
    <cellStyle name="Normal 61 2 6 7 3 2" xfId="0"/>
    <cellStyle name="Normal 61 2 6 7 3 2 2" xfId="0"/>
    <cellStyle name="Normal 61 2 6 7 3 3" xfId="0"/>
    <cellStyle name="Normal 61 2 6 7 4" xfId="0"/>
    <cellStyle name="Normal 61 2 6 7 4 2" xfId="0"/>
    <cellStyle name="Normal 61 2 6 7 4 2 2" xfId="0"/>
    <cellStyle name="Normal 61 2 6 7 4 3" xfId="0"/>
    <cellStyle name="Normal 61 2 6 7 5" xfId="0"/>
    <cellStyle name="Normal 61 2 6 7 5 2" xfId="0"/>
    <cellStyle name="Normal 61 2 6 7 6" xfId="0"/>
    <cellStyle name="Normal 61 2 6 8" xfId="0"/>
    <cellStyle name="Normal 61 2 6 8 2" xfId="0"/>
    <cellStyle name="Normal 61 2 6 8 2 2" xfId="0"/>
    <cellStyle name="Normal 61 2 6 8 2 2 2" xfId="0"/>
    <cellStyle name="Normal 61 2 6 8 2 3" xfId="0"/>
    <cellStyle name="Normal 61 2 6 8 3" xfId="0"/>
    <cellStyle name="Normal 61 2 6 8 3 2" xfId="0"/>
    <cellStyle name="Normal 61 2 6 8 3 2 2" xfId="0"/>
    <cellStyle name="Normal 61 2 6 8 3 3" xfId="0"/>
    <cellStyle name="Normal 61 2 6 8 4" xfId="0"/>
    <cellStyle name="Normal 61 2 6 8 4 2" xfId="0"/>
    <cellStyle name="Normal 61 2 6 8 5" xfId="0"/>
    <cellStyle name="Normal 61 2 6 9" xfId="0"/>
    <cellStyle name="Normal 61 2 6 9 2" xfId="0"/>
    <cellStyle name="Normal 61 2 6 9 2 2" xfId="0"/>
    <cellStyle name="Normal 61 2 6 9 3" xfId="0"/>
    <cellStyle name="Normal 61 2 7" xfId="0"/>
    <cellStyle name="Normal 61 2 7 10" xfId="0"/>
    <cellStyle name="Normal 61 2 7 2" xfId="0"/>
    <cellStyle name="Normal 61 2 7 2 2" xfId="0"/>
    <cellStyle name="Normal 61 2 7 2 2 2" xfId="0"/>
    <cellStyle name="Normal 61 2 7 2 2 2 2" xfId="0"/>
    <cellStyle name="Normal 61 2 7 2 2 2 2 2" xfId="0"/>
    <cellStyle name="Normal 61 2 7 2 2 2 2 2 2" xfId="0"/>
    <cellStyle name="Normal 61 2 7 2 2 2 2 2 2 2" xfId="0"/>
    <cellStyle name="Normal 61 2 7 2 2 2 2 2 2 2 2" xfId="0"/>
    <cellStyle name="Normal 61 2 7 2 2 2 2 2 2 3" xfId="0"/>
    <cellStyle name="Normal 61 2 7 2 2 2 2 2 3" xfId="0"/>
    <cellStyle name="Normal 61 2 7 2 2 2 2 2 3 2" xfId="0"/>
    <cellStyle name="Normal 61 2 7 2 2 2 2 2 3 2 2" xfId="0"/>
    <cellStyle name="Normal 61 2 7 2 2 2 2 2 3 3" xfId="0"/>
    <cellStyle name="Normal 61 2 7 2 2 2 2 2 4" xfId="0"/>
    <cellStyle name="Normal 61 2 7 2 2 2 2 2 4 2" xfId="0"/>
    <cellStyle name="Normal 61 2 7 2 2 2 2 2 5" xfId="0"/>
    <cellStyle name="Normal 61 2 7 2 2 2 2 3" xfId="0"/>
    <cellStyle name="Normal 61 2 7 2 2 2 2 3 2" xfId="0"/>
    <cellStyle name="Normal 61 2 7 2 2 2 2 3 2 2" xfId="0"/>
    <cellStyle name="Normal 61 2 7 2 2 2 2 3 3" xfId="0"/>
    <cellStyle name="Normal 61 2 7 2 2 2 2 4" xfId="0"/>
    <cellStyle name="Normal 61 2 7 2 2 2 2 4 2" xfId="0"/>
    <cellStyle name="Normal 61 2 7 2 2 2 2 4 2 2" xfId="0"/>
    <cellStyle name="Normal 61 2 7 2 2 2 2 4 3" xfId="0"/>
    <cellStyle name="Normal 61 2 7 2 2 2 2 5" xfId="0"/>
    <cellStyle name="Normal 61 2 7 2 2 2 2 5 2" xfId="0"/>
    <cellStyle name="Normal 61 2 7 2 2 2 2 6" xfId="0"/>
    <cellStyle name="Normal 61 2 7 2 2 2 3" xfId="0"/>
    <cellStyle name="Normal 61 2 7 2 2 2 3 2" xfId="0"/>
    <cellStyle name="Normal 61 2 7 2 2 2 3 2 2" xfId="0"/>
    <cellStyle name="Normal 61 2 7 2 2 2 3 2 2 2" xfId="0"/>
    <cellStyle name="Normal 61 2 7 2 2 2 3 2 3" xfId="0"/>
    <cellStyle name="Normal 61 2 7 2 2 2 3 3" xfId="0"/>
    <cellStyle name="Normal 61 2 7 2 2 2 3 3 2" xfId="0"/>
    <cellStyle name="Normal 61 2 7 2 2 2 3 3 2 2" xfId="0"/>
    <cellStyle name="Normal 61 2 7 2 2 2 3 3 3" xfId="0"/>
    <cellStyle name="Normal 61 2 7 2 2 2 3 4" xfId="0"/>
    <cellStyle name="Normal 61 2 7 2 2 2 3 4 2" xfId="0"/>
    <cellStyle name="Normal 61 2 7 2 2 2 3 5" xfId="0"/>
    <cellStyle name="Normal 61 2 7 2 2 2 4" xfId="0"/>
    <cellStyle name="Normal 61 2 7 2 2 2 4 2" xfId="0"/>
    <cellStyle name="Normal 61 2 7 2 2 2 4 2 2" xfId="0"/>
    <cellStyle name="Normal 61 2 7 2 2 2 4 3" xfId="0"/>
    <cellStyle name="Normal 61 2 7 2 2 2 5" xfId="0"/>
    <cellStyle name="Normal 61 2 7 2 2 2 5 2" xfId="0"/>
    <cellStyle name="Normal 61 2 7 2 2 2 5 2 2" xfId="0"/>
    <cellStyle name="Normal 61 2 7 2 2 2 5 3" xfId="0"/>
    <cellStyle name="Normal 61 2 7 2 2 2 6" xfId="0"/>
    <cellStyle name="Normal 61 2 7 2 2 2 6 2" xfId="0"/>
    <cellStyle name="Normal 61 2 7 2 2 2 7" xfId="0"/>
    <cellStyle name="Normal 61 2 7 2 2 3" xfId="0"/>
    <cellStyle name="Normal 61 2 7 2 2 3 2" xfId="0"/>
    <cellStyle name="Normal 61 2 7 2 2 3 2 2" xfId="0"/>
    <cellStyle name="Normal 61 2 7 2 2 3 2 2 2" xfId="0"/>
    <cellStyle name="Normal 61 2 7 2 2 3 2 2 2 2" xfId="0"/>
    <cellStyle name="Normal 61 2 7 2 2 3 2 2 3" xfId="0"/>
    <cellStyle name="Normal 61 2 7 2 2 3 2 3" xfId="0"/>
    <cellStyle name="Normal 61 2 7 2 2 3 2 3 2" xfId="0"/>
    <cellStyle name="Normal 61 2 7 2 2 3 2 3 2 2" xfId="0"/>
    <cellStyle name="Normal 61 2 7 2 2 3 2 3 3" xfId="0"/>
    <cellStyle name="Normal 61 2 7 2 2 3 2 4" xfId="0"/>
    <cellStyle name="Normal 61 2 7 2 2 3 2 4 2" xfId="0"/>
    <cellStyle name="Normal 61 2 7 2 2 3 2 5" xfId="0"/>
    <cellStyle name="Normal 61 2 7 2 2 3 3" xfId="0"/>
    <cellStyle name="Normal 61 2 7 2 2 3 3 2" xfId="0"/>
    <cellStyle name="Normal 61 2 7 2 2 3 3 2 2" xfId="0"/>
    <cellStyle name="Normal 61 2 7 2 2 3 3 3" xfId="0"/>
    <cellStyle name="Normal 61 2 7 2 2 3 4" xfId="0"/>
    <cellStyle name="Normal 61 2 7 2 2 3 4 2" xfId="0"/>
    <cellStyle name="Normal 61 2 7 2 2 3 4 2 2" xfId="0"/>
    <cellStyle name="Normal 61 2 7 2 2 3 4 3" xfId="0"/>
    <cellStyle name="Normal 61 2 7 2 2 3 5" xfId="0"/>
    <cellStyle name="Normal 61 2 7 2 2 3 5 2" xfId="0"/>
    <cellStyle name="Normal 61 2 7 2 2 3 6" xfId="0"/>
    <cellStyle name="Normal 61 2 7 2 2 4" xfId="0"/>
    <cellStyle name="Normal 61 2 7 2 2 4 2" xfId="0"/>
    <cellStyle name="Normal 61 2 7 2 2 4 2 2" xfId="0"/>
    <cellStyle name="Normal 61 2 7 2 2 4 2 2 2" xfId="0"/>
    <cellStyle name="Normal 61 2 7 2 2 4 2 3" xfId="0"/>
    <cellStyle name="Normal 61 2 7 2 2 4 3" xfId="0"/>
    <cellStyle name="Normal 61 2 7 2 2 4 3 2" xfId="0"/>
    <cellStyle name="Normal 61 2 7 2 2 4 3 2 2" xfId="0"/>
    <cellStyle name="Normal 61 2 7 2 2 4 3 3" xfId="0"/>
    <cellStyle name="Normal 61 2 7 2 2 4 4" xfId="0"/>
    <cellStyle name="Normal 61 2 7 2 2 4 4 2" xfId="0"/>
    <cellStyle name="Normal 61 2 7 2 2 4 5" xfId="0"/>
    <cellStyle name="Normal 61 2 7 2 2 5" xfId="0"/>
    <cellStyle name="Normal 61 2 7 2 2 5 2" xfId="0"/>
    <cellStyle name="Normal 61 2 7 2 2 5 2 2" xfId="0"/>
    <cellStyle name="Normal 61 2 7 2 2 5 3" xfId="0"/>
    <cellStyle name="Normal 61 2 7 2 2 6" xfId="0"/>
    <cellStyle name="Normal 61 2 7 2 2 6 2" xfId="0"/>
    <cellStyle name="Normal 61 2 7 2 2 6 2 2" xfId="0"/>
    <cellStyle name="Normal 61 2 7 2 2 6 3" xfId="0"/>
    <cellStyle name="Normal 61 2 7 2 2 7" xfId="0"/>
    <cellStyle name="Normal 61 2 7 2 2 7 2" xfId="0"/>
    <cellStyle name="Normal 61 2 7 2 2 8" xfId="0"/>
    <cellStyle name="Normal 61 2 7 2 3" xfId="0"/>
    <cellStyle name="Normal 61 2 7 2 3 2" xfId="0"/>
    <cellStyle name="Normal 61 2 7 2 3 2 2" xfId="0"/>
    <cellStyle name="Normal 61 2 7 2 3 2 2 2" xfId="0"/>
    <cellStyle name="Normal 61 2 7 2 3 2 2 2 2" xfId="0"/>
    <cellStyle name="Normal 61 2 7 2 3 2 2 2 2 2" xfId="0"/>
    <cellStyle name="Normal 61 2 7 2 3 2 2 2 3" xfId="0"/>
    <cellStyle name="Normal 61 2 7 2 3 2 2 3" xfId="0"/>
    <cellStyle name="Normal 61 2 7 2 3 2 2 3 2" xfId="0"/>
    <cellStyle name="Normal 61 2 7 2 3 2 2 3 2 2" xfId="0"/>
    <cellStyle name="Normal 61 2 7 2 3 2 2 3 3" xfId="0"/>
    <cellStyle name="Normal 61 2 7 2 3 2 2 4" xfId="0"/>
    <cellStyle name="Normal 61 2 7 2 3 2 2 4 2" xfId="0"/>
    <cellStyle name="Normal 61 2 7 2 3 2 2 5" xfId="0"/>
    <cellStyle name="Normal 61 2 7 2 3 2 3" xfId="0"/>
    <cellStyle name="Normal 61 2 7 2 3 2 3 2" xfId="0"/>
    <cellStyle name="Normal 61 2 7 2 3 2 3 2 2" xfId="0"/>
    <cellStyle name="Normal 61 2 7 2 3 2 3 3" xfId="0"/>
    <cellStyle name="Normal 61 2 7 2 3 2 4" xfId="0"/>
    <cellStyle name="Normal 61 2 7 2 3 2 4 2" xfId="0"/>
    <cellStyle name="Normal 61 2 7 2 3 2 4 2 2" xfId="0"/>
    <cellStyle name="Normal 61 2 7 2 3 2 4 3" xfId="0"/>
    <cellStyle name="Normal 61 2 7 2 3 2 5" xfId="0"/>
    <cellStyle name="Normal 61 2 7 2 3 2 5 2" xfId="0"/>
    <cellStyle name="Normal 61 2 7 2 3 2 6" xfId="0"/>
    <cellStyle name="Normal 61 2 7 2 3 3" xfId="0"/>
    <cellStyle name="Normal 61 2 7 2 3 3 2" xfId="0"/>
    <cellStyle name="Normal 61 2 7 2 3 3 2 2" xfId="0"/>
    <cellStyle name="Normal 61 2 7 2 3 3 2 2 2" xfId="0"/>
    <cellStyle name="Normal 61 2 7 2 3 3 2 3" xfId="0"/>
    <cellStyle name="Normal 61 2 7 2 3 3 3" xfId="0"/>
    <cellStyle name="Normal 61 2 7 2 3 3 3 2" xfId="0"/>
    <cellStyle name="Normal 61 2 7 2 3 3 3 2 2" xfId="0"/>
    <cellStyle name="Normal 61 2 7 2 3 3 3 3" xfId="0"/>
    <cellStyle name="Normal 61 2 7 2 3 3 4" xfId="0"/>
    <cellStyle name="Normal 61 2 7 2 3 3 4 2" xfId="0"/>
    <cellStyle name="Normal 61 2 7 2 3 3 5" xfId="0"/>
    <cellStyle name="Normal 61 2 7 2 3 4" xfId="0"/>
    <cellStyle name="Normal 61 2 7 2 3 4 2" xfId="0"/>
    <cellStyle name="Normal 61 2 7 2 3 4 2 2" xfId="0"/>
    <cellStyle name="Normal 61 2 7 2 3 4 3" xfId="0"/>
    <cellStyle name="Normal 61 2 7 2 3 5" xfId="0"/>
    <cellStyle name="Normal 61 2 7 2 3 5 2" xfId="0"/>
    <cellStyle name="Normal 61 2 7 2 3 5 2 2" xfId="0"/>
    <cellStyle name="Normal 61 2 7 2 3 5 3" xfId="0"/>
    <cellStyle name="Normal 61 2 7 2 3 6" xfId="0"/>
    <cellStyle name="Normal 61 2 7 2 3 6 2" xfId="0"/>
    <cellStyle name="Normal 61 2 7 2 3 7" xfId="0"/>
    <cellStyle name="Normal 61 2 7 2 4" xfId="0"/>
    <cellStyle name="Normal 61 2 7 2 4 2" xfId="0"/>
    <cellStyle name="Normal 61 2 7 2 4 2 2" xfId="0"/>
    <cellStyle name="Normal 61 2 7 2 4 2 2 2" xfId="0"/>
    <cellStyle name="Normal 61 2 7 2 4 2 2 2 2" xfId="0"/>
    <cellStyle name="Normal 61 2 7 2 4 2 2 3" xfId="0"/>
    <cellStyle name="Normal 61 2 7 2 4 2 3" xfId="0"/>
    <cellStyle name="Normal 61 2 7 2 4 2 3 2" xfId="0"/>
    <cellStyle name="Normal 61 2 7 2 4 2 3 2 2" xfId="0"/>
    <cellStyle name="Normal 61 2 7 2 4 2 3 3" xfId="0"/>
    <cellStyle name="Normal 61 2 7 2 4 2 4" xfId="0"/>
    <cellStyle name="Normal 61 2 7 2 4 2 4 2" xfId="0"/>
    <cellStyle name="Normal 61 2 7 2 4 2 5" xfId="0"/>
    <cellStyle name="Normal 61 2 7 2 4 3" xfId="0"/>
    <cellStyle name="Normal 61 2 7 2 4 3 2" xfId="0"/>
    <cellStyle name="Normal 61 2 7 2 4 3 2 2" xfId="0"/>
    <cellStyle name="Normal 61 2 7 2 4 3 3" xfId="0"/>
    <cellStyle name="Normal 61 2 7 2 4 4" xfId="0"/>
    <cellStyle name="Normal 61 2 7 2 4 4 2" xfId="0"/>
    <cellStyle name="Normal 61 2 7 2 4 4 2 2" xfId="0"/>
    <cellStyle name="Normal 61 2 7 2 4 4 3" xfId="0"/>
    <cellStyle name="Normal 61 2 7 2 4 5" xfId="0"/>
    <cellStyle name="Normal 61 2 7 2 4 5 2" xfId="0"/>
    <cellStyle name="Normal 61 2 7 2 4 6" xfId="0"/>
    <cellStyle name="Normal 61 2 7 2 5" xfId="0"/>
    <cellStyle name="Normal 61 2 7 2 5 2" xfId="0"/>
    <cellStyle name="Normal 61 2 7 2 5 2 2" xfId="0"/>
    <cellStyle name="Normal 61 2 7 2 5 2 2 2" xfId="0"/>
    <cellStyle name="Normal 61 2 7 2 5 2 3" xfId="0"/>
    <cellStyle name="Normal 61 2 7 2 5 3" xfId="0"/>
    <cellStyle name="Normal 61 2 7 2 5 3 2" xfId="0"/>
    <cellStyle name="Normal 61 2 7 2 5 3 2 2" xfId="0"/>
    <cellStyle name="Normal 61 2 7 2 5 3 3" xfId="0"/>
    <cellStyle name="Normal 61 2 7 2 5 4" xfId="0"/>
    <cellStyle name="Normal 61 2 7 2 5 4 2" xfId="0"/>
    <cellStyle name="Normal 61 2 7 2 5 5" xfId="0"/>
    <cellStyle name="Normal 61 2 7 2 6" xfId="0"/>
    <cellStyle name="Normal 61 2 7 2 6 2" xfId="0"/>
    <cellStyle name="Normal 61 2 7 2 6 2 2" xfId="0"/>
    <cellStyle name="Normal 61 2 7 2 6 3" xfId="0"/>
    <cellStyle name="Normal 61 2 7 2 7" xfId="0"/>
    <cellStyle name="Normal 61 2 7 2 7 2" xfId="0"/>
    <cellStyle name="Normal 61 2 7 2 7 2 2" xfId="0"/>
    <cellStyle name="Normal 61 2 7 2 7 3" xfId="0"/>
    <cellStyle name="Normal 61 2 7 2 8" xfId="0"/>
    <cellStyle name="Normal 61 2 7 2 8 2" xfId="0"/>
    <cellStyle name="Normal 61 2 7 2 9" xfId="0"/>
    <cellStyle name="Normal 61 2 7 3" xfId="0"/>
    <cellStyle name="Normal 61 2 7 3 2" xfId="0"/>
    <cellStyle name="Normal 61 2 7 3 2 2" xfId="0"/>
    <cellStyle name="Normal 61 2 7 3 2 2 2" xfId="0"/>
    <cellStyle name="Normal 61 2 7 3 2 2 2 2" xfId="0"/>
    <cellStyle name="Normal 61 2 7 3 2 2 2 2 2" xfId="0"/>
    <cellStyle name="Normal 61 2 7 3 2 2 2 2 2 2" xfId="0"/>
    <cellStyle name="Normal 61 2 7 3 2 2 2 2 3" xfId="0"/>
    <cellStyle name="Normal 61 2 7 3 2 2 2 3" xfId="0"/>
    <cellStyle name="Normal 61 2 7 3 2 2 2 3 2" xfId="0"/>
    <cellStyle name="Normal 61 2 7 3 2 2 2 3 2 2" xfId="0"/>
    <cellStyle name="Normal 61 2 7 3 2 2 2 3 3" xfId="0"/>
    <cellStyle name="Normal 61 2 7 3 2 2 2 4" xfId="0"/>
    <cellStyle name="Normal 61 2 7 3 2 2 2 4 2" xfId="0"/>
    <cellStyle name="Normal 61 2 7 3 2 2 2 5" xfId="0"/>
    <cellStyle name="Normal 61 2 7 3 2 2 3" xfId="0"/>
    <cellStyle name="Normal 61 2 7 3 2 2 3 2" xfId="0"/>
    <cellStyle name="Normal 61 2 7 3 2 2 3 2 2" xfId="0"/>
    <cellStyle name="Normal 61 2 7 3 2 2 3 3" xfId="0"/>
    <cellStyle name="Normal 61 2 7 3 2 2 4" xfId="0"/>
    <cellStyle name="Normal 61 2 7 3 2 2 4 2" xfId="0"/>
    <cellStyle name="Normal 61 2 7 3 2 2 4 2 2" xfId="0"/>
    <cellStyle name="Normal 61 2 7 3 2 2 4 3" xfId="0"/>
    <cellStyle name="Normal 61 2 7 3 2 2 5" xfId="0"/>
    <cellStyle name="Normal 61 2 7 3 2 2 5 2" xfId="0"/>
    <cellStyle name="Normal 61 2 7 3 2 2 6" xfId="0"/>
    <cellStyle name="Normal 61 2 7 3 2 3" xfId="0"/>
    <cellStyle name="Normal 61 2 7 3 2 3 2" xfId="0"/>
    <cellStyle name="Normal 61 2 7 3 2 3 2 2" xfId="0"/>
    <cellStyle name="Normal 61 2 7 3 2 3 2 2 2" xfId="0"/>
    <cellStyle name="Normal 61 2 7 3 2 3 2 3" xfId="0"/>
    <cellStyle name="Normal 61 2 7 3 2 3 3" xfId="0"/>
    <cellStyle name="Normal 61 2 7 3 2 3 3 2" xfId="0"/>
    <cellStyle name="Normal 61 2 7 3 2 3 3 2 2" xfId="0"/>
    <cellStyle name="Normal 61 2 7 3 2 3 3 3" xfId="0"/>
    <cellStyle name="Normal 61 2 7 3 2 3 4" xfId="0"/>
    <cellStyle name="Normal 61 2 7 3 2 3 4 2" xfId="0"/>
    <cellStyle name="Normal 61 2 7 3 2 3 5" xfId="0"/>
    <cellStyle name="Normal 61 2 7 3 2 4" xfId="0"/>
    <cellStyle name="Normal 61 2 7 3 2 4 2" xfId="0"/>
    <cellStyle name="Normal 61 2 7 3 2 4 2 2" xfId="0"/>
    <cellStyle name="Normal 61 2 7 3 2 4 3" xfId="0"/>
    <cellStyle name="Normal 61 2 7 3 2 5" xfId="0"/>
    <cellStyle name="Normal 61 2 7 3 2 5 2" xfId="0"/>
    <cellStyle name="Normal 61 2 7 3 2 5 2 2" xfId="0"/>
    <cellStyle name="Normal 61 2 7 3 2 5 3" xfId="0"/>
    <cellStyle name="Normal 61 2 7 3 2 6" xfId="0"/>
    <cellStyle name="Normal 61 2 7 3 2 6 2" xfId="0"/>
    <cellStyle name="Normal 61 2 7 3 2 7" xfId="0"/>
    <cellStyle name="Normal 61 2 7 3 3" xfId="0"/>
    <cellStyle name="Normal 61 2 7 3 3 2" xfId="0"/>
    <cellStyle name="Normal 61 2 7 3 3 2 2" xfId="0"/>
    <cellStyle name="Normal 61 2 7 3 3 2 2 2" xfId="0"/>
    <cellStyle name="Normal 61 2 7 3 3 2 2 2 2" xfId="0"/>
    <cellStyle name="Normal 61 2 7 3 3 2 2 3" xfId="0"/>
    <cellStyle name="Normal 61 2 7 3 3 2 3" xfId="0"/>
    <cellStyle name="Normal 61 2 7 3 3 2 3 2" xfId="0"/>
    <cellStyle name="Normal 61 2 7 3 3 2 3 2 2" xfId="0"/>
    <cellStyle name="Normal 61 2 7 3 3 2 3 3" xfId="0"/>
    <cellStyle name="Normal 61 2 7 3 3 2 4" xfId="0"/>
    <cellStyle name="Normal 61 2 7 3 3 2 4 2" xfId="0"/>
    <cellStyle name="Normal 61 2 7 3 3 2 5" xfId="0"/>
    <cellStyle name="Normal 61 2 7 3 3 3" xfId="0"/>
    <cellStyle name="Normal 61 2 7 3 3 3 2" xfId="0"/>
    <cellStyle name="Normal 61 2 7 3 3 3 2 2" xfId="0"/>
    <cellStyle name="Normal 61 2 7 3 3 3 3" xfId="0"/>
    <cellStyle name="Normal 61 2 7 3 3 4" xfId="0"/>
    <cellStyle name="Normal 61 2 7 3 3 4 2" xfId="0"/>
    <cellStyle name="Normal 61 2 7 3 3 4 2 2" xfId="0"/>
    <cellStyle name="Normal 61 2 7 3 3 4 3" xfId="0"/>
    <cellStyle name="Normal 61 2 7 3 3 5" xfId="0"/>
    <cellStyle name="Normal 61 2 7 3 3 5 2" xfId="0"/>
    <cellStyle name="Normal 61 2 7 3 3 6" xfId="0"/>
    <cellStyle name="Normal 61 2 7 3 4" xfId="0"/>
    <cellStyle name="Normal 61 2 7 3 4 2" xfId="0"/>
    <cellStyle name="Normal 61 2 7 3 4 2 2" xfId="0"/>
    <cellStyle name="Normal 61 2 7 3 4 2 2 2" xfId="0"/>
    <cellStyle name="Normal 61 2 7 3 4 2 3" xfId="0"/>
    <cellStyle name="Normal 61 2 7 3 4 3" xfId="0"/>
    <cellStyle name="Normal 61 2 7 3 4 3 2" xfId="0"/>
    <cellStyle name="Normal 61 2 7 3 4 3 2 2" xfId="0"/>
    <cellStyle name="Normal 61 2 7 3 4 3 3" xfId="0"/>
    <cellStyle name="Normal 61 2 7 3 4 4" xfId="0"/>
    <cellStyle name="Normal 61 2 7 3 4 4 2" xfId="0"/>
    <cellStyle name="Normal 61 2 7 3 4 5" xfId="0"/>
    <cellStyle name="Normal 61 2 7 3 5" xfId="0"/>
    <cellStyle name="Normal 61 2 7 3 5 2" xfId="0"/>
    <cellStyle name="Normal 61 2 7 3 5 2 2" xfId="0"/>
    <cellStyle name="Normal 61 2 7 3 5 3" xfId="0"/>
    <cellStyle name="Normal 61 2 7 3 6" xfId="0"/>
    <cellStyle name="Normal 61 2 7 3 6 2" xfId="0"/>
    <cellStyle name="Normal 61 2 7 3 6 2 2" xfId="0"/>
    <cellStyle name="Normal 61 2 7 3 6 3" xfId="0"/>
    <cellStyle name="Normal 61 2 7 3 7" xfId="0"/>
    <cellStyle name="Normal 61 2 7 3 7 2" xfId="0"/>
    <cellStyle name="Normal 61 2 7 3 8" xfId="0"/>
    <cellStyle name="Normal 61 2 7 4" xfId="0"/>
    <cellStyle name="Normal 61 2 7 4 2" xfId="0"/>
    <cellStyle name="Normal 61 2 7 4 2 2" xfId="0"/>
    <cellStyle name="Normal 61 2 7 4 2 2 2" xfId="0"/>
    <cellStyle name="Normal 61 2 7 4 2 2 2 2" xfId="0"/>
    <cellStyle name="Normal 61 2 7 4 2 2 2 2 2" xfId="0"/>
    <cellStyle name="Normal 61 2 7 4 2 2 2 3" xfId="0"/>
    <cellStyle name="Normal 61 2 7 4 2 2 3" xfId="0"/>
    <cellStyle name="Normal 61 2 7 4 2 2 3 2" xfId="0"/>
    <cellStyle name="Normal 61 2 7 4 2 2 3 2 2" xfId="0"/>
    <cellStyle name="Normal 61 2 7 4 2 2 3 3" xfId="0"/>
    <cellStyle name="Normal 61 2 7 4 2 2 4" xfId="0"/>
    <cellStyle name="Normal 61 2 7 4 2 2 4 2" xfId="0"/>
    <cellStyle name="Normal 61 2 7 4 2 2 5" xfId="0"/>
    <cellStyle name="Normal 61 2 7 4 2 3" xfId="0"/>
    <cellStyle name="Normal 61 2 7 4 2 3 2" xfId="0"/>
    <cellStyle name="Normal 61 2 7 4 2 3 2 2" xfId="0"/>
    <cellStyle name="Normal 61 2 7 4 2 3 3" xfId="0"/>
    <cellStyle name="Normal 61 2 7 4 2 4" xfId="0"/>
    <cellStyle name="Normal 61 2 7 4 2 4 2" xfId="0"/>
    <cellStyle name="Normal 61 2 7 4 2 4 2 2" xfId="0"/>
    <cellStyle name="Normal 61 2 7 4 2 4 3" xfId="0"/>
    <cellStyle name="Normal 61 2 7 4 2 5" xfId="0"/>
    <cellStyle name="Normal 61 2 7 4 2 5 2" xfId="0"/>
    <cellStyle name="Normal 61 2 7 4 2 6" xfId="0"/>
    <cellStyle name="Normal 61 2 7 4 3" xfId="0"/>
    <cellStyle name="Normal 61 2 7 4 3 2" xfId="0"/>
    <cellStyle name="Normal 61 2 7 4 3 2 2" xfId="0"/>
    <cellStyle name="Normal 61 2 7 4 3 2 2 2" xfId="0"/>
    <cellStyle name="Normal 61 2 7 4 3 2 3" xfId="0"/>
    <cellStyle name="Normal 61 2 7 4 3 3" xfId="0"/>
    <cellStyle name="Normal 61 2 7 4 3 3 2" xfId="0"/>
    <cellStyle name="Normal 61 2 7 4 3 3 2 2" xfId="0"/>
    <cellStyle name="Normal 61 2 7 4 3 3 3" xfId="0"/>
    <cellStyle name="Normal 61 2 7 4 3 4" xfId="0"/>
    <cellStyle name="Normal 61 2 7 4 3 4 2" xfId="0"/>
    <cellStyle name="Normal 61 2 7 4 3 5" xfId="0"/>
    <cellStyle name="Normal 61 2 7 4 4" xfId="0"/>
    <cellStyle name="Normal 61 2 7 4 4 2" xfId="0"/>
    <cellStyle name="Normal 61 2 7 4 4 2 2" xfId="0"/>
    <cellStyle name="Normal 61 2 7 4 4 3" xfId="0"/>
    <cellStyle name="Normal 61 2 7 4 5" xfId="0"/>
    <cellStyle name="Normal 61 2 7 4 5 2" xfId="0"/>
    <cellStyle name="Normal 61 2 7 4 5 2 2" xfId="0"/>
    <cellStyle name="Normal 61 2 7 4 5 3" xfId="0"/>
    <cellStyle name="Normal 61 2 7 4 6" xfId="0"/>
    <cellStyle name="Normal 61 2 7 4 6 2" xfId="0"/>
    <cellStyle name="Normal 61 2 7 4 7" xfId="0"/>
    <cellStyle name="Normal 61 2 7 5" xfId="0"/>
    <cellStyle name="Normal 61 2 7 5 2" xfId="0"/>
    <cellStyle name="Normal 61 2 7 5 2 2" xfId="0"/>
    <cellStyle name="Normal 61 2 7 5 2 2 2" xfId="0"/>
    <cellStyle name="Normal 61 2 7 5 2 2 2 2" xfId="0"/>
    <cellStyle name="Normal 61 2 7 5 2 2 3" xfId="0"/>
    <cellStyle name="Normal 61 2 7 5 2 3" xfId="0"/>
    <cellStyle name="Normal 61 2 7 5 2 3 2" xfId="0"/>
    <cellStyle name="Normal 61 2 7 5 2 3 2 2" xfId="0"/>
    <cellStyle name="Normal 61 2 7 5 2 3 3" xfId="0"/>
    <cellStyle name="Normal 61 2 7 5 2 4" xfId="0"/>
    <cellStyle name="Normal 61 2 7 5 2 4 2" xfId="0"/>
    <cellStyle name="Normal 61 2 7 5 2 5" xfId="0"/>
    <cellStyle name="Normal 61 2 7 5 3" xfId="0"/>
    <cellStyle name="Normal 61 2 7 5 3 2" xfId="0"/>
    <cellStyle name="Normal 61 2 7 5 3 2 2" xfId="0"/>
    <cellStyle name="Normal 61 2 7 5 3 3" xfId="0"/>
    <cellStyle name="Normal 61 2 7 5 4" xfId="0"/>
    <cellStyle name="Normal 61 2 7 5 4 2" xfId="0"/>
    <cellStyle name="Normal 61 2 7 5 4 2 2" xfId="0"/>
    <cellStyle name="Normal 61 2 7 5 4 3" xfId="0"/>
    <cellStyle name="Normal 61 2 7 5 5" xfId="0"/>
    <cellStyle name="Normal 61 2 7 5 5 2" xfId="0"/>
    <cellStyle name="Normal 61 2 7 5 6" xfId="0"/>
    <cellStyle name="Normal 61 2 7 6" xfId="0"/>
    <cellStyle name="Normal 61 2 7 6 2" xfId="0"/>
    <cellStyle name="Normal 61 2 7 6 2 2" xfId="0"/>
    <cellStyle name="Normal 61 2 7 6 2 2 2" xfId="0"/>
    <cellStyle name="Normal 61 2 7 6 2 3" xfId="0"/>
    <cellStyle name="Normal 61 2 7 6 3" xfId="0"/>
    <cellStyle name="Normal 61 2 7 6 3 2" xfId="0"/>
    <cellStyle name="Normal 61 2 7 6 3 2 2" xfId="0"/>
    <cellStyle name="Normal 61 2 7 6 3 3" xfId="0"/>
    <cellStyle name="Normal 61 2 7 6 4" xfId="0"/>
    <cellStyle name="Normal 61 2 7 6 4 2" xfId="0"/>
    <cellStyle name="Normal 61 2 7 6 5" xfId="0"/>
    <cellStyle name="Normal 61 2 7 7" xfId="0"/>
    <cellStyle name="Normal 61 2 7 7 2" xfId="0"/>
    <cellStyle name="Normal 61 2 7 7 2 2" xfId="0"/>
    <cellStyle name="Normal 61 2 7 7 3" xfId="0"/>
    <cellStyle name="Normal 61 2 7 8" xfId="0"/>
    <cellStyle name="Normal 61 2 7 8 2" xfId="0"/>
    <cellStyle name="Normal 61 2 7 8 2 2" xfId="0"/>
    <cellStyle name="Normal 61 2 7 8 3" xfId="0"/>
    <cellStyle name="Normal 61 2 7 9" xfId="0"/>
    <cellStyle name="Normal 61 2 7 9 2" xfId="0"/>
    <cellStyle name="Normal 61 2 8" xfId="0"/>
    <cellStyle name="Normal 61 2 8 10" xfId="0"/>
    <cellStyle name="Normal 61 2 8 2" xfId="0"/>
    <cellStyle name="Normal 61 2 8 2 2" xfId="0"/>
    <cellStyle name="Normal 61 2 8 2 2 2" xfId="0"/>
    <cellStyle name="Normal 61 2 8 2 2 2 2" xfId="0"/>
    <cellStyle name="Normal 61 2 8 2 2 2 2 2" xfId="0"/>
    <cellStyle name="Normal 61 2 8 2 2 2 2 2 2" xfId="0"/>
    <cellStyle name="Normal 61 2 8 2 2 2 2 2 2 2" xfId="0"/>
    <cellStyle name="Normal 61 2 8 2 2 2 2 2 2 2 2" xfId="0"/>
    <cellStyle name="Normal 61 2 8 2 2 2 2 2 2 3" xfId="0"/>
    <cellStyle name="Normal 61 2 8 2 2 2 2 2 3" xfId="0"/>
    <cellStyle name="Normal 61 2 8 2 2 2 2 2 3 2" xfId="0"/>
    <cellStyle name="Normal 61 2 8 2 2 2 2 2 3 2 2" xfId="0"/>
    <cellStyle name="Normal 61 2 8 2 2 2 2 2 3 3" xfId="0"/>
    <cellStyle name="Normal 61 2 8 2 2 2 2 2 4" xfId="0"/>
    <cellStyle name="Normal 61 2 8 2 2 2 2 2 4 2" xfId="0"/>
    <cellStyle name="Normal 61 2 8 2 2 2 2 2 5" xfId="0"/>
    <cellStyle name="Normal 61 2 8 2 2 2 2 3" xfId="0"/>
    <cellStyle name="Normal 61 2 8 2 2 2 2 3 2" xfId="0"/>
    <cellStyle name="Normal 61 2 8 2 2 2 2 3 2 2" xfId="0"/>
    <cellStyle name="Normal 61 2 8 2 2 2 2 3 3" xfId="0"/>
    <cellStyle name="Normal 61 2 8 2 2 2 2 4" xfId="0"/>
    <cellStyle name="Normal 61 2 8 2 2 2 2 4 2" xfId="0"/>
    <cellStyle name="Normal 61 2 8 2 2 2 2 4 2 2" xfId="0"/>
    <cellStyle name="Normal 61 2 8 2 2 2 2 4 3" xfId="0"/>
    <cellStyle name="Normal 61 2 8 2 2 2 2 5" xfId="0"/>
    <cellStyle name="Normal 61 2 8 2 2 2 2 5 2" xfId="0"/>
    <cellStyle name="Normal 61 2 8 2 2 2 2 6" xfId="0"/>
    <cellStyle name="Normal 61 2 8 2 2 2 3" xfId="0"/>
    <cellStyle name="Normal 61 2 8 2 2 2 3 2" xfId="0"/>
    <cellStyle name="Normal 61 2 8 2 2 2 3 2 2" xfId="0"/>
    <cellStyle name="Normal 61 2 8 2 2 2 3 2 2 2" xfId="0"/>
    <cellStyle name="Normal 61 2 8 2 2 2 3 2 3" xfId="0"/>
    <cellStyle name="Normal 61 2 8 2 2 2 3 3" xfId="0"/>
    <cellStyle name="Normal 61 2 8 2 2 2 3 3 2" xfId="0"/>
    <cellStyle name="Normal 61 2 8 2 2 2 3 3 2 2" xfId="0"/>
    <cellStyle name="Normal 61 2 8 2 2 2 3 3 3" xfId="0"/>
    <cellStyle name="Normal 61 2 8 2 2 2 3 4" xfId="0"/>
    <cellStyle name="Normal 61 2 8 2 2 2 3 4 2" xfId="0"/>
    <cellStyle name="Normal 61 2 8 2 2 2 3 5" xfId="0"/>
    <cellStyle name="Normal 61 2 8 2 2 2 4" xfId="0"/>
    <cellStyle name="Normal 61 2 8 2 2 2 4 2" xfId="0"/>
    <cellStyle name="Normal 61 2 8 2 2 2 4 2 2" xfId="0"/>
    <cellStyle name="Normal 61 2 8 2 2 2 4 3" xfId="0"/>
    <cellStyle name="Normal 61 2 8 2 2 2 5" xfId="0"/>
    <cellStyle name="Normal 61 2 8 2 2 2 5 2" xfId="0"/>
    <cellStyle name="Normal 61 2 8 2 2 2 5 2 2" xfId="0"/>
    <cellStyle name="Normal 61 2 8 2 2 2 5 3" xfId="0"/>
    <cellStyle name="Normal 61 2 8 2 2 2 6" xfId="0"/>
    <cellStyle name="Normal 61 2 8 2 2 2 6 2" xfId="0"/>
    <cellStyle name="Normal 61 2 8 2 2 2 7" xfId="0"/>
    <cellStyle name="Normal 61 2 8 2 2 3" xfId="0"/>
    <cellStyle name="Normal 61 2 8 2 2 3 2" xfId="0"/>
    <cellStyle name="Normal 61 2 8 2 2 3 2 2" xfId="0"/>
    <cellStyle name="Normal 61 2 8 2 2 3 2 2 2" xfId="0"/>
    <cellStyle name="Normal 61 2 8 2 2 3 2 2 2 2" xfId="0"/>
    <cellStyle name="Normal 61 2 8 2 2 3 2 2 3" xfId="0"/>
    <cellStyle name="Normal 61 2 8 2 2 3 2 3" xfId="0"/>
    <cellStyle name="Normal 61 2 8 2 2 3 2 3 2" xfId="0"/>
    <cellStyle name="Normal 61 2 8 2 2 3 2 3 2 2" xfId="0"/>
    <cellStyle name="Normal 61 2 8 2 2 3 2 3 3" xfId="0"/>
    <cellStyle name="Normal 61 2 8 2 2 3 2 4" xfId="0"/>
    <cellStyle name="Normal 61 2 8 2 2 3 2 4 2" xfId="0"/>
    <cellStyle name="Normal 61 2 8 2 2 3 2 5" xfId="0"/>
    <cellStyle name="Normal 61 2 8 2 2 3 3" xfId="0"/>
    <cellStyle name="Normal 61 2 8 2 2 3 3 2" xfId="0"/>
    <cellStyle name="Normal 61 2 8 2 2 3 3 2 2" xfId="0"/>
    <cellStyle name="Normal 61 2 8 2 2 3 3 3" xfId="0"/>
    <cellStyle name="Normal 61 2 8 2 2 3 4" xfId="0"/>
    <cellStyle name="Normal 61 2 8 2 2 3 4 2" xfId="0"/>
    <cellStyle name="Normal 61 2 8 2 2 3 4 2 2" xfId="0"/>
    <cellStyle name="Normal 61 2 8 2 2 3 4 3" xfId="0"/>
    <cellStyle name="Normal 61 2 8 2 2 3 5" xfId="0"/>
    <cellStyle name="Normal 61 2 8 2 2 3 5 2" xfId="0"/>
    <cellStyle name="Normal 61 2 8 2 2 3 6" xfId="0"/>
    <cellStyle name="Normal 61 2 8 2 2 4" xfId="0"/>
    <cellStyle name="Normal 61 2 8 2 2 4 2" xfId="0"/>
    <cellStyle name="Normal 61 2 8 2 2 4 2 2" xfId="0"/>
    <cellStyle name="Normal 61 2 8 2 2 4 2 2 2" xfId="0"/>
    <cellStyle name="Normal 61 2 8 2 2 4 2 3" xfId="0"/>
    <cellStyle name="Normal 61 2 8 2 2 4 3" xfId="0"/>
    <cellStyle name="Normal 61 2 8 2 2 4 3 2" xfId="0"/>
    <cellStyle name="Normal 61 2 8 2 2 4 3 2 2" xfId="0"/>
    <cellStyle name="Normal 61 2 8 2 2 4 3 3" xfId="0"/>
    <cellStyle name="Normal 61 2 8 2 2 4 4" xfId="0"/>
    <cellStyle name="Normal 61 2 8 2 2 4 4 2" xfId="0"/>
    <cellStyle name="Normal 61 2 8 2 2 4 5" xfId="0"/>
    <cellStyle name="Normal 61 2 8 2 2 5" xfId="0"/>
    <cellStyle name="Normal 61 2 8 2 2 5 2" xfId="0"/>
    <cellStyle name="Normal 61 2 8 2 2 5 2 2" xfId="0"/>
    <cellStyle name="Normal 61 2 8 2 2 5 3" xfId="0"/>
    <cellStyle name="Normal 61 2 8 2 2 6" xfId="0"/>
    <cellStyle name="Normal 61 2 8 2 2 6 2" xfId="0"/>
    <cellStyle name="Normal 61 2 8 2 2 6 2 2" xfId="0"/>
    <cellStyle name="Normal 61 2 8 2 2 6 3" xfId="0"/>
    <cellStyle name="Normal 61 2 8 2 2 7" xfId="0"/>
    <cellStyle name="Normal 61 2 8 2 2 7 2" xfId="0"/>
    <cellStyle name="Normal 61 2 8 2 2 8" xfId="0"/>
    <cellStyle name="Normal 61 2 8 2 3" xfId="0"/>
    <cellStyle name="Normal 61 2 8 2 3 2" xfId="0"/>
    <cellStyle name="Normal 61 2 8 2 3 2 2" xfId="0"/>
    <cellStyle name="Normal 61 2 8 2 3 2 2 2" xfId="0"/>
    <cellStyle name="Normal 61 2 8 2 3 2 2 2 2" xfId="0"/>
    <cellStyle name="Normal 61 2 8 2 3 2 2 2 2 2" xfId="0"/>
    <cellStyle name="Normal 61 2 8 2 3 2 2 2 3" xfId="0"/>
    <cellStyle name="Normal 61 2 8 2 3 2 2 3" xfId="0"/>
    <cellStyle name="Normal 61 2 8 2 3 2 2 3 2" xfId="0"/>
    <cellStyle name="Normal 61 2 8 2 3 2 2 3 2 2" xfId="0"/>
    <cellStyle name="Normal 61 2 8 2 3 2 2 3 3" xfId="0"/>
    <cellStyle name="Normal 61 2 8 2 3 2 2 4" xfId="0"/>
    <cellStyle name="Normal 61 2 8 2 3 2 2 4 2" xfId="0"/>
    <cellStyle name="Normal 61 2 8 2 3 2 2 5" xfId="0"/>
    <cellStyle name="Normal 61 2 8 2 3 2 3" xfId="0"/>
    <cellStyle name="Normal 61 2 8 2 3 2 3 2" xfId="0"/>
    <cellStyle name="Normal 61 2 8 2 3 2 3 2 2" xfId="0"/>
    <cellStyle name="Normal 61 2 8 2 3 2 3 3" xfId="0"/>
    <cellStyle name="Normal 61 2 8 2 3 2 4" xfId="0"/>
    <cellStyle name="Normal 61 2 8 2 3 2 4 2" xfId="0"/>
    <cellStyle name="Normal 61 2 8 2 3 2 4 2 2" xfId="0"/>
    <cellStyle name="Normal 61 2 8 2 3 2 4 3" xfId="0"/>
    <cellStyle name="Normal 61 2 8 2 3 2 5" xfId="0"/>
    <cellStyle name="Normal 61 2 8 2 3 2 5 2" xfId="0"/>
    <cellStyle name="Normal 61 2 8 2 3 2 6" xfId="0"/>
    <cellStyle name="Normal 61 2 8 2 3 3" xfId="0"/>
    <cellStyle name="Normal 61 2 8 2 3 3 2" xfId="0"/>
    <cellStyle name="Normal 61 2 8 2 3 3 2 2" xfId="0"/>
    <cellStyle name="Normal 61 2 8 2 3 3 2 2 2" xfId="0"/>
    <cellStyle name="Normal 61 2 8 2 3 3 2 3" xfId="0"/>
    <cellStyle name="Normal 61 2 8 2 3 3 3" xfId="0"/>
    <cellStyle name="Normal 61 2 8 2 3 3 3 2" xfId="0"/>
    <cellStyle name="Normal 61 2 8 2 3 3 3 2 2" xfId="0"/>
    <cellStyle name="Normal 61 2 8 2 3 3 3 3" xfId="0"/>
    <cellStyle name="Normal 61 2 8 2 3 3 4" xfId="0"/>
    <cellStyle name="Normal 61 2 8 2 3 3 4 2" xfId="0"/>
    <cellStyle name="Normal 61 2 8 2 3 3 5" xfId="0"/>
    <cellStyle name="Normal 61 2 8 2 3 4" xfId="0"/>
    <cellStyle name="Normal 61 2 8 2 3 4 2" xfId="0"/>
    <cellStyle name="Normal 61 2 8 2 3 4 2 2" xfId="0"/>
    <cellStyle name="Normal 61 2 8 2 3 4 3" xfId="0"/>
    <cellStyle name="Normal 61 2 8 2 3 5" xfId="0"/>
    <cellStyle name="Normal 61 2 8 2 3 5 2" xfId="0"/>
    <cellStyle name="Normal 61 2 8 2 3 5 2 2" xfId="0"/>
    <cellStyle name="Normal 61 2 8 2 3 5 3" xfId="0"/>
    <cellStyle name="Normal 61 2 8 2 3 6" xfId="0"/>
    <cellStyle name="Normal 61 2 8 2 3 6 2" xfId="0"/>
    <cellStyle name="Normal 61 2 8 2 3 7" xfId="0"/>
    <cellStyle name="Normal 61 2 8 2 4" xfId="0"/>
    <cellStyle name="Normal 61 2 8 2 4 2" xfId="0"/>
    <cellStyle name="Normal 61 2 8 2 4 2 2" xfId="0"/>
    <cellStyle name="Normal 61 2 8 2 4 2 2 2" xfId="0"/>
    <cellStyle name="Normal 61 2 8 2 4 2 2 2 2" xfId="0"/>
    <cellStyle name="Normal 61 2 8 2 4 2 2 3" xfId="0"/>
    <cellStyle name="Normal 61 2 8 2 4 2 3" xfId="0"/>
    <cellStyle name="Normal 61 2 8 2 4 2 3 2" xfId="0"/>
    <cellStyle name="Normal 61 2 8 2 4 2 3 2 2" xfId="0"/>
    <cellStyle name="Normal 61 2 8 2 4 2 3 3" xfId="0"/>
    <cellStyle name="Normal 61 2 8 2 4 2 4" xfId="0"/>
    <cellStyle name="Normal 61 2 8 2 4 2 4 2" xfId="0"/>
    <cellStyle name="Normal 61 2 8 2 4 2 5" xfId="0"/>
    <cellStyle name="Normal 61 2 8 2 4 3" xfId="0"/>
    <cellStyle name="Normal 61 2 8 2 4 3 2" xfId="0"/>
    <cellStyle name="Normal 61 2 8 2 4 3 2 2" xfId="0"/>
    <cellStyle name="Normal 61 2 8 2 4 3 3" xfId="0"/>
    <cellStyle name="Normal 61 2 8 2 4 4" xfId="0"/>
    <cellStyle name="Normal 61 2 8 2 4 4 2" xfId="0"/>
    <cellStyle name="Normal 61 2 8 2 4 4 2 2" xfId="0"/>
    <cellStyle name="Normal 61 2 8 2 4 4 3" xfId="0"/>
    <cellStyle name="Normal 61 2 8 2 4 5" xfId="0"/>
    <cellStyle name="Normal 61 2 8 2 4 5 2" xfId="0"/>
    <cellStyle name="Normal 61 2 8 2 4 6" xfId="0"/>
    <cellStyle name="Normal 61 2 8 2 5" xfId="0"/>
    <cellStyle name="Normal 61 2 8 2 5 2" xfId="0"/>
    <cellStyle name="Normal 61 2 8 2 5 2 2" xfId="0"/>
    <cellStyle name="Normal 61 2 8 2 5 2 2 2" xfId="0"/>
    <cellStyle name="Normal 61 2 8 2 5 2 3" xfId="0"/>
    <cellStyle name="Normal 61 2 8 2 5 3" xfId="0"/>
    <cellStyle name="Normal 61 2 8 2 5 3 2" xfId="0"/>
    <cellStyle name="Normal 61 2 8 2 5 3 2 2" xfId="0"/>
    <cellStyle name="Normal 61 2 8 2 5 3 3" xfId="0"/>
    <cellStyle name="Normal 61 2 8 2 5 4" xfId="0"/>
    <cellStyle name="Normal 61 2 8 2 5 4 2" xfId="0"/>
    <cellStyle name="Normal 61 2 8 2 5 5" xfId="0"/>
    <cellStyle name="Normal 61 2 8 2 6" xfId="0"/>
    <cellStyle name="Normal 61 2 8 2 6 2" xfId="0"/>
    <cellStyle name="Normal 61 2 8 2 6 2 2" xfId="0"/>
    <cellStyle name="Normal 61 2 8 2 6 3" xfId="0"/>
    <cellStyle name="Normal 61 2 8 2 7" xfId="0"/>
    <cellStyle name="Normal 61 2 8 2 7 2" xfId="0"/>
    <cellStyle name="Normal 61 2 8 2 7 2 2" xfId="0"/>
    <cellStyle name="Normal 61 2 8 2 7 3" xfId="0"/>
    <cellStyle name="Normal 61 2 8 2 8" xfId="0"/>
    <cellStyle name="Normal 61 2 8 2 8 2" xfId="0"/>
    <cellStyle name="Normal 61 2 8 2 9" xfId="0"/>
    <cellStyle name="Normal 61 2 8 3" xfId="0"/>
    <cellStyle name="Normal 61 2 8 3 2" xfId="0"/>
    <cellStyle name="Normal 61 2 8 3 2 2" xfId="0"/>
    <cellStyle name="Normal 61 2 8 3 2 2 2" xfId="0"/>
    <cellStyle name="Normal 61 2 8 3 2 2 2 2" xfId="0"/>
    <cellStyle name="Normal 61 2 8 3 2 2 2 2 2" xfId="0"/>
    <cellStyle name="Normal 61 2 8 3 2 2 2 2 2 2" xfId="0"/>
    <cellStyle name="Normal 61 2 8 3 2 2 2 2 3" xfId="0"/>
    <cellStyle name="Normal 61 2 8 3 2 2 2 3" xfId="0"/>
    <cellStyle name="Normal 61 2 8 3 2 2 2 3 2" xfId="0"/>
    <cellStyle name="Normal 61 2 8 3 2 2 2 3 2 2" xfId="0"/>
    <cellStyle name="Normal 61 2 8 3 2 2 2 3 3" xfId="0"/>
    <cellStyle name="Normal 61 2 8 3 2 2 2 4" xfId="0"/>
    <cellStyle name="Normal 61 2 8 3 2 2 2 4 2" xfId="0"/>
    <cellStyle name="Normal 61 2 8 3 2 2 2 5" xfId="0"/>
    <cellStyle name="Normal 61 2 8 3 2 2 3" xfId="0"/>
    <cellStyle name="Normal 61 2 8 3 2 2 3 2" xfId="0"/>
    <cellStyle name="Normal 61 2 8 3 2 2 3 2 2" xfId="0"/>
    <cellStyle name="Normal 61 2 8 3 2 2 3 3" xfId="0"/>
    <cellStyle name="Normal 61 2 8 3 2 2 4" xfId="0"/>
    <cellStyle name="Normal 61 2 8 3 2 2 4 2" xfId="0"/>
    <cellStyle name="Normal 61 2 8 3 2 2 4 2 2" xfId="0"/>
    <cellStyle name="Normal 61 2 8 3 2 2 4 3" xfId="0"/>
    <cellStyle name="Normal 61 2 8 3 2 2 5" xfId="0"/>
    <cellStyle name="Normal 61 2 8 3 2 2 5 2" xfId="0"/>
    <cellStyle name="Normal 61 2 8 3 2 2 6" xfId="0"/>
    <cellStyle name="Normal 61 2 8 3 2 3" xfId="0"/>
    <cellStyle name="Normal 61 2 8 3 2 3 2" xfId="0"/>
    <cellStyle name="Normal 61 2 8 3 2 3 2 2" xfId="0"/>
    <cellStyle name="Normal 61 2 8 3 2 3 2 2 2" xfId="0"/>
    <cellStyle name="Normal 61 2 8 3 2 3 2 3" xfId="0"/>
    <cellStyle name="Normal 61 2 8 3 2 3 3" xfId="0"/>
    <cellStyle name="Normal 61 2 8 3 2 3 3 2" xfId="0"/>
    <cellStyle name="Normal 61 2 8 3 2 3 3 2 2" xfId="0"/>
    <cellStyle name="Normal 61 2 8 3 2 3 3 3" xfId="0"/>
    <cellStyle name="Normal 61 2 8 3 2 3 4" xfId="0"/>
    <cellStyle name="Normal 61 2 8 3 2 3 4 2" xfId="0"/>
    <cellStyle name="Normal 61 2 8 3 2 3 5" xfId="0"/>
    <cellStyle name="Normal 61 2 8 3 2 4" xfId="0"/>
    <cellStyle name="Normal 61 2 8 3 2 4 2" xfId="0"/>
    <cellStyle name="Normal 61 2 8 3 2 4 2 2" xfId="0"/>
    <cellStyle name="Normal 61 2 8 3 2 4 3" xfId="0"/>
    <cellStyle name="Normal 61 2 8 3 2 5" xfId="0"/>
    <cellStyle name="Normal 61 2 8 3 2 5 2" xfId="0"/>
    <cellStyle name="Normal 61 2 8 3 2 5 2 2" xfId="0"/>
    <cellStyle name="Normal 61 2 8 3 2 5 3" xfId="0"/>
    <cellStyle name="Normal 61 2 8 3 2 6" xfId="0"/>
    <cellStyle name="Normal 61 2 8 3 2 6 2" xfId="0"/>
    <cellStyle name="Normal 61 2 8 3 2 7" xfId="0"/>
    <cellStyle name="Normal 61 2 8 3 3" xfId="0"/>
    <cellStyle name="Normal 61 2 8 3 3 2" xfId="0"/>
    <cellStyle name="Normal 61 2 8 3 3 2 2" xfId="0"/>
    <cellStyle name="Normal 61 2 8 3 3 2 2 2" xfId="0"/>
    <cellStyle name="Normal 61 2 8 3 3 2 2 2 2" xfId="0"/>
    <cellStyle name="Normal 61 2 8 3 3 2 2 3" xfId="0"/>
    <cellStyle name="Normal 61 2 8 3 3 2 3" xfId="0"/>
    <cellStyle name="Normal 61 2 8 3 3 2 3 2" xfId="0"/>
    <cellStyle name="Normal 61 2 8 3 3 2 3 2 2" xfId="0"/>
    <cellStyle name="Normal 61 2 8 3 3 2 3 3" xfId="0"/>
    <cellStyle name="Normal 61 2 8 3 3 2 4" xfId="0"/>
    <cellStyle name="Normal 61 2 8 3 3 2 4 2" xfId="0"/>
    <cellStyle name="Normal 61 2 8 3 3 2 5" xfId="0"/>
    <cellStyle name="Normal 61 2 8 3 3 3" xfId="0"/>
    <cellStyle name="Normal 61 2 8 3 3 3 2" xfId="0"/>
    <cellStyle name="Normal 61 2 8 3 3 3 2 2" xfId="0"/>
    <cellStyle name="Normal 61 2 8 3 3 3 3" xfId="0"/>
    <cellStyle name="Normal 61 2 8 3 3 4" xfId="0"/>
    <cellStyle name="Normal 61 2 8 3 3 4 2" xfId="0"/>
    <cellStyle name="Normal 61 2 8 3 3 4 2 2" xfId="0"/>
    <cellStyle name="Normal 61 2 8 3 3 4 3" xfId="0"/>
    <cellStyle name="Normal 61 2 8 3 3 5" xfId="0"/>
    <cellStyle name="Normal 61 2 8 3 3 5 2" xfId="0"/>
    <cellStyle name="Normal 61 2 8 3 3 6" xfId="0"/>
    <cellStyle name="Normal 61 2 8 3 4" xfId="0"/>
    <cellStyle name="Normal 61 2 8 3 4 2" xfId="0"/>
    <cellStyle name="Normal 61 2 8 3 4 2 2" xfId="0"/>
    <cellStyle name="Normal 61 2 8 3 4 2 2 2" xfId="0"/>
    <cellStyle name="Normal 61 2 8 3 4 2 3" xfId="0"/>
    <cellStyle name="Normal 61 2 8 3 4 3" xfId="0"/>
    <cellStyle name="Normal 61 2 8 3 4 3 2" xfId="0"/>
    <cellStyle name="Normal 61 2 8 3 4 3 2 2" xfId="0"/>
    <cellStyle name="Normal 61 2 8 3 4 3 3" xfId="0"/>
    <cellStyle name="Normal 61 2 8 3 4 4" xfId="0"/>
    <cellStyle name="Normal 61 2 8 3 4 4 2" xfId="0"/>
    <cellStyle name="Normal 61 2 8 3 4 5" xfId="0"/>
    <cellStyle name="Normal 61 2 8 3 5" xfId="0"/>
    <cellStyle name="Normal 61 2 8 3 5 2" xfId="0"/>
    <cellStyle name="Normal 61 2 8 3 5 2 2" xfId="0"/>
    <cellStyle name="Normal 61 2 8 3 5 3" xfId="0"/>
    <cellStyle name="Normal 61 2 8 3 6" xfId="0"/>
    <cellStyle name="Normal 61 2 8 3 6 2" xfId="0"/>
    <cellStyle name="Normal 61 2 8 3 6 2 2" xfId="0"/>
    <cellStyle name="Normal 61 2 8 3 6 3" xfId="0"/>
    <cellStyle name="Normal 61 2 8 3 7" xfId="0"/>
    <cellStyle name="Normal 61 2 8 3 7 2" xfId="0"/>
    <cellStyle name="Normal 61 2 8 3 8" xfId="0"/>
    <cellStyle name="Normal 61 2 8 4" xfId="0"/>
    <cellStyle name="Normal 61 2 8 4 2" xfId="0"/>
    <cellStyle name="Normal 61 2 8 4 2 2" xfId="0"/>
    <cellStyle name="Normal 61 2 8 4 2 2 2" xfId="0"/>
    <cellStyle name="Normal 61 2 8 4 2 2 2 2" xfId="0"/>
    <cellStyle name="Normal 61 2 8 4 2 2 2 2 2" xfId="0"/>
    <cellStyle name="Normal 61 2 8 4 2 2 2 3" xfId="0"/>
    <cellStyle name="Normal 61 2 8 4 2 2 3" xfId="0"/>
    <cellStyle name="Normal 61 2 8 4 2 2 3 2" xfId="0"/>
    <cellStyle name="Normal 61 2 8 4 2 2 3 2 2" xfId="0"/>
    <cellStyle name="Normal 61 2 8 4 2 2 3 3" xfId="0"/>
    <cellStyle name="Normal 61 2 8 4 2 2 4" xfId="0"/>
    <cellStyle name="Normal 61 2 8 4 2 2 4 2" xfId="0"/>
    <cellStyle name="Normal 61 2 8 4 2 2 5" xfId="0"/>
    <cellStyle name="Normal 61 2 8 4 2 3" xfId="0"/>
    <cellStyle name="Normal 61 2 8 4 2 3 2" xfId="0"/>
    <cellStyle name="Normal 61 2 8 4 2 3 2 2" xfId="0"/>
    <cellStyle name="Normal 61 2 8 4 2 3 3" xfId="0"/>
    <cellStyle name="Normal 61 2 8 4 2 4" xfId="0"/>
    <cellStyle name="Normal 61 2 8 4 2 4 2" xfId="0"/>
    <cellStyle name="Normal 61 2 8 4 2 4 2 2" xfId="0"/>
    <cellStyle name="Normal 61 2 8 4 2 4 3" xfId="0"/>
    <cellStyle name="Normal 61 2 8 4 2 5" xfId="0"/>
    <cellStyle name="Normal 61 2 8 4 2 5 2" xfId="0"/>
    <cellStyle name="Normal 61 2 8 4 2 6" xfId="0"/>
    <cellStyle name="Normal 61 2 8 4 3" xfId="0"/>
    <cellStyle name="Normal 61 2 8 4 3 2" xfId="0"/>
    <cellStyle name="Normal 61 2 8 4 3 2 2" xfId="0"/>
    <cellStyle name="Normal 61 2 8 4 3 2 2 2" xfId="0"/>
    <cellStyle name="Normal 61 2 8 4 3 2 3" xfId="0"/>
    <cellStyle name="Normal 61 2 8 4 3 3" xfId="0"/>
    <cellStyle name="Normal 61 2 8 4 3 3 2" xfId="0"/>
    <cellStyle name="Normal 61 2 8 4 3 3 2 2" xfId="0"/>
    <cellStyle name="Normal 61 2 8 4 3 3 3" xfId="0"/>
    <cellStyle name="Normal 61 2 8 4 3 4" xfId="0"/>
    <cellStyle name="Normal 61 2 8 4 3 4 2" xfId="0"/>
    <cellStyle name="Normal 61 2 8 4 3 5" xfId="0"/>
    <cellStyle name="Normal 61 2 8 4 4" xfId="0"/>
    <cellStyle name="Normal 61 2 8 4 4 2" xfId="0"/>
    <cellStyle name="Normal 61 2 8 4 4 2 2" xfId="0"/>
    <cellStyle name="Normal 61 2 8 4 4 3" xfId="0"/>
    <cellStyle name="Normal 61 2 8 4 5" xfId="0"/>
    <cellStyle name="Normal 61 2 8 4 5 2" xfId="0"/>
    <cellStyle name="Normal 61 2 8 4 5 2 2" xfId="0"/>
    <cellStyle name="Normal 61 2 8 4 5 3" xfId="0"/>
    <cellStyle name="Normal 61 2 8 4 6" xfId="0"/>
    <cellStyle name="Normal 61 2 8 4 6 2" xfId="0"/>
    <cellStyle name="Normal 61 2 8 4 7" xfId="0"/>
    <cellStyle name="Normal 61 2 8 5" xfId="0"/>
    <cellStyle name="Normal 61 2 8 5 2" xfId="0"/>
    <cellStyle name="Normal 61 2 8 5 2 2" xfId="0"/>
    <cellStyle name="Normal 61 2 8 5 2 2 2" xfId="0"/>
    <cellStyle name="Normal 61 2 8 5 2 2 2 2" xfId="0"/>
    <cellStyle name="Normal 61 2 8 5 2 2 3" xfId="0"/>
    <cellStyle name="Normal 61 2 8 5 2 3" xfId="0"/>
    <cellStyle name="Normal 61 2 8 5 2 3 2" xfId="0"/>
    <cellStyle name="Normal 61 2 8 5 2 3 2 2" xfId="0"/>
    <cellStyle name="Normal 61 2 8 5 2 3 3" xfId="0"/>
    <cellStyle name="Normal 61 2 8 5 2 4" xfId="0"/>
    <cellStyle name="Normal 61 2 8 5 2 4 2" xfId="0"/>
    <cellStyle name="Normal 61 2 8 5 2 5" xfId="0"/>
    <cellStyle name="Normal 61 2 8 5 3" xfId="0"/>
    <cellStyle name="Normal 61 2 8 5 3 2" xfId="0"/>
    <cellStyle name="Normal 61 2 8 5 3 2 2" xfId="0"/>
    <cellStyle name="Normal 61 2 8 5 3 3" xfId="0"/>
    <cellStyle name="Normal 61 2 8 5 4" xfId="0"/>
    <cellStyle name="Normal 61 2 8 5 4 2" xfId="0"/>
    <cellStyle name="Normal 61 2 8 5 4 2 2" xfId="0"/>
    <cellStyle name="Normal 61 2 8 5 4 3" xfId="0"/>
    <cellStyle name="Normal 61 2 8 5 5" xfId="0"/>
    <cellStyle name="Normal 61 2 8 5 5 2" xfId="0"/>
    <cellStyle name="Normal 61 2 8 5 6" xfId="0"/>
    <cellStyle name="Normal 61 2 8 6" xfId="0"/>
    <cellStyle name="Normal 61 2 8 6 2" xfId="0"/>
    <cellStyle name="Normal 61 2 8 6 2 2" xfId="0"/>
    <cellStyle name="Normal 61 2 8 6 2 2 2" xfId="0"/>
    <cellStyle name="Normal 61 2 8 6 2 3" xfId="0"/>
    <cellStyle name="Normal 61 2 8 6 3" xfId="0"/>
    <cellStyle name="Normal 61 2 8 6 3 2" xfId="0"/>
    <cellStyle name="Normal 61 2 8 6 3 2 2" xfId="0"/>
    <cellStyle name="Normal 61 2 8 6 3 3" xfId="0"/>
    <cellStyle name="Normal 61 2 8 6 4" xfId="0"/>
    <cellStyle name="Normal 61 2 8 6 4 2" xfId="0"/>
    <cellStyle name="Normal 61 2 8 6 5" xfId="0"/>
    <cellStyle name="Normal 61 2 8 7" xfId="0"/>
    <cellStyle name="Normal 61 2 8 7 2" xfId="0"/>
    <cellStyle name="Normal 61 2 8 7 2 2" xfId="0"/>
    <cellStyle name="Normal 61 2 8 7 3" xfId="0"/>
    <cellStyle name="Normal 61 2 8 8" xfId="0"/>
    <cellStyle name="Normal 61 2 8 8 2" xfId="0"/>
    <cellStyle name="Normal 61 2 8 8 2 2" xfId="0"/>
    <cellStyle name="Normal 61 2 8 8 3" xfId="0"/>
    <cellStyle name="Normal 61 2 8 9" xfId="0"/>
    <cellStyle name="Normal 61 2 8 9 2" xfId="0"/>
    <cellStyle name="Normal 61 2 9" xfId="0"/>
    <cellStyle name="Normal 61 2 9 2" xfId="0"/>
    <cellStyle name="Normal 61 2 9 2 2" xfId="0"/>
    <cellStyle name="Normal 61 2 9 2 2 2" xfId="0"/>
    <cellStyle name="Normal 61 2 9 2 2 2 2" xfId="0"/>
    <cellStyle name="Normal 61 2 9 2 2 2 2 2" xfId="0"/>
    <cellStyle name="Normal 61 2 9 2 2 2 2 2 2" xfId="0"/>
    <cellStyle name="Normal 61 2 9 2 2 2 2 2 2 2" xfId="0"/>
    <cellStyle name="Normal 61 2 9 2 2 2 2 2 3" xfId="0"/>
    <cellStyle name="Normal 61 2 9 2 2 2 2 3" xfId="0"/>
    <cellStyle name="Normal 61 2 9 2 2 2 2 3 2" xfId="0"/>
    <cellStyle name="Normal 61 2 9 2 2 2 2 3 2 2" xfId="0"/>
    <cellStyle name="Normal 61 2 9 2 2 2 2 3 3" xfId="0"/>
    <cellStyle name="Normal 61 2 9 2 2 2 2 4" xfId="0"/>
    <cellStyle name="Normal 61 2 9 2 2 2 2 4 2" xfId="0"/>
    <cellStyle name="Normal 61 2 9 2 2 2 2 5" xfId="0"/>
    <cellStyle name="Normal 61 2 9 2 2 2 3" xfId="0"/>
    <cellStyle name="Normal 61 2 9 2 2 2 3 2" xfId="0"/>
    <cellStyle name="Normal 61 2 9 2 2 2 3 2 2" xfId="0"/>
    <cellStyle name="Normal 61 2 9 2 2 2 3 3" xfId="0"/>
    <cellStyle name="Normal 61 2 9 2 2 2 4" xfId="0"/>
    <cellStyle name="Normal 61 2 9 2 2 2 4 2" xfId="0"/>
    <cellStyle name="Normal 61 2 9 2 2 2 4 2 2" xfId="0"/>
    <cellStyle name="Normal 61 2 9 2 2 2 4 3" xfId="0"/>
    <cellStyle name="Normal 61 2 9 2 2 2 5" xfId="0"/>
    <cellStyle name="Normal 61 2 9 2 2 2 5 2" xfId="0"/>
    <cellStyle name="Normal 61 2 9 2 2 2 6" xfId="0"/>
    <cellStyle name="Normal 61 2 9 2 2 3" xfId="0"/>
    <cellStyle name="Normal 61 2 9 2 2 3 2" xfId="0"/>
    <cellStyle name="Normal 61 2 9 2 2 3 2 2" xfId="0"/>
    <cellStyle name="Normal 61 2 9 2 2 3 2 2 2" xfId="0"/>
    <cellStyle name="Normal 61 2 9 2 2 3 2 3" xfId="0"/>
    <cellStyle name="Normal 61 2 9 2 2 3 3" xfId="0"/>
    <cellStyle name="Normal 61 2 9 2 2 3 3 2" xfId="0"/>
    <cellStyle name="Normal 61 2 9 2 2 3 3 2 2" xfId="0"/>
    <cellStyle name="Normal 61 2 9 2 2 3 3 3" xfId="0"/>
    <cellStyle name="Normal 61 2 9 2 2 3 4" xfId="0"/>
    <cellStyle name="Normal 61 2 9 2 2 3 4 2" xfId="0"/>
    <cellStyle name="Normal 61 2 9 2 2 3 5" xfId="0"/>
    <cellStyle name="Normal 61 2 9 2 2 4" xfId="0"/>
    <cellStyle name="Normal 61 2 9 2 2 4 2" xfId="0"/>
    <cellStyle name="Normal 61 2 9 2 2 4 2 2" xfId="0"/>
    <cellStyle name="Normal 61 2 9 2 2 4 3" xfId="0"/>
    <cellStyle name="Normal 61 2 9 2 2 5" xfId="0"/>
    <cellStyle name="Normal 61 2 9 2 2 5 2" xfId="0"/>
    <cellStyle name="Normal 61 2 9 2 2 5 2 2" xfId="0"/>
    <cellStyle name="Normal 61 2 9 2 2 5 3" xfId="0"/>
    <cellStyle name="Normal 61 2 9 2 2 6" xfId="0"/>
    <cellStyle name="Normal 61 2 9 2 2 6 2" xfId="0"/>
    <cellStyle name="Normal 61 2 9 2 2 7" xfId="0"/>
    <cellStyle name="Normal 61 2 9 2 3" xfId="0"/>
    <cellStyle name="Normal 61 2 9 2 3 2" xfId="0"/>
    <cellStyle name="Normal 61 2 9 2 3 2 2" xfId="0"/>
    <cellStyle name="Normal 61 2 9 2 3 2 2 2" xfId="0"/>
    <cellStyle name="Normal 61 2 9 2 3 2 2 2 2" xfId="0"/>
    <cellStyle name="Normal 61 2 9 2 3 2 2 3" xfId="0"/>
    <cellStyle name="Normal 61 2 9 2 3 2 3" xfId="0"/>
    <cellStyle name="Normal 61 2 9 2 3 2 3 2" xfId="0"/>
    <cellStyle name="Normal 61 2 9 2 3 2 3 2 2" xfId="0"/>
    <cellStyle name="Normal 61 2 9 2 3 2 3 3" xfId="0"/>
    <cellStyle name="Normal 61 2 9 2 3 2 4" xfId="0"/>
    <cellStyle name="Normal 61 2 9 2 3 2 4 2" xfId="0"/>
    <cellStyle name="Normal 61 2 9 2 3 2 5" xfId="0"/>
    <cellStyle name="Normal 61 2 9 2 3 3" xfId="0"/>
    <cellStyle name="Normal 61 2 9 2 3 3 2" xfId="0"/>
    <cellStyle name="Normal 61 2 9 2 3 3 2 2" xfId="0"/>
    <cellStyle name="Normal 61 2 9 2 3 3 3" xfId="0"/>
    <cellStyle name="Normal 61 2 9 2 3 4" xfId="0"/>
    <cellStyle name="Normal 61 2 9 2 3 4 2" xfId="0"/>
    <cellStyle name="Normal 61 2 9 2 3 4 2 2" xfId="0"/>
    <cellStyle name="Normal 61 2 9 2 3 4 3" xfId="0"/>
    <cellStyle name="Normal 61 2 9 2 3 5" xfId="0"/>
    <cellStyle name="Normal 61 2 9 2 3 5 2" xfId="0"/>
    <cellStyle name="Normal 61 2 9 2 3 6" xfId="0"/>
    <cellStyle name="Normal 61 2 9 2 4" xfId="0"/>
    <cellStyle name="Normal 61 2 9 2 4 2" xfId="0"/>
    <cellStyle name="Normal 61 2 9 2 4 2 2" xfId="0"/>
    <cellStyle name="Normal 61 2 9 2 4 2 2 2" xfId="0"/>
    <cellStyle name="Normal 61 2 9 2 4 2 3" xfId="0"/>
    <cellStyle name="Normal 61 2 9 2 4 3" xfId="0"/>
    <cellStyle name="Normal 61 2 9 2 4 3 2" xfId="0"/>
    <cellStyle name="Normal 61 2 9 2 4 3 2 2" xfId="0"/>
    <cellStyle name="Normal 61 2 9 2 4 3 3" xfId="0"/>
    <cellStyle name="Normal 61 2 9 2 4 4" xfId="0"/>
    <cellStyle name="Normal 61 2 9 2 4 4 2" xfId="0"/>
    <cellStyle name="Normal 61 2 9 2 4 5" xfId="0"/>
    <cellStyle name="Normal 61 2 9 2 5" xfId="0"/>
    <cellStyle name="Normal 61 2 9 2 5 2" xfId="0"/>
    <cellStyle name="Normal 61 2 9 2 5 2 2" xfId="0"/>
    <cellStyle name="Normal 61 2 9 2 5 3" xfId="0"/>
    <cellStyle name="Normal 61 2 9 2 6" xfId="0"/>
    <cellStyle name="Normal 61 2 9 2 6 2" xfId="0"/>
    <cellStyle name="Normal 61 2 9 2 6 2 2" xfId="0"/>
    <cellStyle name="Normal 61 2 9 2 6 3" xfId="0"/>
    <cellStyle name="Normal 61 2 9 2 7" xfId="0"/>
    <cellStyle name="Normal 61 2 9 2 7 2" xfId="0"/>
    <cellStyle name="Normal 61 2 9 2 8" xfId="0"/>
    <cellStyle name="Normal 61 2 9 3" xfId="0"/>
    <cellStyle name="Normal 61 2 9 3 2" xfId="0"/>
    <cellStyle name="Normal 61 2 9 3 2 2" xfId="0"/>
    <cellStyle name="Normal 61 2 9 3 2 2 2" xfId="0"/>
    <cellStyle name="Normal 61 2 9 3 2 2 2 2" xfId="0"/>
    <cellStyle name="Normal 61 2 9 3 2 2 2 2 2" xfId="0"/>
    <cellStyle name="Normal 61 2 9 3 2 2 2 3" xfId="0"/>
    <cellStyle name="Normal 61 2 9 3 2 2 3" xfId="0"/>
    <cellStyle name="Normal 61 2 9 3 2 2 3 2" xfId="0"/>
    <cellStyle name="Normal 61 2 9 3 2 2 3 2 2" xfId="0"/>
    <cellStyle name="Normal 61 2 9 3 2 2 3 3" xfId="0"/>
    <cellStyle name="Normal 61 2 9 3 2 2 4" xfId="0"/>
    <cellStyle name="Normal 61 2 9 3 2 2 4 2" xfId="0"/>
    <cellStyle name="Normal 61 2 9 3 2 2 5" xfId="0"/>
    <cellStyle name="Normal 61 2 9 3 2 3" xfId="0"/>
    <cellStyle name="Normal 61 2 9 3 2 3 2" xfId="0"/>
    <cellStyle name="Normal 61 2 9 3 2 3 2 2" xfId="0"/>
    <cellStyle name="Normal 61 2 9 3 2 3 3" xfId="0"/>
    <cellStyle name="Normal 61 2 9 3 2 4" xfId="0"/>
    <cellStyle name="Normal 61 2 9 3 2 4 2" xfId="0"/>
    <cellStyle name="Normal 61 2 9 3 2 4 2 2" xfId="0"/>
    <cellStyle name="Normal 61 2 9 3 2 4 3" xfId="0"/>
    <cellStyle name="Normal 61 2 9 3 2 5" xfId="0"/>
    <cellStyle name="Normal 61 2 9 3 2 5 2" xfId="0"/>
    <cellStyle name="Normal 61 2 9 3 2 6" xfId="0"/>
    <cellStyle name="Normal 61 2 9 3 3" xfId="0"/>
    <cellStyle name="Normal 61 2 9 3 3 2" xfId="0"/>
    <cellStyle name="Normal 61 2 9 3 3 2 2" xfId="0"/>
    <cellStyle name="Normal 61 2 9 3 3 2 2 2" xfId="0"/>
    <cellStyle name="Normal 61 2 9 3 3 2 3" xfId="0"/>
    <cellStyle name="Normal 61 2 9 3 3 3" xfId="0"/>
    <cellStyle name="Normal 61 2 9 3 3 3 2" xfId="0"/>
    <cellStyle name="Normal 61 2 9 3 3 3 2 2" xfId="0"/>
    <cellStyle name="Normal 61 2 9 3 3 3 3" xfId="0"/>
    <cellStyle name="Normal 61 2 9 3 3 4" xfId="0"/>
    <cellStyle name="Normal 61 2 9 3 3 4 2" xfId="0"/>
    <cellStyle name="Normal 61 2 9 3 3 5" xfId="0"/>
    <cellStyle name="Normal 61 2 9 3 4" xfId="0"/>
    <cellStyle name="Normal 61 2 9 3 4 2" xfId="0"/>
    <cellStyle name="Normal 61 2 9 3 4 2 2" xfId="0"/>
    <cellStyle name="Normal 61 2 9 3 4 3" xfId="0"/>
    <cellStyle name="Normal 61 2 9 3 5" xfId="0"/>
    <cellStyle name="Normal 61 2 9 3 5 2" xfId="0"/>
    <cellStyle name="Normal 61 2 9 3 5 2 2" xfId="0"/>
    <cellStyle name="Normal 61 2 9 3 5 3" xfId="0"/>
    <cellStyle name="Normal 61 2 9 3 6" xfId="0"/>
    <cellStyle name="Normal 61 2 9 3 6 2" xfId="0"/>
    <cellStyle name="Normal 61 2 9 3 7" xfId="0"/>
    <cellStyle name="Normal 61 2 9 4" xfId="0"/>
    <cellStyle name="Normal 61 2 9 4 2" xfId="0"/>
    <cellStyle name="Normal 61 2 9 4 2 2" xfId="0"/>
    <cellStyle name="Normal 61 2 9 4 2 2 2" xfId="0"/>
    <cellStyle name="Normal 61 2 9 4 2 2 2 2" xfId="0"/>
    <cellStyle name="Normal 61 2 9 4 2 2 3" xfId="0"/>
    <cellStyle name="Normal 61 2 9 4 2 3" xfId="0"/>
    <cellStyle name="Normal 61 2 9 4 2 3 2" xfId="0"/>
    <cellStyle name="Normal 61 2 9 4 2 3 2 2" xfId="0"/>
    <cellStyle name="Normal 61 2 9 4 2 3 3" xfId="0"/>
    <cellStyle name="Normal 61 2 9 4 2 4" xfId="0"/>
    <cellStyle name="Normal 61 2 9 4 2 4 2" xfId="0"/>
    <cellStyle name="Normal 61 2 9 4 2 5" xfId="0"/>
    <cellStyle name="Normal 61 2 9 4 3" xfId="0"/>
    <cellStyle name="Normal 61 2 9 4 3 2" xfId="0"/>
    <cellStyle name="Normal 61 2 9 4 3 2 2" xfId="0"/>
    <cellStyle name="Normal 61 2 9 4 3 3" xfId="0"/>
    <cellStyle name="Normal 61 2 9 4 4" xfId="0"/>
    <cellStyle name="Normal 61 2 9 4 4 2" xfId="0"/>
    <cellStyle name="Normal 61 2 9 4 4 2 2" xfId="0"/>
    <cellStyle name="Normal 61 2 9 4 4 3" xfId="0"/>
    <cellStyle name="Normal 61 2 9 4 5" xfId="0"/>
    <cellStyle name="Normal 61 2 9 4 5 2" xfId="0"/>
    <cellStyle name="Normal 61 2 9 4 6" xfId="0"/>
    <cellStyle name="Normal 61 2 9 5" xfId="0"/>
    <cellStyle name="Normal 61 2 9 5 2" xfId="0"/>
    <cellStyle name="Normal 61 2 9 5 2 2" xfId="0"/>
    <cellStyle name="Normal 61 2 9 5 2 2 2" xfId="0"/>
    <cellStyle name="Normal 61 2 9 5 2 3" xfId="0"/>
    <cellStyle name="Normal 61 2 9 5 3" xfId="0"/>
    <cellStyle name="Normal 61 2 9 5 3 2" xfId="0"/>
    <cellStyle name="Normal 61 2 9 5 3 2 2" xfId="0"/>
    <cellStyle name="Normal 61 2 9 5 3 3" xfId="0"/>
    <cellStyle name="Normal 61 2 9 5 4" xfId="0"/>
    <cellStyle name="Normal 61 2 9 5 4 2" xfId="0"/>
    <cellStyle name="Normal 61 2 9 5 5" xfId="0"/>
    <cellStyle name="Normal 61 2 9 6" xfId="0"/>
    <cellStyle name="Normal 61 2 9 6 2" xfId="0"/>
    <cellStyle name="Normal 61 2 9 6 2 2" xfId="0"/>
    <cellStyle name="Normal 61 2 9 6 3" xfId="0"/>
    <cellStyle name="Normal 61 2 9 7" xfId="0"/>
    <cellStyle name="Normal 61 2 9 7 2" xfId="0"/>
    <cellStyle name="Normal 61 2 9 7 2 2" xfId="0"/>
    <cellStyle name="Normal 61 2 9 7 3" xfId="0"/>
    <cellStyle name="Normal 61 2 9 8" xfId="0"/>
    <cellStyle name="Normal 61 2 9 8 2" xfId="0"/>
    <cellStyle name="Normal 61 2 9 9" xfId="0"/>
    <cellStyle name="Normal 61 3" xfId="0"/>
    <cellStyle name="Normal 61 3 10" xfId="0"/>
    <cellStyle name="Normal 61 3 10 2" xfId="0"/>
    <cellStyle name="Normal 61 3 10 2 2" xfId="0"/>
    <cellStyle name="Normal 61 3 10 3" xfId="0"/>
    <cellStyle name="Normal 61 3 11" xfId="0"/>
    <cellStyle name="Normal 61 3 11 2" xfId="0"/>
    <cellStyle name="Normal 61 3 11 2 2" xfId="0"/>
    <cellStyle name="Normal 61 3 11 3" xfId="0"/>
    <cellStyle name="Normal 61 3 12" xfId="0"/>
    <cellStyle name="Normal 61 3 12 2" xfId="0"/>
    <cellStyle name="Normal 61 3 13" xfId="0"/>
    <cellStyle name="Normal 61 3 2" xfId="0"/>
    <cellStyle name="Normal 61 3 2 10" xfId="0"/>
    <cellStyle name="Normal 61 3 2 10 2" xfId="0"/>
    <cellStyle name="Normal 61 3 2 10 2 2" xfId="0"/>
    <cellStyle name="Normal 61 3 2 10 3" xfId="0"/>
    <cellStyle name="Normal 61 3 2 11" xfId="0"/>
    <cellStyle name="Normal 61 3 2 11 2" xfId="0"/>
    <cellStyle name="Normal 61 3 2 12" xfId="0"/>
    <cellStyle name="Normal 61 3 2 2" xfId="0"/>
    <cellStyle name="Normal 61 3 2 2 10" xfId="0"/>
    <cellStyle name="Normal 61 3 2 2 2" xfId="0"/>
    <cellStyle name="Normal 61 3 2 2 2 2" xfId="0"/>
    <cellStyle name="Normal 61 3 2 2 2 2 2" xfId="0"/>
    <cellStyle name="Normal 61 3 2 2 2 2 2 2" xfId="0"/>
    <cellStyle name="Normal 61 3 2 2 2 2 2 2 2" xfId="0"/>
    <cellStyle name="Normal 61 3 2 2 2 2 2 2 2 2" xfId="0"/>
    <cellStyle name="Normal 61 3 2 2 2 2 2 2 2 2 2" xfId="0"/>
    <cellStyle name="Normal 61 3 2 2 2 2 2 2 2 2 2 2" xfId="0"/>
    <cellStyle name="Normal 61 3 2 2 2 2 2 2 2 2 3" xfId="0"/>
    <cellStyle name="Normal 61 3 2 2 2 2 2 2 2 3" xfId="0"/>
    <cellStyle name="Normal 61 3 2 2 2 2 2 2 2 3 2" xfId="0"/>
    <cellStyle name="Normal 61 3 2 2 2 2 2 2 2 3 2 2" xfId="0"/>
    <cellStyle name="Normal 61 3 2 2 2 2 2 2 2 3 3" xfId="0"/>
    <cellStyle name="Normal 61 3 2 2 2 2 2 2 2 4" xfId="0"/>
    <cellStyle name="Normal 61 3 2 2 2 2 2 2 2 4 2" xfId="0"/>
    <cellStyle name="Normal 61 3 2 2 2 2 2 2 2 5" xfId="0"/>
    <cellStyle name="Normal 61 3 2 2 2 2 2 2 3" xfId="0"/>
    <cellStyle name="Normal 61 3 2 2 2 2 2 2 3 2" xfId="0"/>
    <cellStyle name="Normal 61 3 2 2 2 2 2 2 3 2 2" xfId="0"/>
    <cellStyle name="Normal 61 3 2 2 2 2 2 2 3 3" xfId="0"/>
    <cellStyle name="Normal 61 3 2 2 2 2 2 2 4" xfId="0"/>
    <cellStyle name="Normal 61 3 2 2 2 2 2 2 4 2" xfId="0"/>
    <cellStyle name="Normal 61 3 2 2 2 2 2 2 4 2 2" xfId="0"/>
    <cellStyle name="Normal 61 3 2 2 2 2 2 2 4 3" xfId="0"/>
    <cellStyle name="Normal 61 3 2 2 2 2 2 2 5" xfId="0"/>
    <cellStyle name="Normal 61 3 2 2 2 2 2 2 5 2" xfId="0"/>
    <cellStyle name="Normal 61 3 2 2 2 2 2 2 6" xfId="0"/>
    <cellStyle name="Normal 61 3 2 2 2 2 2 3" xfId="0"/>
    <cellStyle name="Normal 61 3 2 2 2 2 2 3 2" xfId="0"/>
    <cellStyle name="Normal 61 3 2 2 2 2 2 3 2 2" xfId="0"/>
    <cellStyle name="Normal 61 3 2 2 2 2 2 3 2 2 2" xfId="0"/>
    <cellStyle name="Normal 61 3 2 2 2 2 2 3 2 3" xfId="0"/>
    <cellStyle name="Normal 61 3 2 2 2 2 2 3 3" xfId="0"/>
    <cellStyle name="Normal 61 3 2 2 2 2 2 3 3 2" xfId="0"/>
    <cellStyle name="Normal 61 3 2 2 2 2 2 3 3 2 2" xfId="0"/>
    <cellStyle name="Normal 61 3 2 2 2 2 2 3 3 3" xfId="0"/>
    <cellStyle name="Normal 61 3 2 2 2 2 2 3 4" xfId="0"/>
    <cellStyle name="Normal 61 3 2 2 2 2 2 3 4 2" xfId="0"/>
    <cellStyle name="Normal 61 3 2 2 2 2 2 3 5" xfId="0"/>
    <cellStyle name="Normal 61 3 2 2 2 2 2 4" xfId="0"/>
    <cellStyle name="Normal 61 3 2 2 2 2 2 4 2" xfId="0"/>
    <cellStyle name="Normal 61 3 2 2 2 2 2 4 2 2" xfId="0"/>
    <cellStyle name="Normal 61 3 2 2 2 2 2 4 3" xfId="0"/>
    <cellStyle name="Normal 61 3 2 2 2 2 2 5" xfId="0"/>
    <cellStyle name="Normal 61 3 2 2 2 2 2 5 2" xfId="0"/>
    <cellStyle name="Normal 61 3 2 2 2 2 2 5 2 2" xfId="0"/>
    <cellStyle name="Normal 61 3 2 2 2 2 2 5 3" xfId="0"/>
    <cellStyle name="Normal 61 3 2 2 2 2 2 6" xfId="0"/>
    <cellStyle name="Normal 61 3 2 2 2 2 2 6 2" xfId="0"/>
    <cellStyle name="Normal 61 3 2 2 2 2 2 7" xfId="0"/>
    <cellStyle name="Normal 61 3 2 2 2 2 3" xfId="0"/>
    <cellStyle name="Normal 61 3 2 2 2 2 3 2" xfId="0"/>
    <cellStyle name="Normal 61 3 2 2 2 2 3 2 2" xfId="0"/>
    <cellStyle name="Normal 61 3 2 2 2 2 3 2 2 2" xfId="0"/>
    <cellStyle name="Normal 61 3 2 2 2 2 3 2 2 2 2" xfId="0"/>
    <cellStyle name="Normal 61 3 2 2 2 2 3 2 2 3" xfId="0"/>
    <cellStyle name="Normal 61 3 2 2 2 2 3 2 3" xfId="0"/>
    <cellStyle name="Normal 61 3 2 2 2 2 3 2 3 2" xfId="0"/>
    <cellStyle name="Normal 61 3 2 2 2 2 3 2 3 2 2" xfId="0"/>
    <cellStyle name="Normal 61 3 2 2 2 2 3 2 3 3" xfId="0"/>
    <cellStyle name="Normal 61 3 2 2 2 2 3 2 4" xfId="0"/>
    <cellStyle name="Normal 61 3 2 2 2 2 3 2 4 2" xfId="0"/>
    <cellStyle name="Normal 61 3 2 2 2 2 3 2 5" xfId="0"/>
    <cellStyle name="Normal 61 3 2 2 2 2 3 3" xfId="0"/>
    <cellStyle name="Normal 61 3 2 2 2 2 3 3 2" xfId="0"/>
    <cellStyle name="Normal 61 3 2 2 2 2 3 3 2 2" xfId="0"/>
    <cellStyle name="Normal 61 3 2 2 2 2 3 3 3" xfId="0"/>
    <cellStyle name="Normal 61 3 2 2 2 2 3 4" xfId="0"/>
    <cellStyle name="Normal 61 3 2 2 2 2 3 4 2" xfId="0"/>
    <cellStyle name="Normal 61 3 2 2 2 2 3 4 2 2" xfId="0"/>
    <cellStyle name="Normal 61 3 2 2 2 2 3 4 3" xfId="0"/>
    <cellStyle name="Normal 61 3 2 2 2 2 3 5" xfId="0"/>
    <cellStyle name="Normal 61 3 2 2 2 2 3 5 2" xfId="0"/>
    <cellStyle name="Normal 61 3 2 2 2 2 3 6" xfId="0"/>
    <cellStyle name="Normal 61 3 2 2 2 2 4" xfId="0"/>
    <cellStyle name="Normal 61 3 2 2 2 2 4 2" xfId="0"/>
    <cellStyle name="Normal 61 3 2 2 2 2 4 2 2" xfId="0"/>
    <cellStyle name="Normal 61 3 2 2 2 2 4 2 2 2" xfId="0"/>
    <cellStyle name="Normal 61 3 2 2 2 2 4 2 3" xfId="0"/>
    <cellStyle name="Normal 61 3 2 2 2 2 4 3" xfId="0"/>
    <cellStyle name="Normal 61 3 2 2 2 2 4 3 2" xfId="0"/>
    <cellStyle name="Normal 61 3 2 2 2 2 4 3 2 2" xfId="0"/>
    <cellStyle name="Normal 61 3 2 2 2 2 4 3 3" xfId="0"/>
    <cellStyle name="Normal 61 3 2 2 2 2 4 4" xfId="0"/>
    <cellStyle name="Normal 61 3 2 2 2 2 4 4 2" xfId="0"/>
    <cellStyle name="Normal 61 3 2 2 2 2 4 5" xfId="0"/>
    <cellStyle name="Normal 61 3 2 2 2 2 5" xfId="0"/>
    <cellStyle name="Normal 61 3 2 2 2 2 5 2" xfId="0"/>
    <cellStyle name="Normal 61 3 2 2 2 2 5 2 2" xfId="0"/>
    <cellStyle name="Normal 61 3 2 2 2 2 5 3" xfId="0"/>
    <cellStyle name="Normal 61 3 2 2 2 2 6" xfId="0"/>
    <cellStyle name="Normal 61 3 2 2 2 2 6 2" xfId="0"/>
    <cellStyle name="Normal 61 3 2 2 2 2 6 2 2" xfId="0"/>
    <cellStyle name="Normal 61 3 2 2 2 2 6 3" xfId="0"/>
    <cellStyle name="Normal 61 3 2 2 2 2 7" xfId="0"/>
    <cellStyle name="Normal 61 3 2 2 2 2 7 2" xfId="0"/>
    <cellStyle name="Normal 61 3 2 2 2 2 8" xfId="0"/>
    <cellStyle name="Normal 61 3 2 2 2 3" xfId="0"/>
    <cellStyle name="Normal 61 3 2 2 2 3 2" xfId="0"/>
    <cellStyle name="Normal 61 3 2 2 2 3 2 2" xfId="0"/>
    <cellStyle name="Normal 61 3 2 2 2 3 2 2 2" xfId="0"/>
    <cellStyle name="Normal 61 3 2 2 2 3 2 2 2 2" xfId="0"/>
    <cellStyle name="Normal 61 3 2 2 2 3 2 2 2 2 2" xfId="0"/>
    <cellStyle name="Normal 61 3 2 2 2 3 2 2 2 3" xfId="0"/>
    <cellStyle name="Normal 61 3 2 2 2 3 2 2 3" xfId="0"/>
    <cellStyle name="Normal 61 3 2 2 2 3 2 2 3 2" xfId="0"/>
    <cellStyle name="Normal 61 3 2 2 2 3 2 2 3 2 2" xfId="0"/>
    <cellStyle name="Normal 61 3 2 2 2 3 2 2 3 3" xfId="0"/>
    <cellStyle name="Normal 61 3 2 2 2 3 2 2 4" xfId="0"/>
    <cellStyle name="Normal 61 3 2 2 2 3 2 2 4 2" xfId="0"/>
    <cellStyle name="Normal 61 3 2 2 2 3 2 2 5" xfId="0"/>
    <cellStyle name="Normal 61 3 2 2 2 3 2 3" xfId="0"/>
    <cellStyle name="Normal 61 3 2 2 2 3 2 3 2" xfId="0"/>
    <cellStyle name="Normal 61 3 2 2 2 3 2 3 2 2" xfId="0"/>
    <cellStyle name="Normal 61 3 2 2 2 3 2 3 3" xfId="0"/>
    <cellStyle name="Normal 61 3 2 2 2 3 2 4" xfId="0"/>
    <cellStyle name="Normal 61 3 2 2 2 3 2 4 2" xfId="0"/>
    <cellStyle name="Normal 61 3 2 2 2 3 2 4 2 2" xfId="0"/>
    <cellStyle name="Normal 61 3 2 2 2 3 2 4 3" xfId="0"/>
    <cellStyle name="Normal 61 3 2 2 2 3 2 5" xfId="0"/>
    <cellStyle name="Normal 61 3 2 2 2 3 2 5 2" xfId="0"/>
    <cellStyle name="Normal 61 3 2 2 2 3 2 6" xfId="0"/>
    <cellStyle name="Normal 61 3 2 2 2 3 3" xfId="0"/>
    <cellStyle name="Normal 61 3 2 2 2 3 3 2" xfId="0"/>
    <cellStyle name="Normal 61 3 2 2 2 3 3 2 2" xfId="0"/>
    <cellStyle name="Normal 61 3 2 2 2 3 3 2 2 2" xfId="0"/>
    <cellStyle name="Normal 61 3 2 2 2 3 3 2 3" xfId="0"/>
    <cellStyle name="Normal 61 3 2 2 2 3 3 3" xfId="0"/>
    <cellStyle name="Normal 61 3 2 2 2 3 3 3 2" xfId="0"/>
    <cellStyle name="Normal 61 3 2 2 2 3 3 3 2 2" xfId="0"/>
    <cellStyle name="Normal 61 3 2 2 2 3 3 3 3" xfId="0"/>
    <cellStyle name="Normal 61 3 2 2 2 3 3 4" xfId="0"/>
    <cellStyle name="Normal 61 3 2 2 2 3 3 4 2" xfId="0"/>
    <cellStyle name="Normal 61 3 2 2 2 3 3 5" xfId="0"/>
    <cellStyle name="Normal 61 3 2 2 2 3 4" xfId="0"/>
    <cellStyle name="Normal 61 3 2 2 2 3 4 2" xfId="0"/>
    <cellStyle name="Normal 61 3 2 2 2 3 4 2 2" xfId="0"/>
    <cellStyle name="Normal 61 3 2 2 2 3 4 3" xfId="0"/>
    <cellStyle name="Normal 61 3 2 2 2 3 5" xfId="0"/>
    <cellStyle name="Normal 61 3 2 2 2 3 5 2" xfId="0"/>
    <cellStyle name="Normal 61 3 2 2 2 3 5 2 2" xfId="0"/>
    <cellStyle name="Normal 61 3 2 2 2 3 5 3" xfId="0"/>
    <cellStyle name="Normal 61 3 2 2 2 3 6" xfId="0"/>
    <cellStyle name="Normal 61 3 2 2 2 3 6 2" xfId="0"/>
    <cellStyle name="Normal 61 3 2 2 2 3 7" xfId="0"/>
    <cellStyle name="Normal 61 3 2 2 2 4" xfId="0"/>
    <cellStyle name="Normal 61 3 2 2 2 4 2" xfId="0"/>
    <cellStyle name="Normal 61 3 2 2 2 4 2 2" xfId="0"/>
    <cellStyle name="Normal 61 3 2 2 2 4 2 2 2" xfId="0"/>
    <cellStyle name="Normal 61 3 2 2 2 4 2 2 2 2" xfId="0"/>
    <cellStyle name="Normal 61 3 2 2 2 4 2 2 3" xfId="0"/>
    <cellStyle name="Normal 61 3 2 2 2 4 2 3" xfId="0"/>
    <cellStyle name="Normal 61 3 2 2 2 4 2 3 2" xfId="0"/>
    <cellStyle name="Normal 61 3 2 2 2 4 2 3 2 2" xfId="0"/>
    <cellStyle name="Normal 61 3 2 2 2 4 2 3 3" xfId="0"/>
    <cellStyle name="Normal 61 3 2 2 2 4 2 4" xfId="0"/>
    <cellStyle name="Normal 61 3 2 2 2 4 2 4 2" xfId="0"/>
    <cellStyle name="Normal 61 3 2 2 2 4 2 5" xfId="0"/>
    <cellStyle name="Normal 61 3 2 2 2 4 3" xfId="0"/>
    <cellStyle name="Normal 61 3 2 2 2 4 3 2" xfId="0"/>
    <cellStyle name="Normal 61 3 2 2 2 4 3 2 2" xfId="0"/>
    <cellStyle name="Normal 61 3 2 2 2 4 3 3" xfId="0"/>
    <cellStyle name="Normal 61 3 2 2 2 4 4" xfId="0"/>
    <cellStyle name="Normal 61 3 2 2 2 4 4 2" xfId="0"/>
    <cellStyle name="Normal 61 3 2 2 2 4 4 2 2" xfId="0"/>
    <cellStyle name="Normal 61 3 2 2 2 4 4 3" xfId="0"/>
    <cellStyle name="Normal 61 3 2 2 2 4 5" xfId="0"/>
    <cellStyle name="Normal 61 3 2 2 2 4 5 2" xfId="0"/>
    <cellStyle name="Normal 61 3 2 2 2 4 6" xfId="0"/>
    <cellStyle name="Normal 61 3 2 2 2 5" xfId="0"/>
    <cellStyle name="Normal 61 3 2 2 2 5 2" xfId="0"/>
    <cellStyle name="Normal 61 3 2 2 2 5 2 2" xfId="0"/>
    <cellStyle name="Normal 61 3 2 2 2 5 2 2 2" xfId="0"/>
    <cellStyle name="Normal 61 3 2 2 2 5 2 3" xfId="0"/>
    <cellStyle name="Normal 61 3 2 2 2 5 3" xfId="0"/>
    <cellStyle name="Normal 61 3 2 2 2 5 3 2" xfId="0"/>
    <cellStyle name="Normal 61 3 2 2 2 5 3 2 2" xfId="0"/>
    <cellStyle name="Normal 61 3 2 2 2 5 3 3" xfId="0"/>
    <cellStyle name="Normal 61 3 2 2 2 5 4" xfId="0"/>
    <cellStyle name="Normal 61 3 2 2 2 5 4 2" xfId="0"/>
    <cellStyle name="Normal 61 3 2 2 2 5 5" xfId="0"/>
    <cellStyle name="Normal 61 3 2 2 2 6" xfId="0"/>
    <cellStyle name="Normal 61 3 2 2 2 6 2" xfId="0"/>
    <cellStyle name="Normal 61 3 2 2 2 6 2 2" xfId="0"/>
    <cellStyle name="Normal 61 3 2 2 2 6 3" xfId="0"/>
    <cellStyle name="Normal 61 3 2 2 2 7" xfId="0"/>
    <cellStyle name="Normal 61 3 2 2 2 7 2" xfId="0"/>
    <cellStyle name="Normal 61 3 2 2 2 7 2 2" xfId="0"/>
    <cellStyle name="Normal 61 3 2 2 2 7 3" xfId="0"/>
    <cellStyle name="Normal 61 3 2 2 2 8" xfId="0"/>
    <cellStyle name="Normal 61 3 2 2 2 8 2" xfId="0"/>
    <cellStyle name="Normal 61 3 2 2 2 9" xfId="0"/>
    <cellStyle name="Normal 61 3 2 2 3" xfId="0"/>
    <cellStyle name="Normal 61 3 2 2 3 2" xfId="0"/>
    <cellStyle name="Normal 61 3 2 2 3 2 2" xfId="0"/>
    <cellStyle name="Normal 61 3 2 2 3 2 2 2" xfId="0"/>
    <cellStyle name="Normal 61 3 2 2 3 2 2 2 2" xfId="0"/>
    <cellStyle name="Normal 61 3 2 2 3 2 2 2 2 2" xfId="0"/>
    <cellStyle name="Normal 61 3 2 2 3 2 2 2 2 2 2" xfId="0"/>
    <cellStyle name="Normal 61 3 2 2 3 2 2 2 2 3" xfId="0"/>
    <cellStyle name="Normal 61 3 2 2 3 2 2 2 3" xfId="0"/>
    <cellStyle name="Normal 61 3 2 2 3 2 2 2 3 2" xfId="0"/>
    <cellStyle name="Normal 61 3 2 2 3 2 2 2 3 2 2" xfId="0"/>
    <cellStyle name="Normal 61 3 2 2 3 2 2 2 3 3" xfId="0"/>
    <cellStyle name="Normal 61 3 2 2 3 2 2 2 4" xfId="0"/>
    <cellStyle name="Normal 61 3 2 2 3 2 2 2 4 2" xfId="0"/>
    <cellStyle name="Normal 61 3 2 2 3 2 2 2 5" xfId="0"/>
    <cellStyle name="Normal 61 3 2 2 3 2 2 3" xfId="0"/>
    <cellStyle name="Normal 61 3 2 2 3 2 2 3 2" xfId="0"/>
    <cellStyle name="Normal 61 3 2 2 3 2 2 3 2 2" xfId="0"/>
    <cellStyle name="Normal 61 3 2 2 3 2 2 3 3" xfId="0"/>
    <cellStyle name="Normal 61 3 2 2 3 2 2 4" xfId="0"/>
    <cellStyle name="Normal 61 3 2 2 3 2 2 4 2" xfId="0"/>
    <cellStyle name="Normal 61 3 2 2 3 2 2 4 2 2" xfId="0"/>
    <cellStyle name="Normal 61 3 2 2 3 2 2 4 3" xfId="0"/>
    <cellStyle name="Normal 61 3 2 2 3 2 2 5" xfId="0"/>
    <cellStyle name="Normal 61 3 2 2 3 2 2 5 2" xfId="0"/>
    <cellStyle name="Normal 61 3 2 2 3 2 2 6" xfId="0"/>
    <cellStyle name="Normal 61 3 2 2 3 2 3" xfId="0"/>
    <cellStyle name="Normal 61 3 2 2 3 2 3 2" xfId="0"/>
    <cellStyle name="Normal 61 3 2 2 3 2 3 2 2" xfId="0"/>
    <cellStyle name="Normal 61 3 2 2 3 2 3 2 2 2" xfId="0"/>
    <cellStyle name="Normal 61 3 2 2 3 2 3 2 3" xfId="0"/>
    <cellStyle name="Normal 61 3 2 2 3 2 3 3" xfId="0"/>
    <cellStyle name="Normal 61 3 2 2 3 2 3 3 2" xfId="0"/>
    <cellStyle name="Normal 61 3 2 2 3 2 3 3 2 2" xfId="0"/>
    <cellStyle name="Normal 61 3 2 2 3 2 3 3 3" xfId="0"/>
    <cellStyle name="Normal 61 3 2 2 3 2 3 4" xfId="0"/>
    <cellStyle name="Normal 61 3 2 2 3 2 3 4 2" xfId="0"/>
    <cellStyle name="Normal 61 3 2 2 3 2 3 5" xfId="0"/>
    <cellStyle name="Normal 61 3 2 2 3 2 4" xfId="0"/>
    <cellStyle name="Normal 61 3 2 2 3 2 4 2" xfId="0"/>
    <cellStyle name="Normal 61 3 2 2 3 2 4 2 2" xfId="0"/>
    <cellStyle name="Normal 61 3 2 2 3 2 4 3" xfId="0"/>
    <cellStyle name="Normal 61 3 2 2 3 2 5" xfId="0"/>
    <cellStyle name="Normal 61 3 2 2 3 2 5 2" xfId="0"/>
    <cellStyle name="Normal 61 3 2 2 3 2 5 2 2" xfId="0"/>
    <cellStyle name="Normal 61 3 2 2 3 2 5 3" xfId="0"/>
    <cellStyle name="Normal 61 3 2 2 3 2 6" xfId="0"/>
    <cellStyle name="Normal 61 3 2 2 3 2 6 2" xfId="0"/>
    <cellStyle name="Normal 61 3 2 2 3 2 7" xfId="0"/>
    <cellStyle name="Normal 61 3 2 2 3 3" xfId="0"/>
    <cellStyle name="Normal 61 3 2 2 3 3 2" xfId="0"/>
    <cellStyle name="Normal 61 3 2 2 3 3 2 2" xfId="0"/>
    <cellStyle name="Normal 61 3 2 2 3 3 2 2 2" xfId="0"/>
    <cellStyle name="Normal 61 3 2 2 3 3 2 2 2 2" xfId="0"/>
    <cellStyle name="Normal 61 3 2 2 3 3 2 2 3" xfId="0"/>
    <cellStyle name="Normal 61 3 2 2 3 3 2 3" xfId="0"/>
    <cellStyle name="Normal 61 3 2 2 3 3 2 3 2" xfId="0"/>
    <cellStyle name="Normal 61 3 2 2 3 3 2 3 2 2" xfId="0"/>
    <cellStyle name="Normal 61 3 2 2 3 3 2 3 3" xfId="0"/>
    <cellStyle name="Normal 61 3 2 2 3 3 2 4" xfId="0"/>
    <cellStyle name="Normal 61 3 2 2 3 3 2 4 2" xfId="0"/>
    <cellStyle name="Normal 61 3 2 2 3 3 2 5" xfId="0"/>
    <cellStyle name="Normal 61 3 2 2 3 3 3" xfId="0"/>
    <cellStyle name="Normal 61 3 2 2 3 3 3 2" xfId="0"/>
    <cellStyle name="Normal 61 3 2 2 3 3 3 2 2" xfId="0"/>
    <cellStyle name="Normal 61 3 2 2 3 3 3 3" xfId="0"/>
    <cellStyle name="Normal 61 3 2 2 3 3 4" xfId="0"/>
    <cellStyle name="Normal 61 3 2 2 3 3 4 2" xfId="0"/>
    <cellStyle name="Normal 61 3 2 2 3 3 4 2 2" xfId="0"/>
    <cellStyle name="Normal 61 3 2 2 3 3 4 3" xfId="0"/>
    <cellStyle name="Normal 61 3 2 2 3 3 5" xfId="0"/>
    <cellStyle name="Normal 61 3 2 2 3 3 5 2" xfId="0"/>
    <cellStyle name="Normal 61 3 2 2 3 3 6" xfId="0"/>
    <cellStyle name="Normal 61 3 2 2 3 4" xfId="0"/>
    <cellStyle name="Normal 61 3 2 2 3 4 2" xfId="0"/>
    <cellStyle name="Normal 61 3 2 2 3 4 2 2" xfId="0"/>
    <cellStyle name="Normal 61 3 2 2 3 4 2 2 2" xfId="0"/>
    <cellStyle name="Normal 61 3 2 2 3 4 2 3" xfId="0"/>
    <cellStyle name="Normal 61 3 2 2 3 4 3" xfId="0"/>
    <cellStyle name="Normal 61 3 2 2 3 4 3 2" xfId="0"/>
    <cellStyle name="Normal 61 3 2 2 3 4 3 2 2" xfId="0"/>
    <cellStyle name="Normal 61 3 2 2 3 4 3 3" xfId="0"/>
    <cellStyle name="Normal 61 3 2 2 3 4 4" xfId="0"/>
    <cellStyle name="Normal 61 3 2 2 3 4 4 2" xfId="0"/>
    <cellStyle name="Normal 61 3 2 2 3 4 5" xfId="0"/>
    <cellStyle name="Normal 61 3 2 2 3 5" xfId="0"/>
    <cellStyle name="Normal 61 3 2 2 3 5 2" xfId="0"/>
    <cellStyle name="Normal 61 3 2 2 3 5 2 2" xfId="0"/>
    <cellStyle name="Normal 61 3 2 2 3 5 3" xfId="0"/>
    <cellStyle name="Normal 61 3 2 2 3 6" xfId="0"/>
    <cellStyle name="Normal 61 3 2 2 3 6 2" xfId="0"/>
    <cellStyle name="Normal 61 3 2 2 3 6 2 2" xfId="0"/>
    <cellStyle name="Normal 61 3 2 2 3 6 3" xfId="0"/>
    <cellStyle name="Normal 61 3 2 2 3 7" xfId="0"/>
    <cellStyle name="Normal 61 3 2 2 3 7 2" xfId="0"/>
    <cellStyle name="Normal 61 3 2 2 3 8" xfId="0"/>
    <cellStyle name="Normal 61 3 2 2 4" xfId="0"/>
    <cellStyle name="Normal 61 3 2 2 4 2" xfId="0"/>
    <cellStyle name="Normal 61 3 2 2 4 2 2" xfId="0"/>
    <cellStyle name="Normal 61 3 2 2 4 2 2 2" xfId="0"/>
    <cellStyle name="Normal 61 3 2 2 4 2 2 2 2" xfId="0"/>
    <cellStyle name="Normal 61 3 2 2 4 2 2 2 2 2" xfId="0"/>
    <cellStyle name="Normal 61 3 2 2 4 2 2 2 3" xfId="0"/>
    <cellStyle name="Normal 61 3 2 2 4 2 2 3" xfId="0"/>
    <cellStyle name="Normal 61 3 2 2 4 2 2 3 2" xfId="0"/>
    <cellStyle name="Normal 61 3 2 2 4 2 2 3 2 2" xfId="0"/>
    <cellStyle name="Normal 61 3 2 2 4 2 2 3 3" xfId="0"/>
    <cellStyle name="Normal 61 3 2 2 4 2 2 4" xfId="0"/>
    <cellStyle name="Normal 61 3 2 2 4 2 2 4 2" xfId="0"/>
    <cellStyle name="Normal 61 3 2 2 4 2 2 5" xfId="0"/>
    <cellStyle name="Normal 61 3 2 2 4 2 3" xfId="0"/>
    <cellStyle name="Normal 61 3 2 2 4 2 3 2" xfId="0"/>
    <cellStyle name="Normal 61 3 2 2 4 2 3 2 2" xfId="0"/>
    <cellStyle name="Normal 61 3 2 2 4 2 3 3" xfId="0"/>
    <cellStyle name="Normal 61 3 2 2 4 2 4" xfId="0"/>
    <cellStyle name="Normal 61 3 2 2 4 2 4 2" xfId="0"/>
    <cellStyle name="Normal 61 3 2 2 4 2 4 2 2" xfId="0"/>
    <cellStyle name="Normal 61 3 2 2 4 2 4 3" xfId="0"/>
    <cellStyle name="Normal 61 3 2 2 4 2 5" xfId="0"/>
    <cellStyle name="Normal 61 3 2 2 4 2 5 2" xfId="0"/>
    <cellStyle name="Normal 61 3 2 2 4 2 6" xfId="0"/>
    <cellStyle name="Normal 61 3 2 2 4 3" xfId="0"/>
    <cellStyle name="Normal 61 3 2 2 4 3 2" xfId="0"/>
    <cellStyle name="Normal 61 3 2 2 4 3 2 2" xfId="0"/>
    <cellStyle name="Normal 61 3 2 2 4 3 2 2 2" xfId="0"/>
    <cellStyle name="Normal 61 3 2 2 4 3 2 3" xfId="0"/>
    <cellStyle name="Normal 61 3 2 2 4 3 3" xfId="0"/>
    <cellStyle name="Normal 61 3 2 2 4 3 3 2" xfId="0"/>
    <cellStyle name="Normal 61 3 2 2 4 3 3 2 2" xfId="0"/>
    <cellStyle name="Normal 61 3 2 2 4 3 3 3" xfId="0"/>
    <cellStyle name="Normal 61 3 2 2 4 3 4" xfId="0"/>
    <cellStyle name="Normal 61 3 2 2 4 3 4 2" xfId="0"/>
    <cellStyle name="Normal 61 3 2 2 4 3 5" xfId="0"/>
    <cellStyle name="Normal 61 3 2 2 4 4" xfId="0"/>
    <cellStyle name="Normal 61 3 2 2 4 4 2" xfId="0"/>
    <cellStyle name="Normal 61 3 2 2 4 4 2 2" xfId="0"/>
    <cellStyle name="Normal 61 3 2 2 4 4 3" xfId="0"/>
    <cellStyle name="Normal 61 3 2 2 4 5" xfId="0"/>
    <cellStyle name="Normal 61 3 2 2 4 5 2" xfId="0"/>
    <cellStyle name="Normal 61 3 2 2 4 5 2 2" xfId="0"/>
    <cellStyle name="Normal 61 3 2 2 4 5 3" xfId="0"/>
    <cellStyle name="Normal 61 3 2 2 4 6" xfId="0"/>
    <cellStyle name="Normal 61 3 2 2 4 6 2" xfId="0"/>
    <cellStyle name="Normal 61 3 2 2 4 7" xfId="0"/>
    <cellStyle name="Normal 61 3 2 2 5" xfId="0"/>
    <cellStyle name="Normal 61 3 2 2 5 2" xfId="0"/>
    <cellStyle name="Normal 61 3 2 2 5 2 2" xfId="0"/>
    <cellStyle name="Normal 61 3 2 2 5 2 2 2" xfId="0"/>
    <cellStyle name="Normal 61 3 2 2 5 2 2 2 2" xfId="0"/>
    <cellStyle name="Normal 61 3 2 2 5 2 2 3" xfId="0"/>
    <cellStyle name="Normal 61 3 2 2 5 2 3" xfId="0"/>
    <cellStyle name="Normal 61 3 2 2 5 2 3 2" xfId="0"/>
    <cellStyle name="Normal 61 3 2 2 5 2 3 2 2" xfId="0"/>
    <cellStyle name="Normal 61 3 2 2 5 2 3 3" xfId="0"/>
    <cellStyle name="Normal 61 3 2 2 5 2 4" xfId="0"/>
    <cellStyle name="Normal 61 3 2 2 5 2 4 2" xfId="0"/>
    <cellStyle name="Normal 61 3 2 2 5 2 5" xfId="0"/>
    <cellStyle name="Normal 61 3 2 2 5 3" xfId="0"/>
    <cellStyle name="Normal 61 3 2 2 5 3 2" xfId="0"/>
    <cellStyle name="Normal 61 3 2 2 5 3 2 2" xfId="0"/>
    <cellStyle name="Normal 61 3 2 2 5 3 3" xfId="0"/>
    <cellStyle name="Normal 61 3 2 2 5 4" xfId="0"/>
    <cellStyle name="Normal 61 3 2 2 5 4 2" xfId="0"/>
    <cellStyle name="Normal 61 3 2 2 5 4 2 2" xfId="0"/>
    <cellStyle name="Normal 61 3 2 2 5 4 3" xfId="0"/>
    <cellStyle name="Normal 61 3 2 2 5 5" xfId="0"/>
    <cellStyle name="Normal 61 3 2 2 5 5 2" xfId="0"/>
    <cellStyle name="Normal 61 3 2 2 5 6" xfId="0"/>
    <cellStyle name="Normal 61 3 2 2 6" xfId="0"/>
    <cellStyle name="Normal 61 3 2 2 6 2" xfId="0"/>
    <cellStyle name="Normal 61 3 2 2 6 2 2" xfId="0"/>
    <cellStyle name="Normal 61 3 2 2 6 2 2 2" xfId="0"/>
    <cellStyle name="Normal 61 3 2 2 6 2 3" xfId="0"/>
    <cellStyle name="Normal 61 3 2 2 6 3" xfId="0"/>
    <cellStyle name="Normal 61 3 2 2 6 3 2" xfId="0"/>
    <cellStyle name="Normal 61 3 2 2 6 3 2 2" xfId="0"/>
    <cellStyle name="Normal 61 3 2 2 6 3 3" xfId="0"/>
    <cellStyle name="Normal 61 3 2 2 6 4" xfId="0"/>
    <cellStyle name="Normal 61 3 2 2 6 4 2" xfId="0"/>
    <cellStyle name="Normal 61 3 2 2 6 5" xfId="0"/>
    <cellStyle name="Normal 61 3 2 2 7" xfId="0"/>
    <cellStyle name="Normal 61 3 2 2 7 2" xfId="0"/>
    <cellStyle name="Normal 61 3 2 2 7 2 2" xfId="0"/>
    <cellStyle name="Normal 61 3 2 2 7 3" xfId="0"/>
    <cellStyle name="Normal 61 3 2 2 8" xfId="0"/>
    <cellStyle name="Normal 61 3 2 2 8 2" xfId="0"/>
    <cellStyle name="Normal 61 3 2 2 8 2 2" xfId="0"/>
    <cellStyle name="Normal 61 3 2 2 8 3" xfId="0"/>
    <cellStyle name="Normal 61 3 2 2 9" xfId="0"/>
    <cellStyle name="Normal 61 3 2 2 9 2" xfId="0"/>
    <cellStyle name="Normal 61 3 2 3" xfId="0"/>
    <cellStyle name="Normal 61 3 2 3 10" xfId="0"/>
    <cellStyle name="Normal 61 3 2 3 2" xfId="0"/>
    <cellStyle name="Normal 61 3 2 3 2 2" xfId="0"/>
    <cellStyle name="Normal 61 3 2 3 2 2 2" xfId="0"/>
    <cellStyle name="Normal 61 3 2 3 2 2 2 2" xfId="0"/>
    <cellStyle name="Normal 61 3 2 3 2 2 2 2 2" xfId="0"/>
    <cellStyle name="Normal 61 3 2 3 2 2 2 2 2 2" xfId="0"/>
    <cellStyle name="Normal 61 3 2 3 2 2 2 2 2 2 2" xfId="0"/>
    <cellStyle name="Normal 61 3 2 3 2 2 2 2 2 2 2 2" xfId="0"/>
    <cellStyle name="Normal 61 3 2 3 2 2 2 2 2 2 3" xfId="0"/>
    <cellStyle name="Normal 61 3 2 3 2 2 2 2 2 3" xfId="0"/>
    <cellStyle name="Normal 61 3 2 3 2 2 2 2 2 3 2" xfId="0"/>
    <cellStyle name="Normal 61 3 2 3 2 2 2 2 2 3 2 2" xfId="0"/>
    <cellStyle name="Normal 61 3 2 3 2 2 2 2 2 3 3" xfId="0"/>
    <cellStyle name="Normal 61 3 2 3 2 2 2 2 2 4" xfId="0"/>
    <cellStyle name="Normal 61 3 2 3 2 2 2 2 2 4 2" xfId="0"/>
    <cellStyle name="Normal 61 3 2 3 2 2 2 2 2 5" xfId="0"/>
    <cellStyle name="Normal 61 3 2 3 2 2 2 2 3" xfId="0"/>
    <cellStyle name="Normal 61 3 2 3 2 2 2 2 3 2" xfId="0"/>
    <cellStyle name="Normal 61 3 2 3 2 2 2 2 3 2 2" xfId="0"/>
    <cellStyle name="Normal 61 3 2 3 2 2 2 2 3 3" xfId="0"/>
    <cellStyle name="Normal 61 3 2 3 2 2 2 2 4" xfId="0"/>
    <cellStyle name="Normal 61 3 2 3 2 2 2 2 4 2" xfId="0"/>
    <cellStyle name="Normal 61 3 2 3 2 2 2 2 4 2 2" xfId="0"/>
    <cellStyle name="Normal 61 3 2 3 2 2 2 2 4 3" xfId="0"/>
    <cellStyle name="Normal 61 3 2 3 2 2 2 2 5" xfId="0"/>
    <cellStyle name="Normal 61 3 2 3 2 2 2 2 5 2" xfId="0"/>
    <cellStyle name="Normal 61 3 2 3 2 2 2 2 6" xfId="0"/>
    <cellStyle name="Normal 61 3 2 3 2 2 2 3" xfId="0"/>
    <cellStyle name="Normal 61 3 2 3 2 2 2 3 2" xfId="0"/>
    <cellStyle name="Normal 61 3 2 3 2 2 2 3 2 2" xfId="0"/>
    <cellStyle name="Normal 61 3 2 3 2 2 2 3 2 2 2" xfId="0"/>
    <cellStyle name="Normal 61 3 2 3 2 2 2 3 2 3" xfId="0"/>
    <cellStyle name="Normal 61 3 2 3 2 2 2 3 3" xfId="0"/>
    <cellStyle name="Normal 61 3 2 3 2 2 2 3 3 2" xfId="0"/>
    <cellStyle name="Normal 61 3 2 3 2 2 2 3 3 2 2" xfId="0"/>
    <cellStyle name="Normal 61 3 2 3 2 2 2 3 3 3" xfId="0"/>
    <cellStyle name="Normal 61 3 2 3 2 2 2 3 4" xfId="0"/>
    <cellStyle name="Normal 61 3 2 3 2 2 2 3 4 2" xfId="0"/>
    <cellStyle name="Normal 61 3 2 3 2 2 2 3 5" xfId="0"/>
    <cellStyle name="Normal 61 3 2 3 2 2 2 4" xfId="0"/>
    <cellStyle name="Normal 61 3 2 3 2 2 2 4 2" xfId="0"/>
    <cellStyle name="Normal 61 3 2 3 2 2 2 4 2 2" xfId="0"/>
    <cellStyle name="Normal 61 3 2 3 2 2 2 4 3" xfId="0"/>
    <cellStyle name="Normal 61 3 2 3 2 2 2 5" xfId="0"/>
    <cellStyle name="Normal 61 3 2 3 2 2 2 5 2" xfId="0"/>
    <cellStyle name="Normal 61 3 2 3 2 2 2 5 2 2" xfId="0"/>
    <cellStyle name="Normal 61 3 2 3 2 2 2 5 3" xfId="0"/>
    <cellStyle name="Normal 61 3 2 3 2 2 2 6" xfId="0"/>
    <cellStyle name="Normal 61 3 2 3 2 2 2 6 2" xfId="0"/>
    <cellStyle name="Normal 61 3 2 3 2 2 2 7" xfId="0"/>
    <cellStyle name="Normal 61 3 2 3 2 2 3" xfId="0"/>
    <cellStyle name="Normal 61 3 2 3 2 2 3 2" xfId="0"/>
    <cellStyle name="Normal 61 3 2 3 2 2 3 2 2" xfId="0"/>
    <cellStyle name="Normal 61 3 2 3 2 2 3 2 2 2" xfId="0"/>
    <cellStyle name="Normal 61 3 2 3 2 2 3 2 2 2 2" xfId="0"/>
    <cellStyle name="Normal 61 3 2 3 2 2 3 2 2 3" xfId="0"/>
    <cellStyle name="Normal 61 3 2 3 2 2 3 2 3" xfId="0"/>
    <cellStyle name="Normal 61 3 2 3 2 2 3 2 3 2" xfId="0"/>
    <cellStyle name="Normal 61 3 2 3 2 2 3 2 3 2 2" xfId="0"/>
    <cellStyle name="Normal 61 3 2 3 2 2 3 2 3 3" xfId="0"/>
    <cellStyle name="Normal 61 3 2 3 2 2 3 2 4" xfId="0"/>
    <cellStyle name="Normal 61 3 2 3 2 2 3 2 4 2" xfId="0"/>
    <cellStyle name="Normal 61 3 2 3 2 2 3 2 5" xfId="0"/>
    <cellStyle name="Normal 61 3 2 3 2 2 3 3" xfId="0"/>
    <cellStyle name="Normal 61 3 2 3 2 2 3 3 2" xfId="0"/>
    <cellStyle name="Normal 61 3 2 3 2 2 3 3 2 2" xfId="0"/>
    <cellStyle name="Normal 61 3 2 3 2 2 3 3 3" xfId="0"/>
    <cellStyle name="Normal 61 3 2 3 2 2 3 4" xfId="0"/>
    <cellStyle name="Normal 61 3 2 3 2 2 3 4 2" xfId="0"/>
    <cellStyle name="Normal 61 3 2 3 2 2 3 4 2 2" xfId="0"/>
    <cellStyle name="Normal 61 3 2 3 2 2 3 4 3" xfId="0"/>
    <cellStyle name="Normal 61 3 2 3 2 2 3 5" xfId="0"/>
    <cellStyle name="Normal 61 3 2 3 2 2 3 5 2" xfId="0"/>
    <cellStyle name="Normal 61 3 2 3 2 2 3 6" xfId="0"/>
    <cellStyle name="Normal 61 3 2 3 2 2 4" xfId="0"/>
    <cellStyle name="Normal 61 3 2 3 2 2 4 2" xfId="0"/>
    <cellStyle name="Normal 61 3 2 3 2 2 4 2 2" xfId="0"/>
    <cellStyle name="Normal 61 3 2 3 2 2 4 2 2 2" xfId="0"/>
    <cellStyle name="Normal 61 3 2 3 2 2 4 2 3" xfId="0"/>
    <cellStyle name="Normal 61 3 2 3 2 2 4 3" xfId="0"/>
    <cellStyle name="Normal 61 3 2 3 2 2 4 3 2" xfId="0"/>
    <cellStyle name="Normal 61 3 2 3 2 2 4 3 2 2" xfId="0"/>
    <cellStyle name="Normal 61 3 2 3 2 2 4 3 3" xfId="0"/>
    <cellStyle name="Normal 61 3 2 3 2 2 4 4" xfId="0"/>
    <cellStyle name="Normal 61 3 2 3 2 2 4 4 2" xfId="0"/>
    <cellStyle name="Normal 61 3 2 3 2 2 4 5" xfId="0"/>
    <cellStyle name="Normal 61 3 2 3 2 2 5" xfId="0"/>
    <cellStyle name="Normal 61 3 2 3 2 2 5 2" xfId="0"/>
    <cellStyle name="Normal 61 3 2 3 2 2 5 2 2" xfId="0"/>
    <cellStyle name="Normal 61 3 2 3 2 2 5 3" xfId="0"/>
    <cellStyle name="Normal 61 3 2 3 2 2 6" xfId="0"/>
    <cellStyle name="Normal 61 3 2 3 2 2 6 2" xfId="0"/>
    <cellStyle name="Normal 61 3 2 3 2 2 6 2 2" xfId="0"/>
    <cellStyle name="Normal 61 3 2 3 2 2 6 3" xfId="0"/>
    <cellStyle name="Normal 61 3 2 3 2 2 7" xfId="0"/>
    <cellStyle name="Normal 61 3 2 3 2 2 7 2" xfId="0"/>
    <cellStyle name="Normal 61 3 2 3 2 2 8" xfId="0"/>
    <cellStyle name="Normal 61 3 2 3 2 3" xfId="0"/>
    <cellStyle name="Normal 61 3 2 3 2 3 2" xfId="0"/>
    <cellStyle name="Normal 61 3 2 3 2 3 2 2" xfId="0"/>
    <cellStyle name="Normal 61 3 2 3 2 3 2 2 2" xfId="0"/>
    <cellStyle name="Normal 61 3 2 3 2 3 2 2 2 2" xfId="0"/>
    <cellStyle name="Normal 61 3 2 3 2 3 2 2 2 2 2" xfId="0"/>
    <cellStyle name="Normal 61 3 2 3 2 3 2 2 2 3" xfId="0"/>
    <cellStyle name="Normal 61 3 2 3 2 3 2 2 3" xfId="0"/>
    <cellStyle name="Normal 61 3 2 3 2 3 2 2 3 2" xfId="0"/>
    <cellStyle name="Normal 61 3 2 3 2 3 2 2 3 2 2" xfId="0"/>
    <cellStyle name="Normal 61 3 2 3 2 3 2 2 3 3" xfId="0"/>
    <cellStyle name="Normal 61 3 2 3 2 3 2 2 4" xfId="0"/>
    <cellStyle name="Normal 61 3 2 3 2 3 2 2 4 2" xfId="0"/>
    <cellStyle name="Normal 61 3 2 3 2 3 2 2 5" xfId="0"/>
    <cellStyle name="Normal 61 3 2 3 2 3 2 3" xfId="0"/>
    <cellStyle name="Normal 61 3 2 3 2 3 2 3 2" xfId="0"/>
    <cellStyle name="Normal 61 3 2 3 2 3 2 3 2 2" xfId="0"/>
    <cellStyle name="Normal 61 3 2 3 2 3 2 3 3" xfId="0"/>
    <cellStyle name="Normal 61 3 2 3 2 3 2 4" xfId="0"/>
    <cellStyle name="Normal 61 3 2 3 2 3 2 4 2" xfId="0"/>
    <cellStyle name="Normal 61 3 2 3 2 3 2 4 2 2" xfId="0"/>
    <cellStyle name="Normal 61 3 2 3 2 3 2 4 3" xfId="0"/>
    <cellStyle name="Normal 61 3 2 3 2 3 2 5" xfId="0"/>
    <cellStyle name="Normal 61 3 2 3 2 3 2 5 2" xfId="0"/>
    <cellStyle name="Normal 61 3 2 3 2 3 2 6" xfId="0"/>
    <cellStyle name="Normal 61 3 2 3 2 3 3" xfId="0"/>
    <cellStyle name="Normal 61 3 2 3 2 3 3 2" xfId="0"/>
    <cellStyle name="Normal 61 3 2 3 2 3 3 2 2" xfId="0"/>
    <cellStyle name="Normal 61 3 2 3 2 3 3 2 2 2" xfId="0"/>
    <cellStyle name="Normal 61 3 2 3 2 3 3 2 3" xfId="0"/>
    <cellStyle name="Normal 61 3 2 3 2 3 3 3" xfId="0"/>
    <cellStyle name="Normal 61 3 2 3 2 3 3 3 2" xfId="0"/>
    <cellStyle name="Normal 61 3 2 3 2 3 3 3 2 2" xfId="0"/>
    <cellStyle name="Normal 61 3 2 3 2 3 3 3 3" xfId="0"/>
    <cellStyle name="Normal 61 3 2 3 2 3 3 4" xfId="0"/>
    <cellStyle name="Normal 61 3 2 3 2 3 3 4 2" xfId="0"/>
    <cellStyle name="Normal 61 3 2 3 2 3 3 5" xfId="0"/>
    <cellStyle name="Normal 61 3 2 3 2 3 4" xfId="0"/>
    <cellStyle name="Normal 61 3 2 3 2 3 4 2" xfId="0"/>
    <cellStyle name="Normal 61 3 2 3 2 3 4 2 2" xfId="0"/>
    <cellStyle name="Normal 61 3 2 3 2 3 4 3" xfId="0"/>
    <cellStyle name="Normal 61 3 2 3 2 3 5" xfId="0"/>
    <cellStyle name="Normal 61 3 2 3 2 3 5 2" xfId="0"/>
    <cellStyle name="Normal 61 3 2 3 2 3 5 2 2" xfId="0"/>
    <cellStyle name="Normal 61 3 2 3 2 3 5 3" xfId="0"/>
    <cellStyle name="Normal 61 3 2 3 2 3 6" xfId="0"/>
    <cellStyle name="Normal 61 3 2 3 2 3 6 2" xfId="0"/>
    <cellStyle name="Normal 61 3 2 3 2 3 7" xfId="0"/>
    <cellStyle name="Normal 61 3 2 3 2 4" xfId="0"/>
    <cellStyle name="Normal 61 3 2 3 2 4 2" xfId="0"/>
    <cellStyle name="Normal 61 3 2 3 2 4 2 2" xfId="0"/>
    <cellStyle name="Normal 61 3 2 3 2 4 2 2 2" xfId="0"/>
    <cellStyle name="Normal 61 3 2 3 2 4 2 2 2 2" xfId="0"/>
    <cellStyle name="Normal 61 3 2 3 2 4 2 2 3" xfId="0"/>
    <cellStyle name="Normal 61 3 2 3 2 4 2 3" xfId="0"/>
    <cellStyle name="Normal 61 3 2 3 2 4 2 3 2" xfId="0"/>
    <cellStyle name="Normal 61 3 2 3 2 4 2 3 2 2" xfId="0"/>
    <cellStyle name="Normal 61 3 2 3 2 4 2 3 3" xfId="0"/>
    <cellStyle name="Normal 61 3 2 3 2 4 2 4" xfId="0"/>
    <cellStyle name="Normal 61 3 2 3 2 4 2 4 2" xfId="0"/>
    <cellStyle name="Normal 61 3 2 3 2 4 2 5" xfId="0"/>
    <cellStyle name="Normal 61 3 2 3 2 4 3" xfId="0"/>
    <cellStyle name="Normal 61 3 2 3 2 4 3 2" xfId="0"/>
    <cellStyle name="Normal 61 3 2 3 2 4 3 2 2" xfId="0"/>
    <cellStyle name="Normal 61 3 2 3 2 4 3 3" xfId="0"/>
    <cellStyle name="Normal 61 3 2 3 2 4 4" xfId="0"/>
    <cellStyle name="Normal 61 3 2 3 2 4 4 2" xfId="0"/>
    <cellStyle name="Normal 61 3 2 3 2 4 4 2 2" xfId="0"/>
    <cellStyle name="Normal 61 3 2 3 2 4 4 3" xfId="0"/>
    <cellStyle name="Normal 61 3 2 3 2 4 5" xfId="0"/>
    <cellStyle name="Normal 61 3 2 3 2 4 5 2" xfId="0"/>
    <cellStyle name="Normal 61 3 2 3 2 4 6" xfId="0"/>
    <cellStyle name="Normal 61 3 2 3 2 5" xfId="0"/>
    <cellStyle name="Normal 61 3 2 3 2 5 2" xfId="0"/>
    <cellStyle name="Normal 61 3 2 3 2 5 2 2" xfId="0"/>
    <cellStyle name="Normal 61 3 2 3 2 5 2 2 2" xfId="0"/>
    <cellStyle name="Normal 61 3 2 3 2 5 2 3" xfId="0"/>
    <cellStyle name="Normal 61 3 2 3 2 5 3" xfId="0"/>
    <cellStyle name="Normal 61 3 2 3 2 5 3 2" xfId="0"/>
    <cellStyle name="Normal 61 3 2 3 2 5 3 2 2" xfId="0"/>
    <cellStyle name="Normal 61 3 2 3 2 5 3 3" xfId="0"/>
    <cellStyle name="Normal 61 3 2 3 2 5 4" xfId="0"/>
    <cellStyle name="Normal 61 3 2 3 2 5 4 2" xfId="0"/>
    <cellStyle name="Normal 61 3 2 3 2 5 5" xfId="0"/>
    <cellStyle name="Normal 61 3 2 3 2 6" xfId="0"/>
    <cellStyle name="Normal 61 3 2 3 2 6 2" xfId="0"/>
    <cellStyle name="Normal 61 3 2 3 2 6 2 2" xfId="0"/>
    <cellStyle name="Normal 61 3 2 3 2 6 3" xfId="0"/>
    <cellStyle name="Normal 61 3 2 3 2 7" xfId="0"/>
    <cellStyle name="Normal 61 3 2 3 2 7 2" xfId="0"/>
    <cellStyle name="Normal 61 3 2 3 2 7 2 2" xfId="0"/>
    <cellStyle name="Normal 61 3 2 3 2 7 3" xfId="0"/>
    <cellStyle name="Normal 61 3 2 3 2 8" xfId="0"/>
    <cellStyle name="Normal 61 3 2 3 2 8 2" xfId="0"/>
    <cellStyle name="Normal 61 3 2 3 2 9" xfId="0"/>
    <cellStyle name="Normal 61 3 2 3 3" xfId="0"/>
    <cellStyle name="Normal 61 3 2 3 3 2" xfId="0"/>
    <cellStyle name="Normal 61 3 2 3 3 2 2" xfId="0"/>
    <cellStyle name="Normal 61 3 2 3 3 2 2 2" xfId="0"/>
    <cellStyle name="Normal 61 3 2 3 3 2 2 2 2" xfId="0"/>
    <cellStyle name="Normal 61 3 2 3 3 2 2 2 2 2" xfId="0"/>
    <cellStyle name="Normal 61 3 2 3 3 2 2 2 2 2 2" xfId="0"/>
    <cellStyle name="Normal 61 3 2 3 3 2 2 2 2 3" xfId="0"/>
    <cellStyle name="Normal 61 3 2 3 3 2 2 2 3" xfId="0"/>
    <cellStyle name="Normal 61 3 2 3 3 2 2 2 3 2" xfId="0"/>
    <cellStyle name="Normal 61 3 2 3 3 2 2 2 3 2 2" xfId="0"/>
    <cellStyle name="Normal 61 3 2 3 3 2 2 2 3 3" xfId="0"/>
    <cellStyle name="Normal 61 3 2 3 3 2 2 2 4" xfId="0"/>
    <cellStyle name="Normal 61 3 2 3 3 2 2 2 4 2" xfId="0"/>
    <cellStyle name="Normal 61 3 2 3 3 2 2 2 5" xfId="0"/>
    <cellStyle name="Normal 61 3 2 3 3 2 2 3" xfId="0"/>
    <cellStyle name="Normal 61 3 2 3 3 2 2 3 2" xfId="0"/>
    <cellStyle name="Normal 61 3 2 3 3 2 2 3 2 2" xfId="0"/>
    <cellStyle name="Normal 61 3 2 3 3 2 2 3 3" xfId="0"/>
    <cellStyle name="Normal 61 3 2 3 3 2 2 4" xfId="0"/>
    <cellStyle name="Normal 61 3 2 3 3 2 2 4 2" xfId="0"/>
    <cellStyle name="Normal 61 3 2 3 3 2 2 4 2 2" xfId="0"/>
    <cellStyle name="Normal 61 3 2 3 3 2 2 4 3" xfId="0"/>
    <cellStyle name="Normal 61 3 2 3 3 2 2 5" xfId="0"/>
    <cellStyle name="Normal 61 3 2 3 3 2 2 5 2" xfId="0"/>
    <cellStyle name="Normal 61 3 2 3 3 2 2 6" xfId="0"/>
    <cellStyle name="Normal 61 3 2 3 3 2 3" xfId="0"/>
    <cellStyle name="Normal 61 3 2 3 3 2 3 2" xfId="0"/>
    <cellStyle name="Normal 61 3 2 3 3 2 3 2 2" xfId="0"/>
    <cellStyle name="Normal 61 3 2 3 3 2 3 2 2 2" xfId="0"/>
    <cellStyle name="Normal 61 3 2 3 3 2 3 2 3" xfId="0"/>
    <cellStyle name="Normal 61 3 2 3 3 2 3 3" xfId="0"/>
    <cellStyle name="Normal 61 3 2 3 3 2 3 3 2" xfId="0"/>
    <cellStyle name="Normal 61 3 2 3 3 2 3 3 2 2" xfId="0"/>
    <cellStyle name="Normal 61 3 2 3 3 2 3 3 3" xfId="0"/>
    <cellStyle name="Normal 61 3 2 3 3 2 3 4" xfId="0"/>
    <cellStyle name="Normal 61 3 2 3 3 2 3 4 2" xfId="0"/>
    <cellStyle name="Normal 61 3 2 3 3 2 3 5" xfId="0"/>
    <cellStyle name="Normal 61 3 2 3 3 2 4" xfId="0"/>
    <cellStyle name="Normal 61 3 2 3 3 2 4 2" xfId="0"/>
    <cellStyle name="Normal 61 3 2 3 3 2 4 2 2" xfId="0"/>
    <cellStyle name="Normal 61 3 2 3 3 2 4 3" xfId="0"/>
    <cellStyle name="Normal 61 3 2 3 3 2 5" xfId="0"/>
    <cellStyle name="Normal 61 3 2 3 3 2 5 2" xfId="0"/>
    <cellStyle name="Normal 61 3 2 3 3 2 5 2 2" xfId="0"/>
    <cellStyle name="Normal 61 3 2 3 3 2 5 3" xfId="0"/>
    <cellStyle name="Normal 61 3 2 3 3 2 6" xfId="0"/>
    <cellStyle name="Normal 61 3 2 3 3 2 6 2" xfId="0"/>
    <cellStyle name="Normal 61 3 2 3 3 2 7" xfId="0"/>
    <cellStyle name="Normal 61 3 2 3 3 3" xfId="0"/>
    <cellStyle name="Normal 61 3 2 3 3 3 2" xfId="0"/>
    <cellStyle name="Normal 61 3 2 3 3 3 2 2" xfId="0"/>
    <cellStyle name="Normal 61 3 2 3 3 3 2 2 2" xfId="0"/>
    <cellStyle name="Normal 61 3 2 3 3 3 2 2 2 2" xfId="0"/>
    <cellStyle name="Normal 61 3 2 3 3 3 2 2 3" xfId="0"/>
    <cellStyle name="Normal 61 3 2 3 3 3 2 3" xfId="0"/>
    <cellStyle name="Normal 61 3 2 3 3 3 2 3 2" xfId="0"/>
    <cellStyle name="Normal 61 3 2 3 3 3 2 3 2 2" xfId="0"/>
    <cellStyle name="Normal 61 3 2 3 3 3 2 3 3" xfId="0"/>
    <cellStyle name="Normal 61 3 2 3 3 3 2 4" xfId="0"/>
    <cellStyle name="Normal 61 3 2 3 3 3 2 4 2" xfId="0"/>
    <cellStyle name="Normal 61 3 2 3 3 3 2 5" xfId="0"/>
    <cellStyle name="Normal 61 3 2 3 3 3 3" xfId="0"/>
    <cellStyle name="Normal 61 3 2 3 3 3 3 2" xfId="0"/>
    <cellStyle name="Normal 61 3 2 3 3 3 3 2 2" xfId="0"/>
    <cellStyle name="Normal 61 3 2 3 3 3 3 3" xfId="0"/>
    <cellStyle name="Normal 61 3 2 3 3 3 4" xfId="0"/>
    <cellStyle name="Normal 61 3 2 3 3 3 4 2" xfId="0"/>
    <cellStyle name="Normal 61 3 2 3 3 3 4 2 2" xfId="0"/>
    <cellStyle name="Normal 61 3 2 3 3 3 4 3" xfId="0"/>
    <cellStyle name="Normal 61 3 2 3 3 3 5" xfId="0"/>
    <cellStyle name="Normal 61 3 2 3 3 3 5 2" xfId="0"/>
    <cellStyle name="Normal 61 3 2 3 3 3 6" xfId="0"/>
    <cellStyle name="Normal 61 3 2 3 3 4" xfId="0"/>
    <cellStyle name="Normal 61 3 2 3 3 4 2" xfId="0"/>
    <cellStyle name="Normal 61 3 2 3 3 4 2 2" xfId="0"/>
    <cellStyle name="Normal 61 3 2 3 3 4 2 2 2" xfId="0"/>
    <cellStyle name="Normal 61 3 2 3 3 4 2 3" xfId="0"/>
    <cellStyle name="Normal 61 3 2 3 3 4 3" xfId="0"/>
    <cellStyle name="Normal 61 3 2 3 3 4 3 2" xfId="0"/>
    <cellStyle name="Normal 61 3 2 3 3 4 3 2 2" xfId="0"/>
    <cellStyle name="Normal 61 3 2 3 3 4 3 3" xfId="0"/>
    <cellStyle name="Normal 61 3 2 3 3 4 4" xfId="0"/>
    <cellStyle name="Normal 61 3 2 3 3 4 4 2" xfId="0"/>
    <cellStyle name="Normal 61 3 2 3 3 4 5" xfId="0"/>
    <cellStyle name="Normal 61 3 2 3 3 5" xfId="0"/>
    <cellStyle name="Normal 61 3 2 3 3 5 2" xfId="0"/>
    <cellStyle name="Normal 61 3 2 3 3 5 2 2" xfId="0"/>
    <cellStyle name="Normal 61 3 2 3 3 5 3" xfId="0"/>
    <cellStyle name="Normal 61 3 2 3 3 6" xfId="0"/>
    <cellStyle name="Normal 61 3 2 3 3 6 2" xfId="0"/>
    <cellStyle name="Normal 61 3 2 3 3 6 2 2" xfId="0"/>
    <cellStyle name="Normal 61 3 2 3 3 6 3" xfId="0"/>
    <cellStyle name="Normal 61 3 2 3 3 7" xfId="0"/>
    <cellStyle name="Normal 61 3 2 3 3 7 2" xfId="0"/>
    <cellStyle name="Normal 61 3 2 3 3 8" xfId="0"/>
    <cellStyle name="Normal 61 3 2 3 4" xfId="0"/>
    <cellStyle name="Normal 61 3 2 3 4 2" xfId="0"/>
    <cellStyle name="Normal 61 3 2 3 4 2 2" xfId="0"/>
    <cellStyle name="Normal 61 3 2 3 4 2 2 2" xfId="0"/>
    <cellStyle name="Normal 61 3 2 3 4 2 2 2 2" xfId="0"/>
    <cellStyle name="Normal 61 3 2 3 4 2 2 2 2 2" xfId="0"/>
    <cellStyle name="Normal 61 3 2 3 4 2 2 2 3" xfId="0"/>
    <cellStyle name="Normal 61 3 2 3 4 2 2 3" xfId="0"/>
    <cellStyle name="Normal 61 3 2 3 4 2 2 3 2" xfId="0"/>
    <cellStyle name="Normal 61 3 2 3 4 2 2 3 2 2" xfId="0"/>
    <cellStyle name="Normal 61 3 2 3 4 2 2 3 3" xfId="0"/>
    <cellStyle name="Normal 61 3 2 3 4 2 2 4" xfId="0"/>
    <cellStyle name="Normal 61 3 2 3 4 2 2 4 2" xfId="0"/>
    <cellStyle name="Normal 61 3 2 3 4 2 2 5" xfId="0"/>
    <cellStyle name="Normal 61 3 2 3 4 2 3" xfId="0"/>
    <cellStyle name="Normal 61 3 2 3 4 2 3 2" xfId="0"/>
    <cellStyle name="Normal 61 3 2 3 4 2 3 2 2" xfId="0"/>
    <cellStyle name="Normal 61 3 2 3 4 2 3 3" xfId="0"/>
    <cellStyle name="Normal 61 3 2 3 4 2 4" xfId="0"/>
    <cellStyle name="Normal 61 3 2 3 4 2 4 2" xfId="0"/>
    <cellStyle name="Normal 61 3 2 3 4 2 4 2 2" xfId="0"/>
    <cellStyle name="Normal 61 3 2 3 4 2 4 3" xfId="0"/>
    <cellStyle name="Normal 61 3 2 3 4 2 5" xfId="0"/>
    <cellStyle name="Normal 61 3 2 3 4 2 5 2" xfId="0"/>
    <cellStyle name="Normal 61 3 2 3 4 2 6" xfId="0"/>
    <cellStyle name="Normal 61 3 2 3 4 3" xfId="0"/>
    <cellStyle name="Normal 61 3 2 3 4 3 2" xfId="0"/>
    <cellStyle name="Normal 61 3 2 3 4 3 2 2" xfId="0"/>
    <cellStyle name="Normal 61 3 2 3 4 3 2 2 2" xfId="0"/>
    <cellStyle name="Normal 61 3 2 3 4 3 2 3" xfId="0"/>
    <cellStyle name="Normal 61 3 2 3 4 3 3" xfId="0"/>
    <cellStyle name="Normal 61 3 2 3 4 3 3 2" xfId="0"/>
    <cellStyle name="Normal 61 3 2 3 4 3 3 2 2" xfId="0"/>
    <cellStyle name="Normal 61 3 2 3 4 3 3 3" xfId="0"/>
    <cellStyle name="Normal 61 3 2 3 4 3 4" xfId="0"/>
    <cellStyle name="Normal 61 3 2 3 4 3 4 2" xfId="0"/>
    <cellStyle name="Normal 61 3 2 3 4 3 5" xfId="0"/>
    <cellStyle name="Normal 61 3 2 3 4 4" xfId="0"/>
    <cellStyle name="Normal 61 3 2 3 4 4 2" xfId="0"/>
    <cellStyle name="Normal 61 3 2 3 4 4 2 2" xfId="0"/>
    <cellStyle name="Normal 61 3 2 3 4 4 3" xfId="0"/>
    <cellStyle name="Normal 61 3 2 3 4 5" xfId="0"/>
    <cellStyle name="Normal 61 3 2 3 4 5 2" xfId="0"/>
    <cellStyle name="Normal 61 3 2 3 4 5 2 2" xfId="0"/>
    <cellStyle name="Normal 61 3 2 3 4 5 3" xfId="0"/>
    <cellStyle name="Normal 61 3 2 3 4 6" xfId="0"/>
    <cellStyle name="Normal 61 3 2 3 4 6 2" xfId="0"/>
    <cellStyle name="Normal 61 3 2 3 4 7" xfId="0"/>
    <cellStyle name="Normal 61 3 2 3 5" xfId="0"/>
    <cellStyle name="Normal 61 3 2 3 5 2" xfId="0"/>
    <cellStyle name="Normal 61 3 2 3 5 2 2" xfId="0"/>
    <cellStyle name="Normal 61 3 2 3 5 2 2 2" xfId="0"/>
    <cellStyle name="Normal 61 3 2 3 5 2 2 2 2" xfId="0"/>
    <cellStyle name="Normal 61 3 2 3 5 2 2 3" xfId="0"/>
    <cellStyle name="Normal 61 3 2 3 5 2 3" xfId="0"/>
    <cellStyle name="Normal 61 3 2 3 5 2 3 2" xfId="0"/>
    <cellStyle name="Normal 61 3 2 3 5 2 3 2 2" xfId="0"/>
    <cellStyle name="Normal 61 3 2 3 5 2 3 3" xfId="0"/>
    <cellStyle name="Normal 61 3 2 3 5 2 4" xfId="0"/>
    <cellStyle name="Normal 61 3 2 3 5 2 4 2" xfId="0"/>
    <cellStyle name="Normal 61 3 2 3 5 2 5" xfId="0"/>
    <cellStyle name="Normal 61 3 2 3 5 3" xfId="0"/>
    <cellStyle name="Normal 61 3 2 3 5 3 2" xfId="0"/>
    <cellStyle name="Normal 61 3 2 3 5 3 2 2" xfId="0"/>
    <cellStyle name="Normal 61 3 2 3 5 3 3" xfId="0"/>
    <cellStyle name="Normal 61 3 2 3 5 4" xfId="0"/>
    <cellStyle name="Normal 61 3 2 3 5 4 2" xfId="0"/>
    <cellStyle name="Normal 61 3 2 3 5 4 2 2" xfId="0"/>
    <cellStyle name="Normal 61 3 2 3 5 4 3" xfId="0"/>
    <cellStyle name="Normal 61 3 2 3 5 5" xfId="0"/>
    <cellStyle name="Normal 61 3 2 3 5 5 2" xfId="0"/>
    <cellStyle name="Normal 61 3 2 3 5 6" xfId="0"/>
    <cellStyle name="Normal 61 3 2 3 6" xfId="0"/>
    <cellStyle name="Normal 61 3 2 3 6 2" xfId="0"/>
    <cellStyle name="Normal 61 3 2 3 6 2 2" xfId="0"/>
    <cellStyle name="Normal 61 3 2 3 6 2 2 2" xfId="0"/>
    <cellStyle name="Normal 61 3 2 3 6 2 3" xfId="0"/>
    <cellStyle name="Normal 61 3 2 3 6 3" xfId="0"/>
    <cellStyle name="Normal 61 3 2 3 6 3 2" xfId="0"/>
    <cellStyle name="Normal 61 3 2 3 6 3 2 2" xfId="0"/>
    <cellStyle name="Normal 61 3 2 3 6 3 3" xfId="0"/>
    <cellStyle name="Normal 61 3 2 3 6 4" xfId="0"/>
    <cellStyle name="Normal 61 3 2 3 6 4 2" xfId="0"/>
    <cellStyle name="Normal 61 3 2 3 6 5" xfId="0"/>
    <cellStyle name="Normal 61 3 2 3 7" xfId="0"/>
    <cellStyle name="Normal 61 3 2 3 7 2" xfId="0"/>
    <cellStyle name="Normal 61 3 2 3 7 2 2" xfId="0"/>
    <cellStyle name="Normal 61 3 2 3 7 3" xfId="0"/>
    <cellStyle name="Normal 61 3 2 3 8" xfId="0"/>
    <cellStyle name="Normal 61 3 2 3 8 2" xfId="0"/>
    <cellStyle name="Normal 61 3 2 3 8 2 2" xfId="0"/>
    <cellStyle name="Normal 61 3 2 3 8 3" xfId="0"/>
    <cellStyle name="Normal 61 3 2 3 9" xfId="0"/>
    <cellStyle name="Normal 61 3 2 3 9 2" xfId="0"/>
    <cellStyle name="Normal 61 3 2 4" xfId="0"/>
    <cellStyle name="Normal 61 3 2 4 2" xfId="0"/>
    <cellStyle name="Normal 61 3 2 4 2 2" xfId="0"/>
    <cellStyle name="Normal 61 3 2 4 2 2 2" xfId="0"/>
    <cellStyle name="Normal 61 3 2 4 2 2 2 2" xfId="0"/>
    <cellStyle name="Normal 61 3 2 4 2 2 2 2 2" xfId="0"/>
    <cellStyle name="Normal 61 3 2 4 2 2 2 2 2 2" xfId="0"/>
    <cellStyle name="Normal 61 3 2 4 2 2 2 2 2 2 2" xfId="0"/>
    <cellStyle name="Normal 61 3 2 4 2 2 2 2 2 3" xfId="0"/>
    <cellStyle name="Normal 61 3 2 4 2 2 2 2 3" xfId="0"/>
    <cellStyle name="Normal 61 3 2 4 2 2 2 2 3 2" xfId="0"/>
    <cellStyle name="Normal 61 3 2 4 2 2 2 2 3 2 2" xfId="0"/>
    <cellStyle name="Normal 61 3 2 4 2 2 2 2 3 3" xfId="0"/>
    <cellStyle name="Normal 61 3 2 4 2 2 2 2 4" xfId="0"/>
    <cellStyle name="Normal 61 3 2 4 2 2 2 2 4 2" xfId="0"/>
    <cellStyle name="Normal 61 3 2 4 2 2 2 2 5" xfId="0"/>
    <cellStyle name="Normal 61 3 2 4 2 2 2 3" xfId="0"/>
    <cellStyle name="Normal 61 3 2 4 2 2 2 3 2" xfId="0"/>
    <cellStyle name="Normal 61 3 2 4 2 2 2 3 2 2" xfId="0"/>
    <cellStyle name="Normal 61 3 2 4 2 2 2 3 3" xfId="0"/>
    <cellStyle name="Normal 61 3 2 4 2 2 2 4" xfId="0"/>
    <cellStyle name="Normal 61 3 2 4 2 2 2 4 2" xfId="0"/>
    <cellStyle name="Normal 61 3 2 4 2 2 2 4 2 2" xfId="0"/>
    <cellStyle name="Normal 61 3 2 4 2 2 2 4 3" xfId="0"/>
    <cellStyle name="Normal 61 3 2 4 2 2 2 5" xfId="0"/>
    <cellStyle name="Normal 61 3 2 4 2 2 2 5 2" xfId="0"/>
    <cellStyle name="Normal 61 3 2 4 2 2 2 6" xfId="0"/>
    <cellStyle name="Normal 61 3 2 4 2 2 3" xfId="0"/>
    <cellStyle name="Normal 61 3 2 4 2 2 3 2" xfId="0"/>
    <cellStyle name="Normal 61 3 2 4 2 2 3 2 2" xfId="0"/>
    <cellStyle name="Normal 61 3 2 4 2 2 3 2 2 2" xfId="0"/>
    <cellStyle name="Normal 61 3 2 4 2 2 3 2 3" xfId="0"/>
    <cellStyle name="Normal 61 3 2 4 2 2 3 3" xfId="0"/>
    <cellStyle name="Normal 61 3 2 4 2 2 3 3 2" xfId="0"/>
    <cellStyle name="Normal 61 3 2 4 2 2 3 3 2 2" xfId="0"/>
    <cellStyle name="Normal 61 3 2 4 2 2 3 3 3" xfId="0"/>
    <cellStyle name="Normal 61 3 2 4 2 2 3 4" xfId="0"/>
    <cellStyle name="Normal 61 3 2 4 2 2 3 4 2" xfId="0"/>
    <cellStyle name="Normal 61 3 2 4 2 2 3 5" xfId="0"/>
    <cellStyle name="Normal 61 3 2 4 2 2 4" xfId="0"/>
    <cellStyle name="Normal 61 3 2 4 2 2 4 2" xfId="0"/>
    <cellStyle name="Normal 61 3 2 4 2 2 4 2 2" xfId="0"/>
    <cellStyle name="Normal 61 3 2 4 2 2 4 3" xfId="0"/>
    <cellStyle name="Normal 61 3 2 4 2 2 5" xfId="0"/>
    <cellStyle name="Normal 61 3 2 4 2 2 5 2" xfId="0"/>
    <cellStyle name="Normal 61 3 2 4 2 2 5 2 2" xfId="0"/>
    <cellStyle name="Normal 61 3 2 4 2 2 5 3" xfId="0"/>
    <cellStyle name="Normal 61 3 2 4 2 2 6" xfId="0"/>
    <cellStyle name="Normal 61 3 2 4 2 2 6 2" xfId="0"/>
    <cellStyle name="Normal 61 3 2 4 2 2 7" xfId="0"/>
    <cellStyle name="Normal 61 3 2 4 2 3" xfId="0"/>
    <cellStyle name="Normal 61 3 2 4 2 3 2" xfId="0"/>
    <cellStyle name="Normal 61 3 2 4 2 3 2 2" xfId="0"/>
    <cellStyle name="Normal 61 3 2 4 2 3 2 2 2" xfId="0"/>
    <cellStyle name="Normal 61 3 2 4 2 3 2 2 2 2" xfId="0"/>
    <cellStyle name="Normal 61 3 2 4 2 3 2 2 3" xfId="0"/>
    <cellStyle name="Normal 61 3 2 4 2 3 2 3" xfId="0"/>
    <cellStyle name="Normal 61 3 2 4 2 3 2 3 2" xfId="0"/>
    <cellStyle name="Normal 61 3 2 4 2 3 2 3 2 2" xfId="0"/>
    <cellStyle name="Normal 61 3 2 4 2 3 2 3 3" xfId="0"/>
    <cellStyle name="Normal 61 3 2 4 2 3 2 4" xfId="0"/>
    <cellStyle name="Normal 61 3 2 4 2 3 2 4 2" xfId="0"/>
    <cellStyle name="Normal 61 3 2 4 2 3 2 5" xfId="0"/>
    <cellStyle name="Normal 61 3 2 4 2 3 3" xfId="0"/>
    <cellStyle name="Normal 61 3 2 4 2 3 3 2" xfId="0"/>
    <cellStyle name="Normal 61 3 2 4 2 3 3 2 2" xfId="0"/>
    <cellStyle name="Normal 61 3 2 4 2 3 3 3" xfId="0"/>
    <cellStyle name="Normal 61 3 2 4 2 3 4" xfId="0"/>
    <cellStyle name="Normal 61 3 2 4 2 3 4 2" xfId="0"/>
    <cellStyle name="Normal 61 3 2 4 2 3 4 2 2" xfId="0"/>
    <cellStyle name="Normal 61 3 2 4 2 3 4 3" xfId="0"/>
    <cellStyle name="Normal 61 3 2 4 2 3 5" xfId="0"/>
    <cellStyle name="Normal 61 3 2 4 2 3 5 2" xfId="0"/>
    <cellStyle name="Normal 61 3 2 4 2 3 6" xfId="0"/>
    <cellStyle name="Normal 61 3 2 4 2 4" xfId="0"/>
    <cellStyle name="Normal 61 3 2 4 2 4 2" xfId="0"/>
    <cellStyle name="Normal 61 3 2 4 2 4 2 2" xfId="0"/>
    <cellStyle name="Normal 61 3 2 4 2 4 2 2 2" xfId="0"/>
    <cellStyle name="Normal 61 3 2 4 2 4 2 3" xfId="0"/>
    <cellStyle name="Normal 61 3 2 4 2 4 3" xfId="0"/>
    <cellStyle name="Normal 61 3 2 4 2 4 3 2" xfId="0"/>
    <cellStyle name="Normal 61 3 2 4 2 4 3 2 2" xfId="0"/>
    <cellStyle name="Normal 61 3 2 4 2 4 3 3" xfId="0"/>
    <cellStyle name="Normal 61 3 2 4 2 4 4" xfId="0"/>
    <cellStyle name="Normal 61 3 2 4 2 4 4 2" xfId="0"/>
    <cellStyle name="Normal 61 3 2 4 2 4 5" xfId="0"/>
    <cellStyle name="Normal 61 3 2 4 2 5" xfId="0"/>
    <cellStyle name="Normal 61 3 2 4 2 5 2" xfId="0"/>
    <cellStyle name="Normal 61 3 2 4 2 5 2 2" xfId="0"/>
    <cellStyle name="Normal 61 3 2 4 2 5 3" xfId="0"/>
    <cellStyle name="Normal 61 3 2 4 2 6" xfId="0"/>
    <cellStyle name="Normal 61 3 2 4 2 6 2" xfId="0"/>
    <cellStyle name="Normal 61 3 2 4 2 6 2 2" xfId="0"/>
    <cellStyle name="Normal 61 3 2 4 2 6 3" xfId="0"/>
    <cellStyle name="Normal 61 3 2 4 2 7" xfId="0"/>
    <cellStyle name="Normal 61 3 2 4 2 7 2" xfId="0"/>
    <cellStyle name="Normal 61 3 2 4 2 8" xfId="0"/>
    <cellStyle name="Normal 61 3 2 4 3" xfId="0"/>
    <cellStyle name="Normal 61 3 2 4 3 2" xfId="0"/>
    <cellStyle name="Normal 61 3 2 4 3 2 2" xfId="0"/>
    <cellStyle name="Normal 61 3 2 4 3 2 2 2" xfId="0"/>
    <cellStyle name="Normal 61 3 2 4 3 2 2 2 2" xfId="0"/>
    <cellStyle name="Normal 61 3 2 4 3 2 2 2 2 2" xfId="0"/>
    <cellStyle name="Normal 61 3 2 4 3 2 2 2 3" xfId="0"/>
    <cellStyle name="Normal 61 3 2 4 3 2 2 3" xfId="0"/>
    <cellStyle name="Normal 61 3 2 4 3 2 2 3 2" xfId="0"/>
    <cellStyle name="Normal 61 3 2 4 3 2 2 3 2 2" xfId="0"/>
    <cellStyle name="Normal 61 3 2 4 3 2 2 3 3" xfId="0"/>
    <cellStyle name="Normal 61 3 2 4 3 2 2 4" xfId="0"/>
    <cellStyle name="Normal 61 3 2 4 3 2 2 4 2" xfId="0"/>
    <cellStyle name="Normal 61 3 2 4 3 2 2 5" xfId="0"/>
    <cellStyle name="Normal 61 3 2 4 3 2 3" xfId="0"/>
    <cellStyle name="Normal 61 3 2 4 3 2 3 2" xfId="0"/>
    <cellStyle name="Normal 61 3 2 4 3 2 3 2 2" xfId="0"/>
    <cellStyle name="Normal 61 3 2 4 3 2 3 3" xfId="0"/>
    <cellStyle name="Normal 61 3 2 4 3 2 4" xfId="0"/>
    <cellStyle name="Normal 61 3 2 4 3 2 4 2" xfId="0"/>
    <cellStyle name="Normal 61 3 2 4 3 2 4 2 2" xfId="0"/>
    <cellStyle name="Normal 61 3 2 4 3 2 4 3" xfId="0"/>
    <cellStyle name="Normal 61 3 2 4 3 2 5" xfId="0"/>
    <cellStyle name="Normal 61 3 2 4 3 2 5 2" xfId="0"/>
    <cellStyle name="Normal 61 3 2 4 3 2 6" xfId="0"/>
    <cellStyle name="Normal 61 3 2 4 3 3" xfId="0"/>
    <cellStyle name="Normal 61 3 2 4 3 3 2" xfId="0"/>
    <cellStyle name="Normal 61 3 2 4 3 3 2 2" xfId="0"/>
    <cellStyle name="Normal 61 3 2 4 3 3 2 2 2" xfId="0"/>
    <cellStyle name="Normal 61 3 2 4 3 3 2 3" xfId="0"/>
    <cellStyle name="Normal 61 3 2 4 3 3 3" xfId="0"/>
    <cellStyle name="Normal 61 3 2 4 3 3 3 2" xfId="0"/>
    <cellStyle name="Normal 61 3 2 4 3 3 3 2 2" xfId="0"/>
    <cellStyle name="Normal 61 3 2 4 3 3 3 3" xfId="0"/>
    <cellStyle name="Normal 61 3 2 4 3 3 4" xfId="0"/>
    <cellStyle name="Normal 61 3 2 4 3 3 4 2" xfId="0"/>
    <cellStyle name="Normal 61 3 2 4 3 3 5" xfId="0"/>
    <cellStyle name="Normal 61 3 2 4 3 4" xfId="0"/>
    <cellStyle name="Normal 61 3 2 4 3 4 2" xfId="0"/>
    <cellStyle name="Normal 61 3 2 4 3 4 2 2" xfId="0"/>
    <cellStyle name="Normal 61 3 2 4 3 4 3" xfId="0"/>
    <cellStyle name="Normal 61 3 2 4 3 5" xfId="0"/>
    <cellStyle name="Normal 61 3 2 4 3 5 2" xfId="0"/>
    <cellStyle name="Normal 61 3 2 4 3 5 2 2" xfId="0"/>
    <cellStyle name="Normal 61 3 2 4 3 5 3" xfId="0"/>
    <cellStyle name="Normal 61 3 2 4 3 6" xfId="0"/>
    <cellStyle name="Normal 61 3 2 4 3 6 2" xfId="0"/>
    <cellStyle name="Normal 61 3 2 4 3 7" xfId="0"/>
    <cellStyle name="Normal 61 3 2 4 4" xfId="0"/>
    <cellStyle name="Normal 61 3 2 4 4 2" xfId="0"/>
    <cellStyle name="Normal 61 3 2 4 4 2 2" xfId="0"/>
    <cellStyle name="Normal 61 3 2 4 4 2 2 2" xfId="0"/>
    <cellStyle name="Normal 61 3 2 4 4 2 2 2 2" xfId="0"/>
    <cellStyle name="Normal 61 3 2 4 4 2 2 3" xfId="0"/>
    <cellStyle name="Normal 61 3 2 4 4 2 3" xfId="0"/>
    <cellStyle name="Normal 61 3 2 4 4 2 3 2" xfId="0"/>
    <cellStyle name="Normal 61 3 2 4 4 2 3 2 2" xfId="0"/>
    <cellStyle name="Normal 61 3 2 4 4 2 3 3" xfId="0"/>
    <cellStyle name="Normal 61 3 2 4 4 2 4" xfId="0"/>
    <cellStyle name="Normal 61 3 2 4 4 2 4 2" xfId="0"/>
    <cellStyle name="Normal 61 3 2 4 4 2 5" xfId="0"/>
    <cellStyle name="Normal 61 3 2 4 4 3" xfId="0"/>
    <cellStyle name="Normal 61 3 2 4 4 3 2" xfId="0"/>
    <cellStyle name="Normal 61 3 2 4 4 3 2 2" xfId="0"/>
    <cellStyle name="Normal 61 3 2 4 4 3 3" xfId="0"/>
    <cellStyle name="Normal 61 3 2 4 4 4" xfId="0"/>
    <cellStyle name="Normal 61 3 2 4 4 4 2" xfId="0"/>
    <cellStyle name="Normal 61 3 2 4 4 4 2 2" xfId="0"/>
    <cellStyle name="Normal 61 3 2 4 4 4 3" xfId="0"/>
    <cellStyle name="Normal 61 3 2 4 4 5" xfId="0"/>
    <cellStyle name="Normal 61 3 2 4 4 5 2" xfId="0"/>
    <cellStyle name="Normal 61 3 2 4 4 6" xfId="0"/>
    <cellStyle name="Normal 61 3 2 4 5" xfId="0"/>
    <cellStyle name="Normal 61 3 2 4 5 2" xfId="0"/>
    <cellStyle name="Normal 61 3 2 4 5 2 2" xfId="0"/>
    <cellStyle name="Normal 61 3 2 4 5 2 2 2" xfId="0"/>
    <cellStyle name="Normal 61 3 2 4 5 2 3" xfId="0"/>
    <cellStyle name="Normal 61 3 2 4 5 3" xfId="0"/>
    <cellStyle name="Normal 61 3 2 4 5 3 2" xfId="0"/>
    <cellStyle name="Normal 61 3 2 4 5 3 2 2" xfId="0"/>
    <cellStyle name="Normal 61 3 2 4 5 3 3" xfId="0"/>
    <cellStyle name="Normal 61 3 2 4 5 4" xfId="0"/>
    <cellStyle name="Normal 61 3 2 4 5 4 2" xfId="0"/>
    <cellStyle name="Normal 61 3 2 4 5 5" xfId="0"/>
    <cellStyle name="Normal 61 3 2 4 6" xfId="0"/>
    <cellStyle name="Normal 61 3 2 4 6 2" xfId="0"/>
    <cellStyle name="Normal 61 3 2 4 6 2 2" xfId="0"/>
    <cellStyle name="Normal 61 3 2 4 6 3" xfId="0"/>
    <cellStyle name="Normal 61 3 2 4 7" xfId="0"/>
    <cellStyle name="Normal 61 3 2 4 7 2" xfId="0"/>
    <cellStyle name="Normal 61 3 2 4 7 2 2" xfId="0"/>
    <cellStyle name="Normal 61 3 2 4 7 3" xfId="0"/>
    <cellStyle name="Normal 61 3 2 4 8" xfId="0"/>
    <cellStyle name="Normal 61 3 2 4 8 2" xfId="0"/>
    <cellStyle name="Normal 61 3 2 4 9" xfId="0"/>
    <cellStyle name="Normal 61 3 2 5" xfId="0"/>
    <cellStyle name="Normal 61 3 2 5 2" xfId="0"/>
    <cellStyle name="Normal 61 3 2 5 2 2" xfId="0"/>
    <cellStyle name="Normal 61 3 2 5 2 2 2" xfId="0"/>
    <cellStyle name="Normal 61 3 2 5 2 2 2 2" xfId="0"/>
    <cellStyle name="Normal 61 3 2 5 2 2 2 2 2" xfId="0"/>
    <cellStyle name="Normal 61 3 2 5 2 2 2 2 2 2" xfId="0"/>
    <cellStyle name="Normal 61 3 2 5 2 2 2 2 3" xfId="0"/>
    <cellStyle name="Normal 61 3 2 5 2 2 2 3" xfId="0"/>
    <cellStyle name="Normal 61 3 2 5 2 2 2 3 2" xfId="0"/>
    <cellStyle name="Normal 61 3 2 5 2 2 2 3 2 2" xfId="0"/>
    <cellStyle name="Normal 61 3 2 5 2 2 2 3 3" xfId="0"/>
    <cellStyle name="Normal 61 3 2 5 2 2 2 4" xfId="0"/>
    <cellStyle name="Normal 61 3 2 5 2 2 2 4 2" xfId="0"/>
    <cellStyle name="Normal 61 3 2 5 2 2 2 5" xfId="0"/>
    <cellStyle name="Normal 61 3 2 5 2 2 3" xfId="0"/>
    <cellStyle name="Normal 61 3 2 5 2 2 3 2" xfId="0"/>
    <cellStyle name="Normal 61 3 2 5 2 2 3 2 2" xfId="0"/>
    <cellStyle name="Normal 61 3 2 5 2 2 3 3" xfId="0"/>
    <cellStyle name="Normal 61 3 2 5 2 2 4" xfId="0"/>
    <cellStyle name="Normal 61 3 2 5 2 2 4 2" xfId="0"/>
    <cellStyle name="Normal 61 3 2 5 2 2 4 2 2" xfId="0"/>
    <cellStyle name="Normal 61 3 2 5 2 2 4 3" xfId="0"/>
    <cellStyle name="Normal 61 3 2 5 2 2 5" xfId="0"/>
    <cellStyle name="Normal 61 3 2 5 2 2 5 2" xfId="0"/>
    <cellStyle name="Normal 61 3 2 5 2 2 6" xfId="0"/>
    <cellStyle name="Normal 61 3 2 5 2 3" xfId="0"/>
    <cellStyle name="Normal 61 3 2 5 2 3 2" xfId="0"/>
    <cellStyle name="Normal 61 3 2 5 2 3 2 2" xfId="0"/>
    <cellStyle name="Normal 61 3 2 5 2 3 2 2 2" xfId="0"/>
    <cellStyle name="Normal 61 3 2 5 2 3 2 3" xfId="0"/>
    <cellStyle name="Normal 61 3 2 5 2 3 3" xfId="0"/>
    <cellStyle name="Normal 61 3 2 5 2 3 3 2" xfId="0"/>
    <cellStyle name="Normal 61 3 2 5 2 3 3 2 2" xfId="0"/>
    <cellStyle name="Normal 61 3 2 5 2 3 3 3" xfId="0"/>
    <cellStyle name="Normal 61 3 2 5 2 3 4" xfId="0"/>
    <cellStyle name="Normal 61 3 2 5 2 3 4 2" xfId="0"/>
    <cellStyle name="Normal 61 3 2 5 2 3 5" xfId="0"/>
    <cellStyle name="Normal 61 3 2 5 2 4" xfId="0"/>
    <cellStyle name="Normal 61 3 2 5 2 4 2" xfId="0"/>
    <cellStyle name="Normal 61 3 2 5 2 4 2 2" xfId="0"/>
    <cellStyle name="Normal 61 3 2 5 2 4 3" xfId="0"/>
    <cellStyle name="Normal 61 3 2 5 2 5" xfId="0"/>
    <cellStyle name="Normal 61 3 2 5 2 5 2" xfId="0"/>
    <cellStyle name="Normal 61 3 2 5 2 5 2 2" xfId="0"/>
    <cellStyle name="Normal 61 3 2 5 2 5 3" xfId="0"/>
    <cellStyle name="Normal 61 3 2 5 2 6" xfId="0"/>
    <cellStyle name="Normal 61 3 2 5 2 6 2" xfId="0"/>
    <cellStyle name="Normal 61 3 2 5 2 7" xfId="0"/>
    <cellStyle name="Normal 61 3 2 5 3" xfId="0"/>
    <cellStyle name="Normal 61 3 2 5 3 2" xfId="0"/>
    <cellStyle name="Normal 61 3 2 5 3 2 2" xfId="0"/>
    <cellStyle name="Normal 61 3 2 5 3 2 2 2" xfId="0"/>
    <cellStyle name="Normal 61 3 2 5 3 2 2 2 2" xfId="0"/>
    <cellStyle name="Normal 61 3 2 5 3 2 2 3" xfId="0"/>
    <cellStyle name="Normal 61 3 2 5 3 2 3" xfId="0"/>
    <cellStyle name="Normal 61 3 2 5 3 2 3 2" xfId="0"/>
    <cellStyle name="Normal 61 3 2 5 3 2 3 2 2" xfId="0"/>
    <cellStyle name="Normal 61 3 2 5 3 2 3 3" xfId="0"/>
    <cellStyle name="Normal 61 3 2 5 3 2 4" xfId="0"/>
    <cellStyle name="Normal 61 3 2 5 3 2 4 2" xfId="0"/>
    <cellStyle name="Normal 61 3 2 5 3 2 5" xfId="0"/>
    <cellStyle name="Normal 61 3 2 5 3 3" xfId="0"/>
    <cellStyle name="Normal 61 3 2 5 3 3 2" xfId="0"/>
    <cellStyle name="Normal 61 3 2 5 3 3 2 2" xfId="0"/>
    <cellStyle name="Normal 61 3 2 5 3 3 3" xfId="0"/>
    <cellStyle name="Normal 61 3 2 5 3 4" xfId="0"/>
    <cellStyle name="Normal 61 3 2 5 3 4 2" xfId="0"/>
    <cellStyle name="Normal 61 3 2 5 3 4 2 2" xfId="0"/>
    <cellStyle name="Normal 61 3 2 5 3 4 3" xfId="0"/>
    <cellStyle name="Normal 61 3 2 5 3 5" xfId="0"/>
    <cellStyle name="Normal 61 3 2 5 3 5 2" xfId="0"/>
    <cellStyle name="Normal 61 3 2 5 3 6" xfId="0"/>
    <cellStyle name="Normal 61 3 2 5 4" xfId="0"/>
    <cellStyle name="Normal 61 3 2 5 4 2" xfId="0"/>
    <cellStyle name="Normal 61 3 2 5 4 2 2" xfId="0"/>
    <cellStyle name="Normal 61 3 2 5 4 2 2 2" xfId="0"/>
    <cellStyle name="Normal 61 3 2 5 4 2 3" xfId="0"/>
    <cellStyle name="Normal 61 3 2 5 4 3" xfId="0"/>
    <cellStyle name="Normal 61 3 2 5 4 3 2" xfId="0"/>
    <cellStyle name="Normal 61 3 2 5 4 3 2 2" xfId="0"/>
    <cellStyle name="Normal 61 3 2 5 4 3 3" xfId="0"/>
    <cellStyle name="Normal 61 3 2 5 4 4" xfId="0"/>
    <cellStyle name="Normal 61 3 2 5 4 4 2" xfId="0"/>
    <cellStyle name="Normal 61 3 2 5 4 5" xfId="0"/>
    <cellStyle name="Normal 61 3 2 5 5" xfId="0"/>
    <cellStyle name="Normal 61 3 2 5 5 2" xfId="0"/>
    <cellStyle name="Normal 61 3 2 5 5 2 2" xfId="0"/>
    <cellStyle name="Normal 61 3 2 5 5 3" xfId="0"/>
    <cellStyle name="Normal 61 3 2 5 6" xfId="0"/>
    <cellStyle name="Normal 61 3 2 5 6 2" xfId="0"/>
    <cellStyle name="Normal 61 3 2 5 6 2 2" xfId="0"/>
    <cellStyle name="Normal 61 3 2 5 6 3" xfId="0"/>
    <cellStyle name="Normal 61 3 2 5 7" xfId="0"/>
    <cellStyle name="Normal 61 3 2 5 7 2" xfId="0"/>
    <cellStyle name="Normal 61 3 2 5 8" xfId="0"/>
    <cellStyle name="Normal 61 3 2 6" xfId="0"/>
    <cellStyle name="Normal 61 3 2 6 2" xfId="0"/>
    <cellStyle name="Normal 61 3 2 6 2 2" xfId="0"/>
    <cellStyle name="Normal 61 3 2 6 2 2 2" xfId="0"/>
    <cellStyle name="Normal 61 3 2 6 2 2 2 2" xfId="0"/>
    <cellStyle name="Normal 61 3 2 6 2 2 2 2 2" xfId="0"/>
    <cellStyle name="Normal 61 3 2 6 2 2 2 3" xfId="0"/>
    <cellStyle name="Normal 61 3 2 6 2 2 3" xfId="0"/>
    <cellStyle name="Normal 61 3 2 6 2 2 3 2" xfId="0"/>
    <cellStyle name="Normal 61 3 2 6 2 2 3 2 2" xfId="0"/>
    <cellStyle name="Normal 61 3 2 6 2 2 3 3" xfId="0"/>
    <cellStyle name="Normal 61 3 2 6 2 2 4" xfId="0"/>
    <cellStyle name="Normal 61 3 2 6 2 2 4 2" xfId="0"/>
    <cellStyle name="Normal 61 3 2 6 2 2 5" xfId="0"/>
    <cellStyle name="Normal 61 3 2 6 2 3" xfId="0"/>
    <cellStyle name="Normal 61 3 2 6 2 3 2" xfId="0"/>
    <cellStyle name="Normal 61 3 2 6 2 3 2 2" xfId="0"/>
    <cellStyle name="Normal 61 3 2 6 2 3 3" xfId="0"/>
    <cellStyle name="Normal 61 3 2 6 2 4" xfId="0"/>
    <cellStyle name="Normal 61 3 2 6 2 4 2" xfId="0"/>
    <cellStyle name="Normal 61 3 2 6 2 4 2 2" xfId="0"/>
    <cellStyle name="Normal 61 3 2 6 2 4 3" xfId="0"/>
    <cellStyle name="Normal 61 3 2 6 2 5" xfId="0"/>
    <cellStyle name="Normal 61 3 2 6 2 5 2" xfId="0"/>
    <cellStyle name="Normal 61 3 2 6 2 6" xfId="0"/>
    <cellStyle name="Normal 61 3 2 6 3" xfId="0"/>
    <cellStyle name="Normal 61 3 2 6 3 2" xfId="0"/>
    <cellStyle name="Normal 61 3 2 6 3 2 2" xfId="0"/>
    <cellStyle name="Normal 61 3 2 6 3 2 2 2" xfId="0"/>
    <cellStyle name="Normal 61 3 2 6 3 2 3" xfId="0"/>
    <cellStyle name="Normal 61 3 2 6 3 3" xfId="0"/>
    <cellStyle name="Normal 61 3 2 6 3 3 2" xfId="0"/>
    <cellStyle name="Normal 61 3 2 6 3 3 2 2" xfId="0"/>
    <cellStyle name="Normal 61 3 2 6 3 3 3" xfId="0"/>
    <cellStyle name="Normal 61 3 2 6 3 4" xfId="0"/>
    <cellStyle name="Normal 61 3 2 6 3 4 2" xfId="0"/>
    <cellStyle name="Normal 61 3 2 6 3 5" xfId="0"/>
    <cellStyle name="Normal 61 3 2 6 4" xfId="0"/>
    <cellStyle name="Normal 61 3 2 6 4 2" xfId="0"/>
    <cellStyle name="Normal 61 3 2 6 4 2 2" xfId="0"/>
    <cellStyle name="Normal 61 3 2 6 4 3" xfId="0"/>
    <cellStyle name="Normal 61 3 2 6 5" xfId="0"/>
    <cellStyle name="Normal 61 3 2 6 5 2" xfId="0"/>
    <cellStyle name="Normal 61 3 2 6 5 2 2" xfId="0"/>
    <cellStyle name="Normal 61 3 2 6 5 3" xfId="0"/>
    <cellStyle name="Normal 61 3 2 6 6" xfId="0"/>
    <cellStyle name="Normal 61 3 2 6 6 2" xfId="0"/>
    <cellStyle name="Normal 61 3 2 6 7" xfId="0"/>
    <cellStyle name="Normal 61 3 2 7" xfId="0"/>
    <cellStyle name="Normal 61 3 2 7 2" xfId="0"/>
    <cellStyle name="Normal 61 3 2 7 2 2" xfId="0"/>
    <cellStyle name="Normal 61 3 2 7 2 2 2" xfId="0"/>
    <cellStyle name="Normal 61 3 2 7 2 2 2 2" xfId="0"/>
    <cellStyle name="Normal 61 3 2 7 2 2 3" xfId="0"/>
    <cellStyle name="Normal 61 3 2 7 2 3" xfId="0"/>
    <cellStyle name="Normal 61 3 2 7 2 3 2" xfId="0"/>
    <cellStyle name="Normal 61 3 2 7 2 3 2 2" xfId="0"/>
    <cellStyle name="Normal 61 3 2 7 2 3 3" xfId="0"/>
    <cellStyle name="Normal 61 3 2 7 2 4" xfId="0"/>
    <cellStyle name="Normal 61 3 2 7 2 4 2" xfId="0"/>
    <cellStyle name="Normal 61 3 2 7 2 5" xfId="0"/>
    <cellStyle name="Normal 61 3 2 7 3" xfId="0"/>
    <cellStyle name="Normal 61 3 2 7 3 2" xfId="0"/>
    <cellStyle name="Normal 61 3 2 7 3 2 2" xfId="0"/>
    <cellStyle name="Normal 61 3 2 7 3 3" xfId="0"/>
    <cellStyle name="Normal 61 3 2 7 4" xfId="0"/>
    <cellStyle name="Normal 61 3 2 7 4 2" xfId="0"/>
    <cellStyle name="Normal 61 3 2 7 4 2 2" xfId="0"/>
    <cellStyle name="Normal 61 3 2 7 4 3" xfId="0"/>
    <cellStyle name="Normal 61 3 2 7 5" xfId="0"/>
    <cellStyle name="Normal 61 3 2 7 5 2" xfId="0"/>
    <cellStyle name="Normal 61 3 2 7 6" xfId="0"/>
    <cellStyle name="Normal 61 3 2 8" xfId="0"/>
    <cellStyle name="Normal 61 3 2 8 2" xfId="0"/>
    <cellStyle name="Normal 61 3 2 8 2 2" xfId="0"/>
    <cellStyle name="Normal 61 3 2 8 2 2 2" xfId="0"/>
    <cellStyle name="Normal 61 3 2 8 2 3" xfId="0"/>
    <cellStyle name="Normal 61 3 2 8 3" xfId="0"/>
    <cellStyle name="Normal 61 3 2 8 3 2" xfId="0"/>
    <cellStyle name="Normal 61 3 2 8 3 2 2" xfId="0"/>
    <cellStyle name="Normal 61 3 2 8 3 3" xfId="0"/>
    <cellStyle name="Normal 61 3 2 8 4" xfId="0"/>
    <cellStyle name="Normal 61 3 2 8 4 2" xfId="0"/>
    <cellStyle name="Normal 61 3 2 8 5" xfId="0"/>
    <cellStyle name="Normal 61 3 2 9" xfId="0"/>
    <cellStyle name="Normal 61 3 2 9 2" xfId="0"/>
    <cellStyle name="Normal 61 3 2 9 2 2" xfId="0"/>
    <cellStyle name="Normal 61 3 2 9 3" xfId="0"/>
    <cellStyle name="Normal 61 3 3" xfId="0"/>
    <cellStyle name="Normal 61 3 3 10" xfId="0"/>
    <cellStyle name="Normal 61 3 3 2" xfId="0"/>
    <cellStyle name="Normal 61 3 3 2 2" xfId="0"/>
    <cellStyle name="Normal 61 3 3 2 2 2" xfId="0"/>
    <cellStyle name="Normal 61 3 3 2 2 2 2" xfId="0"/>
    <cellStyle name="Normal 61 3 3 2 2 2 2 2" xfId="0"/>
    <cellStyle name="Normal 61 3 3 2 2 2 2 2 2" xfId="0"/>
    <cellStyle name="Normal 61 3 3 2 2 2 2 2 2 2" xfId="0"/>
    <cellStyle name="Normal 61 3 3 2 2 2 2 2 2 2 2" xfId="0"/>
    <cellStyle name="Normal 61 3 3 2 2 2 2 2 2 3" xfId="0"/>
    <cellStyle name="Normal 61 3 3 2 2 2 2 2 3" xfId="0"/>
    <cellStyle name="Normal 61 3 3 2 2 2 2 2 3 2" xfId="0"/>
    <cellStyle name="Normal 61 3 3 2 2 2 2 2 3 2 2" xfId="0"/>
    <cellStyle name="Normal 61 3 3 2 2 2 2 2 3 3" xfId="0"/>
    <cellStyle name="Normal 61 3 3 2 2 2 2 2 4" xfId="0"/>
    <cellStyle name="Normal 61 3 3 2 2 2 2 2 4 2" xfId="0"/>
    <cellStyle name="Normal 61 3 3 2 2 2 2 2 5" xfId="0"/>
    <cellStyle name="Normal 61 3 3 2 2 2 2 3" xfId="0"/>
    <cellStyle name="Normal 61 3 3 2 2 2 2 3 2" xfId="0"/>
    <cellStyle name="Normal 61 3 3 2 2 2 2 3 2 2" xfId="0"/>
    <cellStyle name="Normal 61 3 3 2 2 2 2 3 3" xfId="0"/>
    <cellStyle name="Normal 61 3 3 2 2 2 2 4" xfId="0"/>
    <cellStyle name="Normal 61 3 3 2 2 2 2 4 2" xfId="0"/>
    <cellStyle name="Normal 61 3 3 2 2 2 2 4 2 2" xfId="0"/>
    <cellStyle name="Normal 61 3 3 2 2 2 2 4 3" xfId="0"/>
    <cellStyle name="Normal 61 3 3 2 2 2 2 5" xfId="0"/>
    <cellStyle name="Normal 61 3 3 2 2 2 2 5 2" xfId="0"/>
    <cellStyle name="Normal 61 3 3 2 2 2 2 6" xfId="0"/>
    <cellStyle name="Normal 61 3 3 2 2 2 3" xfId="0"/>
    <cellStyle name="Normal 61 3 3 2 2 2 3 2" xfId="0"/>
    <cellStyle name="Normal 61 3 3 2 2 2 3 2 2" xfId="0"/>
    <cellStyle name="Normal 61 3 3 2 2 2 3 2 2 2" xfId="0"/>
    <cellStyle name="Normal 61 3 3 2 2 2 3 2 3" xfId="0"/>
    <cellStyle name="Normal 61 3 3 2 2 2 3 3" xfId="0"/>
    <cellStyle name="Normal 61 3 3 2 2 2 3 3 2" xfId="0"/>
    <cellStyle name="Normal 61 3 3 2 2 2 3 3 2 2" xfId="0"/>
    <cellStyle name="Normal 61 3 3 2 2 2 3 3 3" xfId="0"/>
    <cellStyle name="Normal 61 3 3 2 2 2 3 4" xfId="0"/>
    <cellStyle name="Normal 61 3 3 2 2 2 3 4 2" xfId="0"/>
    <cellStyle name="Normal 61 3 3 2 2 2 3 5" xfId="0"/>
    <cellStyle name="Normal 61 3 3 2 2 2 4" xfId="0"/>
    <cellStyle name="Normal 61 3 3 2 2 2 4 2" xfId="0"/>
    <cellStyle name="Normal 61 3 3 2 2 2 4 2 2" xfId="0"/>
    <cellStyle name="Normal 61 3 3 2 2 2 4 3" xfId="0"/>
    <cellStyle name="Normal 61 3 3 2 2 2 5" xfId="0"/>
    <cellStyle name="Normal 61 3 3 2 2 2 5 2" xfId="0"/>
    <cellStyle name="Normal 61 3 3 2 2 2 5 2 2" xfId="0"/>
    <cellStyle name="Normal 61 3 3 2 2 2 5 3" xfId="0"/>
    <cellStyle name="Normal 61 3 3 2 2 2 6" xfId="0"/>
    <cellStyle name="Normal 61 3 3 2 2 2 6 2" xfId="0"/>
    <cellStyle name="Normal 61 3 3 2 2 2 7" xfId="0"/>
    <cellStyle name="Normal 61 3 3 2 2 3" xfId="0"/>
    <cellStyle name="Normal 61 3 3 2 2 3 2" xfId="0"/>
    <cellStyle name="Normal 61 3 3 2 2 3 2 2" xfId="0"/>
    <cellStyle name="Normal 61 3 3 2 2 3 2 2 2" xfId="0"/>
    <cellStyle name="Normal 61 3 3 2 2 3 2 2 2 2" xfId="0"/>
    <cellStyle name="Normal 61 3 3 2 2 3 2 2 3" xfId="0"/>
    <cellStyle name="Normal 61 3 3 2 2 3 2 3" xfId="0"/>
    <cellStyle name="Normal 61 3 3 2 2 3 2 3 2" xfId="0"/>
    <cellStyle name="Normal 61 3 3 2 2 3 2 3 2 2" xfId="0"/>
    <cellStyle name="Normal 61 3 3 2 2 3 2 3 3" xfId="0"/>
    <cellStyle name="Normal 61 3 3 2 2 3 2 4" xfId="0"/>
    <cellStyle name="Normal 61 3 3 2 2 3 2 4 2" xfId="0"/>
    <cellStyle name="Normal 61 3 3 2 2 3 2 5" xfId="0"/>
    <cellStyle name="Normal 61 3 3 2 2 3 3" xfId="0"/>
    <cellStyle name="Normal 61 3 3 2 2 3 3 2" xfId="0"/>
    <cellStyle name="Normal 61 3 3 2 2 3 3 2 2" xfId="0"/>
    <cellStyle name="Normal 61 3 3 2 2 3 3 3" xfId="0"/>
    <cellStyle name="Normal 61 3 3 2 2 3 4" xfId="0"/>
    <cellStyle name="Normal 61 3 3 2 2 3 4 2" xfId="0"/>
    <cellStyle name="Normal 61 3 3 2 2 3 4 2 2" xfId="0"/>
    <cellStyle name="Normal 61 3 3 2 2 3 4 3" xfId="0"/>
    <cellStyle name="Normal 61 3 3 2 2 3 5" xfId="0"/>
    <cellStyle name="Normal 61 3 3 2 2 3 5 2" xfId="0"/>
    <cellStyle name="Normal 61 3 3 2 2 3 6" xfId="0"/>
    <cellStyle name="Normal 61 3 3 2 2 4" xfId="0"/>
    <cellStyle name="Normal 61 3 3 2 2 4 2" xfId="0"/>
    <cellStyle name="Normal 61 3 3 2 2 4 2 2" xfId="0"/>
    <cellStyle name="Normal 61 3 3 2 2 4 2 2 2" xfId="0"/>
    <cellStyle name="Normal 61 3 3 2 2 4 2 3" xfId="0"/>
    <cellStyle name="Normal 61 3 3 2 2 4 3" xfId="0"/>
    <cellStyle name="Normal 61 3 3 2 2 4 3 2" xfId="0"/>
    <cellStyle name="Normal 61 3 3 2 2 4 3 2 2" xfId="0"/>
    <cellStyle name="Normal 61 3 3 2 2 4 3 3" xfId="0"/>
    <cellStyle name="Normal 61 3 3 2 2 4 4" xfId="0"/>
    <cellStyle name="Normal 61 3 3 2 2 4 4 2" xfId="0"/>
    <cellStyle name="Normal 61 3 3 2 2 4 5" xfId="0"/>
    <cellStyle name="Normal 61 3 3 2 2 5" xfId="0"/>
    <cellStyle name="Normal 61 3 3 2 2 5 2" xfId="0"/>
    <cellStyle name="Normal 61 3 3 2 2 5 2 2" xfId="0"/>
    <cellStyle name="Normal 61 3 3 2 2 5 3" xfId="0"/>
    <cellStyle name="Normal 61 3 3 2 2 6" xfId="0"/>
    <cellStyle name="Normal 61 3 3 2 2 6 2" xfId="0"/>
    <cellStyle name="Normal 61 3 3 2 2 6 2 2" xfId="0"/>
    <cellStyle name="Normal 61 3 3 2 2 6 3" xfId="0"/>
    <cellStyle name="Normal 61 3 3 2 2 7" xfId="0"/>
    <cellStyle name="Normal 61 3 3 2 2 7 2" xfId="0"/>
    <cellStyle name="Normal 61 3 3 2 2 8" xfId="0"/>
    <cellStyle name="Normal 61 3 3 2 3" xfId="0"/>
    <cellStyle name="Normal 61 3 3 2 3 2" xfId="0"/>
    <cellStyle name="Normal 61 3 3 2 3 2 2" xfId="0"/>
    <cellStyle name="Normal 61 3 3 2 3 2 2 2" xfId="0"/>
    <cellStyle name="Normal 61 3 3 2 3 2 2 2 2" xfId="0"/>
    <cellStyle name="Normal 61 3 3 2 3 2 2 2 2 2" xfId="0"/>
    <cellStyle name="Normal 61 3 3 2 3 2 2 2 3" xfId="0"/>
    <cellStyle name="Normal 61 3 3 2 3 2 2 3" xfId="0"/>
    <cellStyle name="Normal 61 3 3 2 3 2 2 3 2" xfId="0"/>
    <cellStyle name="Normal 61 3 3 2 3 2 2 3 2 2" xfId="0"/>
    <cellStyle name="Normal 61 3 3 2 3 2 2 3 3" xfId="0"/>
    <cellStyle name="Normal 61 3 3 2 3 2 2 4" xfId="0"/>
    <cellStyle name="Normal 61 3 3 2 3 2 2 4 2" xfId="0"/>
    <cellStyle name="Normal 61 3 3 2 3 2 2 5" xfId="0"/>
    <cellStyle name="Normal 61 3 3 2 3 2 3" xfId="0"/>
    <cellStyle name="Normal 61 3 3 2 3 2 3 2" xfId="0"/>
    <cellStyle name="Normal 61 3 3 2 3 2 3 2 2" xfId="0"/>
    <cellStyle name="Normal 61 3 3 2 3 2 3 3" xfId="0"/>
    <cellStyle name="Normal 61 3 3 2 3 2 4" xfId="0"/>
    <cellStyle name="Normal 61 3 3 2 3 2 4 2" xfId="0"/>
    <cellStyle name="Normal 61 3 3 2 3 2 4 2 2" xfId="0"/>
    <cellStyle name="Normal 61 3 3 2 3 2 4 3" xfId="0"/>
    <cellStyle name="Normal 61 3 3 2 3 2 5" xfId="0"/>
    <cellStyle name="Normal 61 3 3 2 3 2 5 2" xfId="0"/>
    <cellStyle name="Normal 61 3 3 2 3 2 6" xfId="0"/>
    <cellStyle name="Normal 61 3 3 2 3 3" xfId="0"/>
    <cellStyle name="Normal 61 3 3 2 3 3 2" xfId="0"/>
    <cellStyle name="Normal 61 3 3 2 3 3 2 2" xfId="0"/>
    <cellStyle name="Normal 61 3 3 2 3 3 2 2 2" xfId="0"/>
    <cellStyle name="Normal 61 3 3 2 3 3 2 3" xfId="0"/>
    <cellStyle name="Normal 61 3 3 2 3 3 3" xfId="0"/>
    <cellStyle name="Normal 61 3 3 2 3 3 3 2" xfId="0"/>
    <cellStyle name="Normal 61 3 3 2 3 3 3 2 2" xfId="0"/>
    <cellStyle name="Normal 61 3 3 2 3 3 3 3" xfId="0"/>
    <cellStyle name="Normal 61 3 3 2 3 3 4" xfId="0"/>
    <cellStyle name="Normal 61 3 3 2 3 3 4 2" xfId="0"/>
    <cellStyle name="Normal 61 3 3 2 3 3 5" xfId="0"/>
    <cellStyle name="Normal 61 3 3 2 3 4" xfId="0"/>
    <cellStyle name="Normal 61 3 3 2 3 4 2" xfId="0"/>
    <cellStyle name="Normal 61 3 3 2 3 4 2 2" xfId="0"/>
    <cellStyle name="Normal 61 3 3 2 3 4 3" xfId="0"/>
    <cellStyle name="Normal 61 3 3 2 3 5" xfId="0"/>
    <cellStyle name="Normal 61 3 3 2 3 5 2" xfId="0"/>
    <cellStyle name="Normal 61 3 3 2 3 5 2 2" xfId="0"/>
    <cellStyle name="Normal 61 3 3 2 3 5 3" xfId="0"/>
    <cellStyle name="Normal 61 3 3 2 3 6" xfId="0"/>
    <cellStyle name="Normal 61 3 3 2 3 6 2" xfId="0"/>
    <cellStyle name="Normal 61 3 3 2 3 7" xfId="0"/>
    <cellStyle name="Normal 61 3 3 2 4" xfId="0"/>
    <cellStyle name="Normal 61 3 3 2 4 2" xfId="0"/>
    <cellStyle name="Normal 61 3 3 2 4 2 2" xfId="0"/>
    <cellStyle name="Normal 61 3 3 2 4 2 2 2" xfId="0"/>
    <cellStyle name="Normal 61 3 3 2 4 2 2 2 2" xfId="0"/>
    <cellStyle name="Normal 61 3 3 2 4 2 2 3" xfId="0"/>
    <cellStyle name="Normal 61 3 3 2 4 2 3" xfId="0"/>
    <cellStyle name="Normal 61 3 3 2 4 2 3 2" xfId="0"/>
    <cellStyle name="Normal 61 3 3 2 4 2 3 2 2" xfId="0"/>
    <cellStyle name="Normal 61 3 3 2 4 2 3 3" xfId="0"/>
    <cellStyle name="Normal 61 3 3 2 4 2 4" xfId="0"/>
    <cellStyle name="Normal 61 3 3 2 4 2 4 2" xfId="0"/>
    <cellStyle name="Normal 61 3 3 2 4 2 5" xfId="0"/>
    <cellStyle name="Normal 61 3 3 2 4 3" xfId="0"/>
    <cellStyle name="Normal 61 3 3 2 4 3 2" xfId="0"/>
    <cellStyle name="Normal 61 3 3 2 4 3 2 2" xfId="0"/>
    <cellStyle name="Normal 61 3 3 2 4 3 3" xfId="0"/>
    <cellStyle name="Normal 61 3 3 2 4 4" xfId="0"/>
    <cellStyle name="Normal 61 3 3 2 4 4 2" xfId="0"/>
    <cellStyle name="Normal 61 3 3 2 4 4 2 2" xfId="0"/>
    <cellStyle name="Normal 61 3 3 2 4 4 3" xfId="0"/>
    <cellStyle name="Normal 61 3 3 2 4 5" xfId="0"/>
    <cellStyle name="Normal 61 3 3 2 4 5 2" xfId="0"/>
    <cellStyle name="Normal 61 3 3 2 4 6" xfId="0"/>
    <cellStyle name="Normal 61 3 3 2 5" xfId="0"/>
    <cellStyle name="Normal 61 3 3 2 5 2" xfId="0"/>
    <cellStyle name="Normal 61 3 3 2 5 2 2" xfId="0"/>
    <cellStyle name="Normal 61 3 3 2 5 2 2 2" xfId="0"/>
    <cellStyle name="Normal 61 3 3 2 5 2 3" xfId="0"/>
    <cellStyle name="Normal 61 3 3 2 5 3" xfId="0"/>
    <cellStyle name="Normal 61 3 3 2 5 3 2" xfId="0"/>
    <cellStyle name="Normal 61 3 3 2 5 3 2 2" xfId="0"/>
    <cellStyle name="Normal 61 3 3 2 5 3 3" xfId="0"/>
    <cellStyle name="Normal 61 3 3 2 5 4" xfId="0"/>
    <cellStyle name="Normal 61 3 3 2 5 4 2" xfId="0"/>
    <cellStyle name="Normal 61 3 3 2 5 5" xfId="0"/>
    <cellStyle name="Normal 61 3 3 2 6" xfId="0"/>
    <cellStyle name="Normal 61 3 3 2 6 2" xfId="0"/>
    <cellStyle name="Normal 61 3 3 2 6 2 2" xfId="0"/>
    <cellStyle name="Normal 61 3 3 2 6 3" xfId="0"/>
    <cellStyle name="Normal 61 3 3 2 7" xfId="0"/>
    <cellStyle name="Normal 61 3 3 2 7 2" xfId="0"/>
    <cellStyle name="Normal 61 3 3 2 7 2 2" xfId="0"/>
    <cellStyle name="Normal 61 3 3 2 7 3" xfId="0"/>
    <cellStyle name="Normal 61 3 3 2 8" xfId="0"/>
    <cellStyle name="Normal 61 3 3 2 8 2" xfId="0"/>
    <cellStyle name="Normal 61 3 3 2 9" xfId="0"/>
    <cellStyle name="Normal 61 3 3 3" xfId="0"/>
    <cellStyle name="Normal 61 3 3 3 2" xfId="0"/>
    <cellStyle name="Normal 61 3 3 3 2 2" xfId="0"/>
    <cellStyle name="Normal 61 3 3 3 2 2 2" xfId="0"/>
    <cellStyle name="Normal 61 3 3 3 2 2 2 2" xfId="0"/>
    <cellStyle name="Normal 61 3 3 3 2 2 2 2 2" xfId="0"/>
    <cellStyle name="Normal 61 3 3 3 2 2 2 2 2 2" xfId="0"/>
    <cellStyle name="Normal 61 3 3 3 2 2 2 2 3" xfId="0"/>
    <cellStyle name="Normal 61 3 3 3 2 2 2 3" xfId="0"/>
    <cellStyle name="Normal 61 3 3 3 2 2 2 3 2" xfId="0"/>
    <cellStyle name="Normal 61 3 3 3 2 2 2 3 2 2" xfId="0"/>
    <cellStyle name="Normal 61 3 3 3 2 2 2 3 3" xfId="0"/>
    <cellStyle name="Normal 61 3 3 3 2 2 2 4" xfId="0"/>
    <cellStyle name="Normal 61 3 3 3 2 2 2 4 2" xfId="0"/>
    <cellStyle name="Normal 61 3 3 3 2 2 2 5" xfId="0"/>
    <cellStyle name="Normal 61 3 3 3 2 2 3" xfId="0"/>
    <cellStyle name="Normal 61 3 3 3 2 2 3 2" xfId="0"/>
    <cellStyle name="Normal 61 3 3 3 2 2 3 2 2" xfId="0"/>
    <cellStyle name="Normal 61 3 3 3 2 2 3 3" xfId="0"/>
    <cellStyle name="Normal 61 3 3 3 2 2 4" xfId="0"/>
    <cellStyle name="Normal 61 3 3 3 2 2 4 2" xfId="0"/>
    <cellStyle name="Normal 61 3 3 3 2 2 4 2 2" xfId="0"/>
    <cellStyle name="Normal 61 3 3 3 2 2 4 3" xfId="0"/>
    <cellStyle name="Normal 61 3 3 3 2 2 5" xfId="0"/>
    <cellStyle name="Normal 61 3 3 3 2 2 5 2" xfId="0"/>
    <cellStyle name="Normal 61 3 3 3 2 2 6" xfId="0"/>
    <cellStyle name="Normal 61 3 3 3 2 3" xfId="0"/>
    <cellStyle name="Normal 61 3 3 3 2 3 2" xfId="0"/>
    <cellStyle name="Normal 61 3 3 3 2 3 2 2" xfId="0"/>
    <cellStyle name="Normal 61 3 3 3 2 3 2 2 2" xfId="0"/>
    <cellStyle name="Normal 61 3 3 3 2 3 2 3" xfId="0"/>
    <cellStyle name="Normal 61 3 3 3 2 3 3" xfId="0"/>
    <cellStyle name="Normal 61 3 3 3 2 3 3 2" xfId="0"/>
    <cellStyle name="Normal 61 3 3 3 2 3 3 2 2" xfId="0"/>
    <cellStyle name="Normal 61 3 3 3 2 3 3 3" xfId="0"/>
    <cellStyle name="Normal 61 3 3 3 2 3 4" xfId="0"/>
    <cellStyle name="Normal 61 3 3 3 2 3 4 2" xfId="0"/>
    <cellStyle name="Normal 61 3 3 3 2 3 5" xfId="0"/>
    <cellStyle name="Normal 61 3 3 3 2 4" xfId="0"/>
    <cellStyle name="Normal 61 3 3 3 2 4 2" xfId="0"/>
    <cellStyle name="Normal 61 3 3 3 2 4 2 2" xfId="0"/>
    <cellStyle name="Normal 61 3 3 3 2 4 3" xfId="0"/>
    <cellStyle name="Normal 61 3 3 3 2 5" xfId="0"/>
    <cellStyle name="Normal 61 3 3 3 2 5 2" xfId="0"/>
    <cellStyle name="Normal 61 3 3 3 2 5 2 2" xfId="0"/>
    <cellStyle name="Normal 61 3 3 3 2 5 3" xfId="0"/>
    <cellStyle name="Normal 61 3 3 3 2 6" xfId="0"/>
    <cellStyle name="Normal 61 3 3 3 2 6 2" xfId="0"/>
    <cellStyle name="Normal 61 3 3 3 2 7" xfId="0"/>
    <cellStyle name="Normal 61 3 3 3 3" xfId="0"/>
    <cellStyle name="Normal 61 3 3 3 3 2" xfId="0"/>
    <cellStyle name="Normal 61 3 3 3 3 2 2" xfId="0"/>
    <cellStyle name="Normal 61 3 3 3 3 2 2 2" xfId="0"/>
    <cellStyle name="Normal 61 3 3 3 3 2 2 2 2" xfId="0"/>
    <cellStyle name="Normal 61 3 3 3 3 2 2 3" xfId="0"/>
    <cellStyle name="Normal 61 3 3 3 3 2 3" xfId="0"/>
    <cellStyle name="Normal 61 3 3 3 3 2 3 2" xfId="0"/>
    <cellStyle name="Normal 61 3 3 3 3 2 3 2 2" xfId="0"/>
    <cellStyle name="Normal 61 3 3 3 3 2 3 3" xfId="0"/>
    <cellStyle name="Normal 61 3 3 3 3 2 4" xfId="0"/>
    <cellStyle name="Normal 61 3 3 3 3 2 4 2" xfId="0"/>
    <cellStyle name="Normal 61 3 3 3 3 2 5" xfId="0"/>
    <cellStyle name="Normal 61 3 3 3 3 3" xfId="0"/>
    <cellStyle name="Normal 61 3 3 3 3 3 2" xfId="0"/>
    <cellStyle name="Normal 61 3 3 3 3 3 2 2" xfId="0"/>
    <cellStyle name="Normal 61 3 3 3 3 3 3" xfId="0"/>
    <cellStyle name="Normal 61 3 3 3 3 4" xfId="0"/>
    <cellStyle name="Normal 61 3 3 3 3 4 2" xfId="0"/>
    <cellStyle name="Normal 61 3 3 3 3 4 2 2" xfId="0"/>
    <cellStyle name="Normal 61 3 3 3 3 4 3" xfId="0"/>
    <cellStyle name="Normal 61 3 3 3 3 5" xfId="0"/>
    <cellStyle name="Normal 61 3 3 3 3 5 2" xfId="0"/>
    <cellStyle name="Normal 61 3 3 3 3 6" xfId="0"/>
    <cellStyle name="Normal 61 3 3 3 4" xfId="0"/>
    <cellStyle name="Normal 61 3 3 3 4 2" xfId="0"/>
    <cellStyle name="Normal 61 3 3 3 4 2 2" xfId="0"/>
    <cellStyle name="Normal 61 3 3 3 4 2 2 2" xfId="0"/>
    <cellStyle name="Normal 61 3 3 3 4 2 3" xfId="0"/>
    <cellStyle name="Normal 61 3 3 3 4 3" xfId="0"/>
    <cellStyle name="Normal 61 3 3 3 4 3 2" xfId="0"/>
    <cellStyle name="Normal 61 3 3 3 4 3 2 2" xfId="0"/>
    <cellStyle name="Normal 61 3 3 3 4 3 3" xfId="0"/>
    <cellStyle name="Normal 61 3 3 3 4 4" xfId="0"/>
    <cellStyle name="Normal 61 3 3 3 4 4 2" xfId="0"/>
    <cellStyle name="Normal 61 3 3 3 4 5" xfId="0"/>
    <cellStyle name="Normal 61 3 3 3 5" xfId="0"/>
    <cellStyle name="Normal 61 3 3 3 5 2" xfId="0"/>
    <cellStyle name="Normal 61 3 3 3 5 2 2" xfId="0"/>
    <cellStyle name="Normal 61 3 3 3 5 3" xfId="0"/>
    <cellStyle name="Normal 61 3 3 3 6" xfId="0"/>
    <cellStyle name="Normal 61 3 3 3 6 2" xfId="0"/>
    <cellStyle name="Normal 61 3 3 3 6 2 2" xfId="0"/>
    <cellStyle name="Normal 61 3 3 3 6 3" xfId="0"/>
    <cellStyle name="Normal 61 3 3 3 7" xfId="0"/>
    <cellStyle name="Normal 61 3 3 3 7 2" xfId="0"/>
    <cellStyle name="Normal 61 3 3 3 8" xfId="0"/>
    <cellStyle name="Normal 61 3 3 4" xfId="0"/>
    <cellStyle name="Normal 61 3 3 4 2" xfId="0"/>
    <cellStyle name="Normal 61 3 3 4 2 2" xfId="0"/>
    <cellStyle name="Normal 61 3 3 4 2 2 2" xfId="0"/>
    <cellStyle name="Normal 61 3 3 4 2 2 2 2" xfId="0"/>
    <cellStyle name="Normal 61 3 3 4 2 2 2 2 2" xfId="0"/>
    <cellStyle name="Normal 61 3 3 4 2 2 2 3" xfId="0"/>
    <cellStyle name="Normal 61 3 3 4 2 2 3" xfId="0"/>
    <cellStyle name="Normal 61 3 3 4 2 2 3 2" xfId="0"/>
    <cellStyle name="Normal 61 3 3 4 2 2 3 2 2" xfId="0"/>
    <cellStyle name="Normal 61 3 3 4 2 2 3 3" xfId="0"/>
    <cellStyle name="Normal 61 3 3 4 2 2 4" xfId="0"/>
    <cellStyle name="Normal 61 3 3 4 2 2 4 2" xfId="0"/>
    <cellStyle name="Normal 61 3 3 4 2 2 5" xfId="0"/>
    <cellStyle name="Normal 61 3 3 4 2 3" xfId="0"/>
    <cellStyle name="Normal 61 3 3 4 2 3 2" xfId="0"/>
    <cellStyle name="Normal 61 3 3 4 2 3 2 2" xfId="0"/>
    <cellStyle name="Normal 61 3 3 4 2 3 3" xfId="0"/>
    <cellStyle name="Normal 61 3 3 4 2 4" xfId="0"/>
    <cellStyle name="Normal 61 3 3 4 2 4 2" xfId="0"/>
    <cellStyle name="Normal 61 3 3 4 2 4 2 2" xfId="0"/>
    <cellStyle name="Normal 61 3 3 4 2 4 3" xfId="0"/>
    <cellStyle name="Normal 61 3 3 4 2 5" xfId="0"/>
    <cellStyle name="Normal 61 3 3 4 2 5 2" xfId="0"/>
    <cellStyle name="Normal 61 3 3 4 2 6" xfId="0"/>
    <cellStyle name="Normal 61 3 3 4 3" xfId="0"/>
    <cellStyle name="Normal 61 3 3 4 3 2" xfId="0"/>
    <cellStyle name="Normal 61 3 3 4 3 2 2" xfId="0"/>
    <cellStyle name="Normal 61 3 3 4 3 2 2 2" xfId="0"/>
    <cellStyle name="Normal 61 3 3 4 3 2 3" xfId="0"/>
    <cellStyle name="Normal 61 3 3 4 3 3" xfId="0"/>
    <cellStyle name="Normal 61 3 3 4 3 3 2" xfId="0"/>
    <cellStyle name="Normal 61 3 3 4 3 3 2 2" xfId="0"/>
    <cellStyle name="Normal 61 3 3 4 3 3 3" xfId="0"/>
    <cellStyle name="Normal 61 3 3 4 3 4" xfId="0"/>
    <cellStyle name="Normal 61 3 3 4 3 4 2" xfId="0"/>
    <cellStyle name="Normal 61 3 3 4 3 5" xfId="0"/>
    <cellStyle name="Normal 61 3 3 4 4" xfId="0"/>
    <cellStyle name="Normal 61 3 3 4 4 2" xfId="0"/>
    <cellStyle name="Normal 61 3 3 4 4 2 2" xfId="0"/>
    <cellStyle name="Normal 61 3 3 4 4 3" xfId="0"/>
    <cellStyle name="Normal 61 3 3 4 5" xfId="0"/>
    <cellStyle name="Normal 61 3 3 4 5 2" xfId="0"/>
    <cellStyle name="Normal 61 3 3 4 5 2 2" xfId="0"/>
    <cellStyle name="Normal 61 3 3 4 5 3" xfId="0"/>
    <cellStyle name="Normal 61 3 3 4 6" xfId="0"/>
    <cellStyle name="Normal 61 3 3 4 6 2" xfId="0"/>
    <cellStyle name="Normal 61 3 3 4 7" xfId="0"/>
    <cellStyle name="Normal 61 3 3 5" xfId="0"/>
    <cellStyle name="Normal 61 3 3 5 2" xfId="0"/>
    <cellStyle name="Normal 61 3 3 5 2 2" xfId="0"/>
    <cellStyle name="Normal 61 3 3 5 2 2 2" xfId="0"/>
    <cellStyle name="Normal 61 3 3 5 2 2 2 2" xfId="0"/>
    <cellStyle name="Normal 61 3 3 5 2 2 3" xfId="0"/>
    <cellStyle name="Normal 61 3 3 5 2 3" xfId="0"/>
    <cellStyle name="Normal 61 3 3 5 2 3 2" xfId="0"/>
    <cellStyle name="Normal 61 3 3 5 2 3 2 2" xfId="0"/>
    <cellStyle name="Normal 61 3 3 5 2 3 3" xfId="0"/>
    <cellStyle name="Normal 61 3 3 5 2 4" xfId="0"/>
    <cellStyle name="Normal 61 3 3 5 2 4 2" xfId="0"/>
    <cellStyle name="Normal 61 3 3 5 2 5" xfId="0"/>
    <cellStyle name="Normal 61 3 3 5 3" xfId="0"/>
    <cellStyle name="Normal 61 3 3 5 3 2" xfId="0"/>
    <cellStyle name="Normal 61 3 3 5 3 2 2" xfId="0"/>
    <cellStyle name="Normal 61 3 3 5 3 3" xfId="0"/>
    <cellStyle name="Normal 61 3 3 5 4" xfId="0"/>
    <cellStyle name="Normal 61 3 3 5 4 2" xfId="0"/>
    <cellStyle name="Normal 61 3 3 5 4 2 2" xfId="0"/>
    <cellStyle name="Normal 61 3 3 5 4 3" xfId="0"/>
    <cellStyle name="Normal 61 3 3 5 5" xfId="0"/>
    <cellStyle name="Normal 61 3 3 5 5 2" xfId="0"/>
    <cellStyle name="Normal 61 3 3 5 6" xfId="0"/>
    <cellStyle name="Normal 61 3 3 6" xfId="0"/>
    <cellStyle name="Normal 61 3 3 6 2" xfId="0"/>
    <cellStyle name="Normal 61 3 3 6 2 2" xfId="0"/>
    <cellStyle name="Normal 61 3 3 6 2 2 2" xfId="0"/>
    <cellStyle name="Normal 61 3 3 6 2 3" xfId="0"/>
    <cellStyle name="Normal 61 3 3 6 3" xfId="0"/>
    <cellStyle name="Normal 61 3 3 6 3 2" xfId="0"/>
    <cellStyle name="Normal 61 3 3 6 3 2 2" xfId="0"/>
    <cellStyle name="Normal 61 3 3 6 3 3" xfId="0"/>
    <cellStyle name="Normal 61 3 3 6 4" xfId="0"/>
    <cellStyle name="Normal 61 3 3 6 4 2" xfId="0"/>
    <cellStyle name="Normal 61 3 3 6 5" xfId="0"/>
    <cellStyle name="Normal 61 3 3 7" xfId="0"/>
    <cellStyle name="Normal 61 3 3 7 2" xfId="0"/>
    <cellStyle name="Normal 61 3 3 7 2 2" xfId="0"/>
    <cellStyle name="Normal 61 3 3 7 3" xfId="0"/>
    <cellStyle name="Normal 61 3 3 8" xfId="0"/>
    <cellStyle name="Normal 61 3 3 8 2" xfId="0"/>
    <cellStyle name="Normal 61 3 3 8 2 2" xfId="0"/>
    <cellStyle name="Normal 61 3 3 8 3" xfId="0"/>
    <cellStyle name="Normal 61 3 3 9" xfId="0"/>
    <cellStyle name="Normal 61 3 3 9 2" xfId="0"/>
    <cellStyle name="Normal 61 3 4" xfId="0"/>
    <cellStyle name="Normal 61 3 4 10" xfId="0"/>
    <cellStyle name="Normal 61 3 4 2" xfId="0"/>
    <cellStyle name="Normal 61 3 4 2 2" xfId="0"/>
    <cellStyle name="Normal 61 3 4 2 2 2" xfId="0"/>
    <cellStyle name="Normal 61 3 4 2 2 2 2" xfId="0"/>
    <cellStyle name="Normal 61 3 4 2 2 2 2 2" xfId="0"/>
    <cellStyle name="Normal 61 3 4 2 2 2 2 2 2" xfId="0"/>
    <cellStyle name="Normal 61 3 4 2 2 2 2 2 2 2" xfId="0"/>
    <cellStyle name="Normal 61 3 4 2 2 2 2 2 2 2 2" xfId="0"/>
    <cellStyle name="Normal 61 3 4 2 2 2 2 2 2 3" xfId="0"/>
    <cellStyle name="Normal 61 3 4 2 2 2 2 2 3" xfId="0"/>
    <cellStyle name="Normal 61 3 4 2 2 2 2 2 3 2" xfId="0"/>
    <cellStyle name="Normal 61 3 4 2 2 2 2 2 3 2 2" xfId="0"/>
    <cellStyle name="Normal 61 3 4 2 2 2 2 2 3 3" xfId="0"/>
    <cellStyle name="Normal 61 3 4 2 2 2 2 2 4" xfId="0"/>
    <cellStyle name="Normal 61 3 4 2 2 2 2 2 4 2" xfId="0"/>
    <cellStyle name="Normal 61 3 4 2 2 2 2 2 5" xfId="0"/>
    <cellStyle name="Normal 61 3 4 2 2 2 2 3" xfId="0"/>
    <cellStyle name="Normal 61 3 4 2 2 2 2 3 2" xfId="0"/>
    <cellStyle name="Normal 61 3 4 2 2 2 2 3 2 2" xfId="0"/>
    <cellStyle name="Normal 61 3 4 2 2 2 2 3 3" xfId="0"/>
    <cellStyle name="Normal 61 3 4 2 2 2 2 4" xfId="0"/>
    <cellStyle name="Normal 61 3 4 2 2 2 2 4 2" xfId="0"/>
    <cellStyle name="Normal 61 3 4 2 2 2 2 4 2 2" xfId="0"/>
    <cellStyle name="Normal 61 3 4 2 2 2 2 4 3" xfId="0"/>
    <cellStyle name="Normal 61 3 4 2 2 2 2 5" xfId="0"/>
    <cellStyle name="Normal 61 3 4 2 2 2 2 5 2" xfId="0"/>
    <cellStyle name="Normal 61 3 4 2 2 2 2 6" xfId="0"/>
    <cellStyle name="Normal 61 3 4 2 2 2 3" xfId="0"/>
    <cellStyle name="Normal 61 3 4 2 2 2 3 2" xfId="0"/>
    <cellStyle name="Normal 61 3 4 2 2 2 3 2 2" xfId="0"/>
    <cellStyle name="Normal 61 3 4 2 2 2 3 2 2 2" xfId="0"/>
    <cellStyle name="Normal 61 3 4 2 2 2 3 2 3" xfId="0"/>
    <cellStyle name="Normal 61 3 4 2 2 2 3 3" xfId="0"/>
    <cellStyle name="Normal 61 3 4 2 2 2 3 3 2" xfId="0"/>
    <cellStyle name="Normal 61 3 4 2 2 2 3 3 2 2" xfId="0"/>
    <cellStyle name="Normal 61 3 4 2 2 2 3 3 3" xfId="0"/>
    <cellStyle name="Normal 61 3 4 2 2 2 3 4" xfId="0"/>
    <cellStyle name="Normal 61 3 4 2 2 2 3 4 2" xfId="0"/>
    <cellStyle name="Normal 61 3 4 2 2 2 3 5" xfId="0"/>
    <cellStyle name="Normal 61 3 4 2 2 2 4" xfId="0"/>
    <cellStyle name="Normal 61 3 4 2 2 2 4 2" xfId="0"/>
    <cellStyle name="Normal 61 3 4 2 2 2 4 2 2" xfId="0"/>
    <cellStyle name="Normal 61 3 4 2 2 2 4 3" xfId="0"/>
    <cellStyle name="Normal 61 3 4 2 2 2 5" xfId="0"/>
    <cellStyle name="Normal 61 3 4 2 2 2 5 2" xfId="0"/>
    <cellStyle name="Normal 61 3 4 2 2 2 5 2 2" xfId="0"/>
    <cellStyle name="Normal 61 3 4 2 2 2 5 3" xfId="0"/>
    <cellStyle name="Normal 61 3 4 2 2 2 6" xfId="0"/>
    <cellStyle name="Normal 61 3 4 2 2 2 6 2" xfId="0"/>
    <cellStyle name="Normal 61 3 4 2 2 2 7" xfId="0"/>
    <cellStyle name="Normal 61 3 4 2 2 3" xfId="0"/>
    <cellStyle name="Normal 61 3 4 2 2 3 2" xfId="0"/>
    <cellStyle name="Normal 61 3 4 2 2 3 2 2" xfId="0"/>
    <cellStyle name="Normal 61 3 4 2 2 3 2 2 2" xfId="0"/>
    <cellStyle name="Normal 61 3 4 2 2 3 2 2 2 2" xfId="0"/>
    <cellStyle name="Normal 61 3 4 2 2 3 2 2 3" xfId="0"/>
    <cellStyle name="Normal 61 3 4 2 2 3 2 3" xfId="0"/>
    <cellStyle name="Normal 61 3 4 2 2 3 2 3 2" xfId="0"/>
    <cellStyle name="Normal 61 3 4 2 2 3 2 3 2 2" xfId="0"/>
    <cellStyle name="Normal 61 3 4 2 2 3 2 3 3" xfId="0"/>
    <cellStyle name="Normal 61 3 4 2 2 3 2 4" xfId="0"/>
    <cellStyle name="Normal 61 3 4 2 2 3 2 4 2" xfId="0"/>
    <cellStyle name="Normal 61 3 4 2 2 3 2 5" xfId="0"/>
    <cellStyle name="Normal 61 3 4 2 2 3 3" xfId="0"/>
    <cellStyle name="Normal 61 3 4 2 2 3 3 2" xfId="0"/>
    <cellStyle name="Normal 61 3 4 2 2 3 3 2 2" xfId="0"/>
    <cellStyle name="Normal 61 3 4 2 2 3 3 3" xfId="0"/>
    <cellStyle name="Normal 61 3 4 2 2 3 4" xfId="0"/>
    <cellStyle name="Normal 61 3 4 2 2 3 4 2" xfId="0"/>
    <cellStyle name="Normal 61 3 4 2 2 3 4 2 2" xfId="0"/>
    <cellStyle name="Normal 61 3 4 2 2 3 4 3" xfId="0"/>
    <cellStyle name="Normal 61 3 4 2 2 3 5" xfId="0"/>
    <cellStyle name="Normal 61 3 4 2 2 3 5 2" xfId="0"/>
    <cellStyle name="Normal 61 3 4 2 2 3 6" xfId="0"/>
    <cellStyle name="Normal 61 3 4 2 2 4" xfId="0"/>
    <cellStyle name="Normal 61 3 4 2 2 4 2" xfId="0"/>
    <cellStyle name="Normal 61 3 4 2 2 4 2 2" xfId="0"/>
    <cellStyle name="Normal 61 3 4 2 2 4 2 2 2" xfId="0"/>
    <cellStyle name="Normal 61 3 4 2 2 4 2 3" xfId="0"/>
    <cellStyle name="Normal 61 3 4 2 2 4 3" xfId="0"/>
    <cellStyle name="Normal 61 3 4 2 2 4 3 2" xfId="0"/>
    <cellStyle name="Normal 61 3 4 2 2 4 3 2 2" xfId="0"/>
    <cellStyle name="Normal 61 3 4 2 2 4 3 3" xfId="0"/>
    <cellStyle name="Normal 61 3 4 2 2 4 4" xfId="0"/>
    <cellStyle name="Normal 61 3 4 2 2 4 4 2" xfId="0"/>
    <cellStyle name="Normal 61 3 4 2 2 4 5" xfId="0"/>
    <cellStyle name="Normal 61 3 4 2 2 5" xfId="0"/>
    <cellStyle name="Normal 61 3 4 2 2 5 2" xfId="0"/>
    <cellStyle name="Normal 61 3 4 2 2 5 2 2" xfId="0"/>
    <cellStyle name="Normal 61 3 4 2 2 5 3" xfId="0"/>
    <cellStyle name="Normal 61 3 4 2 2 6" xfId="0"/>
    <cellStyle name="Normal 61 3 4 2 2 6 2" xfId="0"/>
    <cellStyle name="Normal 61 3 4 2 2 6 2 2" xfId="0"/>
    <cellStyle name="Normal 61 3 4 2 2 6 3" xfId="0"/>
    <cellStyle name="Normal 61 3 4 2 2 7" xfId="0"/>
    <cellStyle name="Normal 61 3 4 2 2 7 2" xfId="0"/>
    <cellStyle name="Normal 61 3 4 2 2 8" xfId="0"/>
    <cellStyle name="Normal 61 3 4 2 3" xfId="0"/>
    <cellStyle name="Normal 61 3 4 2 3 2" xfId="0"/>
    <cellStyle name="Normal 61 3 4 2 3 2 2" xfId="0"/>
    <cellStyle name="Normal 61 3 4 2 3 2 2 2" xfId="0"/>
    <cellStyle name="Normal 61 3 4 2 3 2 2 2 2" xfId="0"/>
    <cellStyle name="Normal 61 3 4 2 3 2 2 2 2 2" xfId="0"/>
    <cellStyle name="Normal 61 3 4 2 3 2 2 2 3" xfId="0"/>
    <cellStyle name="Normal 61 3 4 2 3 2 2 3" xfId="0"/>
    <cellStyle name="Normal 61 3 4 2 3 2 2 3 2" xfId="0"/>
    <cellStyle name="Normal 61 3 4 2 3 2 2 3 2 2" xfId="0"/>
    <cellStyle name="Normal 61 3 4 2 3 2 2 3 3" xfId="0"/>
    <cellStyle name="Normal 61 3 4 2 3 2 2 4" xfId="0"/>
    <cellStyle name="Normal 61 3 4 2 3 2 2 4 2" xfId="0"/>
    <cellStyle name="Normal 61 3 4 2 3 2 2 5" xfId="0"/>
    <cellStyle name="Normal 61 3 4 2 3 2 3" xfId="0"/>
    <cellStyle name="Normal 61 3 4 2 3 2 3 2" xfId="0"/>
    <cellStyle name="Normal 61 3 4 2 3 2 3 2 2" xfId="0"/>
    <cellStyle name="Normal 61 3 4 2 3 2 3 3" xfId="0"/>
    <cellStyle name="Normal 61 3 4 2 3 2 4" xfId="0"/>
    <cellStyle name="Normal 61 3 4 2 3 2 4 2" xfId="0"/>
    <cellStyle name="Normal 61 3 4 2 3 2 4 2 2" xfId="0"/>
    <cellStyle name="Normal 61 3 4 2 3 2 4 3" xfId="0"/>
    <cellStyle name="Normal 61 3 4 2 3 2 5" xfId="0"/>
    <cellStyle name="Normal 61 3 4 2 3 2 5 2" xfId="0"/>
    <cellStyle name="Normal 61 3 4 2 3 2 6" xfId="0"/>
    <cellStyle name="Normal 61 3 4 2 3 3" xfId="0"/>
    <cellStyle name="Normal 61 3 4 2 3 3 2" xfId="0"/>
    <cellStyle name="Normal 61 3 4 2 3 3 2 2" xfId="0"/>
    <cellStyle name="Normal 61 3 4 2 3 3 2 2 2" xfId="0"/>
    <cellStyle name="Normal 61 3 4 2 3 3 2 3" xfId="0"/>
    <cellStyle name="Normal 61 3 4 2 3 3 3" xfId="0"/>
    <cellStyle name="Normal 61 3 4 2 3 3 3 2" xfId="0"/>
    <cellStyle name="Normal 61 3 4 2 3 3 3 2 2" xfId="0"/>
    <cellStyle name="Normal 61 3 4 2 3 3 3 3" xfId="0"/>
    <cellStyle name="Normal 61 3 4 2 3 3 4" xfId="0"/>
    <cellStyle name="Normal 61 3 4 2 3 3 4 2" xfId="0"/>
    <cellStyle name="Normal 61 3 4 2 3 3 5" xfId="0"/>
    <cellStyle name="Normal 61 3 4 2 3 4" xfId="0"/>
    <cellStyle name="Normal 61 3 4 2 3 4 2" xfId="0"/>
    <cellStyle name="Normal 61 3 4 2 3 4 2 2" xfId="0"/>
    <cellStyle name="Normal 61 3 4 2 3 4 3" xfId="0"/>
    <cellStyle name="Normal 61 3 4 2 3 5" xfId="0"/>
    <cellStyle name="Normal 61 3 4 2 3 5 2" xfId="0"/>
    <cellStyle name="Normal 61 3 4 2 3 5 2 2" xfId="0"/>
    <cellStyle name="Normal 61 3 4 2 3 5 3" xfId="0"/>
    <cellStyle name="Normal 61 3 4 2 3 6" xfId="0"/>
    <cellStyle name="Normal 61 3 4 2 3 6 2" xfId="0"/>
    <cellStyle name="Normal 61 3 4 2 3 7" xfId="0"/>
    <cellStyle name="Normal 61 3 4 2 4" xfId="0"/>
    <cellStyle name="Normal 61 3 4 2 4 2" xfId="0"/>
    <cellStyle name="Normal 61 3 4 2 4 2 2" xfId="0"/>
    <cellStyle name="Normal 61 3 4 2 4 2 2 2" xfId="0"/>
    <cellStyle name="Normal 61 3 4 2 4 2 2 2 2" xfId="0"/>
    <cellStyle name="Normal 61 3 4 2 4 2 2 3" xfId="0"/>
    <cellStyle name="Normal 61 3 4 2 4 2 3" xfId="0"/>
    <cellStyle name="Normal 61 3 4 2 4 2 3 2" xfId="0"/>
    <cellStyle name="Normal 61 3 4 2 4 2 3 2 2" xfId="0"/>
    <cellStyle name="Normal 61 3 4 2 4 2 3 3" xfId="0"/>
    <cellStyle name="Normal 61 3 4 2 4 2 4" xfId="0"/>
    <cellStyle name="Normal 61 3 4 2 4 2 4 2" xfId="0"/>
    <cellStyle name="Normal 61 3 4 2 4 2 5" xfId="0"/>
    <cellStyle name="Normal 61 3 4 2 4 3" xfId="0"/>
    <cellStyle name="Normal 61 3 4 2 4 3 2" xfId="0"/>
    <cellStyle name="Normal 61 3 4 2 4 3 2 2" xfId="0"/>
    <cellStyle name="Normal 61 3 4 2 4 3 3" xfId="0"/>
    <cellStyle name="Normal 61 3 4 2 4 4" xfId="0"/>
    <cellStyle name="Normal 61 3 4 2 4 4 2" xfId="0"/>
    <cellStyle name="Normal 61 3 4 2 4 4 2 2" xfId="0"/>
    <cellStyle name="Normal 61 3 4 2 4 4 3" xfId="0"/>
    <cellStyle name="Normal 61 3 4 2 4 5" xfId="0"/>
    <cellStyle name="Normal 61 3 4 2 4 5 2" xfId="0"/>
    <cellStyle name="Normal 61 3 4 2 4 6" xfId="0"/>
    <cellStyle name="Normal 61 3 4 2 5" xfId="0"/>
    <cellStyle name="Normal 61 3 4 2 5 2" xfId="0"/>
    <cellStyle name="Normal 61 3 4 2 5 2 2" xfId="0"/>
    <cellStyle name="Normal 61 3 4 2 5 2 2 2" xfId="0"/>
    <cellStyle name="Normal 61 3 4 2 5 2 3" xfId="0"/>
    <cellStyle name="Normal 61 3 4 2 5 3" xfId="0"/>
    <cellStyle name="Normal 61 3 4 2 5 3 2" xfId="0"/>
    <cellStyle name="Normal 61 3 4 2 5 3 2 2" xfId="0"/>
    <cellStyle name="Normal 61 3 4 2 5 3 3" xfId="0"/>
    <cellStyle name="Normal 61 3 4 2 5 4" xfId="0"/>
    <cellStyle name="Normal 61 3 4 2 5 4 2" xfId="0"/>
    <cellStyle name="Normal 61 3 4 2 5 5" xfId="0"/>
    <cellStyle name="Normal 61 3 4 2 6" xfId="0"/>
    <cellStyle name="Normal 61 3 4 2 6 2" xfId="0"/>
    <cellStyle name="Normal 61 3 4 2 6 2 2" xfId="0"/>
    <cellStyle name="Normal 61 3 4 2 6 3" xfId="0"/>
    <cellStyle name="Normal 61 3 4 2 7" xfId="0"/>
    <cellStyle name="Normal 61 3 4 2 7 2" xfId="0"/>
    <cellStyle name="Normal 61 3 4 2 7 2 2" xfId="0"/>
    <cellStyle name="Normal 61 3 4 2 7 3" xfId="0"/>
    <cellStyle name="Normal 61 3 4 2 8" xfId="0"/>
    <cellStyle name="Normal 61 3 4 2 8 2" xfId="0"/>
    <cellStyle name="Normal 61 3 4 2 9" xfId="0"/>
    <cellStyle name="Normal 61 3 4 3" xfId="0"/>
    <cellStyle name="Normal 61 3 4 3 2" xfId="0"/>
    <cellStyle name="Normal 61 3 4 3 2 2" xfId="0"/>
    <cellStyle name="Normal 61 3 4 3 2 2 2" xfId="0"/>
    <cellStyle name="Normal 61 3 4 3 2 2 2 2" xfId="0"/>
    <cellStyle name="Normal 61 3 4 3 2 2 2 2 2" xfId="0"/>
    <cellStyle name="Normal 61 3 4 3 2 2 2 2 2 2" xfId="0"/>
    <cellStyle name="Normal 61 3 4 3 2 2 2 2 3" xfId="0"/>
    <cellStyle name="Normal 61 3 4 3 2 2 2 3" xfId="0"/>
    <cellStyle name="Normal 61 3 4 3 2 2 2 3 2" xfId="0"/>
    <cellStyle name="Normal 61 3 4 3 2 2 2 3 2 2" xfId="0"/>
    <cellStyle name="Normal 61 3 4 3 2 2 2 3 3" xfId="0"/>
    <cellStyle name="Normal 61 3 4 3 2 2 2 4" xfId="0"/>
    <cellStyle name="Normal 61 3 4 3 2 2 2 4 2" xfId="0"/>
    <cellStyle name="Normal 61 3 4 3 2 2 2 5" xfId="0"/>
    <cellStyle name="Normal 61 3 4 3 2 2 3" xfId="0"/>
    <cellStyle name="Normal 61 3 4 3 2 2 3 2" xfId="0"/>
    <cellStyle name="Normal 61 3 4 3 2 2 3 2 2" xfId="0"/>
    <cellStyle name="Normal 61 3 4 3 2 2 3 3" xfId="0"/>
    <cellStyle name="Normal 61 3 4 3 2 2 4" xfId="0"/>
    <cellStyle name="Normal 61 3 4 3 2 2 4 2" xfId="0"/>
    <cellStyle name="Normal 61 3 4 3 2 2 4 2 2" xfId="0"/>
    <cellStyle name="Normal 61 3 4 3 2 2 4 3" xfId="0"/>
    <cellStyle name="Normal 61 3 4 3 2 2 5" xfId="0"/>
    <cellStyle name="Normal 61 3 4 3 2 2 5 2" xfId="0"/>
    <cellStyle name="Normal 61 3 4 3 2 2 6" xfId="0"/>
    <cellStyle name="Normal 61 3 4 3 2 3" xfId="0"/>
    <cellStyle name="Normal 61 3 4 3 2 3 2" xfId="0"/>
    <cellStyle name="Normal 61 3 4 3 2 3 2 2" xfId="0"/>
    <cellStyle name="Normal 61 3 4 3 2 3 2 2 2" xfId="0"/>
    <cellStyle name="Normal 61 3 4 3 2 3 2 3" xfId="0"/>
    <cellStyle name="Normal 61 3 4 3 2 3 3" xfId="0"/>
    <cellStyle name="Normal 61 3 4 3 2 3 3 2" xfId="0"/>
    <cellStyle name="Normal 61 3 4 3 2 3 3 2 2" xfId="0"/>
    <cellStyle name="Normal 61 3 4 3 2 3 3 3" xfId="0"/>
    <cellStyle name="Normal 61 3 4 3 2 3 4" xfId="0"/>
    <cellStyle name="Normal 61 3 4 3 2 3 4 2" xfId="0"/>
    <cellStyle name="Normal 61 3 4 3 2 3 5" xfId="0"/>
    <cellStyle name="Normal 61 3 4 3 2 4" xfId="0"/>
    <cellStyle name="Normal 61 3 4 3 2 4 2" xfId="0"/>
    <cellStyle name="Normal 61 3 4 3 2 4 2 2" xfId="0"/>
    <cellStyle name="Normal 61 3 4 3 2 4 3" xfId="0"/>
    <cellStyle name="Normal 61 3 4 3 2 5" xfId="0"/>
    <cellStyle name="Normal 61 3 4 3 2 5 2" xfId="0"/>
    <cellStyle name="Normal 61 3 4 3 2 5 2 2" xfId="0"/>
    <cellStyle name="Normal 61 3 4 3 2 5 3" xfId="0"/>
    <cellStyle name="Normal 61 3 4 3 2 6" xfId="0"/>
    <cellStyle name="Normal 61 3 4 3 2 6 2" xfId="0"/>
    <cellStyle name="Normal 61 3 4 3 2 7" xfId="0"/>
    <cellStyle name="Normal 61 3 4 3 3" xfId="0"/>
    <cellStyle name="Normal 61 3 4 3 3 2" xfId="0"/>
    <cellStyle name="Normal 61 3 4 3 3 2 2" xfId="0"/>
    <cellStyle name="Normal 61 3 4 3 3 2 2 2" xfId="0"/>
    <cellStyle name="Normal 61 3 4 3 3 2 2 2 2" xfId="0"/>
    <cellStyle name="Normal 61 3 4 3 3 2 2 3" xfId="0"/>
    <cellStyle name="Normal 61 3 4 3 3 2 3" xfId="0"/>
    <cellStyle name="Normal 61 3 4 3 3 2 3 2" xfId="0"/>
    <cellStyle name="Normal 61 3 4 3 3 2 3 2 2" xfId="0"/>
    <cellStyle name="Normal 61 3 4 3 3 2 3 3" xfId="0"/>
    <cellStyle name="Normal 61 3 4 3 3 2 4" xfId="0"/>
    <cellStyle name="Normal 61 3 4 3 3 2 4 2" xfId="0"/>
    <cellStyle name="Normal 61 3 4 3 3 2 5" xfId="0"/>
    <cellStyle name="Normal 61 3 4 3 3 3" xfId="0"/>
    <cellStyle name="Normal 61 3 4 3 3 3 2" xfId="0"/>
    <cellStyle name="Normal 61 3 4 3 3 3 2 2" xfId="0"/>
    <cellStyle name="Normal 61 3 4 3 3 3 3" xfId="0"/>
    <cellStyle name="Normal 61 3 4 3 3 4" xfId="0"/>
    <cellStyle name="Normal 61 3 4 3 3 4 2" xfId="0"/>
    <cellStyle name="Normal 61 3 4 3 3 4 2 2" xfId="0"/>
    <cellStyle name="Normal 61 3 4 3 3 4 3" xfId="0"/>
    <cellStyle name="Normal 61 3 4 3 3 5" xfId="0"/>
    <cellStyle name="Normal 61 3 4 3 3 5 2" xfId="0"/>
    <cellStyle name="Normal 61 3 4 3 3 6" xfId="0"/>
    <cellStyle name="Normal 61 3 4 3 4" xfId="0"/>
    <cellStyle name="Normal 61 3 4 3 4 2" xfId="0"/>
    <cellStyle name="Normal 61 3 4 3 4 2 2" xfId="0"/>
    <cellStyle name="Normal 61 3 4 3 4 2 2 2" xfId="0"/>
    <cellStyle name="Normal 61 3 4 3 4 2 3" xfId="0"/>
    <cellStyle name="Normal 61 3 4 3 4 3" xfId="0"/>
    <cellStyle name="Normal 61 3 4 3 4 3 2" xfId="0"/>
    <cellStyle name="Normal 61 3 4 3 4 3 2 2" xfId="0"/>
    <cellStyle name="Normal 61 3 4 3 4 3 3" xfId="0"/>
    <cellStyle name="Normal 61 3 4 3 4 4" xfId="0"/>
    <cellStyle name="Normal 61 3 4 3 4 4 2" xfId="0"/>
    <cellStyle name="Normal 61 3 4 3 4 5" xfId="0"/>
    <cellStyle name="Normal 61 3 4 3 5" xfId="0"/>
    <cellStyle name="Normal 61 3 4 3 5 2" xfId="0"/>
    <cellStyle name="Normal 61 3 4 3 5 2 2" xfId="0"/>
    <cellStyle name="Normal 61 3 4 3 5 3" xfId="0"/>
    <cellStyle name="Normal 61 3 4 3 6" xfId="0"/>
    <cellStyle name="Normal 61 3 4 3 6 2" xfId="0"/>
    <cellStyle name="Normal 61 3 4 3 6 2 2" xfId="0"/>
    <cellStyle name="Normal 61 3 4 3 6 3" xfId="0"/>
    <cellStyle name="Normal 61 3 4 3 7" xfId="0"/>
    <cellStyle name="Normal 61 3 4 3 7 2" xfId="0"/>
    <cellStyle name="Normal 61 3 4 3 8" xfId="0"/>
    <cellStyle name="Normal 61 3 4 4" xfId="0"/>
    <cellStyle name="Normal 61 3 4 4 2" xfId="0"/>
    <cellStyle name="Normal 61 3 4 4 2 2" xfId="0"/>
    <cellStyle name="Normal 61 3 4 4 2 2 2" xfId="0"/>
    <cellStyle name="Normal 61 3 4 4 2 2 2 2" xfId="0"/>
    <cellStyle name="Normal 61 3 4 4 2 2 2 2 2" xfId="0"/>
    <cellStyle name="Normal 61 3 4 4 2 2 2 3" xfId="0"/>
    <cellStyle name="Normal 61 3 4 4 2 2 3" xfId="0"/>
    <cellStyle name="Normal 61 3 4 4 2 2 3 2" xfId="0"/>
    <cellStyle name="Normal 61 3 4 4 2 2 3 2 2" xfId="0"/>
    <cellStyle name="Normal 61 3 4 4 2 2 3 3" xfId="0"/>
    <cellStyle name="Normal 61 3 4 4 2 2 4" xfId="0"/>
    <cellStyle name="Normal 61 3 4 4 2 2 4 2" xfId="0"/>
    <cellStyle name="Normal 61 3 4 4 2 2 5" xfId="0"/>
    <cellStyle name="Normal 61 3 4 4 2 3" xfId="0"/>
    <cellStyle name="Normal 61 3 4 4 2 3 2" xfId="0"/>
    <cellStyle name="Normal 61 3 4 4 2 3 2 2" xfId="0"/>
    <cellStyle name="Normal 61 3 4 4 2 3 3" xfId="0"/>
    <cellStyle name="Normal 61 3 4 4 2 4" xfId="0"/>
    <cellStyle name="Normal 61 3 4 4 2 4 2" xfId="0"/>
    <cellStyle name="Normal 61 3 4 4 2 4 2 2" xfId="0"/>
    <cellStyle name="Normal 61 3 4 4 2 4 3" xfId="0"/>
    <cellStyle name="Normal 61 3 4 4 2 5" xfId="0"/>
    <cellStyle name="Normal 61 3 4 4 2 5 2" xfId="0"/>
    <cellStyle name="Normal 61 3 4 4 2 6" xfId="0"/>
    <cellStyle name="Normal 61 3 4 4 3" xfId="0"/>
    <cellStyle name="Normal 61 3 4 4 3 2" xfId="0"/>
    <cellStyle name="Normal 61 3 4 4 3 2 2" xfId="0"/>
    <cellStyle name="Normal 61 3 4 4 3 2 2 2" xfId="0"/>
    <cellStyle name="Normal 61 3 4 4 3 2 3" xfId="0"/>
    <cellStyle name="Normal 61 3 4 4 3 3" xfId="0"/>
    <cellStyle name="Normal 61 3 4 4 3 3 2" xfId="0"/>
    <cellStyle name="Normal 61 3 4 4 3 3 2 2" xfId="0"/>
    <cellStyle name="Normal 61 3 4 4 3 3 3" xfId="0"/>
    <cellStyle name="Normal 61 3 4 4 3 4" xfId="0"/>
    <cellStyle name="Normal 61 3 4 4 3 4 2" xfId="0"/>
    <cellStyle name="Normal 61 3 4 4 3 5" xfId="0"/>
    <cellStyle name="Normal 61 3 4 4 4" xfId="0"/>
    <cellStyle name="Normal 61 3 4 4 4 2" xfId="0"/>
    <cellStyle name="Normal 61 3 4 4 4 2 2" xfId="0"/>
    <cellStyle name="Normal 61 3 4 4 4 3" xfId="0"/>
    <cellStyle name="Normal 61 3 4 4 5" xfId="0"/>
    <cellStyle name="Normal 61 3 4 4 5 2" xfId="0"/>
    <cellStyle name="Normal 61 3 4 4 5 2 2" xfId="0"/>
    <cellStyle name="Normal 61 3 4 4 5 3" xfId="0"/>
    <cellStyle name="Normal 61 3 4 4 6" xfId="0"/>
    <cellStyle name="Normal 61 3 4 4 6 2" xfId="0"/>
    <cellStyle name="Normal 61 3 4 4 7" xfId="0"/>
    <cellStyle name="Normal 61 3 4 5" xfId="0"/>
    <cellStyle name="Normal 61 3 4 5 2" xfId="0"/>
    <cellStyle name="Normal 61 3 4 5 2 2" xfId="0"/>
    <cellStyle name="Normal 61 3 4 5 2 2 2" xfId="0"/>
    <cellStyle name="Normal 61 3 4 5 2 2 2 2" xfId="0"/>
    <cellStyle name="Normal 61 3 4 5 2 2 3" xfId="0"/>
    <cellStyle name="Normal 61 3 4 5 2 3" xfId="0"/>
    <cellStyle name="Normal 61 3 4 5 2 3 2" xfId="0"/>
    <cellStyle name="Normal 61 3 4 5 2 3 2 2" xfId="0"/>
    <cellStyle name="Normal 61 3 4 5 2 3 3" xfId="0"/>
    <cellStyle name="Normal 61 3 4 5 2 4" xfId="0"/>
    <cellStyle name="Normal 61 3 4 5 2 4 2" xfId="0"/>
    <cellStyle name="Normal 61 3 4 5 2 5" xfId="0"/>
    <cellStyle name="Normal 61 3 4 5 3" xfId="0"/>
    <cellStyle name="Normal 61 3 4 5 3 2" xfId="0"/>
    <cellStyle name="Normal 61 3 4 5 3 2 2" xfId="0"/>
    <cellStyle name="Normal 61 3 4 5 3 3" xfId="0"/>
    <cellStyle name="Normal 61 3 4 5 4" xfId="0"/>
    <cellStyle name="Normal 61 3 4 5 4 2" xfId="0"/>
    <cellStyle name="Normal 61 3 4 5 4 2 2" xfId="0"/>
    <cellStyle name="Normal 61 3 4 5 4 3" xfId="0"/>
    <cellStyle name="Normal 61 3 4 5 5" xfId="0"/>
    <cellStyle name="Normal 61 3 4 5 5 2" xfId="0"/>
    <cellStyle name="Normal 61 3 4 5 6" xfId="0"/>
    <cellStyle name="Normal 61 3 4 6" xfId="0"/>
    <cellStyle name="Normal 61 3 4 6 2" xfId="0"/>
    <cellStyle name="Normal 61 3 4 6 2 2" xfId="0"/>
    <cellStyle name="Normal 61 3 4 6 2 2 2" xfId="0"/>
    <cellStyle name="Normal 61 3 4 6 2 3" xfId="0"/>
    <cellStyle name="Normal 61 3 4 6 3" xfId="0"/>
    <cellStyle name="Normal 61 3 4 6 3 2" xfId="0"/>
    <cellStyle name="Normal 61 3 4 6 3 2 2" xfId="0"/>
    <cellStyle name="Normal 61 3 4 6 3 3" xfId="0"/>
    <cellStyle name="Normal 61 3 4 6 4" xfId="0"/>
    <cellStyle name="Normal 61 3 4 6 4 2" xfId="0"/>
    <cellStyle name="Normal 61 3 4 6 5" xfId="0"/>
    <cellStyle name="Normal 61 3 4 7" xfId="0"/>
    <cellStyle name="Normal 61 3 4 7 2" xfId="0"/>
    <cellStyle name="Normal 61 3 4 7 2 2" xfId="0"/>
    <cellStyle name="Normal 61 3 4 7 3" xfId="0"/>
    <cellStyle name="Normal 61 3 4 8" xfId="0"/>
    <cellStyle name="Normal 61 3 4 8 2" xfId="0"/>
    <cellStyle name="Normal 61 3 4 8 2 2" xfId="0"/>
    <cellStyle name="Normal 61 3 4 8 3" xfId="0"/>
    <cellStyle name="Normal 61 3 4 9" xfId="0"/>
    <cellStyle name="Normal 61 3 4 9 2" xfId="0"/>
    <cellStyle name="Normal 61 3 5" xfId="0"/>
    <cellStyle name="Normal 61 3 5 2" xfId="0"/>
    <cellStyle name="Normal 61 3 5 2 2" xfId="0"/>
    <cellStyle name="Normal 61 3 5 2 2 2" xfId="0"/>
    <cellStyle name="Normal 61 3 5 2 2 2 2" xfId="0"/>
    <cellStyle name="Normal 61 3 5 2 2 2 2 2" xfId="0"/>
    <cellStyle name="Normal 61 3 5 2 2 2 2 2 2" xfId="0"/>
    <cellStyle name="Normal 61 3 5 2 2 2 2 2 2 2" xfId="0"/>
    <cellStyle name="Normal 61 3 5 2 2 2 2 2 3" xfId="0"/>
    <cellStyle name="Normal 61 3 5 2 2 2 2 3" xfId="0"/>
    <cellStyle name="Normal 61 3 5 2 2 2 2 3 2" xfId="0"/>
    <cellStyle name="Normal 61 3 5 2 2 2 2 3 2 2" xfId="0"/>
    <cellStyle name="Normal 61 3 5 2 2 2 2 3 3" xfId="0"/>
    <cellStyle name="Normal 61 3 5 2 2 2 2 4" xfId="0"/>
    <cellStyle name="Normal 61 3 5 2 2 2 2 4 2" xfId="0"/>
    <cellStyle name="Normal 61 3 5 2 2 2 2 5" xfId="0"/>
    <cellStyle name="Normal 61 3 5 2 2 2 3" xfId="0"/>
    <cellStyle name="Normal 61 3 5 2 2 2 3 2" xfId="0"/>
    <cellStyle name="Normal 61 3 5 2 2 2 3 2 2" xfId="0"/>
    <cellStyle name="Normal 61 3 5 2 2 2 3 3" xfId="0"/>
    <cellStyle name="Normal 61 3 5 2 2 2 4" xfId="0"/>
    <cellStyle name="Normal 61 3 5 2 2 2 4 2" xfId="0"/>
    <cellStyle name="Normal 61 3 5 2 2 2 4 2 2" xfId="0"/>
    <cellStyle name="Normal 61 3 5 2 2 2 4 3" xfId="0"/>
    <cellStyle name="Normal 61 3 5 2 2 2 5" xfId="0"/>
    <cellStyle name="Normal 61 3 5 2 2 2 5 2" xfId="0"/>
    <cellStyle name="Normal 61 3 5 2 2 2 6" xfId="0"/>
    <cellStyle name="Normal 61 3 5 2 2 3" xfId="0"/>
    <cellStyle name="Normal 61 3 5 2 2 3 2" xfId="0"/>
    <cellStyle name="Normal 61 3 5 2 2 3 2 2" xfId="0"/>
    <cellStyle name="Normal 61 3 5 2 2 3 2 2 2" xfId="0"/>
    <cellStyle name="Normal 61 3 5 2 2 3 2 3" xfId="0"/>
    <cellStyle name="Normal 61 3 5 2 2 3 3" xfId="0"/>
    <cellStyle name="Normal 61 3 5 2 2 3 3 2" xfId="0"/>
    <cellStyle name="Normal 61 3 5 2 2 3 3 2 2" xfId="0"/>
    <cellStyle name="Normal 61 3 5 2 2 3 3 3" xfId="0"/>
    <cellStyle name="Normal 61 3 5 2 2 3 4" xfId="0"/>
    <cellStyle name="Normal 61 3 5 2 2 3 4 2" xfId="0"/>
    <cellStyle name="Normal 61 3 5 2 2 3 5" xfId="0"/>
    <cellStyle name="Normal 61 3 5 2 2 4" xfId="0"/>
    <cellStyle name="Normal 61 3 5 2 2 4 2" xfId="0"/>
    <cellStyle name="Normal 61 3 5 2 2 4 2 2" xfId="0"/>
    <cellStyle name="Normal 61 3 5 2 2 4 3" xfId="0"/>
    <cellStyle name="Normal 61 3 5 2 2 5" xfId="0"/>
    <cellStyle name="Normal 61 3 5 2 2 5 2" xfId="0"/>
    <cellStyle name="Normal 61 3 5 2 2 5 2 2" xfId="0"/>
    <cellStyle name="Normal 61 3 5 2 2 5 3" xfId="0"/>
    <cellStyle name="Normal 61 3 5 2 2 6" xfId="0"/>
    <cellStyle name="Normal 61 3 5 2 2 6 2" xfId="0"/>
    <cellStyle name="Normal 61 3 5 2 2 7" xfId="0"/>
    <cellStyle name="Normal 61 3 5 2 3" xfId="0"/>
    <cellStyle name="Normal 61 3 5 2 3 2" xfId="0"/>
    <cellStyle name="Normal 61 3 5 2 3 2 2" xfId="0"/>
    <cellStyle name="Normal 61 3 5 2 3 2 2 2" xfId="0"/>
    <cellStyle name="Normal 61 3 5 2 3 2 2 2 2" xfId="0"/>
    <cellStyle name="Normal 61 3 5 2 3 2 2 3" xfId="0"/>
    <cellStyle name="Normal 61 3 5 2 3 2 3" xfId="0"/>
    <cellStyle name="Normal 61 3 5 2 3 2 3 2" xfId="0"/>
    <cellStyle name="Normal 61 3 5 2 3 2 3 2 2" xfId="0"/>
    <cellStyle name="Normal 61 3 5 2 3 2 3 3" xfId="0"/>
    <cellStyle name="Normal 61 3 5 2 3 2 4" xfId="0"/>
    <cellStyle name="Normal 61 3 5 2 3 2 4 2" xfId="0"/>
    <cellStyle name="Normal 61 3 5 2 3 2 5" xfId="0"/>
    <cellStyle name="Normal 61 3 5 2 3 3" xfId="0"/>
    <cellStyle name="Normal 61 3 5 2 3 3 2" xfId="0"/>
    <cellStyle name="Normal 61 3 5 2 3 3 2 2" xfId="0"/>
    <cellStyle name="Normal 61 3 5 2 3 3 3" xfId="0"/>
    <cellStyle name="Normal 61 3 5 2 3 4" xfId="0"/>
    <cellStyle name="Normal 61 3 5 2 3 4 2" xfId="0"/>
    <cellStyle name="Normal 61 3 5 2 3 4 2 2" xfId="0"/>
    <cellStyle name="Normal 61 3 5 2 3 4 3" xfId="0"/>
    <cellStyle name="Normal 61 3 5 2 3 5" xfId="0"/>
    <cellStyle name="Normal 61 3 5 2 3 5 2" xfId="0"/>
    <cellStyle name="Normal 61 3 5 2 3 6" xfId="0"/>
    <cellStyle name="Normal 61 3 5 2 4" xfId="0"/>
    <cellStyle name="Normal 61 3 5 2 4 2" xfId="0"/>
    <cellStyle name="Normal 61 3 5 2 4 2 2" xfId="0"/>
    <cellStyle name="Normal 61 3 5 2 4 2 2 2" xfId="0"/>
    <cellStyle name="Normal 61 3 5 2 4 2 3" xfId="0"/>
    <cellStyle name="Normal 61 3 5 2 4 3" xfId="0"/>
    <cellStyle name="Normal 61 3 5 2 4 3 2" xfId="0"/>
    <cellStyle name="Normal 61 3 5 2 4 3 2 2" xfId="0"/>
    <cellStyle name="Normal 61 3 5 2 4 3 3" xfId="0"/>
    <cellStyle name="Normal 61 3 5 2 4 4" xfId="0"/>
    <cellStyle name="Normal 61 3 5 2 4 4 2" xfId="0"/>
    <cellStyle name="Normal 61 3 5 2 4 5" xfId="0"/>
    <cellStyle name="Normal 61 3 5 2 5" xfId="0"/>
    <cellStyle name="Normal 61 3 5 2 5 2" xfId="0"/>
    <cellStyle name="Normal 61 3 5 2 5 2 2" xfId="0"/>
    <cellStyle name="Normal 61 3 5 2 5 3" xfId="0"/>
    <cellStyle name="Normal 61 3 5 2 6" xfId="0"/>
    <cellStyle name="Normal 61 3 5 2 6 2" xfId="0"/>
    <cellStyle name="Normal 61 3 5 2 6 2 2" xfId="0"/>
    <cellStyle name="Normal 61 3 5 2 6 3" xfId="0"/>
    <cellStyle name="Normal 61 3 5 2 7" xfId="0"/>
    <cellStyle name="Normal 61 3 5 2 7 2" xfId="0"/>
    <cellStyle name="Normal 61 3 5 2 8" xfId="0"/>
    <cellStyle name="Normal 61 3 5 3" xfId="0"/>
    <cellStyle name="Normal 61 3 5 3 2" xfId="0"/>
    <cellStyle name="Normal 61 3 5 3 2 2" xfId="0"/>
    <cellStyle name="Normal 61 3 5 3 2 2 2" xfId="0"/>
    <cellStyle name="Normal 61 3 5 3 2 2 2 2" xfId="0"/>
    <cellStyle name="Normal 61 3 5 3 2 2 2 2 2" xfId="0"/>
    <cellStyle name="Normal 61 3 5 3 2 2 2 3" xfId="0"/>
    <cellStyle name="Normal 61 3 5 3 2 2 3" xfId="0"/>
    <cellStyle name="Normal 61 3 5 3 2 2 3 2" xfId="0"/>
    <cellStyle name="Normal 61 3 5 3 2 2 3 2 2" xfId="0"/>
    <cellStyle name="Normal 61 3 5 3 2 2 3 3" xfId="0"/>
    <cellStyle name="Normal 61 3 5 3 2 2 4" xfId="0"/>
    <cellStyle name="Normal 61 3 5 3 2 2 4 2" xfId="0"/>
    <cellStyle name="Normal 61 3 5 3 2 2 5" xfId="0"/>
    <cellStyle name="Normal 61 3 5 3 2 3" xfId="0"/>
    <cellStyle name="Normal 61 3 5 3 2 3 2" xfId="0"/>
    <cellStyle name="Normal 61 3 5 3 2 3 2 2" xfId="0"/>
    <cellStyle name="Normal 61 3 5 3 2 3 3" xfId="0"/>
    <cellStyle name="Normal 61 3 5 3 2 4" xfId="0"/>
    <cellStyle name="Normal 61 3 5 3 2 4 2" xfId="0"/>
    <cellStyle name="Normal 61 3 5 3 2 4 2 2" xfId="0"/>
    <cellStyle name="Normal 61 3 5 3 2 4 3" xfId="0"/>
    <cellStyle name="Normal 61 3 5 3 2 5" xfId="0"/>
    <cellStyle name="Normal 61 3 5 3 2 5 2" xfId="0"/>
    <cellStyle name="Normal 61 3 5 3 2 6" xfId="0"/>
    <cellStyle name="Normal 61 3 5 3 3" xfId="0"/>
    <cellStyle name="Normal 61 3 5 3 3 2" xfId="0"/>
    <cellStyle name="Normal 61 3 5 3 3 2 2" xfId="0"/>
    <cellStyle name="Normal 61 3 5 3 3 2 2 2" xfId="0"/>
    <cellStyle name="Normal 61 3 5 3 3 2 3" xfId="0"/>
    <cellStyle name="Normal 61 3 5 3 3 3" xfId="0"/>
    <cellStyle name="Normal 61 3 5 3 3 3 2" xfId="0"/>
    <cellStyle name="Normal 61 3 5 3 3 3 2 2" xfId="0"/>
    <cellStyle name="Normal 61 3 5 3 3 3 3" xfId="0"/>
    <cellStyle name="Normal 61 3 5 3 3 4" xfId="0"/>
    <cellStyle name="Normal 61 3 5 3 3 4 2" xfId="0"/>
    <cellStyle name="Normal 61 3 5 3 3 5" xfId="0"/>
    <cellStyle name="Normal 61 3 5 3 4" xfId="0"/>
    <cellStyle name="Normal 61 3 5 3 4 2" xfId="0"/>
    <cellStyle name="Normal 61 3 5 3 4 2 2" xfId="0"/>
    <cellStyle name="Normal 61 3 5 3 4 3" xfId="0"/>
    <cellStyle name="Normal 61 3 5 3 5" xfId="0"/>
    <cellStyle name="Normal 61 3 5 3 5 2" xfId="0"/>
    <cellStyle name="Normal 61 3 5 3 5 2 2" xfId="0"/>
    <cellStyle name="Normal 61 3 5 3 5 3" xfId="0"/>
    <cellStyle name="Normal 61 3 5 3 6" xfId="0"/>
    <cellStyle name="Normal 61 3 5 3 6 2" xfId="0"/>
    <cellStyle name="Normal 61 3 5 3 7" xfId="0"/>
    <cellStyle name="Normal 61 3 5 4" xfId="0"/>
    <cellStyle name="Normal 61 3 5 4 2" xfId="0"/>
    <cellStyle name="Normal 61 3 5 4 2 2" xfId="0"/>
    <cellStyle name="Normal 61 3 5 4 2 2 2" xfId="0"/>
    <cellStyle name="Normal 61 3 5 4 2 2 2 2" xfId="0"/>
    <cellStyle name="Normal 61 3 5 4 2 2 3" xfId="0"/>
    <cellStyle name="Normal 61 3 5 4 2 3" xfId="0"/>
    <cellStyle name="Normal 61 3 5 4 2 3 2" xfId="0"/>
    <cellStyle name="Normal 61 3 5 4 2 3 2 2" xfId="0"/>
    <cellStyle name="Normal 61 3 5 4 2 3 3" xfId="0"/>
    <cellStyle name="Normal 61 3 5 4 2 4" xfId="0"/>
    <cellStyle name="Normal 61 3 5 4 2 4 2" xfId="0"/>
    <cellStyle name="Normal 61 3 5 4 2 5" xfId="0"/>
    <cellStyle name="Normal 61 3 5 4 3" xfId="0"/>
    <cellStyle name="Normal 61 3 5 4 3 2" xfId="0"/>
    <cellStyle name="Normal 61 3 5 4 3 2 2" xfId="0"/>
    <cellStyle name="Normal 61 3 5 4 3 3" xfId="0"/>
    <cellStyle name="Normal 61 3 5 4 4" xfId="0"/>
    <cellStyle name="Normal 61 3 5 4 4 2" xfId="0"/>
    <cellStyle name="Normal 61 3 5 4 4 2 2" xfId="0"/>
    <cellStyle name="Normal 61 3 5 4 4 3" xfId="0"/>
    <cellStyle name="Normal 61 3 5 4 5" xfId="0"/>
    <cellStyle name="Normal 61 3 5 4 5 2" xfId="0"/>
    <cellStyle name="Normal 61 3 5 4 6" xfId="0"/>
    <cellStyle name="Normal 61 3 5 5" xfId="0"/>
    <cellStyle name="Normal 61 3 5 5 2" xfId="0"/>
    <cellStyle name="Normal 61 3 5 5 2 2" xfId="0"/>
    <cellStyle name="Normal 61 3 5 5 2 2 2" xfId="0"/>
    <cellStyle name="Normal 61 3 5 5 2 3" xfId="0"/>
    <cellStyle name="Normal 61 3 5 5 3" xfId="0"/>
    <cellStyle name="Normal 61 3 5 5 3 2" xfId="0"/>
    <cellStyle name="Normal 61 3 5 5 3 2 2" xfId="0"/>
    <cellStyle name="Normal 61 3 5 5 3 3" xfId="0"/>
    <cellStyle name="Normal 61 3 5 5 4" xfId="0"/>
    <cellStyle name="Normal 61 3 5 5 4 2" xfId="0"/>
    <cellStyle name="Normal 61 3 5 5 5" xfId="0"/>
    <cellStyle name="Normal 61 3 5 6" xfId="0"/>
    <cellStyle name="Normal 61 3 5 6 2" xfId="0"/>
    <cellStyle name="Normal 61 3 5 6 2 2" xfId="0"/>
    <cellStyle name="Normal 61 3 5 6 3" xfId="0"/>
    <cellStyle name="Normal 61 3 5 7" xfId="0"/>
    <cellStyle name="Normal 61 3 5 7 2" xfId="0"/>
    <cellStyle name="Normal 61 3 5 7 2 2" xfId="0"/>
    <cellStyle name="Normal 61 3 5 7 3" xfId="0"/>
    <cellStyle name="Normal 61 3 5 8" xfId="0"/>
    <cellStyle name="Normal 61 3 5 8 2" xfId="0"/>
    <cellStyle name="Normal 61 3 5 9" xfId="0"/>
    <cellStyle name="Normal 61 3 6" xfId="0"/>
    <cellStyle name="Normal 61 3 6 2" xfId="0"/>
    <cellStyle name="Normal 61 3 6 2 2" xfId="0"/>
    <cellStyle name="Normal 61 3 6 2 2 2" xfId="0"/>
    <cellStyle name="Normal 61 3 6 2 2 2 2" xfId="0"/>
    <cellStyle name="Normal 61 3 6 2 2 2 2 2" xfId="0"/>
    <cellStyle name="Normal 61 3 6 2 2 2 2 2 2" xfId="0"/>
    <cellStyle name="Normal 61 3 6 2 2 2 2 3" xfId="0"/>
    <cellStyle name="Normal 61 3 6 2 2 2 3" xfId="0"/>
    <cellStyle name="Normal 61 3 6 2 2 2 3 2" xfId="0"/>
    <cellStyle name="Normal 61 3 6 2 2 2 3 2 2" xfId="0"/>
    <cellStyle name="Normal 61 3 6 2 2 2 3 3" xfId="0"/>
    <cellStyle name="Normal 61 3 6 2 2 2 4" xfId="0"/>
    <cellStyle name="Normal 61 3 6 2 2 2 4 2" xfId="0"/>
    <cellStyle name="Normal 61 3 6 2 2 2 5" xfId="0"/>
    <cellStyle name="Normal 61 3 6 2 2 3" xfId="0"/>
    <cellStyle name="Normal 61 3 6 2 2 3 2" xfId="0"/>
    <cellStyle name="Normal 61 3 6 2 2 3 2 2" xfId="0"/>
    <cellStyle name="Normal 61 3 6 2 2 3 3" xfId="0"/>
    <cellStyle name="Normal 61 3 6 2 2 4" xfId="0"/>
    <cellStyle name="Normal 61 3 6 2 2 4 2" xfId="0"/>
    <cellStyle name="Normal 61 3 6 2 2 4 2 2" xfId="0"/>
    <cellStyle name="Normal 61 3 6 2 2 4 3" xfId="0"/>
    <cellStyle name="Normal 61 3 6 2 2 5" xfId="0"/>
    <cellStyle name="Normal 61 3 6 2 2 5 2" xfId="0"/>
    <cellStyle name="Normal 61 3 6 2 2 6" xfId="0"/>
    <cellStyle name="Normal 61 3 6 2 3" xfId="0"/>
    <cellStyle name="Normal 61 3 6 2 3 2" xfId="0"/>
    <cellStyle name="Normal 61 3 6 2 3 2 2" xfId="0"/>
    <cellStyle name="Normal 61 3 6 2 3 2 2 2" xfId="0"/>
    <cellStyle name="Normal 61 3 6 2 3 2 3" xfId="0"/>
    <cellStyle name="Normal 61 3 6 2 3 3" xfId="0"/>
    <cellStyle name="Normal 61 3 6 2 3 3 2" xfId="0"/>
    <cellStyle name="Normal 61 3 6 2 3 3 2 2" xfId="0"/>
    <cellStyle name="Normal 61 3 6 2 3 3 3" xfId="0"/>
    <cellStyle name="Normal 61 3 6 2 3 4" xfId="0"/>
    <cellStyle name="Normal 61 3 6 2 3 4 2" xfId="0"/>
    <cellStyle name="Normal 61 3 6 2 3 5" xfId="0"/>
    <cellStyle name="Normal 61 3 6 2 4" xfId="0"/>
    <cellStyle name="Normal 61 3 6 2 4 2" xfId="0"/>
    <cellStyle name="Normal 61 3 6 2 4 2 2" xfId="0"/>
    <cellStyle name="Normal 61 3 6 2 4 3" xfId="0"/>
    <cellStyle name="Normal 61 3 6 2 5" xfId="0"/>
    <cellStyle name="Normal 61 3 6 2 5 2" xfId="0"/>
    <cellStyle name="Normal 61 3 6 2 5 2 2" xfId="0"/>
    <cellStyle name="Normal 61 3 6 2 5 3" xfId="0"/>
    <cellStyle name="Normal 61 3 6 2 6" xfId="0"/>
    <cellStyle name="Normal 61 3 6 2 6 2" xfId="0"/>
    <cellStyle name="Normal 61 3 6 2 7" xfId="0"/>
    <cellStyle name="Normal 61 3 6 3" xfId="0"/>
    <cellStyle name="Normal 61 3 6 3 2" xfId="0"/>
    <cellStyle name="Normal 61 3 6 3 2 2" xfId="0"/>
    <cellStyle name="Normal 61 3 6 3 2 2 2" xfId="0"/>
    <cellStyle name="Normal 61 3 6 3 2 2 2 2" xfId="0"/>
    <cellStyle name="Normal 61 3 6 3 2 2 3" xfId="0"/>
    <cellStyle name="Normal 61 3 6 3 2 3" xfId="0"/>
    <cellStyle name="Normal 61 3 6 3 2 3 2" xfId="0"/>
    <cellStyle name="Normal 61 3 6 3 2 3 2 2" xfId="0"/>
    <cellStyle name="Normal 61 3 6 3 2 3 3" xfId="0"/>
    <cellStyle name="Normal 61 3 6 3 2 4" xfId="0"/>
    <cellStyle name="Normal 61 3 6 3 2 4 2" xfId="0"/>
    <cellStyle name="Normal 61 3 6 3 2 5" xfId="0"/>
    <cellStyle name="Normal 61 3 6 3 3" xfId="0"/>
    <cellStyle name="Normal 61 3 6 3 3 2" xfId="0"/>
    <cellStyle name="Normal 61 3 6 3 3 2 2" xfId="0"/>
    <cellStyle name="Normal 61 3 6 3 3 3" xfId="0"/>
    <cellStyle name="Normal 61 3 6 3 4" xfId="0"/>
    <cellStyle name="Normal 61 3 6 3 4 2" xfId="0"/>
    <cellStyle name="Normal 61 3 6 3 4 2 2" xfId="0"/>
    <cellStyle name="Normal 61 3 6 3 4 3" xfId="0"/>
    <cellStyle name="Normal 61 3 6 3 5" xfId="0"/>
    <cellStyle name="Normal 61 3 6 3 5 2" xfId="0"/>
    <cellStyle name="Normal 61 3 6 3 6" xfId="0"/>
    <cellStyle name="Normal 61 3 6 4" xfId="0"/>
    <cellStyle name="Normal 61 3 6 4 2" xfId="0"/>
    <cellStyle name="Normal 61 3 6 4 2 2" xfId="0"/>
    <cellStyle name="Normal 61 3 6 4 2 2 2" xfId="0"/>
    <cellStyle name="Normal 61 3 6 4 2 3" xfId="0"/>
    <cellStyle name="Normal 61 3 6 4 3" xfId="0"/>
    <cellStyle name="Normal 61 3 6 4 3 2" xfId="0"/>
    <cellStyle name="Normal 61 3 6 4 3 2 2" xfId="0"/>
    <cellStyle name="Normal 61 3 6 4 3 3" xfId="0"/>
    <cellStyle name="Normal 61 3 6 4 4" xfId="0"/>
    <cellStyle name="Normal 61 3 6 4 4 2" xfId="0"/>
    <cellStyle name="Normal 61 3 6 4 5" xfId="0"/>
    <cellStyle name="Normal 61 3 6 5" xfId="0"/>
    <cellStyle name="Normal 61 3 6 5 2" xfId="0"/>
    <cellStyle name="Normal 61 3 6 5 2 2" xfId="0"/>
    <cellStyle name="Normal 61 3 6 5 3" xfId="0"/>
    <cellStyle name="Normal 61 3 6 6" xfId="0"/>
    <cellStyle name="Normal 61 3 6 6 2" xfId="0"/>
    <cellStyle name="Normal 61 3 6 6 2 2" xfId="0"/>
    <cellStyle name="Normal 61 3 6 6 3" xfId="0"/>
    <cellStyle name="Normal 61 3 6 7" xfId="0"/>
    <cellStyle name="Normal 61 3 6 7 2" xfId="0"/>
    <cellStyle name="Normal 61 3 6 8" xfId="0"/>
    <cellStyle name="Normal 61 3 7" xfId="0"/>
    <cellStyle name="Normal 61 3 7 2" xfId="0"/>
    <cellStyle name="Normal 61 3 7 2 2" xfId="0"/>
    <cellStyle name="Normal 61 3 7 2 2 2" xfId="0"/>
    <cellStyle name="Normal 61 3 7 2 2 2 2" xfId="0"/>
    <cellStyle name="Normal 61 3 7 2 2 2 2 2" xfId="0"/>
    <cellStyle name="Normal 61 3 7 2 2 2 3" xfId="0"/>
    <cellStyle name="Normal 61 3 7 2 2 3" xfId="0"/>
    <cellStyle name="Normal 61 3 7 2 2 3 2" xfId="0"/>
    <cellStyle name="Normal 61 3 7 2 2 3 2 2" xfId="0"/>
    <cellStyle name="Normal 61 3 7 2 2 3 3" xfId="0"/>
    <cellStyle name="Normal 61 3 7 2 2 4" xfId="0"/>
    <cellStyle name="Normal 61 3 7 2 2 4 2" xfId="0"/>
    <cellStyle name="Normal 61 3 7 2 2 5" xfId="0"/>
    <cellStyle name="Normal 61 3 7 2 3" xfId="0"/>
    <cellStyle name="Normal 61 3 7 2 3 2" xfId="0"/>
    <cellStyle name="Normal 61 3 7 2 3 2 2" xfId="0"/>
    <cellStyle name="Normal 61 3 7 2 3 3" xfId="0"/>
    <cellStyle name="Normal 61 3 7 2 4" xfId="0"/>
    <cellStyle name="Normal 61 3 7 2 4 2" xfId="0"/>
    <cellStyle name="Normal 61 3 7 2 4 2 2" xfId="0"/>
    <cellStyle name="Normal 61 3 7 2 4 3" xfId="0"/>
    <cellStyle name="Normal 61 3 7 2 5" xfId="0"/>
    <cellStyle name="Normal 61 3 7 2 5 2" xfId="0"/>
    <cellStyle name="Normal 61 3 7 2 6" xfId="0"/>
    <cellStyle name="Normal 61 3 7 3" xfId="0"/>
    <cellStyle name="Normal 61 3 7 3 2" xfId="0"/>
    <cellStyle name="Normal 61 3 7 3 2 2" xfId="0"/>
    <cellStyle name="Normal 61 3 7 3 2 2 2" xfId="0"/>
    <cellStyle name="Normal 61 3 7 3 2 3" xfId="0"/>
    <cellStyle name="Normal 61 3 7 3 3" xfId="0"/>
    <cellStyle name="Normal 61 3 7 3 3 2" xfId="0"/>
    <cellStyle name="Normal 61 3 7 3 3 2 2" xfId="0"/>
    <cellStyle name="Normal 61 3 7 3 3 3" xfId="0"/>
    <cellStyle name="Normal 61 3 7 3 4" xfId="0"/>
    <cellStyle name="Normal 61 3 7 3 4 2" xfId="0"/>
    <cellStyle name="Normal 61 3 7 3 5" xfId="0"/>
    <cellStyle name="Normal 61 3 7 4" xfId="0"/>
    <cellStyle name="Normal 61 3 7 4 2" xfId="0"/>
    <cellStyle name="Normal 61 3 7 4 2 2" xfId="0"/>
    <cellStyle name="Normal 61 3 7 4 3" xfId="0"/>
    <cellStyle name="Normal 61 3 7 5" xfId="0"/>
    <cellStyle name="Normal 61 3 7 5 2" xfId="0"/>
    <cellStyle name="Normal 61 3 7 5 2 2" xfId="0"/>
    <cellStyle name="Normal 61 3 7 5 3" xfId="0"/>
    <cellStyle name="Normal 61 3 7 6" xfId="0"/>
    <cellStyle name="Normal 61 3 7 6 2" xfId="0"/>
    <cellStyle name="Normal 61 3 7 7" xfId="0"/>
    <cellStyle name="Normal 61 3 8" xfId="0"/>
    <cellStyle name="Normal 61 3 8 2" xfId="0"/>
    <cellStyle name="Normal 61 3 8 2 2" xfId="0"/>
    <cellStyle name="Normal 61 3 8 2 2 2" xfId="0"/>
    <cellStyle name="Normal 61 3 8 2 2 2 2" xfId="0"/>
    <cellStyle name="Normal 61 3 8 2 2 3" xfId="0"/>
    <cellStyle name="Normal 61 3 8 2 3" xfId="0"/>
    <cellStyle name="Normal 61 3 8 2 3 2" xfId="0"/>
    <cellStyle name="Normal 61 3 8 2 3 2 2" xfId="0"/>
    <cellStyle name="Normal 61 3 8 2 3 3" xfId="0"/>
    <cellStyle name="Normal 61 3 8 2 4" xfId="0"/>
    <cellStyle name="Normal 61 3 8 2 4 2" xfId="0"/>
    <cellStyle name="Normal 61 3 8 2 5" xfId="0"/>
    <cellStyle name="Normal 61 3 8 3" xfId="0"/>
    <cellStyle name="Normal 61 3 8 3 2" xfId="0"/>
    <cellStyle name="Normal 61 3 8 3 2 2" xfId="0"/>
    <cellStyle name="Normal 61 3 8 3 3" xfId="0"/>
    <cellStyle name="Normal 61 3 8 4" xfId="0"/>
    <cellStyle name="Normal 61 3 8 4 2" xfId="0"/>
    <cellStyle name="Normal 61 3 8 4 2 2" xfId="0"/>
    <cellStyle name="Normal 61 3 8 4 3" xfId="0"/>
    <cellStyle name="Normal 61 3 8 5" xfId="0"/>
    <cellStyle name="Normal 61 3 8 5 2" xfId="0"/>
    <cellStyle name="Normal 61 3 8 6" xfId="0"/>
    <cellStyle name="Normal 61 3 9" xfId="0"/>
    <cellStyle name="Normal 61 3 9 2" xfId="0"/>
    <cellStyle name="Normal 61 3 9 2 2" xfId="0"/>
    <cellStyle name="Normal 61 3 9 2 2 2" xfId="0"/>
    <cellStyle name="Normal 61 3 9 2 3" xfId="0"/>
    <cellStyle name="Normal 61 3 9 3" xfId="0"/>
    <cellStyle name="Normal 61 3 9 3 2" xfId="0"/>
    <cellStyle name="Normal 61 3 9 3 2 2" xfId="0"/>
    <cellStyle name="Normal 61 3 9 3 3" xfId="0"/>
    <cellStyle name="Normal 61 3 9 4" xfId="0"/>
    <cellStyle name="Normal 61 3 9 4 2" xfId="0"/>
    <cellStyle name="Normal 61 3 9 5" xfId="0"/>
    <cellStyle name="Normal 61 4" xfId="0"/>
    <cellStyle name="Normal 61 4 10" xfId="0"/>
    <cellStyle name="Normal 61 4 10 2" xfId="0"/>
    <cellStyle name="Normal 61 4 10 2 2" xfId="0"/>
    <cellStyle name="Normal 61 4 10 3" xfId="0"/>
    <cellStyle name="Normal 61 4 11" xfId="0"/>
    <cellStyle name="Normal 61 4 11 2" xfId="0"/>
    <cellStyle name="Normal 61 4 11 2 2" xfId="0"/>
    <cellStyle name="Normal 61 4 11 3" xfId="0"/>
    <cellStyle name="Normal 61 4 12" xfId="0"/>
    <cellStyle name="Normal 61 4 12 2" xfId="0"/>
    <cellStyle name="Normal 61 4 13" xfId="0"/>
    <cellStyle name="Normal 61 4 2" xfId="0"/>
    <cellStyle name="Normal 61 4 2 10" xfId="0"/>
    <cellStyle name="Normal 61 4 2 10 2" xfId="0"/>
    <cellStyle name="Normal 61 4 2 10 2 2" xfId="0"/>
    <cellStyle name="Normal 61 4 2 10 3" xfId="0"/>
    <cellStyle name="Normal 61 4 2 11" xfId="0"/>
    <cellStyle name="Normal 61 4 2 11 2" xfId="0"/>
    <cellStyle name="Normal 61 4 2 12" xfId="0"/>
    <cellStyle name="Normal 61 4 2 2" xfId="0"/>
    <cellStyle name="Normal 61 4 2 2 10" xfId="0"/>
    <cellStyle name="Normal 61 4 2 2 2" xfId="0"/>
    <cellStyle name="Normal 61 4 2 2 2 2" xfId="0"/>
    <cellStyle name="Normal 61 4 2 2 2 2 2" xfId="0"/>
    <cellStyle name="Normal 61 4 2 2 2 2 2 2" xfId="0"/>
    <cellStyle name="Normal 61 4 2 2 2 2 2 2 2" xfId="0"/>
    <cellStyle name="Normal 61 4 2 2 2 2 2 2 2 2" xfId="0"/>
    <cellStyle name="Normal 61 4 2 2 2 2 2 2 2 2 2" xfId="0"/>
    <cellStyle name="Normal 61 4 2 2 2 2 2 2 2 2 2 2" xfId="0"/>
    <cellStyle name="Normal 61 4 2 2 2 2 2 2 2 2 3" xfId="0"/>
    <cellStyle name="Normal 61 4 2 2 2 2 2 2 2 3" xfId="0"/>
    <cellStyle name="Normal 61 4 2 2 2 2 2 2 2 3 2" xfId="0"/>
    <cellStyle name="Normal 61 4 2 2 2 2 2 2 2 3 2 2" xfId="0"/>
    <cellStyle name="Normal 61 4 2 2 2 2 2 2 2 3 3" xfId="0"/>
    <cellStyle name="Normal 61 4 2 2 2 2 2 2 2 4" xfId="0"/>
    <cellStyle name="Normal 61 4 2 2 2 2 2 2 2 4 2" xfId="0"/>
    <cellStyle name="Normal 61 4 2 2 2 2 2 2 2 5" xfId="0"/>
    <cellStyle name="Normal 61 4 2 2 2 2 2 2 3" xfId="0"/>
    <cellStyle name="Normal 61 4 2 2 2 2 2 2 3 2" xfId="0"/>
    <cellStyle name="Normal 61 4 2 2 2 2 2 2 3 2 2" xfId="0"/>
    <cellStyle name="Normal 61 4 2 2 2 2 2 2 3 3" xfId="0"/>
    <cellStyle name="Normal 61 4 2 2 2 2 2 2 4" xfId="0"/>
    <cellStyle name="Normal 61 4 2 2 2 2 2 2 4 2" xfId="0"/>
    <cellStyle name="Normal 61 4 2 2 2 2 2 2 4 2 2" xfId="0"/>
    <cellStyle name="Normal 61 4 2 2 2 2 2 2 4 3" xfId="0"/>
    <cellStyle name="Normal 61 4 2 2 2 2 2 2 5" xfId="0"/>
    <cellStyle name="Normal 61 4 2 2 2 2 2 2 5 2" xfId="0"/>
    <cellStyle name="Normal 61 4 2 2 2 2 2 2 6" xfId="0"/>
    <cellStyle name="Normal 61 4 2 2 2 2 2 3" xfId="0"/>
    <cellStyle name="Normal 61 4 2 2 2 2 2 3 2" xfId="0"/>
    <cellStyle name="Normal 61 4 2 2 2 2 2 3 2 2" xfId="0"/>
    <cellStyle name="Normal 61 4 2 2 2 2 2 3 2 2 2" xfId="0"/>
    <cellStyle name="Normal 61 4 2 2 2 2 2 3 2 3" xfId="0"/>
    <cellStyle name="Normal 61 4 2 2 2 2 2 3 3" xfId="0"/>
    <cellStyle name="Normal 61 4 2 2 2 2 2 3 3 2" xfId="0"/>
    <cellStyle name="Normal 61 4 2 2 2 2 2 3 3 2 2" xfId="0"/>
    <cellStyle name="Normal 61 4 2 2 2 2 2 3 3 3" xfId="0"/>
    <cellStyle name="Normal 61 4 2 2 2 2 2 3 4" xfId="0"/>
    <cellStyle name="Normal 61 4 2 2 2 2 2 3 4 2" xfId="0"/>
    <cellStyle name="Normal 61 4 2 2 2 2 2 3 5" xfId="0"/>
    <cellStyle name="Normal 61 4 2 2 2 2 2 4" xfId="0"/>
    <cellStyle name="Normal 61 4 2 2 2 2 2 4 2" xfId="0"/>
    <cellStyle name="Normal 61 4 2 2 2 2 2 4 2 2" xfId="0"/>
    <cellStyle name="Normal 61 4 2 2 2 2 2 4 3" xfId="0"/>
    <cellStyle name="Normal 61 4 2 2 2 2 2 5" xfId="0"/>
    <cellStyle name="Normal 61 4 2 2 2 2 2 5 2" xfId="0"/>
    <cellStyle name="Normal 61 4 2 2 2 2 2 5 2 2" xfId="0"/>
    <cellStyle name="Normal 61 4 2 2 2 2 2 5 3" xfId="0"/>
    <cellStyle name="Normal 61 4 2 2 2 2 2 6" xfId="0"/>
    <cellStyle name="Normal 61 4 2 2 2 2 2 6 2" xfId="0"/>
    <cellStyle name="Normal 61 4 2 2 2 2 2 7" xfId="0"/>
    <cellStyle name="Normal 61 4 2 2 2 2 3" xfId="0"/>
    <cellStyle name="Normal 61 4 2 2 2 2 3 2" xfId="0"/>
    <cellStyle name="Normal 61 4 2 2 2 2 3 2 2" xfId="0"/>
    <cellStyle name="Normal 61 4 2 2 2 2 3 2 2 2" xfId="0"/>
    <cellStyle name="Normal 61 4 2 2 2 2 3 2 2 2 2" xfId="0"/>
    <cellStyle name="Normal 61 4 2 2 2 2 3 2 2 3" xfId="0"/>
    <cellStyle name="Normal 61 4 2 2 2 2 3 2 3" xfId="0"/>
    <cellStyle name="Normal 61 4 2 2 2 2 3 2 3 2" xfId="0"/>
    <cellStyle name="Normal 61 4 2 2 2 2 3 2 3 2 2" xfId="0"/>
    <cellStyle name="Normal 61 4 2 2 2 2 3 2 3 3" xfId="0"/>
    <cellStyle name="Normal 61 4 2 2 2 2 3 2 4" xfId="0"/>
    <cellStyle name="Normal 61 4 2 2 2 2 3 2 4 2" xfId="0"/>
    <cellStyle name="Normal 61 4 2 2 2 2 3 2 5" xfId="0"/>
    <cellStyle name="Normal 61 4 2 2 2 2 3 3" xfId="0"/>
    <cellStyle name="Normal 61 4 2 2 2 2 3 3 2" xfId="0"/>
    <cellStyle name="Normal 61 4 2 2 2 2 3 3 2 2" xfId="0"/>
    <cellStyle name="Normal 61 4 2 2 2 2 3 3 3" xfId="0"/>
    <cellStyle name="Normal 61 4 2 2 2 2 3 4" xfId="0"/>
    <cellStyle name="Normal 61 4 2 2 2 2 3 4 2" xfId="0"/>
    <cellStyle name="Normal 61 4 2 2 2 2 3 4 2 2" xfId="0"/>
    <cellStyle name="Normal 61 4 2 2 2 2 3 4 3" xfId="0"/>
    <cellStyle name="Normal 61 4 2 2 2 2 3 5" xfId="0"/>
    <cellStyle name="Normal 61 4 2 2 2 2 3 5 2" xfId="0"/>
    <cellStyle name="Normal 61 4 2 2 2 2 3 6" xfId="0"/>
    <cellStyle name="Normal 61 4 2 2 2 2 4" xfId="0"/>
    <cellStyle name="Normal 61 4 2 2 2 2 4 2" xfId="0"/>
    <cellStyle name="Normal 61 4 2 2 2 2 4 2 2" xfId="0"/>
    <cellStyle name="Normal 61 4 2 2 2 2 4 2 2 2" xfId="0"/>
    <cellStyle name="Normal 61 4 2 2 2 2 4 2 3" xfId="0"/>
    <cellStyle name="Normal 61 4 2 2 2 2 4 3" xfId="0"/>
    <cellStyle name="Normal 61 4 2 2 2 2 4 3 2" xfId="0"/>
    <cellStyle name="Normal 61 4 2 2 2 2 4 3 2 2" xfId="0"/>
    <cellStyle name="Normal 61 4 2 2 2 2 4 3 3" xfId="0"/>
    <cellStyle name="Normal 61 4 2 2 2 2 4 4" xfId="0"/>
    <cellStyle name="Normal 61 4 2 2 2 2 4 4 2" xfId="0"/>
    <cellStyle name="Normal 61 4 2 2 2 2 4 5" xfId="0"/>
    <cellStyle name="Normal 61 4 2 2 2 2 5" xfId="0"/>
    <cellStyle name="Normal 61 4 2 2 2 2 5 2" xfId="0"/>
    <cellStyle name="Normal 61 4 2 2 2 2 5 2 2" xfId="0"/>
    <cellStyle name="Normal 61 4 2 2 2 2 5 3" xfId="0"/>
    <cellStyle name="Normal 61 4 2 2 2 2 6" xfId="0"/>
    <cellStyle name="Normal 61 4 2 2 2 2 6 2" xfId="0"/>
    <cellStyle name="Normal 61 4 2 2 2 2 6 2 2" xfId="0"/>
    <cellStyle name="Normal 61 4 2 2 2 2 6 3" xfId="0"/>
    <cellStyle name="Normal 61 4 2 2 2 2 7" xfId="0"/>
    <cellStyle name="Normal 61 4 2 2 2 2 7 2" xfId="0"/>
    <cellStyle name="Normal 61 4 2 2 2 2 8" xfId="0"/>
    <cellStyle name="Normal 61 4 2 2 2 3" xfId="0"/>
    <cellStyle name="Normal 61 4 2 2 2 3 2" xfId="0"/>
    <cellStyle name="Normal 61 4 2 2 2 3 2 2" xfId="0"/>
    <cellStyle name="Normal 61 4 2 2 2 3 2 2 2" xfId="0"/>
    <cellStyle name="Normal 61 4 2 2 2 3 2 2 2 2" xfId="0"/>
    <cellStyle name="Normal 61 4 2 2 2 3 2 2 2 2 2" xfId="0"/>
    <cellStyle name="Normal 61 4 2 2 2 3 2 2 2 3" xfId="0"/>
    <cellStyle name="Normal 61 4 2 2 2 3 2 2 3" xfId="0"/>
    <cellStyle name="Normal 61 4 2 2 2 3 2 2 3 2" xfId="0"/>
    <cellStyle name="Normal 61 4 2 2 2 3 2 2 3 2 2" xfId="0"/>
    <cellStyle name="Normal 61 4 2 2 2 3 2 2 3 3" xfId="0"/>
    <cellStyle name="Normal 61 4 2 2 2 3 2 2 4" xfId="0"/>
    <cellStyle name="Normal 61 4 2 2 2 3 2 2 4 2" xfId="0"/>
    <cellStyle name="Normal 61 4 2 2 2 3 2 2 5" xfId="0"/>
    <cellStyle name="Normal 61 4 2 2 2 3 2 3" xfId="0"/>
    <cellStyle name="Normal 61 4 2 2 2 3 2 3 2" xfId="0"/>
    <cellStyle name="Normal 61 4 2 2 2 3 2 3 2 2" xfId="0"/>
    <cellStyle name="Normal 61 4 2 2 2 3 2 3 3" xfId="0"/>
    <cellStyle name="Normal 61 4 2 2 2 3 2 4" xfId="0"/>
    <cellStyle name="Normal 61 4 2 2 2 3 2 4 2" xfId="0"/>
    <cellStyle name="Normal 61 4 2 2 2 3 2 4 2 2" xfId="0"/>
    <cellStyle name="Normal 61 4 2 2 2 3 2 4 3" xfId="0"/>
    <cellStyle name="Normal 61 4 2 2 2 3 2 5" xfId="0"/>
    <cellStyle name="Normal 61 4 2 2 2 3 2 5 2" xfId="0"/>
    <cellStyle name="Normal 61 4 2 2 2 3 2 6" xfId="0"/>
    <cellStyle name="Normal 61 4 2 2 2 3 3" xfId="0"/>
    <cellStyle name="Normal 61 4 2 2 2 3 3 2" xfId="0"/>
    <cellStyle name="Normal 61 4 2 2 2 3 3 2 2" xfId="0"/>
    <cellStyle name="Normal 61 4 2 2 2 3 3 2 2 2" xfId="0"/>
    <cellStyle name="Normal 61 4 2 2 2 3 3 2 3" xfId="0"/>
    <cellStyle name="Normal 61 4 2 2 2 3 3 3" xfId="0"/>
    <cellStyle name="Normal 61 4 2 2 2 3 3 3 2" xfId="0"/>
    <cellStyle name="Normal 61 4 2 2 2 3 3 3 2 2" xfId="0"/>
    <cellStyle name="Normal 61 4 2 2 2 3 3 3 3" xfId="0"/>
    <cellStyle name="Normal 61 4 2 2 2 3 3 4" xfId="0"/>
    <cellStyle name="Normal 61 4 2 2 2 3 3 4 2" xfId="0"/>
    <cellStyle name="Normal 61 4 2 2 2 3 3 5" xfId="0"/>
    <cellStyle name="Normal 61 4 2 2 2 3 4" xfId="0"/>
    <cellStyle name="Normal 61 4 2 2 2 3 4 2" xfId="0"/>
    <cellStyle name="Normal 61 4 2 2 2 3 4 2 2" xfId="0"/>
    <cellStyle name="Normal 61 4 2 2 2 3 4 3" xfId="0"/>
    <cellStyle name="Normal 61 4 2 2 2 3 5" xfId="0"/>
    <cellStyle name="Normal 61 4 2 2 2 3 5 2" xfId="0"/>
    <cellStyle name="Normal 61 4 2 2 2 3 5 2 2" xfId="0"/>
    <cellStyle name="Normal 61 4 2 2 2 3 5 3" xfId="0"/>
    <cellStyle name="Normal 61 4 2 2 2 3 6" xfId="0"/>
    <cellStyle name="Normal 61 4 2 2 2 3 6 2" xfId="0"/>
    <cellStyle name="Normal 61 4 2 2 2 3 7" xfId="0"/>
    <cellStyle name="Normal 61 4 2 2 2 4" xfId="0"/>
    <cellStyle name="Normal 61 4 2 2 2 4 2" xfId="0"/>
    <cellStyle name="Normal 61 4 2 2 2 4 2 2" xfId="0"/>
    <cellStyle name="Normal 61 4 2 2 2 4 2 2 2" xfId="0"/>
    <cellStyle name="Normal 61 4 2 2 2 4 2 2 2 2" xfId="0"/>
    <cellStyle name="Normal 61 4 2 2 2 4 2 2 3" xfId="0"/>
    <cellStyle name="Normal 61 4 2 2 2 4 2 3" xfId="0"/>
    <cellStyle name="Normal 61 4 2 2 2 4 2 3 2" xfId="0"/>
    <cellStyle name="Normal 61 4 2 2 2 4 2 3 2 2" xfId="0"/>
    <cellStyle name="Normal 61 4 2 2 2 4 2 3 3" xfId="0"/>
    <cellStyle name="Normal 61 4 2 2 2 4 2 4" xfId="0"/>
    <cellStyle name="Normal 61 4 2 2 2 4 2 4 2" xfId="0"/>
    <cellStyle name="Normal 61 4 2 2 2 4 2 5" xfId="0"/>
    <cellStyle name="Normal 61 4 2 2 2 4 3" xfId="0"/>
    <cellStyle name="Normal 61 4 2 2 2 4 3 2" xfId="0"/>
    <cellStyle name="Normal 61 4 2 2 2 4 3 2 2" xfId="0"/>
    <cellStyle name="Normal 61 4 2 2 2 4 3 3" xfId="0"/>
    <cellStyle name="Normal 61 4 2 2 2 4 4" xfId="0"/>
    <cellStyle name="Normal 61 4 2 2 2 4 4 2" xfId="0"/>
    <cellStyle name="Normal 61 4 2 2 2 4 4 2 2" xfId="0"/>
    <cellStyle name="Normal 61 4 2 2 2 4 4 3" xfId="0"/>
    <cellStyle name="Normal 61 4 2 2 2 4 5" xfId="0"/>
    <cellStyle name="Normal 61 4 2 2 2 4 5 2" xfId="0"/>
    <cellStyle name="Normal 61 4 2 2 2 4 6" xfId="0"/>
    <cellStyle name="Normal 61 4 2 2 2 5" xfId="0"/>
    <cellStyle name="Normal 61 4 2 2 2 5 2" xfId="0"/>
    <cellStyle name="Normal 61 4 2 2 2 5 2 2" xfId="0"/>
    <cellStyle name="Normal 61 4 2 2 2 5 2 2 2" xfId="0"/>
    <cellStyle name="Normal 61 4 2 2 2 5 2 3" xfId="0"/>
    <cellStyle name="Normal 61 4 2 2 2 5 3" xfId="0"/>
    <cellStyle name="Normal 61 4 2 2 2 5 3 2" xfId="0"/>
    <cellStyle name="Normal 61 4 2 2 2 5 3 2 2" xfId="0"/>
    <cellStyle name="Normal 61 4 2 2 2 5 3 3" xfId="0"/>
    <cellStyle name="Normal 61 4 2 2 2 5 4" xfId="0"/>
    <cellStyle name="Normal 61 4 2 2 2 5 4 2" xfId="0"/>
    <cellStyle name="Normal 61 4 2 2 2 5 5" xfId="0"/>
    <cellStyle name="Normal 61 4 2 2 2 6" xfId="0"/>
    <cellStyle name="Normal 61 4 2 2 2 6 2" xfId="0"/>
    <cellStyle name="Normal 61 4 2 2 2 6 2 2" xfId="0"/>
    <cellStyle name="Normal 61 4 2 2 2 6 3" xfId="0"/>
    <cellStyle name="Normal 61 4 2 2 2 7" xfId="0"/>
    <cellStyle name="Normal 61 4 2 2 2 7 2" xfId="0"/>
    <cellStyle name="Normal 61 4 2 2 2 7 2 2" xfId="0"/>
    <cellStyle name="Normal 61 4 2 2 2 7 3" xfId="0"/>
    <cellStyle name="Normal 61 4 2 2 2 8" xfId="0"/>
    <cellStyle name="Normal 61 4 2 2 2 8 2" xfId="0"/>
    <cellStyle name="Normal 61 4 2 2 2 9" xfId="0"/>
    <cellStyle name="Normal 61 4 2 2 3" xfId="0"/>
    <cellStyle name="Normal 61 4 2 2 3 2" xfId="0"/>
    <cellStyle name="Normal 61 4 2 2 3 2 2" xfId="0"/>
    <cellStyle name="Normal 61 4 2 2 3 2 2 2" xfId="0"/>
    <cellStyle name="Normal 61 4 2 2 3 2 2 2 2" xfId="0"/>
    <cellStyle name="Normal 61 4 2 2 3 2 2 2 2 2" xfId="0"/>
    <cellStyle name="Normal 61 4 2 2 3 2 2 2 2 2 2" xfId="0"/>
    <cellStyle name="Normal 61 4 2 2 3 2 2 2 2 3" xfId="0"/>
    <cellStyle name="Normal 61 4 2 2 3 2 2 2 3" xfId="0"/>
    <cellStyle name="Normal 61 4 2 2 3 2 2 2 3 2" xfId="0"/>
    <cellStyle name="Normal 61 4 2 2 3 2 2 2 3 2 2" xfId="0"/>
    <cellStyle name="Normal 61 4 2 2 3 2 2 2 3 3" xfId="0"/>
    <cellStyle name="Normal 61 4 2 2 3 2 2 2 4" xfId="0"/>
    <cellStyle name="Normal 61 4 2 2 3 2 2 2 4 2" xfId="0"/>
    <cellStyle name="Normal 61 4 2 2 3 2 2 2 5" xfId="0"/>
    <cellStyle name="Normal 61 4 2 2 3 2 2 3" xfId="0"/>
    <cellStyle name="Normal 61 4 2 2 3 2 2 3 2" xfId="0"/>
    <cellStyle name="Normal 61 4 2 2 3 2 2 3 2 2" xfId="0"/>
    <cellStyle name="Normal 61 4 2 2 3 2 2 3 3" xfId="0"/>
    <cellStyle name="Normal 61 4 2 2 3 2 2 4" xfId="0"/>
    <cellStyle name="Normal 61 4 2 2 3 2 2 4 2" xfId="0"/>
    <cellStyle name="Normal 61 4 2 2 3 2 2 4 2 2" xfId="0"/>
    <cellStyle name="Normal 61 4 2 2 3 2 2 4 3" xfId="0"/>
    <cellStyle name="Normal 61 4 2 2 3 2 2 5" xfId="0"/>
    <cellStyle name="Normal 61 4 2 2 3 2 2 5 2" xfId="0"/>
    <cellStyle name="Normal 61 4 2 2 3 2 2 6" xfId="0"/>
    <cellStyle name="Normal 61 4 2 2 3 2 3" xfId="0"/>
    <cellStyle name="Normal 61 4 2 2 3 2 3 2" xfId="0"/>
    <cellStyle name="Normal 61 4 2 2 3 2 3 2 2" xfId="0"/>
    <cellStyle name="Normal 61 4 2 2 3 2 3 2 2 2" xfId="0"/>
    <cellStyle name="Normal 61 4 2 2 3 2 3 2 3" xfId="0"/>
    <cellStyle name="Normal 61 4 2 2 3 2 3 3" xfId="0"/>
    <cellStyle name="Normal 61 4 2 2 3 2 3 3 2" xfId="0"/>
    <cellStyle name="Normal 61 4 2 2 3 2 3 3 2 2" xfId="0"/>
    <cellStyle name="Normal 61 4 2 2 3 2 3 3 3" xfId="0"/>
    <cellStyle name="Normal 61 4 2 2 3 2 3 4" xfId="0"/>
    <cellStyle name="Normal 61 4 2 2 3 2 3 4 2" xfId="0"/>
    <cellStyle name="Normal 61 4 2 2 3 2 3 5" xfId="0"/>
    <cellStyle name="Normal 61 4 2 2 3 2 4" xfId="0"/>
    <cellStyle name="Normal 61 4 2 2 3 2 4 2" xfId="0"/>
    <cellStyle name="Normal 61 4 2 2 3 2 4 2 2" xfId="0"/>
    <cellStyle name="Normal 61 4 2 2 3 2 4 3" xfId="0"/>
    <cellStyle name="Normal 61 4 2 2 3 2 5" xfId="0"/>
    <cellStyle name="Normal 61 4 2 2 3 2 5 2" xfId="0"/>
    <cellStyle name="Normal 61 4 2 2 3 2 5 2 2" xfId="0"/>
    <cellStyle name="Normal 61 4 2 2 3 2 5 3" xfId="0"/>
    <cellStyle name="Normal 61 4 2 2 3 2 6" xfId="0"/>
    <cellStyle name="Normal 61 4 2 2 3 2 6 2" xfId="0"/>
    <cellStyle name="Normal 61 4 2 2 3 2 7" xfId="0"/>
    <cellStyle name="Normal 61 4 2 2 3 3" xfId="0"/>
    <cellStyle name="Normal 61 4 2 2 3 3 2" xfId="0"/>
    <cellStyle name="Normal 61 4 2 2 3 3 2 2" xfId="0"/>
    <cellStyle name="Normal 61 4 2 2 3 3 2 2 2" xfId="0"/>
    <cellStyle name="Normal 61 4 2 2 3 3 2 2 2 2" xfId="0"/>
    <cellStyle name="Normal 61 4 2 2 3 3 2 2 3" xfId="0"/>
    <cellStyle name="Normal 61 4 2 2 3 3 2 3" xfId="0"/>
    <cellStyle name="Normal 61 4 2 2 3 3 2 3 2" xfId="0"/>
    <cellStyle name="Normal 61 4 2 2 3 3 2 3 2 2" xfId="0"/>
    <cellStyle name="Normal 61 4 2 2 3 3 2 3 3" xfId="0"/>
    <cellStyle name="Normal 61 4 2 2 3 3 2 4" xfId="0"/>
    <cellStyle name="Normal 61 4 2 2 3 3 2 4 2" xfId="0"/>
    <cellStyle name="Normal 61 4 2 2 3 3 2 5" xfId="0"/>
    <cellStyle name="Normal 61 4 2 2 3 3 3" xfId="0"/>
    <cellStyle name="Normal 61 4 2 2 3 3 3 2" xfId="0"/>
    <cellStyle name="Normal 61 4 2 2 3 3 3 2 2" xfId="0"/>
    <cellStyle name="Normal 61 4 2 2 3 3 3 3" xfId="0"/>
    <cellStyle name="Normal 61 4 2 2 3 3 4" xfId="0"/>
    <cellStyle name="Normal 61 4 2 2 3 3 4 2" xfId="0"/>
    <cellStyle name="Normal 61 4 2 2 3 3 4 2 2" xfId="0"/>
    <cellStyle name="Normal 61 4 2 2 3 3 4 3" xfId="0"/>
    <cellStyle name="Normal 61 4 2 2 3 3 5" xfId="0"/>
    <cellStyle name="Normal 61 4 2 2 3 3 5 2" xfId="0"/>
    <cellStyle name="Normal 61 4 2 2 3 3 6" xfId="0"/>
    <cellStyle name="Normal 61 4 2 2 3 4" xfId="0"/>
    <cellStyle name="Normal 61 4 2 2 3 4 2" xfId="0"/>
    <cellStyle name="Normal 61 4 2 2 3 4 2 2" xfId="0"/>
    <cellStyle name="Normal 61 4 2 2 3 4 2 2 2" xfId="0"/>
    <cellStyle name="Normal 61 4 2 2 3 4 2 3" xfId="0"/>
    <cellStyle name="Normal 61 4 2 2 3 4 3" xfId="0"/>
    <cellStyle name="Normal 61 4 2 2 3 4 3 2" xfId="0"/>
    <cellStyle name="Normal 61 4 2 2 3 4 3 2 2" xfId="0"/>
    <cellStyle name="Normal 61 4 2 2 3 4 3 3" xfId="0"/>
    <cellStyle name="Normal 61 4 2 2 3 4 4" xfId="0"/>
    <cellStyle name="Normal 61 4 2 2 3 4 4 2" xfId="0"/>
    <cellStyle name="Normal 61 4 2 2 3 4 5" xfId="0"/>
    <cellStyle name="Normal 61 4 2 2 3 5" xfId="0"/>
    <cellStyle name="Normal 61 4 2 2 3 5 2" xfId="0"/>
    <cellStyle name="Normal 61 4 2 2 3 5 2 2" xfId="0"/>
    <cellStyle name="Normal 61 4 2 2 3 5 3" xfId="0"/>
    <cellStyle name="Normal 61 4 2 2 3 6" xfId="0"/>
    <cellStyle name="Normal 61 4 2 2 3 6 2" xfId="0"/>
    <cellStyle name="Normal 61 4 2 2 3 6 2 2" xfId="0"/>
    <cellStyle name="Normal 61 4 2 2 3 6 3" xfId="0"/>
    <cellStyle name="Normal 61 4 2 2 3 7" xfId="0"/>
    <cellStyle name="Normal 61 4 2 2 3 7 2" xfId="0"/>
    <cellStyle name="Normal 61 4 2 2 3 8" xfId="0"/>
    <cellStyle name="Normal 61 4 2 2 4" xfId="0"/>
    <cellStyle name="Normal 61 4 2 2 4 2" xfId="0"/>
    <cellStyle name="Normal 61 4 2 2 4 2 2" xfId="0"/>
    <cellStyle name="Normal 61 4 2 2 4 2 2 2" xfId="0"/>
    <cellStyle name="Normal 61 4 2 2 4 2 2 2 2" xfId="0"/>
    <cellStyle name="Normal 61 4 2 2 4 2 2 2 2 2" xfId="0"/>
    <cellStyle name="Normal 61 4 2 2 4 2 2 2 3" xfId="0"/>
    <cellStyle name="Normal 61 4 2 2 4 2 2 3" xfId="0"/>
    <cellStyle name="Normal 61 4 2 2 4 2 2 3 2" xfId="0"/>
    <cellStyle name="Normal 61 4 2 2 4 2 2 3 2 2" xfId="0"/>
    <cellStyle name="Normal 61 4 2 2 4 2 2 3 3" xfId="0"/>
    <cellStyle name="Normal 61 4 2 2 4 2 2 4" xfId="0"/>
    <cellStyle name="Normal 61 4 2 2 4 2 2 4 2" xfId="0"/>
    <cellStyle name="Normal 61 4 2 2 4 2 2 5" xfId="0"/>
    <cellStyle name="Normal 61 4 2 2 4 2 3" xfId="0"/>
    <cellStyle name="Normal 61 4 2 2 4 2 3 2" xfId="0"/>
    <cellStyle name="Normal 61 4 2 2 4 2 3 2 2" xfId="0"/>
    <cellStyle name="Normal 61 4 2 2 4 2 3 3" xfId="0"/>
    <cellStyle name="Normal 61 4 2 2 4 2 4" xfId="0"/>
    <cellStyle name="Normal 61 4 2 2 4 2 4 2" xfId="0"/>
    <cellStyle name="Normal 61 4 2 2 4 2 4 2 2" xfId="0"/>
    <cellStyle name="Normal 61 4 2 2 4 2 4 3" xfId="0"/>
    <cellStyle name="Normal 61 4 2 2 4 2 5" xfId="0"/>
    <cellStyle name="Normal 61 4 2 2 4 2 5 2" xfId="0"/>
    <cellStyle name="Normal 61 4 2 2 4 2 6" xfId="0"/>
    <cellStyle name="Normal 61 4 2 2 4 3" xfId="0"/>
    <cellStyle name="Normal 61 4 2 2 4 3 2" xfId="0"/>
    <cellStyle name="Normal 61 4 2 2 4 3 2 2" xfId="0"/>
    <cellStyle name="Normal 61 4 2 2 4 3 2 2 2" xfId="0"/>
    <cellStyle name="Normal 61 4 2 2 4 3 2 3" xfId="0"/>
    <cellStyle name="Normal 61 4 2 2 4 3 3" xfId="0"/>
    <cellStyle name="Normal 61 4 2 2 4 3 3 2" xfId="0"/>
    <cellStyle name="Normal 61 4 2 2 4 3 3 2 2" xfId="0"/>
    <cellStyle name="Normal 61 4 2 2 4 3 3 3" xfId="0"/>
    <cellStyle name="Normal 61 4 2 2 4 3 4" xfId="0"/>
    <cellStyle name="Normal 61 4 2 2 4 3 4 2" xfId="0"/>
    <cellStyle name="Normal 61 4 2 2 4 3 5" xfId="0"/>
    <cellStyle name="Normal 61 4 2 2 4 4" xfId="0"/>
    <cellStyle name="Normal 61 4 2 2 4 4 2" xfId="0"/>
    <cellStyle name="Normal 61 4 2 2 4 4 2 2" xfId="0"/>
    <cellStyle name="Normal 61 4 2 2 4 4 3" xfId="0"/>
    <cellStyle name="Normal 61 4 2 2 4 5" xfId="0"/>
    <cellStyle name="Normal 61 4 2 2 4 5 2" xfId="0"/>
    <cellStyle name="Normal 61 4 2 2 4 5 2 2" xfId="0"/>
    <cellStyle name="Normal 61 4 2 2 4 5 3" xfId="0"/>
    <cellStyle name="Normal 61 4 2 2 4 6" xfId="0"/>
    <cellStyle name="Normal 61 4 2 2 4 6 2" xfId="0"/>
    <cellStyle name="Normal 61 4 2 2 4 7" xfId="0"/>
    <cellStyle name="Normal 61 4 2 2 5" xfId="0"/>
    <cellStyle name="Normal 61 4 2 2 5 2" xfId="0"/>
    <cellStyle name="Normal 61 4 2 2 5 2 2" xfId="0"/>
    <cellStyle name="Normal 61 4 2 2 5 2 2 2" xfId="0"/>
    <cellStyle name="Normal 61 4 2 2 5 2 2 2 2" xfId="0"/>
    <cellStyle name="Normal 61 4 2 2 5 2 2 3" xfId="0"/>
    <cellStyle name="Normal 61 4 2 2 5 2 3" xfId="0"/>
    <cellStyle name="Normal 61 4 2 2 5 2 3 2" xfId="0"/>
    <cellStyle name="Normal 61 4 2 2 5 2 3 2 2" xfId="0"/>
    <cellStyle name="Normal 61 4 2 2 5 2 3 3" xfId="0"/>
    <cellStyle name="Normal 61 4 2 2 5 2 4" xfId="0"/>
    <cellStyle name="Normal 61 4 2 2 5 2 4 2" xfId="0"/>
    <cellStyle name="Normal 61 4 2 2 5 2 5" xfId="0"/>
    <cellStyle name="Normal 61 4 2 2 5 3" xfId="0"/>
    <cellStyle name="Normal 61 4 2 2 5 3 2" xfId="0"/>
    <cellStyle name="Normal 61 4 2 2 5 3 2 2" xfId="0"/>
    <cellStyle name="Normal 61 4 2 2 5 3 3" xfId="0"/>
    <cellStyle name="Normal 61 4 2 2 5 4" xfId="0"/>
    <cellStyle name="Normal 61 4 2 2 5 4 2" xfId="0"/>
    <cellStyle name="Normal 61 4 2 2 5 4 2 2" xfId="0"/>
    <cellStyle name="Normal 61 4 2 2 5 4 3" xfId="0"/>
    <cellStyle name="Normal 61 4 2 2 5 5" xfId="0"/>
    <cellStyle name="Normal 61 4 2 2 5 5 2" xfId="0"/>
    <cellStyle name="Normal 61 4 2 2 5 6" xfId="0"/>
    <cellStyle name="Normal 61 4 2 2 6" xfId="0"/>
    <cellStyle name="Normal 61 4 2 2 6 2" xfId="0"/>
    <cellStyle name="Normal 61 4 2 2 6 2 2" xfId="0"/>
    <cellStyle name="Normal 61 4 2 2 6 2 2 2" xfId="0"/>
    <cellStyle name="Normal 61 4 2 2 6 2 3" xfId="0"/>
    <cellStyle name="Normal 61 4 2 2 6 3" xfId="0"/>
    <cellStyle name="Normal 61 4 2 2 6 3 2" xfId="0"/>
    <cellStyle name="Normal 61 4 2 2 6 3 2 2" xfId="0"/>
    <cellStyle name="Normal 61 4 2 2 6 3 3" xfId="0"/>
    <cellStyle name="Normal 61 4 2 2 6 4" xfId="0"/>
    <cellStyle name="Normal 61 4 2 2 6 4 2" xfId="0"/>
    <cellStyle name="Normal 61 4 2 2 6 5" xfId="0"/>
    <cellStyle name="Normal 61 4 2 2 7" xfId="0"/>
    <cellStyle name="Normal 61 4 2 2 7 2" xfId="0"/>
    <cellStyle name="Normal 61 4 2 2 7 2 2" xfId="0"/>
    <cellStyle name="Normal 61 4 2 2 7 3" xfId="0"/>
    <cellStyle name="Normal 61 4 2 2 8" xfId="0"/>
    <cellStyle name="Normal 61 4 2 2 8 2" xfId="0"/>
    <cellStyle name="Normal 61 4 2 2 8 2 2" xfId="0"/>
    <cellStyle name="Normal 61 4 2 2 8 3" xfId="0"/>
    <cellStyle name="Normal 61 4 2 2 9" xfId="0"/>
    <cellStyle name="Normal 61 4 2 2 9 2" xfId="0"/>
    <cellStyle name="Normal 61 4 2 3" xfId="0"/>
    <cellStyle name="Normal 61 4 2 3 10" xfId="0"/>
    <cellStyle name="Normal 61 4 2 3 2" xfId="0"/>
    <cellStyle name="Normal 61 4 2 3 2 2" xfId="0"/>
    <cellStyle name="Normal 61 4 2 3 2 2 2" xfId="0"/>
    <cellStyle name="Normal 61 4 2 3 2 2 2 2" xfId="0"/>
    <cellStyle name="Normal 61 4 2 3 2 2 2 2 2" xfId="0"/>
    <cellStyle name="Normal 61 4 2 3 2 2 2 2 2 2" xfId="0"/>
    <cellStyle name="Normal 61 4 2 3 2 2 2 2 2 2 2" xfId="0"/>
    <cellStyle name="Normal 61 4 2 3 2 2 2 2 2 2 2 2" xfId="0"/>
    <cellStyle name="Normal 61 4 2 3 2 2 2 2 2 2 3" xfId="0"/>
    <cellStyle name="Normal 61 4 2 3 2 2 2 2 2 3" xfId="0"/>
    <cellStyle name="Normal 61 4 2 3 2 2 2 2 2 3 2" xfId="0"/>
    <cellStyle name="Normal 61 4 2 3 2 2 2 2 2 3 2 2" xfId="0"/>
    <cellStyle name="Normal 61 4 2 3 2 2 2 2 2 3 3" xfId="0"/>
    <cellStyle name="Normal 61 4 2 3 2 2 2 2 2 4" xfId="0"/>
    <cellStyle name="Normal 61 4 2 3 2 2 2 2 2 4 2" xfId="0"/>
    <cellStyle name="Normal 61 4 2 3 2 2 2 2 2 5" xfId="0"/>
    <cellStyle name="Normal 61 4 2 3 2 2 2 2 3" xfId="0"/>
    <cellStyle name="Normal 61 4 2 3 2 2 2 2 3 2" xfId="0"/>
    <cellStyle name="Normal 61 4 2 3 2 2 2 2 3 2 2" xfId="0"/>
    <cellStyle name="Normal 61 4 2 3 2 2 2 2 3 3" xfId="0"/>
    <cellStyle name="Normal 61 4 2 3 2 2 2 2 4" xfId="0"/>
    <cellStyle name="Normal 61 4 2 3 2 2 2 2 4 2" xfId="0"/>
    <cellStyle name="Normal 61 4 2 3 2 2 2 2 4 2 2" xfId="0"/>
    <cellStyle name="Normal 61 4 2 3 2 2 2 2 4 3" xfId="0"/>
    <cellStyle name="Normal 61 4 2 3 2 2 2 2 5" xfId="0"/>
    <cellStyle name="Normal 61 4 2 3 2 2 2 2 5 2" xfId="0"/>
    <cellStyle name="Normal 61 4 2 3 2 2 2 2 6" xfId="0"/>
    <cellStyle name="Normal 61 4 2 3 2 2 2 3" xfId="0"/>
    <cellStyle name="Normal 61 4 2 3 2 2 2 3 2" xfId="0"/>
    <cellStyle name="Normal 61 4 2 3 2 2 2 3 2 2" xfId="0"/>
    <cellStyle name="Normal 61 4 2 3 2 2 2 3 2 2 2" xfId="0"/>
    <cellStyle name="Normal 61 4 2 3 2 2 2 3 2 3" xfId="0"/>
    <cellStyle name="Normal 61 4 2 3 2 2 2 3 3" xfId="0"/>
    <cellStyle name="Normal 61 4 2 3 2 2 2 3 3 2" xfId="0"/>
    <cellStyle name="Normal 61 4 2 3 2 2 2 3 3 2 2" xfId="0"/>
    <cellStyle name="Normal 61 4 2 3 2 2 2 3 3 3" xfId="0"/>
    <cellStyle name="Normal 61 4 2 3 2 2 2 3 4" xfId="0"/>
    <cellStyle name="Normal 61 4 2 3 2 2 2 3 4 2" xfId="0"/>
    <cellStyle name="Normal 61 4 2 3 2 2 2 3 5" xfId="0"/>
    <cellStyle name="Normal 61 4 2 3 2 2 2 4" xfId="0"/>
    <cellStyle name="Normal 61 4 2 3 2 2 2 4 2" xfId="0"/>
    <cellStyle name="Normal 61 4 2 3 2 2 2 4 2 2" xfId="0"/>
    <cellStyle name="Normal 61 4 2 3 2 2 2 4 3" xfId="0"/>
    <cellStyle name="Normal 61 4 2 3 2 2 2 5" xfId="0"/>
    <cellStyle name="Normal 61 4 2 3 2 2 2 5 2" xfId="0"/>
    <cellStyle name="Normal 61 4 2 3 2 2 2 5 2 2" xfId="0"/>
    <cellStyle name="Normal 61 4 2 3 2 2 2 5 3" xfId="0"/>
    <cellStyle name="Normal 61 4 2 3 2 2 2 6" xfId="0"/>
    <cellStyle name="Normal 61 4 2 3 2 2 2 6 2" xfId="0"/>
    <cellStyle name="Normal 61 4 2 3 2 2 2 7" xfId="0"/>
    <cellStyle name="Normal 61 4 2 3 2 2 3" xfId="0"/>
    <cellStyle name="Normal 61 4 2 3 2 2 3 2" xfId="0"/>
    <cellStyle name="Normal 61 4 2 3 2 2 3 2 2" xfId="0"/>
    <cellStyle name="Normal 61 4 2 3 2 2 3 2 2 2" xfId="0"/>
    <cellStyle name="Normal 61 4 2 3 2 2 3 2 2 2 2" xfId="0"/>
    <cellStyle name="Normal 61 4 2 3 2 2 3 2 2 3" xfId="0"/>
    <cellStyle name="Normal 61 4 2 3 2 2 3 2 3" xfId="0"/>
    <cellStyle name="Normal 61 4 2 3 2 2 3 2 3 2" xfId="0"/>
    <cellStyle name="Normal 61 4 2 3 2 2 3 2 3 2 2" xfId="0"/>
    <cellStyle name="Normal 61 4 2 3 2 2 3 2 3 3" xfId="0"/>
    <cellStyle name="Normal 61 4 2 3 2 2 3 2 4" xfId="0"/>
    <cellStyle name="Normal 61 4 2 3 2 2 3 2 4 2" xfId="0"/>
    <cellStyle name="Normal 61 4 2 3 2 2 3 2 5" xfId="0"/>
    <cellStyle name="Normal 61 4 2 3 2 2 3 3" xfId="0"/>
    <cellStyle name="Normal 61 4 2 3 2 2 3 3 2" xfId="0"/>
    <cellStyle name="Normal 61 4 2 3 2 2 3 3 2 2" xfId="0"/>
    <cellStyle name="Normal 61 4 2 3 2 2 3 3 3" xfId="0"/>
    <cellStyle name="Normal 61 4 2 3 2 2 3 4" xfId="0"/>
    <cellStyle name="Normal 61 4 2 3 2 2 3 4 2" xfId="0"/>
    <cellStyle name="Normal 61 4 2 3 2 2 3 4 2 2" xfId="0"/>
    <cellStyle name="Normal 61 4 2 3 2 2 3 4 3" xfId="0"/>
    <cellStyle name="Normal 61 4 2 3 2 2 3 5" xfId="0"/>
    <cellStyle name="Normal 61 4 2 3 2 2 3 5 2" xfId="0"/>
    <cellStyle name="Normal 61 4 2 3 2 2 3 6" xfId="0"/>
    <cellStyle name="Normal 61 4 2 3 2 2 4" xfId="0"/>
    <cellStyle name="Normal 61 4 2 3 2 2 4 2" xfId="0"/>
    <cellStyle name="Normal 61 4 2 3 2 2 4 2 2" xfId="0"/>
    <cellStyle name="Normal 61 4 2 3 2 2 4 2 2 2" xfId="0"/>
    <cellStyle name="Normal 61 4 2 3 2 2 4 2 3" xfId="0"/>
    <cellStyle name="Normal 61 4 2 3 2 2 4 3" xfId="0"/>
    <cellStyle name="Normal 61 4 2 3 2 2 4 3 2" xfId="0"/>
    <cellStyle name="Normal 61 4 2 3 2 2 4 3 2 2" xfId="0"/>
    <cellStyle name="Normal 61 4 2 3 2 2 4 3 3" xfId="0"/>
    <cellStyle name="Normal 61 4 2 3 2 2 4 4" xfId="0"/>
    <cellStyle name="Normal 61 4 2 3 2 2 4 4 2" xfId="0"/>
    <cellStyle name="Normal 61 4 2 3 2 2 4 5" xfId="0"/>
    <cellStyle name="Normal 61 4 2 3 2 2 5" xfId="0"/>
    <cellStyle name="Normal 61 4 2 3 2 2 5 2" xfId="0"/>
    <cellStyle name="Normal 61 4 2 3 2 2 5 2 2" xfId="0"/>
    <cellStyle name="Normal 61 4 2 3 2 2 5 3" xfId="0"/>
    <cellStyle name="Normal 61 4 2 3 2 2 6" xfId="0"/>
    <cellStyle name="Normal 61 4 2 3 2 2 6 2" xfId="0"/>
    <cellStyle name="Normal 61 4 2 3 2 2 6 2 2" xfId="0"/>
    <cellStyle name="Normal 61 4 2 3 2 2 6 3" xfId="0"/>
    <cellStyle name="Normal 61 4 2 3 2 2 7" xfId="0"/>
    <cellStyle name="Normal 61 4 2 3 2 2 7 2" xfId="0"/>
    <cellStyle name="Normal 61 4 2 3 2 2 8" xfId="0"/>
    <cellStyle name="Normal 61 4 2 3 2 3" xfId="0"/>
    <cellStyle name="Normal 61 4 2 3 2 3 2" xfId="0"/>
    <cellStyle name="Normal 61 4 2 3 2 3 2 2" xfId="0"/>
    <cellStyle name="Normal 61 4 2 3 2 3 2 2 2" xfId="0"/>
    <cellStyle name="Normal 61 4 2 3 2 3 2 2 2 2" xfId="0"/>
    <cellStyle name="Normal 61 4 2 3 2 3 2 2 2 2 2" xfId="0"/>
    <cellStyle name="Normal 61 4 2 3 2 3 2 2 2 3" xfId="0"/>
    <cellStyle name="Normal 61 4 2 3 2 3 2 2 3" xfId="0"/>
    <cellStyle name="Normal 61 4 2 3 2 3 2 2 3 2" xfId="0"/>
    <cellStyle name="Normal 61 4 2 3 2 3 2 2 3 2 2" xfId="0"/>
    <cellStyle name="Normal 61 4 2 3 2 3 2 2 3 3" xfId="0"/>
    <cellStyle name="Normal 61 4 2 3 2 3 2 2 4" xfId="0"/>
    <cellStyle name="Normal 61 4 2 3 2 3 2 2 4 2" xfId="0"/>
    <cellStyle name="Normal 61 4 2 3 2 3 2 2 5" xfId="0"/>
    <cellStyle name="Normal 61 4 2 3 2 3 2 3" xfId="0"/>
    <cellStyle name="Normal 61 4 2 3 2 3 2 3 2" xfId="0"/>
    <cellStyle name="Normal 61 4 2 3 2 3 2 3 2 2" xfId="0"/>
    <cellStyle name="Normal 61 4 2 3 2 3 2 3 3" xfId="0"/>
    <cellStyle name="Normal 61 4 2 3 2 3 2 4" xfId="0"/>
    <cellStyle name="Normal 61 4 2 3 2 3 2 4 2" xfId="0"/>
    <cellStyle name="Normal 61 4 2 3 2 3 2 4 2 2" xfId="0"/>
    <cellStyle name="Normal 61 4 2 3 2 3 2 4 3" xfId="0"/>
    <cellStyle name="Normal 61 4 2 3 2 3 2 5" xfId="0"/>
    <cellStyle name="Normal 61 4 2 3 2 3 2 5 2" xfId="0"/>
    <cellStyle name="Normal 61 4 2 3 2 3 2 6" xfId="0"/>
    <cellStyle name="Normal 61 4 2 3 2 3 3" xfId="0"/>
    <cellStyle name="Normal 61 4 2 3 2 3 3 2" xfId="0"/>
    <cellStyle name="Normal 61 4 2 3 2 3 3 2 2" xfId="0"/>
    <cellStyle name="Normal 61 4 2 3 2 3 3 2 2 2" xfId="0"/>
    <cellStyle name="Normal 61 4 2 3 2 3 3 2 3" xfId="0"/>
    <cellStyle name="Normal 61 4 2 3 2 3 3 3" xfId="0"/>
    <cellStyle name="Normal 61 4 2 3 2 3 3 3 2" xfId="0"/>
    <cellStyle name="Normal 61 4 2 3 2 3 3 3 2 2" xfId="0"/>
    <cellStyle name="Normal 61 4 2 3 2 3 3 3 3" xfId="0"/>
    <cellStyle name="Normal 61 4 2 3 2 3 3 4" xfId="0"/>
    <cellStyle name="Normal 61 4 2 3 2 3 3 4 2" xfId="0"/>
    <cellStyle name="Normal 61 4 2 3 2 3 3 5" xfId="0"/>
    <cellStyle name="Normal 61 4 2 3 2 3 4" xfId="0"/>
    <cellStyle name="Normal 61 4 2 3 2 3 4 2" xfId="0"/>
    <cellStyle name="Normal 61 4 2 3 2 3 4 2 2" xfId="0"/>
    <cellStyle name="Normal 61 4 2 3 2 3 4 3" xfId="0"/>
    <cellStyle name="Normal 61 4 2 3 2 3 5" xfId="0"/>
    <cellStyle name="Normal 61 4 2 3 2 3 5 2" xfId="0"/>
    <cellStyle name="Normal 61 4 2 3 2 3 5 2 2" xfId="0"/>
    <cellStyle name="Normal 61 4 2 3 2 3 5 3" xfId="0"/>
    <cellStyle name="Normal 61 4 2 3 2 3 6" xfId="0"/>
    <cellStyle name="Normal 61 4 2 3 2 3 6 2" xfId="0"/>
    <cellStyle name="Normal 61 4 2 3 2 3 7" xfId="0"/>
    <cellStyle name="Normal 61 4 2 3 2 4" xfId="0"/>
    <cellStyle name="Normal 61 4 2 3 2 4 2" xfId="0"/>
    <cellStyle name="Normal 61 4 2 3 2 4 2 2" xfId="0"/>
    <cellStyle name="Normal 61 4 2 3 2 4 2 2 2" xfId="0"/>
    <cellStyle name="Normal 61 4 2 3 2 4 2 2 2 2" xfId="0"/>
    <cellStyle name="Normal 61 4 2 3 2 4 2 2 3" xfId="0"/>
    <cellStyle name="Normal 61 4 2 3 2 4 2 3" xfId="0"/>
    <cellStyle name="Normal 61 4 2 3 2 4 2 3 2" xfId="0"/>
    <cellStyle name="Normal 61 4 2 3 2 4 2 3 2 2" xfId="0"/>
    <cellStyle name="Normal 61 4 2 3 2 4 2 3 3" xfId="0"/>
    <cellStyle name="Normal 61 4 2 3 2 4 2 4" xfId="0"/>
    <cellStyle name="Normal 61 4 2 3 2 4 2 4 2" xfId="0"/>
    <cellStyle name="Normal 61 4 2 3 2 4 2 5" xfId="0"/>
    <cellStyle name="Normal 61 4 2 3 2 4 3" xfId="0"/>
    <cellStyle name="Normal 61 4 2 3 2 4 3 2" xfId="0"/>
    <cellStyle name="Normal 61 4 2 3 2 4 3 2 2" xfId="0"/>
    <cellStyle name="Normal 61 4 2 3 2 4 3 3" xfId="0"/>
    <cellStyle name="Normal 61 4 2 3 2 4 4" xfId="0"/>
    <cellStyle name="Normal 61 4 2 3 2 4 4 2" xfId="0"/>
    <cellStyle name="Normal 61 4 2 3 2 4 4 2 2" xfId="0"/>
    <cellStyle name="Normal 61 4 2 3 2 4 4 3" xfId="0"/>
    <cellStyle name="Normal 61 4 2 3 2 4 5" xfId="0"/>
    <cellStyle name="Normal 61 4 2 3 2 4 5 2" xfId="0"/>
    <cellStyle name="Normal 61 4 2 3 2 4 6" xfId="0"/>
    <cellStyle name="Normal 61 4 2 3 2 5" xfId="0"/>
    <cellStyle name="Normal 61 4 2 3 2 5 2" xfId="0"/>
    <cellStyle name="Normal 61 4 2 3 2 5 2 2" xfId="0"/>
    <cellStyle name="Normal 61 4 2 3 2 5 2 2 2" xfId="0"/>
    <cellStyle name="Normal 61 4 2 3 2 5 2 3" xfId="0"/>
    <cellStyle name="Normal 61 4 2 3 2 5 3" xfId="0"/>
    <cellStyle name="Normal 61 4 2 3 2 5 3 2" xfId="0"/>
    <cellStyle name="Normal 61 4 2 3 2 5 3 2 2" xfId="0"/>
    <cellStyle name="Normal 61 4 2 3 2 5 3 3" xfId="0"/>
    <cellStyle name="Normal 61 4 2 3 2 5 4" xfId="0"/>
    <cellStyle name="Normal 61 4 2 3 2 5 4 2" xfId="0"/>
    <cellStyle name="Normal 61 4 2 3 2 5 5" xfId="0"/>
    <cellStyle name="Normal 61 4 2 3 2 6" xfId="0"/>
    <cellStyle name="Normal 61 4 2 3 2 6 2" xfId="0"/>
    <cellStyle name="Normal 61 4 2 3 2 6 2 2" xfId="0"/>
    <cellStyle name="Normal 61 4 2 3 2 6 3" xfId="0"/>
    <cellStyle name="Normal 61 4 2 3 2 7" xfId="0"/>
    <cellStyle name="Normal 61 4 2 3 2 7 2" xfId="0"/>
    <cellStyle name="Normal 61 4 2 3 2 7 2 2" xfId="0"/>
    <cellStyle name="Normal 61 4 2 3 2 7 3" xfId="0"/>
    <cellStyle name="Normal 61 4 2 3 2 8" xfId="0"/>
    <cellStyle name="Normal 61 4 2 3 2 8 2" xfId="0"/>
    <cellStyle name="Normal 61 4 2 3 2 9" xfId="0"/>
    <cellStyle name="Normal 61 4 2 3 3" xfId="0"/>
    <cellStyle name="Normal 61 4 2 3 3 2" xfId="0"/>
    <cellStyle name="Normal 61 4 2 3 3 2 2" xfId="0"/>
    <cellStyle name="Normal 61 4 2 3 3 2 2 2" xfId="0"/>
    <cellStyle name="Normal 61 4 2 3 3 2 2 2 2" xfId="0"/>
    <cellStyle name="Normal 61 4 2 3 3 2 2 2 2 2" xfId="0"/>
    <cellStyle name="Normal 61 4 2 3 3 2 2 2 2 2 2" xfId="0"/>
    <cellStyle name="Normal 61 4 2 3 3 2 2 2 2 3" xfId="0"/>
    <cellStyle name="Normal 61 4 2 3 3 2 2 2 3" xfId="0"/>
    <cellStyle name="Normal 61 4 2 3 3 2 2 2 3 2" xfId="0"/>
    <cellStyle name="Normal 61 4 2 3 3 2 2 2 3 2 2" xfId="0"/>
    <cellStyle name="Normal 61 4 2 3 3 2 2 2 3 3" xfId="0"/>
    <cellStyle name="Normal 61 4 2 3 3 2 2 2 4" xfId="0"/>
    <cellStyle name="Normal 61 4 2 3 3 2 2 2 4 2" xfId="0"/>
    <cellStyle name="Normal 61 4 2 3 3 2 2 2 5" xfId="0"/>
    <cellStyle name="Normal 61 4 2 3 3 2 2 3" xfId="0"/>
    <cellStyle name="Normal 61 4 2 3 3 2 2 3 2" xfId="0"/>
    <cellStyle name="Normal 61 4 2 3 3 2 2 3 2 2" xfId="0"/>
    <cellStyle name="Normal 61 4 2 3 3 2 2 3 3" xfId="0"/>
    <cellStyle name="Normal 61 4 2 3 3 2 2 4" xfId="0"/>
    <cellStyle name="Normal 61 4 2 3 3 2 2 4 2" xfId="0"/>
    <cellStyle name="Normal 61 4 2 3 3 2 2 4 2 2" xfId="0"/>
    <cellStyle name="Normal 61 4 2 3 3 2 2 4 3" xfId="0"/>
    <cellStyle name="Normal 61 4 2 3 3 2 2 5" xfId="0"/>
    <cellStyle name="Normal 61 4 2 3 3 2 2 5 2" xfId="0"/>
    <cellStyle name="Normal 61 4 2 3 3 2 2 6" xfId="0"/>
    <cellStyle name="Normal 61 4 2 3 3 2 3" xfId="0"/>
    <cellStyle name="Normal 61 4 2 3 3 2 3 2" xfId="0"/>
    <cellStyle name="Normal 61 4 2 3 3 2 3 2 2" xfId="0"/>
    <cellStyle name="Normal 61 4 2 3 3 2 3 2 2 2" xfId="0"/>
    <cellStyle name="Normal 61 4 2 3 3 2 3 2 3" xfId="0"/>
    <cellStyle name="Normal 61 4 2 3 3 2 3 3" xfId="0"/>
    <cellStyle name="Normal 61 4 2 3 3 2 3 3 2" xfId="0"/>
    <cellStyle name="Normal 61 4 2 3 3 2 3 3 2 2" xfId="0"/>
    <cellStyle name="Normal 61 4 2 3 3 2 3 3 3" xfId="0"/>
    <cellStyle name="Normal 61 4 2 3 3 2 3 4" xfId="0"/>
    <cellStyle name="Normal 61 4 2 3 3 2 3 4 2" xfId="0"/>
    <cellStyle name="Normal 61 4 2 3 3 2 3 5" xfId="0"/>
    <cellStyle name="Normal 61 4 2 3 3 2 4" xfId="0"/>
    <cellStyle name="Normal 61 4 2 3 3 2 4 2" xfId="0"/>
    <cellStyle name="Normal 61 4 2 3 3 2 4 2 2" xfId="0"/>
    <cellStyle name="Normal 61 4 2 3 3 2 4 3" xfId="0"/>
    <cellStyle name="Normal 61 4 2 3 3 2 5" xfId="0"/>
    <cellStyle name="Normal 61 4 2 3 3 2 5 2" xfId="0"/>
    <cellStyle name="Normal 61 4 2 3 3 2 5 2 2" xfId="0"/>
    <cellStyle name="Normal 61 4 2 3 3 2 5 3" xfId="0"/>
    <cellStyle name="Normal 61 4 2 3 3 2 6" xfId="0"/>
    <cellStyle name="Normal 61 4 2 3 3 2 6 2" xfId="0"/>
    <cellStyle name="Normal 61 4 2 3 3 2 7" xfId="0"/>
    <cellStyle name="Normal 61 4 2 3 3 3" xfId="0"/>
    <cellStyle name="Normal 61 4 2 3 3 3 2" xfId="0"/>
    <cellStyle name="Normal 61 4 2 3 3 3 2 2" xfId="0"/>
    <cellStyle name="Normal 61 4 2 3 3 3 2 2 2" xfId="0"/>
    <cellStyle name="Normal 61 4 2 3 3 3 2 2 2 2" xfId="0"/>
    <cellStyle name="Normal 61 4 2 3 3 3 2 2 3" xfId="0"/>
    <cellStyle name="Normal 61 4 2 3 3 3 2 3" xfId="0"/>
    <cellStyle name="Normal 61 4 2 3 3 3 2 3 2" xfId="0"/>
    <cellStyle name="Normal 61 4 2 3 3 3 2 3 2 2" xfId="0"/>
    <cellStyle name="Normal 61 4 2 3 3 3 2 3 3" xfId="0"/>
    <cellStyle name="Normal 61 4 2 3 3 3 2 4" xfId="0"/>
    <cellStyle name="Normal 61 4 2 3 3 3 2 4 2" xfId="0"/>
    <cellStyle name="Normal 61 4 2 3 3 3 2 5" xfId="0"/>
    <cellStyle name="Normal 61 4 2 3 3 3 3" xfId="0"/>
    <cellStyle name="Normal 61 4 2 3 3 3 3 2" xfId="0"/>
    <cellStyle name="Normal 61 4 2 3 3 3 3 2 2" xfId="0"/>
    <cellStyle name="Normal 61 4 2 3 3 3 3 3" xfId="0"/>
    <cellStyle name="Normal 61 4 2 3 3 3 4" xfId="0"/>
    <cellStyle name="Normal 61 4 2 3 3 3 4 2" xfId="0"/>
    <cellStyle name="Normal 61 4 2 3 3 3 4 2 2" xfId="0"/>
    <cellStyle name="Normal 61 4 2 3 3 3 4 3" xfId="0"/>
    <cellStyle name="Normal 61 4 2 3 3 3 5" xfId="0"/>
    <cellStyle name="Normal 61 4 2 3 3 3 5 2" xfId="0"/>
    <cellStyle name="Normal 61 4 2 3 3 3 6" xfId="0"/>
    <cellStyle name="Normal 61 4 2 3 3 4" xfId="0"/>
    <cellStyle name="Normal 61 4 2 3 3 4 2" xfId="0"/>
    <cellStyle name="Normal 61 4 2 3 3 4 2 2" xfId="0"/>
    <cellStyle name="Normal 61 4 2 3 3 4 2 2 2" xfId="0"/>
    <cellStyle name="Normal 61 4 2 3 3 4 2 3" xfId="0"/>
    <cellStyle name="Normal 61 4 2 3 3 4 3" xfId="0"/>
    <cellStyle name="Normal 61 4 2 3 3 4 3 2" xfId="0"/>
    <cellStyle name="Normal 61 4 2 3 3 4 3 2 2" xfId="0"/>
    <cellStyle name="Normal 61 4 2 3 3 4 3 3" xfId="0"/>
    <cellStyle name="Normal 61 4 2 3 3 4 4" xfId="0"/>
    <cellStyle name="Normal 61 4 2 3 3 4 4 2" xfId="0"/>
    <cellStyle name="Normal 61 4 2 3 3 4 5" xfId="0"/>
    <cellStyle name="Normal 61 4 2 3 3 5" xfId="0"/>
    <cellStyle name="Normal 61 4 2 3 3 5 2" xfId="0"/>
    <cellStyle name="Normal 61 4 2 3 3 5 2 2" xfId="0"/>
    <cellStyle name="Normal 61 4 2 3 3 5 3" xfId="0"/>
    <cellStyle name="Normal 61 4 2 3 3 6" xfId="0"/>
    <cellStyle name="Normal 61 4 2 3 3 6 2" xfId="0"/>
    <cellStyle name="Normal 61 4 2 3 3 6 2 2" xfId="0"/>
    <cellStyle name="Normal 61 4 2 3 3 6 3" xfId="0"/>
    <cellStyle name="Normal 61 4 2 3 3 7" xfId="0"/>
    <cellStyle name="Normal 61 4 2 3 3 7 2" xfId="0"/>
    <cellStyle name="Normal 61 4 2 3 3 8" xfId="0"/>
    <cellStyle name="Normal 61 4 2 3 4" xfId="0"/>
    <cellStyle name="Normal 61 4 2 3 4 2" xfId="0"/>
    <cellStyle name="Normal 61 4 2 3 4 2 2" xfId="0"/>
    <cellStyle name="Normal 61 4 2 3 4 2 2 2" xfId="0"/>
    <cellStyle name="Normal 61 4 2 3 4 2 2 2 2" xfId="0"/>
    <cellStyle name="Normal 61 4 2 3 4 2 2 2 2 2" xfId="0"/>
    <cellStyle name="Normal 61 4 2 3 4 2 2 2 3" xfId="0"/>
    <cellStyle name="Normal 61 4 2 3 4 2 2 3" xfId="0"/>
    <cellStyle name="Normal 61 4 2 3 4 2 2 3 2" xfId="0"/>
    <cellStyle name="Normal 61 4 2 3 4 2 2 3 2 2" xfId="0"/>
    <cellStyle name="Normal 61 4 2 3 4 2 2 3 3" xfId="0"/>
    <cellStyle name="Normal 61 4 2 3 4 2 2 4" xfId="0"/>
    <cellStyle name="Normal 61 4 2 3 4 2 2 4 2" xfId="0"/>
    <cellStyle name="Normal 61 4 2 3 4 2 2 5" xfId="0"/>
    <cellStyle name="Normal 61 4 2 3 4 2 3" xfId="0"/>
    <cellStyle name="Normal 61 4 2 3 4 2 3 2" xfId="0"/>
    <cellStyle name="Normal 61 4 2 3 4 2 3 2 2" xfId="0"/>
    <cellStyle name="Normal 61 4 2 3 4 2 3 3" xfId="0"/>
    <cellStyle name="Normal 61 4 2 3 4 2 4" xfId="0"/>
    <cellStyle name="Normal 61 4 2 3 4 2 4 2" xfId="0"/>
    <cellStyle name="Normal 61 4 2 3 4 2 4 2 2" xfId="0"/>
    <cellStyle name="Normal 61 4 2 3 4 2 4 3" xfId="0"/>
    <cellStyle name="Normal 61 4 2 3 4 2 5" xfId="0"/>
    <cellStyle name="Normal 61 4 2 3 4 2 5 2" xfId="0"/>
    <cellStyle name="Normal 61 4 2 3 4 2 6" xfId="0"/>
    <cellStyle name="Normal 61 4 2 3 4 3" xfId="0"/>
    <cellStyle name="Normal 61 4 2 3 4 3 2" xfId="0"/>
    <cellStyle name="Normal 61 4 2 3 4 3 2 2" xfId="0"/>
    <cellStyle name="Normal 61 4 2 3 4 3 2 2 2" xfId="0"/>
    <cellStyle name="Normal 61 4 2 3 4 3 2 3" xfId="0"/>
    <cellStyle name="Normal 61 4 2 3 4 3 3" xfId="0"/>
    <cellStyle name="Normal 61 4 2 3 4 3 3 2" xfId="0"/>
    <cellStyle name="Normal 61 4 2 3 4 3 3 2 2" xfId="0"/>
    <cellStyle name="Normal 61 4 2 3 4 3 3 3" xfId="0"/>
    <cellStyle name="Normal 61 4 2 3 4 3 4" xfId="0"/>
    <cellStyle name="Normal 61 4 2 3 4 3 4 2" xfId="0"/>
    <cellStyle name="Normal 61 4 2 3 4 3 5" xfId="0"/>
    <cellStyle name="Normal 61 4 2 3 4 4" xfId="0"/>
    <cellStyle name="Normal 61 4 2 3 4 4 2" xfId="0"/>
    <cellStyle name="Normal 61 4 2 3 4 4 2 2" xfId="0"/>
    <cellStyle name="Normal 61 4 2 3 4 4 3" xfId="0"/>
    <cellStyle name="Normal 61 4 2 3 4 5" xfId="0"/>
    <cellStyle name="Normal 61 4 2 3 4 5 2" xfId="0"/>
    <cellStyle name="Normal 61 4 2 3 4 5 2 2" xfId="0"/>
    <cellStyle name="Normal 61 4 2 3 4 5 3" xfId="0"/>
    <cellStyle name="Normal 61 4 2 3 4 6" xfId="0"/>
    <cellStyle name="Normal 61 4 2 3 4 6 2" xfId="0"/>
    <cellStyle name="Normal 61 4 2 3 4 7" xfId="0"/>
    <cellStyle name="Normal 61 4 2 3 5" xfId="0"/>
    <cellStyle name="Normal 61 4 2 3 5 2" xfId="0"/>
    <cellStyle name="Normal 61 4 2 3 5 2 2" xfId="0"/>
    <cellStyle name="Normal 61 4 2 3 5 2 2 2" xfId="0"/>
    <cellStyle name="Normal 61 4 2 3 5 2 2 2 2" xfId="0"/>
    <cellStyle name="Normal 61 4 2 3 5 2 2 3" xfId="0"/>
    <cellStyle name="Normal 61 4 2 3 5 2 3" xfId="0"/>
    <cellStyle name="Normal 61 4 2 3 5 2 3 2" xfId="0"/>
    <cellStyle name="Normal 61 4 2 3 5 2 3 2 2" xfId="0"/>
    <cellStyle name="Normal 61 4 2 3 5 2 3 3" xfId="0"/>
    <cellStyle name="Normal 61 4 2 3 5 2 4" xfId="0"/>
    <cellStyle name="Normal 61 4 2 3 5 2 4 2" xfId="0"/>
    <cellStyle name="Normal 61 4 2 3 5 2 5" xfId="0"/>
    <cellStyle name="Normal 61 4 2 3 5 3" xfId="0"/>
    <cellStyle name="Normal 61 4 2 3 5 3 2" xfId="0"/>
    <cellStyle name="Normal 61 4 2 3 5 3 2 2" xfId="0"/>
    <cellStyle name="Normal 61 4 2 3 5 3 3" xfId="0"/>
    <cellStyle name="Normal 61 4 2 3 5 4" xfId="0"/>
    <cellStyle name="Normal 61 4 2 3 5 4 2" xfId="0"/>
    <cellStyle name="Normal 61 4 2 3 5 4 2 2" xfId="0"/>
    <cellStyle name="Normal 61 4 2 3 5 4 3" xfId="0"/>
    <cellStyle name="Normal 61 4 2 3 5 5" xfId="0"/>
    <cellStyle name="Normal 61 4 2 3 5 5 2" xfId="0"/>
    <cellStyle name="Normal 61 4 2 3 5 6" xfId="0"/>
    <cellStyle name="Normal 61 4 2 3 6" xfId="0"/>
    <cellStyle name="Normal 61 4 2 3 6 2" xfId="0"/>
    <cellStyle name="Normal 61 4 2 3 6 2 2" xfId="0"/>
    <cellStyle name="Normal 61 4 2 3 6 2 2 2" xfId="0"/>
    <cellStyle name="Normal 61 4 2 3 6 2 3" xfId="0"/>
    <cellStyle name="Normal 61 4 2 3 6 3" xfId="0"/>
    <cellStyle name="Normal 61 4 2 3 6 3 2" xfId="0"/>
    <cellStyle name="Normal 61 4 2 3 6 3 2 2" xfId="0"/>
    <cellStyle name="Normal 61 4 2 3 6 3 3" xfId="0"/>
    <cellStyle name="Normal 61 4 2 3 6 4" xfId="0"/>
    <cellStyle name="Normal 61 4 2 3 6 4 2" xfId="0"/>
    <cellStyle name="Normal 61 4 2 3 6 5" xfId="0"/>
    <cellStyle name="Normal 61 4 2 3 7" xfId="0"/>
    <cellStyle name="Normal 61 4 2 3 7 2" xfId="0"/>
    <cellStyle name="Normal 61 4 2 3 7 2 2" xfId="0"/>
    <cellStyle name="Normal 61 4 2 3 7 3" xfId="0"/>
    <cellStyle name="Normal 61 4 2 3 8" xfId="0"/>
    <cellStyle name="Normal 61 4 2 3 8 2" xfId="0"/>
    <cellStyle name="Normal 61 4 2 3 8 2 2" xfId="0"/>
    <cellStyle name="Normal 61 4 2 3 8 3" xfId="0"/>
    <cellStyle name="Normal 61 4 2 3 9" xfId="0"/>
    <cellStyle name="Normal 61 4 2 3 9 2" xfId="0"/>
    <cellStyle name="Normal 61 4 2 4" xfId="0"/>
    <cellStyle name="Normal 61 4 2 4 2" xfId="0"/>
    <cellStyle name="Normal 61 4 2 4 2 2" xfId="0"/>
    <cellStyle name="Normal 61 4 2 4 2 2 2" xfId="0"/>
    <cellStyle name="Normal 61 4 2 4 2 2 2 2" xfId="0"/>
    <cellStyle name="Normal 61 4 2 4 2 2 2 2 2" xfId="0"/>
    <cellStyle name="Normal 61 4 2 4 2 2 2 2 2 2" xfId="0"/>
    <cellStyle name="Normal 61 4 2 4 2 2 2 2 2 2 2" xfId="0"/>
    <cellStyle name="Normal 61 4 2 4 2 2 2 2 2 3" xfId="0"/>
    <cellStyle name="Normal 61 4 2 4 2 2 2 2 3" xfId="0"/>
    <cellStyle name="Normal 61 4 2 4 2 2 2 2 3 2" xfId="0"/>
    <cellStyle name="Normal 61 4 2 4 2 2 2 2 3 2 2" xfId="0"/>
    <cellStyle name="Normal 61 4 2 4 2 2 2 2 3 3" xfId="0"/>
    <cellStyle name="Normal 61 4 2 4 2 2 2 2 4" xfId="0"/>
    <cellStyle name="Normal 61 4 2 4 2 2 2 2 4 2" xfId="0"/>
    <cellStyle name="Normal 61 4 2 4 2 2 2 2 5" xfId="0"/>
    <cellStyle name="Normal 61 4 2 4 2 2 2 3" xfId="0"/>
    <cellStyle name="Normal 61 4 2 4 2 2 2 3 2" xfId="0"/>
    <cellStyle name="Normal 61 4 2 4 2 2 2 3 2 2" xfId="0"/>
    <cellStyle name="Normal 61 4 2 4 2 2 2 3 3" xfId="0"/>
    <cellStyle name="Normal 61 4 2 4 2 2 2 4" xfId="0"/>
    <cellStyle name="Normal 61 4 2 4 2 2 2 4 2" xfId="0"/>
    <cellStyle name="Normal 61 4 2 4 2 2 2 4 2 2" xfId="0"/>
    <cellStyle name="Normal 61 4 2 4 2 2 2 4 3" xfId="0"/>
    <cellStyle name="Normal 61 4 2 4 2 2 2 5" xfId="0"/>
    <cellStyle name="Normal 61 4 2 4 2 2 2 5 2" xfId="0"/>
    <cellStyle name="Normal 61 4 2 4 2 2 2 6" xfId="0"/>
    <cellStyle name="Normal 61 4 2 4 2 2 3" xfId="0"/>
    <cellStyle name="Normal 61 4 2 4 2 2 3 2" xfId="0"/>
    <cellStyle name="Normal 61 4 2 4 2 2 3 2 2" xfId="0"/>
    <cellStyle name="Normal 61 4 2 4 2 2 3 2 2 2" xfId="0"/>
    <cellStyle name="Normal 61 4 2 4 2 2 3 2 3" xfId="0"/>
    <cellStyle name="Normal 61 4 2 4 2 2 3 3" xfId="0"/>
    <cellStyle name="Normal 61 4 2 4 2 2 3 3 2" xfId="0"/>
    <cellStyle name="Normal 61 4 2 4 2 2 3 3 2 2" xfId="0"/>
    <cellStyle name="Normal 61 4 2 4 2 2 3 3 3" xfId="0"/>
    <cellStyle name="Normal 61 4 2 4 2 2 3 4" xfId="0"/>
    <cellStyle name="Normal 61 4 2 4 2 2 3 4 2" xfId="0"/>
    <cellStyle name="Normal 61 4 2 4 2 2 3 5" xfId="0"/>
    <cellStyle name="Normal 61 4 2 4 2 2 4" xfId="0"/>
    <cellStyle name="Normal 61 4 2 4 2 2 4 2" xfId="0"/>
    <cellStyle name="Normal 61 4 2 4 2 2 4 2 2" xfId="0"/>
    <cellStyle name="Normal 61 4 2 4 2 2 4 3" xfId="0"/>
    <cellStyle name="Normal 61 4 2 4 2 2 5" xfId="0"/>
    <cellStyle name="Normal 61 4 2 4 2 2 5 2" xfId="0"/>
    <cellStyle name="Normal 61 4 2 4 2 2 5 2 2" xfId="0"/>
    <cellStyle name="Normal 61 4 2 4 2 2 5 3" xfId="0"/>
    <cellStyle name="Normal 61 4 2 4 2 2 6" xfId="0"/>
    <cellStyle name="Normal 61 4 2 4 2 2 6 2" xfId="0"/>
    <cellStyle name="Normal 61 4 2 4 2 2 7" xfId="0"/>
    <cellStyle name="Normal 61 4 2 4 2 3" xfId="0"/>
    <cellStyle name="Normal 61 4 2 4 2 3 2" xfId="0"/>
    <cellStyle name="Normal 61 4 2 4 2 3 2 2" xfId="0"/>
    <cellStyle name="Normal 61 4 2 4 2 3 2 2 2" xfId="0"/>
    <cellStyle name="Normal 61 4 2 4 2 3 2 2 2 2" xfId="0"/>
    <cellStyle name="Normal 61 4 2 4 2 3 2 2 3" xfId="0"/>
    <cellStyle name="Normal 61 4 2 4 2 3 2 3" xfId="0"/>
    <cellStyle name="Normal 61 4 2 4 2 3 2 3 2" xfId="0"/>
    <cellStyle name="Normal 61 4 2 4 2 3 2 3 2 2" xfId="0"/>
    <cellStyle name="Normal 61 4 2 4 2 3 2 3 3" xfId="0"/>
    <cellStyle name="Normal 61 4 2 4 2 3 2 4" xfId="0"/>
    <cellStyle name="Normal 61 4 2 4 2 3 2 4 2" xfId="0"/>
    <cellStyle name="Normal 61 4 2 4 2 3 2 5" xfId="0"/>
    <cellStyle name="Normal 61 4 2 4 2 3 3" xfId="0"/>
    <cellStyle name="Normal 61 4 2 4 2 3 3 2" xfId="0"/>
    <cellStyle name="Normal 61 4 2 4 2 3 3 2 2" xfId="0"/>
    <cellStyle name="Normal 61 4 2 4 2 3 3 3" xfId="0"/>
    <cellStyle name="Normal 61 4 2 4 2 3 4" xfId="0"/>
    <cellStyle name="Normal 61 4 2 4 2 3 4 2" xfId="0"/>
    <cellStyle name="Normal 61 4 2 4 2 3 4 2 2" xfId="0"/>
    <cellStyle name="Normal 61 4 2 4 2 3 4 3" xfId="0"/>
    <cellStyle name="Normal 61 4 2 4 2 3 5" xfId="0"/>
    <cellStyle name="Normal 61 4 2 4 2 3 5 2" xfId="0"/>
    <cellStyle name="Normal 61 4 2 4 2 3 6" xfId="0"/>
    <cellStyle name="Normal 61 4 2 4 2 4" xfId="0"/>
    <cellStyle name="Normal 61 4 2 4 2 4 2" xfId="0"/>
    <cellStyle name="Normal 61 4 2 4 2 4 2 2" xfId="0"/>
    <cellStyle name="Normal 61 4 2 4 2 4 2 2 2" xfId="0"/>
    <cellStyle name="Normal 61 4 2 4 2 4 2 3" xfId="0"/>
    <cellStyle name="Normal 61 4 2 4 2 4 3" xfId="0"/>
    <cellStyle name="Normal 61 4 2 4 2 4 3 2" xfId="0"/>
    <cellStyle name="Normal 61 4 2 4 2 4 3 2 2" xfId="0"/>
    <cellStyle name="Normal 61 4 2 4 2 4 3 3" xfId="0"/>
    <cellStyle name="Normal 61 4 2 4 2 4 4" xfId="0"/>
    <cellStyle name="Normal 61 4 2 4 2 4 4 2" xfId="0"/>
    <cellStyle name="Normal 61 4 2 4 2 4 5" xfId="0"/>
    <cellStyle name="Normal 61 4 2 4 2 5" xfId="0"/>
    <cellStyle name="Normal 61 4 2 4 2 5 2" xfId="0"/>
    <cellStyle name="Normal 61 4 2 4 2 5 2 2" xfId="0"/>
    <cellStyle name="Normal 61 4 2 4 2 5 3" xfId="0"/>
    <cellStyle name="Normal 61 4 2 4 2 6" xfId="0"/>
    <cellStyle name="Normal 61 4 2 4 2 6 2" xfId="0"/>
    <cellStyle name="Normal 61 4 2 4 2 6 2 2" xfId="0"/>
    <cellStyle name="Normal 61 4 2 4 2 6 3" xfId="0"/>
    <cellStyle name="Normal 61 4 2 4 2 7" xfId="0"/>
    <cellStyle name="Normal 61 4 2 4 2 7 2" xfId="0"/>
    <cellStyle name="Normal 61 4 2 4 2 8" xfId="0"/>
    <cellStyle name="Normal 61 4 2 4 3" xfId="0"/>
    <cellStyle name="Normal 61 4 2 4 3 2" xfId="0"/>
    <cellStyle name="Normal 61 4 2 4 3 2 2" xfId="0"/>
    <cellStyle name="Normal 61 4 2 4 3 2 2 2" xfId="0"/>
    <cellStyle name="Normal 61 4 2 4 3 2 2 2 2" xfId="0"/>
    <cellStyle name="Normal 61 4 2 4 3 2 2 2 2 2" xfId="0"/>
    <cellStyle name="Normal 61 4 2 4 3 2 2 2 3" xfId="0"/>
    <cellStyle name="Normal 61 4 2 4 3 2 2 3" xfId="0"/>
    <cellStyle name="Normal 61 4 2 4 3 2 2 3 2" xfId="0"/>
    <cellStyle name="Normal 61 4 2 4 3 2 2 3 2 2" xfId="0"/>
    <cellStyle name="Normal 61 4 2 4 3 2 2 3 3" xfId="0"/>
    <cellStyle name="Normal 61 4 2 4 3 2 2 4" xfId="0"/>
    <cellStyle name="Normal 61 4 2 4 3 2 2 4 2" xfId="0"/>
    <cellStyle name="Normal 61 4 2 4 3 2 2 5" xfId="0"/>
    <cellStyle name="Normal 61 4 2 4 3 2 3" xfId="0"/>
    <cellStyle name="Normal 61 4 2 4 3 2 3 2" xfId="0"/>
    <cellStyle name="Normal 61 4 2 4 3 2 3 2 2" xfId="0"/>
    <cellStyle name="Normal 61 4 2 4 3 2 3 3" xfId="0"/>
    <cellStyle name="Normal 61 4 2 4 3 2 4" xfId="0"/>
    <cellStyle name="Normal 61 4 2 4 3 2 4 2" xfId="0"/>
    <cellStyle name="Normal 61 4 2 4 3 2 4 2 2" xfId="0"/>
    <cellStyle name="Normal 61 4 2 4 3 2 4 3" xfId="0"/>
    <cellStyle name="Normal 61 4 2 4 3 2 5" xfId="0"/>
    <cellStyle name="Normal 61 4 2 4 3 2 5 2" xfId="0"/>
    <cellStyle name="Normal 61 4 2 4 3 2 6" xfId="0"/>
    <cellStyle name="Normal 61 4 2 4 3 3" xfId="0"/>
    <cellStyle name="Normal 61 4 2 4 3 3 2" xfId="0"/>
    <cellStyle name="Normal 61 4 2 4 3 3 2 2" xfId="0"/>
    <cellStyle name="Normal 61 4 2 4 3 3 2 2 2" xfId="0"/>
    <cellStyle name="Normal 61 4 2 4 3 3 2 3" xfId="0"/>
    <cellStyle name="Normal 61 4 2 4 3 3 3" xfId="0"/>
    <cellStyle name="Normal 61 4 2 4 3 3 3 2" xfId="0"/>
    <cellStyle name="Normal 61 4 2 4 3 3 3 2 2" xfId="0"/>
    <cellStyle name="Normal 61 4 2 4 3 3 3 3" xfId="0"/>
    <cellStyle name="Normal 61 4 2 4 3 3 4" xfId="0"/>
    <cellStyle name="Normal 61 4 2 4 3 3 4 2" xfId="0"/>
    <cellStyle name="Normal 61 4 2 4 3 3 5" xfId="0"/>
    <cellStyle name="Normal 61 4 2 4 3 4" xfId="0"/>
    <cellStyle name="Normal 61 4 2 4 3 4 2" xfId="0"/>
    <cellStyle name="Normal 61 4 2 4 3 4 2 2" xfId="0"/>
    <cellStyle name="Normal 61 4 2 4 3 4 3" xfId="0"/>
    <cellStyle name="Normal 61 4 2 4 3 5" xfId="0"/>
    <cellStyle name="Normal 61 4 2 4 3 5 2" xfId="0"/>
    <cellStyle name="Normal 61 4 2 4 3 5 2 2" xfId="0"/>
    <cellStyle name="Normal 61 4 2 4 3 5 3" xfId="0"/>
    <cellStyle name="Normal 61 4 2 4 3 6" xfId="0"/>
    <cellStyle name="Normal 61 4 2 4 3 6 2" xfId="0"/>
    <cellStyle name="Normal 61 4 2 4 3 7" xfId="0"/>
    <cellStyle name="Normal 61 4 2 4 4" xfId="0"/>
    <cellStyle name="Normal 61 4 2 4 4 2" xfId="0"/>
    <cellStyle name="Normal 61 4 2 4 4 2 2" xfId="0"/>
    <cellStyle name="Normal 61 4 2 4 4 2 2 2" xfId="0"/>
    <cellStyle name="Normal 61 4 2 4 4 2 2 2 2" xfId="0"/>
    <cellStyle name="Normal 61 4 2 4 4 2 2 3" xfId="0"/>
    <cellStyle name="Normal 61 4 2 4 4 2 3" xfId="0"/>
    <cellStyle name="Normal 61 4 2 4 4 2 3 2" xfId="0"/>
    <cellStyle name="Normal 61 4 2 4 4 2 3 2 2" xfId="0"/>
    <cellStyle name="Normal 61 4 2 4 4 2 3 3" xfId="0"/>
    <cellStyle name="Normal 61 4 2 4 4 2 4" xfId="0"/>
    <cellStyle name="Normal 61 4 2 4 4 2 4 2" xfId="0"/>
    <cellStyle name="Normal 61 4 2 4 4 2 5" xfId="0"/>
    <cellStyle name="Normal 61 4 2 4 4 3" xfId="0"/>
    <cellStyle name="Normal 61 4 2 4 4 3 2" xfId="0"/>
    <cellStyle name="Normal 61 4 2 4 4 3 2 2" xfId="0"/>
    <cellStyle name="Normal 61 4 2 4 4 3 3" xfId="0"/>
    <cellStyle name="Normal 61 4 2 4 4 4" xfId="0"/>
    <cellStyle name="Normal 61 4 2 4 4 4 2" xfId="0"/>
    <cellStyle name="Normal 61 4 2 4 4 4 2 2" xfId="0"/>
    <cellStyle name="Normal 61 4 2 4 4 4 3" xfId="0"/>
    <cellStyle name="Normal 61 4 2 4 4 5" xfId="0"/>
    <cellStyle name="Normal 61 4 2 4 4 5 2" xfId="0"/>
    <cellStyle name="Normal 61 4 2 4 4 6" xfId="0"/>
    <cellStyle name="Normal 61 4 2 4 5" xfId="0"/>
    <cellStyle name="Normal 61 4 2 4 5 2" xfId="0"/>
    <cellStyle name="Normal 61 4 2 4 5 2 2" xfId="0"/>
    <cellStyle name="Normal 61 4 2 4 5 2 2 2" xfId="0"/>
    <cellStyle name="Normal 61 4 2 4 5 2 3" xfId="0"/>
    <cellStyle name="Normal 61 4 2 4 5 3" xfId="0"/>
    <cellStyle name="Normal 61 4 2 4 5 3 2" xfId="0"/>
    <cellStyle name="Normal 61 4 2 4 5 3 2 2" xfId="0"/>
    <cellStyle name="Normal 61 4 2 4 5 3 3" xfId="0"/>
    <cellStyle name="Normal 61 4 2 4 5 4" xfId="0"/>
    <cellStyle name="Normal 61 4 2 4 5 4 2" xfId="0"/>
    <cellStyle name="Normal 61 4 2 4 5 5" xfId="0"/>
    <cellStyle name="Normal 61 4 2 4 6" xfId="0"/>
    <cellStyle name="Normal 61 4 2 4 6 2" xfId="0"/>
    <cellStyle name="Normal 61 4 2 4 6 2 2" xfId="0"/>
    <cellStyle name="Normal 61 4 2 4 6 3" xfId="0"/>
    <cellStyle name="Normal 61 4 2 4 7" xfId="0"/>
    <cellStyle name="Normal 61 4 2 4 7 2" xfId="0"/>
    <cellStyle name="Normal 61 4 2 4 7 2 2" xfId="0"/>
    <cellStyle name="Normal 61 4 2 4 7 3" xfId="0"/>
    <cellStyle name="Normal 61 4 2 4 8" xfId="0"/>
    <cellStyle name="Normal 61 4 2 4 8 2" xfId="0"/>
    <cellStyle name="Normal 61 4 2 4 9" xfId="0"/>
    <cellStyle name="Normal 61 4 2 5" xfId="0"/>
    <cellStyle name="Normal 61 4 2 5 2" xfId="0"/>
    <cellStyle name="Normal 61 4 2 5 2 2" xfId="0"/>
    <cellStyle name="Normal 61 4 2 5 2 2 2" xfId="0"/>
    <cellStyle name="Normal 61 4 2 5 2 2 2 2" xfId="0"/>
    <cellStyle name="Normal 61 4 2 5 2 2 2 2 2" xfId="0"/>
    <cellStyle name="Normal 61 4 2 5 2 2 2 2 2 2" xfId="0"/>
    <cellStyle name="Normal 61 4 2 5 2 2 2 2 3" xfId="0"/>
    <cellStyle name="Normal 61 4 2 5 2 2 2 3" xfId="0"/>
    <cellStyle name="Normal 61 4 2 5 2 2 2 3 2" xfId="0"/>
    <cellStyle name="Normal 61 4 2 5 2 2 2 3 2 2" xfId="0"/>
    <cellStyle name="Normal 61 4 2 5 2 2 2 3 3" xfId="0"/>
    <cellStyle name="Normal 61 4 2 5 2 2 2 4" xfId="0"/>
    <cellStyle name="Normal 61 4 2 5 2 2 2 4 2" xfId="0"/>
    <cellStyle name="Normal 61 4 2 5 2 2 2 5" xfId="0"/>
    <cellStyle name="Normal 61 4 2 5 2 2 3" xfId="0"/>
    <cellStyle name="Normal 61 4 2 5 2 2 3 2" xfId="0"/>
    <cellStyle name="Normal 61 4 2 5 2 2 3 2 2" xfId="0"/>
    <cellStyle name="Normal 61 4 2 5 2 2 3 3" xfId="0"/>
    <cellStyle name="Normal 61 4 2 5 2 2 4" xfId="0"/>
    <cellStyle name="Normal 61 4 2 5 2 2 4 2" xfId="0"/>
    <cellStyle name="Normal 61 4 2 5 2 2 4 2 2" xfId="0"/>
    <cellStyle name="Normal 61 4 2 5 2 2 4 3" xfId="0"/>
    <cellStyle name="Normal 61 4 2 5 2 2 5" xfId="0"/>
    <cellStyle name="Normal 61 4 2 5 2 2 5 2" xfId="0"/>
    <cellStyle name="Normal 61 4 2 5 2 2 6" xfId="0"/>
    <cellStyle name="Normal 61 4 2 5 2 3" xfId="0"/>
    <cellStyle name="Normal 61 4 2 5 2 3 2" xfId="0"/>
    <cellStyle name="Normal 61 4 2 5 2 3 2 2" xfId="0"/>
    <cellStyle name="Normal 61 4 2 5 2 3 2 2 2" xfId="0"/>
    <cellStyle name="Normal 61 4 2 5 2 3 2 3" xfId="0"/>
    <cellStyle name="Normal 61 4 2 5 2 3 3" xfId="0"/>
    <cellStyle name="Normal 61 4 2 5 2 3 3 2" xfId="0"/>
    <cellStyle name="Normal 61 4 2 5 2 3 3 2 2" xfId="0"/>
    <cellStyle name="Normal 61 4 2 5 2 3 3 3" xfId="0"/>
    <cellStyle name="Normal 61 4 2 5 2 3 4" xfId="0"/>
    <cellStyle name="Normal 61 4 2 5 2 3 4 2" xfId="0"/>
    <cellStyle name="Normal 61 4 2 5 2 3 5" xfId="0"/>
    <cellStyle name="Normal 61 4 2 5 2 4" xfId="0"/>
    <cellStyle name="Normal 61 4 2 5 2 4 2" xfId="0"/>
    <cellStyle name="Normal 61 4 2 5 2 4 2 2" xfId="0"/>
    <cellStyle name="Normal 61 4 2 5 2 4 3" xfId="0"/>
    <cellStyle name="Normal 61 4 2 5 2 5" xfId="0"/>
    <cellStyle name="Normal 61 4 2 5 2 5 2" xfId="0"/>
    <cellStyle name="Normal 61 4 2 5 2 5 2 2" xfId="0"/>
    <cellStyle name="Normal 61 4 2 5 2 5 3" xfId="0"/>
    <cellStyle name="Normal 61 4 2 5 2 6" xfId="0"/>
    <cellStyle name="Normal 61 4 2 5 2 6 2" xfId="0"/>
    <cellStyle name="Normal 61 4 2 5 2 7" xfId="0"/>
    <cellStyle name="Normal 61 4 2 5 3" xfId="0"/>
    <cellStyle name="Normal 61 4 2 5 3 2" xfId="0"/>
    <cellStyle name="Normal 61 4 2 5 3 2 2" xfId="0"/>
    <cellStyle name="Normal 61 4 2 5 3 2 2 2" xfId="0"/>
    <cellStyle name="Normal 61 4 2 5 3 2 2 2 2" xfId="0"/>
    <cellStyle name="Normal 61 4 2 5 3 2 2 3" xfId="0"/>
    <cellStyle name="Normal 61 4 2 5 3 2 3" xfId="0"/>
    <cellStyle name="Normal 61 4 2 5 3 2 3 2" xfId="0"/>
    <cellStyle name="Normal 61 4 2 5 3 2 3 2 2" xfId="0"/>
    <cellStyle name="Normal 61 4 2 5 3 2 3 3" xfId="0"/>
    <cellStyle name="Normal 61 4 2 5 3 2 4" xfId="0"/>
    <cellStyle name="Normal 61 4 2 5 3 2 4 2" xfId="0"/>
    <cellStyle name="Normal 61 4 2 5 3 2 5" xfId="0"/>
    <cellStyle name="Normal 61 4 2 5 3 3" xfId="0"/>
    <cellStyle name="Normal 61 4 2 5 3 3 2" xfId="0"/>
    <cellStyle name="Normal 61 4 2 5 3 3 2 2" xfId="0"/>
    <cellStyle name="Normal 61 4 2 5 3 3 3" xfId="0"/>
    <cellStyle name="Normal 61 4 2 5 3 4" xfId="0"/>
    <cellStyle name="Normal 61 4 2 5 3 4 2" xfId="0"/>
    <cellStyle name="Normal 61 4 2 5 3 4 2 2" xfId="0"/>
    <cellStyle name="Normal 61 4 2 5 3 4 3" xfId="0"/>
    <cellStyle name="Normal 61 4 2 5 3 5" xfId="0"/>
    <cellStyle name="Normal 61 4 2 5 3 5 2" xfId="0"/>
    <cellStyle name="Normal 61 4 2 5 3 6" xfId="0"/>
    <cellStyle name="Normal 61 4 2 5 4" xfId="0"/>
    <cellStyle name="Normal 61 4 2 5 4 2" xfId="0"/>
    <cellStyle name="Normal 61 4 2 5 4 2 2" xfId="0"/>
    <cellStyle name="Normal 61 4 2 5 4 2 2 2" xfId="0"/>
    <cellStyle name="Normal 61 4 2 5 4 2 3" xfId="0"/>
    <cellStyle name="Normal 61 4 2 5 4 3" xfId="0"/>
    <cellStyle name="Normal 61 4 2 5 4 3 2" xfId="0"/>
    <cellStyle name="Normal 61 4 2 5 4 3 2 2" xfId="0"/>
    <cellStyle name="Normal 61 4 2 5 4 3 3" xfId="0"/>
    <cellStyle name="Normal 61 4 2 5 4 4" xfId="0"/>
    <cellStyle name="Normal 61 4 2 5 4 4 2" xfId="0"/>
    <cellStyle name="Normal 61 4 2 5 4 5" xfId="0"/>
    <cellStyle name="Normal 61 4 2 5 5" xfId="0"/>
    <cellStyle name="Normal 61 4 2 5 5 2" xfId="0"/>
    <cellStyle name="Normal 61 4 2 5 5 2 2" xfId="0"/>
    <cellStyle name="Normal 61 4 2 5 5 3" xfId="0"/>
    <cellStyle name="Normal 61 4 2 5 6" xfId="0"/>
    <cellStyle name="Normal 61 4 2 5 6 2" xfId="0"/>
    <cellStyle name="Normal 61 4 2 5 6 2 2" xfId="0"/>
    <cellStyle name="Normal 61 4 2 5 6 3" xfId="0"/>
    <cellStyle name="Normal 61 4 2 5 7" xfId="0"/>
    <cellStyle name="Normal 61 4 2 5 7 2" xfId="0"/>
    <cellStyle name="Normal 61 4 2 5 8" xfId="0"/>
    <cellStyle name="Normal 61 4 2 6" xfId="0"/>
    <cellStyle name="Normal 61 4 2 6 2" xfId="0"/>
    <cellStyle name="Normal 61 4 2 6 2 2" xfId="0"/>
    <cellStyle name="Normal 61 4 2 6 2 2 2" xfId="0"/>
    <cellStyle name="Normal 61 4 2 6 2 2 2 2" xfId="0"/>
    <cellStyle name="Normal 61 4 2 6 2 2 2 2 2" xfId="0"/>
    <cellStyle name="Normal 61 4 2 6 2 2 2 3" xfId="0"/>
    <cellStyle name="Normal 61 4 2 6 2 2 3" xfId="0"/>
    <cellStyle name="Normal 61 4 2 6 2 2 3 2" xfId="0"/>
    <cellStyle name="Normal 61 4 2 6 2 2 3 2 2" xfId="0"/>
    <cellStyle name="Normal 61 4 2 6 2 2 3 3" xfId="0"/>
    <cellStyle name="Normal 61 4 2 6 2 2 4" xfId="0"/>
    <cellStyle name="Normal 61 4 2 6 2 2 4 2" xfId="0"/>
    <cellStyle name="Normal 61 4 2 6 2 2 5" xfId="0"/>
    <cellStyle name="Normal 61 4 2 6 2 3" xfId="0"/>
    <cellStyle name="Normal 61 4 2 6 2 3 2" xfId="0"/>
    <cellStyle name="Normal 61 4 2 6 2 3 2 2" xfId="0"/>
    <cellStyle name="Normal 61 4 2 6 2 3 3" xfId="0"/>
    <cellStyle name="Normal 61 4 2 6 2 4" xfId="0"/>
    <cellStyle name="Normal 61 4 2 6 2 4 2" xfId="0"/>
    <cellStyle name="Normal 61 4 2 6 2 4 2 2" xfId="0"/>
    <cellStyle name="Normal 61 4 2 6 2 4 3" xfId="0"/>
    <cellStyle name="Normal 61 4 2 6 2 5" xfId="0"/>
    <cellStyle name="Normal 61 4 2 6 2 5 2" xfId="0"/>
    <cellStyle name="Normal 61 4 2 6 2 6" xfId="0"/>
    <cellStyle name="Normal 61 4 2 6 3" xfId="0"/>
    <cellStyle name="Normal 61 4 2 6 3 2" xfId="0"/>
    <cellStyle name="Normal 61 4 2 6 3 2 2" xfId="0"/>
    <cellStyle name="Normal 61 4 2 6 3 2 2 2" xfId="0"/>
    <cellStyle name="Normal 61 4 2 6 3 2 3" xfId="0"/>
    <cellStyle name="Normal 61 4 2 6 3 3" xfId="0"/>
    <cellStyle name="Normal 61 4 2 6 3 3 2" xfId="0"/>
    <cellStyle name="Normal 61 4 2 6 3 3 2 2" xfId="0"/>
    <cellStyle name="Normal 61 4 2 6 3 3 3" xfId="0"/>
    <cellStyle name="Normal 61 4 2 6 3 4" xfId="0"/>
    <cellStyle name="Normal 61 4 2 6 3 4 2" xfId="0"/>
    <cellStyle name="Normal 61 4 2 6 3 5" xfId="0"/>
    <cellStyle name="Normal 61 4 2 6 4" xfId="0"/>
    <cellStyle name="Normal 61 4 2 6 4 2" xfId="0"/>
    <cellStyle name="Normal 61 4 2 6 4 2 2" xfId="0"/>
    <cellStyle name="Normal 61 4 2 6 4 3" xfId="0"/>
    <cellStyle name="Normal 61 4 2 6 5" xfId="0"/>
    <cellStyle name="Normal 61 4 2 6 5 2" xfId="0"/>
    <cellStyle name="Normal 61 4 2 6 5 2 2" xfId="0"/>
    <cellStyle name="Normal 61 4 2 6 5 3" xfId="0"/>
    <cellStyle name="Normal 61 4 2 6 6" xfId="0"/>
    <cellStyle name="Normal 61 4 2 6 6 2" xfId="0"/>
    <cellStyle name="Normal 61 4 2 6 7" xfId="0"/>
    <cellStyle name="Normal 61 4 2 7" xfId="0"/>
    <cellStyle name="Normal 61 4 2 7 2" xfId="0"/>
    <cellStyle name="Normal 61 4 2 7 2 2" xfId="0"/>
    <cellStyle name="Normal 61 4 2 7 2 2 2" xfId="0"/>
    <cellStyle name="Normal 61 4 2 7 2 2 2 2" xfId="0"/>
    <cellStyle name="Normal 61 4 2 7 2 2 3" xfId="0"/>
    <cellStyle name="Normal 61 4 2 7 2 3" xfId="0"/>
    <cellStyle name="Normal 61 4 2 7 2 3 2" xfId="0"/>
    <cellStyle name="Normal 61 4 2 7 2 3 2 2" xfId="0"/>
    <cellStyle name="Normal 61 4 2 7 2 3 3" xfId="0"/>
    <cellStyle name="Normal 61 4 2 7 2 4" xfId="0"/>
    <cellStyle name="Normal 61 4 2 7 2 4 2" xfId="0"/>
    <cellStyle name="Normal 61 4 2 7 2 5" xfId="0"/>
    <cellStyle name="Normal 61 4 2 7 3" xfId="0"/>
    <cellStyle name="Normal 61 4 2 7 3 2" xfId="0"/>
    <cellStyle name="Normal 61 4 2 7 3 2 2" xfId="0"/>
    <cellStyle name="Normal 61 4 2 7 3 3" xfId="0"/>
    <cellStyle name="Normal 61 4 2 7 4" xfId="0"/>
    <cellStyle name="Normal 61 4 2 7 4 2" xfId="0"/>
    <cellStyle name="Normal 61 4 2 7 4 2 2" xfId="0"/>
    <cellStyle name="Normal 61 4 2 7 4 3" xfId="0"/>
    <cellStyle name="Normal 61 4 2 7 5" xfId="0"/>
    <cellStyle name="Normal 61 4 2 7 5 2" xfId="0"/>
    <cellStyle name="Normal 61 4 2 7 6" xfId="0"/>
    <cellStyle name="Normal 61 4 2 8" xfId="0"/>
    <cellStyle name="Normal 61 4 2 8 2" xfId="0"/>
    <cellStyle name="Normal 61 4 2 8 2 2" xfId="0"/>
    <cellStyle name="Normal 61 4 2 8 2 2 2" xfId="0"/>
    <cellStyle name="Normal 61 4 2 8 2 3" xfId="0"/>
    <cellStyle name="Normal 61 4 2 8 3" xfId="0"/>
    <cellStyle name="Normal 61 4 2 8 3 2" xfId="0"/>
    <cellStyle name="Normal 61 4 2 8 3 2 2" xfId="0"/>
    <cellStyle name="Normal 61 4 2 8 3 3" xfId="0"/>
    <cellStyle name="Normal 61 4 2 8 4" xfId="0"/>
    <cellStyle name="Normal 61 4 2 8 4 2" xfId="0"/>
    <cellStyle name="Normal 61 4 2 8 5" xfId="0"/>
    <cellStyle name="Normal 61 4 2 9" xfId="0"/>
    <cellStyle name="Normal 61 4 2 9 2" xfId="0"/>
    <cellStyle name="Normal 61 4 2 9 2 2" xfId="0"/>
    <cellStyle name="Normal 61 4 2 9 3" xfId="0"/>
    <cellStyle name="Normal 61 4 3" xfId="0"/>
    <cellStyle name="Normal 61 4 3 10" xfId="0"/>
    <cellStyle name="Normal 61 4 3 2" xfId="0"/>
    <cellStyle name="Normal 61 4 3 2 2" xfId="0"/>
    <cellStyle name="Normal 61 4 3 2 2 2" xfId="0"/>
    <cellStyle name="Normal 61 4 3 2 2 2 2" xfId="0"/>
    <cellStyle name="Normal 61 4 3 2 2 2 2 2" xfId="0"/>
    <cellStyle name="Normal 61 4 3 2 2 2 2 2 2" xfId="0"/>
    <cellStyle name="Normal 61 4 3 2 2 2 2 2 2 2" xfId="0"/>
    <cellStyle name="Normal 61 4 3 2 2 2 2 2 2 2 2" xfId="0"/>
    <cellStyle name="Normal 61 4 3 2 2 2 2 2 2 3" xfId="0"/>
    <cellStyle name="Normal 61 4 3 2 2 2 2 2 3" xfId="0"/>
    <cellStyle name="Normal 61 4 3 2 2 2 2 2 3 2" xfId="0"/>
    <cellStyle name="Normal 61 4 3 2 2 2 2 2 3 2 2" xfId="0"/>
    <cellStyle name="Normal 61 4 3 2 2 2 2 2 3 3" xfId="0"/>
    <cellStyle name="Normal 61 4 3 2 2 2 2 2 4" xfId="0"/>
    <cellStyle name="Normal 61 4 3 2 2 2 2 2 4 2" xfId="0"/>
    <cellStyle name="Normal 61 4 3 2 2 2 2 2 5" xfId="0"/>
    <cellStyle name="Normal 61 4 3 2 2 2 2 3" xfId="0"/>
    <cellStyle name="Normal 61 4 3 2 2 2 2 3 2" xfId="0"/>
    <cellStyle name="Normal 61 4 3 2 2 2 2 3 2 2" xfId="0"/>
    <cellStyle name="Normal 61 4 3 2 2 2 2 3 3" xfId="0"/>
    <cellStyle name="Normal 61 4 3 2 2 2 2 4" xfId="0"/>
    <cellStyle name="Normal 61 4 3 2 2 2 2 4 2" xfId="0"/>
    <cellStyle name="Normal 61 4 3 2 2 2 2 4 2 2" xfId="0"/>
    <cellStyle name="Normal 61 4 3 2 2 2 2 4 3" xfId="0"/>
    <cellStyle name="Normal 61 4 3 2 2 2 2 5" xfId="0"/>
    <cellStyle name="Normal 61 4 3 2 2 2 2 5 2" xfId="0"/>
    <cellStyle name="Normal 61 4 3 2 2 2 2 6" xfId="0"/>
    <cellStyle name="Normal 61 4 3 2 2 2 3" xfId="0"/>
    <cellStyle name="Normal 61 4 3 2 2 2 3 2" xfId="0"/>
    <cellStyle name="Normal 61 4 3 2 2 2 3 2 2" xfId="0"/>
    <cellStyle name="Normal 61 4 3 2 2 2 3 2 2 2" xfId="0"/>
    <cellStyle name="Normal 61 4 3 2 2 2 3 2 3" xfId="0"/>
    <cellStyle name="Normal 61 4 3 2 2 2 3 3" xfId="0"/>
    <cellStyle name="Normal 61 4 3 2 2 2 3 3 2" xfId="0"/>
    <cellStyle name="Normal 61 4 3 2 2 2 3 3 2 2" xfId="0"/>
    <cellStyle name="Normal 61 4 3 2 2 2 3 3 3" xfId="0"/>
    <cellStyle name="Normal 61 4 3 2 2 2 3 4" xfId="0"/>
    <cellStyle name="Normal 61 4 3 2 2 2 3 4 2" xfId="0"/>
    <cellStyle name="Normal 61 4 3 2 2 2 3 5" xfId="0"/>
    <cellStyle name="Normal 61 4 3 2 2 2 4" xfId="0"/>
    <cellStyle name="Normal 61 4 3 2 2 2 4 2" xfId="0"/>
    <cellStyle name="Normal 61 4 3 2 2 2 4 2 2" xfId="0"/>
    <cellStyle name="Normal 61 4 3 2 2 2 4 3" xfId="0"/>
    <cellStyle name="Normal 61 4 3 2 2 2 5" xfId="0"/>
    <cellStyle name="Normal 61 4 3 2 2 2 5 2" xfId="0"/>
    <cellStyle name="Normal 61 4 3 2 2 2 5 2 2" xfId="0"/>
    <cellStyle name="Normal 61 4 3 2 2 2 5 3" xfId="0"/>
    <cellStyle name="Normal 61 4 3 2 2 2 6" xfId="0"/>
    <cellStyle name="Normal 61 4 3 2 2 2 6 2" xfId="0"/>
    <cellStyle name="Normal 61 4 3 2 2 2 7" xfId="0"/>
    <cellStyle name="Normal 61 4 3 2 2 3" xfId="0"/>
    <cellStyle name="Normal 61 4 3 2 2 3 2" xfId="0"/>
    <cellStyle name="Normal 61 4 3 2 2 3 2 2" xfId="0"/>
    <cellStyle name="Normal 61 4 3 2 2 3 2 2 2" xfId="0"/>
    <cellStyle name="Normal 61 4 3 2 2 3 2 2 2 2" xfId="0"/>
    <cellStyle name="Normal 61 4 3 2 2 3 2 2 3" xfId="0"/>
    <cellStyle name="Normal 61 4 3 2 2 3 2 3" xfId="0"/>
    <cellStyle name="Normal 61 4 3 2 2 3 2 3 2" xfId="0"/>
    <cellStyle name="Normal 61 4 3 2 2 3 2 3 2 2" xfId="0"/>
    <cellStyle name="Normal 61 4 3 2 2 3 2 3 3" xfId="0"/>
    <cellStyle name="Normal 61 4 3 2 2 3 2 4" xfId="0"/>
    <cellStyle name="Normal 61 4 3 2 2 3 2 4 2" xfId="0"/>
    <cellStyle name="Normal 61 4 3 2 2 3 2 5" xfId="0"/>
    <cellStyle name="Normal 61 4 3 2 2 3 3" xfId="0"/>
    <cellStyle name="Normal 61 4 3 2 2 3 3 2" xfId="0"/>
    <cellStyle name="Normal 61 4 3 2 2 3 3 2 2" xfId="0"/>
    <cellStyle name="Normal 61 4 3 2 2 3 3 3" xfId="0"/>
    <cellStyle name="Normal 61 4 3 2 2 3 4" xfId="0"/>
    <cellStyle name="Normal 61 4 3 2 2 3 4 2" xfId="0"/>
    <cellStyle name="Normal 61 4 3 2 2 3 4 2 2" xfId="0"/>
    <cellStyle name="Normal 61 4 3 2 2 3 4 3" xfId="0"/>
    <cellStyle name="Normal 61 4 3 2 2 3 5" xfId="0"/>
    <cellStyle name="Normal 61 4 3 2 2 3 5 2" xfId="0"/>
    <cellStyle name="Normal 61 4 3 2 2 3 6" xfId="0"/>
    <cellStyle name="Normal 61 4 3 2 2 4" xfId="0"/>
    <cellStyle name="Normal 61 4 3 2 2 4 2" xfId="0"/>
    <cellStyle name="Normal 61 4 3 2 2 4 2 2" xfId="0"/>
    <cellStyle name="Normal 61 4 3 2 2 4 2 2 2" xfId="0"/>
    <cellStyle name="Normal 61 4 3 2 2 4 2 3" xfId="0"/>
    <cellStyle name="Normal 61 4 3 2 2 4 3" xfId="0"/>
    <cellStyle name="Normal 61 4 3 2 2 4 3 2" xfId="0"/>
    <cellStyle name="Normal 61 4 3 2 2 4 3 2 2" xfId="0"/>
    <cellStyle name="Normal 61 4 3 2 2 4 3 3" xfId="0"/>
    <cellStyle name="Normal 61 4 3 2 2 4 4" xfId="0"/>
    <cellStyle name="Normal 61 4 3 2 2 4 4 2" xfId="0"/>
    <cellStyle name="Normal 61 4 3 2 2 4 5" xfId="0"/>
    <cellStyle name="Normal 61 4 3 2 2 5" xfId="0"/>
    <cellStyle name="Normal 61 4 3 2 2 5 2" xfId="0"/>
    <cellStyle name="Normal 61 4 3 2 2 5 2 2" xfId="0"/>
    <cellStyle name="Normal 61 4 3 2 2 5 3" xfId="0"/>
    <cellStyle name="Normal 61 4 3 2 2 6" xfId="0"/>
    <cellStyle name="Normal 61 4 3 2 2 6 2" xfId="0"/>
    <cellStyle name="Normal 61 4 3 2 2 6 2 2" xfId="0"/>
    <cellStyle name="Normal 61 4 3 2 2 6 3" xfId="0"/>
    <cellStyle name="Normal 61 4 3 2 2 7" xfId="0"/>
    <cellStyle name="Normal 61 4 3 2 2 7 2" xfId="0"/>
    <cellStyle name="Normal 61 4 3 2 2 8" xfId="0"/>
    <cellStyle name="Normal 61 4 3 2 3" xfId="0"/>
    <cellStyle name="Normal 61 4 3 2 3 2" xfId="0"/>
    <cellStyle name="Normal 61 4 3 2 3 2 2" xfId="0"/>
    <cellStyle name="Normal 61 4 3 2 3 2 2 2" xfId="0"/>
    <cellStyle name="Normal 61 4 3 2 3 2 2 2 2" xfId="0"/>
    <cellStyle name="Normal 61 4 3 2 3 2 2 2 2 2" xfId="0"/>
    <cellStyle name="Normal 61 4 3 2 3 2 2 2 3" xfId="0"/>
    <cellStyle name="Normal 61 4 3 2 3 2 2 3" xfId="0"/>
    <cellStyle name="Normal 61 4 3 2 3 2 2 3 2" xfId="0"/>
    <cellStyle name="Normal 61 4 3 2 3 2 2 3 2 2" xfId="0"/>
    <cellStyle name="Normal 61 4 3 2 3 2 2 3 3" xfId="0"/>
    <cellStyle name="Normal 61 4 3 2 3 2 2 4" xfId="0"/>
    <cellStyle name="Normal 61 4 3 2 3 2 2 4 2" xfId="0"/>
    <cellStyle name="Normal 61 4 3 2 3 2 2 5" xfId="0"/>
    <cellStyle name="Normal 61 4 3 2 3 2 3" xfId="0"/>
    <cellStyle name="Normal 61 4 3 2 3 2 3 2" xfId="0"/>
    <cellStyle name="Normal 61 4 3 2 3 2 3 2 2" xfId="0"/>
    <cellStyle name="Normal 61 4 3 2 3 2 3 3" xfId="0"/>
    <cellStyle name="Normal 61 4 3 2 3 2 4" xfId="0"/>
    <cellStyle name="Normal 61 4 3 2 3 2 4 2" xfId="0"/>
    <cellStyle name="Normal 61 4 3 2 3 2 4 2 2" xfId="0"/>
    <cellStyle name="Normal 61 4 3 2 3 2 4 3" xfId="0"/>
    <cellStyle name="Normal 61 4 3 2 3 2 5" xfId="0"/>
    <cellStyle name="Normal 61 4 3 2 3 2 5 2" xfId="0"/>
    <cellStyle name="Normal 61 4 3 2 3 2 6" xfId="0"/>
    <cellStyle name="Normal 61 4 3 2 3 3" xfId="0"/>
    <cellStyle name="Normal 61 4 3 2 3 3 2" xfId="0"/>
    <cellStyle name="Normal 61 4 3 2 3 3 2 2" xfId="0"/>
    <cellStyle name="Normal 61 4 3 2 3 3 2 2 2" xfId="0"/>
    <cellStyle name="Normal 61 4 3 2 3 3 2 3" xfId="0"/>
    <cellStyle name="Normal 61 4 3 2 3 3 3" xfId="0"/>
    <cellStyle name="Normal 61 4 3 2 3 3 3 2" xfId="0"/>
    <cellStyle name="Normal 61 4 3 2 3 3 3 2 2" xfId="0"/>
    <cellStyle name="Normal 61 4 3 2 3 3 3 3" xfId="0"/>
    <cellStyle name="Normal 61 4 3 2 3 3 4" xfId="0"/>
    <cellStyle name="Normal 61 4 3 2 3 3 4 2" xfId="0"/>
    <cellStyle name="Normal 61 4 3 2 3 3 5" xfId="0"/>
    <cellStyle name="Normal 61 4 3 2 3 4" xfId="0"/>
    <cellStyle name="Normal 61 4 3 2 3 4 2" xfId="0"/>
    <cellStyle name="Normal 61 4 3 2 3 4 2 2" xfId="0"/>
    <cellStyle name="Normal 61 4 3 2 3 4 3" xfId="0"/>
    <cellStyle name="Normal 61 4 3 2 3 5" xfId="0"/>
    <cellStyle name="Normal 61 4 3 2 3 5 2" xfId="0"/>
    <cellStyle name="Normal 61 4 3 2 3 5 2 2" xfId="0"/>
    <cellStyle name="Normal 61 4 3 2 3 5 3" xfId="0"/>
    <cellStyle name="Normal 61 4 3 2 3 6" xfId="0"/>
    <cellStyle name="Normal 61 4 3 2 3 6 2" xfId="0"/>
    <cellStyle name="Normal 61 4 3 2 3 7" xfId="0"/>
    <cellStyle name="Normal 61 4 3 2 4" xfId="0"/>
    <cellStyle name="Normal 61 4 3 2 4 2" xfId="0"/>
    <cellStyle name="Normal 61 4 3 2 4 2 2" xfId="0"/>
    <cellStyle name="Normal 61 4 3 2 4 2 2 2" xfId="0"/>
    <cellStyle name="Normal 61 4 3 2 4 2 2 2 2" xfId="0"/>
    <cellStyle name="Normal 61 4 3 2 4 2 2 3" xfId="0"/>
    <cellStyle name="Normal 61 4 3 2 4 2 3" xfId="0"/>
    <cellStyle name="Normal 61 4 3 2 4 2 3 2" xfId="0"/>
    <cellStyle name="Normal 61 4 3 2 4 2 3 2 2" xfId="0"/>
    <cellStyle name="Normal 61 4 3 2 4 2 3 3" xfId="0"/>
    <cellStyle name="Normal 61 4 3 2 4 2 4" xfId="0"/>
    <cellStyle name="Normal 61 4 3 2 4 2 4 2" xfId="0"/>
    <cellStyle name="Normal 61 4 3 2 4 2 5" xfId="0"/>
    <cellStyle name="Normal 61 4 3 2 4 3" xfId="0"/>
    <cellStyle name="Normal 61 4 3 2 4 3 2" xfId="0"/>
    <cellStyle name="Normal 61 4 3 2 4 3 2 2" xfId="0"/>
    <cellStyle name="Normal 61 4 3 2 4 3 3" xfId="0"/>
    <cellStyle name="Normal 61 4 3 2 4 4" xfId="0"/>
    <cellStyle name="Normal 61 4 3 2 4 4 2" xfId="0"/>
    <cellStyle name="Normal 61 4 3 2 4 4 2 2" xfId="0"/>
    <cellStyle name="Normal 61 4 3 2 4 4 3" xfId="0"/>
    <cellStyle name="Normal 61 4 3 2 4 5" xfId="0"/>
    <cellStyle name="Normal 61 4 3 2 4 5 2" xfId="0"/>
    <cellStyle name="Normal 61 4 3 2 4 6" xfId="0"/>
    <cellStyle name="Normal 61 4 3 2 5" xfId="0"/>
    <cellStyle name="Normal 61 4 3 2 5 2" xfId="0"/>
    <cellStyle name="Normal 61 4 3 2 5 2 2" xfId="0"/>
    <cellStyle name="Normal 61 4 3 2 5 2 2 2" xfId="0"/>
    <cellStyle name="Normal 61 4 3 2 5 2 3" xfId="0"/>
    <cellStyle name="Normal 61 4 3 2 5 3" xfId="0"/>
    <cellStyle name="Normal 61 4 3 2 5 3 2" xfId="0"/>
    <cellStyle name="Normal 61 4 3 2 5 3 2 2" xfId="0"/>
    <cellStyle name="Normal 61 4 3 2 5 3 3" xfId="0"/>
    <cellStyle name="Normal 61 4 3 2 5 4" xfId="0"/>
    <cellStyle name="Normal 61 4 3 2 5 4 2" xfId="0"/>
    <cellStyle name="Normal 61 4 3 2 5 5" xfId="0"/>
    <cellStyle name="Normal 61 4 3 2 6" xfId="0"/>
    <cellStyle name="Normal 61 4 3 2 6 2" xfId="0"/>
    <cellStyle name="Normal 61 4 3 2 6 2 2" xfId="0"/>
    <cellStyle name="Normal 61 4 3 2 6 3" xfId="0"/>
    <cellStyle name="Normal 61 4 3 2 7" xfId="0"/>
    <cellStyle name="Normal 61 4 3 2 7 2" xfId="0"/>
    <cellStyle name="Normal 61 4 3 2 7 2 2" xfId="0"/>
    <cellStyle name="Normal 61 4 3 2 7 3" xfId="0"/>
    <cellStyle name="Normal 61 4 3 2 8" xfId="0"/>
    <cellStyle name="Normal 61 4 3 2 8 2" xfId="0"/>
    <cellStyle name="Normal 61 4 3 2 9" xfId="0"/>
    <cellStyle name="Normal 61 4 3 3" xfId="0"/>
    <cellStyle name="Normal 61 4 3 3 2" xfId="0"/>
    <cellStyle name="Normal 61 4 3 3 2 2" xfId="0"/>
    <cellStyle name="Normal 61 4 3 3 2 2 2" xfId="0"/>
    <cellStyle name="Normal 61 4 3 3 2 2 2 2" xfId="0"/>
    <cellStyle name="Normal 61 4 3 3 2 2 2 2 2" xfId="0"/>
    <cellStyle name="Normal 61 4 3 3 2 2 2 2 2 2" xfId="0"/>
    <cellStyle name="Normal 61 4 3 3 2 2 2 2 3" xfId="0"/>
    <cellStyle name="Normal 61 4 3 3 2 2 2 3" xfId="0"/>
    <cellStyle name="Normal 61 4 3 3 2 2 2 3 2" xfId="0"/>
    <cellStyle name="Normal 61 4 3 3 2 2 2 3 2 2" xfId="0"/>
    <cellStyle name="Normal 61 4 3 3 2 2 2 3 3" xfId="0"/>
    <cellStyle name="Normal 61 4 3 3 2 2 2 4" xfId="0"/>
    <cellStyle name="Normal 61 4 3 3 2 2 2 4 2" xfId="0"/>
    <cellStyle name="Normal 61 4 3 3 2 2 2 5" xfId="0"/>
    <cellStyle name="Normal 61 4 3 3 2 2 3" xfId="0"/>
    <cellStyle name="Normal 61 4 3 3 2 2 3 2" xfId="0"/>
    <cellStyle name="Normal 61 4 3 3 2 2 3 2 2" xfId="0"/>
    <cellStyle name="Normal 61 4 3 3 2 2 3 3" xfId="0"/>
    <cellStyle name="Normal 61 4 3 3 2 2 4" xfId="0"/>
    <cellStyle name="Normal 61 4 3 3 2 2 4 2" xfId="0"/>
    <cellStyle name="Normal 61 4 3 3 2 2 4 2 2" xfId="0"/>
    <cellStyle name="Normal 61 4 3 3 2 2 4 3" xfId="0"/>
    <cellStyle name="Normal 61 4 3 3 2 2 5" xfId="0"/>
    <cellStyle name="Normal 61 4 3 3 2 2 5 2" xfId="0"/>
    <cellStyle name="Normal 61 4 3 3 2 2 6" xfId="0"/>
    <cellStyle name="Normal 61 4 3 3 2 3" xfId="0"/>
    <cellStyle name="Normal 61 4 3 3 2 3 2" xfId="0"/>
    <cellStyle name="Normal 61 4 3 3 2 3 2 2" xfId="0"/>
    <cellStyle name="Normal 61 4 3 3 2 3 2 2 2" xfId="0"/>
    <cellStyle name="Normal 61 4 3 3 2 3 2 3" xfId="0"/>
    <cellStyle name="Normal 61 4 3 3 2 3 3" xfId="0"/>
    <cellStyle name="Normal 61 4 3 3 2 3 3 2" xfId="0"/>
    <cellStyle name="Normal 61 4 3 3 2 3 3 2 2" xfId="0"/>
    <cellStyle name="Normal 61 4 3 3 2 3 3 3" xfId="0"/>
    <cellStyle name="Normal 61 4 3 3 2 3 4" xfId="0"/>
    <cellStyle name="Normal 61 4 3 3 2 3 4 2" xfId="0"/>
    <cellStyle name="Normal 61 4 3 3 2 3 5" xfId="0"/>
    <cellStyle name="Normal 61 4 3 3 2 4" xfId="0"/>
    <cellStyle name="Normal 61 4 3 3 2 4 2" xfId="0"/>
    <cellStyle name="Normal 61 4 3 3 2 4 2 2" xfId="0"/>
    <cellStyle name="Normal 61 4 3 3 2 4 3" xfId="0"/>
    <cellStyle name="Normal 61 4 3 3 2 5" xfId="0"/>
    <cellStyle name="Normal 61 4 3 3 2 5 2" xfId="0"/>
    <cellStyle name="Normal 61 4 3 3 2 5 2 2" xfId="0"/>
    <cellStyle name="Normal 61 4 3 3 2 5 3" xfId="0"/>
    <cellStyle name="Normal 61 4 3 3 2 6" xfId="0"/>
    <cellStyle name="Normal 61 4 3 3 2 6 2" xfId="0"/>
    <cellStyle name="Normal 61 4 3 3 2 7" xfId="0"/>
    <cellStyle name="Normal 61 4 3 3 3" xfId="0"/>
    <cellStyle name="Normal 61 4 3 3 3 2" xfId="0"/>
    <cellStyle name="Normal 61 4 3 3 3 2 2" xfId="0"/>
    <cellStyle name="Normal 61 4 3 3 3 2 2 2" xfId="0"/>
    <cellStyle name="Normal 61 4 3 3 3 2 2 2 2" xfId="0"/>
    <cellStyle name="Normal 61 4 3 3 3 2 2 3" xfId="0"/>
    <cellStyle name="Normal 61 4 3 3 3 2 3" xfId="0"/>
    <cellStyle name="Normal 61 4 3 3 3 2 3 2" xfId="0"/>
    <cellStyle name="Normal 61 4 3 3 3 2 3 2 2" xfId="0"/>
    <cellStyle name="Normal 61 4 3 3 3 2 3 3" xfId="0"/>
    <cellStyle name="Normal 61 4 3 3 3 2 4" xfId="0"/>
    <cellStyle name="Normal 61 4 3 3 3 2 4 2" xfId="0"/>
    <cellStyle name="Normal 61 4 3 3 3 2 5" xfId="0"/>
    <cellStyle name="Normal 61 4 3 3 3 3" xfId="0"/>
    <cellStyle name="Normal 61 4 3 3 3 3 2" xfId="0"/>
    <cellStyle name="Normal 61 4 3 3 3 3 2 2" xfId="0"/>
    <cellStyle name="Normal 61 4 3 3 3 3 3" xfId="0"/>
    <cellStyle name="Normal 61 4 3 3 3 4" xfId="0"/>
    <cellStyle name="Normal 61 4 3 3 3 4 2" xfId="0"/>
    <cellStyle name="Normal 61 4 3 3 3 4 2 2" xfId="0"/>
    <cellStyle name="Normal 61 4 3 3 3 4 3" xfId="0"/>
    <cellStyle name="Normal 61 4 3 3 3 5" xfId="0"/>
    <cellStyle name="Normal 61 4 3 3 3 5 2" xfId="0"/>
    <cellStyle name="Normal 61 4 3 3 3 6" xfId="0"/>
    <cellStyle name="Normal 61 4 3 3 4" xfId="0"/>
    <cellStyle name="Normal 61 4 3 3 4 2" xfId="0"/>
    <cellStyle name="Normal 61 4 3 3 4 2 2" xfId="0"/>
    <cellStyle name="Normal 61 4 3 3 4 2 2 2" xfId="0"/>
    <cellStyle name="Normal 61 4 3 3 4 2 3" xfId="0"/>
    <cellStyle name="Normal 61 4 3 3 4 3" xfId="0"/>
    <cellStyle name="Normal 61 4 3 3 4 3 2" xfId="0"/>
    <cellStyle name="Normal 61 4 3 3 4 3 2 2" xfId="0"/>
    <cellStyle name="Normal 61 4 3 3 4 3 3" xfId="0"/>
    <cellStyle name="Normal 61 4 3 3 4 4" xfId="0"/>
    <cellStyle name="Normal 61 4 3 3 4 4 2" xfId="0"/>
    <cellStyle name="Normal 61 4 3 3 4 5" xfId="0"/>
    <cellStyle name="Normal 61 4 3 3 5" xfId="0"/>
    <cellStyle name="Normal 61 4 3 3 5 2" xfId="0"/>
    <cellStyle name="Normal 61 4 3 3 5 2 2" xfId="0"/>
    <cellStyle name="Normal 61 4 3 3 5 3" xfId="0"/>
    <cellStyle name="Normal 61 4 3 3 6" xfId="0"/>
    <cellStyle name="Normal 61 4 3 3 6 2" xfId="0"/>
    <cellStyle name="Normal 61 4 3 3 6 2 2" xfId="0"/>
    <cellStyle name="Normal 61 4 3 3 6 3" xfId="0"/>
    <cellStyle name="Normal 61 4 3 3 7" xfId="0"/>
    <cellStyle name="Normal 61 4 3 3 7 2" xfId="0"/>
    <cellStyle name="Normal 61 4 3 3 8" xfId="0"/>
    <cellStyle name="Normal 61 4 3 4" xfId="0"/>
    <cellStyle name="Normal 61 4 3 4 2" xfId="0"/>
    <cellStyle name="Normal 61 4 3 4 2 2" xfId="0"/>
    <cellStyle name="Normal 61 4 3 4 2 2 2" xfId="0"/>
    <cellStyle name="Normal 61 4 3 4 2 2 2 2" xfId="0"/>
    <cellStyle name="Normal 61 4 3 4 2 2 2 2 2" xfId="0"/>
    <cellStyle name="Normal 61 4 3 4 2 2 2 3" xfId="0"/>
    <cellStyle name="Normal 61 4 3 4 2 2 3" xfId="0"/>
    <cellStyle name="Normal 61 4 3 4 2 2 3 2" xfId="0"/>
    <cellStyle name="Normal 61 4 3 4 2 2 3 2 2" xfId="0"/>
    <cellStyle name="Normal 61 4 3 4 2 2 3 3" xfId="0"/>
    <cellStyle name="Normal 61 4 3 4 2 2 4" xfId="0"/>
    <cellStyle name="Normal 61 4 3 4 2 2 4 2" xfId="0"/>
    <cellStyle name="Normal 61 4 3 4 2 2 5" xfId="0"/>
    <cellStyle name="Normal 61 4 3 4 2 3" xfId="0"/>
    <cellStyle name="Normal 61 4 3 4 2 3 2" xfId="0"/>
    <cellStyle name="Normal 61 4 3 4 2 3 2 2" xfId="0"/>
    <cellStyle name="Normal 61 4 3 4 2 3 3" xfId="0"/>
    <cellStyle name="Normal 61 4 3 4 2 4" xfId="0"/>
    <cellStyle name="Normal 61 4 3 4 2 4 2" xfId="0"/>
    <cellStyle name="Normal 61 4 3 4 2 4 2 2" xfId="0"/>
    <cellStyle name="Normal 61 4 3 4 2 4 3" xfId="0"/>
    <cellStyle name="Normal 61 4 3 4 2 5" xfId="0"/>
    <cellStyle name="Normal 61 4 3 4 2 5 2" xfId="0"/>
    <cellStyle name="Normal 61 4 3 4 2 6" xfId="0"/>
    <cellStyle name="Normal 61 4 3 4 3" xfId="0"/>
    <cellStyle name="Normal 61 4 3 4 3 2" xfId="0"/>
    <cellStyle name="Normal 61 4 3 4 3 2 2" xfId="0"/>
    <cellStyle name="Normal 61 4 3 4 3 2 2 2" xfId="0"/>
    <cellStyle name="Normal 61 4 3 4 3 2 3" xfId="0"/>
    <cellStyle name="Normal 61 4 3 4 3 3" xfId="0"/>
    <cellStyle name="Normal 61 4 3 4 3 3 2" xfId="0"/>
    <cellStyle name="Normal 61 4 3 4 3 3 2 2" xfId="0"/>
    <cellStyle name="Normal 61 4 3 4 3 3 3" xfId="0"/>
    <cellStyle name="Normal 61 4 3 4 3 4" xfId="0"/>
    <cellStyle name="Normal 61 4 3 4 3 4 2" xfId="0"/>
    <cellStyle name="Normal 61 4 3 4 3 5" xfId="0"/>
    <cellStyle name="Normal 61 4 3 4 4" xfId="0"/>
    <cellStyle name="Normal 61 4 3 4 4 2" xfId="0"/>
    <cellStyle name="Normal 61 4 3 4 4 2 2" xfId="0"/>
    <cellStyle name="Normal 61 4 3 4 4 3" xfId="0"/>
    <cellStyle name="Normal 61 4 3 4 5" xfId="0"/>
    <cellStyle name="Normal 61 4 3 4 5 2" xfId="0"/>
    <cellStyle name="Normal 61 4 3 4 5 2 2" xfId="0"/>
    <cellStyle name="Normal 61 4 3 4 5 3" xfId="0"/>
    <cellStyle name="Normal 61 4 3 4 6" xfId="0"/>
    <cellStyle name="Normal 61 4 3 4 6 2" xfId="0"/>
    <cellStyle name="Normal 61 4 3 4 7" xfId="0"/>
    <cellStyle name="Normal 61 4 3 5" xfId="0"/>
    <cellStyle name="Normal 61 4 3 5 2" xfId="0"/>
    <cellStyle name="Normal 61 4 3 5 2 2" xfId="0"/>
    <cellStyle name="Normal 61 4 3 5 2 2 2" xfId="0"/>
    <cellStyle name="Normal 61 4 3 5 2 2 2 2" xfId="0"/>
    <cellStyle name="Normal 61 4 3 5 2 2 3" xfId="0"/>
    <cellStyle name="Normal 61 4 3 5 2 3" xfId="0"/>
    <cellStyle name="Normal 61 4 3 5 2 3 2" xfId="0"/>
    <cellStyle name="Normal 61 4 3 5 2 3 2 2" xfId="0"/>
    <cellStyle name="Normal 61 4 3 5 2 3 3" xfId="0"/>
    <cellStyle name="Normal 61 4 3 5 2 4" xfId="0"/>
    <cellStyle name="Normal 61 4 3 5 2 4 2" xfId="0"/>
    <cellStyle name="Normal 61 4 3 5 2 5" xfId="0"/>
    <cellStyle name="Normal 61 4 3 5 3" xfId="0"/>
    <cellStyle name="Normal 61 4 3 5 3 2" xfId="0"/>
    <cellStyle name="Normal 61 4 3 5 3 2 2" xfId="0"/>
    <cellStyle name="Normal 61 4 3 5 3 3" xfId="0"/>
    <cellStyle name="Normal 61 4 3 5 4" xfId="0"/>
    <cellStyle name="Normal 61 4 3 5 4 2" xfId="0"/>
    <cellStyle name="Normal 61 4 3 5 4 2 2" xfId="0"/>
    <cellStyle name="Normal 61 4 3 5 4 3" xfId="0"/>
    <cellStyle name="Normal 61 4 3 5 5" xfId="0"/>
    <cellStyle name="Normal 61 4 3 5 5 2" xfId="0"/>
    <cellStyle name="Normal 61 4 3 5 6" xfId="0"/>
    <cellStyle name="Normal 61 4 3 6" xfId="0"/>
    <cellStyle name="Normal 61 4 3 6 2" xfId="0"/>
    <cellStyle name="Normal 61 4 3 6 2 2" xfId="0"/>
    <cellStyle name="Normal 61 4 3 6 2 2 2" xfId="0"/>
    <cellStyle name="Normal 61 4 3 6 2 3" xfId="0"/>
    <cellStyle name="Normal 61 4 3 6 3" xfId="0"/>
    <cellStyle name="Normal 61 4 3 6 3 2" xfId="0"/>
    <cellStyle name="Normal 61 4 3 6 3 2 2" xfId="0"/>
    <cellStyle name="Normal 61 4 3 6 3 3" xfId="0"/>
    <cellStyle name="Normal 61 4 3 6 4" xfId="0"/>
    <cellStyle name="Normal 61 4 3 6 4 2" xfId="0"/>
    <cellStyle name="Normal 61 4 3 6 5" xfId="0"/>
    <cellStyle name="Normal 61 4 3 7" xfId="0"/>
    <cellStyle name="Normal 61 4 3 7 2" xfId="0"/>
    <cellStyle name="Normal 61 4 3 7 2 2" xfId="0"/>
    <cellStyle name="Normal 61 4 3 7 3" xfId="0"/>
    <cellStyle name="Normal 61 4 3 8" xfId="0"/>
    <cellStyle name="Normal 61 4 3 8 2" xfId="0"/>
    <cellStyle name="Normal 61 4 3 8 2 2" xfId="0"/>
    <cellStyle name="Normal 61 4 3 8 3" xfId="0"/>
    <cellStyle name="Normal 61 4 3 9" xfId="0"/>
    <cellStyle name="Normal 61 4 3 9 2" xfId="0"/>
    <cellStyle name="Normal 61 4 4" xfId="0"/>
    <cellStyle name="Normal 61 4 4 10" xfId="0"/>
    <cellStyle name="Normal 61 4 4 2" xfId="0"/>
    <cellStyle name="Normal 61 4 4 2 2" xfId="0"/>
    <cellStyle name="Normal 61 4 4 2 2 2" xfId="0"/>
    <cellStyle name="Normal 61 4 4 2 2 2 2" xfId="0"/>
    <cellStyle name="Normal 61 4 4 2 2 2 2 2" xfId="0"/>
    <cellStyle name="Normal 61 4 4 2 2 2 2 2 2" xfId="0"/>
    <cellStyle name="Normal 61 4 4 2 2 2 2 2 2 2" xfId="0"/>
    <cellStyle name="Normal 61 4 4 2 2 2 2 2 2 2 2" xfId="0"/>
    <cellStyle name="Normal 61 4 4 2 2 2 2 2 2 3" xfId="0"/>
    <cellStyle name="Normal 61 4 4 2 2 2 2 2 3" xfId="0"/>
    <cellStyle name="Normal 61 4 4 2 2 2 2 2 3 2" xfId="0"/>
    <cellStyle name="Normal 61 4 4 2 2 2 2 2 3 2 2" xfId="0"/>
    <cellStyle name="Normal 61 4 4 2 2 2 2 2 3 3" xfId="0"/>
    <cellStyle name="Normal 61 4 4 2 2 2 2 2 4" xfId="0"/>
    <cellStyle name="Normal 61 4 4 2 2 2 2 2 4 2" xfId="0"/>
    <cellStyle name="Normal 61 4 4 2 2 2 2 2 5" xfId="0"/>
    <cellStyle name="Normal 61 4 4 2 2 2 2 3" xfId="0"/>
    <cellStyle name="Normal 61 4 4 2 2 2 2 3 2" xfId="0"/>
    <cellStyle name="Normal 61 4 4 2 2 2 2 3 2 2" xfId="0"/>
    <cellStyle name="Normal 61 4 4 2 2 2 2 3 3" xfId="0"/>
    <cellStyle name="Normal 61 4 4 2 2 2 2 4" xfId="0"/>
    <cellStyle name="Normal 61 4 4 2 2 2 2 4 2" xfId="0"/>
    <cellStyle name="Normal 61 4 4 2 2 2 2 4 2 2" xfId="0"/>
    <cellStyle name="Normal 61 4 4 2 2 2 2 4 3" xfId="0"/>
    <cellStyle name="Normal 61 4 4 2 2 2 2 5" xfId="0"/>
    <cellStyle name="Normal 61 4 4 2 2 2 2 5 2" xfId="0"/>
    <cellStyle name="Normal 61 4 4 2 2 2 2 6" xfId="0"/>
    <cellStyle name="Normal 61 4 4 2 2 2 3" xfId="0"/>
    <cellStyle name="Normal 61 4 4 2 2 2 3 2" xfId="0"/>
    <cellStyle name="Normal 61 4 4 2 2 2 3 2 2" xfId="0"/>
    <cellStyle name="Normal 61 4 4 2 2 2 3 2 2 2" xfId="0"/>
    <cellStyle name="Normal 61 4 4 2 2 2 3 2 3" xfId="0"/>
    <cellStyle name="Normal 61 4 4 2 2 2 3 3" xfId="0"/>
    <cellStyle name="Normal 61 4 4 2 2 2 3 3 2" xfId="0"/>
    <cellStyle name="Normal 61 4 4 2 2 2 3 3 2 2" xfId="0"/>
    <cellStyle name="Normal 61 4 4 2 2 2 3 3 3" xfId="0"/>
    <cellStyle name="Normal 61 4 4 2 2 2 3 4" xfId="0"/>
    <cellStyle name="Normal 61 4 4 2 2 2 3 4 2" xfId="0"/>
    <cellStyle name="Normal 61 4 4 2 2 2 3 5" xfId="0"/>
    <cellStyle name="Normal 61 4 4 2 2 2 4" xfId="0"/>
    <cellStyle name="Normal 61 4 4 2 2 2 4 2" xfId="0"/>
    <cellStyle name="Normal 61 4 4 2 2 2 4 2 2" xfId="0"/>
    <cellStyle name="Normal 61 4 4 2 2 2 4 3" xfId="0"/>
    <cellStyle name="Normal 61 4 4 2 2 2 5" xfId="0"/>
    <cellStyle name="Normal 61 4 4 2 2 2 5 2" xfId="0"/>
    <cellStyle name="Normal 61 4 4 2 2 2 5 2 2" xfId="0"/>
    <cellStyle name="Normal 61 4 4 2 2 2 5 3" xfId="0"/>
    <cellStyle name="Normal 61 4 4 2 2 2 6" xfId="0"/>
    <cellStyle name="Normal 61 4 4 2 2 2 6 2" xfId="0"/>
    <cellStyle name="Normal 61 4 4 2 2 2 7" xfId="0"/>
    <cellStyle name="Normal 61 4 4 2 2 3" xfId="0"/>
    <cellStyle name="Normal 61 4 4 2 2 3 2" xfId="0"/>
    <cellStyle name="Normal 61 4 4 2 2 3 2 2" xfId="0"/>
    <cellStyle name="Normal 61 4 4 2 2 3 2 2 2" xfId="0"/>
    <cellStyle name="Normal 61 4 4 2 2 3 2 2 2 2" xfId="0"/>
    <cellStyle name="Normal 61 4 4 2 2 3 2 2 3" xfId="0"/>
    <cellStyle name="Normal 61 4 4 2 2 3 2 3" xfId="0"/>
    <cellStyle name="Normal 61 4 4 2 2 3 2 3 2" xfId="0"/>
    <cellStyle name="Normal 61 4 4 2 2 3 2 3 2 2" xfId="0"/>
    <cellStyle name="Normal 61 4 4 2 2 3 2 3 3" xfId="0"/>
    <cellStyle name="Normal 61 4 4 2 2 3 2 4" xfId="0"/>
    <cellStyle name="Normal 61 4 4 2 2 3 2 4 2" xfId="0"/>
    <cellStyle name="Normal 61 4 4 2 2 3 2 5" xfId="0"/>
    <cellStyle name="Normal 61 4 4 2 2 3 3" xfId="0"/>
    <cellStyle name="Normal 61 4 4 2 2 3 3 2" xfId="0"/>
    <cellStyle name="Normal 61 4 4 2 2 3 3 2 2" xfId="0"/>
    <cellStyle name="Normal 61 4 4 2 2 3 3 3" xfId="0"/>
    <cellStyle name="Normal 61 4 4 2 2 3 4" xfId="0"/>
    <cellStyle name="Normal 61 4 4 2 2 3 4 2" xfId="0"/>
    <cellStyle name="Normal 61 4 4 2 2 3 4 2 2" xfId="0"/>
    <cellStyle name="Normal 61 4 4 2 2 3 4 3" xfId="0"/>
    <cellStyle name="Normal 61 4 4 2 2 3 5" xfId="0"/>
    <cellStyle name="Normal 61 4 4 2 2 3 5 2" xfId="0"/>
    <cellStyle name="Normal 61 4 4 2 2 3 6" xfId="0"/>
    <cellStyle name="Normal 61 4 4 2 2 4" xfId="0"/>
    <cellStyle name="Normal 61 4 4 2 2 4 2" xfId="0"/>
    <cellStyle name="Normal 61 4 4 2 2 4 2 2" xfId="0"/>
    <cellStyle name="Normal 61 4 4 2 2 4 2 2 2" xfId="0"/>
    <cellStyle name="Normal 61 4 4 2 2 4 2 3" xfId="0"/>
    <cellStyle name="Normal 61 4 4 2 2 4 3" xfId="0"/>
    <cellStyle name="Normal 61 4 4 2 2 4 3 2" xfId="0"/>
    <cellStyle name="Normal 61 4 4 2 2 4 3 2 2" xfId="0"/>
    <cellStyle name="Normal 61 4 4 2 2 4 3 3" xfId="0"/>
    <cellStyle name="Normal 61 4 4 2 2 4 4" xfId="0"/>
    <cellStyle name="Normal 61 4 4 2 2 4 4 2" xfId="0"/>
    <cellStyle name="Normal 61 4 4 2 2 4 5" xfId="0"/>
    <cellStyle name="Normal 61 4 4 2 2 5" xfId="0"/>
    <cellStyle name="Normal 61 4 4 2 2 5 2" xfId="0"/>
    <cellStyle name="Normal 61 4 4 2 2 5 2 2" xfId="0"/>
    <cellStyle name="Normal 61 4 4 2 2 5 3" xfId="0"/>
    <cellStyle name="Normal 61 4 4 2 2 6" xfId="0"/>
    <cellStyle name="Normal 61 4 4 2 2 6 2" xfId="0"/>
    <cellStyle name="Normal 61 4 4 2 2 6 2 2" xfId="0"/>
    <cellStyle name="Normal 61 4 4 2 2 6 3" xfId="0"/>
    <cellStyle name="Normal 61 4 4 2 2 7" xfId="0"/>
    <cellStyle name="Normal 61 4 4 2 2 7 2" xfId="0"/>
    <cellStyle name="Normal 61 4 4 2 2 8" xfId="0"/>
    <cellStyle name="Normal 61 4 4 2 3" xfId="0"/>
    <cellStyle name="Normal 61 4 4 2 3 2" xfId="0"/>
    <cellStyle name="Normal 61 4 4 2 3 2 2" xfId="0"/>
    <cellStyle name="Normal 61 4 4 2 3 2 2 2" xfId="0"/>
    <cellStyle name="Normal 61 4 4 2 3 2 2 2 2" xfId="0"/>
    <cellStyle name="Normal 61 4 4 2 3 2 2 2 2 2" xfId="0"/>
    <cellStyle name="Normal 61 4 4 2 3 2 2 2 3" xfId="0"/>
    <cellStyle name="Normal 61 4 4 2 3 2 2 3" xfId="0"/>
    <cellStyle name="Normal 61 4 4 2 3 2 2 3 2" xfId="0"/>
    <cellStyle name="Normal 61 4 4 2 3 2 2 3 2 2" xfId="0"/>
    <cellStyle name="Normal 61 4 4 2 3 2 2 3 3" xfId="0"/>
    <cellStyle name="Normal 61 4 4 2 3 2 2 4" xfId="0"/>
    <cellStyle name="Normal 61 4 4 2 3 2 2 4 2" xfId="0"/>
    <cellStyle name="Normal 61 4 4 2 3 2 2 5" xfId="0"/>
    <cellStyle name="Normal 61 4 4 2 3 2 3" xfId="0"/>
    <cellStyle name="Normal 61 4 4 2 3 2 3 2" xfId="0"/>
    <cellStyle name="Normal 61 4 4 2 3 2 3 2 2" xfId="0"/>
    <cellStyle name="Normal 61 4 4 2 3 2 3 3" xfId="0"/>
    <cellStyle name="Normal 61 4 4 2 3 2 4" xfId="0"/>
    <cellStyle name="Normal 61 4 4 2 3 2 4 2" xfId="0"/>
    <cellStyle name="Normal 61 4 4 2 3 2 4 2 2" xfId="0"/>
    <cellStyle name="Normal 61 4 4 2 3 2 4 3" xfId="0"/>
    <cellStyle name="Normal 61 4 4 2 3 2 5" xfId="0"/>
    <cellStyle name="Normal 61 4 4 2 3 2 5 2" xfId="0"/>
    <cellStyle name="Normal 61 4 4 2 3 2 6" xfId="0"/>
    <cellStyle name="Normal 61 4 4 2 3 3" xfId="0"/>
    <cellStyle name="Normal 61 4 4 2 3 3 2" xfId="0"/>
    <cellStyle name="Normal 61 4 4 2 3 3 2 2" xfId="0"/>
    <cellStyle name="Normal 61 4 4 2 3 3 2 2 2" xfId="0"/>
    <cellStyle name="Normal 61 4 4 2 3 3 2 3" xfId="0"/>
    <cellStyle name="Normal 61 4 4 2 3 3 3" xfId="0"/>
    <cellStyle name="Normal 61 4 4 2 3 3 3 2" xfId="0"/>
    <cellStyle name="Normal 61 4 4 2 3 3 3 2 2" xfId="0"/>
    <cellStyle name="Normal 61 4 4 2 3 3 3 3" xfId="0"/>
    <cellStyle name="Normal 61 4 4 2 3 3 4" xfId="0"/>
    <cellStyle name="Normal 61 4 4 2 3 3 4 2" xfId="0"/>
    <cellStyle name="Normal 61 4 4 2 3 3 5" xfId="0"/>
    <cellStyle name="Normal 61 4 4 2 3 4" xfId="0"/>
    <cellStyle name="Normal 61 4 4 2 3 4 2" xfId="0"/>
    <cellStyle name="Normal 61 4 4 2 3 4 2 2" xfId="0"/>
    <cellStyle name="Normal 61 4 4 2 3 4 3" xfId="0"/>
    <cellStyle name="Normal 61 4 4 2 3 5" xfId="0"/>
    <cellStyle name="Normal 61 4 4 2 3 5 2" xfId="0"/>
    <cellStyle name="Normal 61 4 4 2 3 5 2 2" xfId="0"/>
    <cellStyle name="Normal 61 4 4 2 3 5 3" xfId="0"/>
    <cellStyle name="Normal 61 4 4 2 3 6" xfId="0"/>
    <cellStyle name="Normal 61 4 4 2 3 6 2" xfId="0"/>
    <cellStyle name="Normal 61 4 4 2 3 7" xfId="0"/>
    <cellStyle name="Normal 61 4 4 2 4" xfId="0"/>
    <cellStyle name="Normal 61 4 4 2 4 2" xfId="0"/>
    <cellStyle name="Normal 61 4 4 2 4 2 2" xfId="0"/>
    <cellStyle name="Normal 61 4 4 2 4 2 2 2" xfId="0"/>
    <cellStyle name="Normal 61 4 4 2 4 2 2 2 2" xfId="0"/>
    <cellStyle name="Normal 61 4 4 2 4 2 2 3" xfId="0"/>
    <cellStyle name="Normal 61 4 4 2 4 2 3" xfId="0"/>
    <cellStyle name="Normal 61 4 4 2 4 2 3 2" xfId="0"/>
    <cellStyle name="Normal 61 4 4 2 4 2 3 2 2" xfId="0"/>
    <cellStyle name="Normal 61 4 4 2 4 2 3 3" xfId="0"/>
    <cellStyle name="Normal 61 4 4 2 4 2 4" xfId="0"/>
    <cellStyle name="Normal 61 4 4 2 4 2 4 2" xfId="0"/>
    <cellStyle name="Normal 61 4 4 2 4 2 5" xfId="0"/>
    <cellStyle name="Normal 61 4 4 2 4 3" xfId="0"/>
    <cellStyle name="Normal 61 4 4 2 4 3 2" xfId="0"/>
    <cellStyle name="Normal 61 4 4 2 4 3 2 2" xfId="0"/>
    <cellStyle name="Normal 61 4 4 2 4 3 3" xfId="0"/>
    <cellStyle name="Normal 61 4 4 2 4 4" xfId="0"/>
    <cellStyle name="Normal 61 4 4 2 4 4 2" xfId="0"/>
    <cellStyle name="Normal 61 4 4 2 4 4 2 2" xfId="0"/>
    <cellStyle name="Normal 61 4 4 2 4 4 3" xfId="0"/>
    <cellStyle name="Normal 61 4 4 2 4 5" xfId="0"/>
    <cellStyle name="Normal 61 4 4 2 4 5 2" xfId="0"/>
    <cellStyle name="Normal 61 4 4 2 4 6" xfId="0"/>
    <cellStyle name="Normal 61 4 4 2 5" xfId="0"/>
    <cellStyle name="Normal 61 4 4 2 5 2" xfId="0"/>
    <cellStyle name="Normal 61 4 4 2 5 2 2" xfId="0"/>
    <cellStyle name="Normal 61 4 4 2 5 2 2 2" xfId="0"/>
    <cellStyle name="Normal 61 4 4 2 5 2 3" xfId="0"/>
    <cellStyle name="Normal 61 4 4 2 5 3" xfId="0"/>
    <cellStyle name="Normal 61 4 4 2 5 3 2" xfId="0"/>
    <cellStyle name="Normal 61 4 4 2 5 3 2 2" xfId="0"/>
    <cellStyle name="Normal 61 4 4 2 5 3 3" xfId="0"/>
    <cellStyle name="Normal 61 4 4 2 5 4" xfId="0"/>
    <cellStyle name="Normal 61 4 4 2 5 4 2" xfId="0"/>
    <cellStyle name="Normal 61 4 4 2 5 5" xfId="0"/>
    <cellStyle name="Normal 61 4 4 2 6" xfId="0"/>
    <cellStyle name="Normal 61 4 4 2 6 2" xfId="0"/>
    <cellStyle name="Normal 61 4 4 2 6 2 2" xfId="0"/>
    <cellStyle name="Normal 61 4 4 2 6 3" xfId="0"/>
    <cellStyle name="Normal 61 4 4 2 7" xfId="0"/>
    <cellStyle name="Normal 61 4 4 2 7 2" xfId="0"/>
    <cellStyle name="Normal 61 4 4 2 7 2 2" xfId="0"/>
    <cellStyle name="Normal 61 4 4 2 7 3" xfId="0"/>
    <cellStyle name="Normal 61 4 4 2 8" xfId="0"/>
    <cellStyle name="Normal 61 4 4 2 8 2" xfId="0"/>
    <cellStyle name="Normal 61 4 4 2 9" xfId="0"/>
    <cellStyle name="Normal 61 4 4 3" xfId="0"/>
    <cellStyle name="Normal 61 4 4 3 2" xfId="0"/>
    <cellStyle name="Normal 61 4 4 3 2 2" xfId="0"/>
    <cellStyle name="Normal 61 4 4 3 2 2 2" xfId="0"/>
    <cellStyle name="Normal 61 4 4 3 2 2 2 2" xfId="0"/>
    <cellStyle name="Normal 61 4 4 3 2 2 2 2 2" xfId="0"/>
    <cellStyle name="Normal 61 4 4 3 2 2 2 2 2 2" xfId="0"/>
    <cellStyle name="Normal 61 4 4 3 2 2 2 2 3" xfId="0"/>
    <cellStyle name="Normal 61 4 4 3 2 2 2 3" xfId="0"/>
    <cellStyle name="Normal 61 4 4 3 2 2 2 3 2" xfId="0"/>
    <cellStyle name="Normal 61 4 4 3 2 2 2 3 2 2" xfId="0"/>
    <cellStyle name="Normal 61 4 4 3 2 2 2 3 3" xfId="0"/>
    <cellStyle name="Normal 61 4 4 3 2 2 2 4" xfId="0"/>
    <cellStyle name="Normal 61 4 4 3 2 2 2 4 2" xfId="0"/>
    <cellStyle name="Normal 61 4 4 3 2 2 2 5" xfId="0"/>
    <cellStyle name="Normal 61 4 4 3 2 2 3" xfId="0"/>
    <cellStyle name="Normal 61 4 4 3 2 2 3 2" xfId="0"/>
    <cellStyle name="Normal 61 4 4 3 2 2 3 2 2" xfId="0"/>
    <cellStyle name="Normal 61 4 4 3 2 2 3 3" xfId="0"/>
    <cellStyle name="Normal 61 4 4 3 2 2 4" xfId="0"/>
    <cellStyle name="Normal 61 4 4 3 2 2 4 2" xfId="0"/>
    <cellStyle name="Normal 61 4 4 3 2 2 4 2 2" xfId="0"/>
    <cellStyle name="Normal 61 4 4 3 2 2 4 3" xfId="0"/>
    <cellStyle name="Normal 61 4 4 3 2 2 5" xfId="0"/>
    <cellStyle name="Normal 61 4 4 3 2 2 5 2" xfId="0"/>
    <cellStyle name="Normal 61 4 4 3 2 2 6" xfId="0"/>
    <cellStyle name="Normal 61 4 4 3 2 3" xfId="0"/>
    <cellStyle name="Normal 61 4 4 3 2 3 2" xfId="0"/>
    <cellStyle name="Normal 61 4 4 3 2 3 2 2" xfId="0"/>
    <cellStyle name="Normal 61 4 4 3 2 3 2 2 2" xfId="0"/>
    <cellStyle name="Normal 61 4 4 3 2 3 2 3" xfId="0"/>
    <cellStyle name="Normal 61 4 4 3 2 3 3" xfId="0"/>
    <cellStyle name="Normal 61 4 4 3 2 3 3 2" xfId="0"/>
    <cellStyle name="Normal 61 4 4 3 2 3 3 2 2" xfId="0"/>
    <cellStyle name="Normal 61 4 4 3 2 3 3 3" xfId="0"/>
    <cellStyle name="Normal 61 4 4 3 2 3 4" xfId="0"/>
    <cellStyle name="Normal 61 4 4 3 2 3 4 2" xfId="0"/>
    <cellStyle name="Normal 61 4 4 3 2 3 5" xfId="0"/>
    <cellStyle name="Normal 61 4 4 3 2 4" xfId="0"/>
    <cellStyle name="Normal 61 4 4 3 2 4 2" xfId="0"/>
    <cellStyle name="Normal 61 4 4 3 2 4 2 2" xfId="0"/>
    <cellStyle name="Normal 61 4 4 3 2 4 3" xfId="0"/>
    <cellStyle name="Normal 61 4 4 3 2 5" xfId="0"/>
    <cellStyle name="Normal 61 4 4 3 2 5 2" xfId="0"/>
    <cellStyle name="Normal 61 4 4 3 2 5 2 2" xfId="0"/>
    <cellStyle name="Normal 61 4 4 3 2 5 3" xfId="0"/>
    <cellStyle name="Normal 61 4 4 3 2 6" xfId="0"/>
    <cellStyle name="Normal 61 4 4 3 2 6 2" xfId="0"/>
    <cellStyle name="Normal 61 4 4 3 2 7" xfId="0"/>
    <cellStyle name="Normal 61 4 4 3 3" xfId="0"/>
    <cellStyle name="Normal 61 4 4 3 3 2" xfId="0"/>
    <cellStyle name="Normal 61 4 4 3 3 2 2" xfId="0"/>
    <cellStyle name="Normal 61 4 4 3 3 2 2 2" xfId="0"/>
    <cellStyle name="Normal 61 4 4 3 3 2 2 2 2" xfId="0"/>
    <cellStyle name="Normal 61 4 4 3 3 2 2 3" xfId="0"/>
    <cellStyle name="Normal 61 4 4 3 3 2 3" xfId="0"/>
    <cellStyle name="Normal 61 4 4 3 3 2 3 2" xfId="0"/>
    <cellStyle name="Normal 61 4 4 3 3 2 3 2 2" xfId="0"/>
    <cellStyle name="Normal 61 4 4 3 3 2 3 3" xfId="0"/>
    <cellStyle name="Normal 61 4 4 3 3 2 4" xfId="0"/>
    <cellStyle name="Normal 61 4 4 3 3 2 4 2" xfId="0"/>
    <cellStyle name="Normal 61 4 4 3 3 2 5" xfId="0"/>
    <cellStyle name="Normal 61 4 4 3 3 3" xfId="0"/>
    <cellStyle name="Normal 61 4 4 3 3 3 2" xfId="0"/>
    <cellStyle name="Normal 61 4 4 3 3 3 2 2" xfId="0"/>
    <cellStyle name="Normal 61 4 4 3 3 3 3" xfId="0"/>
    <cellStyle name="Normal 61 4 4 3 3 4" xfId="0"/>
    <cellStyle name="Normal 61 4 4 3 3 4 2" xfId="0"/>
    <cellStyle name="Normal 61 4 4 3 3 4 2 2" xfId="0"/>
    <cellStyle name="Normal 61 4 4 3 3 4 3" xfId="0"/>
    <cellStyle name="Normal 61 4 4 3 3 5" xfId="0"/>
    <cellStyle name="Normal 61 4 4 3 3 5 2" xfId="0"/>
    <cellStyle name="Normal 61 4 4 3 3 6" xfId="0"/>
    <cellStyle name="Normal 61 4 4 3 4" xfId="0"/>
    <cellStyle name="Normal 61 4 4 3 4 2" xfId="0"/>
    <cellStyle name="Normal 61 4 4 3 4 2 2" xfId="0"/>
    <cellStyle name="Normal 61 4 4 3 4 2 2 2" xfId="0"/>
    <cellStyle name="Normal 61 4 4 3 4 2 3" xfId="0"/>
    <cellStyle name="Normal 61 4 4 3 4 3" xfId="0"/>
    <cellStyle name="Normal 61 4 4 3 4 3 2" xfId="0"/>
    <cellStyle name="Normal 61 4 4 3 4 3 2 2" xfId="0"/>
    <cellStyle name="Normal 61 4 4 3 4 3 3" xfId="0"/>
    <cellStyle name="Normal 61 4 4 3 4 4" xfId="0"/>
    <cellStyle name="Normal 61 4 4 3 4 4 2" xfId="0"/>
    <cellStyle name="Normal 61 4 4 3 4 5" xfId="0"/>
    <cellStyle name="Normal 61 4 4 3 5" xfId="0"/>
    <cellStyle name="Normal 61 4 4 3 5 2" xfId="0"/>
    <cellStyle name="Normal 61 4 4 3 5 2 2" xfId="0"/>
    <cellStyle name="Normal 61 4 4 3 5 3" xfId="0"/>
    <cellStyle name="Normal 61 4 4 3 6" xfId="0"/>
    <cellStyle name="Normal 61 4 4 3 6 2" xfId="0"/>
    <cellStyle name="Normal 61 4 4 3 6 2 2" xfId="0"/>
    <cellStyle name="Normal 61 4 4 3 6 3" xfId="0"/>
    <cellStyle name="Normal 61 4 4 3 7" xfId="0"/>
    <cellStyle name="Normal 61 4 4 3 7 2" xfId="0"/>
    <cellStyle name="Normal 61 4 4 3 8" xfId="0"/>
    <cellStyle name="Normal 61 4 4 4" xfId="0"/>
    <cellStyle name="Normal 61 4 4 4 2" xfId="0"/>
    <cellStyle name="Normal 61 4 4 4 2 2" xfId="0"/>
    <cellStyle name="Normal 61 4 4 4 2 2 2" xfId="0"/>
    <cellStyle name="Normal 61 4 4 4 2 2 2 2" xfId="0"/>
    <cellStyle name="Normal 61 4 4 4 2 2 2 2 2" xfId="0"/>
    <cellStyle name="Normal 61 4 4 4 2 2 2 3" xfId="0"/>
    <cellStyle name="Normal 61 4 4 4 2 2 3" xfId="0"/>
    <cellStyle name="Normal 61 4 4 4 2 2 3 2" xfId="0"/>
    <cellStyle name="Normal 61 4 4 4 2 2 3 2 2" xfId="0"/>
    <cellStyle name="Normal 61 4 4 4 2 2 3 3" xfId="0"/>
    <cellStyle name="Normal 61 4 4 4 2 2 4" xfId="0"/>
    <cellStyle name="Normal 61 4 4 4 2 2 4 2" xfId="0"/>
    <cellStyle name="Normal 61 4 4 4 2 2 5" xfId="0"/>
    <cellStyle name="Normal 61 4 4 4 2 3" xfId="0"/>
    <cellStyle name="Normal 61 4 4 4 2 3 2" xfId="0"/>
    <cellStyle name="Normal 61 4 4 4 2 3 2 2" xfId="0"/>
    <cellStyle name="Normal 61 4 4 4 2 3 3" xfId="0"/>
    <cellStyle name="Normal 61 4 4 4 2 4" xfId="0"/>
    <cellStyle name="Normal 61 4 4 4 2 4 2" xfId="0"/>
    <cellStyle name="Normal 61 4 4 4 2 4 2 2" xfId="0"/>
    <cellStyle name="Normal 61 4 4 4 2 4 3" xfId="0"/>
    <cellStyle name="Normal 61 4 4 4 2 5" xfId="0"/>
    <cellStyle name="Normal 61 4 4 4 2 5 2" xfId="0"/>
    <cellStyle name="Normal 61 4 4 4 2 6" xfId="0"/>
    <cellStyle name="Normal 61 4 4 4 3" xfId="0"/>
    <cellStyle name="Normal 61 4 4 4 3 2" xfId="0"/>
    <cellStyle name="Normal 61 4 4 4 3 2 2" xfId="0"/>
    <cellStyle name="Normal 61 4 4 4 3 2 2 2" xfId="0"/>
    <cellStyle name="Normal 61 4 4 4 3 2 3" xfId="0"/>
    <cellStyle name="Normal 61 4 4 4 3 3" xfId="0"/>
    <cellStyle name="Normal 61 4 4 4 3 3 2" xfId="0"/>
    <cellStyle name="Normal 61 4 4 4 3 3 2 2" xfId="0"/>
    <cellStyle name="Normal 61 4 4 4 3 3 3" xfId="0"/>
    <cellStyle name="Normal 61 4 4 4 3 4" xfId="0"/>
    <cellStyle name="Normal 61 4 4 4 3 4 2" xfId="0"/>
    <cellStyle name="Normal 61 4 4 4 3 5" xfId="0"/>
    <cellStyle name="Normal 61 4 4 4 4" xfId="0"/>
    <cellStyle name="Normal 61 4 4 4 4 2" xfId="0"/>
    <cellStyle name="Normal 61 4 4 4 4 2 2" xfId="0"/>
    <cellStyle name="Normal 61 4 4 4 4 3" xfId="0"/>
    <cellStyle name="Normal 61 4 4 4 5" xfId="0"/>
    <cellStyle name="Normal 61 4 4 4 5 2" xfId="0"/>
    <cellStyle name="Normal 61 4 4 4 5 2 2" xfId="0"/>
    <cellStyle name="Normal 61 4 4 4 5 3" xfId="0"/>
    <cellStyle name="Normal 61 4 4 4 6" xfId="0"/>
    <cellStyle name="Normal 61 4 4 4 6 2" xfId="0"/>
    <cellStyle name="Normal 61 4 4 4 7" xfId="0"/>
    <cellStyle name="Normal 61 4 4 5" xfId="0"/>
    <cellStyle name="Normal 61 4 4 5 2" xfId="0"/>
    <cellStyle name="Normal 61 4 4 5 2 2" xfId="0"/>
    <cellStyle name="Normal 61 4 4 5 2 2 2" xfId="0"/>
    <cellStyle name="Normal 61 4 4 5 2 2 2 2" xfId="0"/>
    <cellStyle name="Normal 61 4 4 5 2 2 3" xfId="0"/>
    <cellStyle name="Normal 61 4 4 5 2 3" xfId="0"/>
    <cellStyle name="Normal 61 4 4 5 2 3 2" xfId="0"/>
    <cellStyle name="Normal 61 4 4 5 2 3 2 2" xfId="0"/>
    <cellStyle name="Normal 61 4 4 5 2 3 3" xfId="0"/>
    <cellStyle name="Normal 61 4 4 5 2 4" xfId="0"/>
    <cellStyle name="Normal 61 4 4 5 2 4 2" xfId="0"/>
    <cellStyle name="Normal 61 4 4 5 2 5" xfId="0"/>
    <cellStyle name="Normal 61 4 4 5 3" xfId="0"/>
    <cellStyle name="Normal 61 4 4 5 3 2" xfId="0"/>
    <cellStyle name="Normal 61 4 4 5 3 2 2" xfId="0"/>
    <cellStyle name="Normal 61 4 4 5 3 3" xfId="0"/>
    <cellStyle name="Normal 61 4 4 5 4" xfId="0"/>
    <cellStyle name="Normal 61 4 4 5 4 2" xfId="0"/>
    <cellStyle name="Normal 61 4 4 5 4 2 2" xfId="0"/>
    <cellStyle name="Normal 61 4 4 5 4 3" xfId="0"/>
    <cellStyle name="Normal 61 4 4 5 5" xfId="0"/>
    <cellStyle name="Normal 61 4 4 5 5 2" xfId="0"/>
    <cellStyle name="Normal 61 4 4 5 6" xfId="0"/>
    <cellStyle name="Normal 61 4 4 6" xfId="0"/>
    <cellStyle name="Normal 61 4 4 6 2" xfId="0"/>
    <cellStyle name="Normal 61 4 4 6 2 2" xfId="0"/>
    <cellStyle name="Normal 61 4 4 6 2 2 2" xfId="0"/>
    <cellStyle name="Normal 61 4 4 6 2 3" xfId="0"/>
    <cellStyle name="Normal 61 4 4 6 3" xfId="0"/>
    <cellStyle name="Normal 61 4 4 6 3 2" xfId="0"/>
    <cellStyle name="Normal 61 4 4 6 3 2 2" xfId="0"/>
    <cellStyle name="Normal 61 4 4 6 3 3" xfId="0"/>
    <cellStyle name="Normal 61 4 4 6 4" xfId="0"/>
    <cellStyle name="Normal 61 4 4 6 4 2" xfId="0"/>
    <cellStyle name="Normal 61 4 4 6 5" xfId="0"/>
    <cellStyle name="Normal 61 4 4 7" xfId="0"/>
    <cellStyle name="Normal 61 4 4 7 2" xfId="0"/>
    <cellStyle name="Normal 61 4 4 7 2 2" xfId="0"/>
    <cellStyle name="Normal 61 4 4 7 3" xfId="0"/>
    <cellStyle name="Normal 61 4 4 8" xfId="0"/>
    <cellStyle name="Normal 61 4 4 8 2" xfId="0"/>
    <cellStyle name="Normal 61 4 4 8 2 2" xfId="0"/>
    <cellStyle name="Normal 61 4 4 8 3" xfId="0"/>
    <cellStyle name="Normal 61 4 4 9" xfId="0"/>
    <cellStyle name="Normal 61 4 4 9 2" xfId="0"/>
    <cellStyle name="Normal 61 4 5" xfId="0"/>
    <cellStyle name="Normal 61 4 5 2" xfId="0"/>
    <cellStyle name="Normal 61 4 5 2 2" xfId="0"/>
    <cellStyle name="Normal 61 4 5 2 2 2" xfId="0"/>
    <cellStyle name="Normal 61 4 5 2 2 2 2" xfId="0"/>
    <cellStyle name="Normal 61 4 5 2 2 2 2 2" xfId="0"/>
    <cellStyle name="Normal 61 4 5 2 2 2 2 2 2" xfId="0"/>
    <cellStyle name="Normal 61 4 5 2 2 2 2 2 2 2" xfId="0"/>
    <cellStyle name="Normal 61 4 5 2 2 2 2 2 3" xfId="0"/>
    <cellStyle name="Normal 61 4 5 2 2 2 2 3" xfId="0"/>
    <cellStyle name="Normal 61 4 5 2 2 2 2 3 2" xfId="0"/>
    <cellStyle name="Normal 61 4 5 2 2 2 2 3 2 2" xfId="0"/>
    <cellStyle name="Normal 61 4 5 2 2 2 2 3 3" xfId="0"/>
    <cellStyle name="Normal 61 4 5 2 2 2 2 4" xfId="0"/>
    <cellStyle name="Normal 61 4 5 2 2 2 2 4 2" xfId="0"/>
    <cellStyle name="Normal 61 4 5 2 2 2 2 5" xfId="0"/>
    <cellStyle name="Normal 61 4 5 2 2 2 3" xfId="0"/>
    <cellStyle name="Normal 61 4 5 2 2 2 3 2" xfId="0"/>
    <cellStyle name="Normal 61 4 5 2 2 2 3 2 2" xfId="0"/>
    <cellStyle name="Normal 61 4 5 2 2 2 3 3" xfId="0"/>
    <cellStyle name="Normal 61 4 5 2 2 2 4" xfId="0"/>
    <cellStyle name="Normal 61 4 5 2 2 2 4 2" xfId="0"/>
    <cellStyle name="Normal 61 4 5 2 2 2 4 2 2" xfId="0"/>
    <cellStyle name="Normal 61 4 5 2 2 2 4 3" xfId="0"/>
    <cellStyle name="Normal 61 4 5 2 2 2 5" xfId="0"/>
    <cellStyle name="Normal 61 4 5 2 2 2 5 2" xfId="0"/>
    <cellStyle name="Normal 61 4 5 2 2 2 6" xfId="0"/>
    <cellStyle name="Normal 61 4 5 2 2 3" xfId="0"/>
    <cellStyle name="Normal 61 4 5 2 2 3 2" xfId="0"/>
    <cellStyle name="Normal 61 4 5 2 2 3 2 2" xfId="0"/>
    <cellStyle name="Normal 61 4 5 2 2 3 2 2 2" xfId="0"/>
    <cellStyle name="Normal 61 4 5 2 2 3 2 3" xfId="0"/>
    <cellStyle name="Normal 61 4 5 2 2 3 3" xfId="0"/>
    <cellStyle name="Normal 61 4 5 2 2 3 3 2" xfId="0"/>
    <cellStyle name="Normal 61 4 5 2 2 3 3 2 2" xfId="0"/>
    <cellStyle name="Normal 61 4 5 2 2 3 3 3" xfId="0"/>
    <cellStyle name="Normal 61 4 5 2 2 3 4" xfId="0"/>
    <cellStyle name="Normal 61 4 5 2 2 3 4 2" xfId="0"/>
    <cellStyle name="Normal 61 4 5 2 2 3 5" xfId="0"/>
    <cellStyle name="Normal 61 4 5 2 2 4" xfId="0"/>
    <cellStyle name="Normal 61 4 5 2 2 4 2" xfId="0"/>
    <cellStyle name="Normal 61 4 5 2 2 4 2 2" xfId="0"/>
    <cellStyle name="Normal 61 4 5 2 2 4 3" xfId="0"/>
    <cellStyle name="Normal 61 4 5 2 2 5" xfId="0"/>
    <cellStyle name="Normal 61 4 5 2 2 5 2" xfId="0"/>
    <cellStyle name="Normal 61 4 5 2 2 5 2 2" xfId="0"/>
    <cellStyle name="Normal 61 4 5 2 2 5 3" xfId="0"/>
    <cellStyle name="Normal 61 4 5 2 2 6" xfId="0"/>
    <cellStyle name="Normal 61 4 5 2 2 6 2" xfId="0"/>
    <cellStyle name="Normal 61 4 5 2 2 7" xfId="0"/>
    <cellStyle name="Normal 61 4 5 2 3" xfId="0"/>
    <cellStyle name="Normal 61 4 5 2 3 2" xfId="0"/>
    <cellStyle name="Normal 61 4 5 2 3 2 2" xfId="0"/>
    <cellStyle name="Normal 61 4 5 2 3 2 2 2" xfId="0"/>
    <cellStyle name="Normal 61 4 5 2 3 2 2 2 2" xfId="0"/>
    <cellStyle name="Normal 61 4 5 2 3 2 2 3" xfId="0"/>
    <cellStyle name="Normal 61 4 5 2 3 2 3" xfId="0"/>
    <cellStyle name="Normal 61 4 5 2 3 2 3 2" xfId="0"/>
    <cellStyle name="Normal 61 4 5 2 3 2 3 2 2" xfId="0"/>
    <cellStyle name="Normal 61 4 5 2 3 2 3 3" xfId="0"/>
    <cellStyle name="Normal 61 4 5 2 3 2 4" xfId="0"/>
    <cellStyle name="Normal 61 4 5 2 3 2 4 2" xfId="0"/>
    <cellStyle name="Normal 61 4 5 2 3 2 5" xfId="0"/>
    <cellStyle name="Normal 61 4 5 2 3 3" xfId="0"/>
    <cellStyle name="Normal 61 4 5 2 3 3 2" xfId="0"/>
    <cellStyle name="Normal 61 4 5 2 3 3 2 2" xfId="0"/>
    <cellStyle name="Normal 61 4 5 2 3 3 3" xfId="0"/>
    <cellStyle name="Normal 61 4 5 2 3 4" xfId="0"/>
    <cellStyle name="Normal 61 4 5 2 3 4 2" xfId="0"/>
    <cellStyle name="Normal 61 4 5 2 3 4 2 2" xfId="0"/>
    <cellStyle name="Normal 61 4 5 2 3 4 3" xfId="0"/>
    <cellStyle name="Normal 61 4 5 2 3 5" xfId="0"/>
    <cellStyle name="Normal 61 4 5 2 3 5 2" xfId="0"/>
    <cellStyle name="Normal 61 4 5 2 3 6" xfId="0"/>
    <cellStyle name="Normal 61 4 5 2 4" xfId="0"/>
    <cellStyle name="Normal 61 4 5 2 4 2" xfId="0"/>
    <cellStyle name="Normal 61 4 5 2 4 2 2" xfId="0"/>
    <cellStyle name="Normal 61 4 5 2 4 2 2 2" xfId="0"/>
    <cellStyle name="Normal 61 4 5 2 4 2 3" xfId="0"/>
    <cellStyle name="Normal 61 4 5 2 4 3" xfId="0"/>
    <cellStyle name="Normal 61 4 5 2 4 3 2" xfId="0"/>
    <cellStyle name="Normal 61 4 5 2 4 3 2 2" xfId="0"/>
    <cellStyle name="Normal 61 4 5 2 4 3 3" xfId="0"/>
    <cellStyle name="Normal 61 4 5 2 4 4" xfId="0"/>
    <cellStyle name="Normal 61 4 5 2 4 4 2" xfId="0"/>
    <cellStyle name="Normal 61 4 5 2 4 5" xfId="0"/>
    <cellStyle name="Normal 61 4 5 2 5" xfId="0"/>
    <cellStyle name="Normal 61 4 5 2 5 2" xfId="0"/>
    <cellStyle name="Normal 61 4 5 2 5 2 2" xfId="0"/>
    <cellStyle name="Normal 61 4 5 2 5 3" xfId="0"/>
    <cellStyle name="Normal 61 4 5 2 6" xfId="0"/>
    <cellStyle name="Normal 61 4 5 2 6 2" xfId="0"/>
    <cellStyle name="Normal 61 4 5 2 6 2 2" xfId="0"/>
    <cellStyle name="Normal 61 4 5 2 6 3" xfId="0"/>
    <cellStyle name="Normal 61 4 5 2 7" xfId="0"/>
    <cellStyle name="Normal 61 4 5 2 7 2" xfId="0"/>
    <cellStyle name="Normal 61 4 5 2 8" xfId="0"/>
    <cellStyle name="Normal 61 4 5 3" xfId="0"/>
    <cellStyle name="Normal 61 4 5 3 2" xfId="0"/>
    <cellStyle name="Normal 61 4 5 3 2 2" xfId="0"/>
    <cellStyle name="Normal 61 4 5 3 2 2 2" xfId="0"/>
    <cellStyle name="Normal 61 4 5 3 2 2 2 2" xfId="0"/>
    <cellStyle name="Normal 61 4 5 3 2 2 2 2 2" xfId="0"/>
    <cellStyle name="Normal 61 4 5 3 2 2 2 3" xfId="0"/>
    <cellStyle name="Normal 61 4 5 3 2 2 3" xfId="0"/>
    <cellStyle name="Normal 61 4 5 3 2 2 3 2" xfId="0"/>
    <cellStyle name="Normal 61 4 5 3 2 2 3 2 2" xfId="0"/>
    <cellStyle name="Normal 61 4 5 3 2 2 3 3" xfId="0"/>
    <cellStyle name="Normal 61 4 5 3 2 2 4" xfId="0"/>
    <cellStyle name="Normal 61 4 5 3 2 2 4 2" xfId="0"/>
    <cellStyle name="Normal 61 4 5 3 2 2 5" xfId="0"/>
    <cellStyle name="Normal 61 4 5 3 2 3" xfId="0"/>
    <cellStyle name="Normal 61 4 5 3 2 3 2" xfId="0"/>
    <cellStyle name="Normal 61 4 5 3 2 3 2 2" xfId="0"/>
    <cellStyle name="Normal 61 4 5 3 2 3 3" xfId="0"/>
    <cellStyle name="Normal 61 4 5 3 2 4" xfId="0"/>
    <cellStyle name="Normal 61 4 5 3 2 4 2" xfId="0"/>
    <cellStyle name="Normal 61 4 5 3 2 4 2 2" xfId="0"/>
    <cellStyle name="Normal 61 4 5 3 2 4 3" xfId="0"/>
    <cellStyle name="Normal 61 4 5 3 2 5" xfId="0"/>
    <cellStyle name="Normal 61 4 5 3 2 5 2" xfId="0"/>
    <cellStyle name="Normal 61 4 5 3 2 6" xfId="0"/>
    <cellStyle name="Normal 61 4 5 3 3" xfId="0"/>
    <cellStyle name="Normal 61 4 5 3 3 2" xfId="0"/>
    <cellStyle name="Normal 61 4 5 3 3 2 2" xfId="0"/>
    <cellStyle name="Normal 61 4 5 3 3 2 2 2" xfId="0"/>
    <cellStyle name="Normal 61 4 5 3 3 2 3" xfId="0"/>
    <cellStyle name="Normal 61 4 5 3 3 3" xfId="0"/>
    <cellStyle name="Normal 61 4 5 3 3 3 2" xfId="0"/>
    <cellStyle name="Normal 61 4 5 3 3 3 2 2" xfId="0"/>
    <cellStyle name="Normal 61 4 5 3 3 3 3" xfId="0"/>
    <cellStyle name="Normal 61 4 5 3 3 4" xfId="0"/>
    <cellStyle name="Normal 61 4 5 3 3 4 2" xfId="0"/>
    <cellStyle name="Normal 61 4 5 3 3 5" xfId="0"/>
    <cellStyle name="Normal 61 4 5 3 4" xfId="0"/>
    <cellStyle name="Normal 61 4 5 3 4 2" xfId="0"/>
    <cellStyle name="Normal 61 4 5 3 4 2 2" xfId="0"/>
    <cellStyle name="Normal 61 4 5 3 4 3" xfId="0"/>
    <cellStyle name="Normal 61 4 5 3 5" xfId="0"/>
    <cellStyle name="Normal 61 4 5 3 5 2" xfId="0"/>
    <cellStyle name="Normal 61 4 5 3 5 2 2" xfId="0"/>
    <cellStyle name="Normal 61 4 5 3 5 3" xfId="0"/>
    <cellStyle name="Normal 61 4 5 3 6" xfId="0"/>
    <cellStyle name="Normal 61 4 5 3 6 2" xfId="0"/>
    <cellStyle name="Normal 61 4 5 3 7" xfId="0"/>
    <cellStyle name="Normal 61 4 5 4" xfId="0"/>
    <cellStyle name="Normal 61 4 5 4 2" xfId="0"/>
    <cellStyle name="Normal 61 4 5 4 2 2" xfId="0"/>
    <cellStyle name="Normal 61 4 5 4 2 2 2" xfId="0"/>
    <cellStyle name="Normal 61 4 5 4 2 2 2 2" xfId="0"/>
    <cellStyle name="Normal 61 4 5 4 2 2 3" xfId="0"/>
    <cellStyle name="Normal 61 4 5 4 2 3" xfId="0"/>
    <cellStyle name="Normal 61 4 5 4 2 3 2" xfId="0"/>
    <cellStyle name="Normal 61 4 5 4 2 3 2 2" xfId="0"/>
    <cellStyle name="Normal 61 4 5 4 2 3 3" xfId="0"/>
    <cellStyle name="Normal 61 4 5 4 2 4" xfId="0"/>
    <cellStyle name="Normal 61 4 5 4 2 4 2" xfId="0"/>
    <cellStyle name="Normal 61 4 5 4 2 5" xfId="0"/>
    <cellStyle name="Normal 61 4 5 4 3" xfId="0"/>
    <cellStyle name="Normal 61 4 5 4 3 2" xfId="0"/>
    <cellStyle name="Normal 61 4 5 4 3 2 2" xfId="0"/>
    <cellStyle name="Normal 61 4 5 4 3 3" xfId="0"/>
    <cellStyle name="Normal 61 4 5 4 4" xfId="0"/>
    <cellStyle name="Normal 61 4 5 4 4 2" xfId="0"/>
    <cellStyle name="Normal 61 4 5 4 4 2 2" xfId="0"/>
    <cellStyle name="Normal 61 4 5 4 4 3" xfId="0"/>
    <cellStyle name="Normal 61 4 5 4 5" xfId="0"/>
    <cellStyle name="Normal 61 4 5 4 5 2" xfId="0"/>
    <cellStyle name="Normal 61 4 5 4 6" xfId="0"/>
    <cellStyle name="Normal 61 4 5 5" xfId="0"/>
    <cellStyle name="Normal 61 4 5 5 2" xfId="0"/>
    <cellStyle name="Normal 61 4 5 5 2 2" xfId="0"/>
    <cellStyle name="Normal 61 4 5 5 2 2 2" xfId="0"/>
    <cellStyle name="Normal 61 4 5 5 2 3" xfId="0"/>
    <cellStyle name="Normal 61 4 5 5 3" xfId="0"/>
    <cellStyle name="Normal 61 4 5 5 3 2" xfId="0"/>
    <cellStyle name="Normal 61 4 5 5 3 2 2" xfId="0"/>
    <cellStyle name="Normal 61 4 5 5 3 3" xfId="0"/>
    <cellStyle name="Normal 61 4 5 5 4" xfId="0"/>
    <cellStyle name="Normal 61 4 5 5 4 2" xfId="0"/>
    <cellStyle name="Normal 61 4 5 5 5" xfId="0"/>
    <cellStyle name="Normal 61 4 5 6" xfId="0"/>
    <cellStyle name="Normal 61 4 5 6 2" xfId="0"/>
    <cellStyle name="Normal 61 4 5 6 2 2" xfId="0"/>
    <cellStyle name="Normal 61 4 5 6 3" xfId="0"/>
    <cellStyle name="Normal 61 4 5 7" xfId="0"/>
    <cellStyle name="Normal 61 4 5 7 2" xfId="0"/>
    <cellStyle name="Normal 61 4 5 7 2 2" xfId="0"/>
    <cellStyle name="Normal 61 4 5 7 3" xfId="0"/>
    <cellStyle name="Normal 61 4 5 8" xfId="0"/>
    <cellStyle name="Normal 61 4 5 8 2" xfId="0"/>
    <cellStyle name="Normal 61 4 5 9" xfId="0"/>
    <cellStyle name="Normal 61 4 6" xfId="0"/>
    <cellStyle name="Normal 61 4 6 2" xfId="0"/>
    <cellStyle name="Normal 61 4 6 2 2" xfId="0"/>
    <cellStyle name="Normal 61 4 6 2 2 2" xfId="0"/>
    <cellStyle name="Normal 61 4 6 2 2 2 2" xfId="0"/>
    <cellStyle name="Normal 61 4 6 2 2 2 2 2" xfId="0"/>
    <cellStyle name="Normal 61 4 6 2 2 2 2 2 2" xfId="0"/>
    <cellStyle name="Normal 61 4 6 2 2 2 2 3" xfId="0"/>
    <cellStyle name="Normal 61 4 6 2 2 2 3" xfId="0"/>
    <cellStyle name="Normal 61 4 6 2 2 2 3 2" xfId="0"/>
    <cellStyle name="Normal 61 4 6 2 2 2 3 2 2" xfId="0"/>
    <cellStyle name="Normal 61 4 6 2 2 2 3 3" xfId="0"/>
    <cellStyle name="Normal 61 4 6 2 2 2 4" xfId="0"/>
    <cellStyle name="Normal 61 4 6 2 2 2 4 2" xfId="0"/>
    <cellStyle name="Normal 61 4 6 2 2 2 5" xfId="0"/>
    <cellStyle name="Normal 61 4 6 2 2 3" xfId="0"/>
    <cellStyle name="Normal 61 4 6 2 2 3 2" xfId="0"/>
    <cellStyle name="Normal 61 4 6 2 2 3 2 2" xfId="0"/>
    <cellStyle name="Normal 61 4 6 2 2 3 3" xfId="0"/>
    <cellStyle name="Normal 61 4 6 2 2 4" xfId="0"/>
    <cellStyle name="Normal 61 4 6 2 2 4 2" xfId="0"/>
    <cellStyle name="Normal 61 4 6 2 2 4 2 2" xfId="0"/>
    <cellStyle name="Normal 61 4 6 2 2 4 3" xfId="0"/>
    <cellStyle name="Normal 61 4 6 2 2 5" xfId="0"/>
    <cellStyle name="Normal 61 4 6 2 2 5 2" xfId="0"/>
    <cellStyle name="Normal 61 4 6 2 2 6" xfId="0"/>
    <cellStyle name="Normal 61 4 6 2 3" xfId="0"/>
    <cellStyle name="Normal 61 4 6 2 3 2" xfId="0"/>
    <cellStyle name="Normal 61 4 6 2 3 2 2" xfId="0"/>
    <cellStyle name="Normal 61 4 6 2 3 2 2 2" xfId="0"/>
    <cellStyle name="Normal 61 4 6 2 3 2 3" xfId="0"/>
    <cellStyle name="Normal 61 4 6 2 3 3" xfId="0"/>
    <cellStyle name="Normal 61 4 6 2 3 3 2" xfId="0"/>
    <cellStyle name="Normal 61 4 6 2 3 3 2 2" xfId="0"/>
    <cellStyle name="Normal 61 4 6 2 3 3 3" xfId="0"/>
    <cellStyle name="Normal 61 4 6 2 3 4" xfId="0"/>
    <cellStyle name="Normal 61 4 6 2 3 4 2" xfId="0"/>
    <cellStyle name="Normal 61 4 6 2 3 5" xfId="0"/>
    <cellStyle name="Normal 61 4 6 2 4" xfId="0"/>
    <cellStyle name="Normal 61 4 6 2 4 2" xfId="0"/>
    <cellStyle name="Normal 61 4 6 2 4 2 2" xfId="0"/>
    <cellStyle name="Normal 61 4 6 2 4 3" xfId="0"/>
    <cellStyle name="Normal 61 4 6 2 5" xfId="0"/>
    <cellStyle name="Normal 61 4 6 2 5 2" xfId="0"/>
    <cellStyle name="Normal 61 4 6 2 5 2 2" xfId="0"/>
    <cellStyle name="Normal 61 4 6 2 5 3" xfId="0"/>
    <cellStyle name="Normal 61 4 6 2 6" xfId="0"/>
    <cellStyle name="Normal 61 4 6 2 6 2" xfId="0"/>
    <cellStyle name="Normal 61 4 6 2 7" xfId="0"/>
    <cellStyle name="Normal 61 4 6 3" xfId="0"/>
    <cellStyle name="Normal 61 4 6 3 2" xfId="0"/>
    <cellStyle name="Normal 61 4 6 3 2 2" xfId="0"/>
    <cellStyle name="Normal 61 4 6 3 2 2 2" xfId="0"/>
    <cellStyle name="Normal 61 4 6 3 2 2 2 2" xfId="0"/>
    <cellStyle name="Normal 61 4 6 3 2 2 3" xfId="0"/>
    <cellStyle name="Normal 61 4 6 3 2 3" xfId="0"/>
    <cellStyle name="Normal 61 4 6 3 2 3 2" xfId="0"/>
    <cellStyle name="Normal 61 4 6 3 2 3 2 2" xfId="0"/>
    <cellStyle name="Normal 61 4 6 3 2 3 3" xfId="0"/>
    <cellStyle name="Normal 61 4 6 3 2 4" xfId="0"/>
    <cellStyle name="Normal 61 4 6 3 2 4 2" xfId="0"/>
    <cellStyle name="Normal 61 4 6 3 2 5" xfId="0"/>
    <cellStyle name="Normal 61 4 6 3 3" xfId="0"/>
    <cellStyle name="Normal 61 4 6 3 3 2" xfId="0"/>
    <cellStyle name="Normal 61 4 6 3 3 2 2" xfId="0"/>
    <cellStyle name="Normal 61 4 6 3 3 3" xfId="0"/>
    <cellStyle name="Normal 61 4 6 3 4" xfId="0"/>
    <cellStyle name="Normal 61 4 6 3 4 2" xfId="0"/>
    <cellStyle name="Normal 61 4 6 3 4 2 2" xfId="0"/>
    <cellStyle name="Normal 61 4 6 3 4 3" xfId="0"/>
    <cellStyle name="Normal 61 4 6 3 5" xfId="0"/>
    <cellStyle name="Normal 61 4 6 3 5 2" xfId="0"/>
    <cellStyle name="Normal 61 4 6 3 6" xfId="0"/>
    <cellStyle name="Normal 61 4 6 4" xfId="0"/>
    <cellStyle name="Normal 61 4 6 4 2" xfId="0"/>
    <cellStyle name="Normal 61 4 6 4 2 2" xfId="0"/>
    <cellStyle name="Normal 61 4 6 4 2 2 2" xfId="0"/>
    <cellStyle name="Normal 61 4 6 4 2 3" xfId="0"/>
    <cellStyle name="Normal 61 4 6 4 3" xfId="0"/>
    <cellStyle name="Normal 61 4 6 4 3 2" xfId="0"/>
    <cellStyle name="Normal 61 4 6 4 3 2 2" xfId="0"/>
    <cellStyle name="Normal 61 4 6 4 3 3" xfId="0"/>
    <cellStyle name="Normal 61 4 6 4 4" xfId="0"/>
    <cellStyle name="Normal 61 4 6 4 4 2" xfId="0"/>
    <cellStyle name="Normal 61 4 6 4 5" xfId="0"/>
    <cellStyle name="Normal 61 4 6 5" xfId="0"/>
    <cellStyle name="Normal 61 4 6 5 2" xfId="0"/>
    <cellStyle name="Normal 61 4 6 5 2 2" xfId="0"/>
    <cellStyle name="Normal 61 4 6 5 3" xfId="0"/>
    <cellStyle name="Normal 61 4 6 6" xfId="0"/>
    <cellStyle name="Normal 61 4 6 6 2" xfId="0"/>
    <cellStyle name="Normal 61 4 6 6 2 2" xfId="0"/>
    <cellStyle name="Normal 61 4 6 6 3" xfId="0"/>
    <cellStyle name="Normal 61 4 6 7" xfId="0"/>
    <cellStyle name="Normal 61 4 6 7 2" xfId="0"/>
    <cellStyle name="Normal 61 4 6 8" xfId="0"/>
    <cellStyle name="Normal 61 4 7" xfId="0"/>
    <cellStyle name="Normal 61 4 7 2" xfId="0"/>
    <cellStyle name="Normal 61 4 7 2 2" xfId="0"/>
    <cellStyle name="Normal 61 4 7 2 2 2" xfId="0"/>
    <cellStyle name="Normal 61 4 7 2 2 2 2" xfId="0"/>
    <cellStyle name="Normal 61 4 7 2 2 2 2 2" xfId="0"/>
    <cellStyle name="Normal 61 4 7 2 2 2 3" xfId="0"/>
    <cellStyle name="Normal 61 4 7 2 2 3" xfId="0"/>
    <cellStyle name="Normal 61 4 7 2 2 3 2" xfId="0"/>
    <cellStyle name="Normal 61 4 7 2 2 3 2 2" xfId="0"/>
    <cellStyle name="Normal 61 4 7 2 2 3 3" xfId="0"/>
    <cellStyle name="Normal 61 4 7 2 2 4" xfId="0"/>
    <cellStyle name="Normal 61 4 7 2 2 4 2" xfId="0"/>
    <cellStyle name="Normal 61 4 7 2 2 5" xfId="0"/>
    <cellStyle name="Normal 61 4 7 2 3" xfId="0"/>
    <cellStyle name="Normal 61 4 7 2 3 2" xfId="0"/>
    <cellStyle name="Normal 61 4 7 2 3 2 2" xfId="0"/>
    <cellStyle name="Normal 61 4 7 2 3 3" xfId="0"/>
    <cellStyle name="Normal 61 4 7 2 4" xfId="0"/>
    <cellStyle name="Normal 61 4 7 2 4 2" xfId="0"/>
    <cellStyle name="Normal 61 4 7 2 4 2 2" xfId="0"/>
    <cellStyle name="Normal 61 4 7 2 4 3" xfId="0"/>
    <cellStyle name="Normal 61 4 7 2 5" xfId="0"/>
    <cellStyle name="Normal 61 4 7 2 5 2" xfId="0"/>
    <cellStyle name="Normal 61 4 7 2 6" xfId="0"/>
    <cellStyle name="Normal 61 4 7 3" xfId="0"/>
    <cellStyle name="Normal 61 4 7 3 2" xfId="0"/>
    <cellStyle name="Normal 61 4 7 3 2 2" xfId="0"/>
    <cellStyle name="Normal 61 4 7 3 2 2 2" xfId="0"/>
    <cellStyle name="Normal 61 4 7 3 2 3" xfId="0"/>
    <cellStyle name="Normal 61 4 7 3 3" xfId="0"/>
    <cellStyle name="Normal 61 4 7 3 3 2" xfId="0"/>
    <cellStyle name="Normal 61 4 7 3 3 2 2" xfId="0"/>
    <cellStyle name="Normal 61 4 7 3 3 3" xfId="0"/>
    <cellStyle name="Normal 61 4 7 3 4" xfId="0"/>
    <cellStyle name="Normal 61 4 7 3 4 2" xfId="0"/>
    <cellStyle name="Normal 61 4 7 3 5" xfId="0"/>
    <cellStyle name="Normal 61 4 7 4" xfId="0"/>
    <cellStyle name="Normal 61 4 7 4 2" xfId="0"/>
    <cellStyle name="Normal 61 4 7 4 2 2" xfId="0"/>
    <cellStyle name="Normal 61 4 7 4 3" xfId="0"/>
    <cellStyle name="Normal 61 4 7 5" xfId="0"/>
    <cellStyle name="Normal 61 4 7 5 2" xfId="0"/>
    <cellStyle name="Normal 61 4 7 5 2 2" xfId="0"/>
    <cellStyle name="Normal 61 4 7 5 3" xfId="0"/>
    <cellStyle name="Normal 61 4 7 6" xfId="0"/>
    <cellStyle name="Normal 61 4 7 6 2" xfId="0"/>
    <cellStyle name="Normal 61 4 7 7" xfId="0"/>
    <cellStyle name="Normal 61 4 8" xfId="0"/>
    <cellStyle name="Normal 61 4 8 2" xfId="0"/>
    <cellStyle name="Normal 61 4 8 2 2" xfId="0"/>
    <cellStyle name="Normal 61 4 8 2 2 2" xfId="0"/>
    <cellStyle name="Normal 61 4 8 2 2 2 2" xfId="0"/>
    <cellStyle name="Normal 61 4 8 2 2 3" xfId="0"/>
    <cellStyle name="Normal 61 4 8 2 3" xfId="0"/>
    <cellStyle name="Normal 61 4 8 2 3 2" xfId="0"/>
    <cellStyle name="Normal 61 4 8 2 3 2 2" xfId="0"/>
    <cellStyle name="Normal 61 4 8 2 3 3" xfId="0"/>
    <cellStyle name="Normal 61 4 8 2 4" xfId="0"/>
    <cellStyle name="Normal 61 4 8 2 4 2" xfId="0"/>
    <cellStyle name="Normal 61 4 8 2 5" xfId="0"/>
    <cellStyle name="Normal 61 4 8 3" xfId="0"/>
    <cellStyle name="Normal 61 4 8 3 2" xfId="0"/>
    <cellStyle name="Normal 61 4 8 3 2 2" xfId="0"/>
    <cellStyle name="Normal 61 4 8 3 3" xfId="0"/>
    <cellStyle name="Normal 61 4 8 4" xfId="0"/>
    <cellStyle name="Normal 61 4 8 4 2" xfId="0"/>
    <cellStyle name="Normal 61 4 8 4 2 2" xfId="0"/>
    <cellStyle name="Normal 61 4 8 4 3" xfId="0"/>
    <cellStyle name="Normal 61 4 8 5" xfId="0"/>
    <cellStyle name="Normal 61 4 8 5 2" xfId="0"/>
    <cellStyle name="Normal 61 4 8 6" xfId="0"/>
    <cellStyle name="Normal 61 4 9" xfId="0"/>
    <cellStyle name="Normal 61 4 9 2" xfId="0"/>
    <cellStyle name="Normal 61 4 9 2 2" xfId="0"/>
    <cellStyle name="Normal 61 4 9 2 2 2" xfId="0"/>
    <cellStyle name="Normal 61 4 9 2 3" xfId="0"/>
    <cellStyle name="Normal 61 4 9 3" xfId="0"/>
    <cellStyle name="Normal 61 4 9 3 2" xfId="0"/>
    <cellStyle name="Normal 61 4 9 3 2 2" xfId="0"/>
    <cellStyle name="Normal 61 4 9 3 3" xfId="0"/>
    <cellStyle name="Normal 61 4 9 4" xfId="0"/>
    <cellStyle name="Normal 61 4 9 4 2" xfId="0"/>
    <cellStyle name="Normal 61 4 9 5" xfId="0"/>
    <cellStyle name="Normal 61 5" xfId="0"/>
    <cellStyle name="Normal 61 5 10" xfId="0"/>
    <cellStyle name="Normal 61 5 10 2" xfId="0"/>
    <cellStyle name="Normal 61 5 10 2 2" xfId="0"/>
    <cellStyle name="Normal 61 5 10 3" xfId="0"/>
    <cellStyle name="Normal 61 5 11" xfId="0"/>
    <cellStyle name="Normal 61 5 11 2" xfId="0"/>
    <cellStyle name="Normal 61 5 11 2 2" xfId="0"/>
    <cellStyle name="Normal 61 5 11 3" xfId="0"/>
    <cellStyle name="Normal 61 5 12" xfId="0"/>
    <cellStyle name="Normal 61 5 12 2" xfId="0"/>
    <cellStyle name="Normal 61 5 13" xfId="0"/>
    <cellStyle name="Normal 61 5 2" xfId="0"/>
    <cellStyle name="Normal 61 5 2 10" xfId="0"/>
    <cellStyle name="Normal 61 5 2 10 2" xfId="0"/>
    <cellStyle name="Normal 61 5 2 10 2 2" xfId="0"/>
    <cellStyle name="Normal 61 5 2 10 3" xfId="0"/>
    <cellStyle name="Normal 61 5 2 11" xfId="0"/>
    <cellStyle name="Normal 61 5 2 11 2" xfId="0"/>
    <cellStyle name="Normal 61 5 2 12" xfId="0"/>
    <cellStyle name="Normal 61 5 2 2" xfId="0"/>
    <cellStyle name="Normal 61 5 2 2 10" xfId="0"/>
    <cellStyle name="Normal 61 5 2 2 2" xfId="0"/>
    <cellStyle name="Normal 61 5 2 2 2 2" xfId="0"/>
    <cellStyle name="Normal 61 5 2 2 2 2 2" xfId="0"/>
    <cellStyle name="Normal 61 5 2 2 2 2 2 2" xfId="0"/>
    <cellStyle name="Normal 61 5 2 2 2 2 2 2 2" xfId="0"/>
    <cellStyle name="Normal 61 5 2 2 2 2 2 2 2 2" xfId="0"/>
    <cellStyle name="Normal 61 5 2 2 2 2 2 2 2 2 2" xfId="0"/>
    <cellStyle name="Normal 61 5 2 2 2 2 2 2 2 2 2 2" xfId="0"/>
    <cellStyle name="Normal 61 5 2 2 2 2 2 2 2 2 3" xfId="0"/>
    <cellStyle name="Normal 61 5 2 2 2 2 2 2 2 3" xfId="0"/>
    <cellStyle name="Normal 61 5 2 2 2 2 2 2 2 3 2" xfId="0"/>
    <cellStyle name="Normal 61 5 2 2 2 2 2 2 2 3 2 2" xfId="0"/>
    <cellStyle name="Normal 61 5 2 2 2 2 2 2 2 3 3" xfId="0"/>
    <cellStyle name="Normal 61 5 2 2 2 2 2 2 2 4" xfId="0"/>
    <cellStyle name="Normal 61 5 2 2 2 2 2 2 2 4 2" xfId="0"/>
    <cellStyle name="Normal 61 5 2 2 2 2 2 2 2 5" xfId="0"/>
    <cellStyle name="Normal 61 5 2 2 2 2 2 2 3" xfId="0"/>
    <cellStyle name="Normal 61 5 2 2 2 2 2 2 3 2" xfId="0"/>
    <cellStyle name="Normal 61 5 2 2 2 2 2 2 3 2 2" xfId="0"/>
    <cellStyle name="Normal 61 5 2 2 2 2 2 2 3 3" xfId="0"/>
    <cellStyle name="Normal 61 5 2 2 2 2 2 2 4" xfId="0"/>
    <cellStyle name="Normal 61 5 2 2 2 2 2 2 4 2" xfId="0"/>
    <cellStyle name="Normal 61 5 2 2 2 2 2 2 4 2 2" xfId="0"/>
    <cellStyle name="Normal 61 5 2 2 2 2 2 2 4 3" xfId="0"/>
    <cellStyle name="Normal 61 5 2 2 2 2 2 2 5" xfId="0"/>
    <cellStyle name="Normal 61 5 2 2 2 2 2 2 5 2" xfId="0"/>
    <cellStyle name="Normal 61 5 2 2 2 2 2 2 6" xfId="0"/>
    <cellStyle name="Normal 61 5 2 2 2 2 2 3" xfId="0"/>
    <cellStyle name="Normal 61 5 2 2 2 2 2 3 2" xfId="0"/>
    <cellStyle name="Normal 61 5 2 2 2 2 2 3 2 2" xfId="0"/>
    <cellStyle name="Normal 61 5 2 2 2 2 2 3 2 2 2" xfId="0"/>
    <cellStyle name="Normal 61 5 2 2 2 2 2 3 2 3" xfId="0"/>
    <cellStyle name="Normal 61 5 2 2 2 2 2 3 3" xfId="0"/>
    <cellStyle name="Normal 61 5 2 2 2 2 2 3 3 2" xfId="0"/>
    <cellStyle name="Normal 61 5 2 2 2 2 2 3 3 2 2" xfId="0"/>
    <cellStyle name="Normal 61 5 2 2 2 2 2 3 3 3" xfId="0"/>
    <cellStyle name="Normal 61 5 2 2 2 2 2 3 4" xfId="0"/>
    <cellStyle name="Normal 61 5 2 2 2 2 2 3 4 2" xfId="0"/>
    <cellStyle name="Normal 61 5 2 2 2 2 2 3 5" xfId="0"/>
    <cellStyle name="Normal 61 5 2 2 2 2 2 4" xfId="0"/>
    <cellStyle name="Normal 61 5 2 2 2 2 2 4 2" xfId="0"/>
    <cellStyle name="Normal 61 5 2 2 2 2 2 4 2 2" xfId="0"/>
    <cellStyle name="Normal 61 5 2 2 2 2 2 4 3" xfId="0"/>
    <cellStyle name="Normal 61 5 2 2 2 2 2 5" xfId="0"/>
    <cellStyle name="Normal 61 5 2 2 2 2 2 5 2" xfId="0"/>
    <cellStyle name="Normal 61 5 2 2 2 2 2 5 2 2" xfId="0"/>
    <cellStyle name="Normal 61 5 2 2 2 2 2 5 3" xfId="0"/>
    <cellStyle name="Normal 61 5 2 2 2 2 2 6" xfId="0"/>
    <cellStyle name="Normal 61 5 2 2 2 2 2 6 2" xfId="0"/>
    <cellStyle name="Normal 61 5 2 2 2 2 2 7" xfId="0"/>
    <cellStyle name="Normal 61 5 2 2 2 2 3" xfId="0"/>
    <cellStyle name="Normal 61 5 2 2 2 2 3 2" xfId="0"/>
    <cellStyle name="Normal 61 5 2 2 2 2 3 2 2" xfId="0"/>
    <cellStyle name="Normal 61 5 2 2 2 2 3 2 2 2" xfId="0"/>
    <cellStyle name="Normal 61 5 2 2 2 2 3 2 2 2 2" xfId="0"/>
    <cellStyle name="Normal 61 5 2 2 2 2 3 2 2 3" xfId="0"/>
    <cellStyle name="Normal 61 5 2 2 2 2 3 2 3" xfId="0"/>
    <cellStyle name="Normal 61 5 2 2 2 2 3 2 3 2" xfId="0"/>
    <cellStyle name="Normal 61 5 2 2 2 2 3 2 3 2 2" xfId="0"/>
    <cellStyle name="Normal 61 5 2 2 2 2 3 2 3 3" xfId="0"/>
    <cellStyle name="Normal 61 5 2 2 2 2 3 2 4" xfId="0"/>
    <cellStyle name="Normal 61 5 2 2 2 2 3 2 4 2" xfId="0"/>
    <cellStyle name="Normal 61 5 2 2 2 2 3 2 5" xfId="0"/>
    <cellStyle name="Normal 61 5 2 2 2 2 3 3" xfId="0"/>
    <cellStyle name="Normal 61 5 2 2 2 2 3 3 2" xfId="0"/>
    <cellStyle name="Normal 61 5 2 2 2 2 3 3 2 2" xfId="0"/>
    <cellStyle name="Normal 61 5 2 2 2 2 3 3 3" xfId="0"/>
    <cellStyle name="Normal 61 5 2 2 2 2 3 4" xfId="0"/>
    <cellStyle name="Normal 61 5 2 2 2 2 3 4 2" xfId="0"/>
    <cellStyle name="Normal 61 5 2 2 2 2 3 4 2 2" xfId="0"/>
    <cellStyle name="Normal 61 5 2 2 2 2 3 4 3" xfId="0"/>
    <cellStyle name="Normal 61 5 2 2 2 2 3 5" xfId="0"/>
    <cellStyle name="Normal 61 5 2 2 2 2 3 5 2" xfId="0"/>
    <cellStyle name="Normal 61 5 2 2 2 2 3 6" xfId="0"/>
    <cellStyle name="Normal 61 5 2 2 2 2 4" xfId="0"/>
    <cellStyle name="Normal 61 5 2 2 2 2 4 2" xfId="0"/>
    <cellStyle name="Normal 61 5 2 2 2 2 4 2 2" xfId="0"/>
    <cellStyle name="Normal 61 5 2 2 2 2 4 2 2 2" xfId="0"/>
    <cellStyle name="Normal 61 5 2 2 2 2 4 2 3" xfId="0"/>
    <cellStyle name="Normal 61 5 2 2 2 2 4 3" xfId="0"/>
    <cellStyle name="Normal 61 5 2 2 2 2 4 3 2" xfId="0"/>
    <cellStyle name="Normal 61 5 2 2 2 2 4 3 2 2" xfId="0"/>
    <cellStyle name="Normal 61 5 2 2 2 2 4 3 3" xfId="0"/>
    <cellStyle name="Normal 61 5 2 2 2 2 4 4" xfId="0"/>
    <cellStyle name="Normal 61 5 2 2 2 2 4 4 2" xfId="0"/>
    <cellStyle name="Normal 61 5 2 2 2 2 4 5" xfId="0"/>
    <cellStyle name="Normal 61 5 2 2 2 2 5" xfId="0"/>
    <cellStyle name="Normal 61 5 2 2 2 2 5 2" xfId="0"/>
    <cellStyle name="Normal 61 5 2 2 2 2 5 2 2" xfId="0"/>
    <cellStyle name="Normal 61 5 2 2 2 2 5 3" xfId="0"/>
    <cellStyle name="Normal 61 5 2 2 2 2 6" xfId="0"/>
    <cellStyle name="Normal 61 5 2 2 2 2 6 2" xfId="0"/>
    <cellStyle name="Normal 61 5 2 2 2 2 6 2 2" xfId="0"/>
    <cellStyle name="Normal 61 5 2 2 2 2 6 3" xfId="0"/>
    <cellStyle name="Normal 61 5 2 2 2 2 7" xfId="0"/>
    <cellStyle name="Normal 61 5 2 2 2 2 7 2" xfId="0"/>
    <cellStyle name="Normal 61 5 2 2 2 2 8" xfId="0"/>
    <cellStyle name="Normal 61 5 2 2 2 3" xfId="0"/>
    <cellStyle name="Normal 61 5 2 2 2 3 2" xfId="0"/>
    <cellStyle name="Normal 61 5 2 2 2 3 2 2" xfId="0"/>
    <cellStyle name="Normal 61 5 2 2 2 3 2 2 2" xfId="0"/>
    <cellStyle name="Normal 61 5 2 2 2 3 2 2 2 2" xfId="0"/>
    <cellStyle name="Normal 61 5 2 2 2 3 2 2 2 2 2" xfId="0"/>
    <cellStyle name="Normal 61 5 2 2 2 3 2 2 2 3" xfId="0"/>
    <cellStyle name="Normal 61 5 2 2 2 3 2 2 3" xfId="0"/>
    <cellStyle name="Normal 61 5 2 2 2 3 2 2 3 2" xfId="0"/>
    <cellStyle name="Normal 61 5 2 2 2 3 2 2 3 2 2" xfId="0"/>
    <cellStyle name="Normal 61 5 2 2 2 3 2 2 3 3" xfId="0"/>
    <cellStyle name="Normal 61 5 2 2 2 3 2 2 4" xfId="0"/>
    <cellStyle name="Normal 61 5 2 2 2 3 2 2 4 2" xfId="0"/>
    <cellStyle name="Normal 61 5 2 2 2 3 2 2 5" xfId="0"/>
    <cellStyle name="Normal 61 5 2 2 2 3 2 3" xfId="0"/>
    <cellStyle name="Normal 61 5 2 2 2 3 2 3 2" xfId="0"/>
    <cellStyle name="Normal 61 5 2 2 2 3 2 3 2 2" xfId="0"/>
    <cellStyle name="Normal 61 5 2 2 2 3 2 3 3" xfId="0"/>
    <cellStyle name="Normal 61 5 2 2 2 3 2 4" xfId="0"/>
    <cellStyle name="Normal 61 5 2 2 2 3 2 4 2" xfId="0"/>
    <cellStyle name="Normal 61 5 2 2 2 3 2 4 2 2" xfId="0"/>
    <cellStyle name="Normal 61 5 2 2 2 3 2 4 3" xfId="0"/>
    <cellStyle name="Normal 61 5 2 2 2 3 2 5" xfId="0"/>
    <cellStyle name="Normal 61 5 2 2 2 3 2 5 2" xfId="0"/>
    <cellStyle name="Normal 61 5 2 2 2 3 2 6" xfId="0"/>
    <cellStyle name="Normal 61 5 2 2 2 3 3" xfId="0"/>
    <cellStyle name="Normal 61 5 2 2 2 3 3 2" xfId="0"/>
    <cellStyle name="Normal 61 5 2 2 2 3 3 2 2" xfId="0"/>
    <cellStyle name="Normal 61 5 2 2 2 3 3 2 2 2" xfId="0"/>
    <cellStyle name="Normal 61 5 2 2 2 3 3 2 3" xfId="0"/>
    <cellStyle name="Normal 61 5 2 2 2 3 3 3" xfId="0"/>
    <cellStyle name="Normal 61 5 2 2 2 3 3 3 2" xfId="0"/>
    <cellStyle name="Normal 61 5 2 2 2 3 3 3 2 2" xfId="0"/>
    <cellStyle name="Normal 61 5 2 2 2 3 3 3 3" xfId="0"/>
    <cellStyle name="Normal 61 5 2 2 2 3 3 4" xfId="0"/>
    <cellStyle name="Normal 61 5 2 2 2 3 3 4 2" xfId="0"/>
    <cellStyle name="Normal 61 5 2 2 2 3 3 5" xfId="0"/>
    <cellStyle name="Normal 61 5 2 2 2 3 4" xfId="0"/>
    <cellStyle name="Normal 61 5 2 2 2 3 4 2" xfId="0"/>
    <cellStyle name="Normal 61 5 2 2 2 3 4 2 2" xfId="0"/>
    <cellStyle name="Normal 61 5 2 2 2 3 4 3" xfId="0"/>
    <cellStyle name="Normal 61 5 2 2 2 3 5" xfId="0"/>
    <cellStyle name="Normal 61 5 2 2 2 3 5 2" xfId="0"/>
    <cellStyle name="Normal 61 5 2 2 2 3 5 2 2" xfId="0"/>
    <cellStyle name="Normal 61 5 2 2 2 3 5 3" xfId="0"/>
    <cellStyle name="Normal 61 5 2 2 2 3 6" xfId="0"/>
    <cellStyle name="Normal 61 5 2 2 2 3 6 2" xfId="0"/>
    <cellStyle name="Normal 61 5 2 2 2 3 7" xfId="0"/>
    <cellStyle name="Normal 61 5 2 2 2 4" xfId="0"/>
    <cellStyle name="Normal 61 5 2 2 2 4 2" xfId="0"/>
    <cellStyle name="Normal 61 5 2 2 2 4 2 2" xfId="0"/>
    <cellStyle name="Normal 61 5 2 2 2 4 2 2 2" xfId="0"/>
    <cellStyle name="Normal 61 5 2 2 2 4 2 2 2 2" xfId="0"/>
    <cellStyle name="Normal 61 5 2 2 2 4 2 2 3" xfId="0"/>
    <cellStyle name="Normal 61 5 2 2 2 4 2 3" xfId="0"/>
    <cellStyle name="Normal 61 5 2 2 2 4 2 3 2" xfId="0"/>
    <cellStyle name="Normal 61 5 2 2 2 4 2 3 2 2" xfId="0"/>
    <cellStyle name="Normal 61 5 2 2 2 4 2 3 3" xfId="0"/>
    <cellStyle name="Normal 61 5 2 2 2 4 2 4" xfId="0"/>
    <cellStyle name="Normal 61 5 2 2 2 4 2 4 2" xfId="0"/>
    <cellStyle name="Normal 61 5 2 2 2 4 2 5" xfId="0"/>
    <cellStyle name="Normal 61 5 2 2 2 4 3" xfId="0"/>
    <cellStyle name="Normal 61 5 2 2 2 4 3 2" xfId="0"/>
    <cellStyle name="Normal 61 5 2 2 2 4 3 2 2" xfId="0"/>
    <cellStyle name="Normal 61 5 2 2 2 4 3 3" xfId="0"/>
    <cellStyle name="Normal 61 5 2 2 2 4 4" xfId="0"/>
    <cellStyle name="Normal 61 5 2 2 2 4 4 2" xfId="0"/>
    <cellStyle name="Normal 61 5 2 2 2 4 4 2 2" xfId="0"/>
    <cellStyle name="Normal 61 5 2 2 2 4 4 3" xfId="0"/>
    <cellStyle name="Normal 61 5 2 2 2 4 5" xfId="0"/>
    <cellStyle name="Normal 61 5 2 2 2 4 5 2" xfId="0"/>
    <cellStyle name="Normal 61 5 2 2 2 4 6" xfId="0"/>
    <cellStyle name="Normal 61 5 2 2 2 5" xfId="0"/>
    <cellStyle name="Normal 61 5 2 2 2 5 2" xfId="0"/>
    <cellStyle name="Normal 61 5 2 2 2 5 2 2" xfId="0"/>
    <cellStyle name="Normal 61 5 2 2 2 5 2 2 2" xfId="0"/>
    <cellStyle name="Normal 61 5 2 2 2 5 2 3" xfId="0"/>
    <cellStyle name="Normal 61 5 2 2 2 5 3" xfId="0"/>
    <cellStyle name="Normal 61 5 2 2 2 5 3 2" xfId="0"/>
    <cellStyle name="Normal 61 5 2 2 2 5 3 2 2" xfId="0"/>
    <cellStyle name="Normal 61 5 2 2 2 5 3 3" xfId="0"/>
    <cellStyle name="Normal 61 5 2 2 2 5 4" xfId="0"/>
    <cellStyle name="Normal 61 5 2 2 2 5 4 2" xfId="0"/>
    <cellStyle name="Normal 61 5 2 2 2 5 5" xfId="0"/>
    <cellStyle name="Normal 61 5 2 2 2 6" xfId="0"/>
    <cellStyle name="Normal 61 5 2 2 2 6 2" xfId="0"/>
    <cellStyle name="Normal 61 5 2 2 2 6 2 2" xfId="0"/>
    <cellStyle name="Normal 61 5 2 2 2 6 3" xfId="0"/>
    <cellStyle name="Normal 61 5 2 2 2 7" xfId="0"/>
    <cellStyle name="Normal 61 5 2 2 2 7 2" xfId="0"/>
    <cellStyle name="Normal 61 5 2 2 2 7 2 2" xfId="0"/>
    <cellStyle name="Normal 61 5 2 2 2 7 3" xfId="0"/>
    <cellStyle name="Normal 61 5 2 2 2 8" xfId="0"/>
    <cellStyle name="Normal 61 5 2 2 2 8 2" xfId="0"/>
    <cellStyle name="Normal 61 5 2 2 2 9" xfId="0"/>
    <cellStyle name="Normal 61 5 2 2 3" xfId="0"/>
    <cellStyle name="Normal 61 5 2 2 3 2" xfId="0"/>
    <cellStyle name="Normal 61 5 2 2 3 2 2" xfId="0"/>
    <cellStyle name="Normal 61 5 2 2 3 2 2 2" xfId="0"/>
    <cellStyle name="Normal 61 5 2 2 3 2 2 2 2" xfId="0"/>
    <cellStyle name="Normal 61 5 2 2 3 2 2 2 2 2" xfId="0"/>
    <cellStyle name="Normal 61 5 2 2 3 2 2 2 2 2 2" xfId="0"/>
    <cellStyle name="Normal 61 5 2 2 3 2 2 2 2 3" xfId="0"/>
    <cellStyle name="Normal 61 5 2 2 3 2 2 2 3" xfId="0"/>
    <cellStyle name="Normal 61 5 2 2 3 2 2 2 3 2" xfId="0"/>
    <cellStyle name="Normal 61 5 2 2 3 2 2 2 3 2 2" xfId="0"/>
    <cellStyle name="Normal 61 5 2 2 3 2 2 2 3 3" xfId="0"/>
    <cellStyle name="Normal 61 5 2 2 3 2 2 2 4" xfId="0"/>
    <cellStyle name="Normal 61 5 2 2 3 2 2 2 4 2" xfId="0"/>
    <cellStyle name="Normal 61 5 2 2 3 2 2 2 5" xfId="0"/>
    <cellStyle name="Normal 61 5 2 2 3 2 2 3" xfId="0"/>
    <cellStyle name="Normal 61 5 2 2 3 2 2 3 2" xfId="0"/>
    <cellStyle name="Normal 61 5 2 2 3 2 2 3 2 2" xfId="0"/>
    <cellStyle name="Normal 61 5 2 2 3 2 2 3 3" xfId="0"/>
    <cellStyle name="Normal 61 5 2 2 3 2 2 4" xfId="0"/>
    <cellStyle name="Normal 61 5 2 2 3 2 2 4 2" xfId="0"/>
    <cellStyle name="Normal 61 5 2 2 3 2 2 4 2 2" xfId="0"/>
    <cellStyle name="Normal 61 5 2 2 3 2 2 4 3" xfId="0"/>
    <cellStyle name="Normal 61 5 2 2 3 2 2 5" xfId="0"/>
    <cellStyle name="Normal 61 5 2 2 3 2 2 5 2" xfId="0"/>
    <cellStyle name="Normal 61 5 2 2 3 2 2 6" xfId="0"/>
    <cellStyle name="Normal 61 5 2 2 3 2 3" xfId="0"/>
    <cellStyle name="Normal 61 5 2 2 3 2 3 2" xfId="0"/>
    <cellStyle name="Normal 61 5 2 2 3 2 3 2 2" xfId="0"/>
    <cellStyle name="Normal 61 5 2 2 3 2 3 2 2 2" xfId="0"/>
    <cellStyle name="Normal 61 5 2 2 3 2 3 2 3" xfId="0"/>
    <cellStyle name="Normal 61 5 2 2 3 2 3 3" xfId="0"/>
    <cellStyle name="Normal 61 5 2 2 3 2 3 3 2" xfId="0"/>
    <cellStyle name="Normal 61 5 2 2 3 2 3 3 2 2" xfId="0"/>
    <cellStyle name="Normal 61 5 2 2 3 2 3 3 3" xfId="0"/>
    <cellStyle name="Normal 61 5 2 2 3 2 3 4" xfId="0"/>
    <cellStyle name="Normal 61 5 2 2 3 2 3 4 2" xfId="0"/>
    <cellStyle name="Normal 61 5 2 2 3 2 3 5" xfId="0"/>
    <cellStyle name="Normal 61 5 2 2 3 2 4" xfId="0"/>
    <cellStyle name="Normal 61 5 2 2 3 2 4 2" xfId="0"/>
    <cellStyle name="Normal 61 5 2 2 3 2 4 2 2" xfId="0"/>
    <cellStyle name="Normal 61 5 2 2 3 2 4 3" xfId="0"/>
    <cellStyle name="Normal 61 5 2 2 3 2 5" xfId="0"/>
    <cellStyle name="Normal 61 5 2 2 3 2 5 2" xfId="0"/>
    <cellStyle name="Normal 61 5 2 2 3 2 5 2 2" xfId="0"/>
    <cellStyle name="Normal 61 5 2 2 3 2 5 3" xfId="0"/>
    <cellStyle name="Normal 61 5 2 2 3 2 6" xfId="0"/>
    <cellStyle name="Normal 61 5 2 2 3 2 6 2" xfId="0"/>
    <cellStyle name="Normal 61 5 2 2 3 2 7" xfId="0"/>
    <cellStyle name="Normal 61 5 2 2 3 3" xfId="0"/>
    <cellStyle name="Normal 61 5 2 2 3 3 2" xfId="0"/>
    <cellStyle name="Normal 61 5 2 2 3 3 2 2" xfId="0"/>
    <cellStyle name="Normal 61 5 2 2 3 3 2 2 2" xfId="0"/>
    <cellStyle name="Normal 61 5 2 2 3 3 2 2 2 2" xfId="0"/>
    <cellStyle name="Normal 61 5 2 2 3 3 2 2 3" xfId="0"/>
    <cellStyle name="Normal 61 5 2 2 3 3 2 3" xfId="0"/>
    <cellStyle name="Normal 61 5 2 2 3 3 2 3 2" xfId="0"/>
    <cellStyle name="Normal 61 5 2 2 3 3 2 3 2 2" xfId="0"/>
    <cellStyle name="Normal 61 5 2 2 3 3 2 3 3" xfId="0"/>
    <cellStyle name="Normal 61 5 2 2 3 3 2 4" xfId="0"/>
    <cellStyle name="Normal 61 5 2 2 3 3 2 4 2" xfId="0"/>
    <cellStyle name="Normal 61 5 2 2 3 3 2 5" xfId="0"/>
    <cellStyle name="Normal 61 5 2 2 3 3 3" xfId="0"/>
    <cellStyle name="Normal 61 5 2 2 3 3 3 2" xfId="0"/>
    <cellStyle name="Normal 61 5 2 2 3 3 3 2 2" xfId="0"/>
    <cellStyle name="Normal 61 5 2 2 3 3 3 3" xfId="0"/>
    <cellStyle name="Normal 61 5 2 2 3 3 4" xfId="0"/>
    <cellStyle name="Normal 61 5 2 2 3 3 4 2" xfId="0"/>
    <cellStyle name="Normal 61 5 2 2 3 3 4 2 2" xfId="0"/>
    <cellStyle name="Normal 61 5 2 2 3 3 4 3" xfId="0"/>
    <cellStyle name="Normal 61 5 2 2 3 3 5" xfId="0"/>
    <cellStyle name="Normal 61 5 2 2 3 3 5 2" xfId="0"/>
    <cellStyle name="Normal 61 5 2 2 3 3 6" xfId="0"/>
    <cellStyle name="Normal 61 5 2 2 3 4" xfId="0"/>
    <cellStyle name="Normal 61 5 2 2 3 4 2" xfId="0"/>
    <cellStyle name="Normal 61 5 2 2 3 4 2 2" xfId="0"/>
    <cellStyle name="Normal 61 5 2 2 3 4 2 2 2" xfId="0"/>
    <cellStyle name="Normal 61 5 2 2 3 4 2 3" xfId="0"/>
    <cellStyle name="Normal 61 5 2 2 3 4 3" xfId="0"/>
    <cellStyle name="Normal 61 5 2 2 3 4 3 2" xfId="0"/>
    <cellStyle name="Normal 61 5 2 2 3 4 3 2 2" xfId="0"/>
    <cellStyle name="Normal 61 5 2 2 3 4 3 3" xfId="0"/>
    <cellStyle name="Normal 61 5 2 2 3 4 4" xfId="0"/>
    <cellStyle name="Normal 61 5 2 2 3 4 4 2" xfId="0"/>
    <cellStyle name="Normal 61 5 2 2 3 4 5" xfId="0"/>
    <cellStyle name="Normal 61 5 2 2 3 5" xfId="0"/>
    <cellStyle name="Normal 61 5 2 2 3 5 2" xfId="0"/>
    <cellStyle name="Normal 61 5 2 2 3 5 2 2" xfId="0"/>
    <cellStyle name="Normal 61 5 2 2 3 5 3" xfId="0"/>
    <cellStyle name="Normal 61 5 2 2 3 6" xfId="0"/>
    <cellStyle name="Normal 61 5 2 2 3 6 2" xfId="0"/>
    <cellStyle name="Normal 61 5 2 2 3 6 2 2" xfId="0"/>
    <cellStyle name="Normal 61 5 2 2 3 6 3" xfId="0"/>
    <cellStyle name="Normal 61 5 2 2 3 7" xfId="0"/>
    <cellStyle name="Normal 61 5 2 2 3 7 2" xfId="0"/>
    <cellStyle name="Normal 61 5 2 2 3 8" xfId="0"/>
    <cellStyle name="Normal 61 5 2 2 4" xfId="0"/>
    <cellStyle name="Normal 61 5 2 2 4 2" xfId="0"/>
    <cellStyle name="Normal 61 5 2 2 4 2 2" xfId="0"/>
    <cellStyle name="Normal 61 5 2 2 4 2 2 2" xfId="0"/>
    <cellStyle name="Normal 61 5 2 2 4 2 2 2 2" xfId="0"/>
    <cellStyle name="Normal 61 5 2 2 4 2 2 2 2 2" xfId="0"/>
    <cellStyle name="Normal 61 5 2 2 4 2 2 2 3" xfId="0"/>
    <cellStyle name="Normal 61 5 2 2 4 2 2 3" xfId="0"/>
    <cellStyle name="Normal 61 5 2 2 4 2 2 3 2" xfId="0"/>
    <cellStyle name="Normal 61 5 2 2 4 2 2 3 2 2" xfId="0"/>
    <cellStyle name="Normal 61 5 2 2 4 2 2 3 3" xfId="0"/>
    <cellStyle name="Normal 61 5 2 2 4 2 2 4" xfId="0"/>
    <cellStyle name="Normal 61 5 2 2 4 2 2 4 2" xfId="0"/>
    <cellStyle name="Normal 61 5 2 2 4 2 2 5" xfId="0"/>
    <cellStyle name="Normal 61 5 2 2 4 2 3" xfId="0"/>
    <cellStyle name="Normal 61 5 2 2 4 2 3 2" xfId="0"/>
    <cellStyle name="Normal 61 5 2 2 4 2 3 2 2" xfId="0"/>
    <cellStyle name="Normal 61 5 2 2 4 2 3 3" xfId="0"/>
    <cellStyle name="Normal 61 5 2 2 4 2 4" xfId="0"/>
    <cellStyle name="Normal 61 5 2 2 4 2 4 2" xfId="0"/>
    <cellStyle name="Normal 61 5 2 2 4 2 4 2 2" xfId="0"/>
    <cellStyle name="Normal 61 5 2 2 4 2 4 3" xfId="0"/>
    <cellStyle name="Normal 61 5 2 2 4 2 5" xfId="0"/>
    <cellStyle name="Normal 61 5 2 2 4 2 5 2" xfId="0"/>
    <cellStyle name="Normal 61 5 2 2 4 2 6" xfId="0"/>
    <cellStyle name="Normal 61 5 2 2 4 3" xfId="0"/>
    <cellStyle name="Normal 61 5 2 2 4 3 2" xfId="0"/>
    <cellStyle name="Normal 61 5 2 2 4 3 2 2" xfId="0"/>
    <cellStyle name="Normal 61 5 2 2 4 3 2 2 2" xfId="0"/>
    <cellStyle name="Normal 61 5 2 2 4 3 2 3" xfId="0"/>
    <cellStyle name="Normal 61 5 2 2 4 3 3" xfId="0"/>
    <cellStyle name="Normal 61 5 2 2 4 3 3 2" xfId="0"/>
    <cellStyle name="Normal 61 5 2 2 4 3 3 2 2" xfId="0"/>
    <cellStyle name="Normal 61 5 2 2 4 3 3 3" xfId="0"/>
    <cellStyle name="Normal 61 5 2 2 4 3 4" xfId="0"/>
    <cellStyle name="Normal 61 5 2 2 4 3 4 2" xfId="0"/>
    <cellStyle name="Normal 61 5 2 2 4 3 5" xfId="0"/>
    <cellStyle name="Normal 61 5 2 2 4 4" xfId="0"/>
    <cellStyle name="Normal 61 5 2 2 4 4 2" xfId="0"/>
    <cellStyle name="Normal 61 5 2 2 4 4 2 2" xfId="0"/>
    <cellStyle name="Normal 61 5 2 2 4 4 3" xfId="0"/>
    <cellStyle name="Normal 61 5 2 2 4 5" xfId="0"/>
    <cellStyle name="Normal 61 5 2 2 4 5 2" xfId="0"/>
    <cellStyle name="Normal 61 5 2 2 4 5 2 2" xfId="0"/>
    <cellStyle name="Normal 61 5 2 2 4 5 3" xfId="0"/>
    <cellStyle name="Normal 61 5 2 2 4 6" xfId="0"/>
    <cellStyle name="Normal 61 5 2 2 4 6 2" xfId="0"/>
    <cellStyle name="Normal 61 5 2 2 4 7" xfId="0"/>
    <cellStyle name="Normal 61 5 2 2 5" xfId="0"/>
    <cellStyle name="Normal 61 5 2 2 5 2" xfId="0"/>
    <cellStyle name="Normal 61 5 2 2 5 2 2" xfId="0"/>
    <cellStyle name="Normal 61 5 2 2 5 2 2 2" xfId="0"/>
    <cellStyle name="Normal 61 5 2 2 5 2 2 2 2" xfId="0"/>
    <cellStyle name="Normal 61 5 2 2 5 2 2 3" xfId="0"/>
    <cellStyle name="Normal 61 5 2 2 5 2 3" xfId="0"/>
    <cellStyle name="Normal 61 5 2 2 5 2 3 2" xfId="0"/>
    <cellStyle name="Normal 61 5 2 2 5 2 3 2 2" xfId="0"/>
    <cellStyle name="Normal 61 5 2 2 5 2 3 3" xfId="0"/>
    <cellStyle name="Normal 61 5 2 2 5 2 4" xfId="0"/>
    <cellStyle name="Normal 61 5 2 2 5 2 4 2" xfId="0"/>
    <cellStyle name="Normal 61 5 2 2 5 2 5" xfId="0"/>
    <cellStyle name="Normal 61 5 2 2 5 3" xfId="0"/>
    <cellStyle name="Normal 61 5 2 2 5 3 2" xfId="0"/>
    <cellStyle name="Normal 61 5 2 2 5 3 2 2" xfId="0"/>
    <cellStyle name="Normal 61 5 2 2 5 3 3" xfId="0"/>
    <cellStyle name="Normal 61 5 2 2 5 4" xfId="0"/>
    <cellStyle name="Normal 61 5 2 2 5 4 2" xfId="0"/>
    <cellStyle name="Normal 61 5 2 2 5 4 2 2" xfId="0"/>
    <cellStyle name="Normal 61 5 2 2 5 4 3" xfId="0"/>
    <cellStyle name="Normal 61 5 2 2 5 5" xfId="0"/>
    <cellStyle name="Normal 61 5 2 2 5 5 2" xfId="0"/>
    <cellStyle name="Normal 61 5 2 2 5 6" xfId="0"/>
    <cellStyle name="Normal 61 5 2 2 6" xfId="0"/>
    <cellStyle name="Normal 61 5 2 2 6 2" xfId="0"/>
    <cellStyle name="Normal 61 5 2 2 6 2 2" xfId="0"/>
    <cellStyle name="Normal 61 5 2 2 6 2 2 2" xfId="0"/>
    <cellStyle name="Normal 61 5 2 2 6 2 3" xfId="0"/>
    <cellStyle name="Normal 61 5 2 2 6 3" xfId="0"/>
    <cellStyle name="Normal 61 5 2 2 6 3 2" xfId="0"/>
    <cellStyle name="Normal 61 5 2 2 6 3 2 2" xfId="0"/>
    <cellStyle name="Normal 61 5 2 2 6 3 3" xfId="0"/>
    <cellStyle name="Normal 61 5 2 2 6 4" xfId="0"/>
    <cellStyle name="Normal 61 5 2 2 6 4 2" xfId="0"/>
    <cellStyle name="Normal 61 5 2 2 6 5" xfId="0"/>
    <cellStyle name="Normal 61 5 2 2 7" xfId="0"/>
    <cellStyle name="Normal 61 5 2 2 7 2" xfId="0"/>
    <cellStyle name="Normal 61 5 2 2 7 2 2" xfId="0"/>
    <cellStyle name="Normal 61 5 2 2 7 3" xfId="0"/>
    <cellStyle name="Normal 61 5 2 2 8" xfId="0"/>
    <cellStyle name="Normal 61 5 2 2 8 2" xfId="0"/>
    <cellStyle name="Normal 61 5 2 2 8 2 2" xfId="0"/>
    <cellStyle name="Normal 61 5 2 2 8 3" xfId="0"/>
    <cellStyle name="Normal 61 5 2 2 9" xfId="0"/>
    <cellStyle name="Normal 61 5 2 2 9 2" xfId="0"/>
    <cellStyle name="Normal 61 5 2 3" xfId="0"/>
    <cellStyle name="Normal 61 5 2 3 10" xfId="0"/>
    <cellStyle name="Normal 61 5 2 3 2" xfId="0"/>
    <cellStyle name="Normal 61 5 2 3 2 2" xfId="0"/>
    <cellStyle name="Normal 61 5 2 3 2 2 2" xfId="0"/>
    <cellStyle name="Normal 61 5 2 3 2 2 2 2" xfId="0"/>
    <cellStyle name="Normal 61 5 2 3 2 2 2 2 2" xfId="0"/>
    <cellStyle name="Normal 61 5 2 3 2 2 2 2 2 2" xfId="0"/>
    <cellStyle name="Normal 61 5 2 3 2 2 2 2 2 2 2" xfId="0"/>
    <cellStyle name="Normal 61 5 2 3 2 2 2 2 2 2 2 2" xfId="0"/>
    <cellStyle name="Normal 61 5 2 3 2 2 2 2 2 2 3" xfId="0"/>
    <cellStyle name="Normal 61 5 2 3 2 2 2 2 2 3" xfId="0"/>
    <cellStyle name="Normal 61 5 2 3 2 2 2 2 2 3 2" xfId="0"/>
    <cellStyle name="Normal 61 5 2 3 2 2 2 2 2 3 2 2" xfId="0"/>
    <cellStyle name="Normal 61 5 2 3 2 2 2 2 2 3 3" xfId="0"/>
    <cellStyle name="Normal 61 5 2 3 2 2 2 2 2 4" xfId="0"/>
    <cellStyle name="Normal 61 5 2 3 2 2 2 2 2 4 2" xfId="0"/>
    <cellStyle name="Normal 61 5 2 3 2 2 2 2 2 5" xfId="0"/>
    <cellStyle name="Normal 61 5 2 3 2 2 2 2 3" xfId="0"/>
    <cellStyle name="Normal 61 5 2 3 2 2 2 2 3 2" xfId="0"/>
    <cellStyle name="Normal 61 5 2 3 2 2 2 2 3 2 2" xfId="0"/>
    <cellStyle name="Normal 61 5 2 3 2 2 2 2 3 3" xfId="0"/>
    <cellStyle name="Normal 61 5 2 3 2 2 2 2 4" xfId="0"/>
    <cellStyle name="Normal 61 5 2 3 2 2 2 2 4 2" xfId="0"/>
    <cellStyle name="Normal 61 5 2 3 2 2 2 2 4 2 2" xfId="0"/>
    <cellStyle name="Normal 61 5 2 3 2 2 2 2 4 3" xfId="0"/>
    <cellStyle name="Normal 61 5 2 3 2 2 2 2 5" xfId="0"/>
    <cellStyle name="Normal 61 5 2 3 2 2 2 2 5 2" xfId="0"/>
    <cellStyle name="Normal 61 5 2 3 2 2 2 2 6" xfId="0"/>
    <cellStyle name="Normal 61 5 2 3 2 2 2 3" xfId="0"/>
    <cellStyle name="Normal 61 5 2 3 2 2 2 3 2" xfId="0"/>
    <cellStyle name="Normal 61 5 2 3 2 2 2 3 2 2" xfId="0"/>
    <cellStyle name="Normal 61 5 2 3 2 2 2 3 2 2 2" xfId="0"/>
    <cellStyle name="Normal 61 5 2 3 2 2 2 3 2 3" xfId="0"/>
    <cellStyle name="Normal 61 5 2 3 2 2 2 3 3" xfId="0"/>
    <cellStyle name="Normal 61 5 2 3 2 2 2 3 3 2" xfId="0"/>
    <cellStyle name="Normal 61 5 2 3 2 2 2 3 3 2 2" xfId="0"/>
    <cellStyle name="Normal 61 5 2 3 2 2 2 3 3 3" xfId="0"/>
    <cellStyle name="Normal 61 5 2 3 2 2 2 3 4" xfId="0"/>
    <cellStyle name="Normal 61 5 2 3 2 2 2 3 4 2" xfId="0"/>
    <cellStyle name="Normal 61 5 2 3 2 2 2 3 5" xfId="0"/>
    <cellStyle name="Normal 61 5 2 3 2 2 2 4" xfId="0"/>
    <cellStyle name="Normal 61 5 2 3 2 2 2 4 2" xfId="0"/>
    <cellStyle name="Normal 61 5 2 3 2 2 2 4 2 2" xfId="0"/>
    <cellStyle name="Normal 61 5 2 3 2 2 2 4 3" xfId="0"/>
    <cellStyle name="Normal 61 5 2 3 2 2 2 5" xfId="0"/>
    <cellStyle name="Normal 61 5 2 3 2 2 2 5 2" xfId="0"/>
    <cellStyle name="Normal 61 5 2 3 2 2 2 5 2 2" xfId="0"/>
    <cellStyle name="Normal 61 5 2 3 2 2 2 5 3" xfId="0"/>
    <cellStyle name="Normal 61 5 2 3 2 2 2 6" xfId="0"/>
    <cellStyle name="Normal 61 5 2 3 2 2 2 6 2" xfId="0"/>
    <cellStyle name="Normal 61 5 2 3 2 2 2 7" xfId="0"/>
    <cellStyle name="Normal 61 5 2 3 2 2 3" xfId="0"/>
    <cellStyle name="Normal 61 5 2 3 2 2 3 2" xfId="0"/>
    <cellStyle name="Normal 61 5 2 3 2 2 3 2 2" xfId="0"/>
    <cellStyle name="Normal 61 5 2 3 2 2 3 2 2 2" xfId="0"/>
    <cellStyle name="Normal 61 5 2 3 2 2 3 2 2 2 2" xfId="0"/>
    <cellStyle name="Normal 61 5 2 3 2 2 3 2 2 3" xfId="0"/>
    <cellStyle name="Normal 61 5 2 3 2 2 3 2 3" xfId="0"/>
    <cellStyle name="Normal 61 5 2 3 2 2 3 2 3 2" xfId="0"/>
    <cellStyle name="Normal 61 5 2 3 2 2 3 2 3 2 2" xfId="0"/>
    <cellStyle name="Normal 61 5 2 3 2 2 3 2 3 3" xfId="0"/>
    <cellStyle name="Normal 61 5 2 3 2 2 3 2 4" xfId="0"/>
    <cellStyle name="Normal 61 5 2 3 2 2 3 2 4 2" xfId="0"/>
    <cellStyle name="Normal 61 5 2 3 2 2 3 2 5" xfId="0"/>
    <cellStyle name="Normal 61 5 2 3 2 2 3 3" xfId="0"/>
    <cellStyle name="Normal 61 5 2 3 2 2 3 3 2" xfId="0"/>
    <cellStyle name="Normal 61 5 2 3 2 2 3 3 2 2" xfId="0"/>
    <cellStyle name="Normal 61 5 2 3 2 2 3 3 3" xfId="0"/>
    <cellStyle name="Normal 61 5 2 3 2 2 3 4" xfId="0"/>
    <cellStyle name="Normal 61 5 2 3 2 2 3 4 2" xfId="0"/>
    <cellStyle name="Normal 61 5 2 3 2 2 3 4 2 2" xfId="0"/>
    <cellStyle name="Normal 61 5 2 3 2 2 3 4 3" xfId="0"/>
    <cellStyle name="Normal 61 5 2 3 2 2 3 5" xfId="0"/>
    <cellStyle name="Normal 61 5 2 3 2 2 3 5 2" xfId="0"/>
    <cellStyle name="Normal 61 5 2 3 2 2 3 6" xfId="0"/>
    <cellStyle name="Normal 61 5 2 3 2 2 4" xfId="0"/>
    <cellStyle name="Normal 61 5 2 3 2 2 4 2" xfId="0"/>
    <cellStyle name="Normal 61 5 2 3 2 2 4 2 2" xfId="0"/>
    <cellStyle name="Normal 61 5 2 3 2 2 4 2 2 2" xfId="0"/>
    <cellStyle name="Normal 61 5 2 3 2 2 4 2 3" xfId="0"/>
    <cellStyle name="Normal 61 5 2 3 2 2 4 3" xfId="0"/>
    <cellStyle name="Normal 61 5 2 3 2 2 4 3 2" xfId="0"/>
    <cellStyle name="Normal 61 5 2 3 2 2 4 3 2 2" xfId="0"/>
    <cellStyle name="Normal 61 5 2 3 2 2 4 3 3" xfId="0"/>
    <cellStyle name="Normal 61 5 2 3 2 2 4 4" xfId="0"/>
    <cellStyle name="Normal 61 5 2 3 2 2 4 4 2" xfId="0"/>
    <cellStyle name="Normal 61 5 2 3 2 2 4 5" xfId="0"/>
    <cellStyle name="Normal 61 5 2 3 2 2 5" xfId="0"/>
    <cellStyle name="Normal 61 5 2 3 2 2 5 2" xfId="0"/>
    <cellStyle name="Normal 61 5 2 3 2 2 5 2 2" xfId="0"/>
    <cellStyle name="Normal 61 5 2 3 2 2 5 3" xfId="0"/>
    <cellStyle name="Normal 61 5 2 3 2 2 6" xfId="0"/>
    <cellStyle name="Normal 61 5 2 3 2 2 6 2" xfId="0"/>
    <cellStyle name="Normal 61 5 2 3 2 2 6 2 2" xfId="0"/>
    <cellStyle name="Normal 61 5 2 3 2 2 6 3" xfId="0"/>
    <cellStyle name="Normal 61 5 2 3 2 2 7" xfId="0"/>
    <cellStyle name="Normal 61 5 2 3 2 2 7 2" xfId="0"/>
    <cellStyle name="Normal 61 5 2 3 2 2 8" xfId="0"/>
    <cellStyle name="Normal 61 5 2 3 2 3" xfId="0"/>
    <cellStyle name="Normal 61 5 2 3 2 3 2" xfId="0"/>
    <cellStyle name="Normal 61 5 2 3 2 3 2 2" xfId="0"/>
    <cellStyle name="Normal 61 5 2 3 2 3 2 2 2" xfId="0"/>
    <cellStyle name="Normal 61 5 2 3 2 3 2 2 2 2" xfId="0"/>
    <cellStyle name="Normal 61 5 2 3 2 3 2 2 2 2 2" xfId="0"/>
    <cellStyle name="Normal 61 5 2 3 2 3 2 2 2 3" xfId="0"/>
    <cellStyle name="Normal 61 5 2 3 2 3 2 2 3" xfId="0"/>
    <cellStyle name="Normal 61 5 2 3 2 3 2 2 3 2" xfId="0"/>
    <cellStyle name="Normal 61 5 2 3 2 3 2 2 3 2 2" xfId="0"/>
    <cellStyle name="Normal 61 5 2 3 2 3 2 2 3 3" xfId="0"/>
    <cellStyle name="Normal 61 5 2 3 2 3 2 2 4" xfId="0"/>
    <cellStyle name="Normal 61 5 2 3 2 3 2 2 4 2" xfId="0"/>
    <cellStyle name="Normal 61 5 2 3 2 3 2 2 5" xfId="0"/>
    <cellStyle name="Normal 61 5 2 3 2 3 2 3" xfId="0"/>
    <cellStyle name="Normal 61 5 2 3 2 3 2 3 2" xfId="0"/>
    <cellStyle name="Normal 61 5 2 3 2 3 2 3 2 2" xfId="0"/>
    <cellStyle name="Normal 61 5 2 3 2 3 2 3 3" xfId="0"/>
    <cellStyle name="Normal 61 5 2 3 2 3 2 4" xfId="0"/>
    <cellStyle name="Normal 61 5 2 3 2 3 2 4 2" xfId="0"/>
    <cellStyle name="Normal 61 5 2 3 2 3 2 4 2 2" xfId="0"/>
    <cellStyle name="Normal 61 5 2 3 2 3 2 4 3" xfId="0"/>
    <cellStyle name="Normal 61 5 2 3 2 3 2 5" xfId="0"/>
    <cellStyle name="Normal 61 5 2 3 2 3 2 5 2" xfId="0"/>
    <cellStyle name="Normal 61 5 2 3 2 3 2 6" xfId="0"/>
    <cellStyle name="Normal 61 5 2 3 2 3 3" xfId="0"/>
    <cellStyle name="Normal 61 5 2 3 2 3 3 2" xfId="0"/>
    <cellStyle name="Normal 61 5 2 3 2 3 3 2 2" xfId="0"/>
    <cellStyle name="Normal 61 5 2 3 2 3 3 2 2 2" xfId="0"/>
    <cellStyle name="Normal 61 5 2 3 2 3 3 2 3" xfId="0"/>
    <cellStyle name="Normal 61 5 2 3 2 3 3 3" xfId="0"/>
    <cellStyle name="Normal 61 5 2 3 2 3 3 3 2" xfId="0"/>
    <cellStyle name="Normal 61 5 2 3 2 3 3 3 2 2" xfId="0"/>
    <cellStyle name="Normal 61 5 2 3 2 3 3 3 3" xfId="0"/>
    <cellStyle name="Normal 61 5 2 3 2 3 3 4" xfId="0"/>
    <cellStyle name="Normal 61 5 2 3 2 3 3 4 2" xfId="0"/>
    <cellStyle name="Normal 61 5 2 3 2 3 3 5" xfId="0"/>
    <cellStyle name="Normal 61 5 2 3 2 3 4" xfId="0"/>
    <cellStyle name="Normal 61 5 2 3 2 3 4 2" xfId="0"/>
    <cellStyle name="Normal 61 5 2 3 2 3 4 2 2" xfId="0"/>
    <cellStyle name="Normal 61 5 2 3 2 3 4 3" xfId="0"/>
    <cellStyle name="Normal 61 5 2 3 2 3 5" xfId="0"/>
    <cellStyle name="Normal 61 5 2 3 2 3 5 2" xfId="0"/>
    <cellStyle name="Normal 61 5 2 3 2 3 5 2 2" xfId="0"/>
    <cellStyle name="Normal 61 5 2 3 2 3 5 3" xfId="0"/>
    <cellStyle name="Normal 61 5 2 3 2 3 6" xfId="0"/>
    <cellStyle name="Normal 61 5 2 3 2 3 6 2" xfId="0"/>
    <cellStyle name="Normal 61 5 2 3 2 3 7" xfId="0"/>
    <cellStyle name="Normal 61 5 2 3 2 4" xfId="0"/>
    <cellStyle name="Normal 61 5 2 3 2 4 2" xfId="0"/>
    <cellStyle name="Normal 61 5 2 3 2 4 2 2" xfId="0"/>
    <cellStyle name="Normal 61 5 2 3 2 4 2 2 2" xfId="0"/>
    <cellStyle name="Normal 61 5 2 3 2 4 2 2 2 2" xfId="0"/>
    <cellStyle name="Normal 61 5 2 3 2 4 2 2 3" xfId="0"/>
    <cellStyle name="Normal 61 5 2 3 2 4 2 3" xfId="0"/>
    <cellStyle name="Normal 61 5 2 3 2 4 2 3 2" xfId="0"/>
    <cellStyle name="Normal 61 5 2 3 2 4 2 3 2 2" xfId="0"/>
    <cellStyle name="Normal 61 5 2 3 2 4 2 3 3" xfId="0"/>
    <cellStyle name="Normal 61 5 2 3 2 4 2 4" xfId="0"/>
    <cellStyle name="Normal 61 5 2 3 2 4 2 4 2" xfId="0"/>
    <cellStyle name="Normal 61 5 2 3 2 4 2 5" xfId="0"/>
    <cellStyle name="Normal 61 5 2 3 2 4 3" xfId="0"/>
    <cellStyle name="Normal 61 5 2 3 2 4 3 2" xfId="0"/>
    <cellStyle name="Normal 61 5 2 3 2 4 3 2 2" xfId="0"/>
    <cellStyle name="Normal 61 5 2 3 2 4 3 3" xfId="0"/>
    <cellStyle name="Normal 61 5 2 3 2 4 4" xfId="0"/>
    <cellStyle name="Normal 61 5 2 3 2 4 4 2" xfId="0"/>
    <cellStyle name="Normal 61 5 2 3 2 4 4 2 2" xfId="0"/>
    <cellStyle name="Normal 61 5 2 3 2 4 4 3" xfId="0"/>
    <cellStyle name="Normal 61 5 2 3 2 4 5" xfId="0"/>
    <cellStyle name="Normal 61 5 2 3 2 4 5 2" xfId="0"/>
    <cellStyle name="Normal 61 5 2 3 2 4 6" xfId="0"/>
    <cellStyle name="Normal 61 5 2 3 2 5" xfId="0"/>
    <cellStyle name="Normal 61 5 2 3 2 5 2" xfId="0"/>
    <cellStyle name="Normal 61 5 2 3 2 5 2 2" xfId="0"/>
    <cellStyle name="Normal 61 5 2 3 2 5 2 2 2" xfId="0"/>
    <cellStyle name="Normal 61 5 2 3 2 5 2 3" xfId="0"/>
    <cellStyle name="Normal 61 5 2 3 2 5 3" xfId="0"/>
    <cellStyle name="Normal 61 5 2 3 2 5 3 2" xfId="0"/>
    <cellStyle name="Normal 61 5 2 3 2 5 3 2 2" xfId="0"/>
    <cellStyle name="Normal 61 5 2 3 2 5 3 3" xfId="0"/>
    <cellStyle name="Normal 61 5 2 3 2 5 4" xfId="0"/>
    <cellStyle name="Normal 61 5 2 3 2 5 4 2" xfId="0"/>
    <cellStyle name="Normal 61 5 2 3 2 5 5" xfId="0"/>
    <cellStyle name="Normal 61 5 2 3 2 6" xfId="0"/>
    <cellStyle name="Normal 61 5 2 3 2 6 2" xfId="0"/>
    <cellStyle name="Normal 61 5 2 3 2 6 2 2" xfId="0"/>
    <cellStyle name="Normal 61 5 2 3 2 6 3" xfId="0"/>
    <cellStyle name="Normal 61 5 2 3 2 7" xfId="0"/>
    <cellStyle name="Normal 61 5 2 3 2 7 2" xfId="0"/>
    <cellStyle name="Normal 61 5 2 3 2 7 2 2" xfId="0"/>
    <cellStyle name="Normal 61 5 2 3 2 7 3" xfId="0"/>
    <cellStyle name="Normal 61 5 2 3 2 8" xfId="0"/>
    <cellStyle name="Normal 61 5 2 3 2 8 2" xfId="0"/>
    <cellStyle name="Normal 61 5 2 3 2 9" xfId="0"/>
    <cellStyle name="Normal 61 5 2 3 3" xfId="0"/>
    <cellStyle name="Normal 61 5 2 3 3 2" xfId="0"/>
    <cellStyle name="Normal 61 5 2 3 3 2 2" xfId="0"/>
    <cellStyle name="Normal 61 5 2 3 3 2 2 2" xfId="0"/>
    <cellStyle name="Normal 61 5 2 3 3 2 2 2 2" xfId="0"/>
    <cellStyle name="Normal 61 5 2 3 3 2 2 2 2 2" xfId="0"/>
    <cellStyle name="Normal 61 5 2 3 3 2 2 2 2 2 2" xfId="0"/>
    <cellStyle name="Normal 61 5 2 3 3 2 2 2 2 3" xfId="0"/>
    <cellStyle name="Normal 61 5 2 3 3 2 2 2 3" xfId="0"/>
    <cellStyle name="Normal 61 5 2 3 3 2 2 2 3 2" xfId="0"/>
    <cellStyle name="Normal 61 5 2 3 3 2 2 2 3 2 2" xfId="0"/>
    <cellStyle name="Normal 61 5 2 3 3 2 2 2 3 3" xfId="0"/>
    <cellStyle name="Normal 61 5 2 3 3 2 2 2 4" xfId="0"/>
    <cellStyle name="Normal 61 5 2 3 3 2 2 2 4 2" xfId="0"/>
    <cellStyle name="Normal 61 5 2 3 3 2 2 2 5" xfId="0"/>
    <cellStyle name="Normal 61 5 2 3 3 2 2 3" xfId="0"/>
    <cellStyle name="Normal 61 5 2 3 3 2 2 3 2" xfId="0"/>
    <cellStyle name="Normal 61 5 2 3 3 2 2 3 2 2" xfId="0"/>
    <cellStyle name="Normal 61 5 2 3 3 2 2 3 3" xfId="0"/>
    <cellStyle name="Normal 61 5 2 3 3 2 2 4" xfId="0"/>
    <cellStyle name="Normal 61 5 2 3 3 2 2 4 2" xfId="0"/>
    <cellStyle name="Normal 61 5 2 3 3 2 2 4 2 2" xfId="0"/>
    <cellStyle name="Normal 61 5 2 3 3 2 2 4 3" xfId="0"/>
    <cellStyle name="Normal 61 5 2 3 3 2 2 5" xfId="0"/>
    <cellStyle name="Normal 61 5 2 3 3 2 2 5 2" xfId="0"/>
    <cellStyle name="Normal 61 5 2 3 3 2 2 6" xfId="0"/>
    <cellStyle name="Normal 61 5 2 3 3 2 3" xfId="0"/>
    <cellStyle name="Normal 61 5 2 3 3 2 3 2" xfId="0"/>
    <cellStyle name="Normal 61 5 2 3 3 2 3 2 2" xfId="0"/>
    <cellStyle name="Normal 61 5 2 3 3 2 3 2 2 2" xfId="0"/>
    <cellStyle name="Normal 61 5 2 3 3 2 3 2 3" xfId="0"/>
    <cellStyle name="Normal 61 5 2 3 3 2 3 3" xfId="0"/>
    <cellStyle name="Normal 61 5 2 3 3 2 3 3 2" xfId="0"/>
    <cellStyle name="Normal 61 5 2 3 3 2 3 3 2 2" xfId="0"/>
    <cellStyle name="Normal 61 5 2 3 3 2 3 3 3" xfId="0"/>
    <cellStyle name="Normal 61 5 2 3 3 2 3 4" xfId="0"/>
    <cellStyle name="Normal 61 5 2 3 3 2 3 4 2" xfId="0"/>
    <cellStyle name="Normal 61 5 2 3 3 2 3 5" xfId="0"/>
    <cellStyle name="Normal 61 5 2 3 3 2 4" xfId="0"/>
    <cellStyle name="Normal 61 5 2 3 3 2 4 2" xfId="0"/>
    <cellStyle name="Normal 61 5 2 3 3 2 4 2 2" xfId="0"/>
    <cellStyle name="Normal 61 5 2 3 3 2 4 3" xfId="0"/>
    <cellStyle name="Normal 61 5 2 3 3 2 5" xfId="0"/>
    <cellStyle name="Normal 61 5 2 3 3 2 5 2" xfId="0"/>
    <cellStyle name="Normal 61 5 2 3 3 2 5 2 2" xfId="0"/>
    <cellStyle name="Normal 61 5 2 3 3 2 5 3" xfId="0"/>
    <cellStyle name="Normal 61 5 2 3 3 2 6" xfId="0"/>
    <cellStyle name="Normal 61 5 2 3 3 2 6 2" xfId="0"/>
    <cellStyle name="Normal 61 5 2 3 3 2 7" xfId="0"/>
    <cellStyle name="Normal 61 5 2 3 3 3" xfId="0"/>
    <cellStyle name="Normal 61 5 2 3 3 3 2" xfId="0"/>
    <cellStyle name="Normal 61 5 2 3 3 3 2 2" xfId="0"/>
    <cellStyle name="Normal 61 5 2 3 3 3 2 2 2" xfId="0"/>
    <cellStyle name="Normal 61 5 2 3 3 3 2 2 2 2" xfId="0"/>
    <cellStyle name="Normal 61 5 2 3 3 3 2 2 3" xfId="0"/>
    <cellStyle name="Normal 61 5 2 3 3 3 2 3" xfId="0"/>
    <cellStyle name="Normal 61 5 2 3 3 3 2 3 2" xfId="0"/>
    <cellStyle name="Normal 61 5 2 3 3 3 2 3 2 2" xfId="0"/>
    <cellStyle name="Normal 61 5 2 3 3 3 2 3 3" xfId="0"/>
    <cellStyle name="Normal 61 5 2 3 3 3 2 4" xfId="0"/>
    <cellStyle name="Normal 61 5 2 3 3 3 2 4 2" xfId="0"/>
    <cellStyle name="Normal 61 5 2 3 3 3 2 5" xfId="0"/>
    <cellStyle name="Normal 61 5 2 3 3 3 3" xfId="0"/>
    <cellStyle name="Normal 61 5 2 3 3 3 3 2" xfId="0"/>
    <cellStyle name="Normal 61 5 2 3 3 3 3 2 2" xfId="0"/>
    <cellStyle name="Normal 61 5 2 3 3 3 3 3" xfId="0"/>
    <cellStyle name="Normal 61 5 2 3 3 3 4" xfId="0"/>
    <cellStyle name="Normal 61 5 2 3 3 3 4 2" xfId="0"/>
    <cellStyle name="Normal 61 5 2 3 3 3 4 2 2" xfId="0"/>
    <cellStyle name="Normal 61 5 2 3 3 3 4 3" xfId="0"/>
    <cellStyle name="Normal 61 5 2 3 3 3 5" xfId="0"/>
    <cellStyle name="Normal 61 5 2 3 3 3 5 2" xfId="0"/>
    <cellStyle name="Normal 61 5 2 3 3 3 6" xfId="0"/>
    <cellStyle name="Normal 61 5 2 3 3 4" xfId="0"/>
    <cellStyle name="Normal 61 5 2 3 3 4 2" xfId="0"/>
    <cellStyle name="Normal 61 5 2 3 3 4 2 2" xfId="0"/>
    <cellStyle name="Normal 61 5 2 3 3 4 2 2 2" xfId="0"/>
    <cellStyle name="Normal 61 5 2 3 3 4 2 3" xfId="0"/>
    <cellStyle name="Normal 61 5 2 3 3 4 3" xfId="0"/>
    <cellStyle name="Normal 61 5 2 3 3 4 3 2" xfId="0"/>
    <cellStyle name="Normal 61 5 2 3 3 4 3 2 2" xfId="0"/>
    <cellStyle name="Normal 61 5 2 3 3 4 3 3" xfId="0"/>
    <cellStyle name="Normal 61 5 2 3 3 4 4" xfId="0"/>
    <cellStyle name="Normal 61 5 2 3 3 4 4 2" xfId="0"/>
    <cellStyle name="Normal 61 5 2 3 3 4 5" xfId="0"/>
    <cellStyle name="Normal 61 5 2 3 3 5" xfId="0"/>
    <cellStyle name="Normal 61 5 2 3 3 5 2" xfId="0"/>
    <cellStyle name="Normal 61 5 2 3 3 5 2 2" xfId="0"/>
    <cellStyle name="Normal 61 5 2 3 3 5 3" xfId="0"/>
    <cellStyle name="Normal 61 5 2 3 3 6" xfId="0"/>
    <cellStyle name="Normal 61 5 2 3 3 6 2" xfId="0"/>
    <cellStyle name="Normal 61 5 2 3 3 6 2 2" xfId="0"/>
    <cellStyle name="Normal 61 5 2 3 3 6 3" xfId="0"/>
    <cellStyle name="Normal 61 5 2 3 3 7" xfId="0"/>
    <cellStyle name="Normal 61 5 2 3 3 7 2" xfId="0"/>
    <cellStyle name="Normal 61 5 2 3 3 8" xfId="0"/>
    <cellStyle name="Normal 61 5 2 3 4" xfId="0"/>
    <cellStyle name="Normal 61 5 2 3 4 2" xfId="0"/>
    <cellStyle name="Normal 61 5 2 3 4 2 2" xfId="0"/>
    <cellStyle name="Normal 61 5 2 3 4 2 2 2" xfId="0"/>
    <cellStyle name="Normal 61 5 2 3 4 2 2 2 2" xfId="0"/>
    <cellStyle name="Normal 61 5 2 3 4 2 2 2 2 2" xfId="0"/>
    <cellStyle name="Normal 61 5 2 3 4 2 2 2 3" xfId="0"/>
    <cellStyle name="Normal 61 5 2 3 4 2 2 3" xfId="0"/>
    <cellStyle name="Normal 61 5 2 3 4 2 2 3 2" xfId="0"/>
    <cellStyle name="Normal 61 5 2 3 4 2 2 3 2 2" xfId="0"/>
    <cellStyle name="Normal 61 5 2 3 4 2 2 3 3" xfId="0"/>
    <cellStyle name="Normal 61 5 2 3 4 2 2 4" xfId="0"/>
    <cellStyle name="Normal 61 5 2 3 4 2 2 4 2" xfId="0"/>
    <cellStyle name="Normal 61 5 2 3 4 2 2 5" xfId="0"/>
    <cellStyle name="Normal 61 5 2 3 4 2 3" xfId="0"/>
    <cellStyle name="Normal 61 5 2 3 4 2 3 2" xfId="0"/>
    <cellStyle name="Normal 61 5 2 3 4 2 3 2 2" xfId="0"/>
    <cellStyle name="Normal 61 5 2 3 4 2 3 3" xfId="0"/>
    <cellStyle name="Normal 61 5 2 3 4 2 4" xfId="0"/>
    <cellStyle name="Normal 61 5 2 3 4 2 4 2" xfId="0"/>
    <cellStyle name="Normal 61 5 2 3 4 2 4 2 2" xfId="0"/>
    <cellStyle name="Normal 61 5 2 3 4 2 4 3" xfId="0"/>
    <cellStyle name="Normal 61 5 2 3 4 2 5" xfId="0"/>
    <cellStyle name="Normal 61 5 2 3 4 2 5 2" xfId="0"/>
    <cellStyle name="Normal 61 5 2 3 4 2 6" xfId="0"/>
    <cellStyle name="Normal 61 5 2 3 4 3" xfId="0"/>
    <cellStyle name="Normal 61 5 2 3 4 3 2" xfId="0"/>
    <cellStyle name="Normal 61 5 2 3 4 3 2 2" xfId="0"/>
    <cellStyle name="Normal 61 5 2 3 4 3 2 2 2" xfId="0"/>
    <cellStyle name="Normal 61 5 2 3 4 3 2 3" xfId="0"/>
    <cellStyle name="Normal 61 5 2 3 4 3 3" xfId="0"/>
    <cellStyle name="Normal 61 5 2 3 4 3 3 2" xfId="0"/>
    <cellStyle name="Normal 61 5 2 3 4 3 3 2 2" xfId="0"/>
    <cellStyle name="Normal 61 5 2 3 4 3 3 3" xfId="0"/>
    <cellStyle name="Normal 61 5 2 3 4 3 4" xfId="0"/>
    <cellStyle name="Normal 61 5 2 3 4 3 4 2" xfId="0"/>
    <cellStyle name="Normal 61 5 2 3 4 3 5" xfId="0"/>
    <cellStyle name="Normal 61 5 2 3 4 4" xfId="0"/>
    <cellStyle name="Normal 61 5 2 3 4 4 2" xfId="0"/>
    <cellStyle name="Normal 61 5 2 3 4 4 2 2" xfId="0"/>
    <cellStyle name="Normal 61 5 2 3 4 4 3" xfId="0"/>
    <cellStyle name="Normal 61 5 2 3 4 5" xfId="0"/>
    <cellStyle name="Normal 61 5 2 3 4 5 2" xfId="0"/>
    <cellStyle name="Normal 61 5 2 3 4 5 2 2" xfId="0"/>
    <cellStyle name="Normal 61 5 2 3 4 5 3" xfId="0"/>
    <cellStyle name="Normal 61 5 2 3 4 6" xfId="0"/>
    <cellStyle name="Normal 61 5 2 3 4 6 2" xfId="0"/>
    <cellStyle name="Normal 61 5 2 3 4 7" xfId="0"/>
    <cellStyle name="Normal 61 5 2 3 5" xfId="0"/>
    <cellStyle name="Normal 61 5 2 3 5 2" xfId="0"/>
    <cellStyle name="Normal 61 5 2 3 5 2 2" xfId="0"/>
    <cellStyle name="Normal 61 5 2 3 5 2 2 2" xfId="0"/>
    <cellStyle name="Normal 61 5 2 3 5 2 2 2 2" xfId="0"/>
    <cellStyle name="Normal 61 5 2 3 5 2 2 3" xfId="0"/>
    <cellStyle name="Normal 61 5 2 3 5 2 3" xfId="0"/>
    <cellStyle name="Normal 61 5 2 3 5 2 3 2" xfId="0"/>
    <cellStyle name="Normal 61 5 2 3 5 2 3 2 2" xfId="0"/>
    <cellStyle name="Normal 61 5 2 3 5 2 3 3" xfId="0"/>
    <cellStyle name="Normal 61 5 2 3 5 2 4" xfId="0"/>
    <cellStyle name="Normal 61 5 2 3 5 2 4 2" xfId="0"/>
    <cellStyle name="Normal 61 5 2 3 5 2 5" xfId="0"/>
    <cellStyle name="Normal 61 5 2 3 5 3" xfId="0"/>
    <cellStyle name="Normal 61 5 2 3 5 3 2" xfId="0"/>
    <cellStyle name="Normal 61 5 2 3 5 3 2 2" xfId="0"/>
    <cellStyle name="Normal 61 5 2 3 5 3 3" xfId="0"/>
    <cellStyle name="Normal 61 5 2 3 5 4" xfId="0"/>
    <cellStyle name="Normal 61 5 2 3 5 4 2" xfId="0"/>
    <cellStyle name="Normal 61 5 2 3 5 4 2 2" xfId="0"/>
    <cellStyle name="Normal 61 5 2 3 5 4 3" xfId="0"/>
    <cellStyle name="Normal 61 5 2 3 5 5" xfId="0"/>
    <cellStyle name="Normal 61 5 2 3 5 5 2" xfId="0"/>
    <cellStyle name="Normal 61 5 2 3 5 6" xfId="0"/>
    <cellStyle name="Normal 61 5 2 3 6" xfId="0"/>
    <cellStyle name="Normal 61 5 2 3 6 2" xfId="0"/>
    <cellStyle name="Normal 61 5 2 3 6 2 2" xfId="0"/>
    <cellStyle name="Normal 61 5 2 3 6 2 2 2" xfId="0"/>
    <cellStyle name="Normal 61 5 2 3 6 2 3" xfId="0"/>
    <cellStyle name="Normal 61 5 2 3 6 3" xfId="0"/>
    <cellStyle name="Normal 61 5 2 3 6 3 2" xfId="0"/>
    <cellStyle name="Normal 61 5 2 3 6 3 2 2" xfId="0"/>
    <cellStyle name="Normal 61 5 2 3 6 3 3" xfId="0"/>
    <cellStyle name="Normal 61 5 2 3 6 4" xfId="0"/>
    <cellStyle name="Normal 61 5 2 3 6 4 2" xfId="0"/>
    <cellStyle name="Normal 61 5 2 3 6 5" xfId="0"/>
    <cellStyle name="Normal 61 5 2 3 7" xfId="0"/>
    <cellStyle name="Normal 61 5 2 3 7 2" xfId="0"/>
    <cellStyle name="Normal 61 5 2 3 7 2 2" xfId="0"/>
    <cellStyle name="Normal 61 5 2 3 7 3" xfId="0"/>
    <cellStyle name="Normal 61 5 2 3 8" xfId="0"/>
    <cellStyle name="Normal 61 5 2 3 8 2" xfId="0"/>
    <cellStyle name="Normal 61 5 2 3 8 2 2" xfId="0"/>
    <cellStyle name="Normal 61 5 2 3 8 3" xfId="0"/>
    <cellStyle name="Normal 61 5 2 3 9" xfId="0"/>
    <cellStyle name="Normal 61 5 2 3 9 2" xfId="0"/>
    <cellStyle name="Normal 61 5 2 4" xfId="0"/>
    <cellStyle name="Normal 61 5 2 4 2" xfId="0"/>
    <cellStyle name="Normal 61 5 2 4 2 2" xfId="0"/>
    <cellStyle name="Normal 61 5 2 4 2 2 2" xfId="0"/>
    <cellStyle name="Normal 61 5 2 4 2 2 2 2" xfId="0"/>
    <cellStyle name="Normal 61 5 2 4 2 2 2 2 2" xfId="0"/>
    <cellStyle name="Normal 61 5 2 4 2 2 2 2 2 2" xfId="0"/>
    <cellStyle name="Normal 61 5 2 4 2 2 2 2 2 2 2" xfId="0"/>
    <cellStyle name="Normal 61 5 2 4 2 2 2 2 2 3" xfId="0"/>
    <cellStyle name="Normal 61 5 2 4 2 2 2 2 3" xfId="0"/>
    <cellStyle name="Normal 61 5 2 4 2 2 2 2 3 2" xfId="0"/>
    <cellStyle name="Normal 61 5 2 4 2 2 2 2 3 2 2" xfId="0"/>
    <cellStyle name="Normal 61 5 2 4 2 2 2 2 3 3" xfId="0"/>
    <cellStyle name="Normal 61 5 2 4 2 2 2 2 4" xfId="0"/>
    <cellStyle name="Normal 61 5 2 4 2 2 2 2 4 2" xfId="0"/>
    <cellStyle name="Normal 61 5 2 4 2 2 2 2 5" xfId="0"/>
    <cellStyle name="Normal 61 5 2 4 2 2 2 3" xfId="0"/>
    <cellStyle name="Normal 61 5 2 4 2 2 2 3 2" xfId="0"/>
    <cellStyle name="Normal 61 5 2 4 2 2 2 3 2 2" xfId="0"/>
    <cellStyle name="Normal 61 5 2 4 2 2 2 3 3" xfId="0"/>
    <cellStyle name="Normal 61 5 2 4 2 2 2 4" xfId="0"/>
    <cellStyle name="Normal 61 5 2 4 2 2 2 4 2" xfId="0"/>
    <cellStyle name="Normal 61 5 2 4 2 2 2 4 2 2" xfId="0"/>
    <cellStyle name="Normal 61 5 2 4 2 2 2 4 3" xfId="0"/>
    <cellStyle name="Normal 61 5 2 4 2 2 2 5" xfId="0"/>
    <cellStyle name="Normal 61 5 2 4 2 2 2 5 2" xfId="0"/>
    <cellStyle name="Normal 61 5 2 4 2 2 2 6" xfId="0"/>
    <cellStyle name="Normal 61 5 2 4 2 2 3" xfId="0"/>
    <cellStyle name="Normal 61 5 2 4 2 2 3 2" xfId="0"/>
    <cellStyle name="Normal 61 5 2 4 2 2 3 2 2" xfId="0"/>
    <cellStyle name="Normal 61 5 2 4 2 2 3 2 2 2" xfId="0"/>
    <cellStyle name="Normal 61 5 2 4 2 2 3 2 3" xfId="0"/>
    <cellStyle name="Normal 61 5 2 4 2 2 3 3" xfId="0"/>
    <cellStyle name="Normal 61 5 2 4 2 2 3 3 2" xfId="0"/>
    <cellStyle name="Normal 61 5 2 4 2 2 3 3 2 2" xfId="0"/>
    <cellStyle name="Normal 61 5 2 4 2 2 3 3 3" xfId="0"/>
    <cellStyle name="Normal 61 5 2 4 2 2 3 4" xfId="0"/>
    <cellStyle name="Normal 61 5 2 4 2 2 3 4 2" xfId="0"/>
    <cellStyle name="Normal 61 5 2 4 2 2 3 5" xfId="0"/>
    <cellStyle name="Normal 61 5 2 4 2 2 4" xfId="0"/>
    <cellStyle name="Normal 61 5 2 4 2 2 4 2" xfId="0"/>
    <cellStyle name="Normal 61 5 2 4 2 2 4 2 2" xfId="0"/>
    <cellStyle name="Normal 61 5 2 4 2 2 4 3" xfId="0"/>
    <cellStyle name="Normal 61 5 2 4 2 2 5" xfId="0"/>
    <cellStyle name="Normal 61 5 2 4 2 2 5 2" xfId="0"/>
    <cellStyle name="Normal 61 5 2 4 2 2 5 2 2" xfId="0"/>
    <cellStyle name="Normal 61 5 2 4 2 2 5 3" xfId="0"/>
    <cellStyle name="Normal 61 5 2 4 2 2 6" xfId="0"/>
    <cellStyle name="Normal 61 5 2 4 2 2 6 2" xfId="0"/>
    <cellStyle name="Normal 61 5 2 4 2 2 7" xfId="0"/>
    <cellStyle name="Normal 61 5 2 4 2 3" xfId="0"/>
    <cellStyle name="Normal 61 5 2 4 2 3 2" xfId="0"/>
    <cellStyle name="Normal 61 5 2 4 2 3 2 2" xfId="0"/>
    <cellStyle name="Normal 61 5 2 4 2 3 2 2 2" xfId="0"/>
    <cellStyle name="Normal 61 5 2 4 2 3 2 2 2 2" xfId="0"/>
    <cellStyle name="Normal 61 5 2 4 2 3 2 2 3" xfId="0"/>
    <cellStyle name="Normal 61 5 2 4 2 3 2 3" xfId="0"/>
    <cellStyle name="Normal 61 5 2 4 2 3 2 3 2" xfId="0"/>
    <cellStyle name="Normal 61 5 2 4 2 3 2 3 2 2" xfId="0"/>
    <cellStyle name="Normal 61 5 2 4 2 3 2 3 3" xfId="0"/>
    <cellStyle name="Normal 61 5 2 4 2 3 2 4" xfId="0"/>
    <cellStyle name="Normal 61 5 2 4 2 3 2 4 2" xfId="0"/>
    <cellStyle name="Normal 61 5 2 4 2 3 2 5" xfId="0"/>
    <cellStyle name="Normal 61 5 2 4 2 3 3" xfId="0"/>
    <cellStyle name="Normal 61 5 2 4 2 3 3 2" xfId="0"/>
    <cellStyle name="Normal 61 5 2 4 2 3 3 2 2" xfId="0"/>
    <cellStyle name="Normal 61 5 2 4 2 3 3 3" xfId="0"/>
    <cellStyle name="Normal 61 5 2 4 2 3 4" xfId="0"/>
    <cellStyle name="Normal 61 5 2 4 2 3 4 2" xfId="0"/>
    <cellStyle name="Normal 61 5 2 4 2 3 4 2 2" xfId="0"/>
    <cellStyle name="Normal 61 5 2 4 2 3 4 3" xfId="0"/>
    <cellStyle name="Normal 61 5 2 4 2 3 5" xfId="0"/>
    <cellStyle name="Normal 61 5 2 4 2 3 5 2" xfId="0"/>
    <cellStyle name="Normal 61 5 2 4 2 3 6" xfId="0"/>
    <cellStyle name="Normal 61 5 2 4 2 4" xfId="0"/>
    <cellStyle name="Normal 61 5 2 4 2 4 2" xfId="0"/>
    <cellStyle name="Normal 61 5 2 4 2 4 2 2" xfId="0"/>
    <cellStyle name="Normal 61 5 2 4 2 4 2 2 2" xfId="0"/>
    <cellStyle name="Normal 61 5 2 4 2 4 2 3" xfId="0"/>
    <cellStyle name="Normal 61 5 2 4 2 4 3" xfId="0"/>
    <cellStyle name="Normal 61 5 2 4 2 4 3 2" xfId="0"/>
    <cellStyle name="Normal 61 5 2 4 2 4 3 2 2" xfId="0"/>
    <cellStyle name="Normal 61 5 2 4 2 4 3 3" xfId="0"/>
    <cellStyle name="Normal 61 5 2 4 2 4 4" xfId="0"/>
    <cellStyle name="Normal 61 5 2 4 2 4 4 2" xfId="0"/>
    <cellStyle name="Normal 61 5 2 4 2 4 5" xfId="0"/>
    <cellStyle name="Normal 61 5 2 4 2 5" xfId="0"/>
    <cellStyle name="Normal 61 5 2 4 2 5 2" xfId="0"/>
    <cellStyle name="Normal 61 5 2 4 2 5 2 2" xfId="0"/>
    <cellStyle name="Normal 61 5 2 4 2 5 3" xfId="0"/>
    <cellStyle name="Normal 61 5 2 4 2 6" xfId="0"/>
    <cellStyle name="Normal 61 5 2 4 2 6 2" xfId="0"/>
    <cellStyle name="Normal 61 5 2 4 2 6 2 2" xfId="0"/>
    <cellStyle name="Normal 61 5 2 4 2 6 3" xfId="0"/>
    <cellStyle name="Normal 61 5 2 4 2 7" xfId="0"/>
    <cellStyle name="Normal 61 5 2 4 2 7 2" xfId="0"/>
    <cellStyle name="Normal 61 5 2 4 2 8" xfId="0"/>
    <cellStyle name="Normal 61 5 2 4 3" xfId="0"/>
    <cellStyle name="Normal 61 5 2 4 3 2" xfId="0"/>
    <cellStyle name="Normal 61 5 2 4 3 2 2" xfId="0"/>
    <cellStyle name="Normal 61 5 2 4 3 2 2 2" xfId="0"/>
    <cellStyle name="Normal 61 5 2 4 3 2 2 2 2" xfId="0"/>
    <cellStyle name="Normal 61 5 2 4 3 2 2 2 2 2" xfId="0"/>
    <cellStyle name="Normal 61 5 2 4 3 2 2 2 3" xfId="0"/>
    <cellStyle name="Normal 61 5 2 4 3 2 2 3" xfId="0"/>
    <cellStyle name="Normal 61 5 2 4 3 2 2 3 2" xfId="0"/>
    <cellStyle name="Normal 61 5 2 4 3 2 2 3 2 2" xfId="0"/>
    <cellStyle name="Normal 61 5 2 4 3 2 2 3 3" xfId="0"/>
    <cellStyle name="Normal 61 5 2 4 3 2 2 4" xfId="0"/>
    <cellStyle name="Normal 61 5 2 4 3 2 2 4 2" xfId="0"/>
    <cellStyle name="Normal 61 5 2 4 3 2 2 5" xfId="0"/>
    <cellStyle name="Normal 61 5 2 4 3 2 3" xfId="0"/>
    <cellStyle name="Normal 61 5 2 4 3 2 3 2" xfId="0"/>
    <cellStyle name="Normal 61 5 2 4 3 2 3 2 2" xfId="0"/>
    <cellStyle name="Normal 61 5 2 4 3 2 3 3" xfId="0"/>
    <cellStyle name="Normal 61 5 2 4 3 2 4" xfId="0"/>
    <cellStyle name="Normal 61 5 2 4 3 2 4 2" xfId="0"/>
    <cellStyle name="Normal 61 5 2 4 3 2 4 2 2" xfId="0"/>
    <cellStyle name="Normal 61 5 2 4 3 2 4 3" xfId="0"/>
    <cellStyle name="Normal 61 5 2 4 3 2 5" xfId="0"/>
    <cellStyle name="Normal 61 5 2 4 3 2 5 2" xfId="0"/>
    <cellStyle name="Normal 61 5 2 4 3 2 6" xfId="0"/>
    <cellStyle name="Normal 61 5 2 4 3 3" xfId="0"/>
    <cellStyle name="Normal 61 5 2 4 3 3 2" xfId="0"/>
    <cellStyle name="Normal 61 5 2 4 3 3 2 2" xfId="0"/>
    <cellStyle name="Normal 61 5 2 4 3 3 2 2 2" xfId="0"/>
    <cellStyle name="Normal 61 5 2 4 3 3 2 3" xfId="0"/>
    <cellStyle name="Normal 61 5 2 4 3 3 3" xfId="0"/>
    <cellStyle name="Normal 61 5 2 4 3 3 3 2" xfId="0"/>
    <cellStyle name="Normal 61 5 2 4 3 3 3 2 2" xfId="0"/>
    <cellStyle name="Normal 61 5 2 4 3 3 3 3" xfId="0"/>
    <cellStyle name="Normal 61 5 2 4 3 3 4" xfId="0"/>
    <cellStyle name="Normal 61 5 2 4 3 3 4 2" xfId="0"/>
    <cellStyle name="Normal 61 5 2 4 3 3 5" xfId="0"/>
    <cellStyle name="Normal 61 5 2 4 3 4" xfId="0"/>
    <cellStyle name="Normal 61 5 2 4 3 4 2" xfId="0"/>
    <cellStyle name="Normal 61 5 2 4 3 4 2 2" xfId="0"/>
    <cellStyle name="Normal 61 5 2 4 3 4 3" xfId="0"/>
    <cellStyle name="Normal 61 5 2 4 3 5" xfId="0"/>
    <cellStyle name="Normal 61 5 2 4 3 5 2" xfId="0"/>
    <cellStyle name="Normal 61 5 2 4 3 5 2 2" xfId="0"/>
    <cellStyle name="Normal 61 5 2 4 3 5 3" xfId="0"/>
    <cellStyle name="Normal 61 5 2 4 3 6" xfId="0"/>
    <cellStyle name="Normal 61 5 2 4 3 6 2" xfId="0"/>
    <cellStyle name="Normal 61 5 2 4 3 7" xfId="0"/>
    <cellStyle name="Normal 61 5 2 4 4" xfId="0"/>
    <cellStyle name="Normal 61 5 2 4 4 2" xfId="0"/>
    <cellStyle name="Normal 61 5 2 4 4 2 2" xfId="0"/>
    <cellStyle name="Normal 61 5 2 4 4 2 2 2" xfId="0"/>
    <cellStyle name="Normal 61 5 2 4 4 2 2 2 2" xfId="0"/>
    <cellStyle name="Normal 61 5 2 4 4 2 2 3" xfId="0"/>
    <cellStyle name="Normal 61 5 2 4 4 2 3" xfId="0"/>
    <cellStyle name="Normal 61 5 2 4 4 2 3 2" xfId="0"/>
    <cellStyle name="Normal 61 5 2 4 4 2 3 2 2" xfId="0"/>
    <cellStyle name="Normal 61 5 2 4 4 2 3 3" xfId="0"/>
    <cellStyle name="Normal 61 5 2 4 4 2 4" xfId="0"/>
    <cellStyle name="Normal 61 5 2 4 4 2 4 2" xfId="0"/>
    <cellStyle name="Normal 61 5 2 4 4 2 5" xfId="0"/>
    <cellStyle name="Normal 61 5 2 4 4 3" xfId="0"/>
    <cellStyle name="Normal 61 5 2 4 4 3 2" xfId="0"/>
    <cellStyle name="Normal 61 5 2 4 4 3 2 2" xfId="0"/>
    <cellStyle name="Normal 61 5 2 4 4 3 3" xfId="0"/>
    <cellStyle name="Normal 61 5 2 4 4 4" xfId="0"/>
    <cellStyle name="Normal 61 5 2 4 4 4 2" xfId="0"/>
    <cellStyle name="Normal 61 5 2 4 4 4 2 2" xfId="0"/>
    <cellStyle name="Normal 61 5 2 4 4 4 3" xfId="0"/>
    <cellStyle name="Normal 61 5 2 4 4 5" xfId="0"/>
    <cellStyle name="Normal 61 5 2 4 4 5 2" xfId="0"/>
    <cellStyle name="Normal 61 5 2 4 4 6" xfId="0"/>
    <cellStyle name="Normal 61 5 2 4 5" xfId="0"/>
    <cellStyle name="Normal 61 5 2 4 5 2" xfId="0"/>
    <cellStyle name="Normal 61 5 2 4 5 2 2" xfId="0"/>
    <cellStyle name="Normal 61 5 2 4 5 2 2 2" xfId="0"/>
    <cellStyle name="Normal 61 5 2 4 5 2 3" xfId="0"/>
    <cellStyle name="Normal 61 5 2 4 5 3" xfId="0"/>
    <cellStyle name="Normal 61 5 2 4 5 3 2" xfId="0"/>
    <cellStyle name="Normal 61 5 2 4 5 3 2 2" xfId="0"/>
    <cellStyle name="Normal 61 5 2 4 5 3 3" xfId="0"/>
    <cellStyle name="Normal 61 5 2 4 5 4" xfId="0"/>
    <cellStyle name="Normal 61 5 2 4 5 4 2" xfId="0"/>
    <cellStyle name="Normal 61 5 2 4 5 5" xfId="0"/>
    <cellStyle name="Normal 61 5 2 4 6" xfId="0"/>
    <cellStyle name="Normal 61 5 2 4 6 2" xfId="0"/>
    <cellStyle name="Normal 61 5 2 4 6 2 2" xfId="0"/>
    <cellStyle name="Normal 61 5 2 4 6 3" xfId="0"/>
    <cellStyle name="Normal 61 5 2 4 7" xfId="0"/>
    <cellStyle name="Normal 61 5 2 4 7 2" xfId="0"/>
    <cellStyle name="Normal 61 5 2 4 7 2 2" xfId="0"/>
    <cellStyle name="Normal 61 5 2 4 7 3" xfId="0"/>
    <cellStyle name="Normal 61 5 2 4 8" xfId="0"/>
    <cellStyle name="Normal 61 5 2 4 8 2" xfId="0"/>
    <cellStyle name="Normal 61 5 2 4 9" xfId="0"/>
    <cellStyle name="Normal 61 5 2 5" xfId="0"/>
    <cellStyle name="Normal 61 5 2 5 2" xfId="0"/>
    <cellStyle name="Normal 61 5 2 5 2 2" xfId="0"/>
    <cellStyle name="Normal 61 5 2 5 2 2 2" xfId="0"/>
    <cellStyle name="Normal 61 5 2 5 2 2 2 2" xfId="0"/>
    <cellStyle name="Normal 61 5 2 5 2 2 2 2 2" xfId="0"/>
    <cellStyle name="Normal 61 5 2 5 2 2 2 2 2 2" xfId="0"/>
    <cellStyle name="Normal 61 5 2 5 2 2 2 2 3" xfId="0"/>
    <cellStyle name="Normal 61 5 2 5 2 2 2 3" xfId="0"/>
    <cellStyle name="Normal 61 5 2 5 2 2 2 3 2" xfId="0"/>
    <cellStyle name="Normal 61 5 2 5 2 2 2 3 2 2" xfId="0"/>
    <cellStyle name="Normal 61 5 2 5 2 2 2 3 3" xfId="0"/>
    <cellStyle name="Normal 61 5 2 5 2 2 2 4" xfId="0"/>
    <cellStyle name="Normal 61 5 2 5 2 2 2 4 2" xfId="0"/>
    <cellStyle name="Normal 61 5 2 5 2 2 2 5" xfId="0"/>
    <cellStyle name="Normal 61 5 2 5 2 2 3" xfId="0"/>
    <cellStyle name="Normal 61 5 2 5 2 2 3 2" xfId="0"/>
    <cellStyle name="Normal 61 5 2 5 2 2 3 2 2" xfId="0"/>
    <cellStyle name="Normal 61 5 2 5 2 2 3 3" xfId="0"/>
    <cellStyle name="Normal 61 5 2 5 2 2 4" xfId="0"/>
    <cellStyle name="Normal 61 5 2 5 2 2 4 2" xfId="0"/>
    <cellStyle name="Normal 61 5 2 5 2 2 4 2 2" xfId="0"/>
    <cellStyle name="Normal 61 5 2 5 2 2 4 3" xfId="0"/>
    <cellStyle name="Normal 61 5 2 5 2 2 5" xfId="0"/>
    <cellStyle name="Normal 61 5 2 5 2 2 5 2" xfId="0"/>
    <cellStyle name="Normal 61 5 2 5 2 2 6" xfId="0"/>
    <cellStyle name="Normal 61 5 2 5 2 3" xfId="0"/>
    <cellStyle name="Normal 61 5 2 5 2 3 2" xfId="0"/>
    <cellStyle name="Normal 61 5 2 5 2 3 2 2" xfId="0"/>
    <cellStyle name="Normal 61 5 2 5 2 3 2 2 2" xfId="0"/>
    <cellStyle name="Normal 61 5 2 5 2 3 2 3" xfId="0"/>
    <cellStyle name="Normal 61 5 2 5 2 3 3" xfId="0"/>
    <cellStyle name="Normal 61 5 2 5 2 3 3 2" xfId="0"/>
    <cellStyle name="Normal 61 5 2 5 2 3 3 2 2" xfId="0"/>
    <cellStyle name="Normal 61 5 2 5 2 3 3 3" xfId="0"/>
    <cellStyle name="Normal 61 5 2 5 2 3 4" xfId="0"/>
    <cellStyle name="Normal 61 5 2 5 2 3 4 2" xfId="0"/>
    <cellStyle name="Normal 61 5 2 5 2 3 5" xfId="0"/>
    <cellStyle name="Normal 61 5 2 5 2 4" xfId="0"/>
    <cellStyle name="Normal 61 5 2 5 2 4 2" xfId="0"/>
    <cellStyle name="Normal 61 5 2 5 2 4 2 2" xfId="0"/>
    <cellStyle name="Normal 61 5 2 5 2 4 3" xfId="0"/>
    <cellStyle name="Normal 61 5 2 5 2 5" xfId="0"/>
    <cellStyle name="Normal 61 5 2 5 2 5 2" xfId="0"/>
    <cellStyle name="Normal 61 5 2 5 2 5 2 2" xfId="0"/>
    <cellStyle name="Normal 61 5 2 5 2 5 3" xfId="0"/>
    <cellStyle name="Normal 61 5 2 5 2 6" xfId="0"/>
    <cellStyle name="Normal 61 5 2 5 2 6 2" xfId="0"/>
    <cellStyle name="Normal 61 5 2 5 2 7" xfId="0"/>
    <cellStyle name="Normal 61 5 2 5 3" xfId="0"/>
    <cellStyle name="Normal 61 5 2 5 3 2" xfId="0"/>
    <cellStyle name="Normal 61 5 2 5 3 2 2" xfId="0"/>
    <cellStyle name="Normal 61 5 2 5 3 2 2 2" xfId="0"/>
    <cellStyle name="Normal 61 5 2 5 3 2 2 2 2" xfId="0"/>
    <cellStyle name="Normal 61 5 2 5 3 2 2 3" xfId="0"/>
    <cellStyle name="Normal 61 5 2 5 3 2 3" xfId="0"/>
    <cellStyle name="Normal 61 5 2 5 3 2 3 2" xfId="0"/>
    <cellStyle name="Normal 61 5 2 5 3 2 3 2 2" xfId="0"/>
    <cellStyle name="Normal 61 5 2 5 3 2 3 3" xfId="0"/>
    <cellStyle name="Normal 61 5 2 5 3 2 4" xfId="0"/>
    <cellStyle name="Normal 61 5 2 5 3 2 4 2" xfId="0"/>
    <cellStyle name="Normal 61 5 2 5 3 2 5" xfId="0"/>
    <cellStyle name="Normal 61 5 2 5 3 3" xfId="0"/>
    <cellStyle name="Normal 61 5 2 5 3 3 2" xfId="0"/>
    <cellStyle name="Normal 61 5 2 5 3 3 2 2" xfId="0"/>
    <cellStyle name="Normal 61 5 2 5 3 3 3" xfId="0"/>
    <cellStyle name="Normal 61 5 2 5 3 4" xfId="0"/>
    <cellStyle name="Normal 61 5 2 5 3 4 2" xfId="0"/>
    <cellStyle name="Normal 61 5 2 5 3 4 2 2" xfId="0"/>
    <cellStyle name="Normal 61 5 2 5 3 4 3" xfId="0"/>
    <cellStyle name="Normal 61 5 2 5 3 5" xfId="0"/>
    <cellStyle name="Normal 61 5 2 5 3 5 2" xfId="0"/>
    <cellStyle name="Normal 61 5 2 5 3 6" xfId="0"/>
    <cellStyle name="Normal 61 5 2 5 4" xfId="0"/>
    <cellStyle name="Normal 61 5 2 5 4 2" xfId="0"/>
    <cellStyle name="Normal 61 5 2 5 4 2 2" xfId="0"/>
    <cellStyle name="Normal 61 5 2 5 4 2 2 2" xfId="0"/>
    <cellStyle name="Normal 61 5 2 5 4 2 3" xfId="0"/>
    <cellStyle name="Normal 61 5 2 5 4 3" xfId="0"/>
    <cellStyle name="Normal 61 5 2 5 4 3 2" xfId="0"/>
    <cellStyle name="Normal 61 5 2 5 4 3 2 2" xfId="0"/>
    <cellStyle name="Normal 61 5 2 5 4 3 3" xfId="0"/>
    <cellStyle name="Normal 61 5 2 5 4 4" xfId="0"/>
    <cellStyle name="Normal 61 5 2 5 4 4 2" xfId="0"/>
    <cellStyle name="Normal 61 5 2 5 4 5" xfId="0"/>
    <cellStyle name="Normal 61 5 2 5 5" xfId="0"/>
    <cellStyle name="Normal 61 5 2 5 5 2" xfId="0"/>
    <cellStyle name="Normal 61 5 2 5 5 2 2" xfId="0"/>
    <cellStyle name="Normal 61 5 2 5 5 3" xfId="0"/>
    <cellStyle name="Normal 61 5 2 5 6" xfId="0"/>
    <cellStyle name="Normal 61 5 2 5 6 2" xfId="0"/>
    <cellStyle name="Normal 61 5 2 5 6 2 2" xfId="0"/>
    <cellStyle name="Normal 61 5 2 5 6 3" xfId="0"/>
    <cellStyle name="Normal 61 5 2 5 7" xfId="0"/>
    <cellStyle name="Normal 61 5 2 5 7 2" xfId="0"/>
    <cellStyle name="Normal 61 5 2 5 8" xfId="0"/>
    <cellStyle name="Normal 61 5 2 6" xfId="0"/>
    <cellStyle name="Normal 61 5 2 6 2" xfId="0"/>
    <cellStyle name="Normal 61 5 2 6 2 2" xfId="0"/>
    <cellStyle name="Normal 61 5 2 6 2 2 2" xfId="0"/>
    <cellStyle name="Normal 61 5 2 6 2 2 2 2" xfId="0"/>
    <cellStyle name="Normal 61 5 2 6 2 2 2 2 2" xfId="0"/>
    <cellStyle name="Normal 61 5 2 6 2 2 2 3" xfId="0"/>
    <cellStyle name="Normal 61 5 2 6 2 2 3" xfId="0"/>
    <cellStyle name="Normal 61 5 2 6 2 2 3 2" xfId="0"/>
    <cellStyle name="Normal 61 5 2 6 2 2 3 2 2" xfId="0"/>
    <cellStyle name="Normal 61 5 2 6 2 2 3 3" xfId="0"/>
    <cellStyle name="Normal 61 5 2 6 2 2 4" xfId="0"/>
    <cellStyle name="Normal 61 5 2 6 2 2 4 2" xfId="0"/>
    <cellStyle name="Normal 61 5 2 6 2 2 5" xfId="0"/>
    <cellStyle name="Normal 61 5 2 6 2 3" xfId="0"/>
    <cellStyle name="Normal 61 5 2 6 2 3 2" xfId="0"/>
    <cellStyle name="Normal 61 5 2 6 2 3 2 2" xfId="0"/>
    <cellStyle name="Normal 61 5 2 6 2 3 3" xfId="0"/>
    <cellStyle name="Normal 61 5 2 6 2 4" xfId="0"/>
    <cellStyle name="Normal 61 5 2 6 2 4 2" xfId="0"/>
    <cellStyle name="Normal 61 5 2 6 2 4 2 2" xfId="0"/>
    <cellStyle name="Normal 61 5 2 6 2 4 3" xfId="0"/>
    <cellStyle name="Normal 61 5 2 6 2 5" xfId="0"/>
    <cellStyle name="Normal 61 5 2 6 2 5 2" xfId="0"/>
    <cellStyle name="Normal 61 5 2 6 2 6" xfId="0"/>
    <cellStyle name="Normal 61 5 2 6 3" xfId="0"/>
    <cellStyle name="Normal 61 5 2 6 3 2" xfId="0"/>
    <cellStyle name="Normal 61 5 2 6 3 2 2" xfId="0"/>
    <cellStyle name="Normal 61 5 2 6 3 2 2 2" xfId="0"/>
    <cellStyle name="Normal 61 5 2 6 3 2 3" xfId="0"/>
    <cellStyle name="Normal 61 5 2 6 3 3" xfId="0"/>
    <cellStyle name="Normal 61 5 2 6 3 3 2" xfId="0"/>
    <cellStyle name="Normal 61 5 2 6 3 3 2 2" xfId="0"/>
    <cellStyle name="Normal 61 5 2 6 3 3 3" xfId="0"/>
    <cellStyle name="Normal 61 5 2 6 3 4" xfId="0"/>
    <cellStyle name="Normal 61 5 2 6 3 4 2" xfId="0"/>
    <cellStyle name="Normal 61 5 2 6 3 5" xfId="0"/>
    <cellStyle name="Normal 61 5 2 6 4" xfId="0"/>
    <cellStyle name="Normal 61 5 2 6 4 2" xfId="0"/>
    <cellStyle name="Normal 61 5 2 6 4 2 2" xfId="0"/>
    <cellStyle name="Normal 61 5 2 6 4 3" xfId="0"/>
    <cellStyle name="Normal 61 5 2 6 5" xfId="0"/>
    <cellStyle name="Normal 61 5 2 6 5 2" xfId="0"/>
    <cellStyle name="Normal 61 5 2 6 5 2 2" xfId="0"/>
    <cellStyle name="Normal 61 5 2 6 5 3" xfId="0"/>
    <cellStyle name="Normal 61 5 2 6 6" xfId="0"/>
    <cellStyle name="Normal 61 5 2 6 6 2" xfId="0"/>
    <cellStyle name="Normal 61 5 2 6 7" xfId="0"/>
    <cellStyle name="Normal 61 5 2 7" xfId="0"/>
    <cellStyle name="Normal 61 5 2 7 2" xfId="0"/>
    <cellStyle name="Normal 61 5 2 7 2 2" xfId="0"/>
    <cellStyle name="Normal 61 5 2 7 2 2 2" xfId="0"/>
    <cellStyle name="Normal 61 5 2 7 2 2 2 2" xfId="0"/>
    <cellStyle name="Normal 61 5 2 7 2 2 3" xfId="0"/>
    <cellStyle name="Normal 61 5 2 7 2 3" xfId="0"/>
    <cellStyle name="Normal 61 5 2 7 2 3 2" xfId="0"/>
    <cellStyle name="Normal 61 5 2 7 2 3 2 2" xfId="0"/>
    <cellStyle name="Normal 61 5 2 7 2 3 3" xfId="0"/>
    <cellStyle name="Normal 61 5 2 7 2 4" xfId="0"/>
    <cellStyle name="Normal 61 5 2 7 2 4 2" xfId="0"/>
    <cellStyle name="Normal 61 5 2 7 2 5" xfId="0"/>
    <cellStyle name="Normal 61 5 2 7 3" xfId="0"/>
    <cellStyle name="Normal 61 5 2 7 3 2" xfId="0"/>
    <cellStyle name="Normal 61 5 2 7 3 2 2" xfId="0"/>
    <cellStyle name="Normal 61 5 2 7 3 3" xfId="0"/>
    <cellStyle name="Normal 61 5 2 7 4" xfId="0"/>
    <cellStyle name="Normal 61 5 2 7 4 2" xfId="0"/>
    <cellStyle name="Normal 61 5 2 7 4 2 2" xfId="0"/>
    <cellStyle name="Normal 61 5 2 7 4 3" xfId="0"/>
    <cellStyle name="Normal 61 5 2 7 5" xfId="0"/>
    <cellStyle name="Normal 61 5 2 7 5 2" xfId="0"/>
    <cellStyle name="Normal 61 5 2 7 6" xfId="0"/>
    <cellStyle name="Normal 61 5 2 8" xfId="0"/>
    <cellStyle name="Normal 61 5 2 8 2" xfId="0"/>
    <cellStyle name="Normal 61 5 2 8 2 2" xfId="0"/>
    <cellStyle name="Normal 61 5 2 8 2 2 2" xfId="0"/>
    <cellStyle name="Normal 61 5 2 8 2 3" xfId="0"/>
    <cellStyle name="Normal 61 5 2 8 3" xfId="0"/>
    <cellStyle name="Normal 61 5 2 8 3 2" xfId="0"/>
    <cellStyle name="Normal 61 5 2 8 3 2 2" xfId="0"/>
    <cellStyle name="Normal 61 5 2 8 3 3" xfId="0"/>
    <cellStyle name="Normal 61 5 2 8 4" xfId="0"/>
    <cellStyle name="Normal 61 5 2 8 4 2" xfId="0"/>
    <cellStyle name="Normal 61 5 2 8 5" xfId="0"/>
    <cellStyle name="Normal 61 5 2 9" xfId="0"/>
    <cellStyle name="Normal 61 5 2 9 2" xfId="0"/>
    <cellStyle name="Normal 61 5 2 9 2 2" xfId="0"/>
    <cellStyle name="Normal 61 5 2 9 3" xfId="0"/>
    <cellStyle name="Normal 61 5 3" xfId="0"/>
    <cellStyle name="Normal 61 5 3 10" xfId="0"/>
    <cellStyle name="Normal 61 5 3 2" xfId="0"/>
    <cellStyle name="Normal 61 5 3 2 2" xfId="0"/>
    <cellStyle name="Normal 61 5 3 2 2 2" xfId="0"/>
    <cellStyle name="Normal 61 5 3 2 2 2 2" xfId="0"/>
    <cellStyle name="Normal 61 5 3 2 2 2 2 2" xfId="0"/>
    <cellStyle name="Normal 61 5 3 2 2 2 2 2 2" xfId="0"/>
    <cellStyle name="Normal 61 5 3 2 2 2 2 2 2 2" xfId="0"/>
    <cellStyle name="Normal 61 5 3 2 2 2 2 2 2 2 2" xfId="0"/>
    <cellStyle name="Normal 61 5 3 2 2 2 2 2 2 3" xfId="0"/>
    <cellStyle name="Normal 61 5 3 2 2 2 2 2 3" xfId="0"/>
    <cellStyle name="Normal 61 5 3 2 2 2 2 2 3 2" xfId="0"/>
    <cellStyle name="Normal 61 5 3 2 2 2 2 2 3 2 2" xfId="0"/>
    <cellStyle name="Normal 61 5 3 2 2 2 2 2 3 3" xfId="0"/>
    <cellStyle name="Normal 61 5 3 2 2 2 2 2 4" xfId="0"/>
    <cellStyle name="Normal 61 5 3 2 2 2 2 2 4 2" xfId="0"/>
    <cellStyle name="Normal 61 5 3 2 2 2 2 2 5" xfId="0"/>
    <cellStyle name="Normal 61 5 3 2 2 2 2 3" xfId="0"/>
    <cellStyle name="Normal 61 5 3 2 2 2 2 3 2" xfId="0"/>
    <cellStyle name="Normal 61 5 3 2 2 2 2 3 2 2" xfId="0"/>
    <cellStyle name="Normal 61 5 3 2 2 2 2 3 3" xfId="0"/>
    <cellStyle name="Normal 61 5 3 2 2 2 2 4" xfId="0"/>
    <cellStyle name="Normal 61 5 3 2 2 2 2 4 2" xfId="0"/>
    <cellStyle name="Normal 61 5 3 2 2 2 2 4 2 2" xfId="0"/>
    <cellStyle name="Normal 61 5 3 2 2 2 2 4 3" xfId="0"/>
    <cellStyle name="Normal 61 5 3 2 2 2 2 5" xfId="0"/>
    <cellStyle name="Normal 61 5 3 2 2 2 2 5 2" xfId="0"/>
    <cellStyle name="Normal 61 5 3 2 2 2 2 6" xfId="0"/>
    <cellStyle name="Normal 61 5 3 2 2 2 3" xfId="0"/>
    <cellStyle name="Normal 61 5 3 2 2 2 3 2" xfId="0"/>
    <cellStyle name="Normal 61 5 3 2 2 2 3 2 2" xfId="0"/>
    <cellStyle name="Normal 61 5 3 2 2 2 3 2 2 2" xfId="0"/>
    <cellStyle name="Normal 61 5 3 2 2 2 3 2 3" xfId="0"/>
    <cellStyle name="Normal 61 5 3 2 2 2 3 3" xfId="0"/>
    <cellStyle name="Normal 61 5 3 2 2 2 3 3 2" xfId="0"/>
    <cellStyle name="Normal 61 5 3 2 2 2 3 3 2 2" xfId="0"/>
    <cellStyle name="Normal 61 5 3 2 2 2 3 3 3" xfId="0"/>
    <cellStyle name="Normal 61 5 3 2 2 2 3 4" xfId="0"/>
    <cellStyle name="Normal 61 5 3 2 2 2 3 4 2" xfId="0"/>
    <cellStyle name="Normal 61 5 3 2 2 2 3 5" xfId="0"/>
    <cellStyle name="Normal 61 5 3 2 2 2 4" xfId="0"/>
    <cellStyle name="Normal 61 5 3 2 2 2 4 2" xfId="0"/>
    <cellStyle name="Normal 61 5 3 2 2 2 4 2 2" xfId="0"/>
    <cellStyle name="Normal 61 5 3 2 2 2 4 3" xfId="0"/>
    <cellStyle name="Normal 61 5 3 2 2 2 5" xfId="0"/>
    <cellStyle name="Normal 61 5 3 2 2 2 5 2" xfId="0"/>
    <cellStyle name="Normal 61 5 3 2 2 2 5 2 2" xfId="0"/>
    <cellStyle name="Normal 61 5 3 2 2 2 5 3" xfId="0"/>
    <cellStyle name="Normal 61 5 3 2 2 2 6" xfId="0"/>
    <cellStyle name="Normal 61 5 3 2 2 2 6 2" xfId="0"/>
    <cellStyle name="Normal 61 5 3 2 2 2 7" xfId="0"/>
    <cellStyle name="Normal 61 5 3 2 2 3" xfId="0"/>
    <cellStyle name="Normal 61 5 3 2 2 3 2" xfId="0"/>
    <cellStyle name="Normal 61 5 3 2 2 3 2 2" xfId="0"/>
    <cellStyle name="Normal 61 5 3 2 2 3 2 2 2" xfId="0"/>
    <cellStyle name="Normal 61 5 3 2 2 3 2 2 2 2" xfId="0"/>
    <cellStyle name="Normal 61 5 3 2 2 3 2 2 3" xfId="0"/>
    <cellStyle name="Normal 61 5 3 2 2 3 2 3" xfId="0"/>
    <cellStyle name="Normal 61 5 3 2 2 3 2 3 2" xfId="0"/>
    <cellStyle name="Normal 61 5 3 2 2 3 2 3 2 2" xfId="0"/>
    <cellStyle name="Normal 61 5 3 2 2 3 2 3 3" xfId="0"/>
    <cellStyle name="Normal 61 5 3 2 2 3 2 4" xfId="0"/>
    <cellStyle name="Normal 61 5 3 2 2 3 2 4 2" xfId="0"/>
    <cellStyle name="Normal 61 5 3 2 2 3 2 5" xfId="0"/>
    <cellStyle name="Normal 61 5 3 2 2 3 3" xfId="0"/>
    <cellStyle name="Normal 61 5 3 2 2 3 3 2" xfId="0"/>
    <cellStyle name="Normal 61 5 3 2 2 3 3 2 2" xfId="0"/>
    <cellStyle name="Normal 61 5 3 2 2 3 3 3" xfId="0"/>
    <cellStyle name="Normal 61 5 3 2 2 3 4" xfId="0"/>
    <cellStyle name="Normal 61 5 3 2 2 3 4 2" xfId="0"/>
    <cellStyle name="Normal 61 5 3 2 2 3 4 2 2" xfId="0"/>
    <cellStyle name="Normal 61 5 3 2 2 3 4 3" xfId="0"/>
    <cellStyle name="Normal 61 5 3 2 2 3 5" xfId="0"/>
    <cellStyle name="Normal 61 5 3 2 2 3 5 2" xfId="0"/>
    <cellStyle name="Normal 61 5 3 2 2 3 6" xfId="0"/>
    <cellStyle name="Normal 61 5 3 2 2 4" xfId="0"/>
    <cellStyle name="Normal 61 5 3 2 2 4 2" xfId="0"/>
    <cellStyle name="Normal 61 5 3 2 2 4 2 2" xfId="0"/>
    <cellStyle name="Normal 61 5 3 2 2 4 2 2 2" xfId="0"/>
    <cellStyle name="Normal 61 5 3 2 2 4 2 3" xfId="0"/>
    <cellStyle name="Normal 61 5 3 2 2 4 3" xfId="0"/>
    <cellStyle name="Normal 61 5 3 2 2 4 3 2" xfId="0"/>
    <cellStyle name="Normal 61 5 3 2 2 4 3 2 2" xfId="0"/>
    <cellStyle name="Normal 61 5 3 2 2 4 3 3" xfId="0"/>
    <cellStyle name="Normal 61 5 3 2 2 4 4" xfId="0"/>
    <cellStyle name="Normal 61 5 3 2 2 4 4 2" xfId="0"/>
    <cellStyle name="Normal 61 5 3 2 2 4 5" xfId="0"/>
    <cellStyle name="Normal 61 5 3 2 2 5" xfId="0"/>
    <cellStyle name="Normal 61 5 3 2 2 5 2" xfId="0"/>
    <cellStyle name="Normal 61 5 3 2 2 5 2 2" xfId="0"/>
    <cellStyle name="Normal 61 5 3 2 2 5 3" xfId="0"/>
    <cellStyle name="Normal 61 5 3 2 2 6" xfId="0"/>
    <cellStyle name="Normal 61 5 3 2 2 6 2" xfId="0"/>
    <cellStyle name="Normal 61 5 3 2 2 6 2 2" xfId="0"/>
    <cellStyle name="Normal 61 5 3 2 2 6 3" xfId="0"/>
    <cellStyle name="Normal 61 5 3 2 2 7" xfId="0"/>
    <cellStyle name="Normal 61 5 3 2 2 7 2" xfId="0"/>
    <cellStyle name="Normal 61 5 3 2 2 8" xfId="0"/>
    <cellStyle name="Normal 61 5 3 2 3" xfId="0"/>
    <cellStyle name="Normal 61 5 3 2 3 2" xfId="0"/>
    <cellStyle name="Normal 61 5 3 2 3 2 2" xfId="0"/>
    <cellStyle name="Normal 61 5 3 2 3 2 2 2" xfId="0"/>
    <cellStyle name="Normal 61 5 3 2 3 2 2 2 2" xfId="0"/>
    <cellStyle name="Normal 61 5 3 2 3 2 2 2 2 2" xfId="0"/>
    <cellStyle name="Normal 61 5 3 2 3 2 2 2 3" xfId="0"/>
    <cellStyle name="Normal 61 5 3 2 3 2 2 3" xfId="0"/>
    <cellStyle name="Normal 61 5 3 2 3 2 2 3 2" xfId="0"/>
    <cellStyle name="Normal 61 5 3 2 3 2 2 3 2 2" xfId="0"/>
    <cellStyle name="Normal 61 5 3 2 3 2 2 3 3" xfId="0"/>
    <cellStyle name="Normal 61 5 3 2 3 2 2 4" xfId="0"/>
    <cellStyle name="Normal 61 5 3 2 3 2 2 4 2" xfId="0"/>
    <cellStyle name="Normal 61 5 3 2 3 2 2 5" xfId="0"/>
    <cellStyle name="Normal 61 5 3 2 3 2 3" xfId="0"/>
    <cellStyle name="Normal 61 5 3 2 3 2 3 2" xfId="0"/>
    <cellStyle name="Normal 61 5 3 2 3 2 3 2 2" xfId="0"/>
    <cellStyle name="Normal 61 5 3 2 3 2 3 3" xfId="0"/>
    <cellStyle name="Normal 61 5 3 2 3 2 4" xfId="0"/>
    <cellStyle name="Normal 61 5 3 2 3 2 4 2" xfId="0"/>
    <cellStyle name="Normal 61 5 3 2 3 2 4 2 2" xfId="0"/>
    <cellStyle name="Normal 61 5 3 2 3 2 4 3" xfId="0"/>
    <cellStyle name="Normal 61 5 3 2 3 2 5" xfId="0"/>
    <cellStyle name="Normal 61 5 3 2 3 2 5 2" xfId="0"/>
    <cellStyle name="Normal 61 5 3 2 3 2 6" xfId="0"/>
    <cellStyle name="Normal 61 5 3 2 3 3" xfId="0"/>
    <cellStyle name="Normal 61 5 3 2 3 3 2" xfId="0"/>
    <cellStyle name="Normal 61 5 3 2 3 3 2 2" xfId="0"/>
    <cellStyle name="Normal 61 5 3 2 3 3 2 2 2" xfId="0"/>
    <cellStyle name="Normal 61 5 3 2 3 3 2 3" xfId="0"/>
    <cellStyle name="Normal 61 5 3 2 3 3 3" xfId="0"/>
    <cellStyle name="Normal 61 5 3 2 3 3 3 2" xfId="0"/>
    <cellStyle name="Normal 61 5 3 2 3 3 3 2 2" xfId="0"/>
    <cellStyle name="Normal 61 5 3 2 3 3 3 3" xfId="0"/>
    <cellStyle name="Normal 61 5 3 2 3 3 4" xfId="0"/>
    <cellStyle name="Normal 61 5 3 2 3 3 4 2" xfId="0"/>
    <cellStyle name="Normal 61 5 3 2 3 3 5" xfId="0"/>
    <cellStyle name="Normal 61 5 3 2 3 4" xfId="0"/>
    <cellStyle name="Normal 61 5 3 2 3 4 2" xfId="0"/>
    <cellStyle name="Normal 61 5 3 2 3 4 2 2" xfId="0"/>
    <cellStyle name="Normal 61 5 3 2 3 4 3" xfId="0"/>
    <cellStyle name="Normal 61 5 3 2 3 5" xfId="0"/>
    <cellStyle name="Normal 61 5 3 2 3 5 2" xfId="0"/>
    <cellStyle name="Normal 61 5 3 2 3 5 2 2" xfId="0"/>
    <cellStyle name="Normal 61 5 3 2 3 5 3" xfId="0"/>
    <cellStyle name="Normal 61 5 3 2 3 6" xfId="0"/>
    <cellStyle name="Normal 61 5 3 2 3 6 2" xfId="0"/>
    <cellStyle name="Normal 61 5 3 2 3 7" xfId="0"/>
    <cellStyle name="Normal 61 5 3 2 4" xfId="0"/>
    <cellStyle name="Normal 61 5 3 2 4 2" xfId="0"/>
    <cellStyle name="Normal 61 5 3 2 4 2 2" xfId="0"/>
    <cellStyle name="Normal 61 5 3 2 4 2 2 2" xfId="0"/>
    <cellStyle name="Normal 61 5 3 2 4 2 2 2 2" xfId="0"/>
    <cellStyle name="Normal 61 5 3 2 4 2 2 3" xfId="0"/>
    <cellStyle name="Normal 61 5 3 2 4 2 3" xfId="0"/>
    <cellStyle name="Normal 61 5 3 2 4 2 3 2" xfId="0"/>
    <cellStyle name="Normal 61 5 3 2 4 2 3 2 2" xfId="0"/>
    <cellStyle name="Normal 61 5 3 2 4 2 3 3" xfId="0"/>
    <cellStyle name="Normal 61 5 3 2 4 2 4" xfId="0"/>
    <cellStyle name="Normal 61 5 3 2 4 2 4 2" xfId="0"/>
    <cellStyle name="Normal 61 5 3 2 4 2 5" xfId="0"/>
    <cellStyle name="Normal 61 5 3 2 4 3" xfId="0"/>
    <cellStyle name="Normal 61 5 3 2 4 3 2" xfId="0"/>
    <cellStyle name="Normal 61 5 3 2 4 3 2 2" xfId="0"/>
    <cellStyle name="Normal 61 5 3 2 4 3 3" xfId="0"/>
    <cellStyle name="Normal 61 5 3 2 4 4" xfId="0"/>
    <cellStyle name="Normal 61 5 3 2 4 4 2" xfId="0"/>
    <cellStyle name="Normal 61 5 3 2 4 4 2 2" xfId="0"/>
    <cellStyle name="Normal 61 5 3 2 4 4 3" xfId="0"/>
    <cellStyle name="Normal 61 5 3 2 4 5" xfId="0"/>
    <cellStyle name="Normal 61 5 3 2 4 5 2" xfId="0"/>
    <cellStyle name="Normal 61 5 3 2 4 6" xfId="0"/>
    <cellStyle name="Normal 61 5 3 2 5" xfId="0"/>
    <cellStyle name="Normal 61 5 3 2 5 2" xfId="0"/>
    <cellStyle name="Normal 61 5 3 2 5 2 2" xfId="0"/>
    <cellStyle name="Normal 61 5 3 2 5 2 2 2" xfId="0"/>
    <cellStyle name="Normal 61 5 3 2 5 2 3" xfId="0"/>
    <cellStyle name="Normal 61 5 3 2 5 3" xfId="0"/>
    <cellStyle name="Normal 61 5 3 2 5 3 2" xfId="0"/>
    <cellStyle name="Normal 61 5 3 2 5 3 2 2" xfId="0"/>
    <cellStyle name="Normal 61 5 3 2 5 3 3" xfId="0"/>
    <cellStyle name="Normal 61 5 3 2 5 4" xfId="0"/>
    <cellStyle name="Normal 61 5 3 2 5 4 2" xfId="0"/>
    <cellStyle name="Normal 61 5 3 2 5 5" xfId="0"/>
    <cellStyle name="Normal 61 5 3 2 6" xfId="0"/>
    <cellStyle name="Normal 61 5 3 2 6 2" xfId="0"/>
    <cellStyle name="Normal 61 5 3 2 6 2 2" xfId="0"/>
    <cellStyle name="Normal 61 5 3 2 6 3" xfId="0"/>
    <cellStyle name="Normal 61 5 3 2 7" xfId="0"/>
    <cellStyle name="Normal 61 5 3 2 7 2" xfId="0"/>
    <cellStyle name="Normal 61 5 3 2 7 2 2" xfId="0"/>
    <cellStyle name="Normal 61 5 3 2 7 3" xfId="0"/>
    <cellStyle name="Normal 61 5 3 2 8" xfId="0"/>
    <cellStyle name="Normal 61 5 3 2 8 2" xfId="0"/>
    <cellStyle name="Normal 61 5 3 2 9" xfId="0"/>
    <cellStyle name="Normal 61 5 3 3" xfId="0"/>
    <cellStyle name="Normal 61 5 3 3 2" xfId="0"/>
    <cellStyle name="Normal 61 5 3 3 2 2" xfId="0"/>
    <cellStyle name="Normal 61 5 3 3 2 2 2" xfId="0"/>
    <cellStyle name="Normal 61 5 3 3 2 2 2 2" xfId="0"/>
    <cellStyle name="Normal 61 5 3 3 2 2 2 2 2" xfId="0"/>
    <cellStyle name="Normal 61 5 3 3 2 2 2 2 2 2" xfId="0"/>
    <cellStyle name="Normal 61 5 3 3 2 2 2 2 3" xfId="0"/>
    <cellStyle name="Normal 61 5 3 3 2 2 2 3" xfId="0"/>
    <cellStyle name="Normal 61 5 3 3 2 2 2 3 2" xfId="0"/>
    <cellStyle name="Normal 61 5 3 3 2 2 2 3 2 2" xfId="0"/>
    <cellStyle name="Normal 61 5 3 3 2 2 2 3 3" xfId="0"/>
    <cellStyle name="Normal 61 5 3 3 2 2 2 4" xfId="0"/>
    <cellStyle name="Normal 61 5 3 3 2 2 2 4 2" xfId="0"/>
    <cellStyle name="Normal 61 5 3 3 2 2 2 5" xfId="0"/>
    <cellStyle name="Normal 61 5 3 3 2 2 3" xfId="0"/>
    <cellStyle name="Normal 61 5 3 3 2 2 3 2" xfId="0"/>
    <cellStyle name="Normal 61 5 3 3 2 2 3 2 2" xfId="0"/>
    <cellStyle name="Normal 61 5 3 3 2 2 3 3" xfId="0"/>
    <cellStyle name="Normal 61 5 3 3 2 2 4" xfId="0"/>
    <cellStyle name="Normal 61 5 3 3 2 2 4 2" xfId="0"/>
    <cellStyle name="Normal 61 5 3 3 2 2 4 2 2" xfId="0"/>
    <cellStyle name="Normal 61 5 3 3 2 2 4 3" xfId="0"/>
    <cellStyle name="Normal 61 5 3 3 2 2 5" xfId="0"/>
    <cellStyle name="Normal 61 5 3 3 2 2 5 2" xfId="0"/>
    <cellStyle name="Normal 61 5 3 3 2 2 6" xfId="0"/>
    <cellStyle name="Normal 61 5 3 3 2 3" xfId="0"/>
    <cellStyle name="Normal 61 5 3 3 2 3 2" xfId="0"/>
    <cellStyle name="Normal 61 5 3 3 2 3 2 2" xfId="0"/>
    <cellStyle name="Normal 61 5 3 3 2 3 2 2 2" xfId="0"/>
    <cellStyle name="Normal 61 5 3 3 2 3 2 3" xfId="0"/>
    <cellStyle name="Normal 61 5 3 3 2 3 3" xfId="0"/>
    <cellStyle name="Normal 61 5 3 3 2 3 3 2" xfId="0"/>
    <cellStyle name="Normal 61 5 3 3 2 3 3 2 2" xfId="0"/>
    <cellStyle name="Normal 61 5 3 3 2 3 3 3" xfId="0"/>
    <cellStyle name="Normal 61 5 3 3 2 3 4" xfId="0"/>
    <cellStyle name="Normal 61 5 3 3 2 3 4 2" xfId="0"/>
    <cellStyle name="Normal 61 5 3 3 2 3 5" xfId="0"/>
    <cellStyle name="Normal 61 5 3 3 2 4" xfId="0"/>
    <cellStyle name="Normal 61 5 3 3 2 4 2" xfId="0"/>
    <cellStyle name="Normal 61 5 3 3 2 4 2 2" xfId="0"/>
    <cellStyle name="Normal 61 5 3 3 2 4 3" xfId="0"/>
    <cellStyle name="Normal 61 5 3 3 2 5" xfId="0"/>
    <cellStyle name="Normal 61 5 3 3 2 5 2" xfId="0"/>
    <cellStyle name="Normal 61 5 3 3 2 5 2 2" xfId="0"/>
    <cellStyle name="Normal 61 5 3 3 2 5 3" xfId="0"/>
    <cellStyle name="Normal 61 5 3 3 2 6" xfId="0"/>
    <cellStyle name="Normal 61 5 3 3 2 6 2" xfId="0"/>
    <cellStyle name="Normal 61 5 3 3 2 7" xfId="0"/>
    <cellStyle name="Normal 61 5 3 3 3" xfId="0"/>
    <cellStyle name="Normal 61 5 3 3 3 2" xfId="0"/>
    <cellStyle name="Normal 61 5 3 3 3 2 2" xfId="0"/>
    <cellStyle name="Normal 61 5 3 3 3 2 2 2" xfId="0"/>
    <cellStyle name="Normal 61 5 3 3 3 2 2 2 2" xfId="0"/>
    <cellStyle name="Normal 61 5 3 3 3 2 2 3" xfId="0"/>
    <cellStyle name="Normal 61 5 3 3 3 2 3" xfId="0"/>
    <cellStyle name="Normal 61 5 3 3 3 2 3 2" xfId="0"/>
    <cellStyle name="Normal 61 5 3 3 3 2 3 2 2" xfId="0"/>
    <cellStyle name="Normal 61 5 3 3 3 2 3 3" xfId="0"/>
    <cellStyle name="Normal 61 5 3 3 3 2 4" xfId="0"/>
    <cellStyle name="Normal 61 5 3 3 3 2 4 2" xfId="0"/>
    <cellStyle name="Normal 61 5 3 3 3 2 5" xfId="0"/>
    <cellStyle name="Normal 61 5 3 3 3 3" xfId="0"/>
    <cellStyle name="Normal 61 5 3 3 3 3 2" xfId="0"/>
    <cellStyle name="Normal 61 5 3 3 3 3 2 2" xfId="0"/>
    <cellStyle name="Normal 61 5 3 3 3 3 3" xfId="0"/>
    <cellStyle name="Normal 61 5 3 3 3 4" xfId="0"/>
    <cellStyle name="Normal 61 5 3 3 3 4 2" xfId="0"/>
    <cellStyle name="Normal 61 5 3 3 3 4 2 2" xfId="0"/>
    <cellStyle name="Normal 61 5 3 3 3 4 3" xfId="0"/>
    <cellStyle name="Normal 61 5 3 3 3 5" xfId="0"/>
    <cellStyle name="Normal 61 5 3 3 3 5 2" xfId="0"/>
    <cellStyle name="Normal 61 5 3 3 3 6" xfId="0"/>
    <cellStyle name="Normal 61 5 3 3 4" xfId="0"/>
    <cellStyle name="Normal 61 5 3 3 4 2" xfId="0"/>
    <cellStyle name="Normal 61 5 3 3 4 2 2" xfId="0"/>
    <cellStyle name="Normal 61 5 3 3 4 2 2 2" xfId="0"/>
    <cellStyle name="Normal 61 5 3 3 4 2 3" xfId="0"/>
    <cellStyle name="Normal 61 5 3 3 4 3" xfId="0"/>
    <cellStyle name="Normal 61 5 3 3 4 3 2" xfId="0"/>
    <cellStyle name="Normal 61 5 3 3 4 3 2 2" xfId="0"/>
    <cellStyle name="Normal 61 5 3 3 4 3 3" xfId="0"/>
    <cellStyle name="Normal 61 5 3 3 4 4" xfId="0"/>
    <cellStyle name="Normal 61 5 3 3 4 4 2" xfId="0"/>
    <cellStyle name="Normal 61 5 3 3 4 5" xfId="0"/>
    <cellStyle name="Normal 61 5 3 3 5" xfId="0"/>
    <cellStyle name="Normal 61 5 3 3 5 2" xfId="0"/>
    <cellStyle name="Normal 61 5 3 3 5 2 2" xfId="0"/>
    <cellStyle name="Normal 61 5 3 3 5 3" xfId="0"/>
    <cellStyle name="Normal 61 5 3 3 6" xfId="0"/>
    <cellStyle name="Normal 61 5 3 3 6 2" xfId="0"/>
    <cellStyle name="Normal 61 5 3 3 6 2 2" xfId="0"/>
    <cellStyle name="Normal 61 5 3 3 6 3" xfId="0"/>
    <cellStyle name="Normal 61 5 3 3 7" xfId="0"/>
    <cellStyle name="Normal 61 5 3 3 7 2" xfId="0"/>
    <cellStyle name="Normal 61 5 3 3 8" xfId="0"/>
    <cellStyle name="Normal 61 5 3 4" xfId="0"/>
    <cellStyle name="Normal 61 5 3 4 2" xfId="0"/>
    <cellStyle name="Normal 61 5 3 4 2 2" xfId="0"/>
    <cellStyle name="Normal 61 5 3 4 2 2 2" xfId="0"/>
    <cellStyle name="Normal 61 5 3 4 2 2 2 2" xfId="0"/>
    <cellStyle name="Normal 61 5 3 4 2 2 2 2 2" xfId="0"/>
    <cellStyle name="Normal 61 5 3 4 2 2 2 3" xfId="0"/>
    <cellStyle name="Normal 61 5 3 4 2 2 3" xfId="0"/>
    <cellStyle name="Normal 61 5 3 4 2 2 3 2" xfId="0"/>
    <cellStyle name="Normal 61 5 3 4 2 2 3 2 2" xfId="0"/>
    <cellStyle name="Normal 61 5 3 4 2 2 3 3" xfId="0"/>
    <cellStyle name="Normal 61 5 3 4 2 2 4" xfId="0"/>
    <cellStyle name="Normal 61 5 3 4 2 2 4 2" xfId="0"/>
    <cellStyle name="Normal 61 5 3 4 2 2 5" xfId="0"/>
    <cellStyle name="Normal 61 5 3 4 2 3" xfId="0"/>
    <cellStyle name="Normal 61 5 3 4 2 3 2" xfId="0"/>
    <cellStyle name="Normal 61 5 3 4 2 3 2 2" xfId="0"/>
    <cellStyle name="Normal 61 5 3 4 2 3 3" xfId="0"/>
    <cellStyle name="Normal 61 5 3 4 2 4" xfId="0"/>
    <cellStyle name="Normal 61 5 3 4 2 4 2" xfId="0"/>
    <cellStyle name="Normal 61 5 3 4 2 4 2 2" xfId="0"/>
    <cellStyle name="Normal 61 5 3 4 2 4 3" xfId="0"/>
    <cellStyle name="Normal 61 5 3 4 2 5" xfId="0"/>
    <cellStyle name="Normal 61 5 3 4 2 5 2" xfId="0"/>
    <cellStyle name="Normal 61 5 3 4 2 6" xfId="0"/>
    <cellStyle name="Normal 61 5 3 4 3" xfId="0"/>
    <cellStyle name="Normal 61 5 3 4 3 2" xfId="0"/>
    <cellStyle name="Normal 61 5 3 4 3 2 2" xfId="0"/>
    <cellStyle name="Normal 61 5 3 4 3 2 2 2" xfId="0"/>
    <cellStyle name="Normal 61 5 3 4 3 2 3" xfId="0"/>
    <cellStyle name="Normal 61 5 3 4 3 3" xfId="0"/>
    <cellStyle name="Normal 61 5 3 4 3 3 2" xfId="0"/>
    <cellStyle name="Normal 61 5 3 4 3 3 2 2" xfId="0"/>
    <cellStyle name="Normal 61 5 3 4 3 3 3" xfId="0"/>
    <cellStyle name="Normal 61 5 3 4 3 4" xfId="0"/>
    <cellStyle name="Normal 61 5 3 4 3 4 2" xfId="0"/>
    <cellStyle name="Normal 61 5 3 4 3 5" xfId="0"/>
    <cellStyle name="Normal 61 5 3 4 4" xfId="0"/>
    <cellStyle name="Normal 61 5 3 4 4 2" xfId="0"/>
    <cellStyle name="Normal 61 5 3 4 4 2 2" xfId="0"/>
    <cellStyle name="Normal 61 5 3 4 4 3" xfId="0"/>
    <cellStyle name="Normal 61 5 3 4 5" xfId="0"/>
    <cellStyle name="Normal 61 5 3 4 5 2" xfId="0"/>
    <cellStyle name="Normal 61 5 3 4 5 2 2" xfId="0"/>
    <cellStyle name="Normal 61 5 3 4 5 3" xfId="0"/>
    <cellStyle name="Normal 61 5 3 4 6" xfId="0"/>
    <cellStyle name="Normal 61 5 3 4 6 2" xfId="0"/>
    <cellStyle name="Normal 61 5 3 4 7" xfId="0"/>
    <cellStyle name="Normal 61 5 3 5" xfId="0"/>
    <cellStyle name="Normal 61 5 3 5 2" xfId="0"/>
    <cellStyle name="Normal 61 5 3 5 2 2" xfId="0"/>
    <cellStyle name="Normal 61 5 3 5 2 2 2" xfId="0"/>
    <cellStyle name="Normal 61 5 3 5 2 2 2 2" xfId="0"/>
    <cellStyle name="Normal 61 5 3 5 2 2 3" xfId="0"/>
    <cellStyle name="Normal 61 5 3 5 2 3" xfId="0"/>
    <cellStyle name="Normal 61 5 3 5 2 3 2" xfId="0"/>
    <cellStyle name="Normal 61 5 3 5 2 3 2 2" xfId="0"/>
    <cellStyle name="Normal 61 5 3 5 2 3 3" xfId="0"/>
    <cellStyle name="Normal 61 5 3 5 2 4" xfId="0"/>
    <cellStyle name="Normal 61 5 3 5 2 4 2" xfId="0"/>
    <cellStyle name="Normal 61 5 3 5 2 5" xfId="0"/>
    <cellStyle name="Normal 61 5 3 5 3" xfId="0"/>
    <cellStyle name="Normal 61 5 3 5 3 2" xfId="0"/>
    <cellStyle name="Normal 61 5 3 5 3 2 2" xfId="0"/>
    <cellStyle name="Normal 61 5 3 5 3 3" xfId="0"/>
    <cellStyle name="Normal 61 5 3 5 4" xfId="0"/>
    <cellStyle name="Normal 61 5 3 5 4 2" xfId="0"/>
    <cellStyle name="Normal 61 5 3 5 4 2 2" xfId="0"/>
    <cellStyle name="Normal 61 5 3 5 4 3" xfId="0"/>
    <cellStyle name="Normal 61 5 3 5 5" xfId="0"/>
    <cellStyle name="Normal 61 5 3 5 5 2" xfId="0"/>
    <cellStyle name="Normal 61 5 3 5 6" xfId="0"/>
    <cellStyle name="Normal 61 5 3 6" xfId="0"/>
    <cellStyle name="Normal 61 5 3 6 2" xfId="0"/>
    <cellStyle name="Normal 61 5 3 6 2 2" xfId="0"/>
    <cellStyle name="Normal 61 5 3 6 2 2 2" xfId="0"/>
    <cellStyle name="Normal 61 5 3 6 2 3" xfId="0"/>
    <cellStyle name="Normal 61 5 3 6 3" xfId="0"/>
    <cellStyle name="Normal 61 5 3 6 3 2" xfId="0"/>
    <cellStyle name="Normal 61 5 3 6 3 2 2" xfId="0"/>
    <cellStyle name="Normal 61 5 3 6 3 3" xfId="0"/>
    <cellStyle name="Normal 61 5 3 6 4" xfId="0"/>
    <cellStyle name="Normal 61 5 3 6 4 2" xfId="0"/>
    <cellStyle name="Normal 61 5 3 6 5" xfId="0"/>
    <cellStyle name="Normal 61 5 3 7" xfId="0"/>
    <cellStyle name="Normal 61 5 3 7 2" xfId="0"/>
    <cellStyle name="Normal 61 5 3 7 2 2" xfId="0"/>
    <cellStyle name="Normal 61 5 3 7 3" xfId="0"/>
    <cellStyle name="Normal 61 5 3 8" xfId="0"/>
    <cellStyle name="Normal 61 5 3 8 2" xfId="0"/>
    <cellStyle name="Normal 61 5 3 8 2 2" xfId="0"/>
    <cellStyle name="Normal 61 5 3 8 3" xfId="0"/>
    <cellStyle name="Normal 61 5 3 9" xfId="0"/>
    <cellStyle name="Normal 61 5 3 9 2" xfId="0"/>
    <cellStyle name="Normal 61 5 4" xfId="0"/>
    <cellStyle name="Normal 61 5 4 10" xfId="0"/>
    <cellStyle name="Normal 61 5 4 2" xfId="0"/>
    <cellStyle name="Normal 61 5 4 2 2" xfId="0"/>
    <cellStyle name="Normal 61 5 4 2 2 2" xfId="0"/>
    <cellStyle name="Normal 61 5 4 2 2 2 2" xfId="0"/>
    <cellStyle name="Normal 61 5 4 2 2 2 2 2" xfId="0"/>
    <cellStyle name="Normal 61 5 4 2 2 2 2 2 2" xfId="0"/>
    <cellStyle name="Normal 61 5 4 2 2 2 2 2 2 2" xfId="0"/>
    <cellStyle name="Normal 61 5 4 2 2 2 2 2 2 2 2" xfId="0"/>
    <cellStyle name="Normal 61 5 4 2 2 2 2 2 2 3" xfId="0"/>
    <cellStyle name="Normal 61 5 4 2 2 2 2 2 3" xfId="0"/>
    <cellStyle name="Normal 61 5 4 2 2 2 2 2 3 2" xfId="0"/>
    <cellStyle name="Normal 61 5 4 2 2 2 2 2 3 2 2" xfId="0"/>
    <cellStyle name="Normal 61 5 4 2 2 2 2 2 3 3" xfId="0"/>
    <cellStyle name="Normal 61 5 4 2 2 2 2 2 4" xfId="0"/>
    <cellStyle name="Normal 61 5 4 2 2 2 2 2 4 2" xfId="0"/>
    <cellStyle name="Normal 61 5 4 2 2 2 2 2 5" xfId="0"/>
    <cellStyle name="Normal 61 5 4 2 2 2 2 3" xfId="0"/>
    <cellStyle name="Normal 61 5 4 2 2 2 2 3 2" xfId="0"/>
    <cellStyle name="Normal 61 5 4 2 2 2 2 3 2 2" xfId="0"/>
    <cellStyle name="Normal 61 5 4 2 2 2 2 3 3" xfId="0"/>
    <cellStyle name="Normal 61 5 4 2 2 2 2 4" xfId="0"/>
    <cellStyle name="Normal 61 5 4 2 2 2 2 4 2" xfId="0"/>
    <cellStyle name="Normal 61 5 4 2 2 2 2 4 2 2" xfId="0"/>
    <cellStyle name="Normal 61 5 4 2 2 2 2 4 3" xfId="0"/>
    <cellStyle name="Normal 61 5 4 2 2 2 2 5" xfId="0"/>
    <cellStyle name="Normal 61 5 4 2 2 2 2 5 2" xfId="0"/>
    <cellStyle name="Normal 61 5 4 2 2 2 2 6" xfId="0"/>
    <cellStyle name="Normal 61 5 4 2 2 2 3" xfId="0"/>
    <cellStyle name="Normal 61 5 4 2 2 2 3 2" xfId="0"/>
    <cellStyle name="Normal 61 5 4 2 2 2 3 2 2" xfId="0"/>
    <cellStyle name="Normal 61 5 4 2 2 2 3 2 2 2" xfId="0"/>
    <cellStyle name="Normal 61 5 4 2 2 2 3 2 3" xfId="0"/>
    <cellStyle name="Normal 61 5 4 2 2 2 3 3" xfId="0"/>
    <cellStyle name="Normal 61 5 4 2 2 2 3 3 2" xfId="0"/>
    <cellStyle name="Normal 61 5 4 2 2 2 3 3 2 2" xfId="0"/>
    <cellStyle name="Normal 61 5 4 2 2 2 3 3 3" xfId="0"/>
    <cellStyle name="Normal 61 5 4 2 2 2 3 4" xfId="0"/>
    <cellStyle name="Normal 61 5 4 2 2 2 3 4 2" xfId="0"/>
    <cellStyle name="Normal 61 5 4 2 2 2 3 5" xfId="0"/>
    <cellStyle name="Normal 61 5 4 2 2 2 4" xfId="0"/>
    <cellStyle name="Normal 61 5 4 2 2 2 4 2" xfId="0"/>
    <cellStyle name="Normal 61 5 4 2 2 2 4 2 2" xfId="0"/>
    <cellStyle name="Normal 61 5 4 2 2 2 4 3" xfId="0"/>
    <cellStyle name="Normal 61 5 4 2 2 2 5" xfId="0"/>
    <cellStyle name="Normal 61 5 4 2 2 2 5 2" xfId="0"/>
    <cellStyle name="Normal 61 5 4 2 2 2 5 2 2" xfId="0"/>
    <cellStyle name="Normal 61 5 4 2 2 2 5 3" xfId="0"/>
    <cellStyle name="Normal 61 5 4 2 2 2 6" xfId="0"/>
    <cellStyle name="Normal 61 5 4 2 2 2 6 2" xfId="0"/>
    <cellStyle name="Normal 61 5 4 2 2 2 7" xfId="0"/>
    <cellStyle name="Normal 61 5 4 2 2 3" xfId="0"/>
    <cellStyle name="Normal 61 5 4 2 2 3 2" xfId="0"/>
    <cellStyle name="Normal 61 5 4 2 2 3 2 2" xfId="0"/>
    <cellStyle name="Normal 61 5 4 2 2 3 2 2 2" xfId="0"/>
    <cellStyle name="Normal 61 5 4 2 2 3 2 2 2 2" xfId="0"/>
    <cellStyle name="Normal 61 5 4 2 2 3 2 2 3" xfId="0"/>
    <cellStyle name="Normal 61 5 4 2 2 3 2 3" xfId="0"/>
    <cellStyle name="Normal 61 5 4 2 2 3 2 3 2" xfId="0"/>
    <cellStyle name="Normal 61 5 4 2 2 3 2 3 2 2" xfId="0"/>
    <cellStyle name="Normal 61 5 4 2 2 3 2 3 3" xfId="0"/>
    <cellStyle name="Normal 61 5 4 2 2 3 2 4" xfId="0"/>
    <cellStyle name="Normal 61 5 4 2 2 3 2 4 2" xfId="0"/>
    <cellStyle name="Normal 61 5 4 2 2 3 2 5" xfId="0"/>
    <cellStyle name="Normal 61 5 4 2 2 3 3" xfId="0"/>
    <cellStyle name="Normal 61 5 4 2 2 3 3 2" xfId="0"/>
    <cellStyle name="Normal 61 5 4 2 2 3 3 2 2" xfId="0"/>
    <cellStyle name="Normal 61 5 4 2 2 3 3 3" xfId="0"/>
    <cellStyle name="Normal 61 5 4 2 2 3 4" xfId="0"/>
    <cellStyle name="Normal 61 5 4 2 2 3 4 2" xfId="0"/>
    <cellStyle name="Normal 61 5 4 2 2 3 4 2 2" xfId="0"/>
    <cellStyle name="Normal 61 5 4 2 2 3 4 3" xfId="0"/>
    <cellStyle name="Normal 61 5 4 2 2 3 5" xfId="0"/>
    <cellStyle name="Normal 61 5 4 2 2 3 5 2" xfId="0"/>
    <cellStyle name="Normal 61 5 4 2 2 3 6" xfId="0"/>
    <cellStyle name="Normal 61 5 4 2 2 4" xfId="0"/>
    <cellStyle name="Normal 61 5 4 2 2 4 2" xfId="0"/>
    <cellStyle name="Normal 61 5 4 2 2 4 2 2" xfId="0"/>
    <cellStyle name="Normal 61 5 4 2 2 4 2 2 2" xfId="0"/>
    <cellStyle name="Normal 61 5 4 2 2 4 2 3" xfId="0"/>
    <cellStyle name="Normal 61 5 4 2 2 4 3" xfId="0"/>
    <cellStyle name="Normal 61 5 4 2 2 4 3 2" xfId="0"/>
    <cellStyle name="Normal 61 5 4 2 2 4 3 2 2" xfId="0"/>
    <cellStyle name="Normal 61 5 4 2 2 4 3 3" xfId="0"/>
    <cellStyle name="Normal 61 5 4 2 2 4 4" xfId="0"/>
    <cellStyle name="Normal 61 5 4 2 2 4 4 2" xfId="0"/>
    <cellStyle name="Normal 61 5 4 2 2 4 5" xfId="0"/>
    <cellStyle name="Normal 61 5 4 2 2 5" xfId="0"/>
    <cellStyle name="Normal 61 5 4 2 2 5 2" xfId="0"/>
    <cellStyle name="Normal 61 5 4 2 2 5 2 2" xfId="0"/>
    <cellStyle name="Normal 61 5 4 2 2 5 3" xfId="0"/>
    <cellStyle name="Normal 61 5 4 2 2 6" xfId="0"/>
    <cellStyle name="Normal 61 5 4 2 2 6 2" xfId="0"/>
    <cellStyle name="Normal 61 5 4 2 2 6 2 2" xfId="0"/>
    <cellStyle name="Normal 61 5 4 2 2 6 3" xfId="0"/>
    <cellStyle name="Normal 61 5 4 2 2 7" xfId="0"/>
    <cellStyle name="Normal 61 5 4 2 2 7 2" xfId="0"/>
    <cellStyle name="Normal 61 5 4 2 2 8" xfId="0"/>
    <cellStyle name="Normal 61 5 4 2 3" xfId="0"/>
    <cellStyle name="Normal 61 5 4 2 3 2" xfId="0"/>
    <cellStyle name="Normal 61 5 4 2 3 2 2" xfId="0"/>
    <cellStyle name="Normal 61 5 4 2 3 2 2 2" xfId="0"/>
    <cellStyle name="Normal 61 5 4 2 3 2 2 2 2" xfId="0"/>
    <cellStyle name="Normal 61 5 4 2 3 2 2 2 2 2" xfId="0"/>
    <cellStyle name="Normal 61 5 4 2 3 2 2 2 3" xfId="0"/>
    <cellStyle name="Normal 61 5 4 2 3 2 2 3" xfId="0"/>
    <cellStyle name="Normal 61 5 4 2 3 2 2 3 2" xfId="0"/>
    <cellStyle name="Normal 61 5 4 2 3 2 2 3 2 2" xfId="0"/>
    <cellStyle name="Normal 61 5 4 2 3 2 2 3 3" xfId="0"/>
    <cellStyle name="Normal 61 5 4 2 3 2 2 4" xfId="0"/>
    <cellStyle name="Normal 61 5 4 2 3 2 2 4 2" xfId="0"/>
    <cellStyle name="Normal 61 5 4 2 3 2 2 5" xfId="0"/>
    <cellStyle name="Normal 61 5 4 2 3 2 3" xfId="0"/>
    <cellStyle name="Normal 61 5 4 2 3 2 3 2" xfId="0"/>
    <cellStyle name="Normal 61 5 4 2 3 2 3 2 2" xfId="0"/>
    <cellStyle name="Normal 61 5 4 2 3 2 3 3" xfId="0"/>
    <cellStyle name="Normal 61 5 4 2 3 2 4" xfId="0"/>
    <cellStyle name="Normal 61 5 4 2 3 2 4 2" xfId="0"/>
    <cellStyle name="Normal 61 5 4 2 3 2 4 2 2" xfId="0"/>
    <cellStyle name="Normal 61 5 4 2 3 2 4 3" xfId="0"/>
    <cellStyle name="Normal 61 5 4 2 3 2 5" xfId="0"/>
    <cellStyle name="Normal 61 5 4 2 3 2 5 2" xfId="0"/>
    <cellStyle name="Normal 61 5 4 2 3 2 6" xfId="0"/>
    <cellStyle name="Normal 61 5 4 2 3 3" xfId="0"/>
    <cellStyle name="Normal 61 5 4 2 3 3 2" xfId="0"/>
    <cellStyle name="Normal 61 5 4 2 3 3 2 2" xfId="0"/>
    <cellStyle name="Normal 61 5 4 2 3 3 2 2 2" xfId="0"/>
    <cellStyle name="Normal 61 5 4 2 3 3 2 3" xfId="0"/>
    <cellStyle name="Normal 61 5 4 2 3 3 3" xfId="0"/>
    <cellStyle name="Normal 61 5 4 2 3 3 3 2" xfId="0"/>
    <cellStyle name="Normal 61 5 4 2 3 3 3 2 2" xfId="0"/>
    <cellStyle name="Normal 61 5 4 2 3 3 3 3" xfId="0"/>
    <cellStyle name="Normal 61 5 4 2 3 3 4" xfId="0"/>
    <cellStyle name="Normal 61 5 4 2 3 3 4 2" xfId="0"/>
    <cellStyle name="Normal 61 5 4 2 3 3 5" xfId="0"/>
    <cellStyle name="Normal 61 5 4 2 3 4" xfId="0"/>
    <cellStyle name="Normal 61 5 4 2 3 4 2" xfId="0"/>
    <cellStyle name="Normal 61 5 4 2 3 4 2 2" xfId="0"/>
    <cellStyle name="Normal 61 5 4 2 3 4 3" xfId="0"/>
    <cellStyle name="Normal 61 5 4 2 3 5" xfId="0"/>
    <cellStyle name="Normal 61 5 4 2 3 5 2" xfId="0"/>
    <cellStyle name="Normal 61 5 4 2 3 5 2 2" xfId="0"/>
    <cellStyle name="Normal 61 5 4 2 3 5 3" xfId="0"/>
    <cellStyle name="Normal 61 5 4 2 3 6" xfId="0"/>
    <cellStyle name="Normal 61 5 4 2 3 6 2" xfId="0"/>
    <cellStyle name="Normal 61 5 4 2 3 7" xfId="0"/>
    <cellStyle name="Normal 61 5 4 2 4" xfId="0"/>
    <cellStyle name="Normal 61 5 4 2 4 2" xfId="0"/>
    <cellStyle name="Normal 61 5 4 2 4 2 2" xfId="0"/>
    <cellStyle name="Normal 61 5 4 2 4 2 2 2" xfId="0"/>
    <cellStyle name="Normal 61 5 4 2 4 2 2 2 2" xfId="0"/>
    <cellStyle name="Normal 61 5 4 2 4 2 2 3" xfId="0"/>
    <cellStyle name="Normal 61 5 4 2 4 2 3" xfId="0"/>
    <cellStyle name="Normal 61 5 4 2 4 2 3 2" xfId="0"/>
    <cellStyle name="Normal 61 5 4 2 4 2 3 2 2" xfId="0"/>
    <cellStyle name="Normal 61 5 4 2 4 2 3 3" xfId="0"/>
    <cellStyle name="Normal 61 5 4 2 4 2 4" xfId="0"/>
    <cellStyle name="Normal 61 5 4 2 4 2 4 2" xfId="0"/>
    <cellStyle name="Normal 61 5 4 2 4 2 5" xfId="0"/>
    <cellStyle name="Normal 61 5 4 2 4 3" xfId="0"/>
    <cellStyle name="Normal 61 5 4 2 4 3 2" xfId="0"/>
    <cellStyle name="Normal 61 5 4 2 4 3 2 2" xfId="0"/>
    <cellStyle name="Normal 61 5 4 2 4 3 3" xfId="0"/>
    <cellStyle name="Normal 61 5 4 2 4 4" xfId="0"/>
    <cellStyle name="Normal 61 5 4 2 4 4 2" xfId="0"/>
    <cellStyle name="Normal 61 5 4 2 4 4 2 2" xfId="0"/>
    <cellStyle name="Normal 61 5 4 2 4 4 3" xfId="0"/>
    <cellStyle name="Normal 61 5 4 2 4 5" xfId="0"/>
    <cellStyle name="Normal 61 5 4 2 4 5 2" xfId="0"/>
    <cellStyle name="Normal 61 5 4 2 4 6" xfId="0"/>
    <cellStyle name="Normal 61 5 4 2 5" xfId="0"/>
    <cellStyle name="Normal 61 5 4 2 5 2" xfId="0"/>
    <cellStyle name="Normal 61 5 4 2 5 2 2" xfId="0"/>
    <cellStyle name="Normal 61 5 4 2 5 2 2 2" xfId="0"/>
    <cellStyle name="Normal 61 5 4 2 5 2 3" xfId="0"/>
    <cellStyle name="Normal 61 5 4 2 5 3" xfId="0"/>
    <cellStyle name="Normal 61 5 4 2 5 3 2" xfId="0"/>
    <cellStyle name="Normal 61 5 4 2 5 3 2 2" xfId="0"/>
    <cellStyle name="Normal 61 5 4 2 5 3 3" xfId="0"/>
    <cellStyle name="Normal 61 5 4 2 5 4" xfId="0"/>
    <cellStyle name="Normal 61 5 4 2 5 4 2" xfId="0"/>
    <cellStyle name="Normal 61 5 4 2 5 5" xfId="0"/>
    <cellStyle name="Normal 61 5 4 2 6" xfId="0"/>
    <cellStyle name="Normal 61 5 4 2 6 2" xfId="0"/>
    <cellStyle name="Normal 61 5 4 2 6 2 2" xfId="0"/>
    <cellStyle name="Normal 61 5 4 2 6 3" xfId="0"/>
    <cellStyle name="Normal 61 5 4 2 7" xfId="0"/>
    <cellStyle name="Normal 61 5 4 2 7 2" xfId="0"/>
    <cellStyle name="Normal 61 5 4 2 7 2 2" xfId="0"/>
    <cellStyle name="Normal 61 5 4 2 7 3" xfId="0"/>
    <cellStyle name="Normal 61 5 4 2 8" xfId="0"/>
    <cellStyle name="Normal 61 5 4 2 8 2" xfId="0"/>
    <cellStyle name="Normal 61 5 4 2 9" xfId="0"/>
    <cellStyle name="Normal 61 5 4 3" xfId="0"/>
    <cellStyle name="Normal 61 5 4 3 2" xfId="0"/>
    <cellStyle name="Normal 61 5 4 3 2 2" xfId="0"/>
    <cellStyle name="Normal 61 5 4 3 2 2 2" xfId="0"/>
    <cellStyle name="Normal 61 5 4 3 2 2 2 2" xfId="0"/>
    <cellStyle name="Normal 61 5 4 3 2 2 2 2 2" xfId="0"/>
    <cellStyle name="Normal 61 5 4 3 2 2 2 2 2 2" xfId="0"/>
    <cellStyle name="Normal 61 5 4 3 2 2 2 2 3" xfId="0"/>
    <cellStyle name="Normal 61 5 4 3 2 2 2 3" xfId="0"/>
    <cellStyle name="Normal 61 5 4 3 2 2 2 3 2" xfId="0"/>
    <cellStyle name="Normal 61 5 4 3 2 2 2 3 2 2" xfId="0"/>
    <cellStyle name="Normal 61 5 4 3 2 2 2 3 3" xfId="0"/>
    <cellStyle name="Normal 61 5 4 3 2 2 2 4" xfId="0"/>
    <cellStyle name="Normal 61 5 4 3 2 2 2 4 2" xfId="0"/>
    <cellStyle name="Normal 61 5 4 3 2 2 2 5" xfId="0"/>
    <cellStyle name="Normal 61 5 4 3 2 2 3" xfId="0"/>
    <cellStyle name="Normal 61 5 4 3 2 2 3 2" xfId="0"/>
    <cellStyle name="Normal 61 5 4 3 2 2 3 2 2" xfId="0"/>
    <cellStyle name="Normal 61 5 4 3 2 2 3 3" xfId="0"/>
    <cellStyle name="Normal 61 5 4 3 2 2 4" xfId="0"/>
    <cellStyle name="Normal 61 5 4 3 2 2 4 2" xfId="0"/>
    <cellStyle name="Normal 61 5 4 3 2 2 4 2 2" xfId="0"/>
    <cellStyle name="Normal 61 5 4 3 2 2 4 3" xfId="0"/>
    <cellStyle name="Normal 61 5 4 3 2 2 5" xfId="0"/>
    <cellStyle name="Normal 61 5 4 3 2 2 5 2" xfId="0"/>
    <cellStyle name="Normal 61 5 4 3 2 2 6" xfId="0"/>
    <cellStyle name="Normal 61 5 4 3 2 3" xfId="0"/>
    <cellStyle name="Normal 61 5 4 3 2 3 2" xfId="0"/>
    <cellStyle name="Normal 61 5 4 3 2 3 2 2" xfId="0"/>
    <cellStyle name="Normal 61 5 4 3 2 3 2 2 2" xfId="0"/>
    <cellStyle name="Normal 61 5 4 3 2 3 2 3" xfId="0"/>
    <cellStyle name="Normal 61 5 4 3 2 3 3" xfId="0"/>
    <cellStyle name="Normal 61 5 4 3 2 3 3 2" xfId="0"/>
    <cellStyle name="Normal 61 5 4 3 2 3 3 2 2" xfId="0"/>
    <cellStyle name="Normal 61 5 4 3 2 3 3 3" xfId="0"/>
    <cellStyle name="Normal 61 5 4 3 2 3 4" xfId="0"/>
    <cellStyle name="Normal 61 5 4 3 2 3 4 2" xfId="0"/>
    <cellStyle name="Normal 61 5 4 3 2 3 5" xfId="0"/>
    <cellStyle name="Normal 61 5 4 3 2 4" xfId="0"/>
    <cellStyle name="Normal 61 5 4 3 2 4 2" xfId="0"/>
    <cellStyle name="Normal 61 5 4 3 2 4 2 2" xfId="0"/>
    <cellStyle name="Normal 61 5 4 3 2 4 3" xfId="0"/>
    <cellStyle name="Normal 61 5 4 3 2 5" xfId="0"/>
    <cellStyle name="Normal 61 5 4 3 2 5 2" xfId="0"/>
    <cellStyle name="Normal 61 5 4 3 2 5 2 2" xfId="0"/>
    <cellStyle name="Normal 61 5 4 3 2 5 3" xfId="0"/>
    <cellStyle name="Normal 61 5 4 3 2 6" xfId="0"/>
    <cellStyle name="Normal 61 5 4 3 2 6 2" xfId="0"/>
    <cellStyle name="Normal 61 5 4 3 2 7" xfId="0"/>
    <cellStyle name="Normal 61 5 4 3 3" xfId="0"/>
    <cellStyle name="Normal 61 5 4 3 3 2" xfId="0"/>
    <cellStyle name="Normal 61 5 4 3 3 2 2" xfId="0"/>
    <cellStyle name="Normal 61 5 4 3 3 2 2 2" xfId="0"/>
    <cellStyle name="Normal 61 5 4 3 3 2 2 2 2" xfId="0"/>
    <cellStyle name="Normal 61 5 4 3 3 2 2 3" xfId="0"/>
    <cellStyle name="Normal 61 5 4 3 3 2 3" xfId="0"/>
    <cellStyle name="Normal 61 5 4 3 3 2 3 2" xfId="0"/>
    <cellStyle name="Normal 61 5 4 3 3 2 3 2 2" xfId="0"/>
    <cellStyle name="Normal 61 5 4 3 3 2 3 3" xfId="0"/>
    <cellStyle name="Normal 61 5 4 3 3 2 4" xfId="0"/>
    <cellStyle name="Normal 61 5 4 3 3 2 4 2" xfId="0"/>
    <cellStyle name="Normal 61 5 4 3 3 2 5" xfId="0"/>
    <cellStyle name="Normal 61 5 4 3 3 3" xfId="0"/>
    <cellStyle name="Normal 61 5 4 3 3 3 2" xfId="0"/>
    <cellStyle name="Normal 61 5 4 3 3 3 2 2" xfId="0"/>
    <cellStyle name="Normal 61 5 4 3 3 3 3" xfId="0"/>
    <cellStyle name="Normal 61 5 4 3 3 4" xfId="0"/>
    <cellStyle name="Normal 61 5 4 3 3 4 2" xfId="0"/>
    <cellStyle name="Normal 61 5 4 3 3 4 2 2" xfId="0"/>
    <cellStyle name="Normal 61 5 4 3 3 4 3" xfId="0"/>
    <cellStyle name="Normal 61 5 4 3 3 5" xfId="0"/>
    <cellStyle name="Normal 61 5 4 3 3 5 2" xfId="0"/>
    <cellStyle name="Normal 61 5 4 3 3 6" xfId="0"/>
    <cellStyle name="Normal 61 5 4 3 4" xfId="0"/>
    <cellStyle name="Normal 61 5 4 3 4 2" xfId="0"/>
    <cellStyle name="Normal 61 5 4 3 4 2 2" xfId="0"/>
    <cellStyle name="Normal 61 5 4 3 4 2 2 2" xfId="0"/>
    <cellStyle name="Normal 61 5 4 3 4 2 3" xfId="0"/>
    <cellStyle name="Normal 61 5 4 3 4 3" xfId="0"/>
    <cellStyle name="Normal 61 5 4 3 4 3 2" xfId="0"/>
    <cellStyle name="Normal 61 5 4 3 4 3 2 2" xfId="0"/>
    <cellStyle name="Normal 61 5 4 3 4 3 3" xfId="0"/>
    <cellStyle name="Normal 61 5 4 3 4 4" xfId="0"/>
    <cellStyle name="Normal 61 5 4 3 4 4 2" xfId="0"/>
    <cellStyle name="Normal 61 5 4 3 4 5" xfId="0"/>
    <cellStyle name="Normal 61 5 4 3 5" xfId="0"/>
    <cellStyle name="Normal 61 5 4 3 5 2" xfId="0"/>
    <cellStyle name="Normal 61 5 4 3 5 2 2" xfId="0"/>
    <cellStyle name="Normal 61 5 4 3 5 3" xfId="0"/>
    <cellStyle name="Normal 61 5 4 3 6" xfId="0"/>
    <cellStyle name="Normal 61 5 4 3 6 2" xfId="0"/>
    <cellStyle name="Normal 61 5 4 3 6 2 2" xfId="0"/>
    <cellStyle name="Normal 61 5 4 3 6 3" xfId="0"/>
    <cellStyle name="Normal 61 5 4 3 7" xfId="0"/>
    <cellStyle name="Normal 61 5 4 3 7 2" xfId="0"/>
    <cellStyle name="Normal 61 5 4 3 8" xfId="0"/>
    <cellStyle name="Normal 61 5 4 4" xfId="0"/>
    <cellStyle name="Normal 61 5 4 4 2" xfId="0"/>
    <cellStyle name="Normal 61 5 4 4 2 2" xfId="0"/>
    <cellStyle name="Normal 61 5 4 4 2 2 2" xfId="0"/>
    <cellStyle name="Normal 61 5 4 4 2 2 2 2" xfId="0"/>
    <cellStyle name="Normal 61 5 4 4 2 2 2 2 2" xfId="0"/>
    <cellStyle name="Normal 61 5 4 4 2 2 2 3" xfId="0"/>
    <cellStyle name="Normal 61 5 4 4 2 2 3" xfId="0"/>
    <cellStyle name="Normal 61 5 4 4 2 2 3 2" xfId="0"/>
    <cellStyle name="Normal 61 5 4 4 2 2 3 2 2" xfId="0"/>
    <cellStyle name="Normal 61 5 4 4 2 2 3 3" xfId="0"/>
    <cellStyle name="Normal 61 5 4 4 2 2 4" xfId="0"/>
    <cellStyle name="Normal 61 5 4 4 2 2 4 2" xfId="0"/>
    <cellStyle name="Normal 61 5 4 4 2 2 5" xfId="0"/>
    <cellStyle name="Normal 61 5 4 4 2 3" xfId="0"/>
    <cellStyle name="Normal 61 5 4 4 2 3 2" xfId="0"/>
    <cellStyle name="Normal 61 5 4 4 2 3 2 2" xfId="0"/>
    <cellStyle name="Normal 61 5 4 4 2 3 3" xfId="0"/>
    <cellStyle name="Normal 61 5 4 4 2 4" xfId="0"/>
    <cellStyle name="Normal 61 5 4 4 2 4 2" xfId="0"/>
    <cellStyle name="Normal 61 5 4 4 2 4 2 2" xfId="0"/>
    <cellStyle name="Normal 61 5 4 4 2 4 3" xfId="0"/>
    <cellStyle name="Normal 61 5 4 4 2 5" xfId="0"/>
    <cellStyle name="Normal 61 5 4 4 2 5 2" xfId="0"/>
    <cellStyle name="Normal 61 5 4 4 2 6" xfId="0"/>
    <cellStyle name="Normal 61 5 4 4 3" xfId="0"/>
    <cellStyle name="Normal 61 5 4 4 3 2" xfId="0"/>
    <cellStyle name="Normal 61 5 4 4 3 2 2" xfId="0"/>
    <cellStyle name="Normal 61 5 4 4 3 2 2 2" xfId="0"/>
    <cellStyle name="Normal 61 5 4 4 3 2 3" xfId="0"/>
    <cellStyle name="Normal 61 5 4 4 3 3" xfId="0"/>
    <cellStyle name="Normal 61 5 4 4 3 3 2" xfId="0"/>
    <cellStyle name="Normal 61 5 4 4 3 3 2 2" xfId="0"/>
    <cellStyle name="Normal 61 5 4 4 3 3 3" xfId="0"/>
    <cellStyle name="Normal 61 5 4 4 3 4" xfId="0"/>
    <cellStyle name="Normal 61 5 4 4 3 4 2" xfId="0"/>
    <cellStyle name="Normal 61 5 4 4 3 5" xfId="0"/>
    <cellStyle name="Normal 61 5 4 4 4" xfId="0"/>
    <cellStyle name="Normal 61 5 4 4 4 2" xfId="0"/>
    <cellStyle name="Normal 61 5 4 4 4 2 2" xfId="0"/>
    <cellStyle name="Normal 61 5 4 4 4 3" xfId="0"/>
    <cellStyle name="Normal 61 5 4 4 5" xfId="0"/>
    <cellStyle name="Normal 61 5 4 4 5 2" xfId="0"/>
    <cellStyle name="Normal 61 5 4 4 5 2 2" xfId="0"/>
    <cellStyle name="Normal 61 5 4 4 5 3" xfId="0"/>
    <cellStyle name="Normal 61 5 4 4 6" xfId="0"/>
    <cellStyle name="Normal 61 5 4 4 6 2" xfId="0"/>
    <cellStyle name="Normal 61 5 4 4 7" xfId="0"/>
    <cellStyle name="Normal 61 5 4 5" xfId="0"/>
    <cellStyle name="Normal 61 5 4 5 2" xfId="0"/>
    <cellStyle name="Normal 61 5 4 5 2 2" xfId="0"/>
    <cellStyle name="Normal 61 5 4 5 2 2 2" xfId="0"/>
    <cellStyle name="Normal 61 5 4 5 2 2 2 2" xfId="0"/>
    <cellStyle name="Normal 61 5 4 5 2 2 3" xfId="0"/>
    <cellStyle name="Normal 61 5 4 5 2 3" xfId="0"/>
    <cellStyle name="Normal 61 5 4 5 2 3 2" xfId="0"/>
    <cellStyle name="Normal 61 5 4 5 2 3 2 2" xfId="0"/>
    <cellStyle name="Normal 61 5 4 5 2 3 3" xfId="0"/>
    <cellStyle name="Normal 61 5 4 5 2 4" xfId="0"/>
    <cellStyle name="Normal 61 5 4 5 2 4 2" xfId="0"/>
    <cellStyle name="Normal 61 5 4 5 2 5" xfId="0"/>
    <cellStyle name="Normal 61 5 4 5 3" xfId="0"/>
    <cellStyle name="Normal 61 5 4 5 3 2" xfId="0"/>
    <cellStyle name="Normal 61 5 4 5 3 2 2" xfId="0"/>
    <cellStyle name="Normal 61 5 4 5 3 3" xfId="0"/>
    <cellStyle name="Normal 61 5 4 5 4" xfId="0"/>
    <cellStyle name="Normal 61 5 4 5 4 2" xfId="0"/>
    <cellStyle name="Normal 61 5 4 5 4 2 2" xfId="0"/>
    <cellStyle name="Normal 61 5 4 5 4 3" xfId="0"/>
    <cellStyle name="Normal 61 5 4 5 5" xfId="0"/>
    <cellStyle name="Normal 61 5 4 5 5 2" xfId="0"/>
    <cellStyle name="Normal 61 5 4 5 6" xfId="0"/>
    <cellStyle name="Normal 61 5 4 6" xfId="0"/>
    <cellStyle name="Normal 61 5 4 6 2" xfId="0"/>
    <cellStyle name="Normal 61 5 4 6 2 2" xfId="0"/>
    <cellStyle name="Normal 61 5 4 6 2 2 2" xfId="0"/>
    <cellStyle name="Normal 61 5 4 6 2 3" xfId="0"/>
    <cellStyle name="Normal 61 5 4 6 3" xfId="0"/>
    <cellStyle name="Normal 61 5 4 6 3 2" xfId="0"/>
    <cellStyle name="Normal 61 5 4 6 3 2 2" xfId="0"/>
    <cellStyle name="Normal 61 5 4 6 3 3" xfId="0"/>
    <cellStyle name="Normal 61 5 4 6 4" xfId="0"/>
    <cellStyle name="Normal 61 5 4 6 4 2" xfId="0"/>
    <cellStyle name="Normal 61 5 4 6 5" xfId="0"/>
    <cellStyle name="Normal 61 5 4 7" xfId="0"/>
    <cellStyle name="Normal 61 5 4 7 2" xfId="0"/>
    <cellStyle name="Normal 61 5 4 7 2 2" xfId="0"/>
    <cellStyle name="Normal 61 5 4 7 3" xfId="0"/>
    <cellStyle name="Normal 61 5 4 8" xfId="0"/>
    <cellStyle name="Normal 61 5 4 8 2" xfId="0"/>
    <cellStyle name="Normal 61 5 4 8 2 2" xfId="0"/>
    <cellStyle name="Normal 61 5 4 8 3" xfId="0"/>
    <cellStyle name="Normal 61 5 4 9" xfId="0"/>
    <cellStyle name="Normal 61 5 4 9 2" xfId="0"/>
    <cellStyle name="Normal 61 5 5" xfId="0"/>
    <cellStyle name="Normal 61 5 5 2" xfId="0"/>
    <cellStyle name="Normal 61 5 5 2 2" xfId="0"/>
    <cellStyle name="Normal 61 5 5 2 2 2" xfId="0"/>
    <cellStyle name="Normal 61 5 5 2 2 2 2" xfId="0"/>
    <cellStyle name="Normal 61 5 5 2 2 2 2 2" xfId="0"/>
    <cellStyle name="Normal 61 5 5 2 2 2 2 2 2" xfId="0"/>
    <cellStyle name="Normal 61 5 5 2 2 2 2 2 2 2" xfId="0"/>
    <cellStyle name="Normal 61 5 5 2 2 2 2 2 3" xfId="0"/>
    <cellStyle name="Normal 61 5 5 2 2 2 2 3" xfId="0"/>
    <cellStyle name="Normal 61 5 5 2 2 2 2 3 2" xfId="0"/>
    <cellStyle name="Normal 61 5 5 2 2 2 2 3 2 2" xfId="0"/>
    <cellStyle name="Normal 61 5 5 2 2 2 2 3 3" xfId="0"/>
    <cellStyle name="Normal 61 5 5 2 2 2 2 4" xfId="0"/>
    <cellStyle name="Normal 61 5 5 2 2 2 2 4 2" xfId="0"/>
    <cellStyle name="Normal 61 5 5 2 2 2 2 5" xfId="0"/>
    <cellStyle name="Normal 61 5 5 2 2 2 3" xfId="0"/>
    <cellStyle name="Normal 61 5 5 2 2 2 3 2" xfId="0"/>
    <cellStyle name="Normal 61 5 5 2 2 2 3 2 2" xfId="0"/>
    <cellStyle name="Normal 61 5 5 2 2 2 3 3" xfId="0"/>
    <cellStyle name="Normal 61 5 5 2 2 2 4" xfId="0"/>
    <cellStyle name="Normal 61 5 5 2 2 2 4 2" xfId="0"/>
    <cellStyle name="Normal 61 5 5 2 2 2 4 2 2" xfId="0"/>
    <cellStyle name="Normal 61 5 5 2 2 2 4 3" xfId="0"/>
    <cellStyle name="Normal 61 5 5 2 2 2 5" xfId="0"/>
    <cellStyle name="Normal 61 5 5 2 2 2 5 2" xfId="0"/>
    <cellStyle name="Normal 61 5 5 2 2 2 6" xfId="0"/>
    <cellStyle name="Normal 61 5 5 2 2 3" xfId="0"/>
    <cellStyle name="Normal 61 5 5 2 2 3 2" xfId="0"/>
    <cellStyle name="Normal 61 5 5 2 2 3 2 2" xfId="0"/>
    <cellStyle name="Normal 61 5 5 2 2 3 2 2 2" xfId="0"/>
    <cellStyle name="Normal 61 5 5 2 2 3 2 3" xfId="0"/>
    <cellStyle name="Normal 61 5 5 2 2 3 3" xfId="0"/>
    <cellStyle name="Normal 61 5 5 2 2 3 3 2" xfId="0"/>
    <cellStyle name="Normal 61 5 5 2 2 3 3 2 2" xfId="0"/>
    <cellStyle name="Normal 61 5 5 2 2 3 3 3" xfId="0"/>
    <cellStyle name="Normal 61 5 5 2 2 3 4" xfId="0"/>
    <cellStyle name="Normal 61 5 5 2 2 3 4 2" xfId="0"/>
    <cellStyle name="Normal 61 5 5 2 2 3 5" xfId="0"/>
    <cellStyle name="Normal 61 5 5 2 2 4" xfId="0"/>
    <cellStyle name="Normal 61 5 5 2 2 4 2" xfId="0"/>
    <cellStyle name="Normal 61 5 5 2 2 4 2 2" xfId="0"/>
    <cellStyle name="Normal 61 5 5 2 2 4 3" xfId="0"/>
    <cellStyle name="Normal 61 5 5 2 2 5" xfId="0"/>
    <cellStyle name="Normal 61 5 5 2 2 5 2" xfId="0"/>
    <cellStyle name="Normal 61 5 5 2 2 5 2 2" xfId="0"/>
    <cellStyle name="Normal 61 5 5 2 2 5 3" xfId="0"/>
    <cellStyle name="Normal 61 5 5 2 2 6" xfId="0"/>
    <cellStyle name="Normal 61 5 5 2 2 6 2" xfId="0"/>
    <cellStyle name="Normal 61 5 5 2 2 7" xfId="0"/>
    <cellStyle name="Normal 61 5 5 2 3" xfId="0"/>
    <cellStyle name="Normal 61 5 5 2 3 2" xfId="0"/>
    <cellStyle name="Normal 61 5 5 2 3 2 2" xfId="0"/>
    <cellStyle name="Normal 61 5 5 2 3 2 2 2" xfId="0"/>
    <cellStyle name="Normal 61 5 5 2 3 2 2 2 2" xfId="0"/>
    <cellStyle name="Normal 61 5 5 2 3 2 2 3" xfId="0"/>
    <cellStyle name="Normal 61 5 5 2 3 2 3" xfId="0"/>
    <cellStyle name="Normal 61 5 5 2 3 2 3 2" xfId="0"/>
    <cellStyle name="Normal 61 5 5 2 3 2 3 2 2" xfId="0"/>
    <cellStyle name="Normal 61 5 5 2 3 2 3 3" xfId="0"/>
    <cellStyle name="Normal 61 5 5 2 3 2 4" xfId="0"/>
    <cellStyle name="Normal 61 5 5 2 3 2 4 2" xfId="0"/>
    <cellStyle name="Normal 61 5 5 2 3 2 5" xfId="0"/>
    <cellStyle name="Normal 61 5 5 2 3 3" xfId="0"/>
    <cellStyle name="Normal 61 5 5 2 3 3 2" xfId="0"/>
    <cellStyle name="Normal 61 5 5 2 3 3 2 2" xfId="0"/>
    <cellStyle name="Normal 61 5 5 2 3 3 3" xfId="0"/>
    <cellStyle name="Normal 61 5 5 2 3 4" xfId="0"/>
    <cellStyle name="Normal 61 5 5 2 3 4 2" xfId="0"/>
    <cellStyle name="Normal 61 5 5 2 3 4 2 2" xfId="0"/>
    <cellStyle name="Normal 61 5 5 2 3 4 3" xfId="0"/>
    <cellStyle name="Normal 61 5 5 2 3 5" xfId="0"/>
    <cellStyle name="Normal 61 5 5 2 3 5 2" xfId="0"/>
    <cellStyle name="Normal 61 5 5 2 3 6" xfId="0"/>
    <cellStyle name="Normal 61 5 5 2 4" xfId="0"/>
    <cellStyle name="Normal 61 5 5 2 4 2" xfId="0"/>
    <cellStyle name="Normal 61 5 5 2 4 2 2" xfId="0"/>
    <cellStyle name="Normal 61 5 5 2 4 2 2 2" xfId="0"/>
    <cellStyle name="Normal 61 5 5 2 4 2 3" xfId="0"/>
    <cellStyle name="Normal 61 5 5 2 4 3" xfId="0"/>
    <cellStyle name="Normal 61 5 5 2 4 3 2" xfId="0"/>
    <cellStyle name="Normal 61 5 5 2 4 3 2 2" xfId="0"/>
    <cellStyle name="Normal 61 5 5 2 4 3 3" xfId="0"/>
    <cellStyle name="Normal 61 5 5 2 4 4" xfId="0"/>
    <cellStyle name="Normal 61 5 5 2 4 4 2" xfId="0"/>
    <cellStyle name="Normal 61 5 5 2 4 5" xfId="0"/>
    <cellStyle name="Normal 61 5 5 2 5" xfId="0"/>
    <cellStyle name="Normal 61 5 5 2 5 2" xfId="0"/>
    <cellStyle name="Normal 61 5 5 2 5 2 2" xfId="0"/>
    <cellStyle name="Normal 61 5 5 2 5 3" xfId="0"/>
    <cellStyle name="Normal 61 5 5 2 6" xfId="0"/>
    <cellStyle name="Normal 61 5 5 2 6 2" xfId="0"/>
    <cellStyle name="Normal 61 5 5 2 6 2 2" xfId="0"/>
    <cellStyle name="Normal 61 5 5 2 6 3" xfId="0"/>
    <cellStyle name="Normal 61 5 5 2 7" xfId="0"/>
    <cellStyle name="Normal 61 5 5 2 7 2" xfId="0"/>
    <cellStyle name="Normal 61 5 5 2 8" xfId="0"/>
    <cellStyle name="Normal 61 5 5 3" xfId="0"/>
    <cellStyle name="Normal 61 5 5 3 2" xfId="0"/>
    <cellStyle name="Normal 61 5 5 3 2 2" xfId="0"/>
    <cellStyle name="Normal 61 5 5 3 2 2 2" xfId="0"/>
    <cellStyle name="Normal 61 5 5 3 2 2 2 2" xfId="0"/>
    <cellStyle name="Normal 61 5 5 3 2 2 2 2 2" xfId="0"/>
    <cellStyle name="Normal 61 5 5 3 2 2 2 3" xfId="0"/>
    <cellStyle name="Normal 61 5 5 3 2 2 3" xfId="0"/>
    <cellStyle name="Normal 61 5 5 3 2 2 3 2" xfId="0"/>
    <cellStyle name="Normal 61 5 5 3 2 2 3 2 2" xfId="0"/>
    <cellStyle name="Normal 61 5 5 3 2 2 3 3" xfId="0"/>
    <cellStyle name="Normal 61 5 5 3 2 2 4" xfId="0"/>
    <cellStyle name="Normal 61 5 5 3 2 2 4 2" xfId="0"/>
    <cellStyle name="Normal 61 5 5 3 2 2 5" xfId="0"/>
    <cellStyle name="Normal 61 5 5 3 2 3" xfId="0"/>
    <cellStyle name="Normal 61 5 5 3 2 3 2" xfId="0"/>
    <cellStyle name="Normal 61 5 5 3 2 3 2 2" xfId="0"/>
    <cellStyle name="Normal 61 5 5 3 2 3 3" xfId="0"/>
    <cellStyle name="Normal 61 5 5 3 2 4" xfId="0"/>
    <cellStyle name="Normal 61 5 5 3 2 4 2" xfId="0"/>
    <cellStyle name="Normal 61 5 5 3 2 4 2 2" xfId="0"/>
    <cellStyle name="Normal 61 5 5 3 2 4 3" xfId="0"/>
    <cellStyle name="Normal 61 5 5 3 2 5" xfId="0"/>
    <cellStyle name="Normal 61 5 5 3 2 5 2" xfId="0"/>
    <cellStyle name="Normal 61 5 5 3 2 6" xfId="0"/>
    <cellStyle name="Normal 61 5 5 3 3" xfId="0"/>
    <cellStyle name="Normal 61 5 5 3 3 2" xfId="0"/>
    <cellStyle name="Normal 61 5 5 3 3 2 2" xfId="0"/>
    <cellStyle name="Normal 61 5 5 3 3 2 2 2" xfId="0"/>
    <cellStyle name="Normal 61 5 5 3 3 2 3" xfId="0"/>
    <cellStyle name="Normal 61 5 5 3 3 3" xfId="0"/>
    <cellStyle name="Normal 61 5 5 3 3 3 2" xfId="0"/>
    <cellStyle name="Normal 61 5 5 3 3 3 2 2" xfId="0"/>
    <cellStyle name="Normal 61 5 5 3 3 3 3" xfId="0"/>
    <cellStyle name="Normal 61 5 5 3 3 4" xfId="0"/>
    <cellStyle name="Normal 61 5 5 3 3 4 2" xfId="0"/>
    <cellStyle name="Normal 61 5 5 3 3 5" xfId="0"/>
    <cellStyle name="Normal 61 5 5 3 4" xfId="0"/>
    <cellStyle name="Normal 61 5 5 3 4 2" xfId="0"/>
    <cellStyle name="Normal 61 5 5 3 4 2 2" xfId="0"/>
    <cellStyle name="Normal 61 5 5 3 4 3" xfId="0"/>
    <cellStyle name="Normal 61 5 5 3 5" xfId="0"/>
    <cellStyle name="Normal 61 5 5 3 5 2" xfId="0"/>
    <cellStyle name="Normal 61 5 5 3 5 2 2" xfId="0"/>
    <cellStyle name="Normal 61 5 5 3 5 3" xfId="0"/>
    <cellStyle name="Normal 61 5 5 3 6" xfId="0"/>
    <cellStyle name="Normal 61 5 5 3 6 2" xfId="0"/>
    <cellStyle name="Normal 61 5 5 3 7" xfId="0"/>
    <cellStyle name="Normal 61 5 5 4" xfId="0"/>
    <cellStyle name="Normal 61 5 5 4 2" xfId="0"/>
    <cellStyle name="Normal 61 5 5 4 2 2" xfId="0"/>
    <cellStyle name="Normal 61 5 5 4 2 2 2" xfId="0"/>
    <cellStyle name="Normal 61 5 5 4 2 2 2 2" xfId="0"/>
    <cellStyle name="Normal 61 5 5 4 2 2 3" xfId="0"/>
    <cellStyle name="Normal 61 5 5 4 2 3" xfId="0"/>
    <cellStyle name="Normal 61 5 5 4 2 3 2" xfId="0"/>
    <cellStyle name="Normal 61 5 5 4 2 3 2 2" xfId="0"/>
    <cellStyle name="Normal 61 5 5 4 2 3 3" xfId="0"/>
    <cellStyle name="Normal 61 5 5 4 2 4" xfId="0"/>
    <cellStyle name="Normal 61 5 5 4 2 4 2" xfId="0"/>
    <cellStyle name="Normal 61 5 5 4 2 5" xfId="0"/>
    <cellStyle name="Normal 61 5 5 4 3" xfId="0"/>
    <cellStyle name="Normal 61 5 5 4 3 2" xfId="0"/>
    <cellStyle name="Normal 61 5 5 4 3 2 2" xfId="0"/>
    <cellStyle name="Normal 61 5 5 4 3 3" xfId="0"/>
    <cellStyle name="Normal 61 5 5 4 4" xfId="0"/>
    <cellStyle name="Normal 61 5 5 4 4 2" xfId="0"/>
    <cellStyle name="Normal 61 5 5 4 4 2 2" xfId="0"/>
    <cellStyle name="Normal 61 5 5 4 4 3" xfId="0"/>
    <cellStyle name="Normal 61 5 5 4 5" xfId="0"/>
    <cellStyle name="Normal 61 5 5 4 5 2" xfId="0"/>
    <cellStyle name="Normal 61 5 5 4 6" xfId="0"/>
    <cellStyle name="Normal 61 5 5 5" xfId="0"/>
    <cellStyle name="Normal 61 5 5 5 2" xfId="0"/>
    <cellStyle name="Normal 61 5 5 5 2 2" xfId="0"/>
    <cellStyle name="Normal 61 5 5 5 2 2 2" xfId="0"/>
    <cellStyle name="Normal 61 5 5 5 2 3" xfId="0"/>
    <cellStyle name="Normal 61 5 5 5 3" xfId="0"/>
    <cellStyle name="Normal 61 5 5 5 3 2" xfId="0"/>
    <cellStyle name="Normal 61 5 5 5 3 2 2" xfId="0"/>
    <cellStyle name="Normal 61 5 5 5 3 3" xfId="0"/>
    <cellStyle name="Normal 61 5 5 5 4" xfId="0"/>
    <cellStyle name="Normal 61 5 5 5 4 2" xfId="0"/>
    <cellStyle name="Normal 61 5 5 5 5" xfId="0"/>
    <cellStyle name="Normal 61 5 5 6" xfId="0"/>
    <cellStyle name="Normal 61 5 5 6 2" xfId="0"/>
    <cellStyle name="Normal 61 5 5 6 2 2" xfId="0"/>
    <cellStyle name="Normal 61 5 5 6 3" xfId="0"/>
    <cellStyle name="Normal 61 5 5 7" xfId="0"/>
    <cellStyle name="Normal 61 5 5 7 2" xfId="0"/>
    <cellStyle name="Normal 61 5 5 7 2 2" xfId="0"/>
    <cellStyle name="Normal 61 5 5 7 3" xfId="0"/>
    <cellStyle name="Normal 61 5 5 8" xfId="0"/>
    <cellStyle name="Normal 61 5 5 8 2" xfId="0"/>
    <cellStyle name="Normal 61 5 5 9" xfId="0"/>
    <cellStyle name="Normal 61 5 6" xfId="0"/>
    <cellStyle name="Normal 61 5 6 2" xfId="0"/>
    <cellStyle name="Normal 61 5 6 2 2" xfId="0"/>
    <cellStyle name="Normal 61 5 6 2 2 2" xfId="0"/>
    <cellStyle name="Normal 61 5 6 2 2 2 2" xfId="0"/>
    <cellStyle name="Normal 61 5 6 2 2 2 2 2" xfId="0"/>
    <cellStyle name="Normal 61 5 6 2 2 2 2 2 2" xfId="0"/>
    <cellStyle name="Normal 61 5 6 2 2 2 2 3" xfId="0"/>
    <cellStyle name="Normal 61 5 6 2 2 2 3" xfId="0"/>
    <cellStyle name="Normal 61 5 6 2 2 2 3 2" xfId="0"/>
    <cellStyle name="Normal 61 5 6 2 2 2 3 2 2" xfId="0"/>
    <cellStyle name="Normal 61 5 6 2 2 2 3 3" xfId="0"/>
    <cellStyle name="Normal 61 5 6 2 2 2 4" xfId="0"/>
    <cellStyle name="Normal 61 5 6 2 2 2 4 2" xfId="0"/>
    <cellStyle name="Normal 61 5 6 2 2 2 5" xfId="0"/>
    <cellStyle name="Normal 61 5 6 2 2 3" xfId="0"/>
    <cellStyle name="Normal 61 5 6 2 2 3 2" xfId="0"/>
    <cellStyle name="Normal 61 5 6 2 2 3 2 2" xfId="0"/>
    <cellStyle name="Normal 61 5 6 2 2 3 3" xfId="0"/>
    <cellStyle name="Normal 61 5 6 2 2 4" xfId="0"/>
    <cellStyle name="Normal 61 5 6 2 2 4 2" xfId="0"/>
    <cellStyle name="Normal 61 5 6 2 2 4 2 2" xfId="0"/>
    <cellStyle name="Normal 61 5 6 2 2 4 3" xfId="0"/>
    <cellStyle name="Normal 61 5 6 2 2 5" xfId="0"/>
    <cellStyle name="Normal 61 5 6 2 2 5 2" xfId="0"/>
    <cellStyle name="Normal 61 5 6 2 2 6" xfId="0"/>
    <cellStyle name="Normal 61 5 6 2 3" xfId="0"/>
    <cellStyle name="Normal 61 5 6 2 3 2" xfId="0"/>
    <cellStyle name="Normal 61 5 6 2 3 2 2" xfId="0"/>
    <cellStyle name="Normal 61 5 6 2 3 2 2 2" xfId="0"/>
    <cellStyle name="Normal 61 5 6 2 3 2 3" xfId="0"/>
    <cellStyle name="Normal 61 5 6 2 3 3" xfId="0"/>
    <cellStyle name="Normal 61 5 6 2 3 3 2" xfId="0"/>
    <cellStyle name="Normal 61 5 6 2 3 3 2 2" xfId="0"/>
    <cellStyle name="Normal 61 5 6 2 3 3 3" xfId="0"/>
    <cellStyle name="Normal 61 5 6 2 3 4" xfId="0"/>
    <cellStyle name="Normal 61 5 6 2 3 4 2" xfId="0"/>
    <cellStyle name="Normal 61 5 6 2 3 5" xfId="0"/>
    <cellStyle name="Normal 61 5 6 2 4" xfId="0"/>
    <cellStyle name="Normal 61 5 6 2 4 2" xfId="0"/>
    <cellStyle name="Normal 61 5 6 2 4 2 2" xfId="0"/>
    <cellStyle name="Normal 61 5 6 2 4 3" xfId="0"/>
    <cellStyle name="Normal 61 5 6 2 5" xfId="0"/>
    <cellStyle name="Normal 61 5 6 2 5 2" xfId="0"/>
    <cellStyle name="Normal 61 5 6 2 5 2 2" xfId="0"/>
    <cellStyle name="Normal 61 5 6 2 5 3" xfId="0"/>
    <cellStyle name="Normal 61 5 6 2 6" xfId="0"/>
    <cellStyle name="Normal 61 5 6 2 6 2" xfId="0"/>
    <cellStyle name="Normal 61 5 6 2 7" xfId="0"/>
    <cellStyle name="Normal 61 5 6 3" xfId="0"/>
    <cellStyle name="Normal 61 5 6 3 2" xfId="0"/>
    <cellStyle name="Normal 61 5 6 3 2 2" xfId="0"/>
    <cellStyle name="Normal 61 5 6 3 2 2 2" xfId="0"/>
    <cellStyle name="Normal 61 5 6 3 2 2 2 2" xfId="0"/>
    <cellStyle name="Normal 61 5 6 3 2 2 3" xfId="0"/>
    <cellStyle name="Normal 61 5 6 3 2 3" xfId="0"/>
    <cellStyle name="Normal 61 5 6 3 2 3 2" xfId="0"/>
    <cellStyle name="Normal 61 5 6 3 2 3 2 2" xfId="0"/>
    <cellStyle name="Normal 61 5 6 3 2 3 3" xfId="0"/>
    <cellStyle name="Normal 61 5 6 3 2 4" xfId="0"/>
    <cellStyle name="Normal 61 5 6 3 2 4 2" xfId="0"/>
    <cellStyle name="Normal 61 5 6 3 2 5" xfId="0"/>
    <cellStyle name="Normal 61 5 6 3 3" xfId="0"/>
    <cellStyle name="Normal 61 5 6 3 3 2" xfId="0"/>
    <cellStyle name="Normal 61 5 6 3 3 2 2" xfId="0"/>
    <cellStyle name="Normal 61 5 6 3 3 3" xfId="0"/>
    <cellStyle name="Normal 61 5 6 3 4" xfId="0"/>
    <cellStyle name="Normal 61 5 6 3 4 2" xfId="0"/>
    <cellStyle name="Normal 61 5 6 3 4 2 2" xfId="0"/>
    <cellStyle name="Normal 61 5 6 3 4 3" xfId="0"/>
    <cellStyle name="Normal 61 5 6 3 5" xfId="0"/>
    <cellStyle name="Normal 61 5 6 3 5 2" xfId="0"/>
    <cellStyle name="Normal 61 5 6 3 6" xfId="0"/>
    <cellStyle name="Normal 61 5 6 4" xfId="0"/>
    <cellStyle name="Normal 61 5 6 4 2" xfId="0"/>
    <cellStyle name="Normal 61 5 6 4 2 2" xfId="0"/>
    <cellStyle name="Normal 61 5 6 4 2 2 2" xfId="0"/>
    <cellStyle name="Normal 61 5 6 4 2 3" xfId="0"/>
    <cellStyle name="Normal 61 5 6 4 3" xfId="0"/>
    <cellStyle name="Normal 61 5 6 4 3 2" xfId="0"/>
    <cellStyle name="Normal 61 5 6 4 3 2 2" xfId="0"/>
    <cellStyle name="Normal 61 5 6 4 3 3" xfId="0"/>
    <cellStyle name="Normal 61 5 6 4 4" xfId="0"/>
    <cellStyle name="Normal 61 5 6 4 4 2" xfId="0"/>
    <cellStyle name="Normal 61 5 6 4 5" xfId="0"/>
    <cellStyle name="Normal 61 5 6 5" xfId="0"/>
    <cellStyle name="Normal 61 5 6 5 2" xfId="0"/>
    <cellStyle name="Normal 61 5 6 5 2 2" xfId="0"/>
    <cellStyle name="Normal 61 5 6 5 3" xfId="0"/>
    <cellStyle name="Normal 61 5 6 6" xfId="0"/>
    <cellStyle name="Normal 61 5 6 6 2" xfId="0"/>
    <cellStyle name="Normal 61 5 6 6 2 2" xfId="0"/>
    <cellStyle name="Normal 61 5 6 6 3" xfId="0"/>
    <cellStyle name="Normal 61 5 6 7" xfId="0"/>
    <cellStyle name="Normal 61 5 6 7 2" xfId="0"/>
    <cellStyle name="Normal 61 5 6 8" xfId="0"/>
    <cellStyle name="Normal 61 5 7" xfId="0"/>
    <cellStyle name="Normal 61 5 7 2" xfId="0"/>
    <cellStyle name="Normal 61 5 7 2 2" xfId="0"/>
    <cellStyle name="Normal 61 5 7 2 2 2" xfId="0"/>
    <cellStyle name="Normal 61 5 7 2 2 2 2" xfId="0"/>
    <cellStyle name="Normal 61 5 7 2 2 2 2 2" xfId="0"/>
    <cellStyle name="Normal 61 5 7 2 2 2 3" xfId="0"/>
    <cellStyle name="Normal 61 5 7 2 2 3" xfId="0"/>
    <cellStyle name="Normal 61 5 7 2 2 3 2" xfId="0"/>
    <cellStyle name="Normal 61 5 7 2 2 3 2 2" xfId="0"/>
    <cellStyle name="Normal 61 5 7 2 2 3 3" xfId="0"/>
    <cellStyle name="Normal 61 5 7 2 2 4" xfId="0"/>
    <cellStyle name="Normal 61 5 7 2 2 4 2" xfId="0"/>
    <cellStyle name="Normal 61 5 7 2 2 5" xfId="0"/>
    <cellStyle name="Normal 61 5 7 2 3" xfId="0"/>
    <cellStyle name="Normal 61 5 7 2 3 2" xfId="0"/>
    <cellStyle name="Normal 61 5 7 2 3 2 2" xfId="0"/>
    <cellStyle name="Normal 61 5 7 2 3 3" xfId="0"/>
    <cellStyle name="Normal 61 5 7 2 4" xfId="0"/>
    <cellStyle name="Normal 61 5 7 2 4 2" xfId="0"/>
    <cellStyle name="Normal 61 5 7 2 4 2 2" xfId="0"/>
    <cellStyle name="Normal 61 5 7 2 4 3" xfId="0"/>
    <cellStyle name="Normal 61 5 7 2 5" xfId="0"/>
    <cellStyle name="Normal 61 5 7 2 5 2" xfId="0"/>
    <cellStyle name="Normal 61 5 7 2 6" xfId="0"/>
    <cellStyle name="Normal 61 5 7 3" xfId="0"/>
    <cellStyle name="Normal 61 5 7 3 2" xfId="0"/>
    <cellStyle name="Normal 61 5 7 3 2 2" xfId="0"/>
    <cellStyle name="Normal 61 5 7 3 2 2 2" xfId="0"/>
    <cellStyle name="Normal 61 5 7 3 2 3" xfId="0"/>
    <cellStyle name="Normal 61 5 7 3 3" xfId="0"/>
    <cellStyle name="Normal 61 5 7 3 3 2" xfId="0"/>
    <cellStyle name="Normal 61 5 7 3 3 2 2" xfId="0"/>
    <cellStyle name="Normal 61 5 7 3 3 3" xfId="0"/>
    <cellStyle name="Normal 61 5 7 3 4" xfId="0"/>
    <cellStyle name="Normal 61 5 7 3 4 2" xfId="0"/>
    <cellStyle name="Normal 61 5 7 3 5" xfId="0"/>
    <cellStyle name="Normal 61 5 7 4" xfId="0"/>
    <cellStyle name="Normal 61 5 7 4 2" xfId="0"/>
    <cellStyle name="Normal 61 5 7 4 2 2" xfId="0"/>
    <cellStyle name="Normal 61 5 7 4 3" xfId="0"/>
    <cellStyle name="Normal 61 5 7 5" xfId="0"/>
    <cellStyle name="Normal 61 5 7 5 2" xfId="0"/>
    <cellStyle name="Normal 61 5 7 5 2 2" xfId="0"/>
    <cellStyle name="Normal 61 5 7 5 3" xfId="0"/>
    <cellStyle name="Normal 61 5 7 6" xfId="0"/>
    <cellStyle name="Normal 61 5 7 6 2" xfId="0"/>
    <cellStyle name="Normal 61 5 7 7" xfId="0"/>
    <cellStyle name="Normal 61 5 8" xfId="0"/>
    <cellStyle name="Normal 61 5 8 2" xfId="0"/>
    <cellStyle name="Normal 61 5 8 2 2" xfId="0"/>
    <cellStyle name="Normal 61 5 8 2 2 2" xfId="0"/>
    <cellStyle name="Normal 61 5 8 2 2 2 2" xfId="0"/>
    <cellStyle name="Normal 61 5 8 2 2 3" xfId="0"/>
    <cellStyle name="Normal 61 5 8 2 3" xfId="0"/>
    <cellStyle name="Normal 61 5 8 2 3 2" xfId="0"/>
    <cellStyle name="Normal 61 5 8 2 3 2 2" xfId="0"/>
    <cellStyle name="Normal 61 5 8 2 3 3" xfId="0"/>
    <cellStyle name="Normal 61 5 8 2 4" xfId="0"/>
    <cellStyle name="Normal 61 5 8 2 4 2" xfId="0"/>
    <cellStyle name="Normal 61 5 8 2 5" xfId="0"/>
    <cellStyle name="Normal 61 5 8 3" xfId="0"/>
    <cellStyle name="Normal 61 5 8 3 2" xfId="0"/>
    <cellStyle name="Normal 61 5 8 3 2 2" xfId="0"/>
    <cellStyle name="Normal 61 5 8 3 3" xfId="0"/>
    <cellStyle name="Normal 61 5 8 4" xfId="0"/>
    <cellStyle name="Normal 61 5 8 4 2" xfId="0"/>
    <cellStyle name="Normal 61 5 8 4 2 2" xfId="0"/>
    <cellStyle name="Normal 61 5 8 4 3" xfId="0"/>
    <cellStyle name="Normal 61 5 8 5" xfId="0"/>
    <cellStyle name="Normal 61 5 8 5 2" xfId="0"/>
    <cellStyle name="Normal 61 5 8 6" xfId="0"/>
    <cellStyle name="Normal 61 5 9" xfId="0"/>
    <cellStyle name="Normal 61 5 9 2" xfId="0"/>
    <cellStyle name="Normal 61 5 9 2 2" xfId="0"/>
    <cellStyle name="Normal 61 5 9 2 2 2" xfId="0"/>
    <cellStyle name="Normal 61 5 9 2 3" xfId="0"/>
    <cellStyle name="Normal 61 5 9 3" xfId="0"/>
    <cellStyle name="Normal 61 5 9 3 2" xfId="0"/>
    <cellStyle name="Normal 61 5 9 3 2 2" xfId="0"/>
    <cellStyle name="Normal 61 5 9 3 3" xfId="0"/>
    <cellStyle name="Normal 61 5 9 4" xfId="0"/>
    <cellStyle name="Normal 61 5 9 4 2" xfId="0"/>
    <cellStyle name="Normal 61 5 9 5" xfId="0"/>
    <cellStyle name="Normal 61 6" xfId="0"/>
    <cellStyle name="Normal 61 6 10" xfId="0"/>
    <cellStyle name="Normal 61 6 10 2" xfId="0"/>
    <cellStyle name="Normal 61 6 10 2 2" xfId="0"/>
    <cellStyle name="Normal 61 6 10 3" xfId="0"/>
    <cellStyle name="Normal 61 6 11" xfId="0"/>
    <cellStyle name="Normal 61 6 11 2" xfId="0"/>
    <cellStyle name="Normal 61 6 11 2 2" xfId="0"/>
    <cellStyle name="Normal 61 6 11 3" xfId="0"/>
    <cellStyle name="Normal 61 6 12" xfId="0"/>
    <cellStyle name="Normal 61 6 12 2" xfId="0"/>
    <cellStyle name="Normal 61 6 13" xfId="0"/>
    <cellStyle name="Normal 61 6 2" xfId="0"/>
    <cellStyle name="Normal 61 6 2 10" xfId="0"/>
    <cellStyle name="Normal 61 6 2 10 2" xfId="0"/>
    <cellStyle name="Normal 61 6 2 10 2 2" xfId="0"/>
    <cellStyle name="Normal 61 6 2 10 3" xfId="0"/>
    <cellStyle name="Normal 61 6 2 11" xfId="0"/>
    <cellStyle name="Normal 61 6 2 11 2" xfId="0"/>
    <cellStyle name="Normal 61 6 2 12" xfId="0"/>
    <cellStyle name="Normal 61 6 2 2" xfId="0"/>
    <cellStyle name="Normal 61 6 2 2 10" xfId="0"/>
    <cellStyle name="Normal 61 6 2 2 2" xfId="0"/>
    <cellStyle name="Normal 61 6 2 2 2 2" xfId="0"/>
    <cellStyle name="Normal 61 6 2 2 2 2 2" xfId="0"/>
    <cellStyle name="Normal 61 6 2 2 2 2 2 2" xfId="0"/>
    <cellStyle name="Normal 61 6 2 2 2 2 2 2 2" xfId="0"/>
    <cellStyle name="Normal 61 6 2 2 2 2 2 2 2 2" xfId="0"/>
    <cellStyle name="Normal 61 6 2 2 2 2 2 2 2 2 2" xfId="0"/>
    <cellStyle name="Normal 61 6 2 2 2 2 2 2 2 2 2 2" xfId="0"/>
    <cellStyle name="Normal 61 6 2 2 2 2 2 2 2 2 3" xfId="0"/>
    <cellStyle name="Normal 61 6 2 2 2 2 2 2 2 3" xfId="0"/>
    <cellStyle name="Normal 61 6 2 2 2 2 2 2 2 3 2" xfId="0"/>
    <cellStyle name="Normal 61 6 2 2 2 2 2 2 2 3 2 2" xfId="0"/>
    <cellStyle name="Normal 61 6 2 2 2 2 2 2 2 3 3" xfId="0"/>
    <cellStyle name="Normal 61 6 2 2 2 2 2 2 2 4" xfId="0"/>
    <cellStyle name="Normal 61 6 2 2 2 2 2 2 2 4 2" xfId="0"/>
    <cellStyle name="Normal 61 6 2 2 2 2 2 2 2 5" xfId="0"/>
    <cellStyle name="Normal 61 6 2 2 2 2 2 2 3" xfId="0"/>
    <cellStyle name="Normal 61 6 2 2 2 2 2 2 3 2" xfId="0"/>
    <cellStyle name="Normal 61 6 2 2 2 2 2 2 3 2 2" xfId="0"/>
    <cellStyle name="Normal 61 6 2 2 2 2 2 2 3 3" xfId="0"/>
    <cellStyle name="Normal 61 6 2 2 2 2 2 2 4" xfId="0"/>
    <cellStyle name="Normal 61 6 2 2 2 2 2 2 4 2" xfId="0"/>
    <cellStyle name="Normal 61 6 2 2 2 2 2 2 4 2 2" xfId="0"/>
    <cellStyle name="Normal 61 6 2 2 2 2 2 2 4 3" xfId="0"/>
    <cellStyle name="Normal 61 6 2 2 2 2 2 2 5" xfId="0"/>
    <cellStyle name="Normal 61 6 2 2 2 2 2 2 5 2" xfId="0"/>
    <cellStyle name="Normal 61 6 2 2 2 2 2 2 6" xfId="0"/>
    <cellStyle name="Normal 61 6 2 2 2 2 2 3" xfId="0"/>
    <cellStyle name="Normal 61 6 2 2 2 2 2 3 2" xfId="0"/>
    <cellStyle name="Normal 61 6 2 2 2 2 2 3 2 2" xfId="0"/>
    <cellStyle name="Normal 61 6 2 2 2 2 2 3 2 2 2" xfId="0"/>
    <cellStyle name="Normal 61 6 2 2 2 2 2 3 2 3" xfId="0"/>
    <cellStyle name="Normal 61 6 2 2 2 2 2 3 3" xfId="0"/>
    <cellStyle name="Normal 61 6 2 2 2 2 2 3 3 2" xfId="0"/>
    <cellStyle name="Normal 61 6 2 2 2 2 2 3 3 2 2" xfId="0"/>
    <cellStyle name="Normal 61 6 2 2 2 2 2 3 3 3" xfId="0"/>
    <cellStyle name="Normal 61 6 2 2 2 2 2 3 4" xfId="0"/>
    <cellStyle name="Normal 61 6 2 2 2 2 2 3 4 2" xfId="0"/>
    <cellStyle name="Normal 61 6 2 2 2 2 2 3 5" xfId="0"/>
    <cellStyle name="Normal 61 6 2 2 2 2 2 4" xfId="0"/>
    <cellStyle name="Normal 61 6 2 2 2 2 2 4 2" xfId="0"/>
    <cellStyle name="Normal 61 6 2 2 2 2 2 4 2 2" xfId="0"/>
    <cellStyle name="Normal 61 6 2 2 2 2 2 4 3" xfId="0"/>
    <cellStyle name="Normal 61 6 2 2 2 2 2 5" xfId="0"/>
    <cellStyle name="Normal 61 6 2 2 2 2 2 5 2" xfId="0"/>
    <cellStyle name="Normal 61 6 2 2 2 2 2 5 2 2" xfId="0"/>
    <cellStyle name="Normal 61 6 2 2 2 2 2 5 3" xfId="0"/>
    <cellStyle name="Normal 61 6 2 2 2 2 2 6" xfId="0"/>
    <cellStyle name="Normal 61 6 2 2 2 2 2 6 2" xfId="0"/>
    <cellStyle name="Normal 61 6 2 2 2 2 2 7" xfId="0"/>
    <cellStyle name="Normal 61 6 2 2 2 2 3" xfId="0"/>
    <cellStyle name="Normal 61 6 2 2 2 2 3 2" xfId="0"/>
    <cellStyle name="Normal 61 6 2 2 2 2 3 2 2" xfId="0"/>
    <cellStyle name="Normal 61 6 2 2 2 2 3 2 2 2" xfId="0"/>
    <cellStyle name="Normal 61 6 2 2 2 2 3 2 2 2 2" xfId="0"/>
    <cellStyle name="Normal 61 6 2 2 2 2 3 2 2 3" xfId="0"/>
    <cellStyle name="Normal 61 6 2 2 2 2 3 2 3" xfId="0"/>
    <cellStyle name="Normal 61 6 2 2 2 2 3 2 3 2" xfId="0"/>
    <cellStyle name="Normal 61 6 2 2 2 2 3 2 3 2 2" xfId="0"/>
    <cellStyle name="Normal 61 6 2 2 2 2 3 2 3 3" xfId="0"/>
    <cellStyle name="Normal 61 6 2 2 2 2 3 2 4" xfId="0"/>
    <cellStyle name="Normal 61 6 2 2 2 2 3 2 4 2" xfId="0"/>
    <cellStyle name="Normal 61 6 2 2 2 2 3 2 5" xfId="0"/>
    <cellStyle name="Normal 61 6 2 2 2 2 3 3" xfId="0"/>
    <cellStyle name="Normal 61 6 2 2 2 2 3 3 2" xfId="0"/>
    <cellStyle name="Normal 61 6 2 2 2 2 3 3 2 2" xfId="0"/>
    <cellStyle name="Normal 61 6 2 2 2 2 3 3 3" xfId="0"/>
    <cellStyle name="Normal 61 6 2 2 2 2 3 4" xfId="0"/>
    <cellStyle name="Normal 61 6 2 2 2 2 3 4 2" xfId="0"/>
    <cellStyle name="Normal 61 6 2 2 2 2 3 4 2 2" xfId="0"/>
    <cellStyle name="Normal 61 6 2 2 2 2 3 4 3" xfId="0"/>
    <cellStyle name="Normal 61 6 2 2 2 2 3 5" xfId="0"/>
    <cellStyle name="Normal 61 6 2 2 2 2 3 5 2" xfId="0"/>
    <cellStyle name="Normal 61 6 2 2 2 2 3 6" xfId="0"/>
    <cellStyle name="Normal 61 6 2 2 2 2 4" xfId="0"/>
    <cellStyle name="Normal 61 6 2 2 2 2 4 2" xfId="0"/>
    <cellStyle name="Normal 61 6 2 2 2 2 4 2 2" xfId="0"/>
    <cellStyle name="Normal 61 6 2 2 2 2 4 2 2 2" xfId="0"/>
    <cellStyle name="Normal 61 6 2 2 2 2 4 2 3" xfId="0"/>
    <cellStyle name="Normal 61 6 2 2 2 2 4 3" xfId="0"/>
    <cellStyle name="Normal 61 6 2 2 2 2 4 3 2" xfId="0"/>
    <cellStyle name="Normal 61 6 2 2 2 2 4 3 2 2" xfId="0"/>
    <cellStyle name="Normal 61 6 2 2 2 2 4 3 3" xfId="0"/>
    <cellStyle name="Normal 61 6 2 2 2 2 4 4" xfId="0"/>
    <cellStyle name="Normal 61 6 2 2 2 2 4 4 2" xfId="0"/>
    <cellStyle name="Normal 61 6 2 2 2 2 4 5" xfId="0"/>
    <cellStyle name="Normal 61 6 2 2 2 2 5" xfId="0"/>
    <cellStyle name="Normal 61 6 2 2 2 2 5 2" xfId="0"/>
    <cellStyle name="Normal 61 6 2 2 2 2 5 2 2" xfId="0"/>
    <cellStyle name="Normal 61 6 2 2 2 2 5 3" xfId="0"/>
    <cellStyle name="Normal 61 6 2 2 2 2 6" xfId="0"/>
    <cellStyle name="Normal 61 6 2 2 2 2 6 2" xfId="0"/>
    <cellStyle name="Normal 61 6 2 2 2 2 6 2 2" xfId="0"/>
    <cellStyle name="Normal 61 6 2 2 2 2 6 3" xfId="0"/>
    <cellStyle name="Normal 61 6 2 2 2 2 7" xfId="0"/>
    <cellStyle name="Normal 61 6 2 2 2 2 7 2" xfId="0"/>
    <cellStyle name="Normal 61 6 2 2 2 2 8" xfId="0"/>
    <cellStyle name="Normal 61 6 2 2 2 3" xfId="0"/>
    <cellStyle name="Normal 61 6 2 2 2 3 2" xfId="0"/>
    <cellStyle name="Normal 61 6 2 2 2 3 2 2" xfId="0"/>
    <cellStyle name="Normal 61 6 2 2 2 3 2 2 2" xfId="0"/>
    <cellStyle name="Normal 61 6 2 2 2 3 2 2 2 2" xfId="0"/>
    <cellStyle name="Normal 61 6 2 2 2 3 2 2 2 2 2" xfId="0"/>
    <cellStyle name="Normal 61 6 2 2 2 3 2 2 2 3" xfId="0"/>
    <cellStyle name="Normal 61 6 2 2 2 3 2 2 3" xfId="0"/>
    <cellStyle name="Normal 61 6 2 2 2 3 2 2 3 2" xfId="0"/>
    <cellStyle name="Normal 61 6 2 2 2 3 2 2 3 2 2" xfId="0"/>
    <cellStyle name="Normal 61 6 2 2 2 3 2 2 3 3" xfId="0"/>
    <cellStyle name="Normal 61 6 2 2 2 3 2 2 4" xfId="0"/>
    <cellStyle name="Normal 61 6 2 2 2 3 2 2 4 2" xfId="0"/>
    <cellStyle name="Normal 61 6 2 2 2 3 2 2 5" xfId="0"/>
    <cellStyle name="Normal 61 6 2 2 2 3 2 3" xfId="0"/>
    <cellStyle name="Normal 61 6 2 2 2 3 2 3 2" xfId="0"/>
    <cellStyle name="Normal 61 6 2 2 2 3 2 3 2 2" xfId="0"/>
    <cellStyle name="Normal 61 6 2 2 2 3 2 3 3" xfId="0"/>
    <cellStyle name="Normal 61 6 2 2 2 3 2 4" xfId="0"/>
    <cellStyle name="Normal 61 6 2 2 2 3 2 4 2" xfId="0"/>
    <cellStyle name="Normal 61 6 2 2 2 3 2 4 2 2" xfId="0"/>
    <cellStyle name="Normal 61 6 2 2 2 3 2 4 3" xfId="0"/>
    <cellStyle name="Normal 61 6 2 2 2 3 2 5" xfId="0"/>
    <cellStyle name="Normal 61 6 2 2 2 3 2 5 2" xfId="0"/>
    <cellStyle name="Normal 61 6 2 2 2 3 2 6" xfId="0"/>
    <cellStyle name="Normal 61 6 2 2 2 3 3" xfId="0"/>
    <cellStyle name="Normal 61 6 2 2 2 3 3 2" xfId="0"/>
    <cellStyle name="Normal 61 6 2 2 2 3 3 2 2" xfId="0"/>
    <cellStyle name="Normal 61 6 2 2 2 3 3 2 2 2" xfId="0"/>
    <cellStyle name="Normal 61 6 2 2 2 3 3 2 3" xfId="0"/>
    <cellStyle name="Normal 61 6 2 2 2 3 3 3" xfId="0"/>
    <cellStyle name="Normal 61 6 2 2 2 3 3 3 2" xfId="0"/>
    <cellStyle name="Normal 61 6 2 2 2 3 3 3 2 2" xfId="0"/>
    <cellStyle name="Normal 61 6 2 2 2 3 3 3 3" xfId="0"/>
    <cellStyle name="Normal 61 6 2 2 2 3 3 4" xfId="0"/>
    <cellStyle name="Normal 61 6 2 2 2 3 3 4 2" xfId="0"/>
    <cellStyle name="Normal 61 6 2 2 2 3 3 5" xfId="0"/>
    <cellStyle name="Normal 61 6 2 2 2 3 4" xfId="0"/>
    <cellStyle name="Normal 61 6 2 2 2 3 4 2" xfId="0"/>
    <cellStyle name="Normal 61 6 2 2 2 3 4 2 2" xfId="0"/>
    <cellStyle name="Normal 61 6 2 2 2 3 4 3" xfId="0"/>
    <cellStyle name="Normal 61 6 2 2 2 3 5" xfId="0"/>
    <cellStyle name="Normal 61 6 2 2 2 3 5 2" xfId="0"/>
    <cellStyle name="Normal 61 6 2 2 2 3 5 2 2" xfId="0"/>
    <cellStyle name="Normal 61 6 2 2 2 3 5 3" xfId="0"/>
    <cellStyle name="Normal 61 6 2 2 2 3 6" xfId="0"/>
    <cellStyle name="Normal 61 6 2 2 2 3 6 2" xfId="0"/>
    <cellStyle name="Normal 61 6 2 2 2 3 7" xfId="0"/>
    <cellStyle name="Normal 61 6 2 2 2 4" xfId="0"/>
    <cellStyle name="Normal 61 6 2 2 2 4 2" xfId="0"/>
    <cellStyle name="Normal 61 6 2 2 2 4 2 2" xfId="0"/>
    <cellStyle name="Normal 61 6 2 2 2 4 2 2 2" xfId="0"/>
    <cellStyle name="Normal 61 6 2 2 2 4 2 2 2 2" xfId="0"/>
    <cellStyle name="Normal 61 6 2 2 2 4 2 2 3" xfId="0"/>
    <cellStyle name="Normal 61 6 2 2 2 4 2 3" xfId="0"/>
    <cellStyle name="Normal 61 6 2 2 2 4 2 3 2" xfId="0"/>
    <cellStyle name="Normal 61 6 2 2 2 4 2 3 2 2" xfId="0"/>
    <cellStyle name="Normal 61 6 2 2 2 4 2 3 3" xfId="0"/>
    <cellStyle name="Normal 61 6 2 2 2 4 2 4" xfId="0"/>
    <cellStyle name="Normal 61 6 2 2 2 4 2 4 2" xfId="0"/>
    <cellStyle name="Normal 61 6 2 2 2 4 2 5" xfId="0"/>
    <cellStyle name="Normal 61 6 2 2 2 4 3" xfId="0"/>
    <cellStyle name="Normal 61 6 2 2 2 4 3 2" xfId="0"/>
    <cellStyle name="Normal 61 6 2 2 2 4 3 2 2" xfId="0"/>
    <cellStyle name="Normal 61 6 2 2 2 4 3 3" xfId="0"/>
    <cellStyle name="Normal 61 6 2 2 2 4 4" xfId="0"/>
    <cellStyle name="Normal 61 6 2 2 2 4 4 2" xfId="0"/>
    <cellStyle name="Normal 61 6 2 2 2 4 4 2 2" xfId="0"/>
    <cellStyle name="Normal 61 6 2 2 2 4 4 3" xfId="0"/>
    <cellStyle name="Normal 61 6 2 2 2 4 5" xfId="0"/>
    <cellStyle name="Normal 61 6 2 2 2 4 5 2" xfId="0"/>
    <cellStyle name="Normal 61 6 2 2 2 4 6" xfId="0"/>
    <cellStyle name="Normal 61 6 2 2 2 5" xfId="0"/>
    <cellStyle name="Normal 61 6 2 2 2 5 2" xfId="0"/>
    <cellStyle name="Normal 61 6 2 2 2 5 2 2" xfId="0"/>
    <cellStyle name="Normal 61 6 2 2 2 5 2 2 2" xfId="0"/>
    <cellStyle name="Normal 61 6 2 2 2 5 2 3" xfId="0"/>
    <cellStyle name="Normal 61 6 2 2 2 5 3" xfId="0"/>
    <cellStyle name="Normal 61 6 2 2 2 5 3 2" xfId="0"/>
    <cellStyle name="Normal 61 6 2 2 2 5 3 2 2" xfId="0"/>
    <cellStyle name="Normal 61 6 2 2 2 5 3 3" xfId="0"/>
    <cellStyle name="Normal 61 6 2 2 2 5 4" xfId="0"/>
    <cellStyle name="Normal 61 6 2 2 2 5 4 2" xfId="0"/>
    <cellStyle name="Normal 61 6 2 2 2 5 5" xfId="0"/>
    <cellStyle name="Normal 61 6 2 2 2 6" xfId="0"/>
    <cellStyle name="Normal 61 6 2 2 2 6 2" xfId="0"/>
    <cellStyle name="Normal 61 6 2 2 2 6 2 2" xfId="0"/>
    <cellStyle name="Normal 61 6 2 2 2 6 3" xfId="0"/>
    <cellStyle name="Normal 61 6 2 2 2 7" xfId="0"/>
    <cellStyle name="Normal 61 6 2 2 2 7 2" xfId="0"/>
    <cellStyle name="Normal 61 6 2 2 2 7 2 2" xfId="0"/>
    <cellStyle name="Normal 61 6 2 2 2 7 3" xfId="0"/>
    <cellStyle name="Normal 61 6 2 2 2 8" xfId="0"/>
    <cellStyle name="Normal 61 6 2 2 2 8 2" xfId="0"/>
    <cellStyle name="Normal 61 6 2 2 2 9" xfId="0"/>
    <cellStyle name="Normal 61 6 2 2 3" xfId="0"/>
    <cellStyle name="Normal 61 6 2 2 3 2" xfId="0"/>
    <cellStyle name="Normal 61 6 2 2 3 2 2" xfId="0"/>
    <cellStyle name="Normal 61 6 2 2 3 2 2 2" xfId="0"/>
    <cellStyle name="Normal 61 6 2 2 3 2 2 2 2" xfId="0"/>
    <cellStyle name="Normal 61 6 2 2 3 2 2 2 2 2" xfId="0"/>
    <cellStyle name="Normal 61 6 2 2 3 2 2 2 2 2 2" xfId="0"/>
    <cellStyle name="Normal 61 6 2 2 3 2 2 2 2 3" xfId="0"/>
    <cellStyle name="Normal 61 6 2 2 3 2 2 2 3" xfId="0"/>
    <cellStyle name="Normal 61 6 2 2 3 2 2 2 3 2" xfId="0"/>
    <cellStyle name="Normal 61 6 2 2 3 2 2 2 3 2 2" xfId="0"/>
    <cellStyle name="Normal 61 6 2 2 3 2 2 2 3 3" xfId="0"/>
    <cellStyle name="Normal 61 6 2 2 3 2 2 2 4" xfId="0"/>
    <cellStyle name="Normal 61 6 2 2 3 2 2 2 4 2" xfId="0"/>
    <cellStyle name="Normal 61 6 2 2 3 2 2 2 5" xfId="0"/>
    <cellStyle name="Normal 61 6 2 2 3 2 2 3" xfId="0"/>
    <cellStyle name="Normal 61 6 2 2 3 2 2 3 2" xfId="0"/>
    <cellStyle name="Normal 61 6 2 2 3 2 2 3 2 2" xfId="0"/>
    <cellStyle name="Normal 61 6 2 2 3 2 2 3 3" xfId="0"/>
    <cellStyle name="Normal 61 6 2 2 3 2 2 4" xfId="0"/>
    <cellStyle name="Normal 61 6 2 2 3 2 2 4 2" xfId="0"/>
    <cellStyle name="Normal 61 6 2 2 3 2 2 4 2 2" xfId="0"/>
    <cellStyle name="Normal 61 6 2 2 3 2 2 4 3" xfId="0"/>
    <cellStyle name="Normal 61 6 2 2 3 2 2 5" xfId="0"/>
    <cellStyle name="Normal 61 6 2 2 3 2 2 5 2" xfId="0"/>
    <cellStyle name="Normal 61 6 2 2 3 2 2 6" xfId="0"/>
    <cellStyle name="Normal 61 6 2 2 3 2 3" xfId="0"/>
    <cellStyle name="Normal 61 6 2 2 3 2 3 2" xfId="0"/>
    <cellStyle name="Normal 61 6 2 2 3 2 3 2 2" xfId="0"/>
    <cellStyle name="Normal 61 6 2 2 3 2 3 2 2 2" xfId="0"/>
    <cellStyle name="Normal 61 6 2 2 3 2 3 2 3" xfId="0"/>
    <cellStyle name="Normal 61 6 2 2 3 2 3 3" xfId="0"/>
    <cellStyle name="Normal 61 6 2 2 3 2 3 3 2" xfId="0"/>
    <cellStyle name="Normal 61 6 2 2 3 2 3 3 2 2" xfId="0"/>
    <cellStyle name="Normal 61 6 2 2 3 2 3 3 3" xfId="0"/>
    <cellStyle name="Normal 61 6 2 2 3 2 3 4" xfId="0"/>
    <cellStyle name="Normal 61 6 2 2 3 2 3 4 2" xfId="0"/>
    <cellStyle name="Normal 61 6 2 2 3 2 3 5" xfId="0"/>
    <cellStyle name="Normal 61 6 2 2 3 2 4" xfId="0"/>
    <cellStyle name="Normal 61 6 2 2 3 2 4 2" xfId="0"/>
    <cellStyle name="Normal 61 6 2 2 3 2 4 2 2" xfId="0"/>
    <cellStyle name="Normal 61 6 2 2 3 2 4 3" xfId="0"/>
    <cellStyle name="Normal 61 6 2 2 3 2 5" xfId="0"/>
    <cellStyle name="Normal 61 6 2 2 3 2 5 2" xfId="0"/>
    <cellStyle name="Normal 61 6 2 2 3 2 5 2 2" xfId="0"/>
    <cellStyle name="Normal 61 6 2 2 3 2 5 3" xfId="0"/>
    <cellStyle name="Normal 61 6 2 2 3 2 6" xfId="0"/>
    <cellStyle name="Normal 61 6 2 2 3 2 6 2" xfId="0"/>
    <cellStyle name="Normal 61 6 2 2 3 2 7" xfId="0"/>
    <cellStyle name="Normal 61 6 2 2 3 3" xfId="0"/>
    <cellStyle name="Normal 61 6 2 2 3 3 2" xfId="0"/>
    <cellStyle name="Normal 61 6 2 2 3 3 2 2" xfId="0"/>
    <cellStyle name="Normal 61 6 2 2 3 3 2 2 2" xfId="0"/>
    <cellStyle name="Normal 61 6 2 2 3 3 2 2 2 2" xfId="0"/>
    <cellStyle name="Normal 61 6 2 2 3 3 2 2 3" xfId="0"/>
    <cellStyle name="Normal 61 6 2 2 3 3 2 3" xfId="0"/>
    <cellStyle name="Normal 61 6 2 2 3 3 2 3 2" xfId="0"/>
    <cellStyle name="Normal 61 6 2 2 3 3 2 3 2 2" xfId="0"/>
    <cellStyle name="Normal 61 6 2 2 3 3 2 3 3" xfId="0"/>
    <cellStyle name="Normal 61 6 2 2 3 3 2 4" xfId="0"/>
    <cellStyle name="Normal 61 6 2 2 3 3 2 4 2" xfId="0"/>
    <cellStyle name="Normal 61 6 2 2 3 3 2 5" xfId="0"/>
    <cellStyle name="Normal 61 6 2 2 3 3 3" xfId="0"/>
    <cellStyle name="Normal 61 6 2 2 3 3 3 2" xfId="0"/>
    <cellStyle name="Normal 61 6 2 2 3 3 3 2 2" xfId="0"/>
    <cellStyle name="Normal 61 6 2 2 3 3 3 3" xfId="0"/>
    <cellStyle name="Normal 61 6 2 2 3 3 4" xfId="0"/>
    <cellStyle name="Normal 61 6 2 2 3 3 4 2" xfId="0"/>
    <cellStyle name="Normal 61 6 2 2 3 3 4 2 2" xfId="0"/>
    <cellStyle name="Normal 61 6 2 2 3 3 4 3" xfId="0"/>
    <cellStyle name="Normal 61 6 2 2 3 3 5" xfId="0"/>
    <cellStyle name="Normal 61 6 2 2 3 3 5 2" xfId="0"/>
    <cellStyle name="Normal 61 6 2 2 3 3 6" xfId="0"/>
    <cellStyle name="Normal 61 6 2 2 3 4" xfId="0"/>
    <cellStyle name="Normal 61 6 2 2 3 4 2" xfId="0"/>
    <cellStyle name="Normal 61 6 2 2 3 4 2 2" xfId="0"/>
    <cellStyle name="Normal 61 6 2 2 3 4 2 2 2" xfId="0"/>
    <cellStyle name="Normal 61 6 2 2 3 4 2 3" xfId="0"/>
    <cellStyle name="Normal 61 6 2 2 3 4 3" xfId="0"/>
    <cellStyle name="Normal 61 6 2 2 3 4 3 2" xfId="0"/>
    <cellStyle name="Normal 61 6 2 2 3 4 3 2 2" xfId="0"/>
    <cellStyle name="Normal 61 6 2 2 3 4 3 3" xfId="0"/>
    <cellStyle name="Normal 61 6 2 2 3 4 4" xfId="0"/>
    <cellStyle name="Normal 61 6 2 2 3 4 4 2" xfId="0"/>
    <cellStyle name="Normal 61 6 2 2 3 4 5" xfId="0"/>
    <cellStyle name="Normal 61 6 2 2 3 5" xfId="0"/>
    <cellStyle name="Normal 61 6 2 2 3 5 2" xfId="0"/>
    <cellStyle name="Normal 61 6 2 2 3 5 2 2" xfId="0"/>
    <cellStyle name="Normal 61 6 2 2 3 5 3" xfId="0"/>
    <cellStyle name="Normal 61 6 2 2 3 6" xfId="0"/>
    <cellStyle name="Normal 61 6 2 2 3 6 2" xfId="0"/>
    <cellStyle name="Normal 61 6 2 2 3 6 2 2" xfId="0"/>
    <cellStyle name="Normal 61 6 2 2 3 6 3" xfId="0"/>
    <cellStyle name="Normal 61 6 2 2 3 7" xfId="0"/>
    <cellStyle name="Normal 61 6 2 2 3 7 2" xfId="0"/>
    <cellStyle name="Normal 61 6 2 2 3 8" xfId="0"/>
    <cellStyle name="Normal 61 6 2 2 4" xfId="0"/>
    <cellStyle name="Normal 61 6 2 2 4 2" xfId="0"/>
    <cellStyle name="Normal 61 6 2 2 4 2 2" xfId="0"/>
    <cellStyle name="Normal 61 6 2 2 4 2 2 2" xfId="0"/>
    <cellStyle name="Normal 61 6 2 2 4 2 2 2 2" xfId="0"/>
    <cellStyle name="Normal 61 6 2 2 4 2 2 2 2 2" xfId="0"/>
    <cellStyle name="Normal 61 6 2 2 4 2 2 2 3" xfId="0"/>
    <cellStyle name="Normal 61 6 2 2 4 2 2 3" xfId="0"/>
    <cellStyle name="Normal 61 6 2 2 4 2 2 3 2" xfId="0"/>
    <cellStyle name="Normal 61 6 2 2 4 2 2 3 2 2" xfId="0"/>
    <cellStyle name="Normal 61 6 2 2 4 2 2 3 3" xfId="0"/>
    <cellStyle name="Normal 61 6 2 2 4 2 2 4" xfId="0"/>
    <cellStyle name="Normal 61 6 2 2 4 2 2 4 2" xfId="0"/>
    <cellStyle name="Normal 61 6 2 2 4 2 2 5" xfId="0"/>
    <cellStyle name="Normal 61 6 2 2 4 2 3" xfId="0"/>
    <cellStyle name="Normal 61 6 2 2 4 2 3 2" xfId="0"/>
    <cellStyle name="Normal 61 6 2 2 4 2 3 2 2" xfId="0"/>
    <cellStyle name="Normal 61 6 2 2 4 2 3 3" xfId="0"/>
    <cellStyle name="Normal 61 6 2 2 4 2 4" xfId="0"/>
    <cellStyle name="Normal 61 6 2 2 4 2 4 2" xfId="0"/>
    <cellStyle name="Normal 61 6 2 2 4 2 4 2 2" xfId="0"/>
    <cellStyle name="Normal 61 6 2 2 4 2 4 3" xfId="0"/>
    <cellStyle name="Normal 61 6 2 2 4 2 5" xfId="0"/>
    <cellStyle name="Normal 61 6 2 2 4 2 5 2" xfId="0"/>
    <cellStyle name="Normal 61 6 2 2 4 2 6" xfId="0"/>
    <cellStyle name="Normal 61 6 2 2 4 3" xfId="0"/>
    <cellStyle name="Normal 61 6 2 2 4 3 2" xfId="0"/>
    <cellStyle name="Normal 61 6 2 2 4 3 2 2" xfId="0"/>
    <cellStyle name="Normal 61 6 2 2 4 3 2 2 2" xfId="0"/>
    <cellStyle name="Normal 61 6 2 2 4 3 2 3" xfId="0"/>
    <cellStyle name="Normal 61 6 2 2 4 3 3" xfId="0"/>
    <cellStyle name="Normal 61 6 2 2 4 3 3 2" xfId="0"/>
    <cellStyle name="Normal 61 6 2 2 4 3 3 2 2" xfId="0"/>
    <cellStyle name="Normal 61 6 2 2 4 3 3 3" xfId="0"/>
    <cellStyle name="Normal 61 6 2 2 4 3 4" xfId="0"/>
    <cellStyle name="Normal 61 6 2 2 4 3 4 2" xfId="0"/>
    <cellStyle name="Normal 61 6 2 2 4 3 5" xfId="0"/>
    <cellStyle name="Normal 61 6 2 2 4 4" xfId="0"/>
    <cellStyle name="Normal 61 6 2 2 4 4 2" xfId="0"/>
    <cellStyle name="Normal 61 6 2 2 4 4 2 2" xfId="0"/>
    <cellStyle name="Normal 61 6 2 2 4 4 3" xfId="0"/>
    <cellStyle name="Normal 61 6 2 2 4 5" xfId="0"/>
    <cellStyle name="Normal 61 6 2 2 4 5 2" xfId="0"/>
    <cellStyle name="Normal 61 6 2 2 4 5 2 2" xfId="0"/>
    <cellStyle name="Normal 61 6 2 2 4 5 3" xfId="0"/>
    <cellStyle name="Normal 61 6 2 2 4 6" xfId="0"/>
    <cellStyle name="Normal 61 6 2 2 4 6 2" xfId="0"/>
    <cellStyle name="Normal 61 6 2 2 4 7" xfId="0"/>
    <cellStyle name="Normal 61 6 2 2 5" xfId="0"/>
    <cellStyle name="Normal 61 6 2 2 5 2" xfId="0"/>
    <cellStyle name="Normal 61 6 2 2 5 2 2" xfId="0"/>
    <cellStyle name="Normal 61 6 2 2 5 2 2 2" xfId="0"/>
    <cellStyle name="Normal 61 6 2 2 5 2 2 2 2" xfId="0"/>
    <cellStyle name="Normal 61 6 2 2 5 2 2 3" xfId="0"/>
    <cellStyle name="Normal 61 6 2 2 5 2 3" xfId="0"/>
    <cellStyle name="Normal 61 6 2 2 5 2 3 2" xfId="0"/>
    <cellStyle name="Normal 61 6 2 2 5 2 3 2 2" xfId="0"/>
    <cellStyle name="Normal 61 6 2 2 5 2 3 3" xfId="0"/>
    <cellStyle name="Normal 61 6 2 2 5 2 4" xfId="0"/>
    <cellStyle name="Normal 61 6 2 2 5 2 4 2" xfId="0"/>
    <cellStyle name="Normal 61 6 2 2 5 2 5" xfId="0"/>
    <cellStyle name="Normal 61 6 2 2 5 3" xfId="0"/>
    <cellStyle name="Normal 61 6 2 2 5 3 2" xfId="0"/>
    <cellStyle name="Normal 61 6 2 2 5 3 2 2" xfId="0"/>
    <cellStyle name="Normal 61 6 2 2 5 3 3" xfId="0"/>
    <cellStyle name="Normal 61 6 2 2 5 4" xfId="0"/>
    <cellStyle name="Normal 61 6 2 2 5 4 2" xfId="0"/>
    <cellStyle name="Normal 61 6 2 2 5 4 2 2" xfId="0"/>
    <cellStyle name="Normal 61 6 2 2 5 4 3" xfId="0"/>
    <cellStyle name="Normal 61 6 2 2 5 5" xfId="0"/>
    <cellStyle name="Normal 61 6 2 2 5 5 2" xfId="0"/>
    <cellStyle name="Normal 61 6 2 2 5 6" xfId="0"/>
    <cellStyle name="Normal 61 6 2 2 6" xfId="0"/>
    <cellStyle name="Normal 61 6 2 2 6 2" xfId="0"/>
    <cellStyle name="Normal 61 6 2 2 6 2 2" xfId="0"/>
    <cellStyle name="Normal 61 6 2 2 6 2 2 2" xfId="0"/>
    <cellStyle name="Normal 61 6 2 2 6 2 3" xfId="0"/>
    <cellStyle name="Normal 61 6 2 2 6 3" xfId="0"/>
    <cellStyle name="Normal 61 6 2 2 6 3 2" xfId="0"/>
    <cellStyle name="Normal 61 6 2 2 6 3 2 2" xfId="0"/>
    <cellStyle name="Normal 61 6 2 2 6 3 3" xfId="0"/>
    <cellStyle name="Normal 61 6 2 2 6 4" xfId="0"/>
    <cellStyle name="Normal 61 6 2 2 6 4 2" xfId="0"/>
    <cellStyle name="Normal 61 6 2 2 6 5" xfId="0"/>
    <cellStyle name="Normal 61 6 2 2 7" xfId="0"/>
    <cellStyle name="Normal 61 6 2 2 7 2" xfId="0"/>
    <cellStyle name="Normal 61 6 2 2 7 2 2" xfId="0"/>
    <cellStyle name="Normal 61 6 2 2 7 3" xfId="0"/>
    <cellStyle name="Normal 61 6 2 2 8" xfId="0"/>
    <cellStyle name="Normal 61 6 2 2 8 2" xfId="0"/>
    <cellStyle name="Normal 61 6 2 2 8 2 2" xfId="0"/>
    <cellStyle name="Normal 61 6 2 2 8 3" xfId="0"/>
    <cellStyle name="Normal 61 6 2 2 9" xfId="0"/>
    <cellStyle name="Normal 61 6 2 2 9 2" xfId="0"/>
    <cellStyle name="Normal 61 6 2 3" xfId="0"/>
    <cellStyle name="Normal 61 6 2 3 10" xfId="0"/>
    <cellStyle name="Normal 61 6 2 3 2" xfId="0"/>
    <cellStyle name="Normal 61 6 2 3 2 2" xfId="0"/>
    <cellStyle name="Normal 61 6 2 3 2 2 2" xfId="0"/>
    <cellStyle name="Normal 61 6 2 3 2 2 2 2" xfId="0"/>
    <cellStyle name="Normal 61 6 2 3 2 2 2 2 2" xfId="0"/>
    <cellStyle name="Normal 61 6 2 3 2 2 2 2 2 2" xfId="0"/>
    <cellStyle name="Normal 61 6 2 3 2 2 2 2 2 2 2" xfId="0"/>
    <cellStyle name="Normal 61 6 2 3 2 2 2 2 2 2 2 2" xfId="0"/>
    <cellStyle name="Normal 61 6 2 3 2 2 2 2 2 2 3" xfId="0"/>
    <cellStyle name="Normal 61 6 2 3 2 2 2 2 2 3" xfId="0"/>
    <cellStyle name="Normal 61 6 2 3 2 2 2 2 2 3 2" xfId="0"/>
    <cellStyle name="Normal 61 6 2 3 2 2 2 2 2 3 2 2" xfId="0"/>
    <cellStyle name="Normal 61 6 2 3 2 2 2 2 2 3 3" xfId="0"/>
    <cellStyle name="Normal 61 6 2 3 2 2 2 2 2 4" xfId="0"/>
    <cellStyle name="Normal 61 6 2 3 2 2 2 2 2 4 2" xfId="0"/>
    <cellStyle name="Normal 61 6 2 3 2 2 2 2 2 5" xfId="0"/>
    <cellStyle name="Normal 61 6 2 3 2 2 2 2 3" xfId="0"/>
    <cellStyle name="Normal 61 6 2 3 2 2 2 2 3 2" xfId="0"/>
    <cellStyle name="Normal 61 6 2 3 2 2 2 2 3 2 2" xfId="0"/>
    <cellStyle name="Normal 61 6 2 3 2 2 2 2 3 3" xfId="0"/>
    <cellStyle name="Normal 61 6 2 3 2 2 2 2 4" xfId="0"/>
    <cellStyle name="Normal 61 6 2 3 2 2 2 2 4 2" xfId="0"/>
    <cellStyle name="Normal 61 6 2 3 2 2 2 2 4 2 2" xfId="0"/>
    <cellStyle name="Normal 61 6 2 3 2 2 2 2 4 3" xfId="0"/>
    <cellStyle name="Normal 61 6 2 3 2 2 2 2 5" xfId="0"/>
    <cellStyle name="Normal 61 6 2 3 2 2 2 2 5 2" xfId="0"/>
    <cellStyle name="Normal 61 6 2 3 2 2 2 2 6" xfId="0"/>
    <cellStyle name="Normal 61 6 2 3 2 2 2 3" xfId="0"/>
    <cellStyle name="Normal 61 6 2 3 2 2 2 3 2" xfId="0"/>
    <cellStyle name="Normal 61 6 2 3 2 2 2 3 2 2" xfId="0"/>
    <cellStyle name="Normal 61 6 2 3 2 2 2 3 2 2 2" xfId="0"/>
    <cellStyle name="Normal 61 6 2 3 2 2 2 3 2 3" xfId="0"/>
    <cellStyle name="Normal 61 6 2 3 2 2 2 3 3" xfId="0"/>
    <cellStyle name="Normal 61 6 2 3 2 2 2 3 3 2" xfId="0"/>
    <cellStyle name="Normal 61 6 2 3 2 2 2 3 3 2 2" xfId="0"/>
    <cellStyle name="Normal 61 6 2 3 2 2 2 3 3 3" xfId="0"/>
    <cellStyle name="Normal 61 6 2 3 2 2 2 3 4" xfId="0"/>
    <cellStyle name="Normal 61 6 2 3 2 2 2 3 4 2" xfId="0"/>
    <cellStyle name="Normal 61 6 2 3 2 2 2 3 5" xfId="0"/>
    <cellStyle name="Normal 61 6 2 3 2 2 2 4" xfId="0"/>
    <cellStyle name="Normal 61 6 2 3 2 2 2 4 2" xfId="0"/>
    <cellStyle name="Normal 61 6 2 3 2 2 2 4 2 2" xfId="0"/>
    <cellStyle name="Normal 61 6 2 3 2 2 2 4 3" xfId="0"/>
    <cellStyle name="Normal 61 6 2 3 2 2 2 5" xfId="0"/>
    <cellStyle name="Normal 61 6 2 3 2 2 2 5 2" xfId="0"/>
    <cellStyle name="Normal 61 6 2 3 2 2 2 5 2 2" xfId="0"/>
    <cellStyle name="Normal 61 6 2 3 2 2 2 5 3" xfId="0"/>
    <cellStyle name="Normal 61 6 2 3 2 2 2 6" xfId="0"/>
    <cellStyle name="Normal 61 6 2 3 2 2 2 6 2" xfId="0"/>
    <cellStyle name="Normal 61 6 2 3 2 2 2 7" xfId="0"/>
    <cellStyle name="Normal 61 6 2 3 2 2 3" xfId="0"/>
    <cellStyle name="Normal 61 6 2 3 2 2 3 2" xfId="0"/>
    <cellStyle name="Normal 61 6 2 3 2 2 3 2 2" xfId="0"/>
    <cellStyle name="Normal 61 6 2 3 2 2 3 2 2 2" xfId="0"/>
    <cellStyle name="Normal 61 6 2 3 2 2 3 2 2 2 2" xfId="0"/>
    <cellStyle name="Normal 61 6 2 3 2 2 3 2 2 3" xfId="0"/>
    <cellStyle name="Normal 61 6 2 3 2 2 3 2 3" xfId="0"/>
    <cellStyle name="Normal 61 6 2 3 2 2 3 2 3 2" xfId="0"/>
    <cellStyle name="Normal 61 6 2 3 2 2 3 2 3 2 2" xfId="0"/>
    <cellStyle name="Normal 61 6 2 3 2 2 3 2 3 3" xfId="0"/>
    <cellStyle name="Normal 61 6 2 3 2 2 3 2 4" xfId="0"/>
    <cellStyle name="Normal 61 6 2 3 2 2 3 2 4 2" xfId="0"/>
    <cellStyle name="Normal 61 6 2 3 2 2 3 2 5" xfId="0"/>
    <cellStyle name="Normal 61 6 2 3 2 2 3 3" xfId="0"/>
    <cellStyle name="Normal 61 6 2 3 2 2 3 3 2" xfId="0"/>
    <cellStyle name="Normal 61 6 2 3 2 2 3 3 2 2" xfId="0"/>
    <cellStyle name="Normal 61 6 2 3 2 2 3 3 3" xfId="0"/>
    <cellStyle name="Normal 61 6 2 3 2 2 3 4" xfId="0"/>
    <cellStyle name="Normal 61 6 2 3 2 2 3 4 2" xfId="0"/>
    <cellStyle name="Normal 61 6 2 3 2 2 3 4 2 2" xfId="0"/>
    <cellStyle name="Normal 61 6 2 3 2 2 3 4 3" xfId="0"/>
    <cellStyle name="Normal 61 6 2 3 2 2 3 5" xfId="0"/>
    <cellStyle name="Normal 61 6 2 3 2 2 3 5 2" xfId="0"/>
    <cellStyle name="Normal 61 6 2 3 2 2 3 6" xfId="0"/>
    <cellStyle name="Normal 61 6 2 3 2 2 4" xfId="0"/>
    <cellStyle name="Normal 61 6 2 3 2 2 4 2" xfId="0"/>
    <cellStyle name="Normal 61 6 2 3 2 2 4 2 2" xfId="0"/>
    <cellStyle name="Normal 61 6 2 3 2 2 4 2 2 2" xfId="0"/>
    <cellStyle name="Normal 61 6 2 3 2 2 4 2 3" xfId="0"/>
    <cellStyle name="Normal 61 6 2 3 2 2 4 3" xfId="0"/>
    <cellStyle name="Normal 61 6 2 3 2 2 4 3 2" xfId="0"/>
    <cellStyle name="Normal 61 6 2 3 2 2 4 3 2 2" xfId="0"/>
    <cellStyle name="Normal 61 6 2 3 2 2 4 3 3" xfId="0"/>
    <cellStyle name="Normal 61 6 2 3 2 2 4 4" xfId="0"/>
    <cellStyle name="Normal 61 6 2 3 2 2 4 4 2" xfId="0"/>
    <cellStyle name="Normal 61 6 2 3 2 2 4 5" xfId="0"/>
    <cellStyle name="Normal 61 6 2 3 2 2 5" xfId="0"/>
    <cellStyle name="Normal 61 6 2 3 2 2 5 2" xfId="0"/>
    <cellStyle name="Normal 61 6 2 3 2 2 5 2 2" xfId="0"/>
    <cellStyle name="Normal 61 6 2 3 2 2 5 3" xfId="0"/>
    <cellStyle name="Normal 61 6 2 3 2 2 6" xfId="0"/>
    <cellStyle name="Normal 61 6 2 3 2 2 6 2" xfId="0"/>
    <cellStyle name="Normal 61 6 2 3 2 2 6 2 2" xfId="0"/>
    <cellStyle name="Normal 61 6 2 3 2 2 6 3" xfId="0"/>
    <cellStyle name="Normal 61 6 2 3 2 2 7" xfId="0"/>
    <cellStyle name="Normal 61 6 2 3 2 2 7 2" xfId="0"/>
    <cellStyle name="Normal 61 6 2 3 2 2 8" xfId="0"/>
    <cellStyle name="Normal 61 6 2 3 2 3" xfId="0"/>
    <cellStyle name="Normal 61 6 2 3 2 3 2" xfId="0"/>
    <cellStyle name="Normal 61 6 2 3 2 3 2 2" xfId="0"/>
    <cellStyle name="Normal 61 6 2 3 2 3 2 2 2" xfId="0"/>
    <cellStyle name="Normal 61 6 2 3 2 3 2 2 2 2" xfId="0"/>
    <cellStyle name="Normal 61 6 2 3 2 3 2 2 2 2 2" xfId="0"/>
    <cellStyle name="Normal 61 6 2 3 2 3 2 2 2 3" xfId="0"/>
    <cellStyle name="Normal 61 6 2 3 2 3 2 2 3" xfId="0"/>
    <cellStyle name="Normal 61 6 2 3 2 3 2 2 3 2" xfId="0"/>
    <cellStyle name="Normal 61 6 2 3 2 3 2 2 3 2 2" xfId="0"/>
    <cellStyle name="Normal 61 6 2 3 2 3 2 2 3 3" xfId="0"/>
    <cellStyle name="Normal 61 6 2 3 2 3 2 2 4" xfId="0"/>
    <cellStyle name="Normal 61 6 2 3 2 3 2 2 4 2" xfId="0"/>
    <cellStyle name="Normal 61 6 2 3 2 3 2 2 5" xfId="0"/>
    <cellStyle name="Normal 61 6 2 3 2 3 2 3" xfId="0"/>
    <cellStyle name="Normal 61 6 2 3 2 3 2 3 2" xfId="0"/>
    <cellStyle name="Normal 61 6 2 3 2 3 2 3 2 2" xfId="0"/>
    <cellStyle name="Normal 61 6 2 3 2 3 2 3 3" xfId="0"/>
    <cellStyle name="Normal 61 6 2 3 2 3 2 4" xfId="0"/>
    <cellStyle name="Normal 61 6 2 3 2 3 2 4 2" xfId="0"/>
    <cellStyle name="Normal 61 6 2 3 2 3 2 4 2 2" xfId="0"/>
    <cellStyle name="Normal 61 6 2 3 2 3 2 4 3" xfId="0"/>
    <cellStyle name="Normal 61 6 2 3 2 3 2 5" xfId="0"/>
    <cellStyle name="Normal 61 6 2 3 2 3 2 5 2" xfId="0"/>
    <cellStyle name="Normal 61 6 2 3 2 3 2 6" xfId="0"/>
    <cellStyle name="Normal 61 6 2 3 2 3 3" xfId="0"/>
    <cellStyle name="Normal 61 6 2 3 2 3 3 2" xfId="0"/>
    <cellStyle name="Normal 61 6 2 3 2 3 3 2 2" xfId="0"/>
    <cellStyle name="Normal 61 6 2 3 2 3 3 2 2 2" xfId="0"/>
    <cellStyle name="Normal 61 6 2 3 2 3 3 2 3" xfId="0"/>
    <cellStyle name="Normal 61 6 2 3 2 3 3 3" xfId="0"/>
    <cellStyle name="Normal 61 6 2 3 2 3 3 3 2" xfId="0"/>
    <cellStyle name="Normal 61 6 2 3 2 3 3 3 2 2" xfId="0"/>
    <cellStyle name="Normal 61 6 2 3 2 3 3 3 3" xfId="0"/>
    <cellStyle name="Normal 61 6 2 3 2 3 3 4" xfId="0"/>
    <cellStyle name="Normal 61 6 2 3 2 3 3 4 2" xfId="0"/>
    <cellStyle name="Normal 61 6 2 3 2 3 3 5" xfId="0"/>
    <cellStyle name="Normal 61 6 2 3 2 3 4" xfId="0"/>
    <cellStyle name="Normal 61 6 2 3 2 3 4 2" xfId="0"/>
    <cellStyle name="Normal 61 6 2 3 2 3 4 2 2" xfId="0"/>
    <cellStyle name="Normal 61 6 2 3 2 3 4 3" xfId="0"/>
    <cellStyle name="Normal 61 6 2 3 2 3 5" xfId="0"/>
    <cellStyle name="Normal 61 6 2 3 2 3 5 2" xfId="0"/>
    <cellStyle name="Normal 61 6 2 3 2 3 5 2 2" xfId="0"/>
    <cellStyle name="Normal 61 6 2 3 2 3 5 3" xfId="0"/>
    <cellStyle name="Normal 61 6 2 3 2 3 6" xfId="0"/>
    <cellStyle name="Normal 61 6 2 3 2 3 6 2" xfId="0"/>
    <cellStyle name="Normal 61 6 2 3 2 3 7" xfId="0"/>
    <cellStyle name="Normal 61 6 2 3 2 4" xfId="0"/>
    <cellStyle name="Normal 61 6 2 3 2 4 2" xfId="0"/>
    <cellStyle name="Normal 61 6 2 3 2 4 2 2" xfId="0"/>
    <cellStyle name="Normal 61 6 2 3 2 4 2 2 2" xfId="0"/>
    <cellStyle name="Normal 61 6 2 3 2 4 2 2 2 2" xfId="0"/>
    <cellStyle name="Normal 61 6 2 3 2 4 2 2 3" xfId="0"/>
    <cellStyle name="Normal 61 6 2 3 2 4 2 3" xfId="0"/>
    <cellStyle name="Normal 61 6 2 3 2 4 2 3 2" xfId="0"/>
    <cellStyle name="Normal 61 6 2 3 2 4 2 3 2 2" xfId="0"/>
    <cellStyle name="Normal 61 6 2 3 2 4 2 3 3" xfId="0"/>
    <cellStyle name="Normal 61 6 2 3 2 4 2 4" xfId="0"/>
    <cellStyle name="Normal 61 6 2 3 2 4 2 4 2" xfId="0"/>
    <cellStyle name="Normal 61 6 2 3 2 4 2 5" xfId="0"/>
    <cellStyle name="Normal 61 6 2 3 2 4 3" xfId="0"/>
    <cellStyle name="Normal 61 6 2 3 2 4 3 2" xfId="0"/>
    <cellStyle name="Normal 61 6 2 3 2 4 3 2 2" xfId="0"/>
    <cellStyle name="Normal 61 6 2 3 2 4 3 3" xfId="0"/>
    <cellStyle name="Normal 61 6 2 3 2 4 4" xfId="0"/>
    <cellStyle name="Normal 61 6 2 3 2 4 4 2" xfId="0"/>
    <cellStyle name="Normal 61 6 2 3 2 4 4 2 2" xfId="0"/>
    <cellStyle name="Normal 61 6 2 3 2 4 4 3" xfId="0"/>
    <cellStyle name="Normal 61 6 2 3 2 4 5" xfId="0"/>
    <cellStyle name="Normal 61 6 2 3 2 4 5 2" xfId="0"/>
    <cellStyle name="Normal 61 6 2 3 2 4 6" xfId="0"/>
    <cellStyle name="Normal 61 6 2 3 2 5" xfId="0"/>
    <cellStyle name="Normal 61 6 2 3 2 5 2" xfId="0"/>
    <cellStyle name="Normal 61 6 2 3 2 5 2 2" xfId="0"/>
    <cellStyle name="Normal 61 6 2 3 2 5 2 2 2" xfId="0"/>
    <cellStyle name="Normal 61 6 2 3 2 5 2 3" xfId="0"/>
    <cellStyle name="Normal 61 6 2 3 2 5 3" xfId="0"/>
    <cellStyle name="Normal 61 6 2 3 2 5 3 2" xfId="0"/>
    <cellStyle name="Normal 61 6 2 3 2 5 3 2 2" xfId="0"/>
    <cellStyle name="Normal 61 6 2 3 2 5 3 3" xfId="0"/>
    <cellStyle name="Normal 61 6 2 3 2 5 4" xfId="0"/>
    <cellStyle name="Normal 61 6 2 3 2 5 4 2" xfId="0"/>
    <cellStyle name="Normal 61 6 2 3 2 5 5" xfId="0"/>
    <cellStyle name="Normal 61 6 2 3 2 6" xfId="0"/>
    <cellStyle name="Normal 61 6 2 3 2 6 2" xfId="0"/>
    <cellStyle name="Normal 61 6 2 3 2 6 2 2" xfId="0"/>
    <cellStyle name="Normal 61 6 2 3 2 6 3" xfId="0"/>
    <cellStyle name="Normal 61 6 2 3 2 7" xfId="0"/>
    <cellStyle name="Normal 61 6 2 3 2 7 2" xfId="0"/>
    <cellStyle name="Normal 61 6 2 3 2 7 2 2" xfId="0"/>
    <cellStyle name="Normal 61 6 2 3 2 7 3" xfId="0"/>
    <cellStyle name="Normal 61 6 2 3 2 8" xfId="0"/>
    <cellStyle name="Normal 61 6 2 3 2 8 2" xfId="0"/>
    <cellStyle name="Normal 61 6 2 3 2 9" xfId="0"/>
    <cellStyle name="Normal 61 6 2 3 3" xfId="0"/>
    <cellStyle name="Normal 61 6 2 3 3 2" xfId="0"/>
    <cellStyle name="Normal 61 6 2 3 3 2 2" xfId="0"/>
    <cellStyle name="Normal 61 6 2 3 3 2 2 2" xfId="0"/>
    <cellStyle name="Normal 61 6 2 3 3 2 2 2 2" xfId="0"/>
    <cellStyle name="Normal 61 6 2 3 3 2 2 2 2 2" xfId="0"/>
    <cellStyle name="Normal 61 6 2 3 3 2 2 2 2 2 2" xfId="0"/>
    <cellStyle name="Normal 61 6 2 3 3 2 2 2 2 3" xfId="0"/>
    <cellStyle name="Normal 61 6 2 3 3 2 2 2 3" xfId="0"/>
    <cellStyle name="Normal 61 6 2 3 3 2 2 2 3 2" xfId="0"/>
    <cellStyle name="Normal 61 6 2 3 3 2 2 2 3 2 2" xfId="0"/>
    <cellStyle name="Normal 61 6 2 3 3 2 2 2 3 3" xfId="0"/>
    <cellStyle name="Normal 61 6 2 3 3 2 2 2 4" xfId="0"/>
    <cellStyle name="Normal 61 6 2 3 3 2 2 2 4 2" xfId="0"/>
    <cellStyle name="Normal 61 6 2 3 3 2 2 2 5" xfId="0"/>
    <cellStyle name="Normal 61 6 2 3 3 2 2 3" xfId="0"/>
    <cellStyle name="Normal 61 6 2 3 3 2 2 3 2" xfId="0"/>
    <cellStyle name="Normal 61 6 2 3 3 2 2 3 2 2" xfId="0"/>
    <cellStyle name="Normal 61 6 2 3 3 2 2 3 3" xfId="0"/>
    <cellStyle name="Normal 61 6 2 3 3 2 2 4" xfId="0"/>
    <cellStyle name="Normal 61 6 2 3 3 2 2 4 2" xfId="0"/>
    <cellStyle name="Normal 61 6 2 3 3 2 2 4 2 2" xfId="0"/>
    <cellStyle name="Normal 61 6 2 3 3 2 2 4 3" xfId="0"/>
    <cellStyle name="Normal 61 6 2 3 3 2 2 5" xfId="0"/>
    <cellStyle name="Normal 61 6 2 3 3 2 2 5 2" xfId="0"/>
    <cellStyle name="Normal 61 6 2 3 3 2 2 6" xfId="0"/>
    <cellStyle name="Normal 61 6 2 3 3 2 3" xfId="0"/>
    <cellStyle name="Normal 61 6 2 3 3 2 3 2" xfId="0"/>
    <cellStyle name="Normal 61 6 2 3 3 2 3 2 2" xfId="0"/>
    <cellStyle name="Normal 61 6 2 3 3 2 3 2 2 2" xfId="0"/>
    <cellStyle name="Normal 61 6 2 3 3 2 3 2 3" xfId="0"/>
    <cellStyle name="Normal 61 6 2 3 3 2 3 3" xfId="0"/>
    <cellStyle name="Normal 61 6 2 3 3 2 3 3 2" xfId="0"/>
    <cellStyle name="Normal 61 6 2 3 3 2 3 3 2 2" xfId="0"/>
    <cellStyle name="Normal 61 6 2 3 3 2 3 3 3" xfId="0"/>
    <cellStyle name="Normal 61 6 2 3 3 2 3 4" xfId="0"/>
    <cellStyle name="Normal 61 6 2 3 3 2 3 4 2" xfId="0"/>
    <cellStyle name="Normal 61 6 2 3 3 2 3 5" xfId="0"/>
    <cellStyle name="Normal 61 6 2 3 3 2 4" xfId="0"/>
    <cellStyle name="Normal 61 6 2 3 3 2 4 2" xfId="0"/>
    <cellStyle name="Normal 61 6 2 3 3 2 4 2 2" xfId="0"/>
    <cellStyle name="Normal 61 6 2 3 3 2 4 3" xfId="0"/>
    <cellStyle name="Normal 61 6 2 3 3 2 5" xfId="0"/>
    <cellStyle name="Normal 61 6 2 3 3 2 5 2" xfId="0"/>
    <cellStyle name="Normal 61 6 2 3 3 2 5 2 2" xfId="0"/>
    <cellStyle name="Normal 61 6 2 3 3 2 5 3" xfId="0"/>
    <cellStyle name="Normal 61 6 2 3 3 2 6" xfId="0"/>
    <cellStyle name="Normal 61 6 2 3 3 2 6 2" xfId="0"/>
    <cellStyle name="Normal 61 6 2 3 3 2 7" xfId="0"/>
    <cellStyle name="Normal 61 6 2 3 3 3" xfId="0"/>
    <cellStyle name="Normal 61 6 2 3 3 3 2" xfId="0"/>
    <cellStyle name="Normal 61 6 2 3 3 3 2 2" xfId="0"/>
    <cellStyle name="Normal 61 6 2 3 3 3 2 2 2" xfId="0"/>
    <cellStyle name="Normal 61 6 2 3 3 3 2 2 2 2" xfId="0"/>
    <cellStyle name="Normal 61 6 2 3 3 3 2 2 3" xfId="0"/>
    <cellStyle name="Normal 61 6 2 3 3 3 2 3" xfId="0"/>
    <cellStyle name="Normal 61 6 2 3 3 3 2 3 2" xfId="0"/>
    <cellStyle name="Normal 61 6 2 3 3 3 2 3 2 2" xfId="0"/>
    <cellStyle name="Normal 61 6 2 3 3 3 2 3 3" xfId="0"/>
    <cellStyle name="Normal 61 6 2 3 3 3 2 4" xfId="0"/>
    <cellStyle name="Normal 61 6 2 3 3 3 2 4 2" xfId="0"/>
    <cellStyle name="Normal 61 6 2 3 3 3 2 5" xfId="0"/>
    <cellStyle name="Normal 61 6 2 3 3 3 3" xfId="0"/>
    <cellStyle name="Normal 61 6 2 3 3 3 3 2" xfId="0"/>
    <cellStyle name="Normal 61 6 2 3 3 3 3 2 2" xfId="0"/>
    <cellStyle name="Normal 61 6 2 3 3 3 3 3" xfId="0"/>
    <cellStyle name="Normal 61 6 2 3 3 3 4" xfId="0"/>
    <cellStyle name="Normal 61 6 2 3 3 3 4 2" xfId="0"/>
    <cellStyle name="Normal 61 6 2 3 3 3 4 2 2" xfId="0"/>
    <cellStyle name="Normal 61 6 2 3 3 3 4 3" xfId="0"/>
    <cellStyle name="Normal 61 6 2 3 3 3 5" xfId="0"/>
    <cellStyle name="Normal 61 6 2 3 3 3 5 2" xfId="0"/>
    <cellStyle name="Normal 61 6 2 3 3 3 6" xfId="0"/>
    <cellStyle name="Normal 61 6 2 3 3 4" xfId="0"/>
    <cellStyle name="Normal 61 6 2 3 3 4 2" xfId="0"/>
    <cellStyle name="Normal 61 6 2 3 3 4 2 2" xfId="0"/>
    <cellStyle name="Normal 61 6 2 3 3 4 2 2 2" xfId="0"/>
    <cellStyle name="Normal 61 6 2 3 3 4 2 3" xfId="0"/>
    <cellStyle name="Normal 61 6 2 3 3 4 3" xfId="0"/>
    <cellStyle name="Normal 61 6 2 3 3 4 3 2" xfId="0"/>
    <cellStyle name="Normal 61 6 2 3 3 4 3 2 2" xfId="0"/>
    <cellStyle name="Normal 61 6 2 3 3 4 3 3" xfId="0"/>
    <cellStyle name="Normal 61 6 2 3 3 4 4" xfId="0"/>
    <cellStyle name="Normal 61 6 2 3 3 4 4 2" xfId="0"/>
    <cellStyle name="Normal 61 6 2 3 3 4 5" xfId="0"/>
    <cellStyle name="Normal 61 6 2 3 3 5" xfId="0"/>
    <cellStyle name="Normal 61 6 2 3 3 5 2" xfId="0"/>
    <cellStyle name="Normal 61 6 2 3 3 5 2 2" xfId="0"/>
    <cellStyle name="Normal 61 6 2 3 3 5 3" xfId="0"/>
    <cellStyle name="Normal 61 6 2 3 3 6" xfId="0"/>
    <cellStyle name="Normal 61 6 2 3 3 6 2" xfId="0"/>
    <cellStyle name="Normal 61 6 2 3 3 6 2 2" xfId="0"/>
    <cellStyle name="Normal 61 6 2 3 3 6 3" xfId="0"/>
    <cellStyle name="Normal 61 6 2 3 3 7" xfId="0"/>
    <cellStyle name="Normal 61 6 2 3 3 7 2" xfId="0"/>
    <cellStyle name="Normal 61 6 2 3 3 8" xfId="0"/>
    <cellStyle name="Normal 61 6 2 3 4" xfId="0"/>
    <cellStyle name="Normal 61 6 2 3 4 2" xfId="0"/>
    <cellStyle name="Normal 61 6 2 3 4 2 2" xfId="0"/>
    <cellStyle name="Normal 61 6 2 3 4 2 2 2" xfId="0"/>
    <cellStyle name="Normal 61 6 2 3 4 2 2 2 2" xfId="0"/>
    <cellStyle name="Normal 61 6 2 3 4 2 2 2 2 2" xfId="0"/>
    <cellStyle name="Normal 61 6 2 3 4 2 2 2 3" xfId="0"/>
    <cellStyle name="Normal 61 6 2 3 4 2 2 3" xfId="0"/>
    <cellStyle name="Normal 61 6 2 3 4 2 2 3 2" xfId="0"/>
    <cellStyle name="Normal 61 6 2 3 4 2 2 3 2 2" xfId="0"/>
    <cellStyle name="Normal 61 6 2 3 4 2 2 3 3" xfId="0"/>
    <cellStyle name="Normal 61 6 2 3 4 2 2 4" xfId="0"/>
    <cellStyle name="Normal 61 6 2 3 4 2 2 4 2" xfId="0"/>
    <cellStyle name="Normal 61 6 2 3 4 2 2 5" xfId="0"/>
    <cellStyle name="Normal 61 6 2 3 4 2 3" xfId="0"/>
    <cellStyle name="Normal 61 6 2 3 4 2 3 2" xfId="0"/>
    <cellStyle name="Normal 61 6 2 3 4 2 3 2 2" xfId="0"/>
    <cellStyle name="Normal 61 6 2 3 4 2 3 3" xfId="0"/>
    <cellStyle name="Normal 61 6 2 3 4 2 4" xfId="0"/>
    <cellStyle name="Normal 61 6 2 3 4 2 4 2" xfId="0"/>
    <cellStyle name="Normal 61 6 2 3 4 2 4 2 2" xfId="0"/>
    <cellStyle name="Normal 61 6 2 3 4 2 4 3" xfId="0"/>
    <cellStyle name="Normal 61 6 2 3 4 2 5" xfId="0"/>
    <cellStyle name="Normal 61 6 2 3 4 2 5 2" xfId="0"/>
    <cellStyle name="Normal 61 6 2 3 4 2 6" xfId="0"/>
    <cellStyle name="Normal 61 6 2 3 4 3" xfId="0"/>
    <cellStyle name="Normal 61 6 2 3 4 3 2" xfId="0"/>
    <cellStyle name="Normal 61 6 2 3 4 3 2 2" xfId="0"/>
    <cellStyle name="Normal 61 6 2 3 4 3 2 2 2" xfId="0"/>
    <cellStyle name="Normal 61 6 2 3 4 3 2 3" xfId="0"/>
    <cellStyle name="Normal 61 6 2 3 4 3 3" xfId="0"/>
    <cellStyle name="Normal 61 6 2 3 4 3 3 2" xfId="0"/>
    <cellStyle name="Normal 61 6 2 3 4 3 3 2 2" xfId="0"/>
    <cellStyle name="Normal 61 6 2 3 4 3 3 3" xfId="0"/>
    <cellStyle name="Normal 61 6 2 3 4 3 4" xfId="0"/>
    <cellStyle name="Normal 61 6 2 3 4 3 4 2" xfId="0"/>
    <cellStyle name="Normal 61 6 2 3 4 3 5" xfId="0"/>
    <cellStyle name="Normal 61 6 2 3 4 4" xfId="0"/>
    <cellStyle name="Normal 61 6 2 3 4 4 2" xfId="0"/>
    <cellStyle name="Normal 61 6 2 3 4 4 2 2" xfId="0"/>
    <cellStyle name="Normal 61 6 2 3 4 4 3" xfId="0"/>
    <cellStyle name="Normal 61 6 2 3 4 5" xfId="0"/>
    <cellStyle name="Normal 61 6 2 3 4 5 2" xfId="0"/>
    <cellStyle name="Normal 61 6 2 3 4 5 2 2" xfId="0"/>
    <cellStyle name="Normal 61 6 2 3 4 5 3" xfId="0"/>
    <cellStyle name="Normal 61 6 2 3 4 6" xfId="0"/>
    <cellStyle name="Normal 61 6 2 3 4 6 2" xfId="0"/>
    <cellStyle name="Normal 61 6 2 3 4 7" xfId="0"/>
    <cellStyle name="Normal 61 6 2 3 5" xfId="0"/>
    <cellStyle name="Normal 61 6 2 3 5 2" xfId="0"/>
    <cellStyle name="Normal 61 6 2 3 5 2 2" xfId="0"/>
    <cellStyle name="Normal 61 6 2 3 5 2 2 2" xfId="0"/>
    <cellStyle name="Normal 61 6 2 3 5 2 2 2 2" xfId="0"/>
    <cellStyle name="Normal 61 6 2 3 5 2 2 3" xfId="0"/>
    <cellStyle name="Normal 61 6 2 3 5 2 3" xfId="0"/>
    <cellStyle name="Normal 61 6 2 3 5 2 3 2" xfId="0"/>
    <cellStyle name="Normal 61 6 2 3 5 2 3 2 2" xfId="0"/>
    <cellStyle name="Normal 61 6 2 3 5 2 3 3" xfId="0"/>
    <cellStyle name="Normal 61 6 2 3 5 2 4" xfId="0"/>
    <cellStyle name="Normal 61 6 2 3 5 2 4 2" xfId="0"/>
    <cellStyle name="Normal 61 6 2 3 5 2 5" xfId="0"/>
    <cellStyle name="Normal 61 6 2 3 5 3" xfId="0"/>
    <cellStyle name="Normal 61 6 2 3 5 3 2" xfId="0"/>
    <cellStyle name="Normal 61 6 2 3 5 3 2 2" xfId="0"/>
    <cellStyle name="Normal 61 6 2 3 5 3 3" xfId="0"/>
    <cellStyle name="Normal 61 6 2 3 5 4" xfId="0"/>
    <cellStyle name="Normal 61 6 2 3 5 4 2" xfId="0"/>
    <cellStyle name="Normal 61 6 2 3 5 4 2 2" xfId="0"/>
    <cellStyle name="Normal 61 6 2 3 5 4 3" xfId="0"/>
    <cellStyle name="Normal 61 6 2 3 5 5" xfId="0"/>
    <cellStyle name="Normal 61 6 2 3 5 5 2" xfId="0"/>
    <cellStyle name="Normal 61 6 2 3 5 6" xfId="0"/>
    <cellStyle name="Normal 61 6 2 3 6" xfId="0"/>
    <cellStyle name="Normal 61 6 2 3 6 2" xfId="0"/>
    <cellStyle name="Normal 61 6 2 3 6 2 2" xfId="0"/>
    <cellStyle name="Normal 61 6 2 3 6 2 2 2" xfId="0"/>
    <cellStyle name="Normal 61 6 2 3 6 2 3" xfId="0"/>
    <cellStyle name="Normal 61 6 2 3 6 3" xfId="0"/>
    <cellStyle name="Normal 61 6 2 3 6 3 2" xfId="0"/>
    <cellStyle name="Normal 61 6 2 3 6 3 2 2" xfId="0"/>
    <cellStyle name="Normal 61 6 2 3 6 3 3" xfId="0"/>
    <cellStyle name="Normal 61 6 2 3 6 4" xfId="0"/>
    <cellStyle name="Normal 61 6 2 3 6 4 2" xfId="0"/>
    <cellStyle name="Normal 61 6 2 3 6 5" xfId="0"/>
    <cellStyle name="Normal 61 6 2 3 7" xfId="0"/>
    <cellStyle name="Normal 61 6 2 3 7 2" xfId="0"/>
    <cellStyle name="Normal 61 6 2 3 7 2 2" xfId="0"/>
    <cellStyle name="Normal 61 6 2 3 7 3" xfId="0"/>
    <cellStyle name="Normal 61 6 2 3 8" xfId="0"/>
    <cellStyle name="Normal 61 6 2 3 8 2" xfId="0"/>
    <cellStyle name="Normal 61 6 2 3 8 2 2" xfId="0"/>
    <cellStyle name="Normal 61 6 2 3 8 3" xfId="0"/>
    <cellStyle name="Normal 61 6 2 3 9" xfId="0"/>
    <cellStyle name="Normal 61 6 2 3 9 2" xfId="0"/>
    <cellStyle name="Normal 61 6 2 4" xfId="0"/>
    <cellStyle name="Normal 61 6 2 4 2" xfId="0"/>
    <cellStyle name="Normal 61 6 2 4 2 2" xfId="0"/>
    <cellStyle name="Normal 61 6 2 4 2 2 2" xfId="0"/>
    <cellStyle name="Normal 61 6 2 4 2 2 2 2" xfId="0"/>
    <cellStyle name="Normal 61 6 2 4 2 2 2 2 2" xfId="0"/>
    <cellStyle name="Normal 61 6 2 4 2 2 2 2 2 2" xfId="0"/>
    <cellStyle name="Normal 61 6 2 4 2 2 2 2 2 2 2" xfId="0"/>
    <cellStyle name="Normal 61 6 2 4 2 2 2 2 2 3" xfId="0"/>
    <cellStyle name="Normal 61 6 2 4 2 2 2 2 3" xfId="0"/>
    <cellStyle name="Normal 61 6 2 4 2 2 2 2 3 2" xfId="0"/>
    <cellStyle name="Normal 61 6 2 4 2 2 2 2 3 2 2" xfId="0"/>
    <cellStyle name="Normal 61 6 2 4 2 2 2 2 3 3" xfId="0"/>
    <cellStyle name="Normal 61 6 2 4 2 2 2 2 4" xfId="0"/>
    <cellStyle name="Normal 61 6 2 4 2 2 2 2 4 2" xfId="0"/>
    <cellStyle name="Normal 61 6 2 4 2 2 2 2 5" xfId="0"/>
    <cellStyle name="Normal 61 6 2 4 2 2 2 3" xfId="0"/>
    <cellStyle name="Normal 61 6 2 4 2 2 2 3 2" xfId="0"/>
    <cellStyle name="Normal 61 6 2 4 2 2 2 3 2 2" xfId="0"/>
    <cellStyle name="Normal 61 6 2 4 2 2 2 3 3" xfId="0"/>
    <cellStyle name="Normal 61 6 2 4 2 2 2 4" xfId="0"/>
    <cellStyle name="Normal 61 6 2 4 2 2 2 4 2" xfId="0"/>
    <cellStyle name="Normal 61 6 2 4 2 2 2 4 2 2" xfId="0"/>
    <cellStyle name="Normal 61 6 2 4 2 2 2 4 3" xfId="0"/>
    <cellStyle name="Normal 61 6 2 4 2 2 2 5" xfId="0"/>
    <cellStyle name="Normal 61 6 2 4 2 2 2 5 2" xfId="0"/>
    <cellStyle name="Normal 61 6 2 4 2 2 2 6" xfId="0"/>
    <cellStyle name="Normal 61 6 2 4 2 2 3" xfId="0"/>
    <cellStyle name="Normal 61 6 2 4 2 2 3 2" xfId="0"/>
    <cellStyle name="Normal 61 6 2 4 2 2 3 2 2" xfId="0"/>
    <cellStyle name="Normal 61 6 2 4 2 2 3 2 2 2" xfId="0"/>
    <cellStyle name="Normal 61 6 2 4 2 2 3 2 3" xfId="0"/>
    <cellStyle name="Normal 61 6 2 4 2 2 3 3" xfId="0"/>
    <cellStyle name="Normal 61 6 2 4 2 2 3 3 2" xfId="0"/>
    <cellStyle name="Normal 61 6 2 4 2 2 3 3 2 2" xfId="0"/>
    <cellStyle name="Normal 61 6 2 4 2 2 3 3 3" xfId="0"/>
    <cellStyle name="Normal 61 6 2 4 2 2 3 4" xfId="0"/>
    <cellStyle name="Normal 61 6 2 4 2 2 3 4 2" xfId="0"/>
    <cellStyle name="Normal 61 6 2 4 2 2 3 5" xfId="0"/>
    <cellStyle name="Normal 61 6 2 4 2 2 4" xfId="0"/>
    <cellStyle name="Normal 61 6 2 4 2 2 4 2" xfId="0"/>
    <cellStyle name="Normal 61 6 2 4 2 2 4 2 2" xfId="0"/>
    <cellStyle name="Normal 61 6 2 4 2 2 4 3" xfId="0"/>
    <cellStyle name="Normal 61 6 2 4 2 2 5" xfId="0"/>
    <cellStyle name="Normal 61 6 2 4 2 2 5 2" xfId="0"/>
    <cellStyle name="Normal 61 6 2 4 2 2 5 2 2" xfId="0"/>
    <cellStyle name="Normal 61 6 2 4 2 2 5 3" xfId="0"/>
    <cellStyle name="Normal 61 6 2 4 2 2 6" xfId="0"/>
    <cellStyle name="Normal 61 6 2 4 2 2 6 2" xfId="0"/>
    <cellStyle name="Normal 61 6 2 4 2 2 7" xfId="0"/>
    <cellStyle name="Normal 61 6 2 4 2 3" xfId="0"/>
    <cellStyle name="Normal 61 6 2 4 2 3 2" xfId="0"/>
    <cellStyle name="Normal 61 6 2 4 2 3 2 2" xfId="0"/>
    <cellStyle name="Normal 61 6 2 4 2 3 2 2 2" xfId="0"/>
    <cellStyle name="Normal 61 6 2 4 2 3 2 2 2 2" xfId="0"/>
    <cellStyle name="Normal 61 6 2 4 2 3 2 2 3" xfId="0"/>
    <cellStyle name="Normal 61 6 2 4 2 3 2 3" xfId="0"/>
    <cellStyle name="Normal 61 6 2 4 2 3 2 3 2" xfId="0"/>
    <cellStyle name="Normal 61 6 2 4 2 3 2 3 2 2" xfId="0"/>
    <cellStyle name="Normal 61 6 2 4 2 3 2 3 3" xfId="0"/>
    <cellStyle name="Normal 61 6 2 4 2 3 2 4" xfId="0"/>
    <cellStyle name="Normal 61 6 2 4 2 3 2 4 2" xfId="0"/>
    <cellStyle name="Normal 61 6 2 4 2 3 2 5" xfId="0"/>
    <cellStyle name="Normal 61 6 2 4 2 3 3" xfId="0"/>
    <cellStyle name="Normal 61 6 2 4 2 3 3 2" xfId="0"/>
    <cellStyle name="Normal 61 6 2 4 2 3 3 2 2" xfId="0"/>
    <cellStyle name="Normal 61 6 2 4 2 3 3 3" xfId="0"/>
    <cellStyle name="Normal 61 6 2 4 2 3 4" xfId="0"/>
    <cellStyle name="Normal 61 6 2 4 2 3 4 2" xfId="0"/>
    <cellStyle name="Normal 61 6 2 4 2 3 4 2 2" xfId="0"/>
    <cellStyle name="Normal 61 6 2 4 2 3 4 3" xfId="0"/>
    <cellStyle name="Normal 61 6 2 4 2 3 5" xfId="0"/>
    <cellStyle name="Normal 61 6 2 4 2 3 5 2" xfId="0"/>
    <cellStyle name="Normal 61 6 2 4 2 3 6" xfId="0"/>
    <cellStyle name="Normal 61 6 2 4 2 4" xfId="0"/>
    <cellStyle name="Normal 61 6 2 4 2 4 2" xfId="0"/>
    <cellStyle name="Normal 61 6 2 4 2 4 2 2" xfId="0"/>
    <cellStyle name="Normal 61 6 2 4 2 4 2 2 2" xfId="0"/>
    <cellStyle name="Normal 61 6 2 4 2 4 2 3" xfId="0"/>
    <cellStyle name="Normal 61 6 2 4 2 4 3" xfId="0"/>
    <cellStyle name="Normal 61 6 2 4 2 4 3 2" xfId="0"/>
    <cellStyle name="Normal 61 6 2 4 2 4 3 2 2" xfId="0"/>
    <cellStyle name="Normal 61 6 2 4 2 4 3 3" xfId="0"/>
    <cellStyle name="Normal 61 6 2 4 2 4 4" xfId="0"/>
    <cellStyle name="Normal 61 6 2 4 2 4 4 2" xfId="0"/>
    <cellStyle name="Normal 61 6 2 4 2 4 5" xfId="0"/>
    <cellStyle name="Normal 61 6 2 4 2 5" xfId="0"/>
    <cellStyle name="Normal 61 6 2 4 2 5 2" xfId="0"/>
    <cellStyle name="Normal 61 6 2 4 2 5 2 2" xfId="0"/>
    <cellStyle name="Normal 61 6 2 4 2 5 3" xfId="0"/>
    <cellStyle name="Normal 61 6 2 4 2 6" xfId="0"/>
    <cellStyle name="Normal 61 6 2 4 2 6 2" xfId="0"/>
    <cellStyle name="Normal 61 6 2 4 2 6 2 2" xfId="0"/>
    <cellStyle name="Normal 61 6 2 4 2 6 3" xfId="0"/>
    <cellStyle name="Normal 61 6 2 4 2 7" xfId="0"/>
    <cellStyle name="Normal 61 6 2 4 2 7 2" xfId="0"/>
    <cellStyle name="Normal 61 6 2 4 2 8" xfId="0"/>
    <cellStyle name="Normal 61 6 2 4 3" xfId="0"/>
    <cellStyle name="Normal 61 6 2 4 3 2" xfId="0"/>
    <cellStyle name="Normal 61 6 2 4 3 2 2" xfId="0"/>
    <cellStyle name="Normal 61 6 2 4 3 2 2 2" xfId="0"/>
    <cellStyle name="Normal 61 6 2 4 3 2 2 2 2" xfId="0"/>
    <cellStyle name="Normal 61 6 2 4 3 2 2 2 2 2" xfId="0"/>
    <cellStyle name="Normal 61 6 2 4 3 2 2 2 3" xfId="0"/>
    <cellStyle name="Normal 61 6 2 4 3 2 2 3" xfId="0"/>
    <cellStyle name="Normal 61 6 2 4 3 2 2 3 2" xfId="0"/>
    <cellStyle name="Normal 61 6 2 4 3 2 2 3 2 2" xfId="0"/>
    <cellStyle name="Normal 61 6 2 4 3 2 2 3 3" xfId="0"/>
    <cellStyle name="Normal 61 6 2 4 3 2 2 4" xfId="0"/>
    <cellStyle name="Normal 61 6 2 4 3 2 2 4 2" xfId="0"/>
    <cellStyle name="Normal 61 6 2 4 3 2 2 5" xfId="0"/>
    <cellStyle name="Normal 61 6 2 4 3 2 3" xfId="0"/>
    <cellStyle name="Normal 61 6 2 4 3 2 3 2" xfId="0"/>
    <cellStyle name="Normal 61 6 2 4 3 2 3 2 2" xfId="0"/>
    <cellStyle name="Normal 61 6 2 4 3 2 3 3" xfId="0"/>
    <cellStyle name="Normal 61 6 2 4 3 2 4" xfId="0"/>
    <cellStyle name="Normal 61 6 2 4 3 2 4 2" xfId="0"/>
    <cellStyle name="Normal 61 6 2 4 3 2 4 2 2" xfId="0"/>
    <cellStyle name="Normal 61 6 2 4 3 2 4 3" xfId="0"/>
    <cellStyle name="Normal 61 6 2 4 3 2 5" xfId="0"/>
    <cellStyle name="Normal 61 6 2 4 3 2 5 2" xfId="0"/>
    <cellStyle name="Normal 61 6 2 4 3 2 6" xfId="0"/>
    <cellStyle name="Normal 61 6 2 4 3 3" xfId="0"/>
    <cellStyle name="Normal 61 6 2 4 3 3 2" xfId="0"/>
    <cellStyle name="Normal 61 6 2 4 3 3 2 2" xfId="0"/>
    <cellStyle name="Normal 61 6 2 4 3 3 2 2 2" xfId="0"/>
    <cellStyle name="Normal 61 6 2 4 3 3 2 3" xfId="0"/>
    <cellStyle name="Normal 61 6 2 4 3 3 3" xfId="0"/>
    <cellStyle name="Normal 61 6 2 4 3 3 3 2" xfId="0"/>
    <cellStyle name="Normal 61 6 2 4 3 3 3 2 2" xfId="0"/>
    <cellStyle name="Normal 61 6 2 4 3 3 3 3" xfId="0"/>
    <cellStyle name="Normal 61 6 2 4 3 3 4" xfId="0"/>
    <cellStyle name="Normal 61 6 2 4 3 3 4 2" xfId="0"/>
    <cellStyle name="Normal 61 6 2 4 3 3 5" xfId="0"/>
    <cellStyle name="Normal 61 6 2 4 3 4" xfId="0"/>
    <cellStyle name="Normal 61 6 2 4 3 4 2" xfId="0"/>
    <cellStyle name="Normal 61 6 2 4 3 4 2 2" xfId="0"/>
    <cellStyle name="Normal 61 6 2 4 3 4 3" xfId="0"/>
    <cellStyle name="Normal 61 6 2 4 3 5" xfId="0"/>
    <cellStyle name="Normal 61 6 2 4 3 5 2" xfId="0"/>
    <cellStyle name="Normal 61 6 2 4 3 5 2 2" xfId="0"/>
    <cellStyle name="Normal 61 6 2 4 3 5 3" xfId="0"/>
    <cellStyle name="Normal 61 6 2 4 3 6" xfId="0"/>
    <cellStyle name="Normal 61 6 2 4 3 6 2" xfId="0"/>
    <cellStyle name="Normal 61 6 2 4 3 7" xfId="0"/>
    <cellStyle name="Normal 61 6 2 4 4" xfId="0"/>
    <cellStyle name="Normal 61 6 2 4 4 2" xfId="0"/>
    <cellStyle name="Normal 61 6 2 4 4 2 2" xfId="0"/>
    <cellStyle name="Normal 61 6 2 4 4 2 2 2" xfId="0"/>
    <cellStyle name="Normal 61 6 2 4 4 2 2 2 2" xfId="0"/>
    <cellStyle name="Normal 61 6 2 4 4 2 2 3" xfId="0"/>
    <cellStyle name="Normal 61 6 2 4 4 2 3" xfId="0"/>
    <cellStyle name="Normal 61 6 2 4 4 2 3 2" xfId="0"/>
    <cellStyle name="Normal 61 6 2 4 4 2 3 2 2" xfId="0"/>
    <cellStyle name="Normal 61 6 2 4 4 2 3 3" xfId="0"/>
    <cellStyle name="Normal 61 6 2 4 4 2 4" xfId="0"/>
    <cellStyle name="Normal 61 6 2 4 4 2 4 2" xfId="0"/>
    <cellStyle name="Normal 61 6 2 4 4 2 5" xfId="0"/>
    <cellStyle name="Normal 61 6 2 4 4 3" xfId="0"/>
    <cellStyle name="Normal 61 6 2 4 4 3 2" xfId="0"/>
    <cellStyle name="Normal 61 6 2 4 4 3 2 2" xfId="0"/>
    <cellStyle name="Normal 61 6 2 4 4 3 3" xfId="0"/>
    <cellStyle name="Normal 61 6 2 4 4 4" xfId="0"/>
    <cellStyle name="Normal 61 6 2 4 4 4 2" xfId="0"/>
    <cellStyle name="Normal 61 6 2 4 4 4 2 2" xfId="0"/>
    <cellStyle name="Normal 61 6 2 4 4 4 3" xfId="0"/>
    <cellStyle name="Normal 61 6 2 4 4 5" xfId="0"/>
    <cellStyle name="Normal 61 6 2 4 4 5 2" xfId="0"/>
    <cellStyle name="Normal 61 6 2 4 4 6" xfId="0"/>
    <cellStyle name="Normal 61 6 2 4 5" xfId="0"/>
    <cellStyle name="Normal 61 6 2 4 5 2" xfId="0"/>
    <cellStyle name="Normal 61 6 2 4 5 2 2" xfId="0"/>
    <cellStyle name="Normal 61 6 2 4 5 2 2 2" xfId="0"/>
    <cellStyle name="Normal 61 6 2 4 5 2 3" xfId="0"/>
    <cellStyle name="Normal 61 6 2 4 5 3" xfId="0"/>
    <cellStyle name="Normal 61 6 2 4 5 3 2" xfId="0"/>
    <cellStyle name="Normal 61 6 2 4 5 3 2 2" xfId="0"/>
    <cellStyle name="Normal 61 6 2 4 5 3 3" xfId="0"/>
    <cellStyle name="Normal 61 6 2 4 5 4" xfId="0"/>
    <cellStyle name="Normal 61 6 2 4 5 4 2" xfId="0"/>
    <cellStyle name="Normal 61 6 2 4 5 5" xfId="0"/>
    <cellStyle name="Normal 61 6 2 4 6" xfId="0"/>
    <cellStyle name="Normal 61 6 2 4 6 2" xfId="0"/>
    <cellStyle name="Normal 61 6 2 4 6 2 2" xfId="0"/>
    <cellStyle name="Normal 61 6 2 4 6 3" xfId="0"/>
    <cellStyle name="Normal 61 6 2 4 7" xfId="0"/>
    <cellStyle name="Normal 61 6 2 4 7 2" xfId="0"/>
    <cellStyle name="Normal 61 6 2 4 7 2 2" xfId="0"/>
    <cellStyle name="Normal 61 6 2 4 7 3" xfId="0"/>
    <cellStyle name="Normal 61 6 2 4 8" xfId="0"/>
    <cellStyle name="Normal 61 6 2 4 8 2" xfId="0"/>
    <cellStyle name="Normal 61 6 2 4 9" xfId="0"/>
    <cellStyle name="Normal 61 6 2 5" xfId="0"/>
    <cellStyle name="Normal 61 6 2 5 2" xfId="0"/>
    <cellStyle name="Normal 61 6 2 5 2 2" xfId="0"/>
    <cellStyle name="Normal 61 6 2 5 2 2 2" xfId="0"/>
    <cellStyle name="Normal 61 6 2 5 2 2 2 2" xfId="0"/>
    <cellStyle name="Normal 61 6 2 5 2 2 2 2 2" xfId="0"/>
    <cellStyle name="Normal 61 6 2 5 2 2 2 2 2 2" xfId="0"/>
    <cellStyle name="Normal 61 6 2 5 2 2 2 2 3" xfId="0"/>
    <cellStyle name="Normal 61 6 2 5 2 2 2 3" xfId="0"/>
    <cellStyle name="Normal 61 6 2 5 2 2 2 3 2" xfId="0"/>
    <cellStyle name="Normal 61 6 2 5 2 2 2 3 2 2" xfId="0"/>
    <cellStyle name="Normal 61 6 2 5 2 2 2 3 3" xfId="0"/>
    <cellStyle name="Normal 61 6 2 5 2 2 2 4" xfId="0"/>
    <cellStyle name="Normal 61 6 2 5 2 2 2 4 2" xfId="0"/>
    <cellStyle name="Normal 61 6 2 5 2 2 2 5" xfId="0"/>
    <cellStyle name="Normal 61 6 2 5 2 2 3" xfId="0"/>
    <cellStyle name="Normal 61 6 2 5 2 2 3 2" xfId="0"/>
    <cellStyle name="Normal 61 6 2 5 2 2 3 2 2" xfId="0"/>
    <cellStyle name="Normal 61 6 2 5 2 2 3 3" xfId="0"/>
    <cellStyle name="Normal 61 6 2 5 2 2 4" xfId="0"/>
    <cellStyle name="Normal 61 6 2 5 2 2 4 2" xfId="0"/>
    <cellStyle name="Normal 61 6 2 5 2 2 4 2 2" xfId="0"/>
    <cellStyle name="Normal 61 6 2 5 2 2 4 3" xfId="0"/>
    <cellStyle name="Normal 61 6 2 5 2 2 5" xfId="0"/>
    <cellStyle name="Normal 61 6 2 5 2 2 5 2" xfId="0"/>
    <cellStyle name="Normal 61 6 2 5 2 2 6" xfId="0"/>
    <cellStyle name="Normal 61 6 2 5 2 3" xfId="0"/>
    <cellStyle name="Normal 61 6 2 5 2 3 2" xfId="0"/>
    <cellStyle name="Normal 61 6 2 5 2 3 2 2" xfId="0"/>
    <cellStyle name="Normal 61 6 2 5 2 3 2 2 2" xfId="0"/>
    <cellStyle name="Normal 61 6 2 5 2 3 2 3" xfId="0"/>
    <cellStyle name="Normal 61 6 2 5 2 3 3" xfId="0"/>
    <cellStyle name="Normal 61 6 2 5 2 3 3 2" xfId="0"/>
    <cellStyle name="Normal 61 6 2 5 2 3 3 2 2" xfId="0"/>
    <cellStyle name="Normal 61 6 2 5 2 3 3 3" xfId="0"/>
    <cellStyle name="Normal 61 6 2 5 2 3 4" xfId="0"/>
    <cellStyle name="Normal 61 6 2 5 2 3 4 2" xfId="0"/>
    <cellStyle name="Normal 61 6 2 5 2 3 5" xfId="0"/>
    <cellStyle name="Normal 61 6 2 5 2 4" xfId="0"/>
    <cellStyle name="Normal 61 6 2 5 2 4 2" xfId="0"/>
    <cellStyle name="Normal 61 6 2 5 2 4 2 2" xfId="0"/>
    <cellStyle name="Normal 61 6 2 5 2 4 3" xfId="0"/>
    <cellStyle name="Normal 61 6 2 5 2 5" xfId="0"/>
    <cellStyle name="Normal 61 6 2 5 2 5 2" xfId="0"/>
    <cellStyle name="Normal 61 6 2 5 2 5 2 2" xfId="0"/>
    <cellStyle name="Normal 61 6 2 5 2 5 3" xfId="0"/>
    <cellStyle name="Normal 61 6 2 5 2 6" xfId="0"/>
    <cellStyle name="Normal 61 6 2 5 2 6 2" xfId="0"/>
    <cellStyle name="Normal 61 6 2 5 2 7" xfId="0"/>
    <cellStyle name="Normal 61 6 2 5 3" xfId="0"/>
    <cellStyle name="Normal 61 6 2 5 3 2" xfId="0"/>
    <cellStyle name="Normal 61 6 2 5 3 2 2" xfId="0"/>
    <cellStyle name="Normal 61 6 2 5 3 2 2 2" xfId="0"/>
    <cellStyle name="Normal 61 6 2 5 3 2 2 2 2" xfId="0"/>
    <cellStyle name="Normal 61 6 2 5 3 2 2 3" xfId="0"/>
    <cellStyle name="Normal 61 6 2 5 3 2 3" xfId="0"/>
    <cellStyle name="Normal 61 6 2 5 3 2 3 2" xfId="0"/>
    <cellStyle name="Normal 61 6 2 5 3 2 3 2 2" xfId="0"/>
    <cellStyle name="Normal 61 6 2 5 3 2 3 3" xfId="0"/>
    <cellStyle name="Normal 61 6 2 5 3 2 4" xfId="0"/>
    <cellStyle name="Normal 61 6 2 5 3 2 4 2" xfId="0"/>
    <cellStyle name="Normal 61 6 2 5 3 2 5" xfId="0"/>
    <cellStyle name="Normal 61 6 2 5 3 3" xfId="0"/>
    <cellStyle name="Normal 61 6 2 5 3 3 2" xfId="0"/>
    <cellStyle name="Normal 61 6 2 5 3 3 2 2" xfId="0"/>
    <cellStyle name="Normal 61 6 2 5 3 3 3" xfId="0"/>
    <cellStyle name="Normal 61 6 2 5 3 4" xfId="0"/>
    <cellStyle name="Normal 61 6 2 5 3 4 2" xfId="0"/>
    <cellStyle name="Normal 61 6 2 5 3 4 2 2" xfId="0"/>
    <cellStyle name="Normal 61 6 2 5 3 4 3" xfId="0"/>
    <cellStyle name="Normal 61 6 2 5 3 5" xfId="0"/>
    <cellStyle name="Normal 61 6 2 5 3 5 2" xfId="0"/>
    <cellStyle name="Normal 61 6 2 5 3 6" xfId="0"/>
    <cellStyle name="Normal 61 6 2 5 4" xfId="0"/>
    <cellStyle name="Normal 61 6 2 5 4 2" xfId="0"/>
    <cellStyle name="Normal 61 6 2 5 4 2 2" xfId="0"/>
    <cellStyle name="Normal 61 6 2 5 4 2 2 2" xfId="0"/>
    <cellStyle name="Normal 61 6 2 5 4 2 3" xfId="0"/>
    <cellStyle name="Normal 61 6 2 5 4 3" xfId="0"/>
    <cellStyle name="Normal 61 6 2 5 4 3 2" xfId="0"/>
    <cellStyle name="Normal 61 6 2 5 4 3 2 2" xfId="0"/>
    <cellStyle name="Normal 61 6 2 5 4 3 3" xfId="0"/>
    <cellStyle name="Normal 61 6 2 5 4 4" xfId="0"/>
    <cellStyle name="Normal 61 6 2 5 4 4 2" xfId="0"/>
    <cellStyle name="Normal 61 6 2 5 4 5" xfId="0"/>
    <cellStyle name="Normal 61 6 2 5 5" xfId="0"/>
    <cellStyle name="Normal 61 6 2 5 5 2" xfId="0"/>
    <cellStyle name="Normal 61 6 2 5 5 2 2" xfId="0"/>
    <cellStyle name="Normal 61 6 2 5 5 3" xfId="0"/>
    <cellStyle name="Normal 61 6 2 5 6" xfId="0"/>
    <cellStyle name="Normal 61 6 2 5 6 2" xfId="0"/>
    <cellStyle name="Normal 61 6 2 5 6 2 2" xfId="0"/>
    <cellStyle name="Normal 61 6 2 5 6 3" xfId="0"/>
    <cellStyle name="Normal 61 6 2 5 7" xfId="0"/>
    <cellStyle name="Normal 61 6 2 5 7 2" xfId="0"/>
    <cellStyle name="Normal 61 6 2 5 8" xfId="0"/>
    <cellStyle name="Normal 61 6 2 6" xfId="0"/>
    <cellStyle name="Normal 61 6 2 6 2" xfId="0"/>
    <cellStyle name="Normal 61 6 2 6 2 2" xfId="0"/>
    <cellStyle name="Normal 61 6 2 6 2 2 2" xfId="0"/>
    <cellStyle name="Normal 61 6 2 6 2 2 2 2" xfId="0"/>
    <cellStyle name="Normal 61 6 2 6 2 2 2 2 2" xfId="0"/>
    <cellStyle name="Normal 61 6 2 6 2 2 2 3" xfId="0"/>
    <cellStyle name="Normal 61 6 2 6 2 2 3" xfId="0"/>
    <cellStyle name="Normal 61 6 2 6 2 2 3 2" xfId="0"/>
    <cellStyle name="Normal 61 6 2 6 2 2 3 2 2" xfId="0"/>
    <cellStyle name="Normal 61 6 2 6 2 2 3 3" xfId="0"/>
    <cellStyle name="Normal 61 6 2 6 2 2 4" xfId="0"/>
    <cellStyle name="Normal 61 6 2 6 2 2 4 2" xfId="0"/>
    <cellStyle name="Normal 61 6 2 6 2 2 5" xfId="0"/>
    <cellStyle name="Normal 61 6 2 6 2 3" xfId="0"/>
    <cellStyle name="Normal 61 6 2 6 2 3 2" xfId="0"/>
    <cellStyle name="Normal 61 6 2 6 2 3 2 2" xfId="0"/>
    <cellStyle name="Normal 61 6 2 6 2 3 3" xfId="0"/>
    <cellStyle name="Normal 61 6 2 6 2 4" xfId="0"/>
    <cellStyle name="Normal 61 6 2 6 2 4 2" xfId="0"/>
    <cellStyle name="Normal 61 6 2 6 2 4 2 2" xfId="0"/>
    <cellStyle name="Normal 61 6 2 6 2 4 3" xfId="0"/>
    <cellStyle name="Normal 61 6 2 6 2 5" xfId="0"/>
    <cellStyle name="Normal 61 6 2 6 2 5 2" xfId="0"/>
    <cellStyle name="Normal 61 6 2 6 2 6" xfId="0"/>
    <cellStyle name="Normal 61 6 2 6 3" xfId="0"/>
    <cellStyle name="Normal 61 6 2 6 3 2" xfId="0"/>
    <cellStyle name="Normal 61 6 2 6 3 2 2" xfId="0"/>
    <cellStyle name="Normal 61 6 2 6 3 2 2 2" xfId="0"/>
    <cellStyle name="Normal 61 6 2 6 3 2 3" xfId="0"/>
    <cellStyle name="Normal 61 6 2 6 3 3" xfId="0"/>
    <cellStyle name="Normal 61 6 2 6 3 3 2" xfId="0"/>
    <cellStyle name="Normal 61 6 2 6 3 3 2 2" xfId="0"/>
    <cellStyle name="Normal 61 6 2 6 3 3 3" xfId="0"/>
    <cellStyle name="Normal 61 6 2 6 3 4" xfId="0"/>
    <cellStyle name="Normal 61 6 2 6 3 4 2" xfId="0"/>
    <cellStyle name="Normal 61 6 2 6 3 5" xfId="0"/>
    <cellStyle name="Normal 61 6 2 6 4" xfId="0"/>
    <cellStyle name="Normal 61 6 2 6 4 2" xfId="0"/>
    <cellStyle name="Normal 61 6 2 6 4 2 2" xfId="0"/>
    <cellStyle name="Normal 61 6 2 6 4 3" xfId="0"/>
    <cellStyle name="Normal 61 6 2 6 5" xfId="0"/>
    <cellStyle name="Normal 61 6 2 6 5 2" xfId="0"/>
    <cellStyle name="Normal 61 6 2 6 5 2 2" xfId="0"/>
    <cellStyle name="Normal 61 6 2 6 5 3" xfId="0"/>
    <cellStyle name="Normal 61 6 2 6 6" xfId="0"/>
    <cellStyle name="Normal 61 6 2 6 6 2" xfId="0"/>
    <cellStyle name="Normal 61 6 2 6 7" xfId="0"/>
    <cellStyle name="Normal 61 6 2 7" xfId="0"/>
    <cellStyle name="Normal 61 6 2 7 2" xfId="0"/>
    <cellStyle name="Normal 61 6 2 7 2 2" xfId="0"/>
    <cellStyle name="Normal 61 6 2 7 2 2 2" xfId="0"/>
    <cellStyle name="Normal 61 6 2 7 2 2 2 2" xfId="0"/>
    <cellStyle name="Normal 61 6 2 7 2 2 3" xfId="0"/>
    <cellStyle name="Normal 61 6 2 7 2 3" xfId="0"/>
    <cellStyle name="Normal 61 6 2 7 2 3 2" xfId="0"/>
    <cellStyle name="Normal 61 6 2 7 2 3 2 2" xfId="0"/>
    <cellStyle name="Normal 61 6 2 7 2 3 3" xfId="0"/>
    <cellStyle name="Normal 61 6 2 7 2 4" xfId="0"/>
    <cellStyle name="Normal 61 6 2 7 2 4 2" xfId="0"/>
    <cellStyle name="Normal 61 6 2 7 2 5" xfId="0"/>
    <cellStyle name="Normal 61 6 2 7 3" xfId="0"/>
    <cellStyle name="Normal 61 6 2 7 3 2" xfId="0"/>
    <cellStyle name="Normal 61 6 2 7 3 2 2" xfId="0"/>
    <cellStyle name="Normal 61 6 2 7 3 3" xfId="0"/>
    <cellStyle name="Normal 61 6 2 7 4" xfId="0"/>
    <cellStyle name="Normal 61 6 2 7 4 2" xfId="0"/>
    <cellStyle name="Normal 61 6 2 7 4 2 2" xfId="0"/>
    <cellStyle name="Normal 61 6 2 7 4 3" xfId="0"/>
    <cellStyle name="Normal 61 6 2 7 5" xfId="0"/>
    <cellStyle name="Normal 61 6 2 7 5 2" xfId="0"/>
    <cellStyle name="Normal 61 6 2 7 6" xfId="0"/>
    <cellStyle name="Normal 61 6 2 8" xfId="0"/>
    <cellStyle name="Normal 61 6 2 8 2" xfId="0"/>
    <cellStyle name="Normal 61 6 2 8 2 2" xfId="0"/>
    <cellStyle name="Normal 61 6 2 8 2 2 2" xfId="0"/>
    <cellStyle name="Normal 61 6 2 8 2 3" xfId="0"/>
    <cellStyle name="Normal 61 6 2 8 3" xfId="0"/>
    <cellStyle name="Normal 61 6 2 8 3 2" xfId="0"/>
    <cellStyle name="Normal 61 6 2 8 3 2 2" xfId="0"/>
    <cellStyle name="Normal 61 6 2 8 3 3" xfId="0"/>
    <cellStyle name="Normal 61 6 2 8 4" xfId="0"/>
    <cellStyle name="Normal 61 6 2 8 4 2" xfId="0"/>
    <cellStyle name="Normal 61 6 2 8 5" xfId="0"/>
    <cellStyle name="Normal 61 6 2 9" xfId="0"/>
    <cellStyle name="Normal 61 6 2 9 2" xfId="0"/>
    <cellStyle name="Normal 61 6 2 9 2 2" xfId="0"/>
    <cellStyle name="Normal 61 6 2 9 3" xfId="0"/>
    <cellStyle name="Normal 61 6 3" xfId="0"/>
    <cellStyle name="Normal 61 6 3 10" xfId="0"/>
    <cellStyle name="Normal 61 6 3 2" xfId="0"/>
    <cellStyle name="Normal 61 6 3 2 2" xfId="0"/>
    <cellStyle name="Normal 61 6 3 2 2 2" xfId="0"/>
    <cellStyle name="Normal 61 6 3 2 2 2 2" xfId="0"/>
    <cellStyle name="Normal 61 6 3 2 2 2 2 2" xfId="0"/>
    <cellStyle name="Normal 61 6 3 2 2 2 2 2 2" xfId="0"/>
    <cellStyle name="Normal 61 6 3 2 2 2 2 2 2 2" xfId="0"/>
    <cellStyle name="Normal 61 6 3 2 2 2 2 2 2 2 2" xfId="0"/>
    <cellStyle name="Normal 61 6 3 2 2 2 2 2 2 3" xfId="0"/>
    <cellStyle name="Normal 61 6 3 2 2 2 2 2 3" xfId="0"/>
    <cellStyle name="Normal 61 6 3 2 2 2 2 2 3 2" xfId="0"/>
    <cellStyle name="Normal 61 6 3 2 2 2 2 2 3 2 2" xfId="0"/>
    <cellStyle name="Normal 61 6 3 2 2 2 2 2 3 3" xfId="0"/>
    <cellStyle name="Normal 61 6 3 2 2 2 2 2 4" xfId="0"/>
    <cellStyle name="Normal 61 6 3 2 2 2 2 2 4 2" xfId="0"/>
    <cellStyle name="Normal 61 6 3 2 2 2 2 2 5" xfId="0"/>
    <cellStyle name="Normal 61 6 3 2 2 2 2 3" xfId="0"/>
    <cellStyle name="Normal 61 6 3 2 2 2 2 3 2" xfId="0"/>
    <cellStyle name="Normal 61 6 3 2 2 2 2 3 2 2" xfId="0"/>
    <cellStyle name="Normal 61 6 3 2 2 2 2 3 3" xfId="0"/>
    <cellStyle name="Normal 61 6 3 2 2 2 2 4" xfId="0"/>
    <cellStyle name="Normal 61 6 3 2 2 2 2 4 2" xfId="0"/>
    <cellStyle name="Normal 61 6 3 2 2 2 2 4 2 2" xfId="0"/>
    <cellStyle name="Normal 61 6 3 2 2 2 2 4 3" xfId="0"/>
    <cellStyle name="Normal 61 6 3 2 2 2 2 5" xfId="0"/>
    <cellStyle name="Normal 61 6 3 2 2 2 2 5 2" xfId="0"/>
    <cellStyle name="Normal 61 6 3 2 2 2 2 6" xfId="0"/>
    <cellStyle name="Normal 61 6 3 2 2 2 3" xfId="0"/>
    <cellStyle name="Normal 61 6 3 2 2 2 3 2" xfId="0"/>
    <cellStyle name="Normal 61 6 3 2 2 2 3 2 2" xfId="0"/>
    <cellStyle name="Normal 61 6 3 2 2 2 3 2 2 2" xfId="0"/>
    <cellStyle name="Normal 61 6 3 2 2 2 3 2 3" xfId="0"/>
    <cellStyle name="Normal 61 6 3 2 2 2 3 3" xfId="0"/>
    <cellStyle name="Normal 61 6 3 2 2 2 3 3 2" xfId="0"/>
    <cellStyle name="Normal 61 6 3 2 2 2 3 3 2 2" xfId="0"/>
    <cellStyle name="Normal 61 6 3 2 2 2 3 3 3" xfId="0"/>
    <cellStyle name="Normal 61 6 3 2 2 2 3 4" xfId="0"/>
    <cellStyle name="Normal 61 6 3 2 2 2 3 4 2" xfId="0"/>
    <cellStyle name="Normal 61 6 3 2 2 2 3 5" xfId="0"/>
    <cellStyle name="Normal 61 6 3 2 2 2 4" xfId="0"/>
    <cellStyle name="Normal 61 6 3 2 2 2 4 2" xfId="0"/>
    <cellStyle name="Normal 61 6 3 2 2 2 4 2 2" xfId="0"/>
    <cellStyle name="Normal 61 6 3 2 2 2 4 3" xfId="0"/>
    <cellStyle name="Normal 61 6 3 2 2 2 5" xfId="0"/>
    <cellStyle name="Normal 61 6 3 2 2 2 5 2" xfId="0"/>
    <cellStyle name="Normal 61 6 3 2 2 2 5 2 2" xfId="0"/>
    <cellStyle name="Normal 61 6 3 2 2 2 5 3" xfId="0"/>
    <cellStyle name="Normal 61 6 3 2 2 2 6" xfId="0"/>
    <cellStyle name="Normal 61 6 3 2 2 2 6 2" xfId="0"/>
    <cellStyle name="Normal 61 6 3 2 2 2 7" xfId="0"/>
    <cellStyle name="Normal 61 6 3 2 2 3" xfId="0"/>
    <cellStyle name="Normal 61 6 3 2 2 3 2" xfId="0"/>
    <cellStyle name="Normal 61 6 3 2 2 3 2 2" xfId="0"/>
    <cellStyle name="Normal 61 6 3 2 2 3 2 2 2" xfId="0"/>
    <cellStyle name="Normal 61 6 3 2 2 3 2 2 2 2" xfId="0"/>
    <cellStyle name="Normal 61 6 3 2 2 3 2 2 3" xfId="0"/>
    <cellStyle name="Normal 61 6 3 2 2 3 2 3" xfId="0"/>
    <cellStyle name="Normal 61 6 3 2 2 3 2 3 2" xfId="0"/>
    <cellStyle name="Normal 61 6 3 2 2 3 2 3 2 2" xfId="0"/>
    <cellStyle name="Normal 61 6 3 2 2 3 2 3 3" xfId="0"/>
    <cellStyle name="Normal 61 6 3 2 2 3 2 4" xfId="0"/>
    <cellStyle name="Normal 61 6 3 2 2 3 2 4 2" xfId="0"/>
    <cellStyle name="Normal 61 6 3 2 2 3 2 5" xfId="0"/>
    <cellStyle name="Normal 61 6 3 2 2 3 3" xfId="0"/>
    <cellStyle name="Normal 61 6 3 2 2 3 3 2" xfId="0"/>
    <cellStyle name="Normal 61 6 3 2 2 3 3 2 2" xfId="0"/>
    <cellStyle name="Normal 61 6 3 2 2 3 3 3" xfId="0"/>
    <cellStyle name="Normal 61 6 3 2 2 3 4" xfId="0"/>
    <cellStyle name="Normal 61 6 3 2 2 3 4 2" xfId="0"/>
    <cellStyle name="Normal 61 6 3 2 2 3 4 2 2" xfId="0"/>
    <cellStyle name="Normal 61 6 3 2 2 3 4 3" xfId="0"/>
    <cellStyle name="Normal 61 6 3 2 2 3 5" xfId="0"/>
    <cellStyle name="Normal 61 6 3 2 2 3 5 2" xfId="0"/>
    <cellStyle name="Normal 61 6 3 2 2 3 6" xfId="0"/>
    <cellStyle name="Normal 61 6 3 2 2 4" xfId="0"/>
    <cellStyle name="Normal 61 6 3 2 2 4 2" xfId="0"/>
    <cellStyle name="Normal 61 6 3 2 2 4 2 2" xfId="0"/>
    <cellStyle name="Normal 61 6 3 2 2 4 2 2 2" xfId="0"/>
    <cellStyle name="Normal 61 6 3 2 2 4 2 3" xfId="0"/>
    <cellStyle name="Normal 61 6 3 2 2 4 3" xfId="0"/>
    <cellStyle name="Normal 61 6 3 2 2 4 3 2" xfId="0"/>
    <cellStyle name="Normal 61 6 3 2 2 4 3 2 2" xfId="0"/>
    <cellStyle name="Normal 61 6 3 2 2 4 3 3" xfId="0"/>
    <cellStyle name="Normal 61 6 3 2 2 4 4" xfId="0"/>
    <cellStyle name="Normal 61 6 3 2 2 4 4 2" xfId="0"/>
    <cellStyle name="Normal 61 6 3 2 2 4 5" xfId="0"/>
    <cellStyle name="Normal 61 6 3 2 2 5" xfId="0"/>
    <cellStyle name="Normal 61 6 3 2 2 5 2" xfId="0"/>
    <cellStyle name="Normal 61 6 3 2 2 5 2 2" xfId="0"/>
    <cellStyle name="Normal 61 6 3 2 2 5 3" xfId="0"/>
    <cellStyle name="Normal 61 6 3 2 2 6" xfId="0"/>
    <cellStyle name="Normal 61 6 3 2 2 6 2" xfId="0"/>
    <cellStyle name="Normal 61 6 3 2 2 6 2 2" xfId="0"/>
    <cellStyle name="Normal 61 6 3 2 2 6 3" xfId="0"/>
    <cellStyle name="Normal 61 6 3 2 2 7" xfId="0"/>
    <cellStyle name="Normal 61 6 3 2 2 7 2" xfId="0"/>
    <cellStyle name="Normal 61 6 3 2 2 8" xfId="0"/>
    <cellStyle name="Normal 61 6 3 2 3" xfId="0"/>
    <cellStyle name="Normal 61 6 3 2 3 2" xfId="0"/>
    <cellStyle name="Normal 61 6 3 2 3 2 2" xfId="0"/>
    <cellStyle name="Normal 61 6 3 2 3 2 2 2" xfId="0"/>
    <cellStyle name="Normal 61 6 3 2 3 2 2 2 2" xfId="0"/>
    <cellStyle name="Normal 61 6 3 2 3 2 2 2 2 2" xfId="0"/>
    <cellStyle name="Normal 61 6 3 2 3 2 2 2 3" xfId="0"/>
    <cellStyle name="Normal 61 6 3 2 3 2 2 3" xfId="0"/>
    <cellStyle name="Normal 61 6 3 2 3 2 2 3 2" xfId="0"/>
    <cellStyle name="Normal 61 6 3 2 3 2 2 3 2 2" xfId="0"/>
    <cellStyle name="Normal 61 6 3 2 3 2 2 3 3" xfId="0"/>
    <cellStyle name="Normal 61 6 3 2 3 2 2 4" xfId="0"/>
    <cellStyle name="Normal 61 6 3 2 3 2 2 4 2" xfId="0"/>
    <cellStyle name="Normal 61 6 3 2 3 2 2 5" xfId="0"/>
    <cellStyle name="Normal 61 6 3 2 3 2 3" xfId="0"/>
    <cellStyle name="Normal 61 6 3 2 3 2 3 2" xfId="0"/>
    <cellStyle name="Normal 61 6 3 2 3 2 3 2 2" xfId="0"/>
    <cellStyle name="Normal 61 6 3 2 3 2 3 3" xfId="0"/>
    <cellStyle name="Normal 61 6 3 2 3 2 4" xfId="0"/>
    <cellStyle name="Normal 61 6 3 2 3 2 4 2" xfId="0"/>
    <cellStyle name="Normal 61 6 3 2 3 2 4 2 2" xfId="0"/>
    <cellStyle name="Normal 61 6 3 2 3 2 4 3" xfId="0"/>
    <cellStyle name="Normal 61 6 3 2 3 2 5" xfId="0"/>
    <cellStyle name="Normal 61 6 3 2 3 2 5 2" xfId="0"/>
    <cellStyle name="Normal 61 6 3 2 3 2 6" xfId="0"/>
    <cellStyle name="Normal 61 6 3 2 3 3" xfId="0"/>
    <cellStyle name="Normal 61 6 3 2 3 3 2" xfId="0"/>
    <cellStyle name="Normal 61 6 3 2 3 3 2 2" xfId="0"/>
    <cellStyle name="Normal 61 6 3 2 3 3 2 2 2" xfId="0"/>
    <cellStyle name="Normal 61 6 3 2 3 3 2 3" xfId="0"/>
    <cellStyle name="Normal 61 6 3 2 3 3 3" xfId="0"/>
    <cellStyle name="Normal 61 6 3 2 3 3 3 2" xfId="0"/>
    <cellStyle name="Normal 61 6 3 2 3 3 3 2 2" xfId="0"/>
    <cellStyle name="Normal 61 6 3 2 3 3 3 3" xfId="0"/>
    <cellStyle name="Normal 61 6 3 2 3 3 4" xfId="0"/>
    <cellStyle name="Normal 61 6 3 2 3 3 4 2" xfId="0"/>
    <cellStyle name="Normal 61 6 3 2 3 3 5" xfId="0"/>
    <cellStyle name="Normal 61 6 3 2 3 4" xfId="0"/>
    <cellStyle name="Normal 61 6 3 2 3 4 2" xfId="0"/>
    <cellStyle name="Normal 61 6 3 2 3 4 2 2" xfId="0"/>
    <cellStyle name="Normal 61 6 3 2 3 4 3" xfId="0"/>
    <cellStyle name="Normal 61 6 3 2 3 5" xfId="0"/>
    <cellStyle name="Normal 61 6 3 2 3 5 2" xfId="0"/>
    <cellStyle name="Normal 61 6 3 2 3 5 2 2" xfId="0"/>
    <cellStyle name="Normal 61 6 3 2 3 5 3" xfId="0"/>
    <cellStyle name="Normal 61 6 3 2 3 6" xfId="0"/>
    <cellStyle name="Normal 61 6 3 2 3 6 2" xfId="0"/>
    <cellStyle name="Normal 61 6 3 2 3 7" xfId="0"/>
    <cellStyle name="Normal 61 6 3 2 4" xfId="0"/>
    <cellStyle name="Normal 61 6 3 2 4 2" xfId="0"/>
    <cellStyle name="Normal 61 6 3 2 4 2 2" xfId="0"/>
    <cellStyle name="Normal 61 6 3 2 4 2 2 2" xfId="0"/>
    <cellStyle name="Normal 61 6 3 2 4 2 2 2 2" xfId="0"/>
    <cellStyle name="Normal 61 6 3 2 4 2 2 3" xfId="0"/>
    <cellStyle name="Normal 61 6 3 2 4 2 3" xfId="0"/>
    <cellStyle name="Normal 61 6 3 2 4 2 3 2" xfId="0"/>
    <cellStyle name="Normal 61 6 3 2 4 2 3 2 2" xfId="0"/>
    <cellStyle name="Normal 61 6 3 2 4 2 3 3" xfId="0"/>
    <cellStyle name="Normal 61 6 3 2 4 2 4" xfId="0"/>
    <cellStyle name="Normal 61 6 3 2 4 2 4 2" xfId="0"/>
    <cellStyle name="Normal 61 6 3 2 4 2 5" xfId="0"/>
    <cellStyle name="Normal 61 6 3 2 4 3" xfId="0"/>
    <cellStyle name="Normal 61 6 3 2 4 3 2" xfId="0"/>
    <cellStyle name="Normal 61 6 3 2 4 3 2 2" xfId="0"/>
    <cellStyle name="Normal 61 6 3 2 4 3 3" xfId="0"/>
    <cellStyle name="Normal 61 6 3 2 4 4" xfId="0"/>
    <cellStyle name="Normal 61 6 3 2 4 4 2" xfId="0"/>
    <cellStyle name="Normal 61 6 3 2 4 4 2 2" xfId="0"/>
    <cellStyle name="Normal 61 6 3 2 4 4 3" xfId="0"/>
    <cellStyle name="Normal 61 6 3 2 4 5" xfId="0"/>
    <cellStyle name="Normal 61 6 3 2 4 5 2" xfId="0"/>
    <cellStyle name="Normal 61 6 3 2 4 6" xfId="0"/>
    <cellStyle name="Normal 61 6 3 2 5" xfId="0"/>
    <cellStyle name="Normal 61 6 3 2 5 2" xfId="0"/>
    <cellStyle name="Normal 61 6 3 2 5 2 2" xfId="0"/>
    <cellStyle name="Normal 61 6 3 2 5 2 2 2" xfId="0"/>
    <cellStyle name="Normal 61 6 3 2 5 2 3" xfId="0"/>
    <cellStyle name="Normal 61 6 3 2 5 3" xfId="0"/>
    <cellStyle name="Normal 61 6 3 2 5 3 2" xfId="0"/>
    <cellStyle name="Normal 61 6 3 2 5 3 2 2" xfId="0"/>
    <cellStyle name="Normal 61 6 3 2 5 3 3" xfId="0"/>
    <cellStyle name="Normal 61 6 3 2 5 4" xfId="0"/>
    <cellStyle name="Normal 61 6 3 2 5 4 2" xfId="0"/>
    <cellStyle name="Normal 61 6 3 2 5 5" xfId="0"/>
    <cellStyle name="Normal 61 6 3 2 6" xfId="0"/>
    <cellStyle name="Normal 61 6 3 2 6 2" xfId="0"/>
    <cellStyle name="Normal 61 6 3 2 6 2 2" xfId="0"/>
    <cellStyle name="Normal 61 6 3 2 6 3" xfId="0"/>
    <cellStyle name="Normal 61 6 3 2 7" xfId="0"/>
    <cellStyle name="Normal 61 6 3 2 7 2" xfId="0"/>
    <cellStyle name="Normal 61 6 3 2 7 2 2" xfId="0"/>
    <cellStyle name="Normal 61 6 3 2 7 3" xfId="0"/>
    <cellStyle name="Normal 61 6 3 2 8" xfId="0"/>
    <cellStyle name="Normal 61 6 3 2 8 2" xfId="0"/>
    <cellStyle name="Normal 61 6 3 2 9" xfId="0"/>
    <cellStyle name="Normal 61 6 3 3" xfId="0"/>
    <cellStyle name="Normal 61 6 3 3 2" xfId="0"/>
    <cellStyle name="Normal 61 6 3 3 2 2" xfId="0"/>
    <cellStyle name="Normal 61 6 3 3 2 2 2" xfId="0"/>
    <cellStyle name="Normal 61 6 3 3 2 2 2 2" xfId="0"/>
    <cellStyle name="Normal 61 6 3 3 2 2 2 2 2" xfId="0"/>
    <cellStyle name="Normal 61 6 3 3 2 2 2 2 2 2" xfId="0"/>
    <cellStyle name="Normal 61 6 3 3 2 2 2 2 3" xfId="0"/>
    <cellStyle name="Normal 61 6 3 3 2 2 2 3" xfId="0"/>
    <cellStyle name="Normal 61 6 3 3 2 2 2 3 2" xfId="0"/>
    <cellStyle name="Normal 61 6 3 3 2 2 2 3 2 2" xfId="0"/>
    <cellStyle name="Normal 61 6 3 3 2 2 2 3 3" xfId="0"/>
    <cellStyle name="Normal 61 6 3 3 2 2 2 4" xfId="0"/>
    <cellStyle name="Normal 61 6 3 3 2 2 2 4 2" xfId="0"/>
    <cellStyle name="Normal 61 6 3 3 2 2 2 5" xfId="0"/>
    <cellStyle name="Normal 61 6 3 3 2 2 3" xfId="0"/>
    <cellStyle name="Normal 61 6 3 3 2 2 3 2" xfId="0"/>
    <cellStyle name="Normal 61 6 3 3 2 2 3 2 2" xfId="0"/>
    <cellStyle name="Normal 61 6 3 3 2 2 3 3" xfId="0"/>
    <cellStyle name="Normal 61 6 3 3 2 2 4" xfId="0"/>
    <cellStyle name="Normal 61 6 3 3 2 2 4 2" xfId="0"/>
    <cellStyle name="Normal 61 6 3 3 2 2 4 2 2" xfId="0"/>
    <cellStyle name="Normal 61 6 3 3 2 2 4 3" xfId="0"/>
    <cellStyle name="Normal 61 6 3 3 2 2 5" xfId="0"/>
    <cellStyle name="Normal 61 6 3 3 2 2 5 2" xfId="0"/>
    <cellStyle name="Normal 61 6 3 3 2 2 6" xfId="0"/>
    <cellStyle name="Normal 61 6 3 3 2 3" xfId="0"/>
    <cellStyle name="Normal 61 6 3 3 2 3 2" xfId="0"/>
    <cellStyle name="Normal 61 6 3 3 2 3 2 2" xfId="0"/>
    <cellStyle name="Normal 61 6 3 3 2 3 2 2 2" xfId="0"/>
    <cellStyle name="Normal 61 6 3 3 2 3 2 3" xfId="0"/>
    <cellStyle name="Normal 61 6 3 3 2 3 3" xfId="0"/>
    <cellStyle name="Normal 61 6 3 3 2 3 3 2" xfId="0"/>
    <cellStyle name="Normal 61 6 3 3 2 3 3 2 2" xfId="0"/>
    <cellStyle name="Normal 61 6 3 3 2 3 3 3" xfId="0"/>
    <cellStyle name="Normal 61 6 3 3 2 3 4" xfId="0"/>
    <cellStyle name="Normal 61 6 3 3 2 3 4 2" xfId="0"/>
    <cellStyle name="Normal 61 6 3 3 2 3 5" xfId="0"/>
    <cellStyle name="Normal 61 6 3 3 2 4" xfId="0"/>
    <cellStyle name="Normal 61 6 3 3 2 4 2" xfId="0"/>
    <cellStyle name="Normal 61 6 3 3 2 4 2 2" xfId="0"/>
    <cellStyle name="Normal 61 6 3 3 2 4 3" xfId="0"/>
    <cellStyle name="Normal 61 6 3 3 2 5" xfId="0"/>
    <cellStyle name="Normal 61 6 3 3 2 5 2" xfId="0"/>
    <cellStyle name="Normal 61 6 3 3 2 5 2 2" xfId="0"/>
    <cellStyle name="Normal 61 6 3 3 2 5 3" xfId="0"/>
    <cellStyle name="Normal 61 6 3 3 2 6" xfId="0"/>
    <cellStyle name="Normal 61 6 3 3 2 6 2" xfId="0"/>
    <cellStyle name="Normal 61 6 3 3 2 7" xfId="0"/>
    <cellStyle name="Normal 61 6 3 3 3" xfId="0"/>
    <cellStyle name="Normal 61 6 3 3 3 2" xfId="0"/>
    <cellStyle name="Normal 61 6 3 3 3 2 2" xfId="0"/>
    <cellStyle name="Normal 61 6 3 3 3 2 2 2" xfId="0"/>
    <cellStyle name="Normal 61 6 3 3 3 2 2 2 2" xfId="0"/>
    <cellStyle name="Normal 61 6 3 3 3 2 2 3" xfId="0"/>
    <cellStyle name="Normal 61 6 3 3 3 2 3" xfId="0"/>
    <cellStyle name="Normal 61 6 3 3 3 2 3 2" xfId="0"/>
    <cellStyle name="Normal 61 6 3 3 3 2 3 2 2" xfId="0"/>
    <cellStyle name="Normal 61 6 3 3 3 2 3 3" xfId="0"/>
    <cellStyle name="Normal 61 6 3 3 3 2 4" xfId="0"/>
    <cellStyle name="Normal 61 6 3 3 3 2 4 2" xfId="0"/>
    <cellStyle name="Normal 61 6 3 3 3 2 5" xfId="0"/>
    <cellStyle name="Normal 61 6 3 3 3 3" xfId="0"/>
    <cellStyle name="Normal 61 6 3 3 3 3 2" xfId="0"/>
    <cellStyle name="Normal 61 6 3 3 3 3 2 2" xfId="0"/>
    <cellStyle name="Normal 61 6 3 3 3 3 3" xfId="0"/>
    <cellStyle name="Normal 61 6 3 3 3 4" xfId="0"/>
    <cellStyle name="Normal 61 6 3 3 3 4 2" xfId="0"/>
    <cellStyle name="Normal 61 6 3 3 3 4 2 2" xfId="0"/>
    <cellStyle name="Normal 61 6 3 3 3 4 3" xfId="0"/>
    <cellStyle name="Normal 61 6 3 3 3 5" xfId="0"/>
    <cellStyle name="Normal 61 6 3 3 3 5 2" xfId="0"/>
    <cellStyle name="Normal 61 6 3 3 3 6" xfId="0"/>
    <cellStyle name="Normal 61 6 3 3 4" xfId="0"/>
    <cellStyle name="Normal 61 6 3 3 4 2" xfId="0"/>
    <cellStyle name="Normal 61 6 3 3 4 2 2" xfId="0"/>
    <cellStyle name="Normal 61 6 3 3 4 2 2 2" xfId="0"/>
    <cellStyle name="Normal 61 6 3 3 4 2 3" xfId="0"/>
    <cellStyle name="Normal 61 6 3 3 4 3" xfId="0"/>
    <cellStyle name="Normal 61 6 3 3 4 3 2" xfId="0"/>
    <cellStyle name="Normal 61 6 3 3 4 3 2 2" xfId="0"/>
    <cellStyle name="Normal 61 6 3 3 4 3 3" xfId="0"/>
    <cellStyle name="Normal 61 6 3 3 4 4" xfId="0"/>
    <cellStyle name="Normal 61 6 3 3 4 4 2" xfId="0"/>
    <cellStyle name="Normal 61 6 3 3 4 5" xfId="0"/>
    <cellStyle name="Normal 61 6 3 3 5" xfId="0"/>
    <cellStyle name="Normal 61 6 3 3 5 2" xfId="0"/>
    <cellStyle name="Normal 61 6 3 3 5 2 2" xfId="0"/>
    <cellStyle name="Normal 61 6 3 3 5 3" xfId="0"/>
    <cellStyle name="Normal 61 6 3 3 6" xfId="0"/>
    <cellStyle name="Normal 61 6 3 3 6 2" xfId="0"/>
    <cellStyle name="Normal 61 6 3 3 6 2 2" xfId="0"/>
    <cellStyle name="Normal 61 6 3 3 6 3" xfId="0"/>
    <cellStyle name="Normal 61 6 3 3 7" xfId="0"/>
    <cellStyle name="Normal 61 6 3 3 7 2" xfId="0"/>
    <cellStyle name="Normal 61 6 3 3 8" xfId="0"/>
    <cellStyle name="Normal 61 6 3 4" xfId="0"/>
    <cellStyle name="Normal 61 6 3 4 2" xfId="0"/>
    <cellStyle name="Normal 61 6 3 4 2 2" xfId="0"/>
    <cellStyle name="Normal 61 6 3 4 2 2 2" xfId="0"/>
    <cellStyle name="Normal 61 6 3 4 2 2 2 2" xfId="0"/>
    <cellStyle name="Normal 61 6 3 4 2 2 2 2 2" xfId="0"/>
    <cellStyle name="Normal 61 6 3 4 2 2 2 3" xfId="0"/>
    <cellStyle name="Normal 61 6 3 4 2 2 3" xfId="0"/>
    <cellStyle name="Normal 61 6 3 4 2 2 3 2" xfId="0"/>
    <cellStyle name="Normal 61 6 3 4 2 2 3 2 2" xfId="0"/>
    <cellStyle name="Normal 61 6 3 4 2 2 3 3" xfId="0"/>
    <cellStyle name="Normal 61 6 3 4 2 2 4" xfId="0"/>
    <cellStyle name="Normal 61 6 3 4 2 2 4 2" xfId="0"/>
    <cellStyle name="Normal 61 6 3 4 2 2 5" xfId="0"/>
    <cellStyle name="Normal 61 6 3 4 2 3" xfId="0"/>
    <cellStyle name="Normal 61 6 3 4 2 3 2" xfId="0"/>
    <cellStyle name="Normal 61 6 3 4 2 3 2 2" xfId="0"/>
    <cellStyle name="Normal 61 6 3 4 2 3 3" xfId="0"/>
    <cellStyle name="Normal 61 6 3 4 2 4" xfId="0"/>
    <cellStyle name="Normal 61 6 3 4 2 4 2" xfId="0"/>
    <cellStyle name="Normal 61 6 3 4 2 4 2 2" xfId="0"/>
    <cellStyle name="Normal 61 6 3 4 2 4 3" xfId="0"/>
    <cellStyle name="Normal 61 6 3 4 2 5" xfId="0"/>
    <cellStyle name="Normal 61 6 3 4 2 5 2" xfId="0"/>
    <cellStyle name="Normal 61 6 3 4 2 6" xfId="0"/>
    <cellStyle name="Normal 61 6 3 4 3" xfId="0"/>
    <cellStyle name="Normal 61 6 3 4 3 2" xfId="0"/>
    <cellStyle name="Normal 61 6 3 4 3 2 2" xfId="0"/>
    <cellStyle name="Normal 61 6 3 4 3 2 2 2" xfId="0"/>
    <cellStyle name="Normal 61 6 3 4 3 2 3" xfId="0"/>
    <cellStyle name="Normal 61 6 3 4 3 3" xfId="0"/>
    <cellStyle name="Normal 61 6 3 4 3 3 2" xfId="0"/>
    <cellStyle name="Normal 61 6 3 4 3 3 2 2" xfId="0"/>
    <cellStyle name="Normal 61 6 3 4 3 3 3" xfId="0"/>
    <cellStyle name="Normal 61 6 3 4 3 4" xfId="0"/>
    <cellStyle name="Normal 61 6 3 4 3 4 2" xfId="0"/>
    <cellStyle name="Normal 61 6 3 4 3 5" xfId="0"/>
    <cellStyle name="Normal 61 6 3 4 4" xfId="0"/>
    <cellStyle name="Normal 61 6 3 4 4 2" xfId="0"/>
    <cellStyle name="Normal 61 6 3 4 4 2 2" xfId="0"/>
    <cellStyle name="Normal 61 6 3 4 4 3" xfId="0"/>
    <cellStyle name="Normal 61 6 3 4 5" xfId="0"/>
    <cellStyle name="Normal 61 6 3 4 5 2" xfId="0"/>
    <cellStyle name="Normal 61 6 3 4 5 2 2" xfId="0"/>
    <cellStyle name="Normal 61 6 3 4 5 3" xfId="0"/>
    <cellStyle name="Normal 61 6 3 4 6" xfId="0"/>
    <cellStyle name="Normal 61 6 3 4 6 2" xfId="0"/>
    <cellStyle name="Normal 61 6 3 4 7" xfId="0"/>
    <cellStyle name="Normal 61 6 3 5" xfId="0"/>
    <cellStyle name="Normal 61 6 3 5 2" xfId="0"/>
    <cellStyle name="Normal 61 6 3 5 2 2" xfId="0"/>
    <cellStyle name="Normal 61 6 3 5 2 2 2" xfId="0"/>
    <cellStyle name="Normal 61 6 3 5 2 2 2 2" xfId="0"/>
    <cellStyle name="Normal 61 6 3 5 2 2 3" xfId="0"/>
    <cellStyle name="Normal 61 6 3 5 2 3" xfId="0"/>
    <cellStyle name="Normal 61 6 3 5 2 3 2" xfId="0"/>
    <cellStyle name="Normal 61 6 3 5 2 3 2 2" xfId="0"/>
    <cellStyle name="Normal 61 6 3 5 2 3 3" xfId="0"/>
    <cellStyle name="Normal 61 6 3 5 2 4" xfId="0"/>
    <cellStyle name="Normal 61 6 3 5 2 4 2" xfId="0"/>
    <cellStyle name="Normal 61 6 3 5 2 5" xfId="0"/>
    <cellStyle name="Normal 61 6 3 5 3" xfId="0"/>
    <cellStyle name="Normal 61 6 3 5 3 2" xfId="0"/>
    <cellStyle name="Normal 61 6 3 5 3 2 2" xfId="0"/>
    <cellStyle name="Normal 61 6 3 5 3 3" xfId="0"/>
    <cellStyle name="Normal 61 6 3 5 4" xfId="0"/>
    <cellStyle name="Normal 61 6 3 5 4 2" xfId="0"/>
    <cellStyle name="Normal 61 6 3 5 4 2 2" xfId="0"/>
    <cellStyle name="Normal 61 6 3 5 4 3" xfId="0"/>
    <cellStyle name="Normal 61 6 3 5 5" xfId="0"/>
    <cellStyle name="Normal 61 6 3 5 5 2" xfId="0"/>
    <cellStyle name="Normal 61 6 3 5 6" xfId="0"/>
    <cellStyle name="Normal 61 6 3 6" xfId="0"/>
    <cellStyle name="Normal 61 6 3 6 2" xfId="0"/>
    <cellStyle name="Normal 61 6 3 6 2 2" xfId="0"/>
    <cellStyle name="Normal 61 6 3 6 2 2 2" xfId="0"/>
    <cellStyle name="Normal 61 6 3 6 2 3" xfId="0"/>
    <cellStyle name="Normal 61 6 3 6 3" xfId="0"/>
    <cellStyle name="Normal 61 6 3 6 3 2" xfId="0"/>
    <cellStyle name="Normal 61 6 3 6 3 2 2" xfId="0"/>
    <cellStyle name="Normal 61 6 3 6 3 3" xfId="0"/>
    <cellStyle name="Normal 61 6 3 6 4" xfId="0"/>
    <cellStyle name="Normal 61 6 3 6 4 2" xfId="0"/>
    <cellStyle name="Normal 61 6 3 6 5" xfId="0"/>
    <cellStyle name="Normal 61 6 3 7" xfId="0"/>
    <cellStyle name="Normal 61 6 3 7 2" xfId="0"/>
    <cellStyle name="Normal 61 6 3 7 2 2" xfId="0"/>
    <cellStyle name="Normal 61 6 3 7 3" xfId="0"/>
    <cellStyle name="Normal 61 6 3 8" xfId="0"/>
    <cellStyle name="Normal 61 6 3 8 2" xfId="0"/>
    <cellStyle name="Normal 61 6 3 8 2 2" xfId="0"/>
    <cellStyle name="Normal 61 6 3 8 3" xfId="0"/>
    <cellStyle name="Normal 61 6 3 9" xfId="0"/>
    <cellStyle name="Normal 61 6 3 9 2" xfId="0"/>
    <cellStyle name="Normal 61 6 4" xfId="0"/>
    <cellStyle name="Normal 61 6 4 10" xfId="0"/>
    <cellStyle name="Normal 61 6 4 2" xfId="0"/>
    <cellStyle name="Normal 61 6 4 2 2" xfId="0"/>
    <cellStyle name="Normal 61 6 4 2 2 2" xfId="0"/>
    <cellStyle name="Normal 61 6 4 2 2 2 2" xfId="0"/>
    <cellStyle name="Normal 61 6 4 2 2 2 2 2" xfId="0"/>
    <cellStyle name="Normal 61 6 4 2 2 2 2 2 2" xfId="0"/>
    <cellStyle name="Normal 61 6 4 2 2 2 2 2 2 2" xfId="0"/>
    <cellStyle name="Normal 61 6 4 2 2 2 2 2 2 2 2" xfId="0"/>
    <cellStyle name="Normal 61 6 4 2 2 2 2 2 2 3" xfId="0"/>
    <cellStyle name="Normal 61 6 4 2 2 2 2 2 3" xfId="0"/>
    <cellStyle name="Normal 61 6 4 2 2 2 2 2 3 2" xfId="0"/>
    <cellStyle name="Normal 61 6 4 2 2 2 2 2 3 2 2" xfId="0"/>
    <cellStyle name="Normal 61 6 4 2 2 2 2 2 3 3" xfId="0"/>
    <cellStyle name="Normal 61 6 4 2 2 2 2 2 4" xfId="0"/>
    <cellStyle name="Normal 61 6 4 2 2 2 2 2 4 2" xfId="0"/>
    <cellStyle name="Normal 61 6 4 2 2 2 2 2 5" xfId="0"/>
    <cellStyle name="Normal 61 6 4 2 2 2 2 3" xfId="0"/>
    <cellStyle name="Normal 61 6 4 2 2 2 2 3 2" xfId="0"/>
    <cellStyle name="Normal 61 6 4 2 2 2 2 3 2 2" xfId="0"/>
    <cellStyle name="Normal 61 6 4 2 2 2 2 3 3" xfId="0"/>
    <cellStyle name="Normal 61 6 4 2 2 2 2 4" xfId="0"/>
    <cellStyle name="Normal 61 6 4 2 2 2 2 4 2" xfId="0"/>
    <cellStyle name="Normal 61 6 4 2 2 2 2 4 2 2" xfId="0"/>
    <cellStyle name="Normal 61 6 4 2 2 2 2 4 3" xfId="0"/>
    <cellStyle name="Normal 61 6 4 2 2 2 2 5" xfId="0"/>
    <cellStyle name="Normal 61 6 4 2 2 2 2 5 2" xfId="0"/>
    <cellStyle name="Normal 61 6 4 2 2 2 2 6" xfId="0"/>
    <cellStyle name="Normal 61 6 4 2 2 2 3" xfId="0"/>
    <cellStyle name="Normal 61 6 4 2 2 2 3 2" xfId="0"/>
    <cellStyle name="Normal 61 6 4 2 2 2 3 2 2" xfId="0"/>
    <cellStyle name="Normal 61 6 4 2 2 2 3 2 2 2" xfId="0"/>
    <cellStyle name="Normal 61 6 4 2 2 2 3 2 3" xfId="0"/>
    <cellStyle name="Normal 61 6 4 2 2 2 3 3" xfId="0"/>
    <cellStyle name="Normal 61 6 4 2 2 2 3 3 2" xfId="0"/>
    <cellStyle name="Normal 61 6 4 2 2 2 3 3 2 2" xfId="0"/>
    <cellStyle name="Normal 61 6 4 2 2 2 3 3 3" xfId="0"/>
    <cellStyle name="Normal 61 6 4 2 2 2 3 4" xfId="0"/>
    <cellStyle name="Normal 61 6 4 2 2 2 3 4 2" xfId="0"/>
    <cellStyle name="Normal 61 6 4 2 2 2 3 5" xfId="0"/>
    <cellStyle name="Normal 61 6 4 2 2 2 4" xfId="0"/>
    <cellStyle name="Normal 61 6 4 2 2 2 4 2" xfId="0"/>
    <cellStyle name="Normal 61 6 4 2 2 2 4 2 2" xfId="0"/>
    <cellStyle name="Normal 61 6 4 2 2 2 4 3" xfId="0"/>
    <cellStyle name="Normal 61 6 4 2 2 2 5" xfId="0"/>
    <cellStyle name="Normal 61 6 4 2 2 2 5 2" xfId="0"/>
    <cellStyle name="Normal 61 6 4 2 2 2 5 2 2" xfId="0"/>
    <cellStyle name="Normal 61 6 4 2 2 2 5 3" xfId="0"/>
    <cellStyle name="Normal 61 6 4 2 2 2 6" xfId="0"/>
    <cellStyle name="Normal 61 6 4 2 2 2 6 2" xfId="0"/>
    <cellStyle name="Normal 61 6 4 2 2 2 7" xfId="0"/>
    <cellStyle name="Normal 61 6 4 2 2 3" xfId="0"/>
    <cellStyle name="Normal 61 6 4 2 2 3 2" xfId="0"/>
    <cellStyle name="Normal 61 6 4 2 2 3 2 2" xfId="0"/>
    <cellStyle name="Normal 61 6 4 2 2 3 2 2 2" xfId="0"/>
    <cellStyle name="Normal 61 6 4 2 2 3 2 2 2 2" xfId="0"/>
    <cellStyle name="Normal 61 6 4 2 2 3 2 2 3" xfId="0"/>
    <cellStyle name="Normal 61 6 4 2 2 3 2 3" xfId="0"/>
    <cellStyle name="Normal 61 6 4 2 2 3 2 3 2" xfId="0"/>
    <cellStyle name="Normal 61 6 4 2 2 3 2 3 2 2" xfId="0"/>
    <cellStyle name="Normal 61 6 4 2 2 3 2 3 3" xfId="0"/>
    <cellStyle name="Normal 61 6 4 2 2 3 2 4" xfId="0"/>
    <cellStyle name="Normal 61 6 4 2 2 3 2 4 2" xfId="0"/>
    <cellStyle name="Normal 61 6 4 2 2 3 2 5" xfId="0"/>
    <cellStyle name="Normal 61 6 4 2 2 3 3" xfId="0"/>
    <cellStyle name="Normal 61 6 4 2 2 3 3 2" xfId="0"/>
    <cellStyle name="Normal 61 6 4 2 2 3 3 2 2" xfId="0"/>
    <cellStyle name="Normal 61 6 4 2 2 3 3 3" xfId="0"/>
    <cellStyle name="Normal 61 6 4 2 2 3 4" xfId="0"/>
    <cellStyle name="Normal 61 6 4 2 2 3 4 2" xfId="0"/>
    <cellStyle name="Normal 61 6 4 2 2 3 4 2 2" xfId="0"/>
    <cellStyle name="Normal 61 6 4 2 2 3 4 3" xfId="0"/>
    <cellStyle name="Normal 61 6 4 2 2 3 5" xfId="0"/>
    <cellStyle name="Normal 61 6 4 2 2 3 5 2" xfId="0"/>
    <cellStyle name="Normal 61 6 4 2 2 3 6" xfId="0"/>
    <cellStyle name="Normal 61 6 4 2 2 4" xfId="0"/>
    <cellStyle name="Normal 61 6 4 2 2 4 2" xfId="0"/>
    <cellStyle name="Normal 61 6 4 2 2 4 2 2" xfId="0"/>
    <cellStyle name="Normal 61 6 4 2 2 4 2 2 2" xfId="0"/>
    <cellStyle name="Normal 61 6 4 2 2 4 2 3" xfId="0"/>
    <cellStyle name="Normal 61 6 4 2 2 4 3" xfId="0"/>
    <cellStyle name="Normal 61 6 4 2 2 4 3 2" xfId="0"/>
    <cellStyle name="Normal 61 6 4 2 2 4 3 2 2" xfId="0"/>
    <cellStyle name="Normal 61 6 4 2 2 4 3 3" xfId="0"/>
    <cellStyle name="Normal 61 6 4 2 2 4 4" xfId="0"/>
    <cellStyle name="Normal 61 6 4 2 2 4 4 2" xfId="0"/>
    <cellStyle name="Normal 61 6 4 2 2 4 5" xfId="0"/>
    <cellStyle name="Normal 61 6 4 2 2 5" xfId="0"/>
    <cellStyle name="Normal 61 6 4 2 2 5 2" xfId="0"/>
    <cellStyle name="Normal 61 6 4 2 2 5 2 2" xfId="0"/>
    <cellStyle name="Normal 61 6 4 2 2 5 3" xfId="0"/>
    <cellStyle name="Normal 61 6 4 2 2 6" xfId="0"/>
    <cellStyle name="Normal 61 6 4 2 2 6 2" xfId="0"/>
    <cellStyle name="Normal 61 6 4 2 2 6 2 2" xfId="0"/>
    <cellStyle name="Normal 61 6 4 2 2 6 3" xfId="0"/>
    <cellStyle name="Normal 61 6 4 2 2 7" xfId="0"/>
    <cellStyle name="Normal 61 6 4 2 2 7 2" xfId="0"/>
    <cellStyle name="Normal 61 6 4 2 2 8" xfId="0"/>
    <cellStyle name="Normal 61 6 4 2 3" xfId="0"/>
    <cellStyle name="Normal 61 6 4 2 3 2" xfId="0"/>
    <cellStyle name="Normal 61 6 4 2 3 2 2" xfId="0"/>
    <cellStyle name="Normal 61 6 4 2 3 2 2 2" xfId="0"/>
    <cellStyle name="Normal 61 6 4 2 3 2 2 2 2" xfId="0"/>
    <cellStyle name="Normal 61 6 4 2 3 2 2 2 2 2" xfId="0"/>
    <cellStyle name="Normal 61 6 4 2 3 2 2 2 3" xfId="0"/>
    <cellStyle name="Normal 61 6 4 2 3 2 2 3" xfId="0"/>
    <cellStyle name="Normal 61 6 4 2 3 2 2 3 2" xfId="0"/>
    <cellStyle name="Normal 61 6 4 2 3 2 2 3 2 2" xfId="0"/>
    <cellStyle name="Normal 61 6 4 2 3 2 2 3 3" xfId="0"/>
    <cellStyle name="Normal 61 6 4 2 3 2 2 4" xfId="0"/>
    <cellStyle name="Normal 61 6 4 2 3 2 2 4 2" xfId="0"/>
    <cellStyle name="Normal 61 6 4 2 3 2 2 5" xfId="0"/>
    <cellStyle name="Normal 61 6 4 2 3 2 3" xfId="0"/>
    <cellStyle name="Normal 61 6 4 2 3 2 3 2" xfId="0"/>
    <cellStyle name="Normal 61 6 4 2 3 2 3 2 2" xfId="0"/>
    <cellStyle name="Normal 61 6 4 2 3 2 3 3" xfId="0"/>
    <cellStyle name="Normal 61 6 4 2 3 2 4" xfId="0"/>
    <cellStyle name="Normal 61 6 4 2 3 2 4 2" xfId="0"/>
    <cellStyle name="Normal 61 6 4 2 3 2 4 2 2" xfId="0"/>
    <cellStyle name="Normal 61 6 4 2 3 2 4 3" xfId="0"/>
    <cellStyle name="Normal 61 6 4 2 3 2 5" xfId="0"/>
    <cellStyle name="Normal 61 6 4 2 3 2 5 2" xfId="0"/>
    <cellStyle name="Normal 61 6 4 2 3 2 6" xfId="0"/>
    <cellStyle name="Normal 61 6 4 2 3 3" xfId="0"/>
    <cellStyle name="Normal 61 6 4 2 3 3 2" xfId="0"/>
    <cellStyle name="Normal 61 6 4 2 3 3 2 2" xfId="0"/>
    <cellStyle name="Normal 61 6 4 2 3 3 2 2 2" xfId="0"/>
    <cellStyle name="Normal 61 6 4 2 3 3 2 3" xfId="0"/>
    <cellStyle name="Normal 61 6 4 2 3 3 3" xfId="0"/>
    <cellStyle name="Normal 61 6 4 2 3 3 3 2" xfId="0"/>
    <cellStyle name="Normal 61 6 4 2 3 3 3 2 2" xfId="0"/>
    <cellStyle name="Normal 61 6 4 2 3 3 3 3" xfId="0"/>
    <cellStyle name="Normal 61 6 4 2 3 3 4" xfId="0"/>
    <cellStyle name="Normal 61 6 4 2 3 3 4 2" xfId="0"/>
    <cellStyle name="Normal 61 6 4 2 3 3 5" xfId="0"/>
    <cellStyle name="Normal 61 6 4 2 3 4" xfId="0"/>
    <cellStyle name="Normal 61 6 4 2 3 4 2" xfId="0"/>
    <cellStyle name="Normal 61 6 4 2 3 4 2 2" xfId="0"/>
    <cellStyle name="Normal 61 6 4 2 3 4 3" xfId="0"/>
    <cellStyle name="Normal 61 6 4 2 3 5" xfId="0"/>
    <cellStyle name="Normal 61 6 4 2 3 5 2" xfId="0"/>
    <cellStyle name="Normal 61 6 4 2 3 5 2 2" xfId="0"/>
    <cellStyle name="Normal 61 6 4 2 3 5 3" xfId="0"/>
    <cellStyle name="Normal 61 6 4 2 3 6" xfId="0"/>
    <cellStyle name="Normal 61 6 4 2 3 6 2" xfId="0"/>
    <cellStyle name="Normal 61 6 4 2 3 7" xfId="0"/>
    <cellStyle name="Normal 61 6 4 2 4" xfId="0"/>
    <cellStyle name="Normal 61 6 4 2 4 2" xfId="0"/>
    <cellStyle name="Normal 61 6 4 2 4 2 2" xfId="0"/>
    <cellStyle name="Normal 61 6 4 2 4 2 2 2" xfId="0"/>
    <cellStyle name="Normal 61 6 4 2 4 2 2 2 2" xfId="0"/>
    <cellStyle name="Normal 61 6 4 2 4 2 2 3" xfId="0"/>
    <cellStyle name="Normal 61 6 4 2 4 2 3" xfId="0"/>
    <cellStyle name="Normal 61 6 4 2 4 2 3 2" xfId="0"/>
    <cellStyle name="Normal 61 6 4 2 4 2 3 2 2" xfId="0"/>
    <cellStyle name="Normal 61 6 4 2 4 2 3 3" xfId="0"/>
    <cellStyle name="Normal 61 6 4 2 4 2 4" xfId="0"/>
    <cellStyle name="Normal 61 6 4 2 4 2 4 2" xfId="0"/>
    <cellStyle name="Normal 61 6 4 2 4 2 5" xfId="0"/>
    <cellStyle name="Normal 61 6 4 2 4 3" xfId="0"/>
    <cellStyle name="Normal 61 6 4 2 4 3 2" xfId="0"/>
    <cellStyle name="Normal 61 6 4 2 4 3 2 2" xfId="0"/>
    <cellStyle name="Normal 61 6 4 2 4 3 3" xfId="0"/>
    <cellStyle name="Normal 61 6 4 2 4 4" xfId="0"/>
    <cellStyle name="Normal 61 6 4 2 4 4 2" xfId="0"/>
    <cellStyle name="Normal 61 6 4 2 4 4 2 2" xfId="0"/>
    <cellStyle name="Normal 61 6 4 2 4 4 3" xfId="0"/>
    <cellStyle name="Normal 61 6 4 2 4 5" xfId="0"/>
    <cellStyle name="Normal 61 6 4 2 4 5 2" xfId="0"/>
    <cellStyle name="Normal 61 6 4 2 4 6" xfId="0"/>
    <cellStyle name="Normal 61 6 4 2 5" xfId="0"/>
    <cellStyle name="Normal 61 6 4 2 5 2" xfId="0"/>
    <cellStyle name="Normal 61 6 4 2 5 2 2" xfId="0"/>
    <cellStyle name="Normal 61 6 4 2 5 2 2 2" xfId="0"/>
    <cellStyle name="Normal 61 6 4 2 5 2 3" xfId="0"/>
    <cellStyle name="Normal 61 6 4 2 5 3" xfId="0"/>
    <cellStyle name="Normal 61 6 4 2 5 3 2" xfId="0"/>
    <cellStyle name="Normal 61 6 4 2 5 3 2 2" xfId="0"/>
    <cellStyle name="Normal 61 6 4 2 5 3 3" xfId="0"/>
    <cellStyle name="Normal 61 6 4 2 5 4" xfId="0"/>
    <cellStyle name="Normal 61 6 4 2 5 4 2" xfId="0"/>
    <cellStyle name="Normal 61 6 4 2 5 5" xfId="0"/>
    <cellStyle name="Normal 61 6 4 2 6" xfId="0"/>
    <cellStyle name="Normal 61 6 4 2 6 2" xfId="0"/>
    <cellStyle name="Normal 61 6 4 2 6 2 2" xfId="0"/>
    <cellStyle name="Normal 61 6 4 2 6 3" xfId="0"/>
    <cellStyle name="Normal 61 6 4 2 7" xfId="0"/>
    <cellStyle name="Normal 61 6 4 2 7 2" xfId="0"/>
    <cellStyle name="Normal 61 6 4 2 7 2 2" xfId="0"/>
    <cellStyle name="Normal 61 6 4 2 7 3" xfId="0"/>
    <cellStyle name="Normal 61 6 4 2 8" xfId="0"/>
    <cellStyle name="Normal 61 6 4 2 8 2" xfId="0"/>
    <cellStyle name="Normal 61 6 4 2 9" xfId="0"/>
    <cellStyle name="Normal 61 6 4 3" xfId="0"/>
    <cellStyle name="Normal 61 6 4 3 2" xfId="0"/>
    <cellStyle name="Normal 61 6 4 3 2 2" xfId="0"/>
    <cellStyle name="Normal 61 6 4 3 2 2 2" xfId="0"/>
    <cellStyle name="Normal 61 6 4 3 2 2 2 2" xfId="0"/>
    <cellStyle name="Normal 61 6 4 3 2 2 2 2 2" xfId="0"/>
    <cellStyle name="Normal 61 6 4 3 2 2 2 2 2 2" xfId="0"/>
    <cellStyle name="Normal 61 6 4 3 2 2 2 2 3" xfId="0"/>
    <cellStyle name="Normal 61 6 4 3 2 2 2 3" xfId="0"/>
    <cellStyle name="Normal 61 6 4 3 2 2 2 3 2" xfId="0"/>
    <cellStyle name="Normal 61 6 4 3 2 2 2 3 2 2" xfId="0"/>
    <cellStyle name="Normal 61 6 4 3 2 2 2 3 3" xfId="0"/>
    <cellStyle name="Normal 61 6 4 3 2 2 2 4" xfId="0"/>
    <cellStyle name="Normal 61 6 4 3 2 2 2 4 2" xfId="0"/>
    <cellStyle name="Normal 61 6 4 3 2 2 2 5" xfId="0"/>
    <cellStyle name="Normal 61 6 4 3 2 2 3" xfId="0"/>
    <cellStyle name="Normal 61 6 4 3 2 2 3 2" xfId="0"/>
    <cellStyle name="Normal 61 6 4 3 2 2 3 2 2" xfId="0"/>
    <cellStyle name="Normal 61 6 4 3 2 2 3 3" xfId="0"/>
    <cellStyle name="Normal 61 6 4 3 2 2 4" xfId="0"/>
    <cellStyle name="Normal 61 6 4 3 2 2 4 2" xfId="0"/>
    <cellStyle name="Normal 61 6 4 3 2 2 4 2 2" xfId="0"/>
    <cellStyle name="Normal 61 6 4 3 2 2 4 3" xfId="0"/>
    <cellStyle name="Normal 61 6 4 3 2 2 5" xfId="0"/>
    <cellStyle name="Normal 61 6 4 3 2 2 5 2" xfId="0"/>
    <cellStyle name="Normal 61 6 4 3 2 2 6" xfId="0"/>
    <cellStyle name="Normal 61 6 4 3 2 3" xfId="0"/>
    <cellStyle name="Normal 61 6 4 3 2 3 2" xfId="0"/>
    <cellStyle name="Normal 61 6 4 3 2 3 2 2" xfId="0"/>
    <cellStyle name="Normal 61 6 4 3 2 3 2 2 2" xfId="0"/>
    <cellStyle name="Normal 61 6 4 3 2 3 2 3" xfId="0"/>
    <cellStyle name="Normal 61 6 4 3 2 3 3" xfId="0"/>
    <cellStyle name="Normal 61 6 4 3 2 3 3 2" xfId="0"/>
    <cellStyle name="Normal 61 6 4 3 2 3 3 2 2" xfId="0"/>
    <cellStyle name="Normal 61 6 4 3 2 3 3 3" xfId="0"/>
    <cellStyle name="Normal 61 6 4 3 2 3 4" xfId="0"/>
    <cellStyle name="Normal 61 6 4 3 2 3 4 2" xfId="0"/>
    <cellStyle name="Normal 61 6 4 3 2 3 5" xfId="0"/>
    <cellStyle name="Normal 61 6 4 3 2 4" xfId="0"/>
    <cellStyle name="Normal 61 6 4 3 2 4 2" xfId="0"/>
    <cellStyle name="Normal 61 6 4 3 2 4 2 2" xfId="0"/>
    <cellStyle name="Normal 61 6 4 3 2 4 3" xfId="0"/>
    <cellStyle name="Normal 61 6 4 3 2 5" xfId="0"/>
    <cellStyle name="Normal 61 6 4 3 2 5 2" xfId="0"/>
    <cellStyle name="Normal 61 6 4 3 2 5 2 2" xfId="0"/>
    <cellStyle name="Normal 61 6 4 3 2 5 3" xfId="0"/>
    <cellStyle name="Normal 61 6 4 3 2 6" xfId="0"/>
    <cellStyle name="Normal 61 6 4 3 2 6 2" xfId="0"/>
    <cellStyle name="Normal 61 6 4 3 2 7" xfId="0"/>
    <cellStyle name="Normal 61 6 4 3 3" xfId="0"/>
    <cellStyle name="Normal 61 6 4 3 3 2" xfId="0"/>
    <cellStyle name="Normal 61 6 4 3 3 2 2" xfId="0"/>
    <cellStyle name="Normal 61 6 4 3 3 2 2 2" xfId="0"/>
    <cellStyle name="Normal 61 6 4 3 3 2 2 2 2" xfId="0"/>
    <cellStyle name="Normal 61 6 4 3 3 2 2 3" xfId="0"/>
    <cellStyle name="Normal 61 6 4 3 3 2 3" xfId="0"/>
    <cellStyle name="Normal 61 6 4 3 3 2 3 2" xfId="0"/>
    <cellStyle name="Normal 61 6 4 3 3 2 3 2 2" xfId="0"/>
    <cellStyle name="Normal 61 6 4 3 3 2 3 3" xfId="0"/>
    <cellStyle name="Normal 61 6 4 3 3 2 4" xfId="0"/>
    <cellStyle name="Normal 61 6 4 3 3 2 4 2" xfId="0"/>
    <cellStyle name="Normal 61 6 4 3 3 2 5" xfId="0"/>
    <cellStyle name="Normal 61 6 4 3 3 3" xfId="0"/>
    <cellStyle name="Normal 61 6 4 3 3 3 2" xfId="0"/>
    <cellStyle name="Normal 61 6 4 3 3 3 2 2" xfId="0"/>
    <cellStyle name="Normal 61 6 4 3 3 3 3" xfId="0"/>
    <cellStyle name="Normal 61 6 4 3 3 4" xfId="0"/>
    <cellStyle name="Normal 61 6 4 3 3 4 2" xfId="0"/>
    <cellStyle name="Normal 61 6 4 3 3 4 2 2" xfId="0"/>
    <cellStyle name="Normal 61 6 4 3 3 4 3" xfId="0"/>
    <cellStyle name="Normal 61 6 4 3 3 5" xfId="0"/>
    <cellStyle name="Normal 61 6 4 3 3 5 2" xfId="0"/>
    <cellStyle name="Normal 61 6 4 3 3 6" xfId="0"/>
    <cellStyle name="Normal 61 6 4 3 4" xfId="0"/>
    <cellStyle name="Normal 61 6 4 3 4 2" xfId="0"/>
    <cellStyle name="Normal 61 6 4 3 4 2 2" xfId="0"/>
    <cellStyle name="Normal 61 6 4 3 4 2 2 2" xfId="0"/>
    <cellStyle name="Normal 61 6 4 3 4 2 3" xfId="0"/>
    <cellStyle name="Normal 61 6 4 3 4 3" xfId="0"/>
    <cellStyle name="Normal 61 6 4 3 4 3 2" xfId="0"/>
    <cellStyle name="Normal 61 6 4 3 4 3 2 2" xfId="0"/>
    <cellStyle name="Normal 61 6 4 3 4 3 3" xfId="0"/>
    <cellStyle name="Normal 61 6 4 3 4 4" xfId="0"/>
    <cellStyle name="Normal 61 6 4 3 4 4 2" xfId="0"/>
    <cellStyle name="Normal 61 6 4 3 4 5" xfId="0"/>
    <cellStyle name="Normal 61 6 4 3 5" xfId="0"/>
    <cellStyle name="Normal 61 6 4 3 5 2" xfId="0"/>
    <cellStyle name="Normal 61 6 4 3 5 2 2" xfId="0"/>
    <cellStyle name="Normal 61 6 4 3 5 3" xfId="0"/>
    <cellStyle name="Normal 61 6 4 3 6" xfId="0"/>
    <cellStyle name="Normal 61 6 4 3 6 2" xfId="0"/>
    <cellStyle name="Normal 61 6 4 3 6 2 2" xfId="0"/>
    <cellStyle name="Normal 61 6 4 3 6 3" xfId="0"/>
    <cellStyle name="Normal 61 6 4 3 7" xfId="0"/>
    <cellStyle name="Normal 61 6 4 3 7 2" xfId="0"/>
    <cellStyle name="Normal 61 6 4 3 8" xfId="0"/>
    <cellStyle name="Normal 61 6 4 4" xfId="0"/>
    <cellStyle name="Normal 61 6 4 4 2" xfId="0"/>
    <cellStyle name="Normal 61 6 4 4 2 2" xfId="0"/>
    <cellStyle name="Normal 61 6 4 4 2 2 2" xfId="0"/>
    <cellStyle name="Normal 61 6 4 4 2 2 2 2" xfId="0"/>
    <cellStyle name="Normal 61 6 4 4 2 2 2 2 2" xfId="0"/>
    <cellStyle name="Normal 61 6 4 4 2 2 2 3" xfId="0"/>
    <cellStyle name="Normal 61 6 4 4 2 2 3" xfId="0"/>
    <cellStyle name="Normal 61 6 4 4 2 2 3 2" xfId="0"/>
    <cellStyle name="Normal 61 6 4 4 2 2 3 2 2" xfId="0"/>
    <cellStyle name="Normal 61 6 4 4 2 2 3 3" xfId="0"/>
    <cellStyle name="Normal 61 6 4 4 2 2 4" xfId="0"/>
    <cellStyle name="Normal 61 6 4 4 2 2 4 2" xfId="0"/>
    <cellStyle name="Normal 61 6 4 4 2 2 5" xfId="0"/>
    <cellStyle name="Normal 61 6 4 4 2 3" xfId="0"/>
    <cellStyle name="Normal 61 6 4 4 2 3 2" xfId="0"/>
    <cellStyle name="Normal 61 6 4 4 2 3 2 2" xfId="0"/>
    <cellStyle name="Normal 61 6 4 4 2 3 3" xfId="0"/>
    <cellStyle name="Normal 61 6 4 4 2 4" xfId="0"/>
    <cellStyle name="Normal 61 6 4 4 2 4 2" xfId="0"/>
    <cellStyle name="Normal 61 6 4 4 2 4 2 2" xfId="0"/>
    <cellStyle name="Normal 61 6 4 4 2 4 3" xfId="0"/>
    <cellStyle name="Normal 61 6 4 4 2 5" xfId="0"/>
    <cellStyle name="Normal 61 6 4 4 2 5 2" xfId="0"/>
    <cellStyle name="Normal 61 6 4 4 2 6" xfId="0"/>
    <cellStyle name="Normal 61 6 4 4 3" xfId="0"/>
    <cellStyle name="Normal 61 6 4 4 3 2" xfId="0"/>
    <cellStyle name="Normal 61 6 4 4 3 2 2" xfId="0"/>
    <cellStyle name="Normal 61 6 4 4 3 2 2 2" xfId="0"/>
    <cellStyle name="Normal 61 6 4 4 3 2 3" xfId="0"/>
    <cellStyle name="Normal 61 6 4 4 3 3" xfId="0"/>
    <cellStyle name="Normal 61 6 4 4 3 3 2" xfId="0"/>
    <cellStyle name="Normal 61 6 4 4 3 3 2 2" xfId="0"/>
    <cellStyle name="Normal 61 6 4 4 3 3 3" xfId="0"/>
    <cellStyle name="Normal 61 6 4 4 3 4" xfId="0"/>
    <cellStyle name="Normal 61 6 4 4 3 4 2" xfId="0"/>
    <cellStyle name="Normal 61 6 4 4 3 5" xfId="0"/>
    <cellStyle name="Normal 61 6 4 4 4" xfId="0"/>
    <cellStyle name="Normal 61 6 4 4 4 2" xfId="0"/>
    <cellStyle name="Normal 61 6 4 4 4 2 2" xfId="0"/>
    <cellStyle name="Normal 61 6 4 4 4 3" xfId="0"/>
    <cellStyle name="Normal 61 6 4 4 5" xfId="0"/>
    <cellStyle name="Normal 61 6 4 4 5 2" xfId="0"/>
    <cellStyle name="Normal 61 6 4 4 5 2 2" xfId="0"/>
    <cellStyle name="Normal 61 6 4 4 5 3" xfId="0"/>
    <cellStyle name="Normal 61 6 4 4 6" xfId="0"/>
    <cellStyle name="Normal 61 6 4 4 6 2" xfId="0"/>
    <cellStyle name="Normal 61 6 4 4 7" xfId="0"/>
    <cellStyle name="Normal 61 6 4 5" xfId="0"/>
    <cellStyle name="Normal 61 6 4 5 2" xfId="0"/>
    <cellStyle name="Normal 61 6 4 5 2 2" xfId="0"/>
    <cellStyle name="Normal 61 6 4 5 2 2 2" xfId="0"/>
    <cellStyle name="Normal 61 6 4 5 2 2 2 2" xfId="0"/>
    <cellStyle name="Normal 61 6 4 5 2 2 3" xfId="0"/>
    <cellStyle name="Normal 61 6 4 5 2 3" xfId="0"/>
    <cellStyle name="Normal 61 6 4 5 2 3 2" xfId="0"/>
    <cellStyle name="Normal 61 6 4 5 2 3 2 2" xfId="0"/>
    <cellStyle name="Normal 61 6 4 5 2 3 3" xfId="0"/>
    <cellStyle name="Normal 61 6 4 5 2 4" xfId="0"/>
    <cellStyle name="Normal 61 6 4 5 2 4 2" xfId="0"/>
    <cellStyle name="Normal 61 6 4 5 2 5" xfId="0"/>
    <cellStyle name="Normal 61 6 4 5 3" xfId="0"/>
    <cellStyle name="Normal 61 6 4 5 3 2" xfId="0"/>
    <cellStyle name="Normal 61 6 4 5 3 2 2" xfId="0"/>
    <cellStyle name="Normal 61 6 4 5 3 3" xfId="0"/>
    <cellStyle name="Normal 61 6 4 5 4" xfId="0"/>
    <cellStyle name="Normal 61 6 4 5 4 2" xfId="0"/>
    <cellStyle name="Normal 61 6 4 5 4 2 2" xfId="0"/>
    <cellStyle name="Normal 61 6 4 5 4 3" xfId="0"/>
    <cellStyle name="Normal 61 6 4 5 5" xfId="0"/>
    <cellStyle name="Normal 61 6 4 5 5 2" xfId="0"/>
    <cellStyle name="Normal 61 6 4 5 6" xfId="0"/>
    <cellStyle name="Normal 61 6 4 6" xfId="0"/>
    <cellStyle name="Normal 61 6 4 6 2" xfId="0"/>
    <cellStyle name="Normal 61 6 4 6 2 2" xfId="0"/>
    <cellStyle name="Normal 61 6 4 6 2 2 2" xfId="0"/>
    <cellStyle name="Normal 61 6 4 6 2 3" xfId="0"/>
    <cellStyle name="Normal 61 6 4 6 3" xfId="0"/>
    <cellStyle name="Normal 61 6 4 6 3 2" xfId="0"/>
    <cellStyle name="Normal 61 6 4 6 3 2 2" xfId="0"/>
    <cellStyle name="Normal 61 6 4 6 3 3" xfId="0"/>
    <cellStyle name="Normal 61 6 4 6 4" xfId="0"/>
    <cellStyle name="Normal 61 6 4 6 4 2" xfId="0"/>
    <cellStyle name="Normal 61 6 4 6 5" xfId="0"/>
    <cellStyle name="Normal 61 6 4 7" xfId="0"/>
    <cellStyle name="Normal 61 6 4 7 2" xfId="0"/>
    <cellStyle name="Normal 61 6 4 7 2 2" xfId="0"/>
    <cellStyle name="Normal 61 6 4 7 3" xfId="0"/>
    <cellStyle name="Normal 61 6 4 8" xfId="0"/>
    <cellStyle name="Normal 61 6 4 8 2" xfId="0"/>
    <cellStyle name="Normal 61 6 4 8 2 2" xfId="0"/>
    <cellStyle name="Normal 61 6 4 8 3" xfId="0"/>
    <cellStyle name="Normal 61 6 4 9" xfId="0"/>
    <cellStyle name="Normal 61 6 4 9 2" xfId="0"/>
    <cellStyle name="Normal 61 6 5" xfId="0"/>
    <cellStyle name="Normal 61 6 5 2" xfId="0"/>
    <cellStyle name="Normal 61 6 5 2 2" xfId="0"/>
    <cellStyle name="Normal 61 6 5 2 2 2" xfId="0"/>
    <cellStyle name="Normal 61 6 5 2 2 2 2" xfId="0"/>
    <cellStyle name="Normal 61 6 5 2 2 2 2 2" xfId="0"/>
    <cellStyle name="Normal 61 6 5 2 2 2 2 2 2" xfId="0"/>
    <cellStyle name="Normal 61 6 5 2 2 2 2 2 2 2" xfId="0"/>
    <cellStyle name="Normal 61 6 5 2 2 2 2 2 3" xfId="0"/>
    <cellStyle name="Normal 61 6 5 2 2 2 2 3" xfId="0"/>
    <cellStyle name="Normal 61 6 5 2 2 2 2 3 2" xfId="0"/>
    <cellStyle name="Normal 61 6 5 2 2 2 2 3 2 2" xfId="0"/>
    <cellStyle name="Normal 61 6 5 2 2 2 2 3 3" xfId="0"/>
    <cellStyle name="Normal 61 6 5 2 2 2 2 4" xfId="0"/>
    <cellStyle name="Normal 61 6 5 2 2 2 2 4 2" xfId="0"/>
    <cellStyle name="Normal 61 6 5 2 2 2 2 5" xfId="0"/>
    <cellStyle name="Normal 61 6 5 2 2 2 3" xfId="0"/>
    <cellStyle name="Normal 61 6 5 2 2 2 3 2" xfId="0"/>
    <cellStyle name="Normal 61 6 5 2 2 2 3 2 2" xfId="0"/>
    <cellStyle name="Normal 61 6 5 2 2 2 3 3" xfId="0"/>
    <cellStyle name="Normal 61 6 5 2 2 2 4" xfId="0"/>
    <cellStyle name="Normal 61 6 5 2 2 2 4 2" xfId="0"/>
    <cellStyle name="Normal 61 6 5 2 2 2 4 2 2" xfId="0"/>
    <cellStyle name="Normal 61 6 5 2 2 2 4 3" xfId="0"/>
    <cellStyle name="Normal 61 6 5 2 2 2 5" xfId="0"/>
    <cellStyle name="Normal 61 6 5 2 2 2 5 2" xfId="0"/>
    <cellStyle name="Normal 61 6 5 2 2 2 6" xfId="0"/>
    <cellStyle name="Normal 61 6 5 2 2 3" xfId="0"/>
    <cellStyle name="Normal 61 6 5 2 2 3 2" xfId="0"/>
    <cellStyle name="Normal 61 6 5 2 2 3 2 2" xfId="0"/>
    <cellStyle name="Normal 61 6 5 2 2 3 2 2 2" xfId="0"/>
    <cellStyle name="Normal 61 6 5 2 2 3 2 3" xfId="0"/>
    <cellStyle name="Normal 61 6 5 2 2 3 3" xfId="0"/>
    <cellStyle name="Normal 61 6 5 2 2 3 3 2" xfId="0"/>
    <cellStyle name="Normal 61 6 5 2 2 3 3 2 2" xfId="0"/>
    <cellStyle name="Normal 61 6 5 2 2 3 3 3" xfId="0"/>
    <cellStyle name="Normal 61 6 5 2 2 3 4" xfId="0"/>
    <cellStyle name="Normal 61 6 5 2 2 3 4 2" xfId="0"/>
    <cellStyle name="Normal 61 6 5 2 2 3 5" xfId="0"/>
    <cellStyle name="Normal 61 6 5 2 2 4" xfId="0"/>
    <cellStyle name="Normal 61 6 5 2 2 4 2" xfId="0"/>
    <cellStyle name="Normal 61 6 5 2 2 4 2 2" xfId="0"/>
    <cellStyle name="Normal 61 6 5 2 2 4 3" xfId="0"/>
    <cellStyle name="Normal 61 6 5 2 2 5" xfId="0"/>
    <cellStyle name="Normal 61 6 5 2 2 5 2" xfId="0"/>
    <cellStyle name="Normal 61 6 5 2 2 5 2 2" xfId="0"/>
    <cellStyle name="Normal 61 6 5 2 2 5 3" xfId="0"/>
    <cellStyle name="Normal 61 6 5 2 2 6" xfId="0"/>
    <cellStyle name="Normal 61 6 5 2 2 6 2" xfId="0"/>
    <cellStyle name="Normal 61 6 5 2 2 7" xfId="0"/>
    <cellStyle name="Normal 61 6 5 2 3" xfId="0"/>
    <cellStyle name="Normal 61 6 5 2 3 2" xfId="0"/>
    <cellStyle name="Normal 61 6 5 2 3 2 2" xfId="0"/>
    <cellStyle name="Normal 61 6 5 2 3 2 2 2" xfId="0"/>
    <cellStyle name="Normal 61 6 5 2 3 2 2 2 2" xfId="0"/>
    <cellStyle name="Normal 61 6 5 2 3 2 2 3" xfId="0"/>
    <cellStyle name="Normal 61 6 5 2 3 2 3" xfId="0"/>
    <cellStyle name="Normal 61 6 5 2 3 2 3 2" xfId="0"/>
    <cellStyle name="Normal 61 6 5 2 3 2 3 2 2" xfId="0"/>
    <cellStyle name="Normal 61 6 5 2 3 2 3 3" xfId="0"/>
    <cellStyle name="Normal 61 6 5 2 3 2 4" xfId="0"/>
    <cellStyle name="Normal 61 6 5 2 3 2 4 2" xfId="0"/>
    <cellStyle name="Normal 61 6 5 2 3 2 5" xfId="0"/>
    <cellStyle name="Normal 61 6 5 2 3 3" xfId="0"/>
    <cellStyle name="Normal 61 6 5 2 3 3 2" xfId="0"/>
    <cellStyle name="Normal 61 6 5 2 3 3 2 2" xfId="0"/>
    <cellStyle name="Normal 61 6 5 2 3 3 3" xfId="0"/>
    <cellStyle name="Normal 61 6 5 2 3 4" xfId="0"/>
    <cellStyle name="Normal 61 6 5 2 3 4 2" xfId="0"/>
    <cellStyle name="Normal 61 6 5 2 3 4 2 2" xfId="0"/>
    <cellStyle name="Normal 61 6 5 2 3 4 3" xfId="0"/>
    <cellStyle name="Normal 61 6 5 2 3 5" xfId="0"/>
    <cellStyle name="Normal 61 6 5 2 3 5 2" xfId="0"/>
    <cellStyle name="Normal 61 6 5 2 3 6" xfId="0"/>
    <cellStyle name="Normal 61 6 5 2 4" xfId="0"/>
    <cellStyle name="Normal 61 6 5 2 4 2" xfId="0"/>
    <cellStyle name="Normal 61 6 5 2 4 2 2" xfId="0"/>
    <cellStyle name="Normal 61 6 5 2 4 2 2 2" xfId="0"/>
    <cellStyle name="Normal 61 6 5 2 4 2 3" xfId="0"/>
    <cellStyle name="Normal 61 6 5 2 4 3" xfId="0"/>
    <cellStyle name="Normal 61 6 5 2 4 3 2" xfId="0"/>
    <cellStyle name="Normal 61 6 5 2 4 3 2 2" xfId="0"/>
    <cellStyle name="Normal 61 6 5 2 4 3 3" xfId="0"/>
    <cellStyle name="Normal 61 6 5 2 4 4" xfId="0"/>
    <cellStyle name="Normal 61 6 5 2 4 4 2" xfId="0"/>
    <cellStyle name="Normal 61 6 5 2 4 5" xfId="0"/>
    <cellStyle name="Normal 61 6 5 2 5" xfId="0"/>
    <cellStyle name="Normal 61 6 5 2 5 2" xfId="0"/>
    <cellStyle name="Normal 61 6 5 2 5 2 2" xfId="0"/>
    <cellStyle name="Normal 61 6 5 2 5 3" xfId="0"/>
    <cellStyle name="Normal 61 6 5 2 6" xfId="0"/>
    <cellStyle name="Normal 61 6 5 2 6 2" xfId="0"/>
    <cellStyle name="Normal 61 6 5 2 6 2 2" xfId="0"/>
    <cellStyle name="Normal 61 6 5 2 6 3" xfId="0"/>
    <cellStyle name="Normal 61 6 5 2 7" xfId="0"/>
    <cellStyle name="Normal 61 6 5 2 7 2" xfId="0"/>
    <cellStyle name="Normal 61 6 5 2 8" xfId="0"/>
    <cellStyle name="Normal 61 6 5 3" xfId="0"/>
    <cellStyle name="Normal 61 6 5 3 2" xfId="0"/>
    <cellStyle name="Normal 61 6 5 3 2 2" xfId="0"/>
    <cellStyle name="Normal 61 6 5 3 2 2 2" xfId="0"/>
    <cellStyle name="Normal 61 6 5 3 2 2 2 2" xfId="0"/>
    <cellStyle name="Normal 61 6 5 3 2 2 2 2 2" xfId="0"/>
    <cellStyle name="Normal 61 6 5 3 2 2 2 3" xfId="0"/>
    <cellStyle name="Normal 61 6 5 3 2 2 3" xfId="0"/>
    <cellStyle name="Normal 61 6 5 3 2 2 3 2" xfId="0"/>
    <cellStyle name="Normal 61 6 5 3 2 2 3 2 2" xfId="0"/>
    <cellStyle name="Normal 61 6 5 3 2 2 3 3" xfId="0"/>
    <cellStyle name="Normal 61 6 5 3 2 2 4" xfId="0"/>
    <cellStyle name="Normal 61 6 5 3 2 2 4 2" xfId="0"/>
    <cellStyle name="Normal 61 6 5 3 2 2 5" xfId="0"/>
    <cellStyle name="Normal 61 6 5 3 2 3" xfId="0"/>
    <cellStyle name="Normal 61 6 5 3 2 3 2" xfId="0"/>
    <cellStyle name="Normal 61 6 5 3 2 3 2 2" xfId="0"/>
    <cellStyle name="Normal 61 6 5 3 2 3 3" xfId="0"/>
    <cellStyle name="Normal 61 6 5 3 2 4" xfId="0"/>
    <cellStyle name="Normal 61 6 5 3 2 4 2" xfId="0"/>
    <cellStyle name="Normal 61 6 5 3 2 4 2 2" xfId="0"/>
    <cellStyle name="Normal 61 6 5 3 2 4 3" xfId="0"/>
    <cellStyle name="Normal 61 6 5 3 2 5" xfId="0"/>
    <cellStyle name="Normal 61 6 5 3 2 5 2" xfId="0"/>
    <cellStyle name="Normal 61 6 5 3 2 6" xfId="0"/>
    <cellStyle name="Normal 61 6 5 3 3" xfId="0"/>
    <cellStyle name="Normal 61 6 5 3 3 2" xfId="0"/>
    <cellStyle name="Normal 61 6 5 3 3 2 2" xfId="0"/>
    <cellStyle name="Normal 61 6 5 3 3 2 2 2" xfId="0"/>
    <cellStyle name="Normal 61 6 5 3 3 2 3" xfId="0"/>
    <cellStyle name="Normal 61 6 5 3 3 3" xfId="0"/>
    <cellStyle name="Normal 61 6 5 3 3 3 2" xfId="0"/>
    <cellStyle name="Normal 61 6 5 3 3 3 2 2" xfId="0"/>
    <cellStyle name="Normal 61 6 5 3 3 3 3" xfId="0"/>
    <cellStyle name="Normal 61 6 5 3 3 4" xfId="0"/>
    <cellStyle name="Normal 61 6 5 3 3 4 2" xfId="0"/>
    <cellStyle name="Normal 61 6 5 3 3 5" xfId="0"/>
    <cellStyle name="Normal 61 6 5 3 4" xfId="0"/>
    <cellStyle name="Normal 61 6 5 3 4 2" xfId="0"/>
    <cellStyle name="Normal 61 6 5 3 4 2 2" xfId="0"/>
    <cellStyle name="Normal 61 6 5 3 4 3" xfId="0"/>
    <cellStyle name="Normal 61 6 5 3 5" xfId="0"/>
    <cellStyle name="Normal 61 6 5 3 5 2" xfId="0"/>
    <cellStyle name="Normal 61 6 5 3 5 2 2" xfId="0"/>
    <cellStyle name="Normal 61 6 5 3 5 3" xfId="0"/>
    <cellStyle name="Normal 61 6 5 3 6" xfId="0"/>
    <cellStyle name="Normal 61 6 5 3 6 2" xfId="0"/>
    <cellStyle name="Normal 61 6 5 3 7" xfId="0"/>
    <cellStyle name="Normal 61 6 5 4" xfId="0"/>
    <cellStyle name="Normal 61 6 5 4 2" xfId="0"/>
    <cellStyle name="Normal 61 6 5 4 2 2" xfId="0"/>
    <cellStyle name="Normal 61 6 5 4 2 2 2" xfId="0"/>
    <cellStyle name="Normal 61 6 5 4 2 2 2 2" xfId="0"/>
    <cellStyle name="Normal 61 6 5 4 2 2 3" xfId="0"/>
    <cellStyle name="Normal 61 6 5 4 2 3" xfId="0"/>
    <cellStyle name="Normal 61 6 5 4 2 3 2" xfId="0"/>
    <cellStyle name="Normal 61 6 5 4 2 3 2 2" xfId="0"/>
    <cellStyle name="Normal 61 6 5 4 2 3 3" xfId="0"/>
    <cellStyle name="Normal 61 6 5 4 2 4" xfId="0"/>
    <cellStyle name="Normal 61 6 5 4 2 4 2" xfId="0"/>
    <cellStyle name="Normal 61 6 5 4 2 5" xfId="0"/>
    <cellStyle name="Normal 61 6 5 4 3" xfId="0"/>
    <cellStyle name="Normal 61 6 5 4 3 2" xfId="0"/>
    <cellStyle name="Normal 61 6 5 4 3 2 2" xfId="0"/>
    <cellStyle name="Normal 61 6 5 4 3 3" xfId="0"/>
    <cellStyle name="Normal 61 6 5 4 4" xfId="0"/>
    <cellStyle name="Normal 61 6 5 4 4 2" xfId="0"/>
    <cellStyle name="Normal 61 6 5 4 4 2 2" xfId="0"/>
    <cellStyle name="Normal 61 6 5 4 4 3" xfId="0"/>
    <cellStyle name="Normal 61 6 5 4 5" xfId="0"/>
    <cellStyle name="Normal 61 6 5 4 5 2" xfId="0"/>
    <cellStyle name="Normal 61 6 5 4 6" xfId="0"/>
    <cellStyle name="Normal 61 6 5 5" xfId="0"/>
    <cellStyle name="Normal 61 6 5 5 2" xfId="0"/>
    <cellStyle name="Normal 61 6 5 5 2 2" xfId="0"/>
    <cellStyle name="Normal 61 6 5 5 2 2 2" xfId="0"/>
    <cellStyle name="Normal 61 6 5 5 2 3" xfId="0"/>
    <cellStyle name="Normal 61 6 5 5 3" xfId="0"/>
    <cellStyle name="Normal 61 6 5 5 3 2" xfId="0"/>
    <cellStyle name="Normal 61 6 5 5 3 2 2" xfId="0"/>
    <cellStyle name="Normal 61 6 5 5 3 3" xfId="0"/>
    <cellStyle name="Normal 61 6 5 5 4" xfId="0"/>
    <cellStyle name="Normal 61 6 5 5 4 2" xfId="0"/>
    <cellStyle name="Normal 61 6 5 5 5" xfId="0"/>
    <cellStyle name="Normal 61 6 5 6" xfId="0"/>
    <cellStyle name="Normal 61 6 5 6 2" xfId="0"/>
    <cellStyle name="Normal 61 6 5 6 2 2" xfId="0"/>
    <cellStyle name="Normal 61 6 5 6 3" xfId="0"/>
    <cellStyle name="Normal 61 6 5 7" xfId="0"/>
    <cellStyle name="Normal 61 6 5 7 2" xfId="0"/>
    <cellStyle name="Normal 61 6 5 7 2 2" xfId="0"/>
    <cellStyle name="Normal 61 6 5 7 3" xfId="0"/>
    <cellStyle name="Normal 61 6 5 8" xfId="0"/>
    <cellStyle name="Normal 61 6 5 8 2" xfId="0"/>
    <cellStyle name="Normal 61 6 5 9" xfId="0"/>
    <cellStyle name="Normal 61 6 6" xfId="0"/>
    <cellStyle name="Normal 61 6 6 2" xfId="0"/>
    <cellStyle name="Normal 61 6 6 2 2" xfId="0"/>
    <cellStyle name="Normal 61 6 6 2 2 2" xfId="0"/>
    <cellStyle name="Normal 61 6 6 2 2 2 2" xfId="0"/>
    <cellStyle name="Normal 61 6 6 2 2 2 2 2" xfId="0"/>
    <cellStyle name="Normal 61 6 6 2 2 2 2 2 2" xfId="0"/>
    <cellStyle name="Normal 61 6 6 2 2 2 2 3" xfId="0"/>
    <cellStyle name="Normal 61 6 6 2 2 2 3" xfId="0"/>
    <cellStyle name="Normal 61 6 6 2 2 2 3 2" xfId="0"/>
    <cellStyle name="Normal 61 6 6 2 2 2 3 2 2" xfId="0"/>
    <cellStyle name="Normal 61 6 6 2 2 2 3 3" xfId="0"/>
    <cellStyle name="Normal 61 6 6 2 2 2 4" xfId="0"/>
    <cellStyle name="Normal 61 6 6 2 2 2 4 2" xfId="0"/>
    <cellStyle name="Normal 61 6 6 2 2 2 5" xfId="0"/>
    <cellStyle name="Normal 61 6 6 2 2 3" xfId="0"/>
    <cellStyle name="Normal 61 6 6 2 2 3 2" xfId="0"/>
    <cellStyle name="Normal 61 6 6 2 2 3 2 2" xfId="0"/>
    <cellStyle name="Normal 61 6 6 2 2 3 3" xfId="0"/>
    <cellStyle name="Normal 61 6 6 2 2 4" xfId="0"/>
    <cellStyle name="Normal 61 6 6 2 2 4 2" xfId="0"/>
    <cellStyle name="Normal 61 6 6 2 2 4 2 2" xfId="0"/>
    <cellStyle name="Normal 61 6 6 2 2 4 3" xfId="0"/>
    <cellStyle name="Normal 61 6 6 2 2 5" xfId="0"/>
    <cellStyle name="Normal 61 6 6 2 2 5 2" xfId="0"/>
    <cellStyle name="Normal 61 6 6 2 2 6" xfId="0"/>
    <cellStyle name="Normal 61 6 6 2 3" xfId="0"/>
    <cellStyle name="Normal 61 6 6 2 3 2" xfId="0"/>
    <cellStyle name="Normal 61 6 6 2 3 2 2" xfId="0"/>
    <cellStyle name="Normal 61 6 6 2 3 2 2 2" xfId="0"/>
    <cellStyle name="Normal 61 6 6 2 3 2 3" xfId="0"/>
    <cellStyle name="Normal 61 6 6 2 3 3" xfId="0"/>
    <cellStyle name="Normal 61 6 6 2 3 3 2" xfId="0"/>
    <cellStyle name="Normal 61 6 6 2 3 3 2 2" xfId="0"/>
    <cellStyle name="Normal 61 6 6 2 3 3 3" xfId="0"/>
    <cellStyle name="Normal 61 6 6 2 3 4" xfId="0"/>
    <cellStyle name="Normal 61 6 6 2 3 4 2" xfId="0"/>
    <cellStyle name="Normal 61 6 6 2 3 5" xfId="0"/>
    <cellStyle name="Normal 61 6 6 2 4" xfId="0"/>
    <cellStyle name="Normal 61 6 6 2 4 2" xfId="0"/>
    <cellStyle name="Normal 61 6 6 2 4 2 2" xfId="0"/>
    <cellStyle name="Normal 61 6 6 2 4 3" xfId="0"/>
    <cellStyle name="Normal 61 6 6 2 5" xfId="0"/>
    <cellStyle name="Normal 61 6 6 2 5 2" xfId="0"/>
    <cellStyle name="Normal 61 6 6 2 5 2 2" xfId="0"/>
    <cellStyle name="Normal 61 6 6 2 5 3" xfId="0"/>
    <cellStyle name="Normal 61 6 6 2 6" xfId="0"/>
    <cellStyle name="Normal 61 6 6 2 6 2" xfId="0"/>
    <cellStyle name="Normal 61 6 6 2 7" xfId="0"/>
    <cellStyle name="Normal 61 6 6 3" xfId="0"/>
    <cellStyle name="Normal 61 6 6 3 2" xfId="0"/>
    <cellStyle name="Normal 61 6 6 3 2 2" xfId="0"/>
    <cellStyle name="Normal 61 6 6 3 2 2 2" xfId="0"/>
    <cellStyle name="Normal 61 6 6 3 2 2 2 2" xfId="0"/>
    <cellStyle name="Normal 61 6 6 3 2 2 3" xfId="0"/>
    <cellStyle name="Normal 61 6 6 3 2 3" xfId="0"/>
    <cellStyle name="Normal 61 6 6 3 2 3 2" xfId="0"/>
    <cellStyle name="Normal 61 6 6 3 2 3 2 2" xfId="0"/>
    <cellStyle name="Normal 61 6 6 3 2 3 3" xfId="0"/>
    <cellStyle name="Normal 61 6 6 3 2 4" xfId="0"/>
    <cellStyle name="Normal 61 6 6 3 2 4 2" xfId="0"/>
    <cellStyle name="Normal 61 6 6 3 2 5" xfId="0"/>
    <cellStyle name="Normal 61 6 6 3 3" xfId="0"/>
    <cellStyle name="Normal 61 6 6 3 3 2" xfId="0"/>
    <cellStyle name="Normal 61 6 6 3 3 2 2" xfId="0"/>
    <cellStyle name="Normal 61 6 6 3 3 3" xfId="0"/>
    <cellStyle name="Normal 61 6 6 3 4" xfId="0"/>
    <cellStyle name="Normal 61 6 6 3 4 2" xfId="0"/>
    <cellStyle name="Normal 61 6 6 3 4 2 2" xfId="0"/>
    <cellStyle name="Normal 61 6 6 3 4 3" xfId="0"/>
    <cellStyle name="Normal 61 6 6 3 5" xfId="0"/>
    <cellStyle name="Normal 61 6 6 3 5 2" xfId="0"/>
    <cellStyle name="Normal 61 6 6 3 6" xfId="0"/>
    <cellStyle name="Normal 61 6 6 4" xfId="0"/>
    <cellStyle name="Normal 61 6 6 4 2" xfId="0"/>
    <cellStyle name="Normal 61 6 6 4 2 2" xfId="0"/>
    <cellStyle name="Normal 61 6 6 4 2 2 2" xfId="0"/>
    <cellStyle name="Normal 61 6 6 4 2 3" xfId="0"/>
    <cellStyle name="Normal 61 6 6 4 3" xfId="0"/>
    <cellStyle name="Normal 61 6 6 4 3 2" xfId="0"/>
    <cellStyle name="Normal 61 6 6 4 3 2 2" xfId="0"/>
    <cellStyle name="Normal 61 6 6 4 3 3" xfId="0"/>
    <cellStyle name="Normal 61 6 6 4 4" xfId="0"/>
    <cellStyle name="Normal 61 6 6 4 4 2" xfId="0"/>
    <cellStyle name="Normal 61 6 6 4 5" xfId="0"/>
    <cellStyle name="Normal 61 6 6 5" xfId="0"/>
    <cellStyle name="Normal 61 6 6 5 2" xfId="0"/>
    <cellStyle name="Normal 61 6 6 5 2 2" xfId="0"/>
    <cellStyle name="Normal 61 6 6 5 3" xfId="0"/>
    <cellStyle name="Normal 61 6 6 6" xfId="0"/>
    <cellStyle name="Normal 61 6 6 6 2" xfId="0"/>
    <cellStyle name="Normal 61 6 6 6 2 2" xfId="0"/>
    <cellStyle name="Normal 61 6 6 6 3" xfId="0"/>
    <cellStyle name="Normal 61 6 6 7" xfId="0"/>
    <cellStyle name="Normal 61 6 6 7 2" xfId="0"/>
    <cellStyle name="Normal 61 6 6 8" xfId="0"/>
    <cellStyle name="Normal 61 6 7" xfId="0"/>
    <cellStyle name="Normal 61 6 7 2" xfId="0"/>
    <cellStyle name="Normal 61 6 7 2 2" xfId="0"/>
    <cellStyle name="Normal 61 6 7 2 2 2" xfId="0"/>
    <cellStyle name="Normal 61 6 7 2 2 2 2" xfId="0"/>
    <cellStyle name="Normal 61 6 7 2 2 2 2 2" xfId="0"/>
    <cellStyle name="Normal 61 6 7 2 2 2 3" xfId="0"/>
    <cellStyle name="Normal 61 6 7 2 2 3" xfId="0"/>
    <cellStyle name="Normal 61 6 7 2 2 3 2" xfId="0"/>
    <cellStyle name="Normal 61 6 7 2 2 3 2 2" xfId="0"/>
    <cellStyle name="Normal 61 6 7 2 2 3 3" xfId="0"/>
    <cellStyle name="Normal 61 6 7 2 2 4" xfId="0"/>
    <cellStyle name="Normal 61 6 7 2 2 4 2" xfId="0"/>
    <cellStyle name="Normal 61 6 7 2 2 5" xfId="0"/>
    <cellStyle name="Normal 61 6 7 2 3" xfId="0"/>
    <cellStyle name="Normal 61 6 7 2 3 2" xfId="0"/>
    <cellStyle name="Normal 61 6 7 2 3 2 2" xfId="0"/>
    <cellStyle name="Normal 61 6 7 2 3 3" xfId="0"/>
    <cellStyle name="Normal 61 6 7 2 4" xfId="0"/>
    <cellStyle name="Normal 61 6 7 2 4 2" xfId="0"/>
    <cellStyle name="Normal 61 6 7 2 4 2 2" xfId="0"/>
    <cellStyle name="Normal 61 6 7 2 4 3" xfId="0"/>
    <cellStyle name="Normal 61 6 7 2 5" xfId="0"/>
    <cellStyle name="Normal 61 6 7 2 5 2" xfId="0"/>
    <cellStyle name="Normal 61 6 7 2 6" xfId="0"/>
    <cellStyle name="Normal 61 6 7 3" xfId="0"/>
    <cellStyle name="Normal 61 6 7 3 2" xfId="0"/>
    <cellStyle name="Normal 61 6 7 3 2 2" xfId="0"/>
    <cellStyle name="Normal 61 6 7 3 2 2 2" xfId="0"/>
    <cellStyle name="Normal 61 6 7 3 2 3" xfId="0"/>
    <cellStyle name="Normal 61 6 7 3 3" xfId="0"/>
    <cellStyle name="Normal 61 6 7 3 3 2" xfId="0"/>
    <cellStyle name="Normal 61 6 7 3 3 2 2" xfId="0"/>
    <cellStyle name="Normal 61 6 7 3 3 3" xfId="0"/>
    <cellStyle name="Normal 61 6 7 3 4" xfId="0"/>
    <cellStyle name="Normal 61 6 7 3 4 2" xfId="0"/>
    <cellStyle name="Normal 61 6 7 3 5" xfId="0"/>
    <cellStyle name="Normal 61 6 7 4" xfId="0"/>
    <cellStyle name="Normal 61 6 7 4 2" xfId="0"/>
    <cellStyle name="Normal 61 6 7 4 2 2" xfId="0"/>
    <cellStyle name="Normal 61 6 7 4 3" xfId="0"/>
    <cellStyle name="Normal 61 6 7 5" xfId="0"/>
    <cellStyle name="Normal 61 6 7 5 2" xfId="0"/>
    <cellStyle name="Normal 61 6 7 5 2 2" xfId="0"/>
    <cellStyle name="Normal 61 6 7 5 3" xfId="0"/>
    <cellStyle name="Normal 61 6 7 6" xfId="0"/>
    <cellStyle name="Normal 61 6 7 6 2" xfId="0"/>
    <cellStyle name="Normal 61 6 7 7" xfId="0"/>
    <cellStyle name="Normal 61 6 8" xfId="0"/>
    <cellStyle name="Normal 61 6 8 2" xfId="0"/>
    <cellStyle name="Normal 61 6 8 2 2" xfId="0"/>
    <cellStyle name="Normal 61 6 8 2 2 2" xfId="0"/>
    <cellStyle name="Normal 61 6 8 2 2 2 2" xfId="0"/>
    <cellStyle name="Normal 61 6 8 2 2 3" xfId="0"/>
    <cellStyle name="Normal 61 6 8 2 3" xfId="0"/>
    <cellStyle name="Normal 61 6 8 2 3 2" xfId="0"/>
    <cellStyle name="Normal 61 6 8 2 3 2 2" xfId="0"/>
    <cellStyle name="Normal 61 6 8 2 3 3" xfId="0"/>
    <cellStyle name="Normal 61 6 8 2 4" xfId="0"/>
    <cellStyle name="Normal 61 6 8 2 4 2" xfId="0"/>
    <cellStyle name="Normal 61 6 8 2 5" xfId="0"/>
    <cellStyle name="Normal 61 6 8 3" xfId="0"/>
    <cellStyle name="Normal 61 6 8 3 2" xfId="0"/>
    <cellStyle name="Normal 61 6 8 3 2 2" xfId="0"/>
    <cellStyle name="Normal 61 6 8 3 3" xfId="0"/>
    <cellStyle name="Normal 61 6 8 4" xfId="0"/>
    <cellStyle name="Normal 61 6 8 4 2" xfId="0"/>
    <cellStyle name="Normal 61 6 8 4 2 2" xfId="0"/>
    <cellStyle name="Normal 61 6 8 4 3" xfId="0"/>
    <cellStyle name="Normal 61 6 8 5" xfId="0"/>
    <cellStyle name="Normal 61 6 8 5 2" xfId="0"/>
    <cellStyle name="Normal 61 6 8 6" xfId="0"/>
    <cellStyle name="Normal 61 6 9" xfId="0"/>
    <cellStyle name="Normal 61 6 9 2" xfId="0"/>
    <cellStyle name="Normal 61 6 9 2 2" xfId="0"/>
    <cellStyle name="Normal 61 6 9 2 2 2" xfId="0"/>
    <cellStyle name="Normal 61 6 9 2 3" xfId="0"/>
    <cellStyle name="Normal 61 6 9 3" xfId="0"/>
    <cellStyle name="Normal 61 6 9 3 2" xfId="0"/>
    <cellStyle name="Normal 61 6 9 3 2 2" xfId="0"/>
    <cellStyle name="Normal 61 6 9 3 3" xfId="0"/>
    <cellStyle name="Normal 61 6 9 4" xfId="0"/>
    <cellStyle name="Normal 61 6 9 4 2" xfId="0"/>
    <cellStyle name="Normal 61 6 9 5" xfId="0"/>
    <cellStyle name="Normal 61 7" xfId="0"/>
    <cellStyle name="Normal 61 7 10" xfId="0"/>
    <cellStyle name="Normal 61 7 10 2" xfId="0"/>
    <cellStyle name="Normal 61 7 10 2 2" xfId="0"/>
    <cellStyle name="Normal 61 7 10 3" xfId="0"/>
    <cellStyle name="Normal 61 7 11" xfId="0"/>
    <cellStyle name="Normal 61 7 11 2" xfId="0"/>
    <cellStyle name="Normal 61 7 12" xfId="0"/>
    <cellStyle name="Normal 61 7 2" xfId="0"/>
    <cellStyle name="Normal 61 7 2 10" xfId="0"/>
    <cellStyle name="Normal 61 7 2 2" xfId="0"/>
    <cellStyle name="Normal 61 7 2 2 2" xfId="0"/>
    <cellStyle name="Normal 61 7 2 2 2 2" xfId="0"/>
    <cellStyle name="Normal 61 7 2 2 2 2 2" xfId="0"/>
    <cellStyle name="Normal 61 7 2 2 2 2 2 2" xfId="0"/>
    <cellStyle name="Normal 61 7 2 2 2 2 2 2 2" xfId="0"/>
    <cellStyle name="Normal 61 7 2 2 2 2 2 2 2 2" xfId="0"/>
    <cellStyle name="Normal 61 7 2 2 2 2 2 2 2 2 2" xfId="0"/>
    <cellStyle name="Normal 61 7 2 2 2 2 2 2 2 3" xfId="0"/>
    <cellStyle name="Normal 61 7 2 2 2 2 2 2 3" xfId="0"/>
    <cellStyle name="Normal 61 7 2 2 2 2 2 2 3 2" xfId="0"/>
    <cellStyle name="Normal 61 7 2 2 2 2 2 2 3 2 2" xfId="0"/>
    <cellStyle name="Normal 61 7 2 2 2 2 2 2 3 3" xfId="0"/>
    <cellStyle name="Normal 61 7 2 2 2 2 2 2 4" xfId="0"/>
    <cellStyle name="Normal 61 7 2 2 2 2 2 2 4 2" xfId="0"/>
    <cellStyle name="Normal 61 7 2 2 2 2 2 2 5" xfId="0"/>
    <cellStyle name="Normal 61 7 2 2 2 2 2 3" xfId="0"/>
    <cellStyle name="Normal 61 7 2 2 2 2 2 3 2" xfId="0"/>
    <cellStyle name="Normal 61 7 2 2 2 2 2 3 2 2" xfId="0"/>
    <cellStyle name="Normal 61 7 2 2 2 2 2 3 3" xfId="0"/>
    <cellStyle name="Normal 61 7 2 2 2 2 2 4" xfId="0"/>
    <cellStyle name="Normal 61 7 2 2 2 2 2 4 2" xfId="0"/>
    <cellStyle name="Normal 61 7 2 2 2 2 2 4 2 2" xfId="0"/>
    <cellStyle name="Normal 61 7 2 2 2 2 2 4 3" xfId="0"/>
    <cellStyle name="Normal 61 7 2 2 2 2 2 5" xfId="0"/>
    <cellStyle name="Normal 61 7 2 2 2 2 2 5 2" xfId="0"/>
    <cellStyle name="Normal 61 7 2 2 2 2 2 6" xfId="0"/>
    <cellStyle name="Normal 61 7 2 2 2 2 3" xfId="0"/>
    <cellStyle name="Normal 61 7 2 2 2 2 3 2" xfId="0"/>
    <cellStyle name="Normal 61 7 2 2 2 2 3 2 2" xfId="0"/>
    <cellStyle name="Normal 61 7 2 2 2 2 3 2 2 2" xfId="0"/>
    <cellStyle name="Normal 61 7 2 2 2 2 3 2 3" xfId="0"/>
    <cellStyle name="Normal 61 7 2 2 2 2 3 3" xfId="0"/>
    <cellStyle name="Normal 61 7 2 2 2 2 3 3 2" xfId="0"/>
    <cellStyle name="Normal 61 7 2 2 2 2 3 3 2 2" xfId="0"/>
    <cellStyle name="Normal 61 7 2 2 2 2 3 3 3" xfId="0"/>
    <cellStyle name="Normal 61 7 2 2 2 2 3 4" xfId="0"/>
    <cellStyle name="Normal 61 7 2 2 2 2 3 4 2" xfId="0"/>
    <cellStyle name="Normal 61 7 2 2 2 2 3 5" xfId="0"/>
    <cellStyle name="Normal 61 7 2 2 2 2 4" xfId="0"/>
    <cellStyle name="Normal 61 7 2 2 2 2 4 2" xfId="0"/>
    <cellStyle name="Normal 61 7 2 2 2 2 4 2 2" xfId="0"/>
    <cellStyle name="Normal 61 7 2 2 2 2 4 3" xfId="0"/>
    <cellStyle name="Normal 61 7 2 2 2 2 5" xfId="0"/>
    <cellStyle name="Normal 61 7 2 2 2 2 5 2" xfId="0"/>
    <cellStyle name="Normal 61 7 2 2 2 2 5 2 2" xfId="0"/>
    <cellStyle name="Normal 61 7 2 2 2 2 5 3" xfId="0"/>
    <cellStyle name="Normal 61 7 2 2 2 2 6" xfId="0"/>
    <cellStyle name="Normal 61 7 2 2 2 2 6 2" xfId="0"/>
    <cellStyle name="Normal 61 7 2 2 2 2 7" xfId="0"/>
    <cellStyle name="Normal 61 7 2 2 2 3" xfId="0"/>
    <cellStyle name="Normal 61 7 2 2 2 3 2" xfId="0"/>
    <cellStyle name="Normal 61 7 2 2 2 3 2 2" xfId="0"/>
    <cellStyle name="Normal 61 7 2 2 2 3 2 2 2" xfId="0"/>
    <cellStyle name="Normal 61 7 2 2 2 3 2 2 2 2" xfId="0"/>
    <cellStyle name="Normal 61 7 2 2 2 3 2 2 3" xfId="0"/>
    <cellStyle name="Normal 61 7 2 2 2 3 2 3" xfId="0"/>
    <cellStyle name="Normal 61 7 2 2 2 3 2 3 2" xfId="0"/>
    <cellStyle name="Normal 61 7 2 2 2 3 2 3 2 2" xfId="0"/>
    <cellStyle name="Normal 61 7 2 2 2 3 2 3 3" xfId="0"/>
    <cellStyle name="Normal 61 7 2 2 2 3 2 4" xfId="0"/>
    <cellStyle name="Normal 61 7 2 2 2 3 2 4 2" xfId="0"/>
    <cellStyle name="Normal 61 7 2 2 2 3 2 5" xfId="0"/>
    <cellStyle name="Normal 61 7 2 2 2 3 3" xfId="0"/>
    <cellStyle name="Normal 61 7 2 2 2 3 3 2" xfId="0"/>
    <cellStyle name="Normal 61 7 2 2 2 3 3 2 2" xfId="0"/>
    <cellStyle name="Normal 61 7 2 2 2 3 3 3" xfId="0"/>
    <cellStyle name="Normal 61 7 2 2 2 3 4" xfId="0"/>
    <cellStyle name="Normal 61 7 2 2 2 3 4 2" xfId="0"/>
    <cellStyle name="Normal 61 7 2 2 2 3 4 2 2" xfId="0"/>
    <cellStyle name="Normal 61 7 2 2 2 3 4 3" xfId="0"/>
    <cellStyle name="Normal 61 7 2 2 2 3 5" xfId="0"/>
    <cellStyle name="Normal 61 7 2 2 2 3 5 2" xfId="0"/>
    <cellStyle name="Normal 61 7 2 2 2 3 6" xfId="0"/>
    <cellStyle name="Normal 61 7 2 2 2 4" xfId="0"/>
    <cellStyle name="Normal 61 7 2 2 2 4 2" xfId="0"/>
    <cellStyle name="Normal 61 7 2 2 2 4 2 2" xfId="0"/>
    <cellStyle name="Normal 61 7 2 2 2 4 2 2 2" xfId="0"/>
    <cellStyle name="Normal 61 7 2 2 2 4 2 3" xfId="0"/>
    <cellStyle name="Normal 61 7 2 2 2 4 3" xfId="0"/>
    <cellStyle name="Normal 61 7 2 2 2 4 3 2" xfId="0"/>
    <cellStyle name="Normal 61 7 2 2 2 4 3 2 2" xfId="0"/>
    <cellStyle name="Normal 61 7 2 2 2 4 3 3" xfId="0"/>
    <cellStyle name="Normal 61 7 2 2 2 4 4" xfId="0"/>
    <cellStyle name="Normal 61 7 2 2 2 4 4 2" xfId="0"/>
    <cellStyle name="Normal 61 7 2 2 2 4 5" xfId="0"/>
    <cellStyle name="Normal 61 7 2 2 2 5" xfId="0"/>
    <cellStyle name="Normal 61 7 2 2 2 5 2" xfId="0"/>
    <cellStyle name="Normal 61 7 2 2 2 5 2 2" xfId="0"/>
    <cellStyle name="Normal 61 7 2 2 2 5 3" xfId="0"/>
    <cellStyle name="Normal 61 7 2 2 2 6" xfId="0"/>
    <cellStyle name="Normal 61 7 2 2 2 6 2" xfId="0"/>
    <cellStyle name="Normal 61 7 2 2 2 6 2 2" xfId="0"/>
    <cellStyle name="Normal 61 7 2 2 2 6 3" xfId="0"/>
    <cellStyle name="Normal 61 7 2 2 2 7" xfId="0"/>
    <cellStyle name="Normal 61 7 2 2 2 7 2" xfId="0"/>
    <cellStyle name="Normal 61 7 2 2 2 8" xfId="0"/>
    <cellStyle name="Normal 61 7 2 2 3" xfId="0"/>
    <cellStyle name="Normal 61 7 2 2 3 2" xfId="0"/>
    <cellStyle name="Normal 61 7 2 2 3 2 2" xfId="0"/>
    <cellStyle name="Normal 61 7 2 2 3 2 2 2" xfId="0"/>
    <cellStyle name="Normal 61 7 2 2 3 2 2 2 2" xfId="0"/>
    <cellStyle name="Normal 61 7 2 2 3 2 2 2 2 2" xfId="0"/>
    <cellStyle name="Normal 61 7 2 2 3 2 2 2 3" xfId="0"/>
    <cellStyle name="Normal 61 7 2 2 3 2 2 3" xfId="0"/>
    <cellStyle name="Normal 61 7 2 2 3 2 2 3 2" xfId="0"/>
    <cellStyle name="Normal 61 7 2 2 3 2 2 3 2 2" xfId="0"/>
    <cellStyle name="Normal 61 7 2 2 3 2 2 3 3" xfId="0"/>
    <cellStyle name="Normal 61 7 2 2 3 2 2 4" xfId="0"/>
    <cellStyle name="Normal 61 7 2 2 3 2 2 4 2" xfId="0"/>
    <cellStyle name="Normal 61 7 2 2 3 2 2 5" xfId="0"/>
    <cellStyle name="Normal 61 7 2 2 3 2 3" xfId="0"/>
    <cellStyle name="Normal 61 7 2 2 3 2 3 2" xfId="0"/>
    <cellStyle name="Normal 61 7 2 2 3 2 3 2 2" xfId="0"/>
    <cellStyle name="Normal 61 7 2 2 3 2 3 3" xfId="0"/>
    <cellStyle name="Normal 61 7 2 2 3 2 4" xfId="0"/>
    <cellStyle name="Normal 61 7 2 2 3 2 4 2" xfId="0"/>
    <cellStyle name="Normal 61 7 2 2 3 2 4 2 2" xfId="0"/>
    <cellStyle name="Normal 61 7 2 2 3 2 4 3" xfId="0"/>
    <cellStyle name="Normal 61 7 2 2 3 2 5" xfId="0"/>
    <cellStyle name="Normal 61 7 2 2 3 2 5 2" xfId="0"/>
    <cellStyle name="Normal 61 7 2 2 3 2 6" xfId="0"/>
    <cellStyle name="Normal 61 7 2 2 3 3" xfId="0"/>
    <cellStyle name="Normal 61 7 2 2 3 3 2" xfId="0"/>
    <cellStyle name="Normal 61 7 2 2 3 3 2 2" xfId="0"/>
    <cellStyle name="Normal 61 7 2 2 3 3 2 2 2" xfId="0"/>
    <cellStyle name="Normal 61 7 2 2 3 3 2 3" xfId="0"/>
    <cellStyle name="Normal 61 7 2 2 3 3 3" xfId="0"/>
    <cellStyle name="Normal 61 7 2 2 3 3 3 2" xfId="0"/>
    <cellStyle name="Normal 61 7 2 2 3 3 3 2 2" xfId="0"/>
    <cellStyle name="Normal 61 7 2 2 3 3 3 3" xfId="0"/>
    <cellStyle name="Normal 61 7 2 2 3 3 4" xfId="0"/>
    <cellStyle name="Normal 61 7 2 2 3 3 4 2" xfId="0"/>
    <cellStyle name="Normal 61 7 2 2 3 3 5" xfId="0"/>
    <cellStyle name="Normal 61 7 2 2 3 4" xfId="0"/>
    <cellStyle name="Normal 61 7 2 2 3 4 2" xfId="0"/>
    <cellStyle name="Normal 61 7 2 2 3 4 2 2" xfId="0"/>
    <cellStyle name="Normal 61 7 2 2 3 4 3" xfId="0"/>
    <cellStyle name="Normal 61 7 2 2 3 5" xfId="0"/>
    <cellStyle name="Normal 61 7 2 2 3 5 2" xfId="0"/>
    <cellStyle name="Normal 61 7 2 2 3 5 2 2" xfId="0"/>
    <cellStyle name="Normal 61 7 2 2 3 5 3" xfId="0"/>
    <cellStyle name="Normal 61 7 2 2 3 6" xfId="0"/>
    <cellStyle name="Normal 61 7 2 2 3 6 2" xfId="0"/>
    <cellStyle name="Normal 61 7 2 2 3 7" xfId="0"/>
    <cellStyle name="Normal 61 7 2 2 4" xfId="0"/>
    <cellStyle name="Normal 61 7 2 2 4 2" xfId="0"/>
    <cellStyle name="Normal 61 7 2 2 4 2 2" xfId="0"/>
    <cellStyle name="Normal 61 7 2 2 4 2 2 2" xfId="0"/>
    <cellStyle name="Normal 61 7 2 2 4 2 2 2 2" xfId="0"/>
    <cellStyle name="Normal 61 7 2 2 4 2 2 3" xfId="0"/>
    <cellStyle name="Normal 61 7 2 2 4 2 3" xfId="0"/>
    <cellStyle name="Normal 61 7 2 2 4 2 3 2" xfId="0"/>
    <cellStyle name="Normal 61 7 2 2 4 2 3 2 2" xfId="0"/>
    <cellStyle name="Normal 61 7 2 2 4 2 3 3" xfId="0"/>
    <cellStyle name="Normal 61 7 2 2 4 2 4" xfId="0"/>
    <cellStyle name="Normal 61 7 2 2 4 2 4 2" xfId="0"/>
    <cellStyle name="Normal 61 7 2 2 4 2 5" xfId="0"/>
    <cellStyle name="Normal 61 7 2 2 4 3" xfId="0"/>
    <cellStyle name="Normal 61 7 2 2 4 3 2" xfId="0"/>
    <cellStyle name="Normal 61 7 2 2 4 3 2 2" xfId="0"/>
    <cellStyle name="Normal 61 7 2 2 4 3 3" xfId="0"/>
    <cellStyle name="Normal 61 7 2 2 4 4" xfId="0"/>
    <cellStyle name="Normal 61 7 2 2 4 4 2" xfId="0"/>
    <cellStyle name="Normal 61 7 2 2 4 4 2 2" xfId="0"/>
    <cellStyle name="Normal 61 7 2 2 4 4 3" xfId="0"/>
    <cellStyle name="Normal 61 7 2 2 4 5" xfId="0"/>
    <cellStyle name="Normal 61 7 2 2 4 5 2" xfId="0"/>
    <cellStyle name="Normal 61 7 2 2 4 6" xfId="0"/>
    <cellStyle name="Normal 61 7 2 2 5" xfId="0"/>
    <cellStyle name="Normal 61 7 2 2 5 2" xfId="0"/>
    <cellStyle name="Normal 61 7 2 2 5 2 2" xfId="0"/>
    <cellStyle name="Normal 61 7 2 2 5 2 2 2" xfId="0"/>
    <cellStyle name="Normal 61 7 2 2 5 2 3" xfId="0"/>
    <cellStyle name="Normal 61 7 2 2 5 3" xfId="0"/>
    <cellStyle name="Normal 61 7 2 2 5 3 2" xfId="0"/>
    <cellStyle name="Normal 61 7 2 2 5 3 2 2" xfId="0"/>
    <cellStyle name="Normal 61 7 2 2 5 3 3" xfId="0"/>
    <cellStyle name="Normal 61 7 2 2 5 4" xfId="0"/>
    <cellStyle name="Normal 61 7 2 2 5 4 2" xfId="0"/>
    <cellStyle name="Normal 61 7 2 2 5 5" xfId="0"/>
    <cellStyle name="Normal 61 7 2 2 6" xfId="0"/>
    <cellStyle name="Normal 61 7 2 2 6 2" xfId="0"/>
    <cellStyle name="Normal 61 7 2 2 6 2 2" xfId="0"/>
    <cellStyle name="Normal 61 7 2 2 6 3" xfId="0"/>
    <cellStyle name="Normal 61 7 2 2 7" xfId="0"/>
    <cellStyle name="Normal 61 7 2 2 7 2" xfId="0"/>
    <cellStyle name="Normal 61 7 2 2 7 2 2" xfId="0"/>
    <cellStyle name="Normal 61 7 2 2 7 3" xfId="0"/>
    <cellStyle name="Normal 61 7 2 2 8" xfId="0"/>
    <cellStyle name="Normal 61 7 2 2 8 2" xfId="0"/>
    <cellStyle name="Normal 61 7 2 2 9" xfId="0"/>
    <cellStyle name="Normal 61 7 2 3" xfId="0"/>
    <cellStyle name="Normal 61 7 2 3 2" xfId="0"/>
    <cellStyle name="Normal 61 7 2 3 2 2" xfId="0"/>
    <cellStyle name="Normal 61 7 2 3 2 2 2" xfId="0"/>
    <cellStyle name="Normal 61 7 2 3 2 2 2 2" xfId="0"/>
    <cellStyle name="Normal 61 7 2 3 2 2 2 2 2" xfId="0"/>
    <cellStyle name="Normal 61 7 2 3 2 2 2 2 2 2" xfId="0"/>
    <cellStyle name="Normal 61 7 2 3 2 2 2 2 3" xfId="0"/>
    <cellStyle name="Normal 61 7 2 3 2 2 2 3" xfId="0"/>
    <cellStyle name="Normal 61 7 2 3 2 2 2 3 2" xfId="0"/>
    <cellStyle name="Normal 61 7 2 3 2 2 2 3 2 2" xfId="0"/>
    <cellStyle name="Normal 61 7 2 3 2 2 2 3 3" xfId="0"/>
    <cellStyle name="Normal 61 7 2 3 2 2 2 4" xfId="0"/>
    <cellStyle name="Normal 61 7 2 3 2 2 2 4 2" xfId="0"/>
    <cellStyle name="Normal 61 7 2 3 2 2 2 5" xfId="0"/>
    <cellStyle name="Normal 61 7 2 3 2 2 3" xfId="0"/>
    <cellStyle name="Normal 61 7 2 3 2 2 3 2" xfId="0"/>
    <cellStyle name="Normal 61 7 2 3 2 2 3 2 2" xfId="0"/>
    <cellStyle name="Normal 61 7 2 3 2 2 3 3" xfId="0"/>
    <cellStyle name="Normal 61 7 2 3 2 2 4" xfId="0"/>
    <cellStyle name="Normal 61 7 2 3 2 2 4 2" xfId="0"/>
    <cellStyle name="Normal 61 7 2 3 2 2 4 2 2" xfId="0"/>
    <cellStyle name="Normal 61 7 2 3 2 2 4 3" xfId="0"/>
    <cellStyle name="Normal 61 7 2 3 2 2 5" xfId="0"/>
    <cellStyle name="Normal 61 7 2 3 2 2 5 2" xfId="0"/>
    <cellStyle name="Normal 61 7 2 3 2 2 6" xfId="0"/>
    <cellStyle name="Normal 61 7 2 3 2 3" xfId="0"/>
    <cellStyle name="Normal 61 7 2 3 2 3 2" xfId="0"/>
    <cellStyle name="Normal 61 7 2 3 2 3 2 2" xfId="0"/>
    <cellStyle name="Normal 61 7 2 3 2 3 2 2 2" xfId="0"/>
    <cellStyle name="Normal 61 7 2 3 2 3 2 3" xfId="0"/>
    <cellStyle name="Normal 61 7 2 3 2 3 3" xfId="0"/>
    <cellStyle name="Normal 61 7 2 3 2 3 3 2" xfId="0"/>
    <cellStyle name="Normal 61 7 2 3 2 3 3 2 2" xfId="0"/>
    <cellStyle name="Normal 61 7 2 3 2 3 3 3" xfId="0"/>
    <cellStyle name="Normal 61 7 2 3 2 3 4" xfId="0"/>
    <cellStyle name="Normal 61 7 2 3 2 3 4 2" xfId="0"/>
    <cellStyle name="Normal 61 7 2 3 2 3 5" xfId="0"/>
    <cellStyle name="Normal 61 7 2 3 2 4" xfId="0"/>
    <cellStyle name="Normal 61 7 2 3 2 4 2" xfId="0"/>
    <cellStyle name="Normal 61 7 2 3 2 4 2 2" xfId="0"/>
    <cellStyle name="Normal 61 7 2 3 2 4 3" xfId="0"/>
    <cellStyle name="Normal 61 7 2 3 2 5" xfId="0"/>
    <cellStyle name="Normal 61 7 2 3 2 5 2" xfId="0"/>
    <cellStyle name="Normal 61 7 2 3 2 5 2 2" xfId="0"/>
    <cellStyle name="Normal 61 7 2 3 2 5 3" xfId="0"/>
    <cellStyle name="Normal 61 7 2 3 2 6" xfId="0"/>
    <cellStyle name="Normal 61 7 2 3 2 6 2" xfId="0"/>
    <cellStyle name="Normal 61 7 2 3 2 7" xfId="0"/>
    <cellStyle name="Normal 61 7 2 3 3" xfId="0"/>
    <cellStyle name="Normal 61 7 2 3 3 2" xfId="0"/>
    <cellStyle name="Normal 61 7 2 3 3 2 2" xfId="0"/>
    <cellStyle name="Normal 61 7 2 3 3 2 2 2" xfId="0"/>
    <cellStyle name="Normal 61 7 2 3 3 2 2 2 2" xfId="0"/>
    <cellStyle name="Normal 61 7 2 3 3 2 2 3" xfId="0"/>
    <cellStyle name="Normal 61 7 2 3 3 2 3" xfId="0"/>
    <cellStyle name="Normal 61 7 2 3 3 2 3 2" xfId="0"/>
    <cellStyle name="Normal 61 7 2 3 3 2 3 2 2" xfId="0"/>
    <cellStyle name="Normal 61 7 2 3 3 2 3 3" xfId="0"/>
    <cellStyle name="Normal 61 7 2 3 3 2 4" xfId="0"/>
    <cellStyle name="Normal 61 7 2 3 3 2 4 2" xfId="0"/>
    <cellStyle name="Normal 61 7 2 3 3 2 5" xfId="0"/>
    <cellStyle name="Normal 61 7 2 3 3 3" xfId="0"/>
    <cellStyle name="Normal 61 7 2 3 3 3 2" xfId="0"/>
    <cellStyle name="Normal 61 7 2 3 3 3 2 2" xfId="0"/>
    <cellStyle name="Normal 61 7 2 3 3 3 3" xfId="0"/>
    <cellStyle name="Normal 61 7 2 3 3 4" xfId="0"/>
    <cellStyle name="Normal 61 7 2 3 3 4 2" xfId="0"/>
    <cellStyle name="Normal 61 7 2 3 3 4 2 2" xfId="0"/>
    <cellStyle name="Normal 61 7 2 3 3 4 3" xfId="0"/>
    <cellStyle name="Normal 61 7 2 3 3 5" xfId="0"/>
    <cellStyle name="Normal 61 7 2 3 3 5 2" xfId="0"/>
    <cellStyle name="Normal 61 7 2 3 3 6" xfId="0"/>
    <cellStyle name="Normal 61 7 2 3 4" xfId="0"/>
    <cellStyle name="Normal 61 7 2 3 4 2" xfId="0"/>
    <cellStyle name="Normal 61 7 2 3 4 2 2" xfId="0"/>
    <cellStyle name="Normal 61 7 2 3 4 2 2 2" xfId="0"/>
    <cellStyle name="Normal 61 7 2 3 4 2 3" xfId="0"/>
    <cellStyle name="Normal 61 7 2 3 4 3" xfId="0"/>
    <cellStyle name="Normal 61 7 2 3 4 3 2" xfId="0"/>
    <cellStyle name="Normal 61 7 2 3 4 3 2 2" xfId="0"/>
    <cellStyle name="Normal 61 7 2 3 4 3 3" xfId="0"/>
    <cellStyle name="Normal 61 7 2 3 4 4" xfId="0"/>
    <cellStyle name="Normal 61 7 2 3 4 4 2" xfId="0"/>
    <cellStyle name="Normal 61 7 2 3 4 5" xfId="0"/>
    <cellStyle name="Normal 61 7 2 3 5" xfId="0"/>
    <cellStyle name="Normal 61 7 2 3 5 2" xfId="0"/>
    <cellStyle name="Normal 61 7 2 3 5 2 2" xfId="0"/>
    <cellStyle name="Normal 61 7 2 3 5 3" xfId="0"/>
    <cellStyle name="Normal 61 7 2 3 6" xfId="0"/>
    <cellStyle name="Normal 61 7 2 3 6 2" xfId="0"/>
    <cellStyle name="Normal 61 7 2 3 6 2 2" xfId="0"/>
    <cellStyle name="Normal 61 7 2 3 6 3" xfId="0"/>
    <cellStyle name="Normal 61 7 2 3 7" xfId="0"/>
    <cellStyle name="Normal 61 7 2 3 7 2" xfId="0"/>
    <cellStyle name="Normal 61 7 2 3 8" xfId="0"/>
    <cellStyle name="Normal 61 7 2 4" xfId="0"/>
    <cellStyle name="Normal 61 7 2 4 2" xfId="0"/>
    <cellStyle name="Normal 61 7 2 4 2 2" xfId="0"/>
    <cellStyle name="Normal 61 7 2 4 2 2 2" xfId="0"/>
    <cellStyle name="Normal 61 7 2 4 2 2 2 2" xfId="0"/>
    <cellStyle name="Normal 61 7 2 4 2 2 2 2 2" xfId="0"/>
    <cellStyle name="Normal 61 7 2 4 2 2 2 3" xfId="0"/>
    <cellStyle name="Normal 61 7 2 4 2 2 3" xfId="0"/>
    <cellStyle name="Normal 61 7 2 4 2 2 3 2" xfId="0"/>
    <cellStyle name="Normal 61 7 2 4 2 2 3 2 2" xfId="0"/>
    <cellStyle name="Normal 61 7 2 4 2 2 3 3" xfId="0"/>
    <cellStyle name="Normal 61 7 2 4 2 2 4" xfId="0"/>
    <cellStyle name="Normal 61 7 2 4 2 2 4 2" xfId="0"/>
    <cellStyle name="Normal 61 7 2 4 2 2 5" xfId="0"/>
    <cellStyle name="Normal 61 7 2 4 2 3" xfId="0"/>
    <cellStyle name="Normal 61 7 2 4 2 3 2" xfId="0"/>
    <cellStyle name="Normal 61 7 2 4 2 3 2 2" xfId="0"/>
    <cellStyle name="Normal 61 7 2 4 2 3 3" xfId="0"/>
    <cellStyle name="Normal 61 7 2 4 2 4" xfId="0"/>
    <cellStyle name="Normal 61 7 2 4 2 4 2" xfId="0"/>
    <cellStyle name="Normal 61 7 2 4 2 4 2 2" xfId="0"/>
    <cellStyle name="Normal 61 7 2 4 2 4 3" xfId="0"/>
    <cellStyle name="Normal 61 7 2 4 2 5" xfId="0"/>
    <cellStyle name="Normal 61 7 2 4 2 5 2" xfId="0"/>
    <cellStyle name="Normal 61 7 2 4 2 6" xfId="0"/>
    <cellStyle name="Normal 61 7 2 4 3" xfId="0"/>
    <cellStyle name="Normal 61 7 2 4 3 2" xfId="0"/>
    <cellStyle name="Normal 61 7 2 4 3 2 2" xfId="0"/>
    <cellStyle name="Normal 61 7 2 4 3 2 2 2" xfId="0"/>
    <cellStyle name="Normal 61 7 2 4 3 2 3" xfId="0"/>
    <cellStyle name="Normal 61 7 2 4 3 3" xfId="0"/>
    <cellStyle name="Normal 61 7 2 4 3 3 2" xfId="0"/>
    <cellStyle name="Normal 61 7 2 4 3 3 2 2" xfId="0"/>
    <cellStyle name="Normal 61 7 2 4 3 3 3" xfId="0"/>
    <cellStyle name="Normal 61 7 2 4 3 4" xfId="0"/>
    <cellStyle name="Normal 61 7 2 4 3 4 2" xfId="0"/>
    <cellStyle name="Normal 61 7 2 4 3 5" xfId="0"/>
    <cellStyle name="Normal 61 7 2 4 4" xfId="0"/>
    <cellStyle name="Normal 61 7 2 4 4 2" xfId="0"/>
    <cellStyle name="Normal 61 7 2 4 4 2 2" xfId="0"/>
    <cellStyle name="Normal 61 7 2 4 4 3" xfId="0"/>
    <cellStyle name="Normal 61 7 2 4 5" xfId="0"/>
    <cellStyle name="Normal 61 7 2 4 5 2" xfId="0"/>
    <cellStyle name="Normal 61 7 2 4 5 2 2" xfId="0"/>
    <cellStyle name="Normal 61 7 2 4 5 3" xfId="0"/>
    <cellStyle name="Normal 61 7 2 4 6" xfId="0"/>
    <cellStyle name="Normal 61 7 2 4 6 2" xfId="0"/>
    <cellStyle name="Normal 61 7 2 4 7" xfId="0"/>
    <cellStyle name="Normal 61 7 2 5" xfId="0"/>
    <cellStyle name="Normal 61 7 2 5 2" xfId="0"/>
    <cellStyle name="Normal 61 7 2 5 2 2" xfId="0"/>
    <cellStyle name="Normal 61 7 2 5 2 2 2" xfId="0"/>
    <cellStyle name="Normal 61 7 2 5 2 2 2 2" xfId="0"/>
    <cellStyle name="Normal 61 7 2 5 2 2 3" xfId="0"/>
    <cellStyle name="Normal 61 7 2 5 2 3" xfId="0"/>
    <cellStyle name="Normal 61 7 2 5 2 3 2" xfId="0"/>
    <cellStyle name="Normal 61 7 2 5 2 3 2 2" xfId="0"/>
    <cellStyle name="Normal 61 7 2 5 2 3 3" xfId="0"/>
    <cellStyle name="Normal 61 7 2 5 2 4" xfId="0"/>
    <cellStyle name="Normal 61 7 2 5 2 4 2" xfId="0"/>
    <cellStyle name="Normal 61 7 2 5 2 5" xfId="0"/>
    <cellStyle name="Normal 61 7 2 5 3" xfId="0"/>
    <cellStyle name="Normal 61 7 2 5 3 2" xfId="0"/>
    <cellStyle name="Normal 61 7 2 5 3 2 2" xfId="0"/>
    <cellStyle name="Normal 61 7 2 5 3 3" xfId="0"/>
    <cellStyle name="Normal 61 7 2 5 4" xfId="0"/>
    <cellStyle name="Normal 61 7 2 5 4 2" xfId="0"/>
    <cellStyle name="Normal 61 7 2 5 4 2 2" xfId="0"/>
    <cellStyle name="Normal 61 7 2 5 4 3" xfId="0"/>
    <cellStyle name="Normal 61 7 2 5 5" xfId="0"/>
    <cellStyle name="Normal 61 7 2 5 5 2" xfId="0"/>
    <cellStyle name="Normal 61 7 2 5 6" xfId="0"/>
    <cellStyle name="Normal 61 7 2 6" xfId="0"/>
    <cellStyle name="Normal 61 7 2 6 2" xfId="0"/>
    <cellStyle name="Normal 61 7 2 6 2 2" xfId="0"/>
    <cellStyle name="Normal 61 7 2 6 2 2 2" xfId="0"/>
    <cellStyle name="Normal 61 7 2 6 2 3" xfId="0"/>
    <cellStyle name="Normal 61 7 2 6 3" xfId="0"/>
    <cellStyle name="Normal 61 7 2 6 3 2" xfId="0"/>
    <cellStyle name="Normal 61 7 2 6 3 2 2" xfId="0"/>
    <cellStyle name="Normal 61 7 2 6 3 3" xfId="0"/>
    <cellStyle name="Normal 61 7 2 6 4" xfId="0"/>
    <cellStyle name="Normal 61 7 2 6 4 2" xfId="0"/>
    <cellStyle name="Normal 61 7 2 6 5" xfId="0"/>
    <cellStyle name="Normal 61 7 2 7" xfId="0"/>
    <cellStyle name="Normal 61 7 2 7 2" xfId="0"/>
    <cellStyle name="Normal 61 7 2 7 2 2" xfId="0"/>
    <cellStyle name="Normal 61 7 2 7 3" xfId="0"/>
    <cellStyle name="Normal 61 7 2 8" xfId="0"/>
    <cellStyle name="Normal 61 7 2 8 2" xfId="0"/>
    <cellStyle name="Normal 61 7 2 8 2 2" xfId="0"/>
    <cellStyle name="Normal 61 7 2 8 3" xfId="0"/>
    <cellStyle name="Normal 61 7 2 9" xfId="0"/>
    <cellStyle name="Normal 61 7 2 9 2" xfId="0"/>
    <cellStyle name="Normal 61 7 3" xfId="0"/>
    <cellStyle name="Normal 61 7 3 10" xfId="0"/>
    <cellStyle name="Normal 61 7 3 2" xfId="0"/>
    <cellStyle name="Normal 61 7 3 2 2" xfId="0"/>
    <cellStyle name="Normal 61 7 3 2 2 2" xfId="0"/>
    <cellStyle name="Normal 61 7 3 2 2 2 2" xfId="0"/>
    <cellStyle name="Normal 61 7 3 2 2 2 2 2" xfId="0"/>
    <cellStyle name="Normal 61 7 3 2 2 2 2 2 2" xfId="0"/>
    <cellStyle name="Normal 61 7 3 2 2 2 2 2 2 2" xfId="0"/>
    <cellStyle name="Normal 61 7 3 2 2 2 2 2 2 2 2" xfId="0"/>
    <cellStyle name="Normal 61 7 3 2 2 2 2 2 2 3" xfId="0"/>
    <cellStyle name="Normal 61 7 3 2 2 2 2 2 3" xfId="0"/>
    <cellStyle name="Normal 61 7 3 2 2 2 2 2 3 2" xfId="0"/>
    <cellStyle name="Normal 61 7 3 2 2 2 2 2 3 2 2" xfId="0"/>
    <cellStyle name="Normal 61 7 3 2 2 2 2 2 3 3" xfId="0"/>
    <cellStyle name="Normal 61 7 3 2 2 2 2 2 4" xfId="0"/>
    <cellStyle name="Normal 61 7 3 2 2 2 2 2 4 2" xfId="0"/>
    <cellStyle name="Normal 61 7 3 2 2 2 2 2 5" xfId="0"/>
    <cellStyle name="Normal 61 7 3 2 2 2 2 3" xfId="0"/>
    <cellStyle name="Normal 61 7 3 2 2 2 2 3 2" xfId="0"/>
    <cellStyle name="Normal 61 7 3 2 2 2 2 3 2 2" xfId="0"/>
    <cellStyle name="Normal 61 7 3 2 2 2 2 3 3" xfId="0"/>
    <cellStyle name="Normal 61 7 3 2 2 2 2 4" xfId="0"/>
    <cellStyle name="Normal 61 7 3 2 2 2 2 4 2" xfId="0"/>
    <cellStyle name="Normal 61 7 3 2 2 2 2 4 2 2" xfId="0"/>
    <cellStyle name="Normal 61 7 3 2 2 2 2 4 3" xfId="0"/>
    <cellStyle name="Normal 61 7 3 2 2 2 2 5" xfId="0"/>
    <cellStyle name="Normal 61 7 3 2 2 2 2 5 2" xfId="0"/>
    <cellStyle name="Normal 61 7 3 2 2 2 2 6" xfId="0"/>
    <cellStyle name="Normal 61 7 3 2 2 2 3" xfId="0"/>
    <cellStyle name="Normal 61 7 3 2 2 2 3 2" xfId="0"/>
    <cellStyle name="Normal 61 7 3 2 2 2 3 2 2" xfId="0"/>
    <cellStyle name="Normal 61 7 3 2 2 2 3 2 2 2" xfId="0"/>
    <cellStyle name="Normal 61 7 3 2 2 2 3 2 3" xfId="0"/>
    <cellStyle name="Normal 61 7 3 2 2 2 3 3" xfId="0"/>
    <cellStyle name="Normal 61 7 3 2 2 2 3 3 2" xfId="0"/>
    <cellStyle name="Normal 61 7 3 2 2 2 3 3 2 2" xfId="0"/>
    <cellStyle name="Normal 61 7 3 2 2 2 3 3 3" xfId="0"/>
    <cellStyle name="Normal 61 7 3 2 2 2 3 4" xfId="0"/>
    <cellStyle name="Normal 61 7 3 2 2 2 3 4 2" xfId="0"/>
    <cellStyle name="Normal 61 7 3 2 2 2 3 5" xfId="0"/>
    <cellStyle name="Normal 61 7 3 2 2 2 4" xfId="0"/>
    <cellStyle name="Normal 61 7 3 2 2 2 4 2" xfId="0"/>
    <cellStyle name="Normal 61 7 3 2 2 2 4 2 2" xfId="0"/>
    <cellStyle name="Normal 61 7 3 2 2 2 4 3" xfId="0"/>
    <cellStyle name="Normal 61 7 3 2 2 2 5" xfId="0"/>
    <cellStyle name="Normal 61 7 3 2 2 2 5 2" xfId="0"/>
    <cellStyle name="Normal 61 7 3 2 2 2 5 2 2" xfId="0"/>
    <cellStyle name="Normal 61 7 3 2 2 2 5 3" xfId="0"/>
    <cellStyle name="Normal 61 7 3 2 2 2 6" xfId="0"/>
    <cellStyle name="Normal 61 7 3 2 2 2 6 2" xfId="0"/>
    <cellStyle name="Normal 61 7 3 2 2 2 7" xfId="0"/>
    <cellStyle name="Normal 61 7 3 2 2 3" xfId="0"/>
    <cellStyle name="Normal 61 7 3 2 2 3 2" xfId="0"/>
    <cellStyle name="Normal 61 7 3 2 2 3 2 2" xfId="0"/>
    <cellStyle name="Normal 61 7 3 2 2 3 2 2 2" xfId="0"/>
    <cellStyle name="Normal 61 7 3 2 2 3 2 2 2 2" xfId="0"/>
    <cellStyle name="Normal 61 7 3 2 2 3 2 2 3" xfId="0"/>
    <cellStyle name="Normal 61 7 3 2 2 3 2 3" xfId="0"/>
    <cellStyle name="Normal 61 7 3 2 2 3 2 3 2" xfId="0"/>
    <cellStyle name="Normal 61 7 3 2 2 3 2 3 2 2" xfId="0"/>
    <cellStyle name="Normal 61 7 3 2 2 3 2 3 3" xfId="0"/>
    <cellStyle name="Normal 61 7 3 2 2 3 2 4" xfId="0"/>
    <cellStyle name="Normal 61 7 3 2 2 3 2 4 2" xfId="0"/>
    <cellStyle name="Normal 61 7 3 2 2 3 2 5" xfId="0"/>
    <cellStyle name="Normal 61 7 3 2 2 3 3" xfId="0"/>
    <cellStyle name="Normal 61 7 3 2 2 3 3 2" xfId="0"/>
    <cellStyle name="Normal 61 7 3 2 2 3 3 2 2" xfId="0"/>
    <cellStyle name="Normal 61 7 3 2 2 3 3 3" xfId="0"/>
    <cellStyle name="Normal 61 7 3 2 2 3 4" xfId="0"/>
    <cellStyle name="Normal 61 7 3 2 2 3 4 2" xfId="0"/>
    <cellStyle name="Normal 61 7 3 2 2 3 4 2 2" xfId="0"/>
    <cellStyle name="Normal 61 7 3 2 2 3 4 3" xfId="0"/>
    <cellStyle name="Normal 61 7 3 2 2 3 5" xfId="0"/>
    <cellStyle name="Normal 61 7 3 2 2 3 5 2" xfId="0"/>
    <cellStyle name="Normal 61 7 3 2 2 3 6" xfId="0"/>
    <cellStyle name="Normal 61 7 3 2 2 4" xfId="0"/>
    <cellStyle name="Normal 61 7 3 2 2 4 2" xfId="0"/>
    <cellStyle name="Normal 61 7 3 2 2 4 2 2" xfId="0"/>
    <cellStyle name="Normal 61 7 3 2 2 4 2 2 2" xfId="0"/>
    <cellStyle name="Normal 61 7 3 2 2 4 2 3" xfId="0"/>
    <cellStyle name="Normal 61 7 3 2 2 4 3" xfId="0"/>
    <cellStyle name="Normal 61 7 3 2 2 4 3 2" xfId="0"/>
    <cellStyle name="Normal 61 7 3 2 2 4 3 2 2" xfId="0"/>
    <cellStyle name="Normal 61 7 3 2 2 4 3 3" xfId="0"/>
    <cellStyle name="Normal 61 7 3 2 2 4 4" xfId="0"/>
    <cellStyle name="Normal 61 7 3 2 2 4 4 2" xfId="0"/>
    <cellStyle name="Normal 61 7 3 2 2 4 5" xfId="0"/>
    <cellStyle name="Normal 61 7 3 2 2 5" xfId="0"/>
    <cellStyle name="Normal 61 7 3 2 2 5 2" xfId="0"/>
    <cellStyle name="Normal 61 7 3 2 2 5 2 2" xfId="0"/>
    <cellStyle name="Normal 61 7 3 2 2 5 3" xfId="0"/>
    <cellStyle name="Normal 61 7 3 2 2 6" xfId="0"/>
    <cellStyle name="Normal 61 7 3 2 2 6 2" xfId="0"/>
    <cellStyle name="Normal 61 7 3 2 2 6 2 2" xfId="0"/>
    <cellStyle name="Normal 61 7 3 2 2 6 3" xfId="0"/>
    <cellStyle name="Normal 61 7 3 2 2 7" xfId="0"/>
    <cellStyle name="Normal 61 7 3 2 2 7 2" xfId="0"/>
    <cellStyle name="Normal 61 7 3 2 2 8" xfId="0"/>
    <cellStyle name="Normal 61 7 3 2 3" xfId="0"/>
    <cellStyle name="Normal 61 7 3 2 3 2" xfId="0"/>
    <cellStyle name="Normal 61 7 3 2 3 2 2" xfId="0"/>
    <cellStyle name="Normal 61 7 3 2 3 2 2 2" xfId="0"/>
    <cellStyle name="Normal 61 7 3 2 3 2 2 2 2" xfId="0"/>
    <cellStyle name="Normal 61 7 3 2 3 2 2 2 2 2" xfId="0"/>
    <cellStyle name="Normal 61 7 3 2 3 2 2 2 3" xfId="0"/>
    <cellStyle name="Normal 61 7 3 2 3 2 2 3" xfId="0"/>
    <cellStyle name="Normal 61 7 3 2 3 2 2 3 2" xfId="0"/>
    <cellStyle name="Normal 61 7 3 2 3 2 2 3 2 2" xfId="0"/>
    <cellStyle name="Normal 61 7 3 2 3 2 2 3 3" xfId="0"/>
    <cellStyle name="Normal 61 7 3 2 3 2 2 4" xfId="0"/>
    <cellStyle name="Normal 61 7 3 2 3 2 2 4 2" xfId="0"/>
    <cellStyle name="Normal 61 7 3 2 3 2 2 5" xfId="0"/>
    <cellStyle name="Normal 61 7 3 2 3 2 3" xfId="0"/>
    <cellStyle name="Normal 61 7 3 2 3 2 3 2" xfId="0"/>
    <cellStyle name="Normal 61 7 3 2 3 2 3 2 2" xfId="0"/>
    <cellStyle name="Normal 61 7 3 2 3 2 3 3" xfId="0"/>
    <cellStyle name="Normal 61 7 3 2 3 2 4" xfId="0"/>
    <cellStyle name="Normal 61 7 3 2 3 2 4 2" xfId="0"/>
    <cellStyle name="Normal 61 7 3 2 3 2 4 2 2" xfId="0"/>
    <cellStyle name="Normal 61 7 3 2 3 2 4 3" xfId="0"/>
    <cellStyle name="Normal 61 7 3 2 3 2 5" xfId="0"/>
    <cellStyle name="Normal 61 7 3 2 3 2 5 2" xfId="0"/>
    <cellStyle name="Normal 61 7 3 2 3 2 6" xfId="0"/>
    <cellStyle name="Normal 61 7 3 2 3 3" xfId="0"/>
    <cellStyle name="Normal 61 7 3 2 3 3 2" xfId="0"/>
    <cellStyle name="Normal 61 7 3 2 3 3 2 2" xfId="0"/>
    <cellStyle name="Normal 61 7 3 2 3 3 2 2 2" xfId="0"/>
    <cellStyle name="Normal 61 7 3 2 3 3 2 3" xfId="0"/>
    <cellStyle name="Normal 61 7 3 2 3 3 3" xfId="0"/>
    <cellStyle name="Normal 61 7 3 2 3 3 3 2" xfId="0"/>
    <cellStyle name="Normal 61 7 3 2 3 3 3 2 2" xfId="0"/>
    <cellStyle name="Normal 61 7 3 2 3 3 3 3" xfId="0"/>
    <cellStyle name="Normal 61 7 3 2 3 3 4" xfId="0"/>
    <cellStyle name="Normal 61 7 3 2 3 3 4 2" xfId="0"/>
    <cellStyle name="Normal 61 7 3 2 3 3 5" xfId="0"/>
    <cellStyle name="Normal 61 7 3 2 3 4" xfId="0"/>
    <cellStyle name="Normal 61 7 3 2 3 4 2" xfId="0"/>
    <cellStyle name="Normal 61 7 3 2 3 4 2 2" xfId="0"/>
    <cellStyle name="Normal 61 7 3 2 3 4 3" xfId="0"/>
    <cellStyle name="Normal 61 7 3 2 3 5" xfId="0"/>
    <cellStyle name="Normal 61 7 3 2 3 5 2" xfId="0"/>
    <cellStyle name="Normal 61 7 3 2 3 5 2 2" xfId="0"/>
    <cellStyle name="Normal 61 7 3 2 3 5 3" xfId="0"/>
    <cellStyle name="Normal 61 7 3 2 3 6" xfId="0"/>
    <cellStyle name="Normal 61 7 3 2 3 6 2" xfId="0"/>
    <cellStyle name="Normal 61 7 3 2 3 7" xfId="0"/>
    <cellStyle name="Normal 61 7 3 2 4" xfId="0"/>
    <cellStyle name="Normal 61 7 3 2 4 2" xfId="0"/>
    <cellStyle name="Normal 61 7 3 2 4 2 2" xfId="0"/>
    <cellStyle name="Normal 61 7 3 2 4 2 2 2" xfId="0"/>
    <cellStyle name="Normal 61 7 3 2 4 2 2 2 2" xfId="0"/>
    <cellStyle name="Normal 61 7 3 2 4 2 2 3" xfId="0"/>
    <cellStyle name="Normal 61 7 3 2 4 2 3" xfId="0"/>
    <cellStyle name="Normal 61 7 3 2 4 2 3 2" xfId="0"/>
    <cellStyle name="Normal 61 7 3 2 4 2 3 2 2" xfId="0"/>
    <cellStyle name="Normal 61 7 3 2 4 2 3 3" xfId="0"/>
    <cellStyle name="Normal 61 7 3 2 4 2 4" xfId="0"/>
    <cellStyle name="Normal 61 7 3 2 4 2 4 2" xfId="0"/>
    <cellStyle name="Normal 61 7 3 2 4 2 5" xfId="0"/>
    <cellStyle name="Normal 61 7 3 2 4 3" xfId="0"/>
    <cellStyle name="Normal 61 7 3 2 4 3 2" xfId="0"/>
    <cellStyle name="Normal 61 7 3 2 4 3 2 2" xfId="0"/>
    <cellStyle name="Normal 61 7 3 2 4 3 3" xfId="0"/>
    <cellStyle name="Normal 61 7 3 2 4 4" xfId="0"/>
    <cellStyle name="Normal 61 7 3 2 4 4 2" xfId="0"/>
    <cellStyle name="Normal 61 7 3 2 4 4 2 2" xfId="0"/>
    <cellStyle name="Normal 61 7 3 2 4 4 3" xfId="0"/>
    <cellStyle name="Normal 61 7 3 2 4 5" xfId="0"/>
    <cellStyle name="Normal 61 7 3 2 4 5 2" xfId="0"/>
    <cellStyle name="Normal 61 7 3 2 4 6" xfId="0"/>
    <cellStyle name="Normal 61 7 3 2 5" xfId="0"/>
    <cellStyle name="Normal 61 7 3 2 5 2" xfId="0"/>
    <cellStyle name="Normal 61 7 3 2 5 2 2" xfId="0"/>
    <cellStyle name="Normal 61 7 3 2 5 2 2 2" xfId="0"/>
    <cellStyle name="Normal 61 7 3 2 5 2 3" xfId="0"/>
    <cellStyle name="Normal 61 7 3 2 5 3" xfId="0"/>
    <cellStyle name="Normal 61 7 3 2 5 3 2" xfId="0"/>
    <cellStyle name="Normal 61 7 3 2 5 3 2 2" xfId="0"/>
    <cellStyle name="Normal 61 7 3 2 5 3 3" xfId="0"/>
    <cellStyle name="Normal 61 7 3 2 5 4" xfId="0"/>
    <cellStyle name="Normal 61 7 3 2 5 4 2" xfId="0"/>
    <cellStyle name="Normal 61 7 3 2 5 5" xfId="0"/>
    <cellStyle name="Normal 61 7 3 2 6" xfId="0"/>
    <cellStyle name="Normal 61 7 3 2 6 2" xfId="0"/>
    <cellStyle name="Normal 61 7 3 2 6 2 2" xfId="0"/>
    <cellStyle name="Normal 61 7 3 2 6 3" xfId="0"/>
    <cellStyle name="Normal 61 7 3 2 7" xfId="0"/>
    <cellStyle name="Normal 61 7 3 2 7 2" xfId="0"/>
    <cellStyle name="Normal 61 7 3 2 7 2 2" xfId="0"/>
    <cellStyle name="Normal 61 7 3 2 7 3" xfId="0"/>
    <cellStyle name="Normal 61 7 3 2 8" xfId="0"/>
    <cellStyle name="Normal 61 7 3 2 8 2" xfId="0"/>
    <cellStyle name="Normal 61 7 3 2 9" xfId="0"/>
    <cellStyle name="Normal 61 7 3 3" xfId="0"/>
    <cellStyle name="Normal 61 7 3 3 2" xfId="0"/>
    <cellStyle name="Normal 61 7 3 3 2 2" xfId="0"/>
    <cellStyle name="Normal 61 7 3 3 2 2 2" xfId="0"/>
    <cellStyle name="Normal 61 7 3 3 2 2 2 2" xfId="0"/>
    <cellStyle name="Normal 61 7 3 3 2 2 2 2 2" xfId="0"/>
    <cellStyle name="Normal 61 7 3 3 2 2 2 2 2 2" xfId="0"/>
    <cellStyle name="Normal 61 7 3 3 2 2 2 2 3" xfId="0"/>
    <cellStyle name="Normal 61 7 3 3 2 2 2 3" xfId="0"/>
    <cellStyle name="Normal 61 7 3 3 2 2 2 3 2" xfId="0"/>
    <cellStyle name="Normal 61 7 3 3 2 2 2 3 2 2" xfId="0"/>
    <cellStyle name="Normal 61 7 3 3 2 2 2 3 3" xfId="0"/>
    <cellStyle name="Normal 61 7 3 3 2 2 2 4" xfId="0"/>
    <cellStyle name="Normal 61 7 3 3 2 2 2 4 2" xfId="0"/>
    <cellStyle name="Normal 61 7 3 3 2 2 2 5" xfId="0"/>
    <cellStyle name="Normal 61 7 3 3 2 2 3" xfId="0"/>
    <cellStyle name="Normal 61 7 3 3 2 2 3 2" xfId="0"/>
    <cellStyle name="Normal 61 7 3 3 2 2 3 2 2" xfId="0"/>
    <cellStyle name="Normal 61 7 3 3 2 2 3 3" xfId="0"/>
    <cellStyle name="Normal 61 7 3 3 2 2 4" xfId="0"/>
    <cellStyle name="Normal 61 7 3 3 2 2 4 2" xfId="0"/>
    <cellStyle name="Normal 61 7 3 3 2 2 4 2 2" xfId="0"/>
    <cellStyle name="Normal 61 7 3 3 2 2 4 3" xfId="0"/>
    <cellStyle name="Normal 61 7 3 3 2 2 5" xfId="0"/>
    <cellStyle name="Normal 61 7 3 3 2 2 5 2" xfId="0"/>
    <cellStyle name="Normal 61 7 3 3 2 2 6" xfId="0"/>
    <cellStyle name="Normal 61 7 3 3 2 3" xfId="0"/>
    <cellStyle name="Normal 61 7 3 3 2 3 2" xfId="0"/>
    <cellStyle name="Normal 61 7 3 3 2 3 2 2" xfId="0"/>
    <cellStyle name="Normal 61 7 3 3 2 3 2 2 2" xfId="0"/>
    <cellStyle name="Normal 61 7 3 3 2 3 2 3" xfId="0"/>
    <cellStyle name="Normal 61 7 3 3 2 3 3" xfId="0"/>
    <cellStyle name="Normal 61 7 3 3 2 3 3 2" xfId="0"/>
    <cellStyle name="Normal 61 7 3 3 2 3 3 2 2" xfId="0"/>
    <cellStyle name="Normal 61 7 3 3 2 3 3 3" xfId="0"/>
    <cellStyle name="Normal 61 7 3 3 2 3 4" xfId="0"/>
    <cellStyle name="Normal 61 7 3 3 2 3 4 2" xfId="0"/>
    <cellStyle name="Normal 61 7 3 3 2 3 5" xfId="0"/>
    <cellStyle name="Normal 61 7 3 3 2 4" xfId="0"/>
    <cellStyle name="Normal 61 7 3 3 2 4 2" xfId="0"/>
    <cellStyle name="Normal 61 7 3 3 2 4 2 2" xfId="0"/>
    <cellStyle name="Normal 61 7 3 3 2 4 3" xfId="0"/>
    <cellStyle name="Normal 61 7 3 3 2 5" xfId="0"/>
    <cellStyle name="Normal 61 7 3 3 2 5 2" xfId="0"/>
    <cellStyle name="Normal 61 7 3 3 2 5 2 2" xfId="0"/>
    <cellStyle name="Normal 61 7 3 3 2 5 3" xfId="0"/>
    <cellStyle name="Normal 61 7 3 3 2 6" xfId="0"/>
    <cellStyle name="Normal 61 7 3 3 2 6 2" xfId="0"/>
    <cellStyle name="Normal 61 7 3 3 2 7" xfId="0"/>
    <cellStyle name="Normal 61 7 3 3 3" xfId="0"/>
    <cellStyle name="Normal 61 7 3 3 3 2" xfId="0"/>
    <cellStyle name="Normal 61 7 3 3 3 2 2" xfId="0"/>
    <cellStyle name="Normal 61 7 3 3 3 2 2 2" xfId="0"/>
    <cellStyle name="Normal 61 7 3 3 3 2 2 2 2" xfId="0"/>
    <cellStyle name="Normal 61 7 3 3 3 2 2 3" xfId="0"/>
    <cellStyle name="Normal 61 7 3 3 3 2 3" xfId="0"/>
    <cellStyle name="Normal 61 7 3 3 3 2 3 2" xfId="0"/>
    <cellStyle name="Normal 61 7 3 3 3 2 3 2 2" xfId="0"/>
    <cellStyle name="Normal 61 7 3 3 3 2 3 3" xfId="0"/>
    <cellStyle name="Normal 61 7 3 3 3 2 4" xfId="0"/>
    <cellStyle name="Normal 61 7 3 3 3 2 4 2" xfId="0"/>
    <cellStyle name="Normal 61 7 3 3 3 2 5" xfId="0"/>
    <cellStyle name="Normal 61 7 3 3 3 3" xfId="0"/>
    <cellStyle name="Normal 61 7 3 3 3 3 2" xfId="0"/>
    <cellStyle name="Normal 61 7 3 3 3 3 2 2" xfId="0"/>
    <cellStyle name="Normal 61 7 3 3 3 3 3" xfId="0"/>
    <cellStyle name="Normal 61 7 3 3 3 4" xfId="0"/>
    <cellStyle name="Normal 61 7 3 3 3 4 2" xfId="0"/>
    <cellStyle name="Normal 61 7 3 3 3 4 2 2" xfId="0"/>
    <cellStyle name="Normal 61 7 3 3 3 4 3" xfId="0"/>
    <cellStyle name="Normal 61 7 3 3 3 5" xfId="0"/>
    <cellStyle name="Normal 61 7 3 3 3 5 2" xfId="0"/>
    <cellStyle name="Normal 61 7 3 3 3 6" xfId="0"/>
    <cellStyle name="Normal 61 7 3 3 4" xfId="0"/>
    <cellStyle name="Normal 61 7 3 3 4 2" xfId="0"/>
    <cellStyle name="Normal 61 7 3 3 4 2 2" xfId="0"/>
    <cellStyle name="Normal 61 7 3 3 4 2 2 2" xfId="0"/>
    <cellStyle name="Normal 61 7 3 3 4 2 3" xfId="0"/>
    <cellStyle name="Normal 61 7 3 3 4 3" xfId="0"/>
    <cellStyle name="Normal 61 7 3 3 4 3 2" xfId="0"/>
    <cellStyle name="Normal 61 7 3 3 4 3 2 2" xfId="0"/>
    <cellStyle name="Normal 61 7 3 3 4 3 3" xfId="0"/>
    <cellStyle name="Normal 61 7 3 3 4 4" xfId="0"/>
    <cellStyle name="Normal 61 7 3 3 4 4 2" xfId="0"/>
    <cellStyle name="Normal 61 7 3 3 4 5" xfId="0"/>
    <cellStyle name="Normal 61 7 3 3 5" xfId="0"/>
    <cellStyle name="Normal 61 7 3 3 5 2" xfId="0"/>
    <cellStyle name="Normal 61 7 3 3 5 2 2" xfId="0"/>
    <cellStyle name="Normal 61 7 3 3 5 3" xfId="0"/>
    <cellStyle name="Normal 61 7 3 3 6" xfId="0"/>
    <cellStyle name="Normal 61 7 3 3 6 2" xfId="0"/>
    <cellStyle name="Normal 61 7 3 3 6 2 2" xfId="0"/>
    <cellStyle name="Normal 61 7 3 3 6 3" xfId="0"/>
    <cellStyle name="Normal 61 7 3 3 7" xfId="0"/>
    <cellStyle name="Normal 61 7 3 3 7 2" xfId="0"/>
    <cellStyle name="Normal 61 7 3 3 8" xfId="0"/>
    <cellStyle name="Normal 61 7 3 4" xfId="0"/>
    <cellStyle name="Normal 61 7 3 4 2" xfId="0"/>
    <cellStyle name="Normal 61 7 3 4 2 2" xfId="0"/>
    <cellStyle name="Normal 61 7 3 4 2 2 2" xfId="0"/>
    <cellStyle name="Normal 61 7 3 4 2 2 2 2" xfId="0"/>
    <cellStyle name="Normal 61 7 3 4 2 2 2 2 2" xfId="0"/>
    <cellStyle name="Normal 61 7 3 4 2 2 2 3" xfId="0"/>
    <cellStyle name="Normal 61 7 3 4 2 2 3" xfId="0"/>
    <cellStyle name="Normal 61 7 3 4 2 2 3 2" xfId="0"/>
    <cellStyle name="Normal 61 7 3 4 2 2 3 2 2" xfId="0"/>
    <cellStyle name="Normal 61 7 3 4 2 2 3 3" xfId="0"/>
    <cellStyle name="Normal 61 7 3 4 2 2 4" xfId="0"/>
    <cellStyle name="Normal 61 7 3 4 2 2 4 2" xfId="0"/>
    <cellStyle name="Normal 61 7 3 4 2 2 5" xfId="0"/>
    <cellStyle name="Normal 61 7 3 4 2 3" xfId="0"/>
    <cellStyle name="Normal 61 7 3 4 2 3 2" xfId="0"/>
    <cellStyle name="Normal 61 7 3 4 2 3 2 2" xfId="0"/>
    <cellStyle name="Normal 61 7 3 4 2 3 3" xfId="0"/>
    <cellStyle name="Normal 61 7 3 4 2 4" xfId="0"/>
    <cellStyle name="Normal 61 7 3 4 2 4 2" xfId="0"/>
    <cellStyle name="Normal 61 7 3 4 2 4 2 2" xfId="0"/>
    <cellStyle name="Normal 61 7 3 4 2 4 3" xfId="0"/>
    <cellStyle name="Normal 61 7 3 4 2 5" xfId="0"/>
    <cellStyle name="Normal 61 7 3 4 2 5 2" xfId="0"/>
    <cellStyle name="Normal 61 7 3 4 2 6" xfId="0"/>
    <cellStyle name="Normal 61 7 3 4 3" xfId="0"/>
    <cellStyle name="Normal 61 7 3 4 3 2" xfId="0"/>
    <cellStyle name="Normal 61 7 3 4 3 2 2" xfId="0"/>
    <cellStyle name="Normal 61 7 3 4 3 2 2 2" xfId="0"/>
    <cellStyle name="Normal 61 7 3 4 3 2 3" xfId="0"/>
    <cellStyle name="Normal 61 7 3 4 3 3" xfId="0"/>
    <cellStyle name="Normal 61 7 3 4 3 3 2" xfId="0"/>
    <cellStyle name="Normal 61 7 3 4 3 3 2 2" xfId="0"/>
    <cellStyle name="Normal 61 7 3 4 3 3 3" xfId="0"/>
    <cellStyle name="Normal 61 7 3 4 3 4" xfId="0"/>
    <cellStyle name="Normal 61 7 3 4 3 4 2" xfId="0"/>
    <cellStyle name="Normal 61 7 3 4 3 5" xfId="0"/>
    <cellStyle name="Normal 61 7 3 4 4" xfId="0"/>
    <cellStyle name="Normal 61 7 3 4 4 2" xfId="0"/>
    <cellStyle name="Normal 61 7 3 4 4 2 2" xfId="0"/>
    <cellStyle name="Normal 61 7 3 4 4 3" xfId="0"/>
    <cellStyle name="Normal 61 7 3 4 5" xfId="0"/>
    <cellStyle name="Normal 61 7 3 4 5 2" xfId="0"/>
    <cellStyle name="Normal 61 7 3 4 5 2 2" xfId="0"/>
    <cellStyle name="Normal 61 7 3 4 5 3" xfId="0"/>
    <cellStyle name="Normal 61 7 3 4 6" xfId="0"/>
    <cellStyle name="Normal 61 7 3 4 6 2" xfId="0"/>
    <cellStyle name="Normal 61 7 3 4 7" xfId="0"/>
    <cellStyle name="Normal 61 7 3 5" xfId="0"/>
    <cellStyle name="Normal 61 7 3 5 2" xfId="0"/>
    <cellStyle name="Normal 61 7 3 5 2 2" xfId="0"/>
    <cellStyle name="Normal 61 7 3 5 2 2 2" xfId="0"/>
    <cellStyle name="Normal 61 7 3 5 2 2 2 2" xfId="0"/>
    <cellStyle name="Normal 61 7 3 5 2 2 3" xfId="0"/>
    <cellStyle name="Normal 61 7 3 5 2 3" xfId="0"/>
    <cellStyle name="Normal 61 7 3 5 2 3 2" xfId="0"/>
    <cellStyle name="Normal 61 7 3 5 2 3 2 2" xfId="0"/>
    <cellStyle name="Normal 61 7 3 5 2 3 3" xfId="0"/>
    <cellStyle name="Normal 61 7 3 5 2 4" xfId="0"/>
    <cellStyle name="Normal 61 7 3 5 2 4 2" xfId="0"/>
    <cellStyle name="Normal 61 7 3 5 2 5" xfId="0"/>
    <cellStyle name="Normal 61 7 3 5 3" xfId="0"/>
    <cellStyle name="Normal 61 7 3 5 3 2" xfId="0"/>
    <cellStyle name="Normal 61 7 3 5 3 2 2" xfId="0"/>
    <cellStyle name="Normal 61 7 3 5 3 3" xfId="0"/>
    <cellStyle name="Normal 61 7 3 5 4" xfId="0"/>
    <cellStyle name="Normal 61 7 3 5 4 2" xfId="0"/>
    <cellStyle name="Normal 61 7 3 5 4 2 2" xfId="0"/>
    <cellStyle name="Normal 61 7 3 5 4 3" xfId="0"/>
    <cellStyle name="Normal 61 7 3 5 5" xfId="0"/>
    <cellStyle name="Normal 61 7 3 5 5 2" xfId="0"/>
    <cellStyle name="Normal 61 7 3 5 6" xfId="0"/>
    <cellStyle name="Normal 61 7 3 6" xfId="0"/>
    <cellStyle name="Normal 61 7 3 6 2" xfId="0"/>
    <cellStyle name="Normal 61 7 3 6 2 2" xfId="0"/>
    <cellStyle name="Normal 61 7 3 6 2 2 2" xfId="0"/>
    <cellStyle name="Normal 61 7 3 6 2 3" xfId="0"/>
    <cellStyle name="Normal 61 7 3 6 3" xfId="0"/>
    <cellStyle name="Normal 61 7 3 6 3 2" xfId="0"/>
    <cellStyle name="Normal 61 7 3 6 3 2 2" xfId="0"/>
    <cellStyle name="Normal 61 7 3 6 3 3" xfId="0"/>
    <cellStyle name="Normal 61 7 3 6 4" xfId="0"/>
    <cellStyle name="Normal 61 7 3 6 4 2" xfId="0"/>
    <cellStyle name="Normal 61 7 3 6 5" xfId="0"/>
    <cellStyle name="Normal 61 7 3 7" xfId="0"/>
    <cellStyle name="Normal 61 7 3 7 2" xfId="0"/>
    <cellStyle name="Normal 61 7 3 7 2 2" xfId="0"/>
    <cellStyle name="Normal 61 7 3 7 3" xfId="0"/>
    <cellStyle name="Normal 61 7 3 8" xfId="0"/>
    <cellStyle name="Normal 61 7 3 8 2" xfId="0"/>
    <cellStyle name="Normal 61 7 3 8 2 2" xfId="0"/>
    <cellStyle name="Normal 61 7 3 8 3" xfId="0"/>
    <cellStyle name="Normal 61 7 3 9" xfId="0"/>
    <cellStyle name="Normal 61 7 3 9 2" xfId="0"/>
    <cellStyle name="Normal 61 7 4" xfId="0"/>
    <cellStyle name="Normal 61 7 4 2" xfId="0"/>
    <cellStyle name="Normal 61 7 4 2 2" xfId="0"/>
    <cellStyle name="Normal 61 7 4 2 2 2" xfId="0"/>
    <cellStyle name="Normal 61 7 4 2 2 2 2" xfId="0"/>
    <cellStyle name="Normal 61 7 4 2 2 2 2 2" xfId="0"/>
    <cellStyle name="Normal 61 7 4 2 2 2 2 2 2" xfId="0"/>
    <cellStyle name="Normal 61 7 4 2 2 2 2 2 2 2" xfId="0"/>
    <cellStyle name="Normal 61 7 4 2 2 2 2 2 3" xfId="0"/>
    <cellStyle name="Normal 61 7 4 2 2 2 2 3" xfId="0"/>
    <cellStyle name="Normal 61 7 4 2 2 2 2 3 2" xfId="0"/>
    <cellStyle name="Normal 61 7 4 2 2 2 2 3 2 2" xfId="0"/>
    <cellStyle name="Normal 61 7 4 2 2 2 2 3 3" xfId="0"/>
    <cellStyle name="Normal 61 7 4 2 2 2 2 4" xfId="0"/>
    <cellStyle name="Normal 61 7 4 2 2 2 2 4 2" xfId="0"/>
    <cellStyle name="Normal 61 7 4 2 2 2 2 5" xfId="0"/>
    <cellStyle name="Normal 61 7 4 2 2 2 3" xfId="0"/>
    <cellStyle name="Normal 61 7 4 2 2 2 3 2" xfId="0"/>
    <cellStyle name="Normal 61 7 4 2 2 2 3 2 2" xfId="0"/>
    <cellStyle name="Normal 61 7 4 2 2 2 3 3" xfId="0"/>
    <cellStyle name="Normal 61 7 4 2 2 2 4" xfId="0"/>
    <cellStyle name="Normal 61 7 4 2 2 2 4 2" xfId="0"/>
    <cellStyle name="Normal 61 7 4 2 2 2 4 2 2" xfId="0"/>
    <cellStyle name="Normal 61 7 4 2 2 2 4 3" xfId="0"/>
    <cellStyle name="Normal 61 7 4 2 2 2 5" xfId="0"/>
    <cellStyle name="Normal 61 7 4 2 2 2 5 2" xfId="0"/>
    <cellStyle name="Normal 61 7 4 2 2 2 6" xfId="0"/>
    <cellStyle name="Normal 61 7 4 2 2 3" xfId="0"/>
    <cellStyle name="Normal 61 7 4 2 2 3 2" xfId="0"/>
    <cellStyle name="Normal 61 7 4 2 2 3 2 2" xfId="0"/>
    <cellStyle name="Normal 61 7 4 2 2 3 2 2 2" xfId="0"/>
    <cellStyle name="Normal 61 7 4 2 2 3 2 3" xfId="0"/>
    <cellStyle name="Normal 61 7 4 2 2 3 3" xfId="0"/>
    <cellStyle name="Normal 61 7 4 2 2 3 3 2" xfId="0"/>
    <cellStyle name="Normal 61 7 4 2 2 3 3 2 2" xfId="0"/>
    <cellStyle name="Normal 61 7 4 2 2 3 3 3" xfId="0"/>
    <cellStyle name="Normal 61 7 4 2 2 3 4" xfId="0"/>
    <cellStyle name="Normal 61 7 4 2 2 3 4 2" xfId="0"/>
    <cellStyle name="Normal 61 7 4 2 2 3 5" xfId="0"/>
    <cellStyle name="Normal 61 7 4 2 2 4" xfId="0"/>
    <cellStyle name="Normal 61 7 4 2 2 4 2" xfId="0"/>
    <cellStyle name="Normal 61 7 4 2 2 4 2 2" xfId="0"/>
    <cellStyle name="Normal 61 7 4 2 2 4 3" xfId="0"/>
    <cellStyle name="Normal 61 7 4 2 2 5" xfId="0"/>
    <cellStyle name="Normal 61 7 4 2 2 5 2" xfId="0"/>
    <cellStyle name="Normal 61 7 4 2 2 5 2 2" xfId="0"/>
    <cellStyle name="Normal 61 7 4 2 2 5 3" xfId="0"/>
    <cellStyle name="Normal 61 7 4 2 2 6" xfId="0"/>
    <cellStyle name="Normal 61 7 4 2 2 6 2" xfId="0"/>
    <cellStyle name="Normal 61 7 4 2 2 7" xfId="0"/>
    <cellStyle name="Normal 61 7 4 2 3" xfId="0"/>
    <cellStyle name="Normal 61 7 4 2 3 2" xfId="0"/>
    <cellStyle name="Normal 61 7 4 2 3 2 2" xfId="0"/>
    <cellStyle name="Normal 61 7 4 2 3 2 2 2" xfId="0"/>
    <cellStyle name="Normal 61 7 4 2 3 2 2 2 2" xfId="0"/>
    <cellStyle name="Normal 61 7 4 2 3 2 2 3" xfId="0"/>
    <cellStyle name="Normal 61 7 4 2 3 2 3" xfId="0"/>
    <cellStyle name="Normal 61 7 4 2 3 2 3 2" xfId="0"/>
    <cellStyle name="Normal 61 7 4 2 3 2 3 2 2" xfId="0"/>
    <cellStyle name="Normal 61 7 4 2 3 2 3 3" xfId="0"/>
    <cellStyle name="Normal 61 7 4 2 3 2 4" xfId="0"/>
    <cellStyle name="Normal 61 7 4 2 3 2 4 2" xfId="0"/>
    <cellStyle name="Normal 61 7 4 2 3 2 5" xfId="0"/>
    <cellStyle name="Normal 61 7 4 2 3 3" xfId="0"/>
    <cellStyle name="Normal 61 7 4 2 3 3 2" xfId="0"/>
    <cellStyle name="Normal 61 7 4 2 3 3 2 2" xfId="0"/>
    <cellStyle name="Normal 61 7 4 2 3 3 3" xfId="0"/>
    <cellStyle name="Normal 61 7 4 2 3 4" xfId="0"/>
    <cellStyle name="Normal 61 7 4 2 3 4 2" xfId="0"/>
    <cellStyle name="Normal 61 7 4 2 3 4 2 2" xfId="0"/>
    <cellStyle name="Normal 61 7 4 2 3 4 3" xfId="0"/>
    <cellStyle name="Normal 61 7 4 2 3 5" xfId="0"/>
    <cellStyle name="Normal 61 7 4 2 3 5 2" xfId="0"/>
    <cellStyle name="Normal 61 7 4 2 3 6" xfId="0"/>
    <cellStyle name="Normal 61 7 4 2 4" xfId="0"/>
    <cellStyle name="Normal 61 7 4 2 4 2" xfId="0"/>
    <cellStyle name="Normal 61 7 4 2 4 2 2" xfId="0"/>
    <cellStyle name="Normal 61 7 4 2 4 2 2 2" xfId="0"/>
    <cellStyle name="Normal 61 7 4 2 4 2 3" xfId="0"/>
    <cellStyle name="Normal 61 7 4 2 4 3" xfId="0"/>
    <cellStyle name="Normal 61 7 4 2 4 3 2" xfId="0"/>
    <cellStyle name="Normal 61 7 4 2 4 3 2 2" xfId="0"/>
    <cellStyle name="Normal 61 7 4 2 4 3 3" xfId="0"/>
    <cellStyle name="Normal 61 7 4 2 4 4" xfId="0"/>
    <cellStyle name="Normal 61 7 4 2 4 4 2" xfId="0"/>
    <cellStyle name="Normal 61 7 4 2 4 5" xfId="0"/>
    <cellStyle name="Normal 61 7 4 2 5" xfId="0"/>
    <cellStyle name="Normal 61 7 4 2 5 2" xfId="0"/>
    <cellStyle name="Normal 61 7 4 2 5 2 2" xfId="0"/>
    <cellStyle name="Normal 61 7 4 2 5 3" xfId="0"/>
    <cellStyle name="Normal 61 7 4 2 6" xfId="0"/>
    <cellStyle name="Normal 61 7 4 2 6 2" xfId="0"/>
    <cellStyle name="Normal 61 7 4 2 6 2 2" xfId="0"/>
    <cellStyle name="Normal 61 7 4 2 6 3" xfId="0"/>
    <cellStyle name="Normal 61 7 4 2 7" xfId="0"/>
    <cellStyle name="Normal 61 7 4 2 7 2" xfId="0"/>
    <cellStyle name="Normal 61 7 4 2 8" xfId="0"/>
    <cellStyle name="Normal 61 7 4 3" xfId="0"/>
    <cellStyle name="Normal 61 7 4 3 2" xfId="0"/>
    <cellStyle name="Normal 61 7 4 3 2 2" xfId="0"/>
    <cellStyle name="Normal 61 7 4 3 2 2 2" xfId="0"/>
    <cellStyle name="Normal 61 7 4 3 2 2 2 2" xfId="0"/>
    <cellStyle name="Normal 61 7 4 3 2 2 2 2 2" xfId="0"/>
    <cellStyle name="Normal 61 7 4 3 2 2 2 3" xfId="0"/>
    <cellStyle name="Normal 61 7 4 3 2 2 3" xfId="0"/>
    <cellStyle name="Normal 61 7 4 3 2 2 3 2" xfId="0"/>
    <cellStyle name="Normal 61 7 4 3 2 2 3 2 2" xfId="0"/>
    <cellStyle name="Normal 61 7 4 3 2 2 3 3" xfId="0"/>
    <cellStyle name="Normal 61 7 4 3 2 2 4" xfId="0"/>
    <cellStyle name="Normal 61 7 4 3 2 2 4 2" xfId="0"/>
    <cellStyle name="Normal 61 7 4 3 2 2 5" xfId="0"/>
    <cellStyle name="Normal 61 7 4 3 2 3" xfId="0"/>
    <cellStyle name="Normal 61 7 4 3 2 3 2" xfId="0"/>
    <cellStyle name="Normal 61 7 4 3 2 3 2 2" xfId="0"/>
    <cellStyle name="Normal 61 7 4 3 2 3 3" xfId="0"/>
    <cellStyle name="Normal 61 7 4 3 2 4" xfId="0"/>
    <cellStyle name="Normal 61 7 4 3 2 4 2" xfId="0"/>
    <cellStyle name="Normal 61 7 4 3 2 4 2 2" xfId="0"/>
    <cellStyle name="Normal 61 7 4 3 2 4 3" xfId="0"/>
    <cellStyle name="Normal 61 7 4 3 2 5" xfId="0"/>
    <cellStyle name="Normal 61 7 4 3 2 5 2" xfId="0"/>
    <cellStyle name="Normal 61 7 4 3 2 6" xfId="0"/>
    <cellStyle name="Normal 61 7 4 3 3" xfId="0"/>
    <cellStyle name="Normal 61 7 4 3 3 2" xfId="0"/>
    <cellStyle name="Normal 61 7 4 3 3 2 2" xfId="0"/>
    <cellStyle name="Normal 61 7 4 3 3 2 2 2" xfId="0"/>
    <cellStyle name="Normal 61 7 4 3 3 2 3" xfId="0"/>
    <cellStyle name="Normal 61 7 4 3 3 3" xfId="0"/>
    <cellStyle name="Normal 61 7 4 3 3 3 2" xfId="0"/>
    <cellStyle name="Normal 61 7 4 3 3 3 2 2" xfId="0"/>
    <cellStyle name="Normal 61 7 4 3 3 3 3" xfId="0"/>
    <cellStyle name="Normal 61 7 4 3 3 4" xfId="0"/>
    <cellStyle name="Normal 61 7 4 3 3 4 2" xfId="0"/>
    <cellStyle name="Normal 61 7 4 3 3 5" xfId="0"/>
    <cellStyle name="Normal 61 7 4 3 4" xfId="0"/>
    <cellStyle name="Normal 61 7 4 3 4 2" xfId="0"/>
    <cellStyle name="Normal 61 7 4 3 4 2 2" xfId="0"/>
    <cellStyle name="Normal 61 7 4 3 4 3" xfId="0"/>
    <cellStyle name="Normal 61 7 4 3 5" xfId="0"/>
    <cellStyle name="Normal 61 7 4 3 5 2" xfId="0"/>
    <cellStyle name="Normal 61 7 4 3 5 2 2" xfId="0"/>
    <cellStyle name="Normal 61 7 4 3 5 3" xfId="0"/>
    <cellStyle name="Normal 61 7 4 3 6" xfId="0"/>
    <cellStyle name="Normal 61 7 4 3 6 2" xfId="0"/>
    <cellStyle name="Normal 61 7 4 3 7" xfId="0"/>
    <cellStyle name="Normal 61 7 4 4" xfId="0"/>
    <cellStyle name="Normal 61 7 4 4 2" xfId="0"/>
    <cellStyle name="Normal 61 7 4 4 2 2" xfId="0"/>
    <cellStyle name="Normal 61 7 4 4 2 2 2" xfId="0"/>
    <cellStyle name="Normal 61 7 4 4 2 2 2 2" xfId="0"/>
    <cellStyle name="Normal 61 7 4 4 2 2 3" xfId="0"/>
    <cellStyle name="Normal 61 7 4 4 2 3" xfId="0"/>
    <cellStyle name="Normal 61 7 4 4 2 3 2" xfId="0"/>
    <cellStyle name="Normal 61 7 4 4 2 3 2 2" xfId="0"/>
    <cellStyle name="Normal 61 7 4 4 2 3 3" xfId="0"/>
    <cellStyle name="Normal 61 7 4 4 2 4" xfId="0"/>
    <cellStyle name="Normal 61 7 4 4 2 4 2" xfId="0"/>
    <cellStyle name="Normal 61 7 4 4 2 5" xfId="0"/>
    <cellStyle name="Normal 61 7 4 4 3" xfId="0"/>
    <cellStyle name="Normal 61 7 4 4 3 2" xfId="0"/>
    <cellStyle name="Normal 61 7 4 4 3 2 2" xfId="0"/>
    <cellStyle name="Normal 61 7 4 4 3 3" xfId="0"/>
    <cellStyle name="Normal 61 7 4 4 4" xfId="0"/>
    <cellStyle name="Normal 61 7 4 4 4 2" xfId="0"/>
    <cellStyle name="Normal 61 7 4 4 4 2 2" xfId="0"/>
    <cellStyle name="Normal 61 7 4 4 4 3" xfId="0"/>
    <cellStyle name="Normal 61 7 4 4 5" xfId="0"/>
    <cellStyle name="Normal 61 7 4 4 5 2" xfId="0"/>
    <cellStyle name="Normal 61 7 4 4 6" xfId="0"/>
    <cellStyle name="Normal 61 7 4 5" xfId="0"/>
    <cellStyle name="Normal 61 7 4 5 2" xfId="0"/>
    <cellStyle name="Normal 61 7 4 5 2 2" xfId="0"/>
    <cellStyle name="Normal 61 7 4 5 2 2 2" xfId="0"/>
    <cellStyle name="Normal 61 7 4 5 2 3" xfId="0"/>
    <cellStyle name="Normal 61 7 4 5 3" xfId="0"/>
    <cellStyle name="Normal 61 7 4 5 3 2" xfId="0"/>
    <cellStyle name="Normal 61 7 4 5 3 2 2" xfId="0"/>
    <cellStyle name="Normal 61 7 4 5 3 3" xfId="0"/>
    <cellStyle name="Normal 61 7 4 5 4" xfId="0"/>
    <cellStyle name="Normal 61 7 4 5 4 2" xfId="0"/>
    <cellStyle name="Normal 61 7 4 5 5" xfId="0"/>
    <cellStyle name="Normal 61 7 4 6" xfId="0"/>
    <cellStyle name="Normal 61 7 4 6 2" xfId="0"/>
    <cellStyle name="Normal 61 7 4 6 2 2" xfId="0"/>
    <cellStyle name="Normal 61 7 4 6 3" xfId="0"/>
    <cellStyle name="Normal 61 7 4 7" xfId="0"/>
    <cellStyle name="Normal 61 7 4 7 2" xfId="0"/>
    <cellStyle name="Normal 61 7 4 7 2 2" xfId="0"/>
    <cellStyle name="Normal 61 7 4 7 3" xfId="0"/>
    <cellStyle name="Normal 61 7 4 8" xfId="0"/>
    <cellStyle name="Normal 61 7 4 8 2" xfId="0"/>
    <cellStyle name="Normal 61 7 4 9" xfId="0"/>
    <cellStyle name="Normal 61 7 5" xfId="0"/>
    <cellStyle name="Normal 61 7 5 2" xfId="0"/>
    <cellStyle name="Normal 61 7 5 2 2" xfId="0"/>
    <cellStyle name="Normal 61 7 5 2 2 2" xfId="0"/>
    <cellStyle name="Normal 61 7 5 2 2 2 2" xfId="0"/>
    <cellStyle name="Normal 61 7 5 2 2 2 2 2" xfId="0"/>
    <cellStyle name="Normal 61 7 5 2 2 2 2 2 2" xfId="0"/>
    <cellStyle name="Normal 61 7 5 2 2 2 2 3" xfId="0"/>
    <cellStyle name="Normal 61 7 5 2 2 2 3" xfId="0"/>
    <cellStyle name="Normal 61 7 5 2 2 2 3 2" xfId="0"/>
    <cellStyle name="Normal 61 7 5 2 2 2 3 2 2" xfId="0"/>
    <cellStyle name="Normal 61 7 5 2 2 2 3 3" xfId="0"/>
    <cellStyle name="Normal 61 7 5 2 2 2 4" xfId="0"/>
    <cellStyle name="Normal 61 7 5 2 2 2 4 2" xfId="0"/>
    <cellStyle name="Normal 61 7 5 2 2 2 5" xfId="0"/>
    <cellStyle name="Normal 61 7 5 2 2 3" xfId="0"/>
    <cellStyle name="Normal 61 7 5 2 2 3 2" xfId="0"/>
    <cellStyle name="Normal 61 7 5 2 2 3 2 2" xfId="0"/>
    <cellStyle name="Normal 61 7 5 2 2 3 3" xfId="0"/>
    <cellStyle name="Normal 61 7 5 2 2 4" xfId="0"/>
    <cellStyle name="Normal 61 7 5 2 2 4 2" xfId="0"/>
    <cellStyle name="Normal 61 7 5 2 2 4 2 2" xfId="0"/>
    <cellStyle name="Normal 61 7 5 2 2 4 3" xfId="0"/>
    <cellStyle name="Normal 61 7 5 2 2 5" xfId="0"/>
    <cellStyle name="Normal 61 7 5 2 2 5 2" xfId="0"/>
    <cellStyle name="Normal 61 7 5 2 2 6" xfId="0"/>
    <cellStyle name="Normal 61 7 5 2 3" xfId="0"/>
    <cellStyle name="Normal 61 7 5 2 3 2" xfId="0"/>
    <cellStyle name="Normal 61 7 5 2 3 2 2" xfId="0"/>
    <cellStyle name="Normal 61 7 5 2 3 2 2 2" xfId="0"/>
    <cellStyle name="Normal 61 7 5 2 3 2 3" xfId="0"/>
    <cellStyle name="Normal 61 7 5 2 3 3" xfId="0"/>
    <cellStyle name="Normal 61 7 5 2 3 3 2" xfId="0"/>
    <cellStyle name="Normal 61 7 5 2 3 3 2 2" xfId="0"/>
    <cellStyle name="Normal 61 7 5 2 3 3 3" xfId="0"/>
    <cellStyle name="Normal 61 7 5 2 3 4" xfId="0"/>
    <cellStyle name="Normal 61 7 5 2 3 4 2" xfId="0"/>
    <cellStyle name="Normal 61 7 5 2 3 5" xfId="0"/>
    <cellStyle name="Normal 61 7 5 2 4" xfId="0"/>
    <cellStyle name="Normal 61 7 5 2 4 2" xfId="0"/>
    <cellStyle name="Normal 61 7 5 2 4 2 2" xfId="0"/>
    <cellStyle name="Normal 61 7 5 2 4 3" xfId="0"/>
    <cellStyle name="Normal 61 7 5 2 5" xfId="0"/>
    <cellStyle name="Normal 61 7 5 2 5 2" xfId="0"/>
    <cellStyle name="Normal 61 7 5 2 5 2 2" xfId="0"/>
    <cellStyle name="Normal 61 7 5 2 5 3" xfId="0"/>
    <cellStyle name="Normal 61 7 5 2 6" xfId="0"/>
    <cellStyle name="Normal 61 7 5 2 6 2" xfId="0"/>
    <cellStyle name="Normal 61 7 5 2 7" xfId="0"/>
    <cellStyle name="Normal 61 7 5 3" xfId="0"/>
    <cellStyle name="Normal 61 7 5 3 2" xfId="0"/>
    <cellStyle name="Normal 61 7 5 3 2 2" xfId="0"/>
    <cellStyle name="Normal 61 7 5 3 2 2 2" xfId="0"/>
    <cellStyle name="Normal 61 7 5 3 2 2 2 2" xfId="0"/>
    <cellStyle name="Normal 61 7 5 3 2 2 3" xfId="0"/>
    <cellStyle name="Normal 61 7 5 3 2 3" xfId="0"/>
    <cellStyle name="Normal 61 7 5 3 2 3 2" xfId="0"/>
    <cellStyle name="Normal 61 7 5 3 2 3 2 2" xfId="0"/>
    <cellStyle name="Normal 61 7 5 3 2 3 3" xfId="0"/>
    <cellStyle name="Normal 61 7 5 3 2 4" xfId="0"/>
    <cellStyle name="Normal 61 7 5 3 2 4 2" xfId="0"/>
    <cellStyle name="Normal 61 7 5 3 2 5" xfId="0"/>
    <cellStyle name="Normal 61 7 5 3 3" xfId="0"/>
    <cellStyle name="Normal 61 7 5 3 3 2" xfId="0"/>
    <cellStyle name="Normal 61 7 5 3 3 2 2" xfId="0"/>
    <cellStyle name="Normal 61 7 5 3 3 3" xfId="0"/>
    <cellStyle name="Normal 61 7 5 3 4" xfId="0"/>
    <cellStyle name="Normal 61 7 5 3 4 2" xfId="0"/>
    <cellStyle name="Normal 61 7 5 3 4 2 2" xfId="0"/>
    <cellStyle name="Normal 61 7 5 3 4 3" xfId="0"/>
    <cellStyle name="Normal 61 7 5 3 5" xfId="0"/>
    <cellStyle name="Normal 61 7 5 3 5 2" xfId="0"/>
    <cellStyle name="Normal 61 7 5 3 6" xfId="0"/>
    <cellStyle name="Normal 61 7 5 4" xfId="0"/>
    <cellStyle name="Normal 61 7 5 4 2" xfId="0"/>
    <cellStyle name="Normal 61 7 5 4 2 2" xfId="0"/>
    <cellStyle name="Normal 61 7 5 4 2 2 2" xfId="0"/>
    <cellStyle name="Normal 61 7 5 4 2 3" xfId="0"/>
    <cellStyle name="Normal 61 7 5 4 3" xfId="0"/>
    <cellStyle name="Normal 61 7 5 4 3 2" xfId="0"/>
    <cellStyle name="Normal 61 7 5 4 3 2 2" xfId="0"/>
    <cellStyle name="Normal 61 7 5 4 3 3" xfId="0"/>
    <cellStyle name="Normal 61 7 5 4 4" xfId="0"/>
    <cellStyle name="Normal 61 7 5 4 4 2" xfId="0"/>
    <cellStyle name="Normal 61 7 5 4 5" xfId="0"/>
    <cellStyle name="Normal 61 7 5 5" xfId="0"/>
    <cellStyle name="Normal 61 7 5 5 2" xfId="0"/>
    <cellStyle name="Normal 61 7 5 5 2 2" xfId="0"/>
    <cellStyle name="Normal 61 7 5 5 3" xfId="0"/>
    <cellStyle name="Normal 61 7 5 6" xfId="0"/>
    <cellStyle name="Normal 61 7 5 6 2" xfId="0"/>
    <cellStyle name="Normal 61 7 5 6 2 2" xfId="0"/>
    <cellStyle name="Normal 61 7 5 6 3" xfId="0"/>
    <cellStyle name="Normal 61 7 5 7" xfId="0"/>
    <cellStyle name="Normal 61 7 5 7 2" xfId="0"/>
    <cellStyle name="Normal 61 7 5 8" xfId="0"/>
    <cellStyle name="Normal 61 7 6" xfId="0"/>
    <cellStyle name="Normal 61 7 6 2" xfId="0"/>
    <cellStyle name="Normal 61 7 6 2 2" xfId="0"/>
    <cellStyle name="Normal 61 7 6 2 2 2" xfId="0"/>
    <cellStyle name="Normal 61 7 6 2 2 2 2" xfId="0"/>
    <cellStyle name="Normal 61 7 6 2 2 2 2 2" xfId="0"/>
    <cellStyle name="Normal 61 7 6 2 2 2 3" xfId="0"/>
    <cellStyle name="Normal 61 7 6 2 2 3" xfId="0"/>
    <cellStyle name="Normal 61 7 6 2 2 3 2" xfId="0"/>
    <cellStyle name="Normal 61 7 6 2 2 3 2 2" xfId="0"/>
    <cellStyle name="Normal 61 7 6 2 2 3 3" xfId="0"/>
    <cellStyle name="Normal 61 7 6 2 2 4" xfId="0"/>
    <cellStyle name="Normal 61 7 6 2 2 4 2" xfId="0"/>
    <cellStyle name="Normal 61 7 6 2 2 5" xfId="0"/>
    <cellStyle name="Normal 61 7 6 2 3" xfId="0"/>
    <cellStyle name="Normal 61 7 6 2 3 2" xfId="0"/>
    <cellStyle name="Normal 61 7 6 2 3 2 2" xfId="0"/>
    <cellStyle name="Normal 61 7 6 2 3 3" xfId="0"/>
    <cellStyle name="Normal 61 7 6 2 4" xfId="0"/>
    <cellStyle name="Normal 61 7 6 2 4 2" xfId="0"/>
    <cellStyle name="Normal 61 7 6 2 4 2 2" xfId="0"/>
    <cellStyle name="Normal 61 7 6 2 4 3" xfId="0"/>
    <cellStyle name="Normal 61 7 6 2 5" xfId="0"/>
    <cellStyle name="Normal 61 7 6 2 5 2" xfId="0"/>
    <cellStyle name="Normal 61 7 6 2 6" xfId="0"/>
    <cellStyle name="Normal 61 7 6 3" xfId="0"/>
    <cellStyle name="Normal 61 7 6 3 2" xfId="0"/>
    <cellStyle name="Normal 61 7 6 3 2 2" xfId="0"/>
    <cellStyle name="Normal 61 7 6 3 2 2 2" xfId="0"/>
    <cellStyle name="Normal 61 7 6 3 2 3" xfId="0"/>
    <cellStyle name="Normal 61 7 6 3 3" xfId="0"/>
    <cellStyle name="Normal 61 7 6 3 3 2" xfId="0"/>
    <cellStyle name="Normal 61 7 6 3 3 2 2" xfId="0"/>
    <cellStyle name="Normal 61 7 6 3 3 3" xfId="0"/>
    <cellStyle name="Normal 61 7 6 3 4" xfId="0"/>
    <cellStyle name="Normal 61 7 6 3 4 2" xfId="0"/>
    <cellStyle name="Normal 61 7 6 3 5" xfId="0"/>
    <cellStyle name="Normal 61 7 6 4" xfId="0"/>
    <cellStyle name="Normal 61 7 6 4 2" xfId="0"/>
    <cellStyle name="Normal 61 7 6 4 2 2" xfId="0"/>
    <cellStyle name="Normal 61 7 6 4 3" xfId="0"/>
    <cellStyle name="Normal 61 7 6 5" xfId="0"/>
    <cellStyle name="Normal 61 7 6 5 2" xfId="0"/>
    <cellStyle name="Normal 61 7 6 5 2 2" xfId="0"/>
    <cellStyle name="Normal 61 7 6 5 3" xfId="0"/>
    <cellStyle name="Normal 61 7 6 6" xfId="0"/>
    <cellStyle name="Normal 61 7 6 6 2" xfId="0"/>
    <cellStyle name="Normal 61 7 6 7" xfId="0"/>
    <cellStyle name="Normal 61 7 7" xfId="0"/>
    <cellStyle name="Normal 61 7 7 2" xfId="0"/>
    <cellStyle name="Normal 61 7 7 2 2" xfId="0"/>
    <cellStyle name="Normal 61 7 7 2 2 2" xfId="0"/>
    <cellStyle name="Normal 61 7 7 2 2 2 2" xfId="0"/>
    <cellStyle name="Normal 61 7 7 2 2 3" xfId="0"/>
    <cellStyle name="Normal 61 7 7 2 3" xfId="0"/>
    <cellStyle name="Normal 61 7 7 2 3 2" xfId="0"/>
    <cellStyle name="Normal 61 7 7 2 3 2 2" xfId="0"/>
    <cellStyle name="Normal 61 7 7 2 3 3" xfId="0"/>
    <cellStyle name="Normal 61 7 7 2 4" xfId="0"/>
    <cellStyle name="Normal 61 7 7 2 4 2" xfId="0"/>
    <cellStyle name="Normal 61 7 7 2 5" xfId="0"/>
    <cellStyle name="Normal 61 7 7 3" xfId="0"/>
    <cellStyle name="Normal 61 7 7 3 2" xfId="0"/>
    <cellStyle name="Normal 61 7 7 3 2 2" xfId="0"/>
    <cellStyle name="Normal 61 7 7 3 3" xfId="0"/>
    <cellStyle name="Normal 61 7 7 4" xfId="0"/>
    <cellStyle name="Normal 61 7 7 4 2" xfId="0"/>
    <cellStyle name="Normal 61 7 7 4 2 2" xfId="0"/>
    <cellStyle name="Normal 61 7 7 4 3" xfId="0"/>
    <cellStyle name="Normal 61 7 7 5" xfId="0"/>
    <cellStyle name="Normal 61 7 7 5 2" xfId="0"/>
    <cellStyle name="Normal 61 7 7 6" xfId="0"/>
    <cellStyle name="Normal 61 7 8" xfId="0"/>
    <cellStyle name="Normal 61 7 8 2" xfId="0"/>
    <cellStyle name="Normal 61 7 8 2 2" xfId="0"/>
    <cellStyle name="Normal 61 7 8 2 2 2" xfId="0"/>
    <cellStyle name="Normal 61 7 8 2 3" xfId="0"/>
    <cellStyle name="Normal 61 7 8 3" xfId="0"/>
    <cellStyle name="Normal 61 7 8 3 2" xfId="0"/>
    <cellStyle name="Normal 61 7 8 3 2 2" xfId="0"/>
    <cellStyle name="Normal 61 7 8 3 3" xfId="0"/>
    <cellStyle name="Normal 61 7 8 4" xfId="0"/>
    <cellStyle name="Normal 61 7 8 4 2" xfId="0"/>
    <cellStyle name="Normal 61 7 8 5" xfId="0"/>
    <cellStyle name="Normal 61 7 9" xfId="0"/>
    <cellStyle name="Normal 61 7 9 2" xfId="0"/>
    <cellStyle name="Normal 61 7 9 2 2" xfId="0"/>
    <cellStyle name="Normal 61 7 9 3" xfId="0"/>
    <cellStyle name="Normal 61 8" xfId="0"/>
    <cellStyle name="Normal 61 8 10" xfId="0"/>
    <cellStyle name="Normal 61 8 2" xfId="0"/>
    <cellStyle name="Normal 61 8 2 2" xfId="0"/>
    <cellStyle name="Normal 61 8 2 2 2" xfId="0"/>
    <cellStyle name="Normal 61 8 2 2 2 2" xfId="0"/>
    <cellStyle name="Normal 61 8 2 2 2 2 2" xfId="0"/>
    <cellStyle name="Normal 61 8 2 2 2 2 2 2" xfId="0"/>
    <cellStyle name="Normal 61 8 2 2 2 2 2 2 2" xfId="0"/>
    <cellStyle name="Normal 61 8 2 2 2 2 2 2 2 2" xfId="0"/>
    <cellStyle name="Normal 61 8 2 2 2 2 2 2 3" xfId="0"/>
    <cellStyle name="Normal 61 8 2 2 2 2 2 3" xfId="0"/>
    <cellStyle name="Normal 61 8 2 2 2 2 2 3 2" xfId="0"/>
    <cellStyle name="Normal 61 8 2 2 2 2 2 3 2 2" xfId="0"/>
    <cellStyle name="Normal 61 8 2 2 2 2 2 3 3" xfId="0"/>
    <cellStyle name="Normal 61 8 2 2 2 2 2 4" xfId="0"/>
    <cellStyle name="Normal 61 8 2 2 2 2 2 4 2" xfId="0"/>
    <cellStyle name="Normal 61 8 2 2 2 2 2 5" xfId="0"/>
    <cellStyle name="Normal 61 8 2 2 2 2 3" xfId="0"/>
    <cellStyle name="Normal 61 8 2 2 2 2 3 2" xfId="0"/>
    <cellStyle name="Normal 61 8 2 2 2 2 3 2 2" xfId="0"/>
    <cellStyle name="Normal 61 8 2 2 2 2 3 3" xfId="0"/>
    <cellStyle name="Normal 61 8 2 2 2 2 4" xfId="0"/>
    <cellStyle name="Normal 61 8 2 2 2 2 4 2" xfId="0"/>
    <cellStyle name="Normal 61 8 2 2 2 2 4 2 2" xfId="0"/>
    <cellStyle name="Normal 61 8 2 2 2 2 4 3" xfId="0"/>
    <cellStyle name="Normal 61 8 2 2 2 2 5" xfId="0"/>
    <cellStyle name="Normal 61 8 2 2 2 2 5 2" xfId="0"/>
    <cellStyle name="Normal 61 8 2 2 2 2 6" xfId="0"/>
    <cellStyle name="Normal 61 8 2 2 2 3" xfId="0"/>
    <cellStyle name="Normal 61 8 2 2 2 3 2" xfId="0"/>
    <cellStyle name="Normal 61 8 2 2 2 3 2 2" xfId="0"/>
    <cellStyle name="Normal 61 8 2 2 2 3 2 2 2" xfId="0"/>
    <cellStyle name="Normal 61 8 2 2 2 3 2 3" xfId="0"/>
    <cellStyle name="Normal 61 8 2 2 2 3 3" xfId="0"/>
    <cellStyle name="Normal 61 8 2 2 2 3 3 2" xfId="0"/>
    <cellStyle name="Normal 61 8 2 2 2 3 3 2 2" xfId="0"/>
    <cellStyle name="Normal 61 8 2 2 2 3 3 3" xfId="0"/>
    <cellStyle name="Normal 61 8 2 2 2 3 4" xfId="0"/>
    <cellStyle name="Normal 61 8 2 2 2 3 4 2" xfId="0"/>
    <cellStyle name="Normal 61 8 2 2 2 3 5" xfId="0"/>
    <cellStyle name="Normal 61 8 2 2 2 4" xfId="0"/>
    <cellStyle name="Normal 61 8 2 2 2 4 2" xfId="0"/>
    <cellStyle name="Normal 61 8 2 2 2 4 2 2" xfId="0"/>
    <cellStyle name="Normal 61 8 2 2 2 4 3" xfId="0"/>
    <cellStyle name="Normal 61 8 2 2 2 5" xfId="0"/>
    <cellStyle name="Normal 61 8 2 2 2 5 2" xfId="0"/>
    <cellStyle name="Normal 61 8 2 2 2 5 2 2" xfId="0"/>
    <cellStyle name="Normal 61 8 2 2 2 5 3" xfId="0"/>
    <cellStyle name="Normal 61 8 2 2 2 6" xfId="0"/>
    <cellStyle name="Normal 61 8 2 2 2 6 2" xfId="0"/>
    <cellStyle name="Normal 61 8 2 2 2 7" xfId="0"/>
    <cellStyle name="Normal 61 8 2 2 3" xfId="0"/>
    <cellStyle name="Normal 61 8 2 2 3 2" xfId="0"/>
    <cellStyle name="Normal 61 8 2 2 3 2 2" xfId="0"/>
    <cellStyle name="Normal 61 8 2 2 3 2 2 2" xfId="0"/>
    <cellStyle name="Normal 61 8 2 2 3 2 2 2 2" xfId="0"/>
    <cellStyle name="Normal 61 8 2 2 3 2 2 3" xfId="0"/>
    <cellStyle name="Normal 61 8 2 2 3 2 3" xfId="0"/>
    <cellStyle name="Normal 61 8 2 2 3 2 3 2" xfId="0"/>
    <cellStyle name="Normal 61 8 2 2 3 2 3 2 2" xfId="0"/>
    <cellStyle name="Normal 61 8 2 2 3 2 3 3" xfId="0"/>
    <cellStyle name="Normal 61 8 2 2 3 2 4" xfId="0"/>
    <cellStyle name="Normal 61 8 2 2 3 2 4 2" xfId="0"/>
    <cellStyle name="Normal 61 8 2 2 3 2 5" xfId="0"/>
    <cellStyle name="Normal 61 8 2 2 3 3" xfId="0"/>
    <cellStyle name="Normal 61 8 2 2 3 3 2" xfId="0"/>
    <cellStyle name="Normal 61 8 2 2 3 3 2 2" xfId="0"/>
    <cellStyle name="Normal 61 8 2 2 3 3 3" xfId="0"/>
    <cellStyle name="Normal 61 8 2 2 3 4" xfId="0"/>
    <cellStyle name="Normal 61 8 2 2 3 4 2" xfId="0"/>
    <cellStyle name="Normal 61 8 2 2 3 4 2 2" xfId="0"/>
    <cellStyle name="Normal 61 8 2 2 3 4 3" xfId="0"/>
    <cellStyle name="Normal 61 8 2 2 3 5" xfId="0"/>
    <cellStyle name="Normal 61 8 2 2 3 5 2" xfId="0"/>
    <cellStyle name="Normal 61 8 2 2 3 6" xfId="0"/>
    <cellStyle name="Normal 61 8 2 2 4" xfId="0"/>
    <cellStyle name="Normal 61 8 2 2 4 2" xfId="0"/>
    <cellStyle name="Normal 61 8 2 2 4 2 2" xfId="0"/>
    <cellStyle name="Normal 61 8 2 2 4 2 2 2" xfId="0"/>
    <cellStyle name="Normal 61 8 2 2 4 2 3" xfId="0"/>
    <cellStyle name="Normal 61 8 2 2 4 3" xfId="0"/>
    <cellStyle name="Normal 61 8 2 2 4 3 2" xfId="0"/>
    <cellStyle name="Normal 61 8 2 2 4 3 2 2" xfId="0"/>
    <cellStyle name="Normal 61 8 2 2 4 3 3" xfId="0"/>
    <cellStyle name="Normal 61 8 2 2 4 4" xfId="0"/>
    <cellStyle name="Normal 61 8 2 2 4 4 2" xfId="0"/>
    <cellStyle name="Normal 61 8 2 2 4 5" xfId="0"/>
    <cellStyle name="Normal 61 8 2 2 5" xfId="0"/>
    <cellStyle name="Normal 61 8 2 2 5 2" xfId="0"/>
    <cellStyle name="Normal 61 8 2 2 5 2 2" xfId="0"/>
    <cellStyle name="Normal 61 8 2 2 5 3" xfId="0"/>
    <cellStyle name="Normal 61 8 2 2 6" xfId="0"/>
    <cellStyle name="Normal 61 8 2 2 6 2" xfId="0"/>
    <cellStyle name="Normal 61 8 2 2 6 2 2" xfId="0"/>
    <cellStyle name="Normal 61 8 2 2 6 3" xfId="0"/>
    <cellStyle name="Normal 61 8 2 2 7" xfId="0"/>
    <cellStyle name="Normal 61 8 2 2 7 2" xfId="0"/>
    <cellStyle name="Normal 61 8 2 2 8" xfId="0"/>
    <cellStyle name="Normal 61 8 2 3" xfId="0"/>
    <cellStyle name="Normal 61 8 2 3 2" xfId="0"/>
    <cellStyle name="Normal 61 8 2 3 2 2" xfId="0"/>
    <cellStyle name="Normal 61 8 2 3 2 2 2" xfId="0"/>
    <cellStyle name="Normal 61 8 2 3 2 2 2 2" xfId="0"/>
    <cellStyle name="Normal 61 8 2 3 2 2 2 2 2" xfId="0"/>
    <cellStyle name="Normal 61 8 2 3 2 2 2 3" xfId="0"/>
    <cellStyle name="Normal 61 8 2 3 2 2 3" xfId="0"/>
    <cellStyle name="Normal 61 8 2 3 2 2 3 2" xfId="0"/>
    <cellStyle name="Normal 61 8 2 3 2 2 3 2 2" xfId="0"/>
    <cellStyle name="Normal 61 8 2 3 2 2 3 3" xfId="0"/>
    <cellStyle name="Normal 61 8 2 3 2 2 4" xfId="0"/>
    <cellStyle name="Normal 61 8 2 3 2 2 4 2" xfId="0"/>
    <cellStyle name="Normal 61 8 2 3 2 2 5" xfId="0"/>
    <cellStyle name="Normal 61 8 2 3 2 3" xfId="0"/>
    <cellStyle name="Normal 61 8 2 3 2 3 2" xfId="0"/>
    <cellStyle name="Normal 61 8 2 3 2 3 2 2" xfId="0"/>
    <cellStyle name="Normal 61 8 2 3 2 3 3" xfId="0"/>
    <cellStyle name="Normal 61 8 2 3 2 4" xfId="0"/>
    <cellStyle name="Normal 61 8 2 3 2 4 2" xfId="0"/>
    <cellStyle name="Normal 61 8 2 3 2 4 2 2" xfId="0"/>
    <cellStyle name="Normal 61 8 2 3 2 4 3" xfId="0"/>
    <cellStyle name="Normal 61 8 2 3 2 5" xfId="0"/>
    <cellStyle name="Normal 61 8 2 3 2 5 2" xfId="0"/>
    <cellStyle name="Normal 61 8 2 3 2 6" xfId="0"/>
    <cellStyle name="Normal 61 8 2 3 3" xfId="0"/>
    <cellStyle name="Normal 61 8 2 3 3 2" xfId="0"/>
    <cellStyle name="Normal 61 8 2 3 3 2 2" xfId="0"/>
    <cellStyle name="Normal 61 8 2 3 3 2 2 2" xfId="0"/>
    <cellStyle name="Normal 61 8 2 3 3 2 3" xfId="0"/>
    <cellStyle name="Normal 61 8 2 3 3 3" xfId="0"/>
    <cellStyle name="Normal 61 8 2 3 3 3 2" xfId="0"/>
    <cellStyle name="Normal 61 8 2 3 3 3 2 2" xfId="0"/>
    <cellStyle name="Normal 61 8 2 3 3 3 3" xfId="0"/>
    <cellStyle name="Normal 61 8 2 3 3 4" xfId="0"/>
    <cellStyle name="Normal 61 8 2 3 3 4 2" xfId="0"/>
    <cellStyle name="Normal 61 8 2 3 3 5" xfId="0"/>
    <cellStyle name="Normal 61 8 2 3 4" xfId="0"/>
    <cellStyle name="Normal 61 8 2 3 4 2" xfId="0"/>
    <cellStyle name="Normal 61 8 2 3 4 2 2" xfId="0"/>
    <cellStyle name="Normal 61 8 2 3 4 3" xfId="0"/>
    <cellStyle name="Normal 61 8 2 3 5" xfId="0"/>
    <cellStyle name="Normal 61 8 2 3 5 2" xfId="0"/>
    <cellStyle name="Normal 61 8 2 3 5 2 2" xfId="0"/>
    <cellStyle name="Normal 61 8 2 3 5 3" xfId="0"/>
    <cellStyle name="Normal 61 8 2 3 6" xfId="0"/>
    <cellStyle name="Normal 61 8 2 3 6 2" xfId="0"/>
    <cellStyle name="Normal 61 8 2 3 7" xfId="0"/>
    <cellStyle name="Normal 61 8 2 4" xfId="0"/>
    <cellStyle name="Normal 61 8 2 4 2" xfId="0"/>
    <cellStyle name="Normal 61 8 2 4 2 2" xfId="0"/>
    <cellStyle name="Normal 61 8 2 4 2 2 2" xfId="0"/>
    <cellStyle name="Normal 61 8 2 4 2 2 2 2" xfId="0"/>
    <cellStyle name="Normal 61 8 2 4 2 2 3" xfId="0"/>
    <cellStyle name="Normal 61 8 2 4 2 3" xfId="0"/>
    <cellStyle name="Normal 61 8 2 4 2 3 2" xfId="0"/>
    <cellStyle name="Normal 61 8 2 4 2 3 2 2" xfId="0"/>
    <cellStyle name="Normal 61 8 2 4 2 3 3" xfId="0"/>
    <cellStyle name="Normal 61 8 2 4 2 4" xfId="0"/>
    <cellStyle name="Normal 61 8 2 4 2 4 2" xfId="0"/>
    <cellStyle name="Normal 61 8 2 4 2 5" xfId="0"/>
    <cellStyle name="Normal 61 8 2 4 3" xfId="0"/>
    <cellStyle name="Normal 61 8 2 4 3 2" xfId="0"/>
    <cellStyle name="Normal 61 8 2 4 3 2 2" xfId="0"/>
    <cellStyle name="Normal 61 8 2 4 3 3" xfId="0"/>
    <cellStyle name="Normal 61 8 2 4 4" xfId="0"/>
    <cellStyle name="Normal 61 8 2 4 4 2" xfId="0"/>
    <cellStyle name="Normal 61 8 2 4 4 2 2" xfId="0"/>
    <cellStyle name="Normal 61 8 2 4 4 3" xfId="0"/>
    <cellStyle name="Normal 61 8 2 4 5" xfId="0"/>
    <cellStyle name="Normal 61 8 2 4 5 2" xfId="0"/>
    <cellStyle name="Normal 61 8 2 4 6" xfId="0"/>
    <cellStyle name="Normal 61 8 2 5" xfId="0"/>
    <cellStyle name="Normal 61 8 2 5 2" xfId="0"/>
    <cellStyle name="Normal 61 8 2 5 2 2" xfId="0"/>
    <cellStyle name="Normal 61 8 2 5 2 2 2" xfId="0"/>
    <cellStyle name="Normal 61 8 2 5 2 3" xfId="0"/>
    <cellStyle name="Normal 61 8 2 5 3" xfId="0"/>
    <cellStyle name="Normal 61 8 2 5 3 2" xfId="0"/>
    <cellStyle name="Normal 61 8 2 5 3 2 2" xfId="0"/>
    <cellStyle name="Normal 61 8 2 5 3 3" xfId="0"/>
    <cellStyle name="Normal 61 8 2 5 4" xfId="0"/>
    <cellStyle name="Normal 61 8 2 5 4 2" xfId="0"/>
    <cellStyle name="Normal 61 8 2 5 5" xfId="0"/>
    <cellStyle name="Normal 61 8 2 6" xfId="0"/>
    <cellStyle name="Normal 61 8 2 6 2" xfId="0"/>
    <cellStyle name="Normal 61 8 2 6 2 2" xfId="0"/>
    <cellStyle name="Normal 61 8 2 6 3" xfId="0"/>
    <cellStyle name="Normal 61 8 2 7" xfId="0"/>
    <cellStyle name="Normal 61 8 2 7 2" xfId="0"/>
    <cellStyle name="Normal 61 8 2 7 2 2" xfId="0"/>
    <cellStyle name="Normal 61 8 2 7 3" xfId="0"/>
    <cellStyle name="Normal 61 8 2 8" xfId="0"/>
    <cellStyle name="Normal 61 8 2 8 2" xfId="0"/>
    <cellStyle name="Normal 61 8 2 9" xfId="0"/>
    <cellStyle name="Normal 61 8 3" xfId="0"/>
    <cellStyle name="Normal 61 8 3 2" xfId="0"/>
    <cellStyle name="Normal 61 8 3 2 2" xfId="0"/>
    <cellStyle name="Normal 61 8 3 2 2 2" xfId="0"/>
    <cellStyle name="Normal 61 8 3 2 2 2 2" xfId="0"/>
    <cellStyle name="Normal 61 8 3 2 2 2 2 2" xfId="0"/>
    <cellStyle name="Normal 61 8 3 2 2 2 2 2 2" xfId="0"/>
    <cellStyle name="Normal 61 8 3 2 2 2 2 3" xfId="0"/>
    <cellStyle name="Normal 61 8 3 2 2 2 3" xfId="0"/>
    <cellStyle name="Normal 61 8 3 2 2 2 3 2" xfId="0"/>
    <cellStyle name="Normal 61 8 3 2 2 2 3 2 2" xfId="0"/>
    <cellStyle name="Normal 61 8 3 2 2 2 3 3" xfId="0"/>
    <cellStyle name="Normal 61 8 3 2 2 2 4" xfId="0"/>
    <cellStyle name="Normal 61 8 3 2 2 2 4 2" xfId="0"/>
    <cellStyle name="Normal 61 8 3 2 2 2 5" xfId="0"/>
    <cellStyle name="Normal 61 8 3 2 2 3" xfId="0"/>
    <cellStyle name="Normal 61 8 3 2 2 3 2" xfId="0"/>
    <cellStyle name="Normal 61 8 3 2 2 3 2 2" xfId="0"/>
    <cellStyle name="Normal 61 8 3 2 2 3 3" xfId="0"/>
    <cellStyle name="Normal 61 8 3 2 2 4" xfId="0"/>
    <cellStyle name="Normal 61 8 3 2 2 4 2" xfId="0"/>
    <cellStyle name="Normal 61 8 3 2 2 4 2 2" xfId="0"/>
    <cellStyle name="Normal 61 8 3 2 2 4 3" xfId="0"/>
    <cellStyle name="Normal 61 8 3 2 2 5" xfId="0"/>
    <cellStyle name="Normal 61 8 3 2 2 5 2" xfId="0"/>
    <cellStyle name="Normal 61 8 3 2 2 6" xfId="0"/>
    <cellStyle name="Normal 61 8 3 2 3" xfId="0"/>
    <cellStyle name="Normal 61 8 3 2 3 2" xfId="0"/>
    <cellStyle name="Normal 61 8 3 2 3 2 2" xfId="0"/>
    <cellStyle name="Normal 61 8 3 2 3 2 2 2" xfId="0"/>
    <cellStyle name="Normal 61 8 3 2 3 2 3" xfId="0"/>
    <cellStyle name="Normal 61 8 3 2 3 3" xfId="0"/>
    <cellStyle name="Normal 61 8 3 2 3 3 2" xfId="0"/>
    <cellStyle name="Normal 61 8 3 2 3 3 2 2" xfId="0"/>
    <cellStyle name="Normal 61 8 3 2 3 3 3" xfId="0"/>
    <cellStyle name="Normal 61 8 3 2 3 4" xfId="0"/>
    <cellStyle name="Normal 61 8 3 2 3 4 2" xfId="0"/>
    <cellStyle name="Normal 61 8 3 2 3 5" xfId="0"/>
    <cellStyle name="Normal 61 8 3 2 4" xfId="0"/>
    <cellStyle name="Normal 61 8 3 2 4 2" xfId="0"/>
    <cellStyle name="Normal 61 8 3 2 4 2 2" xfId="0"/>
    <cellStyle name="Normal 61 8 3 2 4 3" xfId="0"/>
    <cellStyle name="Normal 61 8 3 2 5" xfId="0"/>
    <cellStyle name="Normal 61 8 3 2 5 2" xfId="0"/>
    <cellStyle name="Normal 61 8 3 2 5 2 2" xfId="0"/>
    <cellStyle name="Normal 61 8 3 2 5 3" xfId="0"/>
    <cellStyle name="Normal 61 8 3 2 6" xfId="0"/>
    <cellStyle name="Normal 61 8 3 2 6 2" xfId="0"/>
    <cellStyle name="Normal 61 8 3 2 7" xfId="0"/>
    <cellStyle name="Normal 61 8 3 3" xfId="0"/>
    <cellStyle name="Normal 61 8 3 3 2" xfId="0"/>
    <cellStyle name="Normal 61 8 3 3 2 2" xfId="0"/>
    <cellStyle name="Normal 61 8 3 3 2 2 2" xfId="0"/>
    <cellStyle name="Normal 61 8 3 3 2 2 2 2" xfId="0"/>
    <cellStyle name="Normal 61 8 3 3 2 2 3" xfId="0"/>
    <cellStyle name="Normal 61 8 3 3 2 3" xfId="0"/>
    <cellStyle name="Normal 61 8 3 3 2 3 2" xfId="0"/>
    <cellStyle name="Normal 61 8 3 3 2 3 2 2" xfId="0"/>
    <cellStyle name="Normal 61 8 3 3 2 3 3" xfId="0"/>
    <cellStyle name="Normal 61 8 3 3 2 4" xfId="0"/>
    <cellStyle name="Normal 61 8 3 3 2 4 2" xfId="0"/>
    <cellStyle name="Normal 61 8 3 3 2 5" xfId="0"/>
    <cellStyle name="Normal 61 8 3 3 3" xfId="0"/>
    <cellStyle name="Normal 61 8 3 3 3 2" xfId="0"/>
    <cellStyle name="Normal 61 8 3 3 3 2 2" xfId="0"/>
    <cellStyle name="Normal 61 8 3 3 3 3" xfId="0"/>
    <cellStyle name="Normal 61 8 3 3 4" xfId="0"/>
    <cellStyle name="Normal 61 8 3 3 4 2" xfId="0"/>
    <cellStyle name="Normal 61 8 3 3 4 2 2" xfId="0"/>
    <cellStyle name="Normal 61 8 3 3 4 3" xfId="0"/>
    <cellStyle name="Normal 61 8 3 3 5" xfId="0"/>
    <cellStyle name="Normal 61 8 3 3 5 2" xfId="0"/>
    <cellStyle name="Normal 61 8 3 3 6" xfId="0"/>
    <cellStyle name="Normal 61 8 3 4" xfId="0"/>
    <cellStyle name="Normal 61 8 3 4 2" xfId="0"/>
    <cellStyle name="Normal 61 8 3 4 2 2" xfId="0"/>
    <cellStyle name="Normal 61 8 3 4 2 2 2" xfId="0"/>
    <cellStyle name="Normal 61 8 3 4 2 3" xfId="0"/>
    <cellStyle name="Normal 61 8 3 4 3" xfId="0"/>
    <cellStyle name="Normal 61 8 3 4 3 2" xfId="0"/>
    <cellStyle name="Normal 61 8 3 4 3 2 2" xfId="0"/>
    <cellStyle name="Normal 61 8 3 4 3 3" xfId="0"/>
    <cellStyle name="Normal 61 8 3 4 4" xfId="0"/>
    <cellStyle name="Normal 61 8 3 4 4 2" xfId="0"/>
    <cellStyle name="Normal 61 8 3 4 5" xfId="0"/>
    <cellStyle name="Normal 61 8 3 5" xfId="0"/>
    <cellStyle name="Normal 61 8 3 5 2" xfId="0"/>
    <cellStyle name="Normal 61 8 3 5 2 2" xfId="0"/>
    <cellStyle name="Normal 61 8 3 5 3" xfId="0"/>
    <cellStyle name="Normal 61 8 3 6" xfId="0"/>
    <cellStyle name="Normal 61 8 3 6 2" xfId="0"/>
    <cellStyle name="Normal 61 8 3 6 2 2" xfId="0"/>
    <cellStyle name="Normal 61 8 3 6 3" xfId="0"/>
    <cellStyle name="Normal 61 8 3 7" xfId="0"/>
    <cellStyle name="Normal 61 8 3 7 2" xfId="0"/>
    <cellStyle name="Normal 61 8 3 8" xfId="0"/>
    <cellStyle name="Normal 61 8 4" xfId="0"/>
    <cellStyle name="Normal 61 8 4 2" xfId="0"/>
    <cellStyle name="Normal 61 8 4 2 2" xfId="0"/>
    <cellStyle name="Normal 61 8 4 2 2 2" xfId="0"/>
    <cellStyle name="Normal 61 8 4 2 2 2 2" xfId="0"/>
    <cellStyle name="Normal 61 8 4 2 2 2 2 2" xfId="0"/>
    <cellStyle name="Normal 61 8 4 2 2 2 3" xfId="0"/>
    <cellStyle name="Normal 61 8 4 2 2 3" xfId="0"/>
    <cellStyle name="Normal 61 8 4 2 2 3 2" xfId="0"/>
    <cellStyle name="Normal 61 8 4 2 2 3 2 2" xfId="0"/>
    <cellStyle name="Normal 61 8 4 2 2 3 3" xfId="0"/>
    <cellStyle name="Normal 61 8 4 2 2 4" xfId="0"/>
    <cellStyle name="Normal 61 8 4 2 2 4 2" xfId="0"/>
    <cellStyle name="Normal 61 8 4 2 2 5" xfId="0"/>
    <cellStyle name="Normal 61 8 4 2 3" xfId="0"/>
    <cellStyle name="Normal 61 8 4 2 3 2" xfId="0"/>
    <cellStyle name="Normal 61 8 4 2 3 2 2" xfId="0"/>
    <cellStyle name="Normal 61 8 4 2 3 3" xfId="0"/>
    <cellStyle name="Normal 61 8 4 2 4" xfId="0"/>
    <cellStyle name="Normal 61 8 4 2 4 2" xfId="0"/>
    <cellStyle name="Normal 61 8 4 2 4 2 2" xfId="0"/>
    <cellStyle name="Normal 61 8 4 2 4 3" xfId="0"/>
    <cellStyle name="Normal 61 8 4 2 5" xfId="0"/>
    <cellStyle name="Normal 61 8 4 2 5 2" xfId="0"/>
    <cellStyle name="Normal 61 8 4 2 6" xfId="0"/>
    <cellStyle name="Normal 61 8 4 3" xfId="0"/>
    <cellStyle name="Normal 61 8 4 3 2" xfId="0"/>
    <cellStyle name="Normal 61 8 4 3 2 2" xfId="0"/>
    <cellStyle name="Normal 61 8 4 3 2 2 2" xfId="0"/>
    <cellStyle name="Normal 61 8 4 3 2 3" xfId="0"/>
    <cellStyle name="Normal 61 8 4 3 3" xfId="0"/>
    <cellStyle name="Normal 61 8 4 3 3 2" xfId="0"/>
    <cellStyle name="Normal 61 8 4 3 3 2 2" xfId="0"/>
    <cellStyle name="Normal 61 8 4 3 3 3" xfId="0"/>
    <cellStyle name="Normal 61 8 4 3 4" xfId="0"/>
    <cellStyle name="Normal 61 8 4 3 4 2" xfId="0"/>
    <cellStyle name="Normal 61 8 4 3 5" xfId="0"/>
    <cellStyle name="Normal 61 8 4 4" xfId="0"/>
    <cellStyle name="Normal 61 8 4 4 2" xfId="0"/>
    <cellStyle name="Normal 61 8 4 4 2 2" xfId="0"/>
    <cellStyle name="Normal 61 8 4 4 3" xfId="0"/>
    <cellStyle name="Normal 61 8 4 5" xfId="0"/>
    <cellStyle name="Normal 61 8 4 5 2" xfId="0"/>
    <cellStyle name="Normal 61 8 4 5 2 2" xfId="0"/>
    <cellStyle name="Normal 61 8 4 5 3" xfId="0"/>
    <cellStyle name="Normal 61 8 4 6" xfId="0"/>
    <cellStyle name="Normal 61 8 4 6 2" xfId="0"/>
    <cellStyle name="Normal 61 8 4 7" xfId="0"/>
    <cellStyle name="Normal 61 8 5" xfId="0"/>
    <cellStyle name="Normal 61 8 5 2" xfId="0"/>
    <cellStyle name="Normal 61 8 5 2 2" xfId="0"/>
    <cellStyle name="Normal 61 8 5 2 2 2" xfId="0"/>
    <cellStyle name="Normal 61 8 5 2 2 2 2" xfId="0"/>
    <cellStyle name="Normal 61 8 5 2 2 3" xfId="0"/>
    <cellStyle name="Normal 61 8 5 2 3" xfId="0"/>
    <cellStyle name="Normal 61 8 5 2 3 2" xfId="0"/>
    <cellStyle name="Normal 61 8 5 2 3 2 2" xfId="0"/>
    <cellStyle name="Normal 61 8 5 2 3 3" xfId="0"/>
    <cellStyle name="Normal 61 8 5 2 4" xfId="0"/>
    <cellStyle name="Normal 61 8 5 2 4 2" xfId="0"/>
    <cellStyle name="Normal 61 8 5 2 5" xfId="0"/>
    <cellStyle name="Normal 61 8 5 3" xfId="0"/>
    <cellStyle name="Normal 61 8 5 3 2" xfId="0"/>
    <cellStyle name="Normal 61 8 5 3 2 2" xfId="0"/>
    <cellStyle name="Normal 61 8 5 3 3" xfId="0"/>
    <cellStyle name="Normal 61 8 5 4" xfId="0"/>
    <cellStyle name="Normal 61 8 5 4 2" xfId="0"/>
    <cellStyle name="Normal 61 8 5 4 2 2" xfId="0"/>
    <cellStyle name="Normal 61 8 5 4 3" xfId="0"/>
    <cellStyle name="Normal 61 8 5 5" xfId="0"/>
    <cellStyle name="Normal 61 8 5 5 2" xfId="0"/>
    <cellStyle name="Normal 61 8 5 6" xfId="0"/>
    <cellStyle name="Normal 61 8 6" xfId="0"/>
    <cellStyle name="Normal 61 8 6 2" xfId="0"/>
    <cellStyle name="Normal 61 8 6 2 2" xfId="0"/>
    <cellStyle name="Normal 61 8 6 2 2 2" xfId="0"/>
    <cellStyle name="Normal 61 8 6 2 3" xfId="0"/>
    <cellStyle name="Normal 61 8 6 3" xfId="0"/>
    <cellStyle name="Normal 61 8 6 3 2" xfId="0"/>
    <cellStyle name="Normal 61 8 6 3 2 2" xfId="0"/>
    <cellStyle name="Normal 61 8 6 3 3" xfId="0"/>
    <cellStyle name="Normal 61 8 6 4" xfId="0"/>
    <cellStyle name="Normal 61 8 6 4 2" xfId="0"/>
    <cellStyle name="Normal 61 8 6 5" xfId="0"/>
    <cellStyle name="Normal 61 8 7" xfId="0"/>
    <cellStyle name="Normal 61 8 7 2" xfId="0"/>
    <cellStyle name="Normal 61 8 7 2 2" xfId="0"/>
    <cellStyle name="Normal 61 8 7 3" xfId="0"/>
    <cellStyle name="Normal 61 8 8" xfId="0"/>
    <cellStyle name="Normal 61 8 8 2" xfId="0"/>
    <cellStyle name="Normal 61 8 8 2 2" xfId="0"/>
    <cellStyle name="Normal 61 8 8 3" xfId="0"/>
    <cellStyle name="Normal 61 8 9" xfId="0"/>
    <cellStyle name="Normal 61 8 9 2" xfId="0"/>
    <cellStyle name="Normal 61 9" xfId="0"/>
    <cellStyle name="Normal 61 9 10" xfId="0"/>
    <cellStyle name="Normal 61 9 2" xfId="0"/>
    <cellStyle name="Normal 61 9 2 2" xfId="0"/>
    <cellStyle name="Normal 61 9 2 2 2" xfId="0"/>
    <cellStyle name="Normal 61 9 2 2 2 2" xfId="0"/>
    <cellStyle name="Normal 61 9 2 2 2 2 2" xfId="0"/>
    <cellStyle name="Normal 61 9 2 2 2 2 2 2" xfId="0"/>
    <cellStyle name="Normal 61 9 2 2 2 2 2 2 2" xfId="0"/>
    <cellStyle name="Normal 61 9 2 2 2 2 2 2 2 2" xfId="0"/>
    <cellStyle name="Normal 61 9 2 2 2 2 2 2 3" xfId="0"/>
    <cellStyle name="Normal 61 9 2 2 2 2 2 3" xfId="0"/>
    <cellStyle name="Normal 61 9 2 2 2 2 2 3 2" xfId="0"/>
    <cellStyle name="Normal 61 9 2 2 2 2 2 3 2 2" xfId="0"/>
    <cellStyle name="Normal 61 9 2 2 2 2 2 3 3" xfId="0"/>
    <cellStyle name="Normal 61 9 2 2 2 2 2 4" xfId="0"/>
    <cellStyle name="Normal 61 9 2 2 2 2 2 4 2" xfId="0"/>
    <cellStyle name="Normal 61 9 2 2 2 2 2 5" xfId="0"/>
    <cellStyle name="Normal 61 9 2 2 2 2 3" xfId="0"/>
    <cellStyle name="Normal 61 9 2 2 2 2 3 2" xfId="0"/>
    <cellStyle name="Normal 61 9 2 2 2 2 3 2 2" xfId="0"/>
    <cellStyle name="Normal 61 9 2 2 2 2 3 3" xfId="0"/>
    <cellStyle name="Normal 61 9 2 2 2 2 4" xfId="0"/>
    <cellStyle name="Normal 61 9 2 2 2 2 4 2" xfId="0"/>
    <cellStyle name="Normal 61 9 2 2 2 2 4 2 2" xfId="0"/>
    <cellStyle name="Normal 61 9 2 2 2 2 4 3" xfId="0"/>
    <cellStyle name="Normal 61 9 2 2 2 2 5" xfId="0"/>
    <cellStyle name="Normal 61 9 2 2 2 2 5 2" xfId="0"/>
    <cellStyle name="Normal 61 9 2 2 2 2 6" xfId="0"/>
    <cellStyle name="Normal 61 9 2 2 2 3" xfId="0"/>
    <cellStyle name="Normal 61 9 2 2 2 3 2" xfId="0"/>
    <cellStyle name="Normal 61 9 2 2 2 3 2 2" xfId="0"/>
    <cellStyle name="Normal 61 9 2 2 2 3 2 2 2" xfId="0"/>
    <cellStyle name="Normal 61 9 2 2 2 3 2 3" xfId="0"/>
    <cellStyle name="Normal 61 9 2 2 2 3 3" xfId="0"/>
    <cellStyle name="Normal 61 9 2 2 2 3 3 2" xfId="0"/>
    <cellStyle name="Normal 61 9 2 2 2 3 3 2 2" xfId="0"/>
    <cellStyle name="Normal 61 9 2 2 2 3 3 3" xfId="0"/>
    <cellStyle name="Normal 61 9 2 2 2 3 4" xfId="0"/>
    <cellStyle name="Normal 61 9 2 2 2 3 4 2" xfId="0"/>
    <cellStyle name="Normal 61 9 2 2 2 3 5" xfId="0"/>
    <cellStyle name="Normal 61 9 2 2 2 4" xfId="0"/>
    <cellStyle name="Normal 61 9 2 2 2 4 2" xfId="0"/>
    <cellStyle name="Normal 61 9 2 2 2 4 2 2" xfId="0"/>
    <cellStyle name="Normal 61 9 2 2 2 4 3" xfId="0"/>
    <cellStyle name="Normal 61 9 2 2 2 5" xfId="0"/>
    <cellStyle name="Normal 61 9 2 2 2 5 2" xfId="0"/>
    <cellStyle name="Normal 61 9 2 2 2 5 2 2" xfId="0"/>
    <cellStyle name="Normal 61 9 2 2 2 5 3" xfId="0"/>
    <cellStyle name="Normal 61 9 2 2 2 6" xfId="0"/>
    <cellStyle name="Normal 61 9 2 2 2 6 2" xfId="0"/>
    <cellStyle name="Normal 61 9 2 2 2 7" xfId="0"/>
    <cellStyle name="Normal 61 9 2 2 3" xfId="0"/>
    <cellStyle name="Normal 61 9 2 2 3 2" xfId="0"/>
    <cellStyle name="Normal 61 9 2 2 3 2 2" xfId="0"/>
    <cellStyle name="Normal 61 9 2 2 3 2 2 2" xfId="0"/>
    <cellStyle name="Normal 61 9 2 2 3 2 2 2 2" xfId="0"/>
    <cellStyle name="Normal 61 9 2 2 3 2 2 3" xfId="0"/>
    <cellStyle name="Normal 61 9 2 2 3 2 3" xfId="0"/>
    <cellStyle name="Normal 61 9 2 2 3 2 3 2" xfId="0"/>
    <cellStyle name="Normal 61 9 2 2 3 2 3 2 2" xfId="0"/>
    <cellStyle name="Normal 61 9 2 2 3 2 3 3" xfId="0"/>
    <cellStyle name="Normal 61 9 2 2 3 2 4" xfId="0"/>
    <cellStyle name="Normal 61 9 2 2 3 2 4 2" xfId="0"/>
    <cellStyle name="Normal 61 9 2 2 3 2 5" xfId="0"/>
    <cellStyle name="Normal 61 9 2 2 3 3" xfId="0"/>
    <cellStyle name="Normal 61 9 2 2 3 3 2" xfId="0"/>
    <cellStyle name="Normal 61 9 2 2 3 3 2 2" xfId="0"/>
    <cellStyle name="Normal 61 9 2 2 3 3 3" xfId="0"/>
    <cellStyle name="Normal 61 9 2 2 3 4" xfId="0"/>
    <cellStyle name="Normal 61 9 2 2 3 4 2" xfId="0"/>
    <cellStyle name="Normal 61 9 2 2 3 4 2 2" xfId="0"/>
    <cellStyle name="Normal 61 9 2 2 3 4 3" xfId="0"/>
    <cellStyle name="Normal 61 9 2 2 3 5" xfId="0"/>
    <cellStyle name="Normal 61 9 2 2 3 5 2" xfId="0"/>
    <cellStyle name="Normal 61 9 2 2 3 6" xfId="0"/>
    <cellStyle name="Normal 61 9 2 2 4" xfId="0"/>
    <cellStyle name="Normal 61 9 2 2 4 2" xfId="0"/>
    <cellStyle name="Normal 61 9 2 2 4 2 2" xfId="0"/>
    <cellStyle name="Normal 61 9 2 2 4 2 2 2" xfId="0"/>
    <cellStyle name="Normal 61 9 2 2 4 2 3" xfId="0"/>
    <cellStyle name="Normal 61 9 2 2 4 3" xfId="0"/>
    <cellStyle name="Normal 61 9 2 2 4 3 2" xfId="0"/>
    <cellStyle name="Normal 61 9 2 2 4 3 2 2" xfId="0"/>
    <cellStyle name="Normal 61 9 2 2 4 3 3" xfId="0"/>
    <cellStyle name="Normal 61 9 2 2 4 4" xfId="0"/>
    <cellStyle name="Normal 61 9 2 2 4 4 2" xfId="0"/>
    <cellStyle name="Normal 61 9 2 2 4 5" xfId="0"/>
    <cellStyle name="Normal 61 9 2 2 5" xfId="0"/>
    <cellStyle name="Normal 61 9 2 2 5 2" xfId="0"/>
    <cellStyle name="Normal 61 9 2 2 5 2 2" xfId="0"/>
    <cellStyle name="Normal 61 9 2 2 5 3" xfId="0"/>
    <cellStyle name="Normal 61 9 2 2 6" xfId="0"/>
    <cellStyle name="Normal 61 9 2 2 6 2" xfId="0"/>
    <cellStyle name="Normal 61 9 2 2 6 2 2" xfId="0"/>
    <cellStyle name="Normal 61 9 2 2 6 3" xfId="0"/>
    <cellStyle name="Normal 61 9 2 2 7" xfId="0"/>
    <cellStyle name="Normal 61 9 2 2 7 2" xfId="0"/>
    <cellStyle name="Normal 61 9 2 2 8" xfId="0"/>
    <cellStyle name="Normal 61 9 2 3" xfId="0"/>
    <cellStyle name="Normal 61 9 2 3 2" xfId="0"/>
    <cellStyle name="Normal 61 9 2 3 2 2" xfId="0"/>
    <cellStyle name="Normal 61 9 2 3 2 2 2" xfId="0"/>
    <cellStyle name="Normal 61 9 2 3 2 2 2 2" xfId="0"/>
    <cellStyle name="Normal 61 9 2 3 2 2 2 2 2" xfId="0"/>
    <cellStyle name="Normal 61 9 2 3 2 2 2 3" xfId="0"/>
    <cellStyle name="Normal 61 9 2 3 2 2 3" xfId="0"/>
    <cellStyle name="Normal 61 9 2 3 2 2 3 2" xfId="0"/>
    <cellStyle name="Normal 61 9 2 3 2 2 3 2 2" xfId="0"/>
    <cellStyle name="Normal 61 9 2 3 2 2 3 3" xfId="0"/>
    <cellStyle name="Normal 61 9 2 3 2 2 4" xfId="0"/>
    <cellStyle name="Normal 61 9 2 3 2 2 4 2" xfId="0"/>
    <cellStyle name="Normal 61 9 2 3 2 2 5" xfId="0"/>
    <cellStyle name="Normal 61 9 2 3 2 3" xfId="0"/>
    <cellStyle name="Normal 61 9 2 3 2 3 2" xfId="0"/>
    <cellStyle name="Normal 61 9 2 3 2 3 2 2" xfId="0"/>
    <cellStyle name="Normal 61 9 2 3 2 3 3" xfId="0"/>
    <cellStyle name="Normal 61 9 2 3 2 4" xfId="0"/>
    <cellStyle name="Normal 61 9 2 3 2 4 2" xfId="0"/>
    <cellStyle name="Normal 61 9 2 3 2 4 2 2" xfId="0"/>
    <cellStyle name="Normal 61 9 2 3 2 4 3" xfId="0"/>
    <cellStyle name="Normal 61 9 2 3 2 5" xfId="0"/>
    <cellStyle name="Normal 61 9 2 3 2 5 2" xfId="0"/>
    <cellStyle name="Normal 61 9 2 3 2 6" xfId="0"/>
    <cellStyle name="Normal 61 9 2 3 3" xfId="0"/>
    <cellStyle name="Normal 61 9 2 3 3 2" xfId="0"/>
    <cellStyle name="Normal 61 9 2 3 3 2 2" xfId="0"/>
    <cellStyle name="Normal 61 9 2 3 3 2 2 2" xfId="0"/>
    <cellStyle name="Normal 61 9 2 3 3 2 3" xfId="0"/>
    <cellStyle name="Normal 61 9 2 3 3 3" xfId="0"/>
    <cellStyle name="Normal 61 9 2 3 3 3 2" xfId="0"/>
    <cellStyle name="Normal 61 9 2 3 3 3 2 2" xfId="0"/>
    <cellStyle name="Normal 61 9 2 3 3 3 3" xfId="0"/>
    <cellStyle name="Normal 61 9 2 3 3 4" xfId="0"/>
    <cellStyle name="Normal 61 9 2 3 3 4 2" xfId="0"/>
    <cellStyle name="Normal 61 9 2 3 3 5" xfId="0"/>
    <cellStyle name="Normal 61 9 2 3 4" xfId="0"/>
    <cellStyle name="Normal 61 9 2 3 4 2" xfId="0"/>
    <cellStyle name="Normal 61 9 2 3 4 2 2" xfId="0"/>
    <cellStyle name="Normal 61 9 2 3 4 3" xfId="0"/>
    <cellStyle name="Normal 61 9 2 3 5" xfId="0"/>
    <cellStyle name="Normal 61 9 2 3 5 2" xfId="0"/>
    <cellStyle name="Normal 61 9 2 3 5 2 2" xfId="0"/>
    <cellStyle name="Normal 61 9 2 3 5 3" xfId="0"/>
    <cellStyle name="Normal 61 9 2 3 6" xfId="0"/>
    <cellStyle name="Normal 61 9 2 3 6 2" xfId="0"/>
    <cellStyle name="Normal 61 9 2 3 7" xfId="0"/>
    <cellStyle name="Normal 61 9 2 4" xfId="0"/>
    <cellStyle name="Normal 61 9 2 4 2" xfId="0"/>
    <cellStyle name="Normal 61 9 2 4 2 2" xfId="0"/>
    <cellStyle name="Normal 61 9 2 4 2 2 2" xfId="0"/>
    <cellStyle name="Normal 61 9 2 4 2 2 2 2" xfId="0"/>
    <cellStyle name="Normal 61 9 2 4 2 2 3" xfId="0"/>
    <cellStyle name="Normal 61 9 2 4 2 3" xfId="0"/>
    <cellStyle name="Normal 61 9 2 4 2 3 2" xfId="0"/>
    <cellStyle name="Normal 61 9 2 4 2 3 2 2" xfId="0"/>
    <cellStyle name="Normal 61 9 2 4 2 3 3" xfId="0"/>
    <cellStyle name="Normal 61 9 2 4 2 4" xfId="0"/>
    <cellStyle name="Normal 61 9 2 4 2 4 2" xfId="0"/>
    <cellStyle name="Normal 61 9 2 4 2 5" xfId="0"/>
    <cellStyle name="Normal 61 9 2 4 3" xfId="0"/>
    <cellStyle name="Normal 61 9 2 4 3 2" xfId="0"/>
    <cellStyle name="Normal 61 9 2 4 3 2 2" xfId="0"/>
    <cellStyle name="Normal 61 9 2 4 3 3" xfId="0"/>
    <cellStyle name="Normal 61 9 2 4 4" xfId="0"/>
    <cellStyle name="Normal 61 9 2 4 4 2" xfId="0"/>
    <cellStyle name="Normal 61 9 2 4 4 2 2" xfId="0"/>
    <cellStyle name="Normal 61 9 2 4 4 3" xfId="0"/>
    <cellStyle name="Normal 61 9 2 4 5" xfId="0"/>
    <cellStyle name="Normal 61 9 2 4 5 2" xfId="0"/>
    <cellStyle name="Normal 61 9 2 4 6" xfId="0"/>
    <cellStyle name="Normal 61 9 2 5" xfId="0"/>
    <cellStyle name="Normal 61 9 2 5 2" xfId="0"/>
    <cellStyle name="Normal 61 9 2 5 2 2" xfId="0"/>
    <cellStyle name="Normal 61 9 2 5 2 2 2" xfId="0"/>
    <cellStyle name="Normal 61 9 2 5 2 3" xfId="0"/>
    <cellStyle name="Normal 61 9 2 5 3" xfId="0"/>
    <cellStyle name="Normal 61 9 2 5 3 2" xfId="0"/>
    <cellStyle name="Normal 61 9 2 5 3 2 2" xfId="0"/>
    <cellStyle name="Normal 61 9 2 5 3 3" xfId="0"/>
    <cellStyle name="Normal 61 9 2 5 4" xfId="0"/>
    <cellStyle name="Normal 61 9 2 5 4 2" xfId="0"/>
    <cellStyle name="Normal 61 9 2 5 5" xfId="0"/>
    <cellStyle name="Normal 61 9 2 6" xfId="0"/>
    <cellStyle name="Normal 61 9 2 6 2" xfId="0"/>
    <cellStyle name="Normal 61 9 2 6 2 2" xfId="0"/>
    <cellStyle name="Normal 61 9 2 6 3" xfId="0"/>
    <cellStyle name="Normal 61 9 2 7" xfId="0"/>
    <cellStyle name="Normal 61 9 2 7 2" xfId="0"/>
    <cellStyle name="Normal 61 9 2 7 2 2" xfId="0"/>
    <cellStyle name="Normal 61 9 2 7 3" xfId="0"/>
    <cellStyle name="Normal 61 9 2 8" xfId="0"/>
    <cellStyle name="Normal 61 9 2 8 2" xfId="0"/>
    <cellStyle name="Normal 61 9 2 9" xfId="0"/>
    <cellStyle name="Normal 61 9 3" xfId="0"/>
    <cellStyle name="Normal 61 9 3 2" xfId="0"/>
    <cellStyle name="Normal 61 9 3 2 2" xfId="0"/>
    <cellStyle name="Normal 61 9 3 2 2 2" xfId="0"/>
    <cellStyle name="Normal 61 9 3 2 2 2 2" xfId="0"/>
    <cellStyle name="Normal 61 9 3 2 2 2 2 2" xfId="0"/>
    <cellStyle name="Normal 61 9 3 2 2 2 2 2 2" xfId="0"/>
    <cellStyle name="Normal 61 9 3 2 2 2 2 3" xfId="0"/>
    <cellStyle name="Normal 61 9 3 2 2 2 3" xfId="0"/>
    <cellStyle name="Normal 61 9 3 2 2 2 3 2" xfId="0"/>
    <cellStyle name="Normal 61 9 3 2 2 2 3 2 2" xfId="0"/>
    <cellStyle name="Normal 61 9 3 2 2 2 3 3" xfId="0"/>
    <cellStyle name="Normal 61 9 3 2 2 2 4" xfId="0"/>
    <cellStyle name="Normal 61 9 3 2 2 2 4 2" xfId="0"/>
    <cellStyle name="Normal 61 9 3 2 2 2 5" xfId="0"/>
    <cellStyle name="Normal 61 9 3 2 2 3" xfId="0"/>
    <cellStyle name="Normal 61 9 3 2 2 3 2" xfId="0"/>
    <cellStyle name="Normal 61 9 3 2 2 3 2 2" xfId="0"/>
    <cellStyle name="Normal 61 9 3 2 2 3 3" xfId="0"/>
    <cellStyle name="Normal 61 9 3 2 2 4" xfId="0"/>
    <cellStyle name="Normal 61 9 3 2 2 4 2" xfId="0"/>
    <cellStyle name="Normal 61 9 3 2 2 4 2 2" xfId="0"/>
    <cellStyle name="Normal 61 9 3 2 2 4 3" xfId="0"/>
    <cellStyle name="Normal 61 9 3 2 2 5" xfId="0"/>
    <cellStyle name="Normal 61 9 3 2 2 5 2" xfId="0"/>
    <cellStyle name="Normal 61 9 3 2 2 6" xfId="0"/>
    <cellStyle name="Normal 61 9 3 2 3" xfId="0"/>
    <cellStyle name="Normal 61 9 3 2 3 2" xfId="0"/>
    <cellStyle name="Normal 61 9 3 2 3 2 2" xfId="0"/>
    <cellStyle name="Normal 61 9 3 2 3 2 2 2" xfId="0"/>
    <cellStyle name="Normal 61 9 3 2 3 2 3" xfId="0"/>
    <cellStyle name="Normal 61 9 3 2 3 3" xfId="0"/>
    <cellStyle name="Normal 61 9 3 2 3 3 2" xfId="0"/>
    <cellStyle name="Normal 61 9 3 2 3 3 2 2" xfId="0"/>
    <cellStyle name="Normal 61 9 3 2 3 3 3" xfId="0"/>
    <cellStyle name="Normal 61 9 3 2 3 4" xfId="0"/>
    <cellStyle name="Normal 61 9 3 2 3 4 2" xfId="0"/>
    <cellStyle name="Normal 61 9 3 2 3 5" xfId="0"/>
    <cellStyle name="Normal 61 9 3 2 4" xfId="0"/>
    <cellStyle name="Normal 61 9 3 2 4 2" xfId="0"/>
    <cellStyle name="Normal 61 9 3 2 4 2 2" xfId="0"/>
    <cellStyle name="Normal 61 9 3 2 4 3" xfId="0"/>
    <cellStyle name="Normal 61 9 3 2 5" xfId="0"/>
    <cellStyle name="Normal 61 9 3 2 5 2" xfId="0"/>
    <cellStyle name="Normal 61 9 3 2 5 2 2" xfId="0"/>
    <cellStyle name="Normal 61 9 3 2 5 3" xfId="0"/>
    <cellStyle name="Normal 61 9 3 2 6" xfId="0"/>
    <cellStyle name="Normal 61 9 3 2 6 2" xfId="0"/>
    <cellStyle name="Normal 61 9 3 2 7" xfId="0"/>
    <cellStyle name="Normal 61 9 3 3" xfId="0"/>
    <cellStyle name="Normal 61 9 3 3 2" xfId="0"/>
    <cellStyle name="Normal 61 9 3 3 2 2" xfId="0"/>
    <cellStyle name="Normal 61 9 3 3 2 2 2" xfId="0"/>
    <cellStyle name="Normal 61 9 3 3 2 2 2 2" xfId="0"/>
    <cellStyle name="Normal 61 9 3 3 2 2 3" xfId="0"/>
    <cellStyle name="Normal 61 9 3 3 2 3" xfId="0"/>
    <cellStyle name="Normal 61 9 3 3 2 3 2" xfId="0"/>
    <cellStyle name="Normal 61 9 3 3 2 3 2 2" xfId="0"/>
    <cellStyle name="Normal 61 9 3 3 2 3 3" xfId="0"/>
    <cellStyle name="Normal 61 9 3 3 2 4" xfId="0"/>
    <cellStyle name="Normal 61 9 3 3 2 4 2" xfId="0"/>
    <cellStyle name="Normal 61 9 3 3 2 5" xfId="0"/>
    <cellStyle name="Normal 61 9 3 3 3" xfId="0"/>
    <cellStyle name="Normal 61 9 3 3 3 2" xfId="0"/>
    <cellStyle name="Normal 61 9 3 3 3 2 2" xfId="0"/>
    <cellStyle name="Normal 61 9 3 3 3 3" xfId="0"/>
    <cellStyle name="Normal 61 9 3 3 4" xfId="0"/>
    <cellStyle name="Normal 61 9 3 3 4 2" xfId="0"/>
    <cellStyle name="Normal 61 9 3 3 4 2 2" xfId="0"/>
    <cellStyle name="Normal 61 9 3 3 4 3" xfId="0"/>
    <cellStyle name="Normal 61 9 3 3 5" xfId="0"/>
    <cellStyle name="Normal 61 9 3 3 5 2" xfId="0"/>
    <cellStyle name="Normal 61 9 3 3 6" xfId="0"/>
    <cellStyle name="Normal 61 9 3 4" xfId="0"/>
    <cellStyle name="Normal 61 9 3 4 2" xfId="0"/>
    <cellStyle name="Normal 61 9 3 4 2 2" xfId="0"/>
    <cellStyle name="Normal 61 9 3 4 2 2 2" xfId="0"/>
    <cellStyle name="Normal 61 9 3 4 2 3" xfId="0"/>
    <cellStyle name="Normal 61 9 3 4 3" xfId="0"/>
    <cellStyle name="Normal 61 9 3 4 3 2" xfId="0"/>
    <cellStyle name="Normal 61 9 3 4 3 2 2" xfId="0"/>
    <cellStyle name="Normal 61 9 3 4 3 3" xfId="0"/>
    <cellStyle name="Normal 61 9 3 4 4" xfId="0"/>
    <cellStyle name="Normal 61 9 3 4 4 2" xfId="0"/>
    <cellStyle name="Normal 61 9 3 4 5" xfId="0"/>
    <cellStyle name="Normal 61 9 3 5" xfId="0"/>
    <cellStyle name="Normal 61 9 3 5 2" xfId="0"/>
    <cellStyle name="Normal 61 9 3 5 2 2" xfId="0"/>
    <cellStyle name="Normal 61 9 3 5 3" xfId="0"/>
    <cellStyle name="Normal 61 9 3 6" xfId="0"/>
    <cellStyle name="Normal 61 9 3 6 2" xfId="0"/>
    <cellStyle name="Normal 61 9 3 6 2 2" xfId="0"/>
    <cellStyle name="Normal 61 9 3 6 3" xfId="0"/>
    <cellStyle name="Normal 61 9 3 7" xfId="0"/>
    <cellStyle name="Normal 61 9 3 7 2" xfId="0"/>
    <cellStyle name="Normal 61 9 3 8" xfId="0"/>
    <cellStyle name="Normal 61 9 4" xfId="0"/>
    <cellStyle name="Normal 61 9 4 2" xfId="0"/>
    <cellStyle name="Normal 61 9 4 2 2" xfId="0"/>
    <cellStyle name="Normal 61 9 4 2 2 2" xfId="0"/>
    <cellStyle name="Normal 61 9 4 2 2 2 2" xfId="0"/>
    <cellStyle name="Normal 61 9 4 2 2 2 2 2" xfId="0"/>
    <cellStyle name="Normal 61 9 4 2 2 2 3" xfId="0"/>
    <cellStyle name="Normal 61 9 4 2 2 3" xfId="0"/>
    <cellStyle name="Normal 61 9 4 2 2 3 2" xfId="0"/>
    <cellStyle name="Normal 61 9 4 2 2 3 2 2" xfId="0"/>
    <cellStyle name="Normal 61 9 4 2 2 3 3" xfId="0"/>
    <cellStyle name="Normal 61 9 4 2 2 4" xfId="0"/>
    <cellStyle name="Normal 61 9 4 2 2 4 2" xfId="0"/>
    <cellStyle name="Normal 61 9 4 2 2 5" xfId="0"/>
    <cellStyle name="Normal 61 9 4 2 3" xfId="0"/>
    <cellStyle name="Normal 61 9 4 2 3 2" xfId="0"/>
    <cellStyle name="Normal 61 9 4 2 3 2 2" xfId="0"/>
    <cellStyle name="Normal 61 9 4 2 3 3" xfId="0"/>
    <cellStyle name="Normal 61 9 4 2 4" xfId="0"/>
    <cellStyle name="Normal 61 9 4 2 4 2" xfId="0"/>
    <cellStyle name="Normal 61 9 4 2 4 2 2" xfId="0"/>
    <cellStyle name="Normal 61 9 4 2 4 3" xfId="0"/>
    <cellStyle name="Normal 61 9 4 2 5" xfId="0"/>
    <cellStyle name="Normal 61 9 4 2 5 2" xfId="0"/>
    <cellStyle name="Normal 61 9 4 2 6" xfId="0"/>
    <cellStyle name="Normal 61 9 4 3" xfId="0"/>
    <cellStyle name="Normal 61 9 4 3 2" xfId="0"/>
    <cellStyle name="Normal 61 9 4 3 2 2" xfId="0"/>
    <cellStyle name="Normal 61 9 4 3 2 2 2" xfId="0"/>
    <cellStyle name="Normal 61 9 4 3 2 3" xfId="0"/>
    <cellStyle name="Normal 61 9 4 3 3" xfId="0"/>
    <cellStyle name="Normal 61 9 4 3 3 2" xfId="0"/>
    <cellStyle name="Normal 61 9 4 3 3 2 2" xfId="0"/>
    <cellStyle name="Normal 61 9 4 3 3 3" xfId="0"/>
    <cellStyle name="Normal 61 9 4 3 4" xfId="0"/>
    <cellStyle name="Normal 61 9 4 3 4 2" xfId="0"/>
    <cellStyle name="Normal 61 9 4 3 5" xfId="0"/>
    <cellStyle name="Normal 61 9 4 4" xfId="0"/>
    <cellStyle name="Normal 61 9 4 4 2" xfId="0"/>
    <cellStyle name="Normal 61 9 4 4 2 2" xfId="0"/>
    <cellStyle name="Normal 61 9 4 4 3" xfId="0"/>
    <cellStyle name="Normal 61 9 4 5" xfId="0"/>
    <cellStyle name="Normal 61 9 4 5 2" xfId="0"/>
    <cellStyle name="Normal 61 9 4 5 2 2" xfId="0"/>
    <cellStyle name="Normal 61 9 4 5 3" xfId="0"/>
    <cellStyle name="Normal 61 9 4 6" xfId="0"/>
    <cellStyle name="Normal 61 9 4 6 2" xfId="0"/>
    <cellStyle name="Normal 61 9 4 7" xfId="0"/>
    <cellStyle name="Normal 61 9 5" xfId="0"/>
    <cellStyle name="Normal 61 9 5 2" xfId="0"/>
    <cellStyle name="Normal 61 9 5 2 2" xfId="0"/>
    <cellStyle name="Normal 61 9 5 2 2 2" xfId="0"/>
    <cellStyle name="Normal 61 9 5 2 2 2 2" xfId="0"/>
    <cellStyle name="Normal 61 9 5 2 2 3" xfId="0"/>
    <cellStyle name="Normal 61 9 5 2 3" xfId="0"/>
    <cellStyle name="Normal 61 9 5 2 3 2" xfId="0"/>
    <cellStyle name="Normal 61 9 5 2 3 2 2" xfId="0"/>
    <cellStyle name="Normal 61 9 5 2 3 3" xfId="0"/>
    <cellStyle name="Normal 61 9 5 2 4" xfId="0"/>
    <cellStyle name="Normal 61 9 5 2 4 2" xfId="0"/>
    <cellStyle name="Normal 61 9 5 2 5" xfId="0"/>
    <cellStyle name="Normal 61 9 5 3" xfId="0"/>
    <cellStyle name="Normal 61 9 5 3 2" xfId="0"/>
    <cellStyle name="Normal 61 9 5 3 2 2" xfId="0"/>
    <cellStyle name="Normal 61 9 5 3 3" xfId="0"/>
    <cellStyle name="Normal 61 9 5 4" xfId="0"/>
    <cellStyle name="Normal 61 9 5 4 2" xfId="0"/>
    <cellStyle name="Normal 61 9 5 4 2 2" xfId="0"/>
    <cellStyle name="Normal 61 9 5 4 3" xfId="0"/>
    <cellStyle name="Normal 61 9 5 5" xfId="0"/>
    <cellStyle name="Normal 61 9 5 5 2" xfId="0"/>
    <cellStyle name="Normal 61 9 5 6" xfId="0"/>
    <cellStyle name="Normal 61 9 6" xfId="0"/>
    <cellStyle name="Normal 61 9 6 2" xfId="0"/>
    <cellStyle name="Normal 61 9 6 2 2" xfId="0"/>
    <cellStyle name="Normal 61 9 6 2 2 2" xfId="0"/>
    <cellStyle name="Normal 61 9 6 2 3" xfId="0"/>
    <cellStyle name="Normal 61 9 6 3" xfId="0"/>
    <cellStyle name="Normal 61 9 6 3 2" xfId="0"/>
    <cellStyle name="Normal 61 9 6 3 2 2" xfId="0"/>
    <cellStyle name="Normal 61 9 6 3 3" xfId="0"/>
    <cellStyle name="Normal 61 9 6 4" xfId="0"/>
    <cellStyle name="Normal 61 9 6 4 2" xfId="0"/>
    <cellStyle name="Normal 61 9 6 5" xfId="0"/>
    <cellStyle name="Normal 61 9 7" xfId="0"/>
    <cellStyle name="Normal 61 9 7 2" xfId="0"/>
    <cellStyle name="Normal 61 9 7 2 2" xfId="0"/>
    <cellStyle name="Normal 61 9 7 3" xfId="0"/>
    <cellStyle name="Normal 61 9 8" xfId="0"/>
    <cellStyle name="Normal 61 9 8 2" xfId="0"/>
    <cellStyle name="Normal 61 9 8 2 2" xfId="0"/>
    <cellStyle name="Normal 61 9 8 3" xfId="0"/>
    <cellStyle name="Normal 61 9 9" xfId="0"/>
    <cellStyle name="Normal 61 9 9 2" xfId="0"/>
    <cellStyle name="Normal 62" xfId="206"/>
    <cellStyle name="Normal 63" xfId="206"/>
    <cellStyle name="Normal 64" xfId="206"/>
    <cellStyle name="Normal 65" xfId="206"/>
    <cellStyle name="Normal 66" xfId="206"/>
    <cellStyle name="Normal 67" xfId="206"/>
    <cellStyle name="Normal 68" xfId="206"/>
    <cellStyle name="Normal 69" xfId="206"/>
    <cellStyle name="Normal 7" xfId="0"/>
    <cellStyle name="Normal 7 2" xfId="0"/>
    <cellStyle name="Normal 7 2 2" xfId="206"/>
    <cellStyle name="Normal 7 3" xfId="0"/>
    <cellStyle name="Normal 7 4" xfId="205"/>
    <cellStyle name="Normal 7_Sheet3" xfId="206"/>
    <cellStyle name="Normal 70" xfId="206"/>
    <cellStyle name="Normal 71" xfId="206"/>
    <cellStyle name="Normal 72" xfId="206"/>
    <cellStyle name="Normal 73" xfId="206"/>
    <cellStyle name="Normal 74" xfId="206"/>
    <cellStyle name="Normal 75" xfId="206"/>
    <cellStyle name="Normal 75 2" xfId="216"/>
    <cellStyle name="Normal 76" xfId="206"/>
    <cellStyle name="Normal 77" xfId="206"/>
    <cellStyle name="Normal 78" xfId="206"/>
    <cellStyle name="Normal 79" xfId="206"/>
    <cellStyle name="Normal 8" xfId="210"/>
    <cellStyle name="Normal 8 2" xfId="206"/>
    <cellStyle name="Normal 8 3" xfId="0"/>
    <cellStyle name="Normal 8 4" xfId="205"/>
    <cellStyle name="Normal 8_Sheet3" xfId="206"/>
    <cellStyle name="Normal 80" xfId="206"/>
    <cellStyle name="Normal 81" xfId="206"/>
    <cellStyle name="Normal 82" xfId="206"/>
    <cellStyle name="Normal 83" xfId="206"/>
    <cellStyle name="Normal 84" xfId="206"/>
    <cellStyle name="Normal 85" xfId="206"/>
    <cellStyle name="Normal 86" xfId="206"/>
    <cellStyle name="Normal 87" xfId="206"/>
    <cellStyle name="Normal 88" xfId="206"/>
    <cellStyle name="Normal 89" xfId="206"/>
    <cellStyle name="Normal 9" xfId="205"/>
    <cellStyle name="Normal 9 2" xfId="206"/>
    <cellStyle name="Normal 9 3" xfId="0"/>
    <cellStyle name="Normal 9_Sheet3" xfId="206"/>
    <cellStyle name="Normal 90" xfId="206"/>
    <cellStyle name="Normal 91" xfId="206"/>
    <cellStyle name="Normal 92" xfId="206"/>
    <cellStyle name="Normal 93" xfId="206"/>
    <cellStyle name="Normal 94" xfId="206"/>
    <cellStyle name="Normal 95" xfId="206"/>
    <cellStyle name="Normal 96" xfId="206"/>
    <cellStyle name="Normal 97" xfId="206"/>
    <cellStyle name="Normal 98" xfId="206"/>
    <cellStyle name="Normal 99" xfId="206"/>
    <cellStyle name="Normal_Topeka Loan CalcTF" xfId="217"/>
    <cellStyle name="Normal-NP" xfId="218"/>
    <cellStyle name="Note" xfId="219" builtinId="10"/>
    <cellStyle name="Note 2" xfId="220"/>
    <cellStyle name="Note 2 2" xfId="220"/>
    <cellStyle name="Note 2 2 2" xfId="220"/>
    <cellStyle name="Note 2 3" xfId="220"/>
    <cellStyle name="Note 2 3 2" xfId="220"/>
    <cellStyle name="Note 2 4" xfId="220"/>
    <cellStyle name="Note 2 4 2" xfId="220"/>
    <cellStyle name="Note 2 5" xfId="220"/>
    <cellStyle name="Note 2 6" xfId="219"/>
    <cellStyle name="Note 3" xfId="220"/>
    <cellStyle name="Note 4" xfId="220"/>
    <cellStyle name="NumberTB" xfId="221"/>
    <cellStyle name="NumberTB-C,WB" xfId="222"/>
    <cellStyle name="NumberTB-C,WB-1" xfId="223"/>
    <cellStyle name="NumberTB-DuelMode" xfId="221"/>
    <cellStyle name="NumberTB-H" xfId="224"/>
    <cellStyle name="NumberTB-HVerdana9" xfId="225"/>
    <cellStyle name="NumberTB-R" xfId="226"/>
    <cellStyle name="NumberTB-R,B" xfId="227"/>
    <cellStyle name="NumberTB-R,C" xfId="228"/>
    <cellStyle name="NumberTB-R,C-NoBorder" xfId="229"/>
    <cellStyle name="NumberTB-R,C-NoComma" xfId="230"/>
    <cellStyle name="NumberTB-R,C,B" xfId="231"/>
    <cellStyle name="NumberTB-R,CYears" xfId="232"/>
    <cellStyle name="NumberTB-R,NoComma" xfId="233"/>
    <cellStyle name="NumberTB-R,NoCommaCAlign" xfId="234"/>
    <cellStyle name="NumberTB-R,R-NoBorder" xfId="235"/>
    <cellStyle name="NumberTB-R,S" xfId="236"/>
    <cellStyle name="NumberTB-RBoldRed" xfId="237"/>
    <cellStyle name="NumberTB-Rleft" xfId="238"/>
    <cellStyle name="NumberTB-RRedBoldCenterAlign" xfId="239"/>
    <cellStyle name="NumberTB-S" xfId="240"/>
    <cellStyle name="NumberTB,C" xfId="222"/>
    <cellStyle name="NumberTB,CBB" xfId="241"/>
    <cellStyle name="NumberTB10" xfId="242"/>
    <cellStyle name="NumberTB1d-R" xfId="243"/>
    <cellStyle name="NumberTB1d-RRebBold" xfId="244"/>
    <cellStyle name="NumberTB1d-RYears" xfId="245"/>
    <cellStyle name="NumberTB1dCenter" xfId="246"/>
    <cellStyle name="NumberTB1dCenterYears" xfId="247"/>
    <cellStyle name="NumberTB1dCenterYearsBB" xfId="248"/>
    <cellStyle name="NumberTB1dLeftAlign" xfId="249"/>
    <cellStyle name="NumberTB1dRight" xfId="250"/>
    <cellStyle name="NumberTB2d" xfId="251"/>
    <cellStyle name="NumberTB2d-C,R" xfId="252"/>
    <cellStyle name="NumberTB2d-DuelMode" xfId="251"/>
    <cellStyle name="NumberTB2d-R" xfId="253"/>
    <cellStyle name="NumberTB2d-RRightAlign" xfId="254"/>
    <cellStyle name="NumberTB2d,C" xfId="255"/>
    <cellStyle name="NumberTB2dLeftAlign" xfId="256"/>
    <cellStyle name="NumberTB3d" xfId="257"/>
    <cellStyle name="NumberTB3d-DuelMode" xfId="258"/>
    <cellStyle name="NumberTB3d-H" xfId="259"/>
    <cellStyle name="NumberTB3d-R" xfId="260"/>
    <cellStyle name="NumberTB3d-R,B" xfId="261"/>
    <cellStyle name="NumberTB3d-R,C" xfId="262"/>
    <cellStyle name="NumberTB3d-R,H" xfId="263"/>
    <cellStyle name="NumberTB3d,C" xfId="264"/>
    <cellStyle name="NumberTB3dRightAlign" xfId="265"/>
    <cellStyle name="NumberTB5d-R" xfId="266"/>
    <cellStyle name="NumberTBCenter" xfId="267"/>
    <cellStyle name="NumberTBCenterAlignNoComma" xfId="268"/>
    <cellStyle name="NumberTBLeftAlignNoComma" xfId="242"/>
    <cellStyle name="NumberTBRightAlign" xfId="269"/>
    <cellStyle name="NumberTBZipCode" xfId="270"/>
    <cellStyle name="OddBodyShade" xfId="145"/>
    <cellStyle name="Output" xfId="271" builtinId="21"/>
    <cellStyle name="Output 2" xfId="272"/>
    <cellStyle name="Output 2 2" xfId="272"/>
    <cellStyle name="Output 2 2 2" xfId="272"/>
    <cellStyle name="Output 2 3" xfId="272"/>
    <cellStyle name="Output 2 3 2" xfId="272"/>
    <cellStyle name="Output 2 4" xfId="272"/>
    <cellStyle name="Output 2 4 2" xfId="272"/>
    <cellStyle name="Output 2 5" xfId="272"/>
    <cellStyle name="Output 3" xfId="272"/>
    <cellStyle name="Output 4" xfId="272"/>
    <cellStyle name="Overscore" xfId="273"/>
    <cellStyle name="Page Heading" xfId="274"/>
    <cellStyle name="Percent [2]" xfId="275"/>
    <cellStyle name="Percent [2] 10" xfId="275"/>
    <cellStyle name="Percent [2] 11" xfId="275"/>
    <cellStyle name="Percent [2] 12" xfId="275"/>
    <cellStyle name="Percent [2] 13" xfId="275"/>
    <cellStyle name="Percent [2] 14" xfId="275"/>
    <cellStyle name="Percent [2] 15" xfId="275"/>
    <cellStyle name="Percent [2] 16" xfId="275"/>
    <cellStyle name="Percent [2] 17" xfId="275"/>
    <cellStyle name="Percent [2] 18" xfId="275"/>
    <cellStyle name="Percent [2] 19" xfId="275"/>
    <cellStyle name="Percent [2] 2" xfId="275"/>
    <cellStyle name="Percent [2] 20" xfId="275"/>
    <cellStyle name="Percent [2] 21" xfId="275"/>
    <cellStyle name="Percent [2] 3" xfId="275"/>
    <cellStyle name="Percent [2] 4" xfId="275"/>
    <cellStyle name="Percent [2] 5" xfId="275"/>
    <cellStyle name="Percent [2] 6" xfId="275"/>
    <cellStyle name="Percent [2] 7" xfId="275"/>
    <cellStyle name="Percent [2] 8" xfId="275"/>
    <cellStyle name="Percent [2] 9" xfId="275"/>
    <cellStyle name="Percent 10" xfId="276"/>
    <cellStyle name="Percent 11" xfId="276"/>
    <cellStyle name="Percent 12" xfId="276"/>
    <cellStyle name="Percent 13" xfId="276"/>
    <cellStyle name="Percent 14" xfId="276"/>
    <cellStyle name="Percent 15" xfId="276"/>
    <cellStyle name="Percent 16" xfId="276"/>
    <cellStyle name="Percent 17" xfId="276"/>
    <cellStyle name="Percent 18" xfId="276"/>
    <cellStyle name="Percent 19" xfId="276"/>
    <cellStyle name="Percent 2" xfId="276"/>
    <cellStyle name="Percent 2 10" xfId="277"/>
    <cellStyle name="Percent 2 17 3" xfId="276"/>
    <cellStyle name="Percent 2 2" xfId="276"/>
    <cellStyle name="Percent 2 3" xfId="276"/>
    <cellStyle name="Percent 2 4" xfId="276"/>
    <cellStyle name="Percent 2 4 2" xfId="277"/>
    <cellStyle name="Percent 2 4 3" xfId="277"/>
    <cellStyle name="Percent 2 4 4" xfId="277"/>
    <cellStyle name="Percent 2 4 5" xfId="277"/>
    <cellStyle name="Percent 2 5" xfId="276"/>
    <cellStyle name="Percent 2 6" xfId="276"/>
    <cellStyle name="Percent 2 7" xfId="277"/>
    <cellStyle name="Percent 2 7 2" xfId="276"/>
    <cellStyle name="Percent 20" xfId="276"/>
    <cellStyle name="Percent 21" xfId="276"/>
    <cellStyle name="Percent 22" xfId="278"/>
    <cellStyle name="Percent 23" xfId="278"/>
    <cellStyle name="Percent 24" xfId="278"/>
    <cellStyle name="Percent 25" xfId="278"/>
    <cellStyle name="Percent 26" xfId="278"/>
    <cellStyle name="Percent 27" xfId="278"/>
    <cellStyle name="Percent 28" xfId="278"/>
    <cellStyle name="Percent 29" xfId="278"/>
    <cellStyle name="Percent 3" xfId="276"/>
    <cellStyle name="Percent 3 2" xfId="276"/>
    <cellStyle name="Percent 3 2 2" xfId="277"/>
    <cellStyle name="Percent 3 3" xfId="277"/>
    <cellStyle name="Percent 3 4" xfId="277"/>
    <cellStyle name="Percent 3 5" xfId="277"/>
    <cellStyle name="Percent 3 6" xfId="277"/>
    <cellStyle name="Percent 3 7" xfId="277"/>
    <cellStyle name="Percent 3 8" xfId="277"/>
    <cellStyle name="Percent 3 9" xfId="278"/>
    <cellStyle name="Percent 30" xfId="278"/>
    <cellStyle name="Percent 31" xfId="278"/>
    <cellStyle name="Percent 32" xfId="278"/>
    <cellStyle name="Percent 33" xfId="278"/>
    <cellStyle name="Percent 34" xfId="276"/>
    <cellStyle name="Percent 35" xfId="278"/>
    <cellStyle name="Percent 36" xfId="278"/>
    <cellStyle name="Percent 37" xfId="278"/>
    <cellStyle name="Percent 38" xfId="276"/>
    <cellStyle name="Percent 39" xfId="276"/>
    <cellStyle name="Percent 4" xfId="276"/>
    <cellStyle name="Percent 4 2" xfId="276"/>
    <cellStyle name="Percent 4 3" xfId="277"/>
    <cellStyle name="Percent 4 4" xfId="278"/>
    <cellStyle name="Percent 40" xfId="276"/>
    <cellStyle name="Percent 41" xfId="276"/>
    <cellStyle name="Percent 42" xfId="276"/>
    <cellStyle name="Percent 43" xfId="276"/>
    <cellStyle name="Percent 44" xfId="276"/>
    <cellStyle name="Percent 45" xfId="276"/>
    <cellStyle name="Percent 46" xfId="276"/>
    <cellStyle name="Percent 47" xfId="276"/>
    <cellStyle name="Percent 48" xfId="276"/>
    <cellStyle name="Percent 49" xfId="276"/>
    <cellStyle name="Percent 5" xfId="276"/>
    <cellStyle name="Percent 5 2" xfId="277"/>
    <cellStyle name="Percent 50" xfId="279"/>
    <cellStyle name="Percent 6" xfId="276"/>
    <cellStyle name="Percent 6 2" xfId="277"/>
    <cellStyle name="Percent 7" xfId="276"/>
    <cellStyle name="Percent 8" xfId="276"/>
    <cellStyle name="Percent 9" xfId="276"/>
    <cellStyle name="Percent 9 2" xfId="280"/>
    <cellStyle name="Percent 9 2 2" xfId="280"/>
    <cellStyle name="Percent 9 2 3" xfId="280"/>
    <cellStyle name="Percent 9 2 4" xfId="280"/>
    <cellStyle name="Percent 9 2 5" xfId="280"/>
    <cellStyle name="Percent 9 3" xfId="280"/>
    <cellStyle name="Percent 9 3 2" xfId="280"/>
    <cellStyle name="Percent 9 4" xfId="280"/>
    <cellStyle name="Percent 9 5" xfId="280"/>
    <cellStyle name="Percent 9 6" xfId="280"/>
    <cellStyle name="Percent 9 7" xfId="280"/>
    <cellStyle name="Percent 9 8" xfId="280"/>
    <cellStyle name="Percent 9 9" xfId="280"/>
    <cellStyle name="Percent1d" xfId="281"/>
    <cellStyle name="Percent1d,C" xfId="282"/>
    <cellStyle name="Percent1dRightAlign" xfId="283"/>
    <cellStyle name="PercentageTB-R" xfId="284"/>
    <cellStyle name="PercentageTB-R,C" xfId="285"/>
    <cellStyle name="PercentageTB-R,CB" xfId="286"/>
    <cellStyle name="PercentageTB-R,H" xfId="287"/>
    <cellStyle name="PercentageTB-R,S" xfId="288"/>
    <cellStyle name="PercentageTB-R,S DuelMode" xfId="289"/>
    <cellStyle name="PercentageTB-S" xfId="289"/>
    <cellStyle name="PercentageTB0-R,S" xfId="290"/>
    <cellStyle name="PercentageTB0,S" xfId="291"/>
    <cellStyle name="PercentageTB2d" xfId="292"/>
    <cellStyle name="PercentageTB2d-DuelMode" xfId="293"/>
    <cellStyle name="PercentageTB2d-R" xfId="294"/>
    <cellStyle name="PercentageTB2d-R,C" xfId="295"/>
    <cellStyle name="PercentageTB2d-R,S" xfId="296"/>
    <cellStyle name="PercentageTB2d,C" xfId="297"/>
    <cellStyle name="PercentageTB2d,HCAlignVCAlign" xfId="298"/>
    <cellStyle name="PercentageTB2d,S" xfId="299"/>
    <cellStyle name="PercentageTB2dLeftAlign" xfId="300"/>
    <cellStyle name="PercentageTB2dR,HCAlignVCAlign" xfId="301"/>
    <cellStyle name="PercentageTB2dRightAlign" xfId="302"/>
    <cellStyle name="PercentageTB3d" xfId="303"/>
    <cellStyle name="PercentageTB3d-DuelMode" xfId="304"/>
    <cellStyle name="PercentageTB3d-R" xfId="305"/>
    <cellStyle name="PercentageTB3d-R,B" xfId="306"/>
    <cellStyle name="PercentageTB3d-R,B,9" xfId="307"/>
    <cellStyle name="PercentageTB3d-R,B,H" xfId="308"/>
    <cellStyle name="PercentageTB3d-RC" xfId="309"/>
    <cellStyle name="PercentageTB3d,C" xfId="310"/>
    <cellStyle name="PercentageTB3d,L" xfId="311"/>
    <cellStyle name="PercentageTB3dRightAlign" xfId="312"/>
    <cellStyle name="PercentageTB4d,C" xfId="313"/>
    <cellStyle name="PercentageTB4dR,HCAlignVCAlign" xfId="314"/>
    <cellStyle name="PercentageTB5d" xfId="315"/>
    <cellStyle name="PercentageTB5d-DuelMode" xfId="316"/>
    <cellStyle name="PercentageTB5d-R" xfId="317"/>
    <cellStyle name="PercentageTB5d-RC" xfId="318"/>
    <cellStyle name="PercentCenter" xfId="319"/>
    <cellStyle name="ProgramCell" xfId="320"/>
    <cellStyle name="PSChar" xfId="321"/>
    <cellStyle name="PSDate" xfId="322"/>
    <cellStyle name="PSDec" xfId="323"/>
    <cellStyle name="PSHeading" xfId="324"/>
    <cellStyle name="PSHeading 2" xfId="324"/>
    <cellStyle name="PSInt" xfId="325"/>
    <cellStyle name="PSSpacer" xfId="326"/>
    <cellStyle name="question" xfId="327"/>
    <cellStyle name="question 2" xfId="327"/>
    <cellStyle name="question 2 2" xfId="327"/>
    <cellStyle name="question 3" xfId="328"/>
    <cellStyle name="question_Sheet3" xfId="327"/>
    <cellStyle name="Reg2" xfId="329"/>
    <cellStyle name="Row Header" xfId="162"/>
    <cellStyle name="Row Header-B" xfId="163"/>
    <cellStyle name="Row Header-Red" xfId="330"/>
    <cellStyle name="Row Header-RedB" xfId="331"/>
    <cellStyle name="Row Header-Vertical" xfId="332"/>
    <cellStyle name="Row Header-Vertoca;" xfId="333"/>
    <cellStyle name="Row Header-Vertocal" xfId="334"/>
    <cellStyle name="Row HeaderCB" xfId="335"/>
    <cellStyle name="Row HeaderRight" xfId="159"/>
    <cellStyle name="Row HeaderWB,B" xfId="336"/>
    <cellStyle name="Row HeaderWB,BRightAlign" xfId="337"/>
    <cellStyle name="Row HeaderWBorder" xfId="164"/>
    <cellStyle name="Row-GroupHeader" xfId="338"/>
    <cellStyle name="Row-GroupHeader12" xfId="339"/>
    <cellStyle name="RowHeader" xfId="340"/>
    <cellStyle name="SectionHeader" xfId="341"/>
    <cellStyle name="SectionHeader 2" xfId="341"/>
    <cellStyle name="SectionHeader 2 2" xfId="341"/>
    <cellStyle name="SectionHeader 2 2 2" xfId="341"/>
    <cellStyle name="SectionHeader 2 2 2 2" xfId="341"/>
    <cellStyle name="SectionHeader 2 2 3" xfId="341"/>
    <cellStyle name="SectionHeader 2 2 3 2" xfId="341"/>
    <cellStyle name="SectionHeader 2 2 4" xfId="341"/>
    <cellStyle name="SectionHeader 2 2 4 2" xfId="341"/>
    <cellStyle name="SectionHeader 2 2 5" xfId="341"/>
    <cellStyle name="SectionHeader 2 2 5 2" xfId="341"/>
    <cellStyle name="SectionHeader 2 2 6" xfId="341"/>
    <cellStyle name="SectionHeader 2 3" xfId="341"/>
    <cellStyle name="SectionHeader 2 3 2" xfId="341"/>
    <cellStyle name="SectionHeader 2 4" xfId="341"/>
    <cellStyle name="SectionHeader 2 4 2" xfId="341"/>
    <cellStyle name="SectionHeader 2 5" xfId="341"/>
    <cellStyle name="SectionHeader 2 5 2" xfId="341"/>
    <cellStyle name="SectionHeader 2 6" xfId="341"/>
    <cellStyle name="SectionHeader 2 6 2" xfId="341"/>
    <cellStyle name="SectionHeader 3" xfId="341"/>
    <cellStyle name="SectionHeader 3 2" xfId="341"/>
    <cellStyle name="SectionHeader 3 2 2" xfId="341"/>
    <cellStyle name="SectionHeader 3 3" xfId="341"/>
    <cellStyle name="SectionHeader 3 3 2" xfId="341"/>
    <cellStyle name="SectionHeader 3 4" xfId="341"/>
    <cellStyle name="SectionHeader 3 4 2" xfId="341"/>
    <cellStyle name="SectionHeader 3 5" xfId="341"/>
    <cellStyle name="SectionHeader 3 5 2" xfId="341"/>
    <cellStyle name="SectionHeader 3 6" xfId="341"/>
    <cellStyle name="SectionHeader 4" xfId="341"/>
    <cellStyle name="SectionHeader 4 2" xfId="341"/>
    <cellStyle name="SectionHeader 5" xfId="341"/>
    <cellStyle name="SectionHeader 5 2" xfId="341"/>
    <cellStyle name="SectionHeader 6" xfId="341"/>
    <cellStyle name="Standard_JT 19 ergänzt" xfId="342"/>
    <cellStyle name="STYLE1 - Style1" xfId="343"/>
    <cellStyle name="STYLE1 - Style1 10" xfId="343"/>
    <cellStyle name="STYLE1 - Style1 11" xfId="343"/>
    <cellStyle name="STYLE1 - Style1 12" xfId="343"/>
    <cellStyle name="STYLE1 - Style1 13" xfId="343"/>
    <cellStyle name="STYLE1 - Style1 14" xfId="343"/>
    <cellStyle name="STYLE1 - Style1 15" xfId="343"/>
    <cellStyle name="STYLE1 - Style1 16" xfId="343"/>
    <cellStyle name="STYLE1 - Style1 17" xfId="343"/>
    <cellStyle name="STYLE1 - Style1 18" xfId="343"/>
    <cellStyle name="STYLE1 - Style1 19" xfId="343"/>
    <cellStyle name="STYLE1 - Style1 2" xfId="343"/>
    <cellStyle name="STYLE1 - Style1 20" xfId="343"/>
    <cellStyle name="STYLE1 - Style1 21" xfId="343"/>
    <cellStyle name="STYLE1 - Style1 22" xfId="343"/>
    <cellStyle name="STYLE1 - Style1 3" xfId="343"/>
    <cellStyle name="STYLE1 - Style1 4" xfId="343"/>
    <cellStyle name="STYLE1 - Style1 5" xfId="343"/>
    <cellStyle name="STYLE1 - Style1 6" xfId="343"/>
    <cellStyle name="STYLE1 - Style1 7" xfId="343"/>
    <cellStyle name="STYLE1 - Style1 8" xfId="343"/>
    <cellStyle name="STYLE1 - Style1 9" xfId="343"/>
    <cellStyle name="STYLE1 - Style1_Input Sheet" xfId="343"/>
    <cellStyle name="STYLE2 - Style2" xfId="343"/>
    <cellStyle name="STYLE2 - Style2 10" xfId="343"/>
    <cellStyle name="STYLE2 - Style2 11" xfId="343"/>
    <cellStyle name="STYLE2 - Style2 12" xfId="343"/>
    <cellStyle name="STYLE2 - Style2 13" xfId="343"/>
    <cellStyle name="STYLE2 - Style2 14" xfId="343"/>
    <cellStyle name="STYLE2 - Style2 15" xfId="343"/>
    <cellStyle name="STYLE2 - Style2 16" xfId="343"/>
    <cellStyle name="STYLE2 - Style2 17" xfId="343"/>
    <cellStyle name="STYLE2 - Style2 18" xfId="343"/>
    <cellStyle name="STYLE2 - Style2 19" xfId="343"/>
    <cellStyle name="STYLE2 - Style2 2" xfId="343"/>
    <cellStyle name="STYLE2 - Style2 20" xfId="343"/>
    <cellStyle name="STYLE2 - Style2 21" xfId="343"/>
    <cellStyle name="STYLE2 - Style2 22" xfId="343"/>
    <cellStyle name="STYLE2 - Style2 3" xfId="343"/>
    <cellStyle name="STYLE2 - Style2 4" xfId="343"/>
    <cellStyle name="STYLE2 - Style2 5" xfId="343"/>
    <cellStyle name="STYLE2 - Style2 6" xfId="343"/>
    <cellStyle name="STYLE2 - Style2 7" xfId="343"/>
    <cellStyle name="STYLE2 - Style2 8" xfId="343"/>
    <cellStyle name="STYLE2 - Style2 9" xfId="343"/>
    <cellStyle name="STYLE2 - Style2_Input Sheet" xfId="343"/>
    <cellStyle name="STYLE3 - Style3" xfId="343"/>
    <cellStyle name="STYLE3 - Style3 10" xfId="343"/>
    <cellStyle name="STYLE3 - Style3 11" xfId="343"/>
    <cellStyle name="STYLE3 - Style3 12" xfId="343"/>
    <cellStyle name="STYLE3 - Style3 13" xfId="343"/>
    <cellStyle name="STYLE3 - Style3 14" xfId="343"/>
    <cellStyle name="STYLE3 - Style3 15" xfId="343"/>
    <cellStyle name="STYLE3 - Style3 16" xfId="343"/>
    <cellStyle name="STYLE3 - Style3 17" xfId="343"/>
    <cellStyle name="STYLE3 - Style3 18" xfId="343"/>
    <cellStyle name="STYLE3 - Style3 19" xfId="343"/>
    <cellStyle name="STYLE3 - Style3 2" xfId="343"/>
    <cellStyle name="STYLE3 - Style3 20" xfId="343"/>
    <cellStyle name="STYLE3 - Style3 21" xfId="343"/>
    <cellStyle name="STYLE3 - Style3 22" xfId="343"/>
    <cellStyle name="STYLE3 - Style3 3" xfId="343"/>
    <cellStyle name="STYLE3 - Style3 4" xfId="343"/>
    <cellStyle name="STYLE3 - Style3 5" xfId="343"/>
    <cellStyle name="STYLE3 - Style3 6" xfId="343"/>
    <cellStyle name="STYLE3 - Style3 7" xfId="343"/>
    <cellStyle name="STYLE3 - Style3 8" xfId="343"/>
    <cellStyle name="STYLE3 - Style3 9" xfId="343"/>
    <cellStyle name="STYLE3 - Style3_Input Sheet" xfId="343"/>
    <cellStyle name="STYLE4 - Style4" xfId="343"/>
    <cellStyle name="STYLE4 - Style4 10" xfId="343"/>
    <cellStyle name="STYLE4 - Style4 11" xfId="343"/>
    <cellStyle name="STYLE4 - Style4 12" xfId="343"/>
    <cellStyle name="STYLE4 - Style4 13" xfId="343"/>
    <cellStyle name="STYLE4 - Style4 14" xfId="343"/>
    <cellStyle name="STYLE4 - Style4 15" xfId="343"/>
    <cellStyle name="STYLE4 - Style4 16" xfId="343"/>
    <cellStyle name="STYLE4 - Style4 17" xfId="343"/>
    <cellStyle name="STYLE4 - Style4 18" xfId="343"/>
    <cellStyle name="STYLE4 - Style4 19" xfId="343"/>
    <cellStyle name="STYLE4 - Style4 2" xfId="343"/>
    <cellStyle name="STYLE4 - Style4 20" xfId="343"/>
    <cellStyle name="STYLE4 - Style4 21" xfId="343"/>
    <cellStyle name="STYLE4 - Style4 22" xfId="343"/>
    <cellStyle name="STYLE4 - Style4 3" xfId="343"/>
    <cellStyle name="STYLE4 - Style4 4" xfId="343"/>
    <cellStyle name="STYLE4 - Style4 5" xfId="343"/>
    <cellStyle name="STYLE4 - Style4 6" xfId="343"/>
    <cellStyle name="STYLE4 - Style4 7" xfId="343"/>
    <cellStyle name="STYLE4 - Style4 8" xfId="343"/>
    <cellStyle name="STYLE4 - Style4 9" xfId="343"/>
    <cellStyle name="STYLE4 - Style4_Input Sheet" xfId="343"/>
    <cellStyle name="TableCenter" xfId="344"/>
    <cellStyle name="TableCenter 2" xfId="344"/>
    <cellStyle name="TableCenter_Sheet3" xfId="344"/>
    <cellStyle name="TableFooter" xfId="345"/>
    <cellStyle name="TableFooter 2" xfId="345"/>
    <cellStyle name="TableFooter 2 2" xfId="345"/>
    <cellStyle name="TableFooter 2 2 2" xfId="345"/>
    <cellStyle name="TableFooter 2 3" xfId="345"/>
    <cellStyle name="TableFooter 3" xfId="345"/>
    <cellStyle name="TableFooter 3 2" xfId="345"/>
    <cellStyle name="TableFooter 4" xfId="345"/>
    <cellStyle name="TableFooter_Sheet3" xfId="345"/>
    <cellStyle name="TableIndent" xfId="346"/>
    <cellStyle name="TableIndent 2" xfId="346"/>
    <cellStyle name="TableIndent_Sheet3" xfId="346"/>
    <cellStyle name="TableText" xfId="347"/>
    <cellStyle name="TableText 2" xfId="347"/>
    <cellStyle name="TableText_Sheet3" xfId="347"/>
    <cellStyle name="TableTitle" xfId="348"/>
    <cellStyle name="TableTitle 2" xfId="348"/>
    <cellStyle name="TelephoneTB10" xfId="349"/>
    <cellStyle name="TelephoneTB10-R" xfId="350"/>
    <cellStyle name="TelephoneTB11" xfId="349"/>
    <cellStyle name="Text-Comments" xfId="351"/>
    <cellStyle name="Text-Comments,NoBorder" xfId="352"/>
    <cellStyle name="Text-DuelMode" xfId="353"/>
    <cellStyle name="Text-G" xfId="354"/>
    <cellStyle name="Text-G R" xfId="355"/>
    <cellStyle name="Text-G R RightAllign" xfId="356"/>
    <cellStyle name="Text-G RGeorgiaC" xfId="357"/>
    <cellStyle name="Text-G,NoBorder" xfId="358"/>
    <cellStyle name="Text-G10LeftAlign" xfId="359"/>
    <cellStyle name="Text-G10LeftAlignWrap" xfId="360"/>
    <cellStyle name="Text-GBB" xfId="361"/>
    <cellStyle name="Text-GC,B" xfId="362"/>
    <cellStyle name="Text-GCenterAlign" xfId="363"/>
    <cellStyle name="Text-GCustomCenterAlign" xfId="364"/>
    <cellStyle name="Text-Georgia10LeftAlign" xfId="365"/>
    <cellStyle name="Text-Georgia10LeftAlignNoBorder" xfId="366"/>
    <cellStyle name="Text-GHCenterAlignVCenterAlign" xfId="367"/>
    <cellStyle name="Text-GHCenterVCenter" xfId="367"/>
    <cellStyle name="Text-GHLeftAlignVCenterAlign" xfId="368"/>
    <cellStyle name="Text-GHLeftAlignVCenterAlignBB" xfId="369"/>
    <cellStyle name="Text-GLeftAlign" xfId="359"/>
    <cellStyle name="Text-GRHCenterAlignVCenterAlign" xfId="370"/>
    <cellStyle name="Text-GRHLeftAlignVCenterAlign" xfId="371"/>
    <cellStyle name="Text-GRightAlign" xfId="135"/>
    <cellStyle name="Text-GTopAlign" xfId="372"/>
    <cellStyle name="Text-WFormula R" xfId="355"/>
    <cellStyle name="Text-WFormula RC" xfId="373"/>
    <cellStyle name="Text-WFormula RNoBorder" xfId="374"/>
    <cellStyle name="Times New Roman" xfId="375"/>
    <cellStyle name="Title" xfId="376" builtinId="15"/>
    <cellStyle name="Title 2" xfId="377"/>
    <cellStyle name="Total" xfId="378" builtinId="25"/>
    <cellStyle name="Total 10" xfId="379"/>
    <cellStyle name="Total 2" xfId="379"/>
    <cellStyle name="Total 2 2" xfId="379"/>
    <cellStyle name="Total 2 3" xfId="379"/>
    <cellStyle name="Total 2 4" xfId="379"/>
    <cellStyle name="Total 3" xfId="379"/>
    <cellStyle name="Total 3 2" xfId="379"/>
    <cellStyle name="Total 4" xfId="379"/>
    <cellStyle name="Total 4 2" xfId="379"/>
    <cellStyle name="Total 5" xfId="378"/>
    <cellStyle name="Total 6" xfId="379"/>
    <cellStyle name="Total 7" xfId="379"/>
    <cellStyle name="Total 8" xfId="379"/>
    <cellStyle name="Total 9" xfId="379"/>
    <cellStyle name="Warning Text" xfId="380" builtinId="11"/>
    <cellStyle name="Warning Text 2" xfId="381"/>
    <cellStyle name="wrap" xfId="38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Relationship Id="rId6" Type="http://schemas.openxmlformats.org/officeDocument/2006/relationships/externalLink" Target="/xl/externalLinks/externalLink1.xml"/><Relationship Id="rId7" Type="http://schemas.openxmlformats.org/officeDocument/2006/relationships/externalLink" Target="/xl/externalLinks/externalLink2.xml"/><Relationship Id="rId8" Type="http://schemas.openxmlformats.org/officeDocument/2006/relationships/externalLink" Target="/xl/externalLinks/externalLink3.xml"/><Relationship Id="rId9" Type="http://schemas.openxmlformats.org/officeDocument/2006/relationships/externalLink" Target="/xl/externalLinks/externalLink4.xml"/><Relationship Id="rId10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nt%20Roll%20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Input%20Sheet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Construction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D:/Dropbox/GTI/Enodo/Projects/Fannie%20Sizer/prod/fannie%20v5.48.5%202023-09-11.06%20TradeSheet%20tweaks%20-%20rdy%20to%20tes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nt Roll 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 Sheet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truction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ating the Narrative"/>
      <sheetName val="Interim Loan Program Sizer"/>
      <sheetName val="Data Page"/>
      <sheetName val="SARM Sizing"/>
      <sheetName val="NRI Analysis"/>
      <sheetName val="Historical OPS"/>
      <sheetName val="Summary OPS"/>
      <sheetName val="Expense Comps."/>
      <sheetName val="Exit Strategy"/>
      <sheetName val="IRR &amp; CoC Buildup"/>
      <sheetName val="Engineering schedule"/>
      <sheetName val="Unit Mix"/>
      <sheetName val="Bor-KP-Prin"/>
      <sheetName val="SREO 1"/>
      <sheetName val="SREO 2"/>
      <sheetName val="SREO 3"/>
      <sheetName val="SREO 4"/>
      <sheetName val="SREO 5"/>
      <sheetName val="SREO 6"/>
      <sheetName val="SREO 7"/>
      <sheetName val="SREO 8"/>
      <sheetName val="Rent Comps"/>
      <sheetName val="Sales Comps"/>
      <sheetName val="Trade Sheet"/>
      <sheetName val="OS Analysis"/>
      <sheetName val="Rent Roll"/>
      <sheetName val="Pref Equity Sizer"/>
      <sheetName val="Lease Up"/>
      <sheetName val="UW Monthly Cash Flows"/>
      <sheetName val="UW Monthly Expenses"/>
      <sheetName val="Multi Rollover"/>
      <sheetName val="Loan Terms"/>
      <sheetName val="Pricing"/>
      <sheetName val="Form 4662"/>
      <sheetName val="C&amp;D Data Inputs"/>
      <sheetName val="Lender Calcs"/>
      <sheetName val="PD"/>
      <sheetName val="PerfDiff-Definitions"/>
      <sheetName val="Cap Mkts Terms Sheet"/>
      <sheetName val="Tax Analysis"/>
      <sheetName val="Assumption Financial Analysis"/>
      <sheetName val="Loan Comparison"/>
      <sheetName val="Ancillary Income Analysis"/>
      <sheetName val="Freddie I&amp;E"/>
      <sheetName val="Freddie Collections"/>
      <sheetName val="Quote Letter"/>
      <sheetName val="Assumption"/>
      <sheetName val="Property Collateral"/>
      <sheetName val="DUS Gateway Data"/>
      <sheetName val="Participants"/>
      <sheetName val="VData"/>
      <sheetName val="HData"/>
      <sheetName val="Lists"/>
      <sheetName val="Narrative Link (Do not Delete)"/>
      <sheetName val="ILP Link"/>
      <sheetName val="Overview - Table"/>
      <sheetName val="ILP Term Sheet"/>
      <sheetName val="Overview - Cap Stack"/>
      <sheetName val="Collateral &amp; Market - Tables"/>
      <sheetName val="Collateral &amp; Market - Graphs"/>
      <sheetName val="Cash Flows"/>
      <sheetName val="ILP Rent Comps"/>
      <sheetName val="ILP Sales Comps"/>
      <sheetName val="DailyPricing"/>
      <sheetName val="Dropdowns (DNP)"/>
      <sheetName val="MappingTables"/>
      <sheetName val="Enodo Regression Testing"/>
      <sheetName val="EnodoConfig"/>
    </sheetNames>
    <sheetDataSet>
      <sheetData sheetId="0">
        <row r="12">
          <cell r="B12" t="b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80FFF11D-2C38-C427-8D3F-A7FC748E9362}" mc:Ignorable="x14ac xr xr2 xr3">
  <dimension ref="A1:T20"/>
  <sheetViews>
    <sheetView topLeftCell="A1" workbookViewId="0">
      <selection activeCell="A1" sqref="A1"/>
    </sheetView>
  </sheetViews>
  <sheetFormatPr defaultRowHeight="22.5" defaultColWidth="7.50390625" customHeight="1"/>
  <sheetData>
    <row r="2" ht="22.5" customHeight="1">
      <c r="B2" t="str">
        <v>Powered by GrapeCity SpreadJS.</v>
      </c>
    </row>
    <row r="3" ht="22.5" customHeight="1">
      <c r="B3" t="str">
        <v>Your temporary deployment key expires in 30 day(s).</v>
      </c>
    </row>
  </sheetData>
  <printOptions/>
  <pageMargins left="0.7" right="0.7" top="0.75" bottom="0.75" header="0.3" footer="0.3"/>
  <pageSetup paperSize="1" useFirstPageNumber="1" firstPageNumber="1" orientation="portrait"/>
  <headerFooter>
    <oddHeader>&amp;L&amp;C&amp;R</oddHeader>
    <oddFooter>&amp;L&amp;C&amp;R</oddFooter>
  </headerFooter>
  <extLst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B68CAB86-54E3-F1AE-8562-AEF6F828DF6B}" mc:Ignorable="x14ac xr xr2 xr3">
  <sheetPr>
    <tabColor rgb="FF00B050"/>
  </sheetPr>
  <dimension ref="A1:AU75"/>
  <sheetViews>
    <sheetView showGridLines="0" topLeftCell="V1" zoomScale="90" workbookViewId="0" tabSelected="1">
      <selection activeCell="AE73" sqref="AE73"/>
    </sheetView>
  </sheetViews>
  <sheetFormatPr defaultRowHeight="14.497499999999997" defaultColWidth="9.57421875" customHeight="1" outlineLevelCol="1"/>
  <cols>
    <col min="1" max="1" style="264" width="34.140625" customWidth="1"/>
    <col min="2" max="2" style="264" width="9.57421875" customWidth="1"/>
    <col min="3" max="3" style="264" width="15.7109375" hidden="1" customWidth="1" outlineLevel="1"/>
    <col min="4" max="4" style="264" width="13.00390625" hidden="1" customWidth="1" outlineLevel="1"/>
    <col min="5" max="5" style="264" width="15.7109375" hidden="1" customWidth="1" outlineLevel="1"/>
    <col min="6" max="7" style="264" width="13.00390625" hidden="1" customWidth="1" outlineLevel="1"/>
    <col min="8" max="8" style="264" width="15.7109375" hidden="1" customWidth="1" outlineLevel="1"/>
    <col min="9" max="10" style="264" width="13.00390625" hidden="1" customWidth="1" outlineLevel="1"/>
    <col min="11" max="11" style="264" width="14.57421875" collapsed="1" customWidth="1"/>
    <col min="12" max="12" style="264" width="14.140625" customWidth="1"/>
    <col min="13" max="13" style="264" width="12.140625" customWidth="1"/>
    <col min="14" max="14" style="264" width="11.7109375" customWidth="1"/>
    <col min="15" max="15" style="264" width="17.8515625" hidden="1" customWidth="1"/>
    <col min="16" max="16" style="264" width="18.28125" hidden="1" customWidth="1"/>
    <col min="17" max="17" style="264" width="17.7109375" hidden="1" customWidth="1"/>
    <col min="18" max="18" style="264" width="5.28125" hidden="1" customWidth="1"/>
    <col min="19" max="19" style="264" width="9.57421875" hidden="1" customWidth="1"/>
    <col min="20" max="20" style="264" width="16.00390625" customWidth="1" outlineLevel="1"/>
    <col min="21" max="21" style="264" width="12.140625" customWidth="1" outlineLevel="1"/>
    <col min="22" max="22" style="264" width="14.28125" customWidth="1" outlineLevel="1"/>
    <col min="23" max="23" style="264" width="17.140625" customWidth="1" outlineLevel="1"/>
    <col min="24" max="24" style="264" width="16.00390625" customWidth="1" outlineLevel="1"/>
    <col min="25" max="25" style="264" width="12.140625" customWidth="1" outlineLevel="1"/>
    <col min="26" max="26" style="264" width="16.00390625" customWidth="1" outlineLevel="1"/>
    <col min="27" max="27" style="264" width="14.57421875" customWidth="1" outlineLevel="1"/>
    <col min="28" max="28" style="264" width="16.57421875" customWidth="1"/>
    <col min="29" max="29" style="264" width="14.57421875" customWidth="1"/>
    <col min="30" max="30" style="264" width="2.7109375" customWidth="1"/>
    <col min="31" max="31" style="264" width="13.140625" customWidth="1"/>
    <col min="32" max="32" style="264" width="2.7109375" customWidth="1"/>
    <col min="33" max="33" style="264" width="30.57421875" customWidth="1"/>
    <col min="34" max="34" style="264" width="2.7109375" customWidth="1"/>
    <col min="35" max="35" style="264" width="32.7109375" customWidth="1"/>
    <col min="36" max="46" style="264" width="12.28125" customWidth="1"/>
    <col min="47" max="47" style="264" width="12.57421875" customWidth="1"/>
  </cols>
  <sheetData>
    <row r="1" ht="15" customHeight="1">
      <c r="A1" s="1" t="s">
        <v>2</v>
      </c>
      <c r="B1" s="2"/>
      <c r="C1" s="3" t="s">
        <v>3</v>
      </c>
      <c r="D1" s="4"/>
      <c r="E1" s="3" t="s">
        <v>3</v>
      </c>
      <c r="F1" s="5"/>
      <c r="G1" s="4"/>
      <c r="H1" s="3" t="s">
        <v>3</v>
      </c>
      <c r="I1" s="5"/>
      <c r="J1" s="4"/>
      <c r="K1" s="6" t="s">
        <v>4</v>
      </c>
      <c r="L1" s="7" t="s">
        <v>5</v>
      </c>
      <c r="M1" s="8"/>
      <c r="N1" s="9"/>
      <c r="O1" s="10" t="s">
        <v>6</v>
      </c>
      <c r="P1" s="10" t="s">
        <v>7</v>
      </c>
      <c r="Q1" s="10" t="s">
        <v>8</v>
      </c>
      <c r="R1" s="10" t="s">
        <v>9</v>
      </c>
      <c r="S1" s="11"/>
      <c r="T1" s="12" t="s">
        <v>10</v>
      </c>
      <c r="U1" s="13"/>
      <c r="V1" s="12" t="s">
        <v>11</v>
      </c>
      <c r="W1" s="13"/>
      <c r="X1" s="12" t="s">
        <v>12</v>
      </c>
      <c r="Y1" s="13"/>
      <c r="Z1" s="12" t="s">
        <v>13</v>
      </c>
      <c r="AA1" s="13"/>
      <c r="AB1" s="12" t="s">
        <v>14</v>
      </c>
      <c r="AC1" s="13"/>
      <c r="AD1" s="14"/>
      <c r="AE1" s="15" t="s">
        <v>15</v>
      </c>
      <c r="AF1" s="16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</row>
    <row r="2" ht="15.75" customHeight="1">
      <c r="A2" s="1"/>
      <c r="B2" s="2"/>
      <c r="C2" s="18" t="s">
        <v>16</v>
      </c>
      <c r="D2" s="19"/>
      <c r="E2" s="18" t="s">
        <v>17</v>
      </c>
      <c r="F2" s="20"/>
      <c r="G2" s="19"/>
      <c r="H2" s="18" t="s">
        <v>18</v>
      </c>
      <c r="I2" s="20"/>
      <c r="J2" s="19"/>
      <c r="K2" s="21" t="s">
        <v>19</v>
      </c>
      <c r="L2" s="22" t="s">
        <v>20</v>
      </c>
      <c r="M2" s="23"/>
      <c r="N2" s="24"/>
      <c r="O2" s="25"/>
      <c r="P2" s="25"/>
      <c r="Q2" s="25"/>
      <c r="R2" s="25"/>
      <c r="S2" s="26"/>
      <c r="T2" s="27"/>
      <c r="U2" s="28"/>
      <c r="V2" s="27"/>
      <c r="W2" s="28"/>
      <c r="X2" s="27"/>
      <c r="Y2" s="28"/>
      <c r="Z2" s="27"/>
      <c r="AA2" s="28"/>
      <c r="AB2" s="27"/>
      <c r="AC2" s="28"/>
      <c r="AD2" s="14"/>
      <c r="AE2" s="29"/>
      <c r="AF2" s="30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</row>
    <row r="3" ht="27" customHeight="1">
      <c r="A3" s="1" t="s">
        <v>21</v>
      </c>
      <c r="B3" s="2"/>
      <c r="C3" s="31">
        <f>EDATE(E3,-12)</f>
        <v>44083</v>
      </c>
      <c r="D3" s="32"/>
      <c r="E3" s="33">
        <f>EDATE(H3,-12)</f>
        <v>44448</v>
      </c>
      <c r="F3" s="34"/>
      <c r="G3" s="35"/>
      <c r="H3" s="33">
        <f>EDATE(L3,-12)</f>
        <v>44813</v>
      </c>
      <c r="I3" s="34"/>
      <c r="J3" s="35"/>
      <c r="K3" s="36" t="s">
        <v>22</v>
      </c>
      <c r="L3" s="31">
        <v>45178</v>
      </c>
      <c r="M3" s="32"/>
      <c r="N3" s="37"/>
      <c r="O3" s="38">
        <f>L3</f>
        <v>45178</v>
      </c>
      <c r="P3" s="38">
        <f t="shared" si="0" ref="P3:X3">L3</f>
        <v>45178</v>
      </c>
      <c r="Q3" s="38">
        <f>L3</f>
        <v>45178</v>
      </c>
      <c r="R3" s="39">
        <f>L3</f>
        <v>45178</v>
      </c>
      <c r="S3" s="40"/>
      <c r="T3" s="31">
        <f>L3</f>
        <v>45178</v>
      </c>
      <c r="U3" s="32"/>
      <c r="V3" s="41">
        <f t="shared" si="1" ref="V3:Z3">T3</f>
        <v>45178</v>
      </c>
      <c r="W3" s="42"/>
      <c r="X3" s="31">
        <f t="shared" si="0"/>
        <v>45178</v>
      </c>
      <c r="Y3" s="32"/>
      <c r="Z3" s="31">
        <f t="shared" si="1"/>
        <v>45178</v>
      </c>
      <c r="AA3" s="32"/>
      <c r="AB3" s="43">
        <f t="shared" si="7" ref="AB3:AB73">L3</f>
        <v>45178</v>
      </c>
      <c r="AC3" s="44"/>
      <c r="AD3" s="14"/>
      <c r="AE3" s="45" t="s">
        <v>23</v>
      </c>
      <c r="AF3" s="30"/>
      <c r="AG3" s="17"/>
      <c r="AH3" s="17"/>
      <c r="AI3" s="46" t="s">
        <v>24</v>
      </c>
      <c r="AJ3" s="46"/>
      <c r="AK3" s="46"/>
      <c r="AL3" s="46"/>
      <c r="AM3" s="47"/>
      <c r="AN3" s="17"/>
      <c r="AO3" s="17"/>
      <c r="AP3" s="17"/>
      <c r="AQ3" s="17"/>
      <c r="AR3" s="17"/>
      <c r="AS3" s="17"/>
      <c r="AT3" s="17"/>
      <c r="AU3" s="17"/>
    </row>
    <row r="4" ht="15.75" customHeight="1">
      <c r="A4" s="48"/>
      <c r="B4" s="48"/>
      <c r="C4" s="49"/>
      <c r="D4" s="50" t="s">
        <v>25</v>
      </c>
      <c r="E4" s="49"/>
      <c r="F4" s="51" t="s">
        <v>25</v>
      </c>
      <c r="G4" s="52" t="s">
        <v>26</v>
      </c>
      <c r="H4" s="49"/>
      <c r="I4" s="51" t="s">
        <v>25</v>
      </c>
      <c r="J4" s="53" t="s">
        <v>26</v>
      </c>
      <c r="K4" s="54">
        <v>12</v>
      </c>
      <c r="L4" s="49"/>
      <c r="M4" s="55" t="s">
        <v>25</v>
      </c>
      <c r="N4" s="56" t="s">
        <v>26</v>
      </c>
      <c r="O4" s="57"/>
      <c r="P4" s="57"/>
      <c r="Q4" s="57"/>
      <c r="R4" s="57"/>
      <c r="S4" s="50" t="s">
        <v>25</v>
      </c>
      <c r="T4" s="57"/>
      <c r="U4" s="50" t="s">
        <v>25</v>
      </c>
      <c r="V4" s="57"/>
      <c r="W4" s="50" t="s">
        <v>25</v>
      </c>
      <c r="X4" s="57"/>
      <c r="Y4" s="50" t="s">
        <v>25</v>
      </c>
      <c r="Z4" s="57"/>
      <c r="AA4" s="58" t="s">
        <v>25</v>
      </c>
      <c r="AB4" s="49"/>
      <c r="AC4" s="59" t="s">
        <v>25</v>
      </c>
      <c r="AD4" s="14"/>
      <c r="AE4" s="60" t="s">
        <v>25</v>
      </c>
      <c r="AF4" s="61"/>
      <c r="AG4" s="17"/>
      <c r="AH4" s="17"/>
      <c r="AI4" s="62" t="str">
        <f>_xlfn.CONCAT("All Rate locked SBL loans through ",TEXT(_xlfn.CUBEVALUE("ThisWorkbookDataModel","[Measures].[Rate Lock]"),"mmmmmmmmmmmmmmmmmmmmmmm, yyyy"))</f>
        <v>All Rate locked SBL loans through December, 2022</v>
      </c>
      <c r="AJ4" s="62"/>
      <c r="AK4" s="62"/>
      <c r="AL4" s="62"/>
      <c r="AM4" s="47"/>
      <c r="AN4" s="17"/>
      <c r="AO4" s="17"/>
      <c r="AP4" s="17"/>
      <c r="AQ4" s="17"/>
      <c r="AR4" s="17"/>
      <c r="AS4" s="17"/>
      <c r="AT4" s="17"/>
      <c r="AU4" s="17"/>
    </row>
    <row r="5" ht="24.75" customHeight="1">
      <c r="A5" s="63" t="s">
        <v>28</v>
      </c>
      <c r="B5" s="48"/>
      <c r="C5" s="64"/>
      <c r="D5" s="65" t="s">
        <v>29</v>
      </c>
      <c r="E5" s="66"/>
      <c r="F5" s="67" t="s">
        <v>29</v>
      </c>
      <c r="G5" s="52" t="s">
        <v>30</v>
      </c>
      <c r="H5" s="66"/>
      <c r="I5" s="67" t="s">
        <v>29</v>
      </c>
      <c r="J5" s="53" t="s">
        <v>30</v>
      </c>
      <c r="K5" s="68"/>
      <c r="L5" s="69" t="s">
        <v>31</v>
      </c>
      <c r="M5" s="70" t="s">
        <v>29</v>
      </c>
      <c r="N5" s="71" t="s">
        <v>30</v>
      </c>
      <c r="O5" s="72"/>
      <c r="P5" s="72"/>
      <c r="Q5" s="72"/>
      <c r="R5" s="72"/>
      <c r="S5" s="73" t="s">
        <v>29</v>
      </c>
      <c r="T5" s="72"/>
      <c r="U5" s="73" t="s">
        <v>29</v>
      </c>
      <c r="V5" s="72"/>
      <c r="W5" s="73" t="s">
        <v>29</v>
      </c>
      <c r="X5" s="72"/>
      <c r="Y5" s="73" t="s">
        <v>29</v>
      </c>
      <c r="Z5" s="72"/>
      <c r="AA5" s="74" t="s">
        <v>29</v>
      </c>
      <c r="AB5" s="75"/>
      <c r="AC5" s="76" t="s">
        <v>29</v>
      </c>
      <c r="AD5" s="14"/>
      <c r="AE5" s="77" t="s">
        <v>29</v>
      </c>
      <c r="AF5" s="61"/>
      <c r="AG5" s="78" t="s">
        <v>32</v>
      </c>
      <c r="AH5" s="17"/>
      <c r="AI5" s="79"/>
      <c r="AJ5" s="79"/>
      <c r="AK5" s="79"/>
      <c r="AL5" s="79"/>
      <c r="AM5" s="47"/>
      <c r="AN5" s="17"/>
      <c r="AO5" s="17"/>
      <c r="AP5" s="17"/>
      <c r="AQ5" s="17"/>
      <c r="AR5" s="17"/>
      <c r="AS5" s="17"/>
      <c r="AT5" s="17"/>
      <c r="AU5" s="17"/>
    </row>
    <row r="6" ht="18.75" customHeight="1">
      <c r="A6" s="80" t="s">
        <v>33</v>
      </c>
      <c r="B6" s="81"/>
      <c r="C6" s="82">
        <v>0</v>
      </c>
      <c r="D6" s="83">
        <f t="shared" si="2" ref="D6:AA74">ROUND(IF(C6=0,0,(C6)/200),2)</f>
        <v>0</v>
      </c>
      <c r="E6" s="82">
        <v>0</v>
      </c>
      <c r="F6" s="84">
        <f t="shared" si="2"/>
        <v>0</v>
      </c>
      <c r="G6" s="85" t="str">
        <f t="shared" si="3" ref="G6:G74">IF(C6=0,"N/A",(E6-C6)/C6)</f>
        <v>N/A</v>
      </c>
      <c r="H6" s="82">
        <v>0</v>
      </c>
      <c r="I6" s="84">
        <f t="shared" si="2"/>
        <v>0</v>
      </c>
      <c r="J6" s="85" t="str">
        <f t="shared" si="4" ref="J6:J74">IF(E6=0,"N/A",(H6-E6)/E6)</f>
        <v>N/A</v>
      </c>
      <c r="K6" s="86">
        <v>5028324</v>
      </c>
      <c r="L6" s="82">
        <f>ROUND(IF(K4=0,0,K6*12/K4),2)</f>
        <v>5028324</v>
      </c>
      <c r="M6" s="84">
        <f t="shared" si="2"/>
        <v>25141.62</v>
      </c>
      <c r="N6" s="87" t="str">
        <f t="shared" si="5" ref="N6:N74">IF(H6=0,"N/A",(L6-H6)/H6)</f>
        <v>N/A</v>
      </c>
      <c r="O6" s="88">
        <v>0</v>
      </c>
      <c r="P6" s="88">
        <v>0</v>
      </c>
      <c r="Q6" s="88">
        <v>0</v>
      </c>
      <c r="R6" s="89">
        <f t="shared" si="6" ref="R6:R73">ROUND(((SUM(Q6,P6,O6)/3)*12),2)</f>
        <v>0</v>
      </c>
      <c r="S6" s="84">
        <f t="shared" si="2"/>
        <v>0</v>
      </c>
      <c r="T6" s="82">
        <v>0</v>
      </c>
      <c r="U6" s="84">
        <f t="shared" si="2"/>
        <v>0</v>
      </c>
      <c r="V6" s="82">
        <v>0</v>
      </c>
      <c r="W6" s="84">
        <f t="shared" si="2"/>
        <v>0</v>
      </c>
      <c r="X6" s="82">
        <v>0</v>
      </c>
      <c r="Y6" s="84">
        <f t="shared" si="2"/>
        <v>0</v>
      </c>
      <c r="Z6" s="82">
        <v>0</v>
      </c>
      <c r="AA6" s="90">
        <f t="shared" si="2"/>
        <v>0</v>
      </c>
      <c r="AB6" s="82" t="e">
        <v>#REF!</v>
      </c>
      <c r="AC6" s="90" t="e">
        <f t="shared" si="8" ref="AC6:AC22">IF(200=0,0,ROUND(AB6/200,2))</f>
        <v>#REF!</v>
      </c>
      <c r="AD6" s="91"/>
      <c r="AE6" s="92"/>
      <c r="AF6" s="93"/>
      <c r="AG6" s="94"/>
      <c r="AH6" s="17"/>
      <c r="AI6" s="95" t="s">
        <v>35</v>
      </c>
      <c r="AJ6" s="96"/>
      <c r="AK6" s="96"/>
      <c r="AL6" s="96"/>
      <c r="AM6" s="97"/>
      <c r="AN6" s="17"/>
      <c r="AO6" s="17"/>
      <c r="AP6" s="17"/>
      <c r="AQ6" s="17"/>
      <c r="AR6" s="17"/>
      <c r="AS6" s="17"/>
      <c r="AT6" s="17"/>
      <c r="AU6" s="17"/>
    </row>
    <row r="7" ht="15" customHeight="1">
      <c r="A7" s="98" t="s">
        <v>36</v>
      </c>
      <c r="B7" s="81"/>
      <c r="C7" s="99">
        <v>0</v>
      </c>
      <c r="D7" s="83">
        <f t="shared" si="2"/>
        <v>0</v>
      </c>
      <c r="E7" s="99">
        <v>0</v>
      </c>
      <c r="F7" s="83">
        <f t="shared" si="2"/>
        <v>0</v>
      </c>
      <c r="G7" s="85" t="str">
        <f t="shared" si="3"/>
        <v>N/A</v>
      </c>
      <c r="H7" s="99">
        <v>0</v>
      </c>
      <c r="I7" s="83">
        <f t="shared" si="2"/>
        <v>0</v>
      </c>
      <c r="J7" s="85" t="str">
        <f t="shared" si="4"/>
        <v>N/A</v>
      </c>
      <c r="K7" s="100">
        <v>0</v>
      </c>
      <c r="L7" s="99">
        <f>ROUND(IF(K4=0,0,K7*12/K4),2)</f>
        <v>0</v>
      </c>
      <c r="M7" s="83">
        <f t="shared" si="2"/>
        <v>0</v>
      </c>
      <c r="N7" s="87" t="str">
        <f t="shared" si="5"/>
        <v>N/A</v>
      </c>
      <c r="O7" s="101">
        <v>0</v>
      </c>
      <c r="P7" s="101">
        <v>0</v>
      </c>
      <c r="Q7" s="101">
        <v>0</v>
      </c>
      <c r="R7" s="89">
        <f t="shared" si="6"/>
        <v>0</v>
      </c>
      <c r="S7" s="83">
        <f t="shared" si="2"/>
        <v>0</v>
      </c>
      <c r="T7" s="99">
        <v>0</v>
      </c>
      <c r="U7" s="83">
        <f t="shared" si="2"/>
        <v>0</v>
      </c>
      <c r="V7" s="99">
        <v>0</v>
      </c>
      <c r="W7" s="83">
        <f t="shared" si="2"/>
        <v>0</v>
      </c>
      <c r="X7" s="99">
        <v>0</v>
      </c>
      <c r="Y7" s="83">
        <f t="shared" si="2"/>
        <v>0</v>
      </c>
      <c r="Z7" s="99">
        <v>0</v>
      </c>
      <c r="AA7" s="102">
        <f t="shared" si="2"/>
        <v>0</v>
      </c>
      <c r="AB7" s="99">
        <f t="shared" si="7"/>
        <v>0</v>
      </c>
      <c r="AC7" s="102">
        <f t="shared" si="8"/>
        <v>0</v>
      </c>
      <c r="AD7" s="91"/>
      <c r="AE7" s="103"/>
      <c r="AF7" s="93"/>
      <c r="AG7" s="94"/>
      <c r="AH7" s="17"/>
      <c r="AI7" s="104" t="s">
        <v>37</v>
      </c>
      <c r="AJ7" s="105">
        <f>_xlfn.CUBEVALUE("ThisWorkbookDataModel","[Measures].[# of Loans]",Slicer_MSA,Slicer_County,Slicer_City,Slicer_Market_Tier,Slicer_Conf_Status,Slicer_Rate_Lock_Time_Frame,Slicer_Rent_Level__Upper_Lower_Half,Slicer_Unit_Count,Slicer_Vintage__Built_Most_Recently_Renovated,Slicer_Flood_Zone)</f>
        <v>15227</v>
      </c>
      <c r="AK7" s="105"/>
      <c r="AL7" s="105"/>
      <c r="AM7" s="97"/>
      <c r="AN7" s="17"/>
      <c r="AO7" s="17"/>
      <c r="AP7" s="17"/>
      <c r="AQ7" s="17"/>
      <c r="AR7" s="17"/>
      <c r="AS7" s="17"/>
      <c r="AT7" s="17"/>
      <c r="AU7" s="17"/>
    </row>
    <row r="8" ht="15" customHeight="1">
      <c r="A8" s="98" t="s">
        <v>38</v>
      </c>
      <c r="B8" s="81"/>
      <c r="C8" s="106">
        <v>0</v>
      </c>
      <c r="D8" s="107">
        <f t="shared" si="2"/>
        <v>0</v>
      </c>
      <c r="E8" s="106">
        <v>0</v>
      </c>
      <c r="F8" s="83">
        <f t="shared" si="2"/>
        <v>0</v>
      </c>
      <c r="G8" s="85" t="str">
        <f t="shared" si="3"/>
        <v>N/A</v>
      </c>
      <c r="H8" s="106">
        <v>0</v>
      </c>
      <c r="I8" s="83">
        <f t="shared" si="2"/>
        <v>0</v>
      </c>
      <c r="J8" s="85" t="str">
        <f t="shared" si="4"/>
        <v>N/A</v>
      </c>
      <c r="K8" s="108">
        <v>174838</v>
      </c>
      <c r="L8" s="106">
        <f>ROUND(IF(K4=0,0,K8*12/K4),2)</f>
        <v>174838</v>
      </c>
      <c r="M8" s="107">
        <f t="shared" si="2"/>
        <v>874.19</v>
      </c>
      <c r="N8" s="109" t="str">
        <f t="shared" si="5"/>
        <v>N/A</v>
      </c>
      <c r="O8" s="110">
        <v>0</v>
      </c>
      <c r="P8" s="110">
        <v>0</v>
      </c>
      <c r="Q8" s="110">
        <v>0</v>
      </c>
      <c r="R8" s="89">
        <f t="shared" si="6"/>
        <v>0</v>
      </c>
      <c r="S8" s="107">
        <f t="shared" si="2"/>
        <v>0</v>
      </c>
      <c r="T8" s="106">
        <v>0</v>
      </c>
      <c r="U8" s="107">
        <f t="shared" si="2"/>
        <v>0</v>
      </c>
      <c r="V8" s="106">
        <v>0</v>
      </c>
      <c r="W8" s="107">
        <f t="shared" si="2"/>
        <v>0</v>
      </c>
      <c r="X8" s="106">
        <v>0</v>
      </c>
      <c r="Y8" s="107">
        <f t="shared" si="2"/>
        <v>0</v>
      </c>
      <c r="Z8" s="106">
        <v>0</v>
      </c>
      <c r="AA8" s="111">
        <f t="shared" si="2"/>
        <v>0</v>
      </c>
      <c r="AB8" s="106" t="e">
        <v>#REF!</v>
      </c>
      <c r="AC8" s="111" t="e">
        <f t="shared" si="8"/>
        <v>#REF!</v>
      </c>
      <c r="AD8" s="91"/>
      <c r="AE8" s="103"/>
      <c r="AF8" s="93"/>
      <c r="AG8" s="94"/>
      <c r="AH8" s="17"/>
      <c r="AI8" s="104" t="s">
        <v>39</v>
      </c>
      <c r="AJ8" s="112">
        <f>_xlfn.CUBEVALUE("ThisWorkbookDataModel","[Measures].[Avg Final Loan Amount]",Slicer_MSA,Slicer_County,Slicer_City,Slicer_Market_Tier,Slicer_Conf_Status,Slicer_Rate_Lock_Time_Frame,Slicer_Rent_Level__Upper_Lower_Half,Slicer_Unit_Count,Slicer_Vintage__Built_Most_Recently_Renovated,Slicer_Flood_Zone)</f>
        <v>2683157.6686202143</v>
      </c>
      <c r="AK8" s="112"/>
      <c r="AL8" s="112"/>
      <c r="AM8" s="97"/>
      <c r="AN8" s="17"/>
      <c r="AO8" s="17"/>
      <c r="AP8" s="17"/>
      <c r="AQ8" s="17"/>
      <c r="AR8" s="17"/>
      <c r="AS8" s="17"/>
      <c r="AT8" s="17"/>
      <c r="AU8" s="17"/>
    </row>
    <row r="9" ht="15" customHeight="1">
      <c r="A9" s="98" t="s">
        <v>40</v>
      </c>
      <c r="B9" s="81"/>
      <c r="C9" s="99">
        <v>0</v>
      </c>
      <c r="D9" s="83">
        <f t="shared" si="2"/>
        <v>0</v>
      </c>
      <c r="E9" s="99">
        <v>0</v>
      </c>
      <c r="F9" s="83">
        <f t="shared" si="2"/>
        <v>0</v>
      </c>
      <c r="G9" s="85" t="str">
        <f t="shared" si="3"/>
        <v>N/A</v>
      </c>
      <c r="H9" s="99">
        <v>0</v>
      </c>
      <c r="I9" s="83">
        <f t="shared" si="2"/>
        <v>0</v>
      </c>
      <c r="J9" s="85" t="str">
        <f t="shared" si="4"/>
        <v>N/A</v>
      </c>
      <c r="K9" s="100">
        <v>46354</v>
      </c>
      <c r="L9" s="99">
        <f>ROUND(IF(K4=0,0,K9*12/K4),2)</f>
        <v>46354</v>
      </c>
      <c r="M9" s="83">
        <f t="shared" si="2"/>
        <v>231.77</v>
      </c>
      <c r="N9" s="87" t="str">
        <f t="shared" si="5"/>
        <v>N/A</v>
      </c>
      <c r="O9" s="101">
        <v>0</v>
      </c>
      <c r="P9" s="101">
        <v>0</v>
      </c>
      <c r="Q9" s="101">
        <v>0</v>
      </c>
      <c r="R9" s="89">
        <f t="shared" si="6"/>
        <v>0</v>
      </c>
      <c r="S9" s="83">
        <f t="shared" si="2"/>
        <v>0</v>
      </c>
      <c r="T9" s="99">
        <v>0</v>
      </c>
      <c r="U9" s="83">
        <f t="shared" si="2"/>
        <v>0</v>
      </c>
      <c r="V9" s="99">
        <v>0</v>
      </c>
      <c r="W9" s="83">
        <f t="shared" si="2"/>
        <v>0</v>
      </c>
      <c r="X9" s="99">
        <v>0</v>
      </c>
      <c r="Y9" s="83">
        <f t="shared" si="2"/>
        <v>0</v>
      </c>
      <c r="Z9" s="99">
        <v>0</v>
      </c>
      <c r="AA9" s="102">
        <f t="shared" si="2"/>
        <v>0</v>
      </c>
      <c r="AB9" s="99">
        <f t="shared" si="7"/>
        <v>46354</v>
      </c>
      <c r="AC9" s="102">
        <f t="shared" si="8"/>
        <v>231.77</v>
      </c>
      <c r="AD9" s="91"/>
      <c r="AE9" s="103"/>
      <c r="AF9" s="93"/>
      <c r="AG9" s="94"/>
      <c r="AH9" s="17"/>
      <c r="AI9" s="113" t="s">
        <v>41</v>
      </c>
      <c r="AJ9" s="114" t="s">
        <v>42</v>
      </c>
      <c r="AK9" s="114" t="s">
        <v>43</v>
      </c>
      <c r="AL9" s="113" t="s">
        <v>44</v>
      </c>
      <c r="AM9" s="47"/>
      <c r="AN9" s="17"/>
      <c r="AO9" s="17"/>
      <c r="AP9" s="17"/>
      <c r="AQ9" s="17"/>
      <c r="AR9" s="17"/>
      <c r="AS9" s="17"/>
      <c r="AT9" s="17"/>
      <c r="AU9" s="17"/>
    </row>
    <row r="10" ht="15.75" customHeight="1">
      <c r="A10" s="98" t="s">
        <v>45</v>
      </c>
      <c r="B10" s="81"/>
      <c r="C10" s="106">
        <v>0</v>
      </c>
      <c r="D10" s="107">
        <f t="shared" si="2"/>
        <v>0</v>
      </c>
      <c r="E10" s="106">
        <v>0</v>
      </c>
      <c r="F10" s="83">
        <f t="shared" si="2"/>
        <v>0</v>
      </c>
      <c r="G10" s="85" t="str">
        <f t="shared" si="3"/>
        <v>N/A</v>
      </c>
      <c r="H10" s="106">
        <v>0</v>
      </c>
      <c r="I10" s="83">
        <f t="shared" si="2"/>
        <v>0</v>
      </c>
      <c r="J10" s="85" t="str">
        <f t="shared" si="4"/>
        <v>N/A</v>
      </c>
      <c r="K10" s="108">
        <v>0</v>
      </c>
      <c r="L10" s="106">
        <f>ROUND(IF(K4=0,0,K10*12/K4),2)</f>
        <v>0</v>
      </c>
      <c r="M10" s="107">
        <f t="shared" si="2"/>
        <v>0</v>
      </c>
      <c r="N10" s="109" t="str">
        <f t="shared" si="5"/>
        <v>N/A</v>
      </c>
      <c r="O10" s="110">
        <v>0</v>
      </c>
      <c r="P10" s="110">
        <v>0</v>
      </c>
      <c r="Q10" s="110">
        <v>0</v>
      </c>
      <c r="R10" s="89">
        <f t="shared" si="6"/>
        <v>0</v>
      </c>
      <c r="S10" s="107">
        <f t="shared" si="2"/>
        <v>0</v>
      </c>
      <c r="T10" s="106">
        <v>0</v>
      </c>
      <c r="U10" s="107">
        <f t="shared" si="2"/>
        <v>0</v>
      </c>
      <c r="V10" s="106">
        <v>0</v>
      </c>
      <c r="W10" s="107">
        <f t="shared" si="2"/>
        <v>0</v>
      </c>
      <c r="X10" s="106">
        <v>0</v>
      </c>
      <c r="Y10" s="107">
        <f t="shared" si="2"/>
        <v>0</v>
      </c>
      <c r="Z10" s="106">
        <v>0</v>
      </c>
      <c r="AA10" s="111">
        <f t="shared" si="2"/>
        <v>0</v>
      </c>
      <c r="AB10" s="106">
        <f t="shared" si="7"/>
        <v>0</v>
      </c>
      <c r="AC10" s="111">
        <f t="shared" si="8"/>
        <v>0</v>
      </c>
      <c r="AD10" s="91"/>
      <c r="AE10" s="103"/>
      <c r="AF10" s="93"/>
      <c r="AG10" s="94"/>
      <c r="AH10" s="17"/>
      <c r="AI10" s="115" t="s">
        <v>46</v>
      </c>
      <c r="AJ10" s="116">
        <v>37.02948709529126</v>
      </c>
      <c r="AK10" s="116">
        <v>25</v>
      </c>
      <c r="AL10" s="116">
        <v>33.87135567227529</v>
      </c>
      <c r="AM10" s="47"/>
      <c r="AN10" s="17"/>
      <c r="AO10" s="17"/>
      <c r="AP10" s="17"/>
      <c r="AQ10" s="17"/>
      <c r="AR10" s="17"/>
      <c r="AS10" s="17"/>
      <c r="AT10" s="17"/>
      <c r="AU10" s="17"/>
    </row>
    <row r="11" ht="15.75" customHeight="1">
      <c r="A11" s="117" t="s">
        <v>47</v>
      </c>
      <c r="B11" s="118"/>
      <c r="C11" s="119">
        <f t="shared" si="9" ref="C11:Z11">+C6-C7-C8-C9+C10</f>
        <v>0</v>
      </c>
      <c r="D11" s="120">
        <f t="shared" si="2"/>
        <v>0</v>
      </c>
      <c r="E11" s="119">
        <f t="shared" si="9"/>
        <v>0</v>
      </c>
      <c r="F11" s="120">
        <f t="shared" si="2"/>
        <v>0</v>
      </c>
      <c r="G11" s="121" t="str">
        <f t="shared" si="3"/>
        <v>N/A</v>
      </c>
      <c r="H11" s="119">
        <f t="shared" si="9"/>
        <v>0</v>
      </c>
      <c r="I11" s="120">
        <f t="shared" si="2"/>
        <v>0</v>
      </c>
      <c r="J11" s="122" t="str">
        <f t="shared" si="4"/>
        <v>N/A</v>
      </c>
      <c r="K11" s="123">
        <f t="shared" si="9"/>
        <v>4807132</v>
      </c>
      <c r="L11" s="119">
        <f t="shared" si="9"/>
        <v>4807132</v>
      </c>
      <c r="M11" s="120">
        <f t="shared" si="2"/>
        <v>24035.66</v>
      </c>
      <c r="N11" s="124" t="str">
        <f t="shared" si="5"/>
        <v>N/A</v>
      </c>
      <c r="O11" s="119">
        <f t="shared" si="9"/>
        <v>0</v>
      </c>
      <c r="P11" s="119">
        <f t="shared" si="9"/>
        <v>0</v>
      </c>
      <c r="Q11" s="119">
        <f t="shared" si="9"/>
        <v>0</v>
      </c>
      <c r="R11" s="119">
        <f t="shared" si="9"/>
        <v>0</v>
      </c>
      <c r="S11" s="120">
        <f t="shared" si="2"/>
        <v>0</v>
      </c>
      <c r="T11" s="119">
        <f t="shared" si="9"/>
        <v>0</v>
      </c>
      <c r="U11" s="120">
        <f t="shared" si="2"/>
        <v>0</v>
      </c>
      <c r="V11" s="119">
        <f t="shared" si="9"/>
        <v>0</v>
      </c>
      <c r="W11" s="120">
        <f t="shared" si="2"/>
        <v>0</v>
      </c>
      <c r="X11" s="119">
        <f t="shared" si="9"/>
        <v>0</v>
      </c>
      <c r="Y11" s="120">
        <f t="shared" si="2"/>
        <v>0</v>
      </c>
      <c r="Z11" s="119">
        <f t="shared" si="9"/>
        <v>0</v>
      </c>
      <c r="AA11" s="125">
        <f t="shared" si="2"/>
        <v>0</v>
      </c>
      <c r="AB11" s="119" t="e">
        <f>AB6-AB7-AB8-AB9+AB10</f>
        <v>#REF!</v>
      </c>
      <c r="AC11" s="126" t="e">
        <f t="shared" si="8"/>
        <v>#REF!</v>
      </c>
      <c r="AD11" s="91"/>
      <c r="AE11" s="127">
        <f>VLOOKUP("Annual Residential NRI/Unit",AI10:AJ35,2,FALSE)</f>
        <v>13639.2666598805</v>
      </c>
      <c r="AF11" s="128"/>
      <c r="AG11" s="94"/>
      <c r="AH11" s="17"/>
      <c r="AI11" s="115" t="s">
        <v>48</v>
      </c>
      <c r="AJ11" s="129">
        <v>1220.9215393708628</v>
      </c>
      <c r="AK11" s="129">
        <v>1059.5</v>
      </c>
      <c r="AL11" s="129">
        <v>625.3753944272022</v>
      </c>
      <c r="AM11" s="47"/>
      <c r="AN11" s="17"/>
      <c r="AO11" s="17"/>
      <c r="AP11" s="17"/>
      <c r="AQ11" s="17"/>
      <c r="AR11" s="17"/>
      <c r="AS11" s="17"/>
      <c r="AT11" s="17"/>
      <c r="AU11" s="17"/>
    </row>
    <row r="12" ht="15.75" customHeight="1">
      <c r="A12" s="130" t="s">
        <v>49</v>
      </c>
      <c r="B12" s="118"/>
      <c r="C12" s="119">
        <f t="shared" si="10" ref="C12:Z16">ROUND(+C11/12,2)</f>
        <v>0</v>
      </c>
      <c r="D12" s="120"/>
      <c r="E12" s="119">
        <f t="shared" si="10"/>
        <v>0</v>
      </c>
      <c r="F12" s="120"/>
      <c r="G12" s="121"/>
      <c r="H12" s="119">
        <f t="shared" si="10"/>
        <v>0</v>
      </c>
      <c r="I12" s="120"/>
      <c r="J12" s="131"/>
      <c r="K12" s="123">
        <f>ROUND(+K11/K4,2)</f>
        <v>400594.33</v>
      </c>
      <c r="L12" s="119">
        <f t="shared" si="10"/>
        <v>400594.33</v>
      </c>
      <c r="M12" s="120"/>
      <c r="N12" s="124"/>
      <c r="O12" s="119">
        <f t="shared" si="10"/>
        <v>0</v>
      </c>
      <c r="P12" s="119">
        <f t="shared" si="10"/>
        <v>0</v>
      </c>
      <c r="Q12" s="119">
        <f t="shared" si="10"/>
        <v>0</v>
      </c>
      <c r="R12" s="119">
        <f t="shared" si="10"/>
        <v>0</v>
      </c>
      <c r="S12" s="120"/>
      <c r="T12" s="119">
        <f t="shared" si="10"/>
        <v>0</v>
      </c>
      <c r="U12" s="120"/>
      <c r="V12" s="119">
        <f t="shared" si="10"/>
        <v>0</v>
      </c>
      <c r="W12" s="120"/>
      <c r="X12" s="119">
        <f t="shared" si="10"/>
        <v>0</v>
      </c>
      <c r="Y12" s="120"/>
      <c r="Z12" s="119">
        <f t="shared" si="10"/>
        <v>0</v>
      </c>
      <c r="AA12" s="125"/>
      <c r="AB12" s="119" t="e">
        <f t="shared" si="12" ref="AB12:AB16">ROUND(AB11/12,2)</f>
        <v>#REF!</v>
      </c>
      <c r="AC12" s="126"/>
      <c r="AD12" s="91"/>
      <c r="AE12" s="132">
        <f t="shared" si="13" ref="AE12:AE16">AE11/12</f>
        <v>1136.60555499004</v>
      </c>
      <c r="AF12" s="128"/>
      <c r="AG12" s="94"/>
      <c r="AH12" s="17"/>
      <c r="AI12" s="115" t="s">
        <v>50</v>
      </c>
      <c r="AJ12" s="129">
        <v>917.6961114221683</v>
      </c>
      <c r="AK12" s="129">
        <v>843.465</v>
      </c>
      <c r="AL12" s="129">
        <v>419.712106953847</v>
      </c>
      <c r="AM12" s="47"/>
      <c r="AN12" s="17"/>
      <c r="AO12" s="17"/>
      <c r="AP12" s="17"/>
      <c r="AQ12" s="17"/>
      <c r="AR12" s="17"/>
      <c r="AS12" s="17"/>
      <c r="AT12" s="17"/>
      <c r="AU12" s="17"/>
    </row>
    <row r="13" ht="15" customHeight="1">
      <c r="A13" s="133" t="s">
        <v>51</v>
      </c>
      <c r="B13" s="81"/>
      <c r="C13" s="82">
        <v>0</v>
      </c>
      <c r="D13" s="84">
        <f t="shared" si="2"/>
        <v>0</v>
      </c>
      <c r="E13" s="82">
        <v>0</v>
      </c>
      <c r="F13" s="84">
        <f t="shared" si="2"/>
        <v>0</v>
      </c>
      <c r="G13" s="134" t="str">
        <f t="shared" si="3"/>
        <v>N/A</v>
      </c>
      <c r="H13" s="82">
        <v>0</v>
      </c>
      <c r="I13" s="84">
        <f t="shared" si="2"/>
        <v>0</v>
      </c>
      <c r="J13" s="85" t="str">
        <f t="shared" si="4"/>
        <v>N/A</v>
      </c>
      <c r="K13" s="86">
        <v>0</v>
      </c>
      <c r="L13" s="82">
        <f>ROUND(IF(K4=0,0,K13*12/K4),2)</f>
        <v>0</v>
      </c>
      <c r="M13" s="84">
        <f t="shared" si="2"/>
        <v>0</v>
      </c>
      <c r="N13" s="87" t="str">
        <f t="shared" si="5"/>
        <v>N/A</v>
      </c>
      <c r="O13" s="88">
        <v>0</v>
      </c>
      <c r="P13" s="88">
        <v>0</v>
      </c>
      <c r="Q13" s="88">
        <v>0</v>
      </c>
      <c r="R13" s="89">
        <f t="shared" si="6"/>
        <v>0</v>
      </c>
      <c r="S13" s="84">
        <f t="shared" si="2"/>
        <v>0</v>
      </c>
      <c r="T13" s="82">
        <v>0</v>
      </c>
      <c r="U13" s="84">
        <f t="shared" si="2"/>
        <v>0</v>
      </c>
      <c r="V13" s="82">
        <v>0</v>
      </c>
      <c r="W13" s="84">
        <f t="shared" si="2"/>
        <v>0</v>
      </c>
      <c r="X13" s="82">
        <v>0</v>
      </c>
      <c r="Y13" s="84">
        <f t="shared" si="2"/>
        <v>0</v>
      </c>
      <c r="Z13" s="82">
        <v>0</v>
      </c>
      <c r="AA13" s="90">
        <f t="shared" si="2"/>
        <v>0</v>
      </c>
      <c r="AB13" s="82">
        <f t="shared" si="7"/>
        <v>0</v>
      </c>
      <c r="AC13" s="90">
        <f t="shared" si="8"/>
        <v>0</v>
      </c>
      <c r="AD13" s="91"/>
      <c r="AE13" s="92"/>
      <c r="AF13" s="93"/>
      <c r="AG13" s="94"/>
      <c r="AH13" s="17"/>
      <c r="AI13" s="115" t="s">
        <v>52</v>
      </c>
      <c r="AJ13" s="129">
        <v>1035.5296851818416</v>
      </c>
      <c r="AK13" s="129">
        <v>935</v>
      </c>
      <c r="AL13" s="129">
        <v>463.78157162652</v>
      </c>
      <c r="AM13" s="47"/>
      <c r="AN13" s="17"/>
      <c r="AO13" s="17"/>
      <c r="AP13" s="17"/>
      <c r="AQ13" s="17"/>
      <c r="AR13" s="17"/>
      <c r="AS13" s="17"/>
      <c r="AT13" s="17"/>
      <c r="AU13" s="17"/>
    </row>
    <row r="14" ht="15.75" customHeight="1">
      <c r="A14" s="81" t="s">
        <v>53</v>
      </c>
      <c r="B14" s="81"/>
      <c r="C14" s="135">
        <v>0</v>
      </c>
      <c r="D14" s="136">
        <f t="shared" si="2"/>
        <v>0</v>
      </c>
      <c r="E14" s="135">
        <v>0</v>
      </c>
      <c r="F14" s="136">
        <f t="shared" si="2"/>
        <v>0</v>
      </c>
      <c r="G14" s="137" t="str">
        <f t="shared" si="3"/>
        <v>N/A</v>
      </c>
      <c r="H14" s="135">
        <v>0</v>
      </c>
      <c r="I14" s="136">
        <f t="shared" si="2"/>
        <v>0</v>
      </c>
      <c r="J14" s="137" t="str">
        <f t="shared" si="4"/>
        <v>N/A</v>
      </c>
      <c r="K14" s="138">
        <v>0</v>
      </c>
      <c r="L14" s="135">
        <f>ROUND(IF(K4=0,0,K14*12/K4),2)</f>
        <v>0</v>
      </c>
      <c r="M14" s="136">
        <f t="shared" si="2"/>
        <v>0</v>
      </c>
      <c r="N14" s="109" t="str">
        <f t="shared" si="5"/>
        <v>N/A</v>
      </c>
      <c r="O14" s="139">
        <v>0</v>
      </c>
      <c r="P14" s="139">
        <v>0</v>
      </c>
      <c r="Q14" s="139">
        <v>0</v>
      </c>
      <c r="R14" s="89">
        <f t="shared" si="6"/>
        <v>0</v>
      </c>
      <c r="S14" s="136">
        <f t="shared" si="2"/>
        <v>0</v>
      </c>
      <c r="T14" s="135">
        <v>0</v>
      </c>
      <c r="U14" s="136">
        <f t="shared" si="2"/>
        <v>0</v>
      </c>
      <c r="V14" s="135">
        <v>0</v>
      </c>
      <c r="W14" s="136">
        <f t="shared" si="2"/>
        <v>0</v>
      </c>
      <c r="X14" s="135">
        <v>0</v>
      </c>
      <c r="Y14" s="136">
        <f t="shared" si="2"/>
        <v>0</v>
      </c>
      <c r="Z14" s="135">
        <v>0</v>
      </c>
      <c r="AA14" s="140">
        <f t="shared" si="2"/>
        <v>0</v>
      </c>
      <c r="AB14" s="135">
        <f>AB13*0.1</f>
        <v>0</v>
      </c>
      <c r="AC14" s="140">
        <f t="shared" si="8"/>
        <v>0</v>
      </c>
      <c r="AD14" s="91"/>
      <c r="AE14" s="141"/>
      <c r="AF14" s="93"/>
      <c r="AG14" s="94"/>
      <c r="AH14" s="17"/>
      <c r="AI14" s="115" t="s">
        <v>54</v>
      </c>
      <c r="AJ14" s="129">
        <v>1254.5079850390075</v>
      </c>
      <c r="AK14" s="129">
        <v>1115</v>
      </c>
      <c r="AL14" s="129">
        <v>609.0094263337681</v>
      </c>
      <c r="AM14" s="47"/>
      <c r="AN14" s="17"/>
      <c r="AO14" s="17"/>
      <c r="AP14" s="17"/>
      <c r="AQ14" s="17"/>
      <c r="AR14" s="17"/>
      <c r="AS14" s="17"/>
      <c r="AT14" s="17"/>
      <c r="AU14" s="17"/>
    </row>
    <row r="15" ht="15.75" customHeight="1">
      <c r="A15" s="117" t="s">
        <v>55</v>
      </c>
      <c r="B15" s="117"/>
      <c r="C15" s="119">
        <f t="shared" si="11" ref="C15:Z74">+C13-C14</f>
        <v>0</v>
      </c>
      <c r="D15" s="142">
        <f t="shared" si="2"/>
        <v>0</v>
      </c>
      <c r="E15" s="119">
        <f t="shared" si="11"/>
        <v>0</v>
      </c>
      <c r="F15" s="142">
        <f t="shared" si="2"/>
        <v>0</v>
      </c>
      <c r="G15" s="143" t="str">
        <f t="shared" si="3"/>
        <v>N/A</v>
      </c>
      <c r="H15" s="119">
        <f t="shared" si="11"/>
        <v>0</v>
      </c>
      <c r="I15" s="120">
        <f t="shared" si="2"/>
        <v>0</v>
      </c>
      <c r="J15" s="122" t="str">
        <f t="shared" si="4"/>
        <v>N/A</v>
      </c>
      <c r="K15" s="123">
        <f t="shared" si="11"/>
        <v>0</v>
      </c>
      <c r="L15" s="119">
        <f t="shared" si="11"/>
        <v>0</v>
      </c>
      <c r="M15" s="120">
        <f t="shared" si="2"/>
        <v>0</v>
      </c>
      <c r="N15" s="124" t="str">
        <f t="shared" si="5"/>
        <v>N/A</v>
      </c>
      <c r="O15" s="119">
        <f t="shared" si="11"/>
        <v>0</v>
      </c>
      <c r="P15" s="119">
        <f t="shared" si="11"/>
        <v>0</v>
      </c>
      <c r="Q15" s="119">
        <f t="shared" si="11"/>
        <v>0</v>
      </c>
      <c r="R15" s="119">
        <f t="shared" si="11"/>
        <v>0</v>
      </c>
      <c r="S15" s="142">
        <f t="shared" si="2"/>
        <v>0</v>
      </c>
      <c r="T15" s="119">
        <f t="shared" si="11"/>
        <v>0</v>
      </c>
      <c r="U15" s="142">
        <f t="shared" si="2"/>
        <v>0</v>
      </c>
      <c r="V15" s="119">
        <f t="shared" si="11"/>
        <v>0</v>
      </c>
      <c r="W15" s="142">
        <f t="shared" si="2"/>
        <v>0</v>
      </c>
      <c r="X15" s="119">
        <f t="shared" si="11"/>
        <v>0</v>
      </c>
      <c r="Y15" s="142">
        <f t="shared" si="2"/>
        <v>0</v>
      </c>
      <c r="Z15" s="119">
        <f t="shared" si="11"/>
        <v>0</v>
      </c>
      <c r="AA15" s="125">
        <f t="shared" si="2"/>
        <v>0</v>
      </c>
      <c r="AB15" s="119">
        <f t="shared" si="36" ref="AB15:AB74">AB13-AB14</f>
        <v>0</v>
      </c>
      <c r="AC15" s="126">
        <f t="shared" si="8"/>
        <v>0</v>
      </c>
      <c r="AD15" s="91"/>
      <c r="AE15" s="132">
        <f>VLOOKUP("Annual Commercial NRI/Unit",AI10:AJ35,2,FALSE)</f>
        <v>310.117003349313</v>
      </c>
      <c r="AF15" s="128"/>
      <c r="AG15" s="94"/>
      <c r="AH15" s="17"/>
      <c r="AI15" s="115" t="s">
        <v>56</v>
      </c>
      <c r="AJ15" s="129">
        <v>1655.6729319587582</v>
      </c>
      <c r="AK15" s="129">
        <v>1416.375</v>
      </c>
      <c r="AL15" s="129">
        <v>888.202986619762</v>
      </c>
      <c r="AM15" s="47"/>
      <c r="AN15" s="17"/>
      <c r="AO15" s="17"/>
      <c r="AP15" s="17"/>
      <c r="AQ15" s="17"/>
      <c r="AR15" s="17"/>
      <c r="AS15" s="17"/>
      <c r="AT15" s="17"/>
      <c r="AU15" s="17"/>
    </row>
    <row r="16" ht="15.75" customHeight="1">
      <c r="A16" s="130" t="s">
        <v>57</v>
      </c>
      <c r="B16" s="117"/>
      <c r="C16" s="119">
        <f t="shared" si="10"/>
        <v>0</v>
      </c>
      <c r="D16" s="120"/>
      <c r="E16" s="119">
        <f t="shared" si="10"/>
        <v>0</v>
      </c>
      <c r="F16" s="120"/>
      <c r="G16" s="121"/>
      <c r="H16" s="119">
        <f t="shared" si="10"/>
        <v>0</v>
      </c>
      <c r="I16" s="120"/>
      <c r="J16" s="122"/>
      <c r="K16" s="123">
        <f>ROUND(+K15/K4,2)</f>
        <v>0</v>
      </c>
      <c r="L16" s="119">
        <f t="shared" si="10"/>
        <v>0</v>
      </c>
      <c r="M16" s="120"/>
      <c r="N16" s="144"/>
      <c r="O16" s="119">
        <f t="shared" si="10"/>
        <v>0</v>
      </c>
      <c r="P16" s="119">
        <f t="shared" si="10"/>
        <v>0</v>
      </c>
      <c r="Q16" s="119">
        <f t="shared" si="10"/>
        <v>0</v>
      </c>
      <c r="R16" s="119">
        <f t="shared" si="10"/>
        <v>0</v>
      </c>
      <c r="S16" s="120"/>
      <c r="T16" s="119">
        <f t="shared" si="10"/>
        <v>0</v>
      </c>
      <c r="U16" s="120"/>
      <c r="V16" s="119">
        <f t="shared" si="10"/>
        <v>0</v>
      </c>
      <c r="W16" s="120"/>
      <c r="X16" s="119">
        <f t="shared" si="10"/>
        <v>0</v>
      </c>
      <c r="Y16" s="120"/>
      <c r="Z16" s="119">
        <f t="shared" si="10"/>
        <v>0</v>
      </c>
      <c r="AA16" s="125"/>
      <c r="AB16" s="119">
        <f t="shared" si="12"/>
        <v>0</v>
      </c>
      <c r="AC16" s="126"/>
      <c r="AD16" s="91"/>
      <c r="AE16" s="132">
        <f t="shared" si="13"/>
        <v>25.8430836124428</v>
      </c>
      <c r="AF16" s="128"/>
      <c r="AG16" s="94"/>
      <c r="AH16" s="17"/>
      <c r="AI16" s="115" t="s">
        <v>58</v>
      </c>
      <c r="AJ16" s="129">
        <v>2490.1906038647335</v>
      </c>
      <c r="AK16" s="129">
        <v>2202.69</v>
      </c>
      <c r="AL16" s="129">
        <v>1335.593523948775</v>
      </c>
      <c r="AM16" s="47"/>
      <c r="AN16" s="17"/>
      <c r="AO16" s="17"/>
      <c r="AP16" s="17"/>
      <c r="AQ16" s="17"/>
      <c r="AR16" s="17"/>
      <c r="AS16" s="17"/>
      <c r="AT16" s="17"/>
      <c r="AU16" s="17"/>
    </row>
    <row r="17" ht="15" customHeight="1">
      <c r="A17" s="98" t="s">
        <v>59</v>
      </c>
      <c r="B17" s="81"/>
      <c r="C17" s="99">
        <v>0</v>
      </c>
      <c r="D17" s="83">
        <f t="shared" si="2"/>
        <v>0</v>
      </c>
      <c r="E17" s="99">
        <v>0</v>
      </c>
      <c r="F17" s="83">
        <f t="shared" si="2"/>
        <v>0</v>
      </c>
      <c r="G17" s="85" t="str">
        <f t="shared" si="3"/>
        <v>N/A</v>
      </c>
      <c r="H17" s="99">
        <v>0</v>
      </c>
      <c r="I17" s="83">
        <f t="shared" si="2"/>
        <v>0</v>
      </c>
      <c r="J17" s="85" t="str">
        <f t="shared" si="4"/>
        <v>N/A</v>
      </c>
      <c r="K17" s="100">
        <v>0</v>
      </c>
      <c r="L17" s="99">
        <f>ROUND(IF(K4=0,0,K17*12/K4),2)</f>
        <v>0</v>
      </c>
      <c r="M17" s="83">
        <f t="shared" si="2"/>
        <v>0</v>
      </c>
      <c r="N17" s="87" t="str">
        <f t="shared" si="5"/>
        <v>N/A</v>
      </c>
      <c r="O17" s="101">
        <v>0</v>
      </c>
      <c r="P17" s="101">
        <v>0</v>
      </c>
      <c r="Q17" s="101">
        <v>0</v>
      </c>
      <c r="R17" s="145">
        <f t="shared" si="6"/>
        <v>0</v>
      </c>
      <c r="S17" s="83">
        <f t="shared" si="2"/>
        <v>0</v>
      </c>
      <c r="T17" s="99">
        <v>0</v>
      </c>
      <c r="U17" s="83">
        <f t="shared" si="2"/>
        <v>0</v>
      </c>
      <c r="V17" s="99">
        <v>0</v>
      </c>
      <c r="W17" s="83">
        <f t="shared" si="2"/>
        <v>0</v>
      </c>
      <c r="X17" s="99">
        <v>0</v>
      </c>
      <c r="Y17" s="83">
        <f t="shared" si="2"/>
        <v>0</v>
      </c>
      <c r="Z17" s="99">
        <v>0</v>
      </c>
      <c r="AA17" s="102">
        <f t="shared" si="2"/>
        <v>0</v>
      </c>
      <c r="AB17" s="99">
        <f t="shared" si="7"/>
        <v>0</v>
      </c>
      <c r="AC17" s="102">
        <f t="shared" si="8"/>
        <v>0</v>
      </c>
      <c r="AD17" s="91"/>
      <c r="AE17" s="92"/>
      <c r="AF17" s="93"/>
      <c r="AG17" s="94"/>
      <c r="AH17" s="17"/>
      <c r="AI17" s="115" t="s">
        <v>60</v>
      </c>
      <c r="AJ17" s="129">
        <v>13639.266659880483</v>
      </c>
      <c r="AK17" s="129">
        <v>11863.49</v>
      </c>
      <c r="AL17" s="129">
        <v>7068.132460757109</v>
      </c>
      <c r="AM17" s="47"/>
      <c r="AN17" s="17"/>
      <c r="AO17" s="17"/>
      <c r="AP17" s="17"/>
      <c r="AQ17" s="17"/>
      <c r="AR17" s="17"/>
      <c r="AS17" s="17"/>
      <c r="AT17" s="17"/>
      <c r="AU17" s="17"/>
    </row>
    <row r="18" ht="15" customHeight="1">
      <c r="A18" s="98" t="s">
        <v>61</v>
      </c>
      <c r="B18" s="81"/>
      <c r="C18" s="82">
        <v>0</v>
      </c>
      <c r="D18" s="84">
        <f t="shared" si="2"/>
        <v>0</v>
      </c>
      <c r="E18" s="82">
        <v>0</v>
      </c>
      <c r="F18" s="84">
        <f t="shared" si="2"/>
        <v>0</v>
      </c>
      <c r="G18" s="85" t="str">
        <f t="shared" si="3"/>
        <v>N/A</v>
      </c>
      <c r="H18" s="82">
        <v>0</v>
      </c>
      <c r="I18" s="84">
        <f t="shared" si="2"/>
        <v>0</v>
      </c>
      <c r="J18" s="85" t="str">
        <f t="shared" si="4"/>
        <v>N/A</v>
      </c>
      <c r="K18" s="86">
        <v>-254702</v>
      </c>
      <c r="L18" s="82">
        <f>ROUND(IF(K4=0,0,K18*12/K4),2)</f>
        <v>-254702</v>
      </c>
      <c r="M18" s="84">
        <f t="shared" si="2"/>
        <v>-1273.51</v>
      </c>
      <c r="N18" s="87" t="str">
        <f t="shared" si="5"/>
        <v>N/A</v>
      </c>
      <c r="O18" s="88">
        <v>0</v>
      </c>
      <c r="P18" s="88">
        <v>0</v>
      </c>
      <c r="Q18" s="88">
        <v>0</v>
      </c>
      <c r="R18" s="145">
        <f t="shared" si="6"/>
        <v>0</v>
      </c>
      <c r="S18" s="84">
        <f t="shared" si="2"/>
        <v>0</v>
      </c>
      <c r="T18" s="82">
        <v>0</v>
      </c>
      <c r="U18" s="84">
        <f t="shared" si="2"/>
        <v>0</v>
      </c>
      <c r="V18" s="82">
        <v>0</v>
      </c>
      <c r="W18" s="84">
        <f t="shared" si="2"/>
        <v>0</v>
      </c>
      <c r="X18" s="82">
        <v>0</v>
      </c>
      <c r="Y18" s="84">
        <f t="shared" si="2"/>
        <v>0</v>
      </c>
      <c r="Z18" s="82">
        <v>0</v>
      </c>
      <c r="AA18" s="90">
        <f t="shared" si="2"/>
        <v>0</v>
      </c>
      <c r="AB18" s="82">
        <f t="shared" si="7"/>
        <v>-254702</v>
      </c>
      <c r="AC18" s="90">
        <f t="shared" si="8"/>
        <v>-1273.51</v>
      </c>
      <c r="AD18" s="91"/>
      <c r="AE18" s="92"/>
      <c r="AF18" s="93"/>
      <c r="AG18" s="94"/>
      <c r="AH18" s="17"/>
      <c r="AI18" s="115" t="s">
        <v>62</v>
      </c>
      <c r="AJ18" s="129">
        <v>310.11700334931334</v>
      </c>
      <c r="AK18" s="129">
        <v>0</v>
      </c>
      <c r="AL18" s="129">
        <v>1616.3993520402475</v>
      </c>
      <c r="AM18" s="47"/>
      <c r="AN18" s="17"/>
      <c r="AO18" s="17"/>
      <c r="AP18" s="17"/>
      <c r="AQ18" s="17"/>
      <c r="AR18" s="17"/>
      <c r="AS18" s="17"/>
      <c r="AT18" s="17"/>
      <c r="AU18" s="17"/>
    </row>
    <row r="19" ht="15" customHeight="1">
      <c r="A19" s="98" t="s">
        <v>63</v>
      </c>
      <c r="B19" s="81"/>
      <c r="C19" s="99">
        <v>0</v>
      </c>
      <c r="D19" s="83">
        <f t="shared" si="2"/>
        <v>0</v>
      </c>
      <c r="E19" s="99">
        <v>0</v>
      </c>
      <c r="F19" s="83">
        <f t="shared" si="2"/>
        <v>0</v>
      </c>
      <c r="G19" s="85" t="str">
        <f t="shared" si="3"/>
        <v>N/A</v>
      </c>
      <c r="H19" s="99">
        <v>0</v>
      </c>
      <c r="I19" s="83">
        <f t="shared" si="2"/>
        <v>0</v>
      </c>
      <c r="J19" s="85" t="str">
        <f t="shared" si="4"/>
        <v>N/A</v>
      </c>
      <c r="K19" s="100">
        <v>29692</v>
      </c>
      <c r="L19" s="99">
        <f>ROUND(IF(K4=0,0,K19*12/K4),2)</f>
        <v>29692</v>
      </c>
      <c r="M19" s="83">
        <f t="shared" si="2"/>
        <v>148.46</v>
      </c>
      <c r="N19" s="87" t="str">
        <f t="shared" si="5"/>
        <v>N/A</v>
      </c>
      <c r="O19" s="101">
        <v>0</v>
      </c>
      <c r="P19" s="101">
        <v>0</v>
      </c>
      <c r="Q19" s="101">
        <v>0</v>
      </c>
      <c r="R19" s="145">
        <f t="shared" si="6"/>
        <v>0</v>
      </c>
      <c r="S19" s="83">
        <f t="shared" si="2"/>
        <v>0</v>
      </c>
      <c r="T19" s="99">
        <v>0</v>
      </c>
      <c r="U19" s="83">
        <f t="shared" si="2"/>
        <v>0</v>
      </c>
      <c r="V19" s="99">
        <v>0</v>
      </c>
      <c r="W19" s="83">
        <f t="shared" si="2"/>
        <v>0</v>
      </c>
      <c r="X19" s="99">
        <v>0</v>
      </c>
      <c r="Y19" s="83">
        <f t="shared" si="2"/>
        <v>0</v>
      </c>
      <c r="Z19" s="99">
        <v>0</v>
      </c>
      <c r="AA19" s="102">
        <f t="shared" si="2"/>
        <v>0</v>
      </c>
      <c r="AB19" s="99">
        <f t="shared" si="7"/>
        <v>29692</v>
      </c>
      <c r="AC19" s="102">
        <f t="shared" si="8"/>
        <v>148.46</v>
      </c>
      <c r="AD19" s="91"/>
      <c r="AE19" s="92"/>
      <c r="AF19" s="93"/>
      <c r="AG19" s="94"/>
      <c r="AH19" s="17"/>
      <c r="AI19" s="115" t="s">
        <v>64</v>
      </c>
      <c r="AJ19" s="129">
        <v>14333.227180009279</v>
      </c>
      <c r="AK19" s="129">
        <v>12346.5</v>
      </c>
      <c r="AL19" s="129">
        <v>7597.37549736149</v>
      </c>
      <c r="AM19" s="47"/>
      <c r="AN19" s="17"/>
      <c r="AO19" s="17"/>
      <c r="AP19" s="17"/>
      <c r="AQ19" s="17"/>
      <c r="AR19" s="17"/>
      <c r="AS19" s="17"/>
      <c r="AT19" s="17"/>
      <c r="AU19" s="17"/>
    </row>
    <row r="20" ht="15" customHeight="1">
      <c r="A20" s="98" t="s">
        <v>65</v>
      </c>
      <c r="B20" s="81"/>
      <c r="C20" s="99">
        <v>0</v>
      </c>
      <c r="D20" s="83">
        <f t="shared" si="2"/>
        <v>0</v>
      </c>
      <c r="E20" s="99">
        <v>0</v>
      </c>
      <c r="F20" s="83">
        <f t="shared" si="2"/>
        <v>0</v>
      </c>
      <c r="G20" s="85" t="str">
        <f t="shared" si="3"/>
        <v>N/A</v>
      </c>
      <c r="H20" s="99">
        <v>0</v>
      </c>
      <c r="I20" s="83">
        <f t="shared" si="2"/>
        <v>0</v>
      </c>
      <c r="J20" s="85" t="str">
        <f t="shared" si="4"/>
        <v>N/A</v>
      </c>
      <c r="K20" s="100">
        <v>0</v>
      </c>
      <c r="L20" s="99">
        <f>ROUND(IF(K4=0,0,K20*12/K4),2)</f>
        <v>0</v>
      </c>
      <c r="M20" s="83">
        <f t="shared" si="2"/>
        <v>0</v>
      </c>
      <c r="N20" s="87" t="str">
        <f t="shared" si="5"/>
        <v>N/A</v>
      </c>
      <c r="O20" s="101">
        <v>0</v>
      </c>
      <c r="P20" s="101">
        <v>0</v>
      </c>
      <c r="Q20" s="101">
        <v>0</v>
      </c>
      <c r="R20" s="145">
        <f t="shared" si="6"/>
        <v>0</v>
      </c>
      <c r="S20" s="83">
        <f t="shared" si="2"/>
        <v>0</v>
      </c>
      <c r="T20" s="99">
        <v>0</v>
      </c>
      <c r="U20" s="83">
        <f t="shared" si="2"/>
        <v>0</v>
      </c>
      <c r="V20" s="99">
        <v>0</v>
      </c>
      <c r="W20" s="83">
        <f t="shared" si="2"/>
        <v>0</v>
      </c>
      <c r="X20" s="99">
        <v>0</v>
      </c>
      <c r="Y20" s="83">
        <f t="shared" si="2"/>
        <v>0</v>
      </c>
      <c r="Z20" s="99">
        <v>0</v>
      </c>
      <c r="AA20" s="102">
        <f t="shared" si="2"/>
        <v>0</v>
      </c>
      <c r="AB20" s="99">
        <f t="shared" si="7"/>
        <v>0</v>
      </c>
      <c r="AC20" s="102">
        <f t="shared" si="8"/>
        <v>0</v>
      </c>
      <c r="AD20" s="91"/>
      <c r="AE20" s="92"/>
      <c r="AF20" s="93"/>
      <c r="AG20" s="94"/>
      <c r="AH20" s="17"/>
      <c r="AI20" s="115" t="s">
        <v>66</v>
      </c>
      <c r="AJ20" s="129">
        <v>1636.7359493005804</v>
      </c>
      <c r="AK20" s="129">
        <v>1368.53</v>
      </c>
      <c r="AL20" s="129">
        <v>1231.9261301625436</v>
      </c>
      <c r="AM20" s="47"/>
      <c r="AN20" s="17"/>
      <c r="AO20" s="17"/>
      <c r="AP20" s="17"/>
      <c r="AQ20" s="17"/>
      <c r="AR20" s="17"/>
      <c r="AS20" s="17"/>
      <c r="AT20" s="17"/>
      <c r="AU20" s="17"/>
    </row>
    <row r="21" ht="15" customHeight="1">
      <c r="A21" s="98" t="s">
        <v>67</v>
      </c>
      <c r="B21" s="81"/>
      <c r="C21" s="99">
        <v>0</v>
      </c>
      <c r="D21" s="83">
        <f t="shared" si="2"/>
        <v>0</v>
      </c>
      <c r="E21" s="99">
        <v>0</v>
      </c>
      <c r="F21" s="83">
        <f t="shared" si="2"/>
        <v>0</v>
      </c>
      <c r="G21" s="85" t="str">
        <f t="shared" si="3"/>
        <v>N/A</v>
      </c>
      <c r="H21" s="99">
        <v>0</v>
      </c>
      <c r="I21" s="83">
        <f t="shared" si="2"/>
        <v>0</v>
      </c>
      <c r="J21" s="85" t="str">
        <f t="shared" si="4"/>
        <v>N/A</v>
      </c>
      <c r="K21" s="100">
        <v>0</v>
      </c>
      <c r="L21" s="99">
        <f>ROUND(IF(K4=0,0,K21*12/K4),2)</f>
        <v>0</v>
      </c>
      <c r="M21" s="83">
        <f t="shared" si="2"/>
        <v>0</v>
      </c>
      <c r="N21" s="87" t="str">
        <f t="shared" si="5"/>
        <v>N/A</v>
      </c>
      <c r="O21" s="101">
        <v>0</v>
      </c>
      <c r="P21" s="101">
        <v>0</v>
      </c>
      <c r="Q21" s="101">
        <v>0</v>
      </c>
      <c r="R21" s="145">
        <f t="shared" si="6"/>
        <v>0</v>
      </c>
      <c r="S21" s="83">
        <f t="shared" si="2"/>
        <v>0</v>
      </c>
      <c r="T21" s="99">
        <v>0</v>
      </c>
      <c r="U21" s="83">
        <f t="shared" si="2"/>
        <v>0</v>
      </c>
      <c r="V21" s="99">
        <v>0</v>
      </c>
      <c r="W21" s="83">
        <f t="shared" si="2"/>
        <v>0</v>
      </c>
      <c r="X21" s="99">
        <v>0</v>
      </c>
      <c r="Y21" s="83">
        <f t="shared" si="2"/>
        <v>0</v>
      </c>
      <c r="Z21" s="99">
        <v>0</v>
      </c>
      <c r="AA21" s="102">
        <f t="shared" si="2"/>
        <v>0</v>
      </c>
      <c r="AB21" s="99">
        <f t="shared" si="7"/>
        <v>0</v>
      </c>
      <c r="AC21" s="102">
        <f t="shared" si="8"/>
        <v>0</v>
      </c>
      <c r="AD21" s="91"/>
      <c r="AE21" s="92"/>
      <c r="AF21" s="93"/>
      <c r="AG21" s="94"/>
      <c r="AH21" s="17"/>
      <c r="AI21" s="115" t="s">
        <v>68</v>
      </c>
      <c r="AJ21" s="129">
        <v>482.12980495172656</v>
      </c>
      <c r="AK21" s="129">
        <v>406.8</v>
      </c>
      <c r="AL21" s="129">
        <v>289.9541846456693</v>
      </c>
      <c r="AM21" s="47"/>
      <c r="AN21" s="17"/>
      <c r="AO21" s="17"/>
      <c r="AP21" s="17"/>
      <c r="AQ21" s="17"/>
      <c r="AR21" s="17"/>
      <c r="AS21" s="17"/>
      <c r="AT21" s="17"/>
      <c r="AU21" s="17"/>
    </row>
    <row r="22" ht="15.75" customHeight="1">
      <c r="A22" s="98" t="s">
        <v>69</v>
      </c>
      <c r="B22" s="81"/>
      <c r="C22" s="99">
        <v>0</v>
      </c>
      <c r="D22" s="83">
        <f t="shared" si="2"/>
        <v>0</v>
      </c>
      <c r="E22" s="99">
        <v>0</v>
      </c>
      <c r="F22" s="83">
        <f t="shared" si="2"/>
        <v>0</v>
      </c>
      <c r="G22" s="85" t="str">
        <f t="shared" si="3"/>
        <v>N/A</v>
      </c>
      <c r="H22" s="99">
        <v>0</v>
      </c>
      <c r="I22" s="83">
        <f t="shared" si="2"/>
        <v>0</v>
      </c>
      <c r="J22" s="85" t="str">
        <f t="shared" si="4"/>
        <v>N/A</v>
      </c>
      <c r="K22" s="100">
        <v>8960</v>
      </c>
      <c r="L22" s="99">
        <f>ROUND(IF(K4=0,0,K22*12/K4),2)</f>
        <v>8960</v>
      </c>
      <c r="M22" s="83">
        <f t="shared" si="2"/>
        <v>44.8</v>
      </c>
      <c r="N22" s="87" t="str">
        <f t="shared" si="5"/>
        <v>N/A</v>
      </c>
      <c r="O22" s="101">
        <v>0</v>
      </c>
      <c r="P22" s="101">
        <v>0</v>
      </c>
      <c r="Q22" s="101">
        <v>0</v>
      </c>
      <c r="R22" s="145">
        <f t="shared" si="6"/>
        <v>0</v>
      </c>
      <c r="S22" s="83">
        <f t="shared" si="2"/>
        <v>0</v>
      </c>
      <c r="T22" s="99">
        <v>0</v>
      </c>
      <c r="U22" s="83">
        <f t="shared" si="2"/>
        <v>0</v>
      </c>
      <c r="V22" s="99">
        <v>0</v>
      </c>
      <c r="W22" s="83">
        <f t="shared" si="2"/>
        <v>0</v>
      </c>
      <c r="X22" s="99">
        <v>0</v>
      </c>
      <c r="Y22" s="83">
        <f t="shared" si="2"/>
        <v>0</v>
      </c>
      <c r="Z22" s="99">
        <v>0</v>
      </c>
      <c r="AA22" s="102">
        <f t="shared" si="2"/>
        <v>0</v>
      </c>
      <c r="AB22" s="99">
        <f t="shared" si="7"/>
        <v>8960</v>
      </c>
      <c r="AC22" s="102">
        <f t="shared" si="8"/>
        <v>44.8</v>
      </c>
      <c r="AD22" s="91"/>
      <c r="AE22" s="92"/>
      <c r="AF22" s="93"/>
      <c r="AG22" s="94"/>
      <c r="AH22" s="17"/>
      <c r="AI22" s="115" t="s">
        <v>70</v>
      </c>
      <c r="AJ22" s="129">
        <v>994.9597543836636</v>
      </c>
      <c r="AK22" s="129">
        <v>901.08</v>
      </c>
      <c r="AL22" s="129">
        <v>538.4752798898713</v>
      </c>
      <c r="AM22" s="47"/>
      <c r="AN22" s="17"/>
      <c r="AO22" s="17"/>
      <c r="AP22" s="17"/>
      <c r="AQ22" s="17"/>
      <c r="AR22" s="17"/>
      <c r="AS22" s="17"/>
      <c r="AT22" s="17"/>
      <c r="AU22" s="17"/>
    </row>
    <row r="23" ht="15.75" customHeight="1">
      <c r="A23" s="117" t="s">
        <v>71</v>
      </c>
      <c r="B23" s="118"/>
      <c r="C23" s="146">
        <f t="shared" si="14" ref="C23:AB23">SUM(C17:C22)</f>
        <v>0</v>
      </c>
      <c r="D23" s="147">
        <f t="shared" si="15" ref="D23:AC74">IF(200=0,0,ROUND(C23/200,2))</f>
        <v>0</v>
      </c>
      <c r="E23" s="146">
        <f t="shared" si="14"/>
        <v>0</v>
      </c>
      <c r="F23" s="147">
        <f t="shared" si="15"/>
        <v>0</v>
      </c>
      <c r="G23" s="148" t="str">
        <f t="shared" si="3"/>
        <v>N/A</v>
      </c>
      <c r="H23" s="146">
        <f t="shared" si="14"/>
        <v>0</v>
      </c>
      <c r="I23" s="147">
        <f t="shared" si="15"/>
        <v>0</v>
      </c>
      <c r="J23" s="148" t="str">
        <f t="shared" si="4"/>
        <v>N/A</v>
      </c>
      <c r="K23" s="149">
        <f t="shared" si="14"/>
        <v>-216050</v>
      </c>
      <c r="L23" s="146">
        <f t="shared" si="14"/>
        <v>-216050</v>
      </c>
      <c r="M23" s="147">
        <f t="shared" si="15"/>
        <v>-1080.25</v>
      </c>
      <c r="N23" s="150" t="str">
        <f t="shared" si="5"/>
        <v>N/A</v>
      </c>
      <c r="O23" s="151">
        <f t="shared" si="16" ref="O23:R23">IF(SUM(O17:O22)=0,0,SUM(O17:O22))</f>
        <v>0</v>
      </c>
      <c r="P23" s="151">
        <f t="shared" si="16"/>
        <v>0</v>
      </c>
      <c r="Q23" s="151">
        <f t="shared" si="16"/>
        <v>0</v>
      </c>
      <c r="R23" s="151">
        <f t="shared" si="16"/>
        <v>0</v>
      </c>
      <c r="S23" s="152">
        <f t="shared" si="2"/>
        <v>0</v>
      </c>
      <c r="T23" s="146">
        <f t="shared" si="14"/>
        <v>0</v>
      </c>
      <c r="U23" s="147">
        <f t="shared" si="15"/>
        <v>0</v>
      </c>
      <c r="V23" s="146">
        <f t="shared" si="14"/>
        <v>0</v>
      </c>
      <c r="W23" s="147">
        <f t="shared" si="15"/>
        <v>0</v>
      </c>
      <c r="X23" s="146">
        <f t="shared" si="14"/>
        <v>0</v>
      </c>
      <c r="Y23" s="147">
        <f t="shared" si="15"/>
        <v>0</v>
      </c>
      <c r="Z23" s="146">
        <f t="shared" si="14"/>
        <v>0</v>
      </c>
      <c r="AA23" s="147">
        <f t="shared" si="15"/>
        <v>0</v>
      </c>
      <c r="AB23" s="146">
        <f t="shared" si="14"/>
        <v>-216050</v>
      </c>
      <c r="AC23" s="153">
        <f t="shared" si="15"/>
        <v>-1080.25</v>
      </c>
      <c r="AD23" s="91"/>
      <c r="AE23" s="132"/>
      <c r="AF23" s="128"/>
      <c r="AG23" s="94"/>
      <c r="AH23" s="17"/>
      <c r="AI23" s="115" t="s">
        <v>72</v>
      </c>
      <c r="AJ23" s="129">
        <v>3113.817732317592</v>
      </c>
      <c r="AK23" s="129">
        <v>2839.48</v>
      </c>
      <c r="AL23" s="129">
        <v>1544.5404876852485</v>
      </c>
      <c r="AM23" s="47"/>
      <c r="AN23" s="17"/>
      <c r="AO23" s="17"/>
      <c r="AP23" s="17"/>
      <c r="AQ23" s="17"/>
      <c r="AR23" s="17"/>
      <c r="AS23" s="17"/>
      <c r="AT23" s="17"/>
      <c r="AU23" s="17"/>
    </row>
    <row r="24" ht="15.75" customHeight="1">
      <c r="A24" s="117" t="s">
        <v>64</v>
      </c>
      <c r="B24" s="118"/>
      <c r="C24" s="154">
        <f t="shared" si="17" ref="C24:AB24">C11+C15+C23</f>
        <v>0</v>
      </c>
      <c r="D24" s="155">
        <f t="shared" si="15"/>
        <v>0</v>
      </c>
      <c r="E24" s="154">
        <f t="shared" si="17"/>
        <v>0</v>
      </c>
      <c r="F24" s="155">
        <f t="shared" si="15"/>
        <v>0</v>
      </c>
      <c r="G24" s="121" t="str">
        <f t="shared" si="3"/>
        <v>N/A</v>
      </c>
      <c r="H24" s="154">
        <f t="shared" si="17"/>
        <v>0</v>
      </c>
      <c r="I24" s="155">
        <f t="shared" si="15"/>
        <v>0</v>
      </c>
      <c r="J24" s="122" t="str">
        <f t="shared" si="4"/>
        <v>N/A</v>
      </c>
      <c r="K24" s="123">
        <f t="shared" si="17"/>
        <v>4591082</v>
      </c>
      <c r="L24" s="154">
        <f t="shared" si="17"/>
        <v>4591082</v>
      </c>
      <c r="M24" s="155">
        <f t="shared" si="15"/>
        <v>22955.41</v>
      </c>
      <c r="N24" s="124" t="str">
        <f t="shared" si="5"/>
        <v>N/A</v>
      </c>
      <c r="O24" s="119">
        <f t="shared" si="18" ref="O24:R24">O11+O15+SUM(O17:O22)</f>
        <v>0</v>
      </c>
      <c r="P24" s="119">
        <f t="shared" si="18"/>
        <v>0</v>
      </c>
      <c r="Q24" s="119">
        <f t="shared" si="18"/>
        <v>0</v>
      </c>
      <c r="R24" s="119">
        <f t="shared" si="18"/>
        <v>0</v>
      </c>
      <c r="S24" s="120">
        <f t="shared" si="2"/>
        <v>0</v>
      </c>
      <c r="T24" s="154">
        <f t="shared" si="17"/>
        <v>0</v>
      </c>
      <c r="U24" s="155">
        <f t="shared" si="15"/>
        <v>0</v>
      </c>
      <c r="V24" s="154">
        <f t="shared" si="17"/>
        <v>0</v>
      </c>
      <c r="W24" s="155">
        <f t="shared" si="15"/>
        <v>0</v>
      </c>
      <c r="X24" s="154">
        <f t="shared" si="17"/>
        <v>0</v>
      </c>
      <c r="Y24" s="155">
        <f t="shared" si="15"/>
        <v>0</v>
      </c>
      <c r="Z24" s="154">
        <f t="shared" si="17"/>
        <v>0</v>
      </c>
      <c r="AA24" s="155">
        <f t="shared" si="15"/>
        <v>0</v>
      </c>
      <c r="AB24" s="154" t="e">
        <f t="shared" si="17"/>
        <v>#REF!</v>
      </c>
      <c r="AC24" s="126" t="e">
        <f t="shared" si="15"/>
        <v>#REF!</v>
      </c>
      <c r="AD24" s="91"/>
      <c r="AE24" s="132">
        <f>VLOOKUP("EGI",AI10:AJ35,2,FALSE)</f>
        <v>14333.2271800093</v>
      </c>
      <c r="AF24" s="128"/>
      <c r="AG24" s="94"/>
      <c r="AH24" s="17"/>
      <c r="AI24" s="115" t="s">
        <v>73</v>
      </c>
      <c r="AJ24" s="129">
        <v>914.1702337952349</v>
      </c>
      <c r="AK24" s="129">
        <v>816.65</v>
      </c>
      <c r="AL24" s="129">
        <v>402.4525959360049</v>
      </c>
      <c r="AM24" s="47"/>
      <c r="AN24" s="17"/>
      <c r="AO24" s="17"/>
      <c r="AP24" s="17"/>
      <c r="AQ24" s="17"/>
      <c r="AR24" s="17"/>
      <c r="AS24" s="17"/>
      <c r="AT24" s="17"/>
      <c r="AU24" s="17"/>
    </row>
    <row r="25" ht="15" customHeight="1">
      <c r="A25" s="156"/>
      <c r="B25" s="156"/>
      <c r="C25" s="157"/>
      <c r="D25" s="158"/>
      <c r="E25" s="157"/>
      <c r="F25" s="159"/>
      <c r="G25" s="160"/>
      <c r="H25" s="157"/>
      <c r="I25" s="159"/>
      <c r="J25" s="161"/>
      <c r="K25" s="162"/>
      <c r="L25" s="157"/>
      <c r="M25" s="159"/>
      <c r="N25" s="156"/>
      <c r="O25" s="157"/>
      <c r="P25" s="157"/>
      <c r="Q25" s="157"/>
      <c r="R25" s="157"/>
      <c r="S25" s="158"/>
      <c r="T25" s="157"/>
      <c r="U25" s="158"/>
      <c r="V25" s="157"/>
      <c r="W25" s="158"/>
      <c r="X25" s="157"/>
      <c r="Y25" s="158"/>
      <c r="Z25" s="157"/>
      <c r="AA25" s="156"/>
      <c r="AB25" s="163"/>
      <c r="AC25" s="156"/>
      <c r="AD25" s="91"/>
      <c r="AE25" s="163"/>
      <c r="AF25" s="61"/>
      <c r="AG25" s="94"/>
      <c r="AH25" s="17"/>
      <c r="AI25" s="115" t="s">
        <v>74</v>
      </c>
      <c r="AJ25" s="129">
        <v>612.8948965653121</v>
      </c>
      <c r="AK25" s="129">
        <v>537.06</v>
      </c>
      <c r="AL25" s="129">
        <v>317.28703903855876</v>
      </c>
      <c r="AM25" s="47"/>
      <c r="AN25" s="17"/>
      <c r="AO25" s="17"/>
      <c r="AP25" s="17"/>
      <c r="AQ25" s="17"/>
      <c r="AR25" s="17"/>
      <c r="AS25" s="17"/>
      <c r="AT25" s="17"/>
      <c r="AU25" s="17"/>
    </row>
    <row r="26" ht="15" customHeight="1">
      <c r="A26" s="164" t="s">
        <v>75</v>
      </c>
      <c r="B26" s="156"/>
      <c r="C26" s="157"/>
      <c r="D26" s="165"/>
      <c r="E26" s="157"/>
      <c r="F26" s="166"/>
      <c r="G26" s="167"/>
      <c r="H26" s="157"/>
      <c r="I26" s="166"/>
      <c r="J26" s="168"/>
      <c r="K26" s="169"/>
      <c r="L26" s="157"/>
      <c r="M26" s="166"/>
      <c r="N26" s="170"/>
      <c r="O26" s="157"/>
      <c r="P26" s="157"/>
      <c r="Q26" s="157"/>
      <c r="R26" s="157"/>
      <c r="S26" s="165"/>
      <c r="T26" s="157"/>
      <c r="U26" s="165"/>
      <c r="V26" s="157"/>
      <c r="W26" s="165"/>
      <c r="X26" s="157"/>
      <c r="Y26" s="165"/>
      <c r="Z26" s="157"/>
      <c r="AA26" s="170"/>
      <c r="AB26" s="171">
        <v>1.03</v>
      </c>
      <c r="AC26" s="170"/>
      <c r="AD26" s="91"/>
      <c r="AE26" s="163"/>
      <c r="AF26" s="128"/>
      <c r="AG26" s="94"/>
      <c r="AH26" s="17"/>
      <c r="AI26" s="115" t="s">
        <v>76</v>
      </c>
      <c r="AJ26" s="129">
        <v>522.4655716818805</v>
      </c>
      <c r="AK26" s="129">
        <v>454.22</v>
      </c>
      <c r="AL26" s="129">
        <v>445.5826220227684</v>
      </c>
      <c r="AM26" s="47"/>
      <c r="AN26" s="17"/>
      <c r="AO26" s="17"/>
      <c r="AP26" s="17"/>
      <c r="AQ26" s="17"/>
      <c r="AR26" s="17"/>
      <c r="AS26" s="17"/>
      <c r="AT26" s="17"/>
      <c r="AU26" s="17"/>
    </row>
    <row r="27" ht="15" customHeight="1">
      <c r="A27" s="117" t="s">
        <v>66</v>
      </c>
      <c r="B27" s="117"/>
      <c r="C27" s="172">
        <v>0</v>
      </c>
      <c r="D27" s="173">
        <f t="shared" si="2"/>
        <v>0</v>
      </c>
      <c r="E27" s="172">
        <v>0</v>
      </c>
      <c r="F27" s="174">
        <f t="shared" si="2"/>
        <v>0</v>
      </c>
      <c r="G27" s="148" t="str">
        <f t="shared" si="3"/>
        <v>N/A</v>
      </c>
      <c r="H27" s="172">
        <v>0</v>
      </c>
      <c r="I27" s="174">
        <f t="shared" si="2"/>
        <v>0</v>
      </c>
      <c r="J27" s="148" t="str">
        <f t="shared" si="4"/>
        <v>N/A</v>
      </c>
      <c r="K27" s="175">
        <v>1006197</v>
      </c>
      <c r="L27" s="172">
        <f>ROUND(IF(K27&gt;0,(K27/K4)*12,0),2)</f>
        <v>1006197</v>
      </c>
      <c r="M27" s="174">
        <f t="shared" si="2"/>
        <v>5030.99</v>
      </c>
      <c r="N27" s="150" t="str">
        <f t="shared" si="5"/>
        <v>N/A</v>
      </c>
      <c r="O27" s="172">
        <v>0</v>
      </c>
      <c r="P27" s="172">
        <v>0</v>
      </c>
      <c r="Q27" s="172">
        <v>0</v>
      </c>
      <c r="R27" s="176">
        <f t="shared" si="6"/>
        <v>0</v>
      </c>
      <c r="S27" s="173">
        <f t="shared" si="2"/>
        <v>0</v>
      </c>
      <c r="T27" s="172">
        <v>0</v>
      </c>
      <c r="U27" s="173">
        <f t="shared" si="2"/>
        <v>0</v>
      </c>
      <c r="V27" s="172">
        <v>0</v>
      </c>
      <c r="W27" s="173">
        <f t="shared" si="2"/>
        <v>0</v>
      </c>
      <c r="X27" s="172">
        <v>0</v>
      </c>
      <c r="Y27" s="173">
        <f t="shared" si="2"/>
        <v>0</v>
      </c>
      <c r="Z27" s="172">
        <v>0</v>
      </c>
      <c r="AA27" s="177">
        <f t="shared" si="2"/>
        <v>0</v>
      </c>
      <c r="AB27" s="178">
        <f t="shared" si="19" ref="AB27:AB69">L27*FreddieIE_ExpenseGrowthRate</f>
        <v>1036382.91</v>
      </c>
      <c r="AC27" s="177">
        <f t="shared" si="15"/>
        <v>5181.91</v>
      </c>
      <c r="AD27" s="91"/>
      <c r="AE27" s="179">
        <f>VLOOKUP("Real Estate Taxes",AI10:AJ35,2,FALSE)</f>
        <v>1636.73594930058</v>
      </c>
      <c r="AF27" s="128"/>
      <c r="AG27" s="94"/>
      <c r="AH27" s="17"/>
      <c r="AI27" s="115" t="s">
        <v>77</v>
      </c>
      <c r="AJ27" s="129">
        <v>265.2086156169961</v>
      </c>
      <c r="AK27" s="129">
        <v>220</v>
      </c>
      <c r="AL27" s="129">
        <v>191.11796237043998</v>
      </c>
      <c r="AM27" s="47"/>
      <c r="AN27" s="17"/>
      <c r="AO27" s="17"/>
      <c r="AP27" s="17"/>
      <c r="AQ27" s="17"/>
      <c r="AR27" s="17"/>
      <c r="AS27" s="17"/>
      <c r="AT27" s="17"/>
      <c r="AU27" s="17"/>
    </row>
    <row r="28" ht="15" customHeight="1">
      <c r="A28" s="117" t="s">
        <v>68</v>
      </c>
      <c r="B28" s="117"/>
      <c r="C28" s="180">
        <v>0</v>
      </c>
      <c r="D28" s="181">
        <f t="shared" si="2"/>
        <v>0</v>
      </c>
      <c r="E28" s="180">
        <v>0</v>
      </c>
      <c r="F28" s="182">
        <f t="shared" si="2"/>
        <v>0</v>
      </c>
      <c r="G28" s="148" t="str">
        <f t="shared" si="3"/>
        <v>N/A</v>
      </c>
      <c r="H28" s="180">
        <v>0</v>
      </c>
      <c r="I28" s="182">
        <f t="shared" si="2"/>
        <v>0</v>
      </c>
      <c r="J28" s="148" t="str">
        <f t="shared" si="4"/>
        <v>N/A</v>
      </c>
      <c r="K28" s="183">
        <v>243093</v>
      </c>
      <c r="L28" s="180">
        <f>ROUND(IF(K28&lt;&gt;0,(K28/K4)*12,0),2)</f>
        <v>243093</v>
      </c>
      <c r="M28" s="182">
        <f t="shared" si="2"/>
        <v>1215.47</v>
      </c>
      <c r="N28" s="150" t="str">
        <f t="shared" si="5"/>
        <v>N/A</v>
      </c>
      <c r="O28" s="180">
        <v>0</v>
      </c>
      <c r="P28" s="180">
        <v>0</v>
      </c>
      <c r="Q28" s="180">
        <v>0</v>
      </c>
      <c r="R28" s="176">
        <f t="shared" si="6"/>
        <v>0</v>
      </c>
      <c r="S28" s="181">
        <f t="shared" si="2"/>
        <v>0</v>
      </c>
      <c r="T28" s="180">
        <v>0</v>
      </c>
      <c r="U28" s="181">
        <f t="shared" si="2"/>
        <v>0</v>
      </c>
      <c r="V28" s="180">
        <v>0</v>
      </c>
      <c r="W28" s="181">
        <f t="shared" si="2"/>
        <v>0</v>
      </c>
      <c r="X28" s="180">
        <v>0</v>
      </c>
      <c r="Y28" s="181">
        <f t="shared" si="2"/>
        <v>0</v>
      </c>
      <c r="Z28" s="180">
        <v>0</v>
      </c>
      <c r="AA28" s="153">
        <f t="shared" si="2"/>
        <v>0</v>
      </c>
      <c r="AB28" s="184">
        <f t="shared" si="19"/>
        <v>250385.79</v>
      </c>
      <c r="AC28" s="153">
        <f t="shared" si="15"/>
        <v>1251.93</v>
      </c>
      <c r="AD28" s="91"/>
      <c r="AE28" s="185">
        <f>VLOOKUP("Total Insurance",AI10:AJ35,2,FALSE)</f>
        <v>482.129804951727</v>
      </c>
      <c r="AF28" s="93"/>
      <c r="AG28" s="94"/>
      <c r="AH28" s="17"/>
      <c r="AI28" s="115" t="s">
        <v>78</v>
      </c>
      <c r="AJ28" s="129">
        <v>3.2544348854009324</v>
      </c>
      <c r="AK28" s="129">
        <v>0</v>
      </c>
      <c r="AL28" s="129">
        <v>34.25744501046779</v>
      </c>
      <c r="AM28" s="47"/>
      <c r="AN28" s="17"/>
      <c r="AO28" s="17"/>
      <c r="AP28" s="17"/>
      <c r="AQ28" s="17"/>
      <c r="AR28" s="17"/>
      <c r="AS28" s="17"/>
      <c r="AT28" s="17"/>
      <c r="AU28" s="17"/>
    </row>
    <row r="29" ht="15" customHeight="1">
      <c r="A29" s="81" t="s">
        <v>79</v>
      </c>
      <c r="B29" s="81"/>
      <c r="C29" s="82">
        <f t="shared" si="20" ref="C29:X29">0</f>
        <v>0</v>
      </c>
      <c r="D29" s="186">
        <f t="shared" si="2"/>
        <v>0</v>
      </c>
      <c r="E29" s="82">
        <f t="shared" si="20"/>
        <v>0</v>
      </c>
      <c r="F29" s="84">
        <f t="shared" si="2"/>
        <v>0</v>
      </c>
      <c r="G29" s="85" t="str">
        <f t="shared" si="3"/>
        <v>N/A</v>
      </c>
      <c r="H29" s="82">
        <f t="shared" si="20"/>
        <v>0</v>
      </c>
      <c r="I29" s="84">
        <f t="shared" si="2"/>
        <v>0</v>
      </c>
      <c r="J29" s="85" t="str">
        <f t="shared" si="4"/>
        <v>N/A</v>
      </c>
      <c r="K29" s="86">
        <f t="shared" si="20"/>
        <v>0</v>
      </c>
      <c r="L29" s="82">
        <f>ROUND(IF(K29&lt;&gt;0,(K29/K4)*12,0),2)</f>
        <v>0</v>
      </c>
      <c r="M29" s="84">
        <f t="shared" si="2"/>
        <v>0</v>
      </c>
      <c r="N29" s="87" t="str">
        <f t="shared" si="5"/>
        <v>N/A</v>
      </c>
      <c r="O29" s="88">
        <v>0</v>
      </c>
      <c r="P29" s="88">
        <v>0</v>
      </c>
      <c r="Q29" s="88">
        <v>0</v>
      </c>
      <c r="R29" s="89">
        <f t="shared" si="6"/>
        <v>0</v>
      </c>
      <c r="S29" s="186">
        <f t="shared" si="2"/>
        <v>0</v>
      </c>
      <c r="T29" s="82">
        <f t="shared" si="20"/>
        <v>0</v>
      </c>
      <c r="U29" s="186">
        <f t="shared" si="2"/>
        <v>0</v>
      </c>
      <c r="V29" s="82">
        <v>0</v>
      </c>
      <c r="W29" s="186">
        <f t="shared" si="2"/>
        <v>0</v>
      </c>
      <c r="X29" s="82">
        <f t="shared" si="20"/>
        <v>0</v>
      </c>
      <c r="Y29" s="186">
        <f t="shared" si="2"/>
        <v>0</v>
      </c>
      <c r="Z29" s="82">
        <v>0</v>
      </c>
      <c r="AA29" s="90">
        <f t="shared" si="2"/>
        <v>0</v>
      </c>
      <c r="AB29" s="82">
        <f t="shared" si="19"/>
        <v>0</v>
      </c>
      <c r="AC29" s="90">
        <f t="shared" si="15"/>
        <v>0</v>
      </c>
      <c r="AD29" s="91"/>
      <c r="AE29" s="92"/>
      <c r="AF29" s="93"/>
      <c r="AG29" s="94"/>
      <c r="AH29" s="17"/>
      <c r="AI29" s="115" t="s">
        <v>80</v>
      </c>
      <c r="AJ29" s="129">
        <v>2317.971483548957</v>
      </c>
      <c r="AK29" s="129">
        <v>2181.79</v>
      </c>
      <c r="AL29" s="129">
        <v>777.073918135912</v>
      </c>
      <c r="AM29" s="47"/>
      <c r="AN29" s="17"/>
      <c r="AO29" s="17"/>
      <c r="AP29" s="17"/>
      <c r="AQ29" s="17"/>
      <c r="AR29" s="17"/>
      <c r="AS29" s="17"/>
      <c r="AT29" s="17"/>
      <c r="AU29" s="17"/>
    </row>
    <row r="30" ht="15" customHeight="1">
      <c r="A30" s="81" t="s">
        <v>81</v>
      </c>
      <c r="B30" s="81"/>
      <c r="C30" s="82">
        <v>0</v>
      </c>
      <c r="D30" s="187">
        <f t="shared" si="2"/>
        <v>0</v>
      </c>
      <c r="E30" s="82">
        <v>0</v>
      </c>
      <c r="F30" s="83">
        <f t="shared" si="2"/>
        <v>0</v>
      </c>
      <c r="G30" s="85" t="str">
        <f t="shared" si="3"/>
        <v>N/A</v>
      </c>
      <c r="H30" s="82">
        <v>0</v>
      </c>
      <c r="I30" s="83">
        <f t="shared" si="2"/>
        <v>0</v>
      </c>
      <c r="J30" s="85" t="str">
        <f t="shared" si="4"/>
        <v>N/A</v>
      </c>
      <c r="K30" s="86">
        <v>121255</v>
      </c>
      <c r="L30" s="82">
        <f>ROUND(IF(K4=0,0,K30*12/K4),2)</f>
        <v>121255</v>
      </c>
      <c r="M30" s="83">
        <f t="shared" si="2"/>
        <v>606.28</v>
      </c>
      <c r="N30" s="87" t="str">
        <f t="shared" si="5"/>
        <v>N/A</v>
      </c>
      <c r="O30" s="88">
        <v>0</v>
      </c>
      <c r="P30" s="88">
        <v>0</v>
      </c>
      <c r="Q30" s="88">
        <v>0</v>
      </c>
      <c r="R30" s="89">
        <f t="shared" si="6"/>
        <v>0</v>
      </c>
      <c r="S30" s="187">
        <f t="shared" si="2"/>
        <v>0</v>
      </c>
      <c r="T30" s="82">
        <v>0</v>
      </c>
      <c r="U30" s="187">
        <f t="shared" si="2"/>
        <v>0</v>
      </c>
      <c r="V30" s="82">
        <v>0</v>
      </c>
      <c r="W30" s="187">
        <f t="shared" si="2"/>
        <v>0</v>
      </c>
      <c r="X30" s="82">
        <v>0</v>
      </c>
      <c r="Y30" s="187">
        <f t="shared" si="2"/>
        <v>0</v>
      </c>
      <c r="Z30" s="82">
        <v>0</v>
      </c>
      <c r="AA30" s="102">
        <f t="shared" si="2"/>
        <v>0</v>
      </c>
      <c r="AB30" s="82">
        <f t="shared" si="19"/>
        <v>124892.65000000001</v>
      </c>
      <c r="AC30" s="102">
        <f t="shared" si="15"/>
        <v>624.46</v>
      </c>
      <c r="AD30" s="91"/>
      <c r="AE30" s="103"/>
      <c r="AF30" s="93"/>
      <c r="AG30" s="94"/>
      <c r="AH30" s="17"/>
      <c r="AI30" s="115" t="s">
        <v>82</v>
      </c>
      <c r="AJ30" s="129">
        <v>5431.789107506374</v>
      </c>
      <c r="AK30" s="129">
        <v>5106.52</v>
      </c>
      <c r="AL30" s="129">
        <v>1855.0912242241698</v>
      </c>
      <c r="AM30" s="47"/>
      <c r="AN30" s="17"/>
      <c r="AO30" s="17"/>
      <c r="AP30" s="17"/>
      <c r="AQ30" s="17"/>
      <c r="AR30" s="17"/>
      <c r="AS30" s="17"/>
      <c r="AT30" s="17"/>
      <c r="AU30" s="17"/>
    </row>
    <row r="31" ht="15" customHeight="1">
      <c r="A31" s="81" t="s">
        <v>83</v>
      </c>
      <c r="B31" s="81"/>
      <c r="C31" s="82">
        <v>0</v>
      </c>
      <c r="D31" s="187">
        <f t="shared" si="2"/>
        <v>0</v>
      </c>
      <c r="E31" s="82">
        <v>0</v>
      </c>
      <c r="F31" s="83">
        <f t="shared" si="2"/>
        <v>0</v>
      </c>
      <c r="G31" s="85" t="str">
        <f t="shared" si="3"/>
        <v>N/A</v>
      </c>
      <c r="H31" s="82">
        <v>0</v>
      </c>
      <c r="I31" s="83">
        <f t="shared" si="2"/>
        <v>0</v>
      </c>
      <c r="J31" s="85" t="str">
        <f t="shared" si="4"/>
        <v>N/A</v>
      </c>
      <c r="K31" s="86">
        <v>13876</v>
      </c>
      <c r="L31" s="82">
        <f>ROUND(IF(K4=0,0,K31*12/K4),2)</f>
        <v>13876</v>
      </c>
      <c r="M31" s="83">
        <f t="shared" si="2"/>
        <v>69.38</v>
      </c>
      <c r="N31" s="87" t="str">
        <f t="shared" si="5"/>
        <v>N/A</v>
      </c>
      <c r="O31" s="88">
        <v>0</v>
      </c>
      <c r="P31" s="88">
        <v>0</v>
      </c>
      <c r="Q31" s="88">
        <v>0</v>
      </c>
      <c r="R31" s="89">
        <f t="shared" si="6"/>
        <v>0</v>
      </c>
      <c r="S31" s="187">
        <f t="shared" si="2"/>
        <v>0</v>
      </c>
      <c r="T31" s="82">
        <v>0</v>
      </c>
      <c r="U31" s="187">
        <f t="shared" si="2"/>
        <v>0</v>
      </c>
      <c r="V31" s="82">
        <v>0</v>
      </c>
      <c r="W31" s="187">
        <f t="shared" si="2"/>
        <v>0</v>
      </c>
      <c r="X31" s="82">
        <v>0</v>
      </c>
      <c r="Y31" s="187">
        <f t="shared" si="2"/>
        <v>0</v>
      </c>
      <c r="Z31" s="82">
        <v>0</v>
      </c>
      <c r="AA31" s="102">
        <f t="shared" si="2"/>
        <v>0</v>
      </c>
      <c r="AB31" s="82">
        <f t="shared" si="19"/>
        <v>14292.28</v>
      </c>
      <c r="AC31" s="102">
        <f t="shared" si="15"/>
        <v>71.46</v>
      </c>
      <c r="AD31" s="91"/>
      <c r="AE31" s="103"/>
      <c r="AF31" s="93"/>
      <c r="AG31" s="94"/>
      <c r="AH31" s="17"/>
      <c r="AI31" s="115" t="s">
        <v>84</v>
      </c>
      <c r="AJ31" s="129">
        <v>258.4609102252578</v>
      </c>
      <c r="AK31" s="129">
        <v>250</v>
      </c>
      <c r="AL31" s="129">
        <v>81.01839048208663</v>
      </c>
      <c r="AM31" s="47"/>
      <c r="AN31" s="17"/>
      <c r="AO31" s="17"/>
      <c r="AP31" s="17"/>
      <c r="AQ31" s="17"/>
      <c r="AR31" s="17"/>
      <c r="AS31" s="17"/>
      <c r="AT31" s="17"/>
      <c r="AU31" s="17"/>
    </row>
    <row r="32" ht="15.75" customHeight="1">
      <c r="A32" s="81" t="s">
        <v>85</v>
      </c>
      <c r="B32" s="81"/>
      <c r="C32" s="82">
        <v>0</v>
      </c>
      <c r="D32" s="187">
        <f t="shared" si="2"/>
        <v>0</v>
      </c>
      <c r="E32" s="82">
        <v>0</v>
      </c>
      <c r="F32" s="83">
        <f t="shared" si="2"/>
        <v>0</v>
      </c>
      <c r="G32" s="85" t="str">
        <f t="shared" si="3"/>
        <v>N/A</v>
      </c>
      <c r="H32" s="82">
        <v>0</v>
      </c>
      <c r="I32" s="83">
        <f t="shared" si="2"/>
        <v>0</v>
      </c>
      <c r="J32" s="85" t="str">
        <f t="shared" si="4"/>
        <v>N/A</v>
      </c>
      <c r="K32" s="86">
        <v>114174</v>
      </c>
      <c r="L32" s="82">
        <f>ROUND(IF(K32&gt;0,(K32/K4)*12,0),2)</f>
        <v>114174</v>
      </c>
      <c r="M32" s="83">
        <f t="shared" si="2"/>
        <v>570.87</v>
      </c>
      <c r="N32" s="87" t="str">
        <f t="shared" si="5"/>
        <v>N/A</v>
      </c>
      <c r="O32" s="88">
        <v>0</v>
      </c>
      <c r="P32" s="88">
        <v>0</v>
      </c>
      <c r="Q32" s="88">
        <v>0</v>
      </c>
      <c r="R32" s="89">
        <f t="shared" si="6"/>
        <v>0</v>
      </c>
      <c r="S32" s="187">
        <f t="shared" si="2"/>
        <v>0</v>
      </c>
      <c r="T32" s="82">
        <v>0</v>
      </c>
      <c r="U32" s="187">
        <f t="shared" si="2"/>
        <v>0</v>
      </c>
      <c r="V32" s="82">
        <v>0</v>
      </c>
      <c r="W32" s="187">
        <f t="shared" si="2"/>
        <v>0</v>
      </c>
      <c r="X32" s="82">
        <v>0</v>
      </c>
      <c r="Y32" s="187">
        <f t="shared" si="2"/>
        <v>0</v>
      </c>
      <c r="Z32" s="82">
        <v>0</v>
      </c>
      <c r="AA32" s="102">
        <f t="shared" si="2"/>
        <v>0</v>
      </c>
      <c r="AB32" s="82">
        <f t="shared" si="19"/>
        <v>117599.22</v>
      </c>
      <c r="AC32" s="102">
        <f t="shared" si="15"/>
        <v>588</v>
      </c>
      <c r="AD32" s="91"/>
      <c r="AE32" s="141"/>
      <c r="AF32" s="128"/>
      <c r="AG32" s="94"/>
      <c r="AH32" s="17"/>
      <c r="AI32" s="115" t="s">
        <v>86</v>
      </c>
      <c r="AJ32" s="129">
        <v>5690.233574571453</v>
      </c>
      <c r="AK32" s="129">
        <v>5356.52</v>
      </c>
      <c r="AL32" s="129">
        <v>1876.648342910158</v>
      </c>
      <c r="AM32" s="47"/>
      <c r="AN32" s="17"/>
      <c r="AO32" s="17"/>
      <c r="AP32" s="17"/>
      <c r="AQ32" s="17"/>
      <c r="AR32" s="17"/>
      <c r="AS32" s="17"/>
      <c r="AT32" s="17"/>
      <c r="AU32" s="17"/>
    </row>
    <row r="33" ht="15.75" customHeight="1">
      <c r="A33" s="117" t="s">
        <v>70</v>
      </c>
      <c r="B33" s="117"/>
      <c r="C33" s="151">
        <f t="shared" si="21" ref="C33:Z33">IF(SUM(C29:C32)=0,0,SUM(C29:C32))</f>
        <v>0</v>
      </c>
      <c r="D33" s="181">
        <f t="shared" si="22" ref="D33:AA72">ROUND(IF(C33=0,0,(C33)/200),0)</f>
        <v>0</v>
      </c>
      <c r="E33" s="151">
        <f t="shared" si="21"/>
        <v>0</v>
      </c>
      <c r="F33" s="188">
        <f t="shared" si="22"/>
        <v>0</v>
      </c>
      <c r="G33" s="189" t="str">
        <f t="shared" si="3"/>
        <v>N/A</v>
      </c>
      <c r="H33" s="151">
        <f t="shared" si="21"/>
        <v>0</v>
      </c>
      <c r="I33" s="188">
        <f t="shared" si="22"/>
        <v>0</v>
      </c>
      <c r="J33" s="190" t="str">
        <f>IF(F33=0,"N/A",(H33-E33)/E33)</f>
        <v>N/A</v>
      </c>
      <c r="K33" s="149">
        <f t="shared" si="21"/>
        <v>249305</v>
      </c>
      <c r="L33" s="151">
        <f t="shared" si="21"/>
        <v>249305</v>
      </c>
      <c r="M33" s="182">
        <f t="shared" si="22"/>
        <v>1247</v>
      </c>
      <c r="N33" s="150" t="str">
        <f t="shared" si="5"/>
        <v>N/A</v>
      </c>
      <c r="O33" s="151">
        <f t="shared" si="21"/>
        <v>0</v>
      </c>
      <c r="P33" s="151">
        <f t="shared" si="21"/>
        <v>0</v>
      </c>
      <c r="Q33" s="151">
        <f t="shared" si="21"/>
        <v>0</v>
      </c>
      <c r="R33" s="151">
        <f t="shared" si="21"/>
        <v>0</v>
      </c>
      <c r="S33" s="181">
        <f t="shared" si="22"/>
        <v>0</v>
      </c>
      <c r="T33" s="151">
        <f t="shared" si="21"/>
        <v>0</v>
      </c>
      <c r="U33" s="181">
        <f t="shared" si="22"/>
        <v>0</v>
      </c>
      <c r="V33" s="151">
        <f t="shared" si="21"/>
        <v>0</v>
      </c>
      <c r="W33" s="181">
        <f t="shared" si="22"/>
        <v>0</v>
      </c>
      <c r="X33" s="151">
        <f t="shared" si="21"/>
        <v>0</v>
      </c>
      <c r="Y33" s="181">
        <f t="shared" si="22"/>
        <v>0</v>
      </c>
      <c r="Z33" s="151">
        <f t="shared" si="21"/>
        <v>0</v>
      </c>
      <c r="AA33" s="153">
        <f t="shared" si="22"/>
        <v>0</v>
      </c>
      <c r="AB33" s="151">
        <f>SUM(AB29:AB32)</f>
        <v>256784.15000000002</v>
      </c>
      <c r="AC33" s="153">
        <f t="shared" si="15"/>
        <v>1283.92</v>
      </c>
      <c r="AD33" s="91"/>
      <c r="AE33" s="132">
        <f>VLOOKUP("Sub-Total, Utilities/Water &amp; Sewer",AI10:AJ35,2,FALSE)</f>
        <v>994.959754383664</v>
      </c>
      <c r="AF33" s="128"/>
      <c r="AG33" s="94"/>
      <c r="AH33" s="17"/>
      <c r="AI33" s="115" t="s">
        <v>87</v>
      </c>
      <c r="AJ33" s="191">
        <v>0.44264504235896773</v>
      </c>
      <c r="AK33" s="191">
        <v>0.43939</v>
      </c>
      <c r="AL33" s="191">
        <v>0.12188040767395844</v>
      </c>
      <c r="AM33" s="47"/>
      <c r="AN33" s="17"/>
      <c r="AO33" s="17"/>
      <c r="AP33" s="17"/>
      <c r="AQ33" s="17"/>
      <c r="AR33" s="17"/>
      <c r="AS33" s="17"/>
      <c r="AT33" s="17"/>
      <c r="AU33" s="17"/>
    </row>
    <row r="34" ht="15.75" customHeight="1">
      <c r="A34" s="130" t="s">
        <v>72</v>
      </c>
      <c r="B34" s="118"/>
      <c r="C34" s="192">
        <f t="shared" si="23" ref="C34:Z34">+C27+C28+C33</f>
        <v>0</v>
      </c>
      <c r="D34" s="193">
        <f t="shared" si="24" ref="D34:AA70">ROUND(IF(C34&gt;0,+C34/200,0),2)</f>
        <v>0</v>
      </c>
      <c r="E34" s="192">
        <f t="shared" si="23"/>
        <v>0</v>
      </c>
      <c r="F34" s="194">
        <f t="shared" si="24"/>
        <v>0</v>
      </c>
      <c r="G34" s="195" t="str">
        <f t="shared" si="3"/>
        <v>N/A</v>
      </c>
      <c r="H34" s="192">
        <f t="shared" si="23"/>
        <v>0</v>
      </c>
      <c r="I34" s="194">
        <f t="shared" si="24"/>
        <v>0</v>
      </c>
      <c r="J34" s="196" t="str">
        <f t="shared" si="4"/>
        <v>N/A</v>
      </c>
      <c r="K34" s="197">
        <f t="shared" si="23"/>
        <v>1498595</v>
      </c>
      <c r="L34" s="192">
        <f t="shared" si="23"/>
        <v>1498595</v>
      </c>
      <c r="M34" s="194">
        <f t="shared" si="24"/>
        <v>7492.98</v>
      </c>
      <c r="N34" s="195" t="str">
        <f t="shared" si="5"/>
        <v>N/A</v>
      </c>
      <c r="O34" s="192">
        <f t="shared" si="23"/>
        <v>0</v>
      </c>
      <c r="P34" s="192">
        <f t="shared" si="23"/>
        <v>0</v>
      </c>
      <c r="Q34" s="192">
        <f t="shared" si="23"/>
        <v>0</v>
      </c>
      <c r="R34" s="192">
        <f t="shared" si="23"/>
        <v>0</v>
      </c>
      <c r="S34" s="193">
        <f t="shared" si="24"/>
        <v>0</v>
      </c>
      <c r="T34" s="192">
        <f t="shared" si="23"/>
        <v>0</v>
      </c>
      <c r="U34" s="193">
        <f t="shared" si="24"/>
        <v>0</v>
      </c>
      <c r="V34" s="192">
        <f t="shared" si="23"/>
        <v>0</v>
      </c>
      <c r="W34" s="193">
        <f t="shared" si="24"/>
        <v>0</v>
      </c>
      <c r="X34" s="192">
        <f t="shared" si="23"/>
        <v>0</v>
      </c>
      <c r="Y34" s="193">
        <f t="shared" si="24"/>
        <v>0</v>
      </c>
      <c r="Z34" s="192">
        <f t="shared" si="23"/>
        <v>0</v>
      </c>
      <c r="AA34" s="198">
        <f t="shared" si="24"/>
        <v>0</v>
      </c>
      <c r="AB34" s="192">
        <f>AB27+AB28+AB33</f>
        <v>1543552.85</v>
      </c>
      <c r="AC34" s="198">
        <f t="shared" si="15"/>
        <v>7717.76</v>
      </c>
      <c r="AD34" s="91"/>
      <c r="AE34" s="132">
        <f>VLOOKUP("TOTAL FIXED EXPENSES",AI10:AJ35,2,FALSE)</f>
        <v>3113.81773231759</v>
      </c>
      <c r="AF34" s="93"/>
      <c r="AG34" s="94"/>
      <c r="AH34" s="17"/>
      <c r="AI34" s="115" t="s">
        <v>88</v>
      </c>
      <c r="AJ34" s="129">
        <v>8639.849150193719</v>
      </c>
      <c r="AK34" s="129">
        <v>6889.25</v>
      </c>
      <c r="AL34" s="129">
        <v>6345.722261446249</v>
      </c>
      <c r="AM34" s="47"/>
      <c r="AN34" s="17"/>
      <c r="AO34" s="17"/>
      <c r="AP34" s="17"/>
      <c r="AQ34" s="17"/>
      <c r="AR34" s="17"/>
      <c r="AS34" s="17"/>
      <c r="AT34" s="17"/>
      <c r="AU34" s="17"/>
    </row>
    <row r="35" ht="15.75" customHeight="1">
      <c r="A35" s="164" t="s">
        <v>89</v>
      </c>
      <c r="B35" s="156"/>
      <c r="C35" s="199"/>
      <c r="D35" s="200"/>
      <c r="E35" s="199"/>
      <c r="F35" s="201"/>
      <c r="G35" s="201"/>
      <c r="H35" s="199"/>
      <c r="I35" s="201"/>
      <c r="J35" s="202"/>
      <c r="K35" s="201"/>
      <c r="L35" s="199"/>
      <c r="M35" s="201"/>
      <c r="N35" s="201"/>
      <c r="O35" s="199"/>
      <c r="P35" s="199"/>
      <c r="Q35" s="199"/>
      <c r="R35" s="199"/>
      <c r="S35" s="200"/>
      <c r="T35" s="199"/>
      <c r="U35" s="200"/>
      <c r="V35" s="199"/>
      <c r="W35" s="200"/>
      <c r="X35" s="199"/>
      <c r="Y35" s="200"/>
      <c r="Z35" s="199"/>
      <c r="AA35" s="200"/>
      <c r="AB35" s="199"/>
      <c r="AC35" s="201"/>
      <c r="AD35" s="91"/>
      <c r="AE35" s="203"/>
      <c r="AF35" s="93"/>
      <c r="AG35" s="94"/>
      <c r="AH35" s="17"/>
      <c r="AI35" s="115" t="s">
        <v>90</v>
      </c>
      <c r="AJ35" s="191">
        <v>0.044519171865764755</v>
      </c>
      <c r="AK35" s="191">
        <v>0.04</v>
      </c>
      <c r="AL35" s="191">
        <v>0.014320254543533658</v>
      </c>
      <c r="AM35" s="47"/>
      <c r="AN35" s="17"/>
      <c r="AO35" s="17"/>
      <c r="AP35" s="17"/>
      <c r="AQ35" s="17"/>
      <c r="AR35" s="17"/>
      <c r="AS35" s="17"/>
      <c r="AT35" s="17"/>
      <c r="AU35" s="17"/>
    </row>
    <row r="36" ht="15" customHeight="1">
      <c r="A36" s="81" t="s">
        <v>91</v>
      </c>
      <c r="B36" s="81"/>
      <c r="C36" s="99">
        <v>0</v>
      </c>
      <c r="D36" s="187">
        <f t="shared" si="2"/>
        <v>0</v>
      </c>
      <c r="E36" s="99">
        <v>0</v>
      </c>
      <c r="F36" s="83">
        <f t="shared" si="2"/>
        <v>0</v>
      </c>
      <c r="G36" s="204" t="str">
        <f t="shared" si="3"/>
        <v>N/A</v>
      </c>
      <c r="H36" s="99">
        <v>0</v>
      </c>
      <c r="I36" s="83">
        <f t="shared" si="2"/>
        <v>0</v>
      </c>
      <c r="J36" s="204" t="str">
        <f t="shared" si="4"/>
        <v>N/A</v>
      </c>
      <c r="K36" s="205">
        <v>42628</v>
      </c>
      <c r="L36" s="99">
        <f>ROUND(IF(K36&lt;&gt;0,(K36/K4)*12,0),2)</f>
        <v>42628</v>
      </c>
      <c r="M36" s="83">
        <f t="shared" si="2"/>
        <v>213.14</v>
      </c>
      <c r="N36" s="204" t="str">
        <f t="shared" si="5"/>
        <v>N/A</v>
      </c>
      <c r="O36" s="101">
        <v>0</v>
      </c>
      <c r="P36" s="101">
        <v>0</v>
      </c>
      <c r="Q36" s="101">
        <v>0</v>
      </c>
      <c r="R36" s="145">
        <f t="shared" si="6"/>
        <v>0</v>
      </c>
      <c r="S36" s="187">
        <f t="shared" si="2"/>
        <v>0</v>
      </c>
      <c r="T36" s="99">
        <v>0</v>
      </c>
      <c r="U36" s="187">
        <f t="shared" si="2"/>
        <v>0</v>
      </c>
      <c r="V36" s="99">
        <v>0</v>
      </c>
      <c r="W36" s="187">
        <f t="shared" si="2"/>
        <v>0</v>
      </c>
      <c r="X36" s="99">
        <v>0</v>
      </c>
      <c r="Y36" s="187">
        <f t="shared" si="2"/>
        <v>0</v>
      </c>
      <c r="Z36" s="99">
        <v>0</v>
      </c>
      <c r="AA36" s="187">
        <f t="shared" si="2"/>
        <v>0</v>
      </c>
      <c r="AB36" s="99">
        <f t="shared" si="19"/>
        <v>43906.840000000004</v>
      </c>
      <c r="AC36" s="102">
        <f t="shared" si="15"/>
        <v>219.53</v>
      </c>
      <c r="AD36" s="91"/>
      <c r="AE36" s="92"/>
      <c r="AF36" s="93"/>
      <c r="AG36" s="94"/>
      <c r="AH36" s="17"/>
      <c r="AI36" s="47"/>
      <c r="AJ36" s="47"/>
      <c r="AK36" s="47"/>
      <c r="AL36" s="47"/>
      <c r="AM36" s="47"/>
      <c r="AN36" s="17"/>
      <c r="AO36" s="17"/>
      <c r="AP36" s="17"/>
      <c r="AQ36" s="17"/>
      <c r="AR36" s="17"/>
      <c r="AS36" s="17"/>
      <c r="AT36" s="17"/>
      <c r="AU36" s="17"/>
    </row>
    <row r="37" ht="15" customHeight="1">
      <c r="A37" s="81" t="s">
        <v>92</v>
      </c>
      <c r="B37" s="81"/>
      <c r="C37" s="99">
        <v>0</v>
      </c>
      <c r="D37" s="187">
        <f t="shared" si="2"/>
        <v>0</v>
      </c>
      <c r="E37" s="99">
        <v>0</v>
      </c>
      <c r="F37" s="83">
        <f t="shared" si="2"/>
        <v>0</v>
      </c>
      <c r="G37" s="85" t="str">
        <f t="shared" si="3"/>
        <v>N/A</v>
      </c>
      <c r="H37" s="99">
        <v>0</v>
      </c>
      <c r="I37" s="83">
        <f t="shared" si="2"/>
        <v>0</v>
      </c>
      <c r="J37" s="85" t="str">
        <f t="shared" si="4"/>
        <v>N/A</v>
      </c>
      <c r="K37" s="205">
        <v>6928</v>
      </c>
      <c r="L37" s="99">
        <f>ROUND(IF(K37&lt;&gt;0,(K37/K4)*12,0),2)</f>
        <v>6928</v>
      </c>
      <c r="M37" s="83">
        <f t="shared" si="2"/>
        <v>34.64</v>
      </c>
      <c r="N37" s="87" t="str">
        <f t="shared" si="5"/>
        <v>N/A</v>
      </c>
      <c r="O37" s="101">
        <v>0</v>
      </c>
      <c r="P37" s="101">
        <v>0</v>
      </c>
      <c r="Q37" s="101">
        <v>0</v>
      </c>
      <c r="R37" s="145">
        <f t="shared" si="6"/>
        <v>0</v>
      </c>
      <c r="S37" s="187">
        <f t="shared" si="2"/>
        <v>0</v>
      </c>
      <c r="T37" s="99">
        <v>0</v>
      </c>
      <c r="U37" s="187">
        <f t="shared" si="2"/>
        <v>0</v>
      </c>
      <c r="V37" s="99">
        <v>0</v>
      </c>
      <c r="W37" s="187">
        <f t="shared" si="2"/>
        <v>0</v>
      </c>
      <c r="X37" s="99">
        <v>0</v>
      </c>
      <c r="Y37" s="187">
        <f t="shared" si="2"/>
        <v>0</v>
      </c>
      <c r="Z37" s="99">
        <v>0</v>
      </c>
      <c r="AA37" s="187">
        <f t="shared" si="2"/>
        <v>0</v>
      </c>
      <c r="AB37" s="99">
        <f t="shared" si="19"/>
        <v>7135.84</v>
      </c>
      <c r="AC37" s="102">
        <f t="shared" si="15"/>
        <v>35.68</v>
      </c>
      <c r="AD37" s="91"/>
      <c r="AE37" s="103"/>
      <c r="AF37" s="93"/>
      <c r="AG37" s="94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</row>
    <row r="38" ht="15" customHeight="1">
      <c r="A38" s="81" t="s">
        <v>93</v>
      </c>
      <c r="B38" s="81"/>
      <c r="C38" s="99">
        <v>0</v>
      </c>
      <c r="D38" s="187">
        <f t="shared" si="2"/>
        <v>0</v>
      </c>
      <c r="E38" s="99">
        <v>0</v>
      </c>
      <c r="F38" s="83">
        <f t="shared" si="2"/>
        <v>0</v>
      </c>
      <c r="G38" s="85" t="str">
        <f t="shared" si="3"/>
        <v>N/A</v>
      </c>
      <c r="H38" s="99">
        <v>0</v>
      </c>
      <c r="I38" s="83">
        <f t="shared" si="2"/>
        <v>0</v>
      </c>
      <c r="J38" s="85" t="str">
        <f t="shared" si="4"/>
        <v>N/A</v>
      </c>
      <c r="K38" s="205">
        <v>188637</v>
      </c>
      <c r="L38" s="99">
        <f>ROUND(IF(K38&lt;&gt;0,(K38/K4)*12,0),2)</f>
        <v>188637</v>
      </c>
      <c r="M38" s="83">
        <f t="shared" si="2"/>
        <v>943.19</v>
      </c>
      <c r="N38" s="87" t="str">
        <f t="shared" si="5"/>
        <v>N/A</v>
      </c>
      <c r="O38" s="101">
        <v>0</v>
      </c>
      <c r="P38" s="101">
        <v>0</v>
      </c>
      <c r="Q38" s="101">
        <v>0</v>
      </c>
      <c r="R38" s="145">
        <f t="shared" si="6"/>
        <v>0</v>
      </c>
      <c r="S38" s="187">
        <f t="shared" si="2"/>
        <v>0</v>
      </c>
      <c r="T38" s="99">
        <v>0</v>
      </c>
      <c r="U38" s="187">
        <f t="shared" si="2"/>
        <v>0</v>
      </c>
      <c r="V38" s="99">
        <v>0</v>
      </c>
      <c r="W38" s="187">
        <f t="shared" si="2"/>
        <v>0</v>
      </c>
      <c r="X38" s="99">
        <v>0</v>
      </c>
      <c r="Y38" s="187">
        <f t="shared" si="2"/>
        <v>0</v>
      </c>
      <c r="Z38" s="99">
        <v>0</v>
      </c>
      <c r="AA38" s="187">
        <f t="shared" si="2"/>
        <v>0</v>
      </c>
      <c r="AB38" s="99">
        <f t="shared" si="19"/>
        <v>194296.11000000002</v>
      </c>
      <c r="AC38" s="102">
        <f t="shared" si="15"/>
        <v>971.48</v>
      </c>
      <c r="AD38" s="91"/>
      <c r="AE38" s="103"/>
      <c r="AF38" s="93"/>
      <c r="AG38" s="94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</row>
    <row r="39" ht="15" customHeight="1">
      <c r="A39" s="81" t="s">
        <v>94</v>
      </c>
      <c r="B39" s="81"/>
      <c r="C39" s="99">
        <v>0</v>
      </c>
      <c r="D39" s="187">
        <f t="shared" si="2"/>
        <v>0</v>
      </c>
      <c r="E39" s="99">
        <v>0</v>
      </c>
      <c r="F39" s="83">
        <f t="shared" si="2"/>
        <v>0</v>
      </c>
      <c r="G39" s="85" t="str">
        <f t="shared" si="3"/>
        <v>N/A</v>
      </c>
      <c r="H39" s="99">
        <v>0</v>
      </c>
      <c r="I39" s="83">
        <f t="shared" si="2"/>
        <v>0</v>
      </c>
      <c r="J39" s="85" t="str">
        <f t="shared" si="4"/>
        <v>N/A</v>
      </c>
      <c r="K39" s="205">
        <v>115069</v>
      </c>
      <c r="L39" s="99">
        <f>ROUND(IF(K39&gt;0,(K39/K4)*12,0),2)</f>
        <v>115069</v>
      </c>
      <c r="M39" s="83">
        <f t="shared" si="2"/>
        <v>575.35</v>
      </c>
      <c r="N39" s="87" t="str">
        <f t="shared" si="5"/>
        <v>N/A</v>
      </c>
      <c r="O39" s="101">
        <v>0</v>
      </c>
      <c r="P39" s="101">
        <v>0</v>
      </c>
      <c r="Q39" s="101">
        <v>0</v>
      </c>
      <c r="R39" s="145">
        <f t="shared" si="6"/>
        <v>0</v>
      </c>
      <c r="S39" s="187">
        <f t="shared" si="2"/>
        <v>0</v>
      </c>
      <c r="T39" s="99">
        <v>0</v>
      </c>
      <c r="U39" s="187">
        <f t="shared" si="2"/>
        <v>0</v>
      </c>
      <c r="V39" s="99">
        <v>0</v>
      </c>
      <c r="W39" s="187">
        <f t="shared" si="2"/>
        <v>0</v>
      </c>
      <c r="X39" s="99">
        <v>0</v>
      </c>
      <c r="Y39" s="187">
        <f t="shared" si="2"/>
        <v>0</v>
      </c>
      <c r="Z39" s="99">
        <v>0</v>
      </c>
      <c r="AA39" s="187">
        <f t="shared" si="2"/>
        <v>0</v>
      </c>
      <c r="AB39" s="99">
        <f t="shared" si="19"/>
        <v>118521.07</v>
      </c>
      <c r="AC39" s="102">
        <f t="shared" si="15"/>
        <v>592.61</v>
      </c>
      <c r="AD39" s="91"/>
      <c r="AE39" s="103"/>
      <c r="AF39" s="93"/>
      <c r="AG39" s="94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</row>
    <row r="40" ht="15" customHeight="1">
      <c r="A40" s="81" t="s">
        <v>95</v>
      </c>
      <c r="B40" s="81"/>
      <c r="C40" s="99">
        <v>0</v>
      </c>
      <c r="D40" s="187">
        <f t="shared" si="2"/>
        <v>0</v>
      </c>
      <c r="E40" s="99">
        <v>0</v>
      </c>
      <c r="F40" s="83">
        <f t="shared" si="2"/>
        <v>0</v>
      </c>
      <c r="G40" s="85" t="str">
        <f t="shared" si="3"/>
        <v>N/A</v>
      </c>
      <c r="H40" s="99">
        <v>0</v>
      </c>
      <c r="I40" s="83">
        <f t="shared" si="2"/>
        <v>0</v>
      </c>
      <c r="J40" s="85" t="str">
        <f t="shared" si="4"/>
        <v>N/A</v>
      </c>
      <c r="K40" s="205">
        <v>0</v>
      </c>
      <c r="L40" s="99">
        <f>ROUND(IF(K40&gt;0,(K40/K4)*12,0),2)</f>
        <v>0</v>
      </c>
      <c r="M40" s="83">
        <f t="shared" si="2"/>
        <v>0</v>
      </c>
      <c r="N40" s="87" t="str">
        <f t="shared" si="5"/>
        <v>N/A</v>
      </c>
      <c r="O40" s="101">
        <v>0</v>
      </c>
      <c r="P40" s="101">
        <v>0</v>
      </c>
      <c r="Q40" s="101">
        <v>0</v>
      </c>
      <c r="R40" s="145">
        <f t="shared" si="6"/>
        <v>0</v>
      </c>
      <c r="S40" s="187">
        <f t="shared" si="2"/>
        <v>0</v>
      </c>
      <c r="T40" s="99">
        <v>0</v>
      </c>
      <c r="U40" s="187">
        <f t="shared" si="2"/>
        <v>0</v>
      </c>
      <c r="V40" s="99">
        <v>0</v>
      </c>
      <c r="W40" s="187">
        <f t="shared" si="2"/>
        <v>0</v>
      </c>
      <c r="X40" s="99">
        <v>0</v>
      </c>
      <c r="Y40" s="187">
        <f t="shared" si="2"/>
        <v>0</v>
      </c>
      <c r="Z40" s="99">
        <v>0</v>
      </c>
      <c r="AA40" s="187">
        <f t="shared" si="2"/>
        <v>0</v>
      </c>
      <c r="AB40" s="99">
        <f t="shared" si="19"/>
        <v>0</v>
      </c>
      <c r="AC40" s="102">
        <f t="shared" si="15"/>
        <v>0</v>
      </c>
      <c r="AD40" s="91"/>
      <c r="AE40" s="103"/>
      <c r="AF40" s="93"/>
      <c r="AG40" s="94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</row>
    <row r="41" ht="15" customHeight="1">
      <c r="A41" s="81" t="s">
        <v>96</v>
      </c>
      <c r="B41" s="81"/>
      <c r="C41" s="99">
        <v>0</v>
      </c>
      <c r="D41" s="187">
        <f t="shared" si="2"/>
        <v>0</v>
      </c>
      <c r="E41" s="99">
        <v>0</v>
      </c>
      <c r="F41" s="83">
        <f t="shared" si="2"/>
        <v>0</v>
      </c>
      <c r="G41" s="85" t="str">
        <f t="shared" si="3"/>
        <v>N/A</v>
      </c>
      <c r="H41" s="99">
        <v>0</v>
      </c>
      <c r="I41" s="83">
        <f t="shared" si="2"/>
        <v>0</v>
      </c>
      <c r="J41" s="85" t="str">
        <f t="shared" si="4"/>
        <v>N/A</v>
      </c>
      <c r="K41" s="205">
        <v>0</v>
      </c>
      <c r="L41" s="99">
        <f>ROUND(IF(K41&gt;0,(K41/K4)*12,0),2)</f>
        <v>0</v>
      </c>
      <c r="M41" s="83">
        <f t="shared" si="2"/>
        <v>0</v>
      </c>
      <c r="N41" s="87" t="str">
        <f t="shared" si="5"/>
        <v>N/A</v>
      </c>
      <c r="O41" s="101">
        <v>0</v>
      </c>
      <c r="P41" s="101">
        <v>0</v>
      </c>
      <c r="Q41" s="101">
        <v>0</v>
      </c>
      <c r="R41" s="145">
        <f t="shared" si="6"/>
        <v>0</v>
      </c>
      <c r="S41" s="187">
        <f t="shared" si="2"/>
        <v>0</v>
      </c>
      <c r="T41" s="99">
        <v>0</v>
      </c>
      <c r="U41" s="187">
        <f t="shared" si="2"/>
        <v>0</v>
      </c>
      <c r="V41" s="99">
        <v>0</v>
      </c>
      <c r="W41" s="187">
        <f t="shared" si="2"/>
        <v>0</v>
      </c>
      <c r="X41" s="99">
        <v>0</v>
      </c>
      <c r="Y41" s="187">
        <f t="shared" si="2"/>
        <v>0</v>
      </c>
      <c r="Z41" s="99">
        <v>0</v>
      </c>
      <c r="AA41" s="187">
        <f t="shared" si="2"/>
        <v>0</v>
      </c>
      <c r="AB41" s="99">
        <f t="shared" si="19"/>
        <v>0</v>
      </c>
      <c r="AC41" s="102">
        <f t="shared" si="15"/>
        <v>0</v>
      </c>
      <c r="AD41" s="91"/>
      <c r="AE41" s="103"/>
      <c r="AF41" s="93"/>
      <c r="AG41" s="94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</row>
    <row r="42" ht="15" customHeight="1">
      <c r="A42" s="81" t="s">
        <v>97</v>
      </c>
      <c r="B42" s="81"/>
      <c r="C42" s="99">
        <v>0</v>
      </c>
      <c r="D42" s="187">
        <f t="shared" si="2"/>
        <v>0</v>
      </c>
      <c r="E42" s="99">
        <v>0</v>
      </c>
      <c r="F42" s="83">
        <f t="shared" si="2"/>
        <v>0</v>
      </c>
      <c r="G42" s="85" t="str">
        <f t="shared" si="3"/>
        <v>N/A</v>
      </c>
      <c r="H42" s="99">
        <v>0</v>
      </c>
      <c r="I42" s="83">
        <f t="shared" si="2"/>
        <v>0</v>
      </c>
      <c r="J42" s="85" t="str">
        <f t="shared" si="4"/>
        <v>N/A</v>
      </c>
      <c r="K42" s="205">
        <v>10154</v>
      </c>
      <c r="L42" s="99">
        <f>ROUND(IF(K42&gt;0,(K42/K4)*12,0),2)</f>
        <v>10154</v>
      </c>
      <c r="M42" s="83">
        <f t="shared" si="2"/>
        <v>50.77</v>
      </c>
      <c r="N42" s="87" t="str">
        <f t="shared" si="5"/>
        <v>N/A</v>
      </c>
      <c r="O42" s="101">
        <v>0</v>
      </c>
      <c r="P42" s="101">
        <v>0</v>
      </c>
      <c r="Q42" s="101">
        <v>0</v>
      </c>
      <c r="R42" s="145">
        <f t="shared" si="6"/>
        <v>0</v>
      </c>
      <c r="S42" s="187">
        <f t="shared" si="2"/>
        <v>0</v>
      </c>
      <c r="T42" s="99">
        <v>0</v>
      </c>
      <c r="U42" s="187">
        <f t="shared" si="2"/>
        <v>0</v>
      </c>
      <c r="V42" s="99">
        <v>0</v>
      </c>
      <c r="W42" s="187">
        <f t="shared" si="2"/>
        <v>0</v>
      </c>
      <c r="X42" s="99">
        <v>0</v>
      </c>
      <c r="Y42" s="187">
        <f t="shared" si="2"/>
        <v>0</v>
      </c>
      <c r="Z42" s="99">
        <v>0</v>
      </c>
      <c r="AA42" s="187">
        <f t="shared" si="2"/>
        <v>0</v>
      </c>
      <c r="AB42" s="99">
        <f t="shared" si="19"/>
        <v>10458.62</v>
      </c>
      <c r="AC42" s="102">
        <f t="shared" si="15"/>
        <v>52.29</v>
      </c>
      <c r="AD42" s="91"/>
      <c r="AE42" s="103"/>
      <c r="AF42" s="93"/>
      <c r="AG42" s="94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</row>
    <row r="43" ht="15" customHeight="1">
      <c r="A43" s="81" t="s">
        <v>98</v>
      </c>
      <c r="B43" s="81"/>
      <c r="C43" s="99">
        <v>0</v>
      </c>
      <c r="D43" s="187">
        <f t="shared" si="2"/>
        <v>0</v>
      </c>
      <c r="E43" s="99">
        <v>0</v>
      </c>
      <c r="F43" s="83">
        <f t="shared" si="2"/>
        <v>0</v>
      </c>
      <c r="G43" s="85" t="str">
        <f t="shared" si="3"/>
        <v>N/A</v>
      </c>
      <c r="H43" s="99">
        <v>0</v>
      </c>
      <c r="I43" s="83">
        <f t="shared" si="2"/>
        <v>0</v>
      </c>
      <c r="J43" s="85" t="str">
        <f t="shared" si="4"/>
        <v>N/A</v>
      </c>
      <c r="K43" s="205">
        <v>26934</v>
      </c>
      <c r="L43" s="99">
        <f>ROUND(IF(K43&gt;0,(K43/K4)*12,0),2)</f>
        <v>26934</v>
      </c>
      <c r="M43" s="83">
        <f t="shared" si="2"/>
        <v>134.67</v>
      </c>
      <c r="N43" s="87" t="str">
        <f t="shared" si="5"/>
        <v>N/A</v>
      </c>
      <c r="O43" s="101">
        <v>0</v>
      </c>
      <c r="P43" s="101">
        <v>0</v>
      </c>
      <c r="Q43" s="101">
        <v>0</v>
      </c>
      <c r="R43" s="145">
        <f t="shared" si="6"/>
        <v>0</v>
      </c>
      <c r="S43" s="187">
        <f t="shared" si="2"/>
        <v>0</v>
      </c>
      <c r="T43" s="99">
        <v>0</v>
      </c>
      <c r="U43" s="187">
        <f t="shared" si="2"/>
        <v>0</v>
      </c>
      <c r="V43" s="99">
        <v>0</v>
      </c>
      <c r="W43" s="187">
        <f t="shared" si="2"/>
        <v>0</v>
      </c>
      <c r="X43" s="99">
        <v>0</v>
      </c>
      <c r="Y43" s="187">
        <f t="shared" si="2"/>
        <v>0</v>
      </c>
      <c r="Z43" s="99">
        <v>0</v>
      </c>
      <c r="AA43" s="187">
        <f t="shared" si="2"/>
        <v>0</v>
      </c>
      <c r="AB43" s="99">
        <f t="shared" si="19"/>
        <v>27742.02</v>
      </c>
      <c r="AC43" s="102">
        <f t="shared" si="15"/>
        <v>138.71</v>
      </c>
      <c r="AD43" s="91"/>
      <c r="AE43" s="103"/>
      <c r="AF43" s="93"/>
      <c r="AG43" s="94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</row>
    <row r="44" ht="15.75" customHeight="1">
      <c r="A44" s="81" t="s">
        <v>99</v>
      </c>
      <c r="B44" s="81"/>
      <c r="C44" s="99">
        <v>0</v>
      </c>
      <c r="D44" s="187">
        <f t="shared" si="2"/>
        <v>0</v>
      </c>
      <c r="E44" s="99">
        <v>0</v>
      </c>
      <c r="F44" s="83">
        <f t="shared" si="2"/>
        <v>0</v>
      </c>
      <c r="G44" s="85" t="str">
        <f t="shared" si="3"/>
        <v>N/A</v>
      </c>
      <c r="H44" s="99">
        <v>0</v>
      </c>
      <c r="I44" s="83">
        <f t="shared" si="2"/>
        <v>0</v>
      </c>
      <c r="J44" s="85" t="str">
        <f t="shared" si="4"/>
        <v>N/A</v>
      </c>
      <c r="K44" s="205">
        <v>36517</v>
      </c>
      <c r="L44" s="99">
        <f>ROUND(IF(K44&gt;0,(K44/K4)*12,0),2)</f>
        <v>36517</v>
      </c>
      <c r="M44" s="83">
        <f t="shared" si="2"/>
        <v>182.59</v>
      </c>
      <c r="N44" s="87" t="str">
        <f t="shared" si="5"/>
        <v>N/A</v>
      </c>
      <c r="O44" s="101">
        <v>0</v>
      </c>
      <c r="P44" s="101">
        <v>0</v>
      </c>
      <c r="Q44" s="101">
        <v>0</v>
      </c>
      <c r="R44" s="145">
        <f t="shared" si="6"/>
        <v>0</v>
      </c>
      <c r="S44" s="187">
        <f t="shared" si="2"/>
        <v>0</v>
      </c>
      <c r="T44" s="99">
        <v>0</v>
      </c>
      <c r="U44" s="187">
        <f t="shared" si="2"/>
        <v>0</v>
      </c>
      <c r="V44" s="99">
        <v>0</v>
      </c>
      <c r="W44" s="187">
        <f t="shared" si="2"/>
        <v>0</v>
      </c>
      <c r="X44" s="99">
        <v>0</v>
      </c>
      <c r="Y44" s="187">
        <f t="shared" si="2"/>
        <v>0</v>
      </c>
      <c r="Z44" s="99">
        <v>0</v>
      </c>
      <c r="AA44" s="187">
        <f t="shared" si="2"/>
        <v>0</v>
      </c>
      <c r="AB44" s="99">
        <f t="shared" si="19"/>
        <v>37612.51</v>
      </c>
      <c r="AC44" s="102">
        <f t="shared" si="15"/>
        <v>188.06</v>
      </c>
      <c r="AD44" s="91"/>
      <c r="AE44" s="103"/>
      <c r="AF44" s="128"/>
      <c r="AG44" s="94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</row>
    <row r="45" ht="15.75" customHeight="1">
      <c r="A45" s="117" t="s">
        <v>73</v>
      </c>
      <c r="B45" s="118"/>
      <c r="C45" s="151">
        <f t="shared" si="25" ref="C45:AB45">IF(SUM(C36:C44)=0,0,SUM(C36:C44))</f>
        <v>0</v>
      </c>
      <c r="D45" s="182">
        <f t="shared" si="2"/>
        <v>0</v>
      </c>
      <c r="E45" s="151">
        <f t="shared" si="25"/>
        <v>0</v>
      </c>
      <c r="F45" s="182">
        <f t="shared" si="2"/>
        <v>0</v>
      </c>
      <c r="G45" s="148" t="str">
        <f t="shared" si="3"/>
        <v>N/A</v>
      </c>
      <c r="H45" s="151">
        <f t="shared" si="25"/>
        <v>0</v>
      </c>
      <c r="I45" s="182">
        <f t="shared" si="2"/>
        <v>0</v>
      </c>
      <c r="J45" s="148" t="str">
        <f t="shared" si="4"/>
        <v>N/A</v>
      </c>
      <c r="K45" s="151">
        <f t="shared" si="25"/>
        <v>426867</v>
      </c>
      <c r="L45" s="151">
        <f t="shared" si="25"/>
        <v>426867</v>
      </c>
      <c r="M45" s="182">
        <f t="shared" si="2"/>
        <v>2134.34</v>
      </c>
      <c r="N45" s="150" t="str">
        <f t="shared" si="5"/>
        <v>N/A</v>
      </c>
      <c r="O45" s="151">
        <f t="shared" si="25"/>
        <v>0</v>
      </c>
      <c r="P45" s="151">
        <f t="shared" si="25"/>
        <v>0</v>
      </c>
      <c r="Q45" s="151">
        <f t="shared" si="25"/>
        <v>0</v>
      </c>
      <c r="R45" s="151">
        <f t="shared" si="25"/>
        <v>0</v>
      </c>
      <c r="S45" s="182">
        <f t="shared" si="2"/>
        <v>0</v>
      </c>
      <c r="T45" s="151">
        <f t="shared" si="25"/>
        <v>0</v>
      </c>
      <c r="U45" s="182">
        <f t="shared" si="2"/>
        <v>0</v>
      </c>
      <c r="V45" s="151">
        <f t="shared" si="25"/>
        <v>0</v>
      </c>
      <c r="W45" s="182">
        <f t="shared" si="2"/>
        <v>0</v>
      </c>
      <c r="X45" s="151">
        <f t="shared" si="25"/>
        <v>0</v>
      </c>
      <c r="Y45" s="182">
        <f t="shared" si="2"/>
        <v>0</v>
      </c>
      <c r="Z45" s="151">
        <f t="shared" si="25"/>
        <v>0</v>
      </c>
      <c r="AA45" s="182">
        <f t="shared" si="2"/>
        <v>0</v>
      </c>
      <c r="AB45" s="151">
        <f t="shared" si="25"/>
        <v>439673.01000000007</v>
      </c>
      <c r="AC45" s="153">
        <f t="shared" si="15"/>
        <v>2198.37</v>
      </c>
      <c r="AD45" s="91"/>
      <c r="AE45" s="132">
        <f>VLOOKUP("Repair and Maintenance",AI10:AJ35,2,FALSE)</f>
        <v>914.170233795235</v>
      </c>
      <c r="AF45" s="93"/>
      <c r="AG45" s="206"/>
      <c r="AH45" s="20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</row>
    <row r="46" ht="15" customHeight="1">
      <c r="A46" s="117" t="s">
        <v>74</v>
      </c>
      <c r="B46" s="117"/>
      <c r="C46" s="180">
        <v>0</v>
      </c>
      <c r="D46" s="208" t="e">
        <f t="shared" si="26" ref="D46:AC46">C46/C24</f>
        <v>#DIV/0!</v>
      </c>
      <c r="E46" s="180">
        <v>0</v>
      </c>
      <c r="F46" s="209" t="e">
        <f t="shared" si="26"/>
        <v>#DIV/0!</v>
      </c>
      <c r="G46" s="148" t="str">
        <f t="shared" si="3"/>
        <v>N/A</v>
      </c>
      <c r="H46" s="180">
        <v>0</v>
      </c>
      <c r="I46" s="209" t="e">
        <f t="shared" si="26"/>
        <v>#DIV/0!</v>
      </c>
      <c r="J46" s="148" t="str">
        <f t="shared" si="4"/>
        <v>N/A</v>
      </c>
      <c r="K46" s="180">
        <v>173577</v>
      </c>
      <c r="L46" s="180">
        <f>ROUND(IF(K46&gt;0,(K46/K4)*12,0),2)</f>
        <v>173577</v>
      </c>
      <c r="M46" s="209">
        <f t="shared" si="26"/>
        <v>0.0378074275301552</v>
      </c>
      <c r="N46" s="150" t="str">
        <f t="shared" si="5"/>
        <v>N/A</v>
      </c>
      <c r="O46" s="180">
        <v>0</v>
      </c>
      <c r="P46" s="180">
        <v>0</v>
      </c>
      <c r="Q46" s="180">
        <v>0</v>
      </c>
      <c r="R46" s="210">
        <f t="shared" si="6"/>
        <v>0</v>
      </c>
      <c r="S46" s="208" t="e">
        <f t="shared" si="26"/>
        <v>#DIV/0!</v>
      </c>
      <c r="T46" s="180">
        <v>0</v>
      </c>
      <c r="U46" s="208" t="e">
        <f t="shared" si="26"/>
        <v>#DIV/0!</v>
      </c>
      <c r="V46" s="180">
        <v>0</v>
      </c>
      <c r="W46" s="208" t="e">
        <f t="shared" si="26"/>
        <v>#DIV/0!</v>
      </c>
      <c r="X46" s="180">
        <v>0</v>
      </c>
      <c r="Y46" s="208" t="e">
        <f t="shared" si="26"/>
        <v>#DIV/0!</v>
      </c>
      <c r="Z46" s="180">
        <v>0</v>
      </c>
      <c r="AA46" s="208" t="e">
        <f t="shared" si="26"/>
        <v>#DIV/0!</v>
      </c>
      <c r="AB46" s="180" t="e">
        <v>#REF!</v>
      </c>
      <c r="AC46" s="211" t="e">
        <f t="shared" si="26"/>
        <v>#REF!</v>
      </c>
      <c r="AD46" s="91"/>
      <c r="AE46" s="185" t="str">
        <f>TEXT(VLOOKUP("Nonresident Mgt.",AI10:AJ35,2,FALSE),"$0")&amp;" ("&amp;TEXT(VLOOKUP("Management Fee (% of EGI)",AI10:AJ35,2,FALSE),"0.00%")&amp;")"</f>
        <v>$613 (4.45%)</v>
      </c>
      <c r="AF46" s="93"/>
      <c r="AG46" s="94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</row>
    <row r="47" ht="15" customHeight="1">
      <c r="A47" s="81" t="s">
        <v>101</v>
      </c>
      <c r="B47" s="81"/>
      <c r="C47" s="99">
        <v>0</v>
      </c>
      <c r="D47" s="187">
        <f t="shared" si="2"/>
        <v>0</v>
      </c>
      <c r="E47" s="99">
        <v>0</v>
      </c>
      <c r="F47" s="83">
        <f t="shared" si="2"/>
        <v>0</v>
      </c>
      <c r="G47" s="85" t="str">
        <f t="shared" si="3"/>
        <v>N/A</v>
      </c>
      <c r="H47" s="99">
        <v>0</v>
      </c>
      <c r="I47" s="83">
        <f t="shared" si="2"/>
        <v>0</v>
      </c>
      <c r="J47" s="85" t="str">
        <f t="shared" si="4"/>
        <v>N/A</v>
      </c>
      <c r="K47" s="205">
        <v>193726</v>
      </c>
      <c r="L47" s="99">
        <f>ROUND(IF(K47&gt;0,(K47/K4)*12,0),2)</f>
        <v>193726</v>
      </c>
      <c r="M47" s="83">
        <f t="shared" si="2"/>
        <v>968.63</v>
      </c>
      <c r="N47" s="87" t="str">
        <f t="shared" si="5"/>
        <v>N/A</v>
      </c>
      <c r="O47" s="101">
        <v>0</v>
      </c>
      <c r="P47" s="101">
        <v>0</v>
      </c>
      <c r="Q47" s="101">
        <v>0</v>
      </c>
      <c r="R47" s="145">
        <f t="shared" si="6"/>
        <v>0</v>
      </c>
      <c r="S47" s="187">
        <f t="shared" si="2"/>
        <v>0</v>
      </c>
      <c r="T47" s="99">
        <v>0</v>
      </c>
      <c r="U47" s="187">
        <f t="shared" si="2"/>
        <v>0</v>
      </c>
      <c r="V47" s="99">
        <v>0</v>
      </c>
      <c r="W47" s="187">
        <f t="shared" si="2"/>
        <v>0</v>
      </c>
      <c r="X47" s="99">
        <v>0</v>
      </c>
      <c r="Y47" s="187">
        <f t="shared" si="2"/>
        <v>0</v>
      </c>
      <c r="Z47" s="99">
        <v>0</v>
      </c>
      <c r="AA47" s="187">
        <f t="shared" si="2"/>
        <v>0</v>
      </c>
      <c r="AB47" s="99">
        <f t="shared" si="19"/>
        <v>199537.78</v>
      </c>
      <c r="AC47" s="102">
        <f t="shared" si="15"/>
        <v>997.69</v>
      </c>
      <c r="AD47" s="91"/>
      <c r="AE47" s="103"/>
      <c r="AF47" s="93"/>
      <c r="AG47" s="94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</row>
    <row r="48" ht="15" customHeight="1">
      <c r="A48" s="81" t="s">
        <v>102</v>
      </c>
      <c r="B48" s="81"/>
      <c r="C48" s="99">
        <v>0</v>
      </c>
      <c r="D48" s="187">
        <f t="shared" si="2"/>
        <v>0</v>
      </c>
      <c r="E48" s="99">
        <v>0</v>
      </c>
      <c r="F48" s="83">
        <f t="shared" si="2"/>
        <v>0</v>
      </c>
      <c r="G48" s="85" t="str">
        <f t="shared" si="3"/>
        <v>N/A</v>
      </c>
      <c r="H48" s="99">
        <v>0</v>
      </c>
      <c r="I48" s="83">
        <f t="shared" si="2"/>
        <v>0</v>
      </c>
      <c r="J48" s="85" t="str">
        <f t="shared" si="4"/>
        <v>N/A</v>
      </c>
      <c r="K48" s="205">
        <v>0</v>
      </c>
      <c r="L48" s="99">
        <f>ROUND(IF(K48&gt;0,(K48/K4)*12,0),2)</f>
        <v>0</v>
      </c>
      <c r="M48" s="83">
        <f t="shared" si="2"/>
        <v>0</v>
      </c>
      <c r="N48" s="87" t="str">
        <f t="shared" si="5"/>
        <v>N/A</v>
      </c>
      <c r="O48" s="101">
        <v>0</v>
      </c>
      <c r="P48" s="101">
        <v>0</v>
      </c>
      <c r="Q48" s="101">
        <v>0</v>
      </c>
      <c r="R48" s="145">
        <f t="shared" si="6"/>
        <v>0</v>
      </c>
      <c r="S48" s="187">
        <f t="shared" si="2"/>
        <v>0</v>
      </c>
      <c r="T48" s="99">
        <v>0</v>
      </c>
      <c r="U48" s="187">
        <f t="shared" si="2"/>
        <v>0</v>
      </c>
      <c r="V48" s="99">
        <v>0</v>
      </c>
      <c r="W48" s="187">
        <f t="shared" si="2"/>
        <v>0</v>
      </c>
      <c r="X48" s="99">
        <v>0</v>
      </c>
      <c r="Y48" s="187">
        <f t="shared" si="2"/>
        <v>0</v>
      </c>
      <c r="Z48" s="99">
        <v>0</v>
      </c>
      <c r="AA48" s="187">
        <f t="shared" si="2"/>
        <v>0</v>
      </c>
      <c r="AB48" s="99">
        <f t="shared" si="19"/>
        <v>0</v>
      </c>
      <c r="AC48" s="102">
        <f t="shared" si="15"/>
        <v>0</v>
      </c>
      <c r="AD48" s="91"/>
      <c r="AE48" s="103"/>
      <c r="AF48" s="93"/>
      <c r="AG48" s="94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</row>
    <row r="49" ht="15" customHeight="1">
      <c r="A49" s="81" t="s">
        <v>103</v>
      </c>
      <c r="B49" s="81"/>
      <c r="C49" s="99">
        <v>0</v>
      </c>
      <c r="D49" s="187">
        <f t="shared" si="2"/>
        <v>0</v>
      </c>
      <c r="E49" s="99">
        <v>0</v>
      </c>
      <c r="F49" s="83">
        <f t="shared" si="2"/>
        <v>0</v>
      </c>
      <c r="G49" s="85" t="str">
        <f t="shared" si="3"/>
        <v>N/A</v>
      </c>
      <c r="H49" s="99">
        <v>0</v>
      </c>
      <c r="I49" s="83">
        <f t="shared" si="2"/>
        <v>0</v>
      </c>
      <c r="J49" s="85" t="str">
        <f t="shared" si="4"/>
        <v>N/A</v>
      </c>
      <c r="K49" s="205">
        <v>212857</v>
      </c>
      <c r="L49" s="99">
        <f>ROUND(IF(K49&gt;0,(K49/K4)*12,0),2)</f>
        <v>212857</v>
      </c>
      <c r="M49" s="83">
        <f t="shared" si="2"/>
        <v>1064.29</v>
      </c>
      <c r="N49" s="87" t="str">
        <f t="shared" si="5"/>
        <v>N/A</v>
      </c>
      <c r="O49" s="101">
        <v>0</v>
      </c>
      <c r="P49" s="101">
        <v>0</v>
      </c>
      <c r="Q49" s="101">
        <v>0</v>
      </c>
      <c r="R49" s="145">
        <f t="shared" si="6"/>
        <v>0</v>
      </c>
      <c r="S49" s="187">
        <f t="shared" si="2"/>
        <v>0</v>
      </c>
      <c r="T49" s="99">
        <v>0</v>
      </c>
      <c r="U49" s="187">
        <f t="shared" si="2"/>
        <v>0</v>
      </c>
      <c r="V49" s="99">
        <v>0</v>
      </c>
      <c r="W49" s="187">
        <f t="shared" si="2"/>
        <v>0</v>
      </c>
      <c r="X49" s="99">
        <v>0</v>
      </c>
      <c r="Y49" s="187">
        <f t="shared" si="2"/>
        <v>0</v>
      </c>
      <c r="Z49" s="99">
        <v>0</v>
      </c>
      <c r="AA49" s="187">
        <f t="shared" si="2"/>
        <v>0</v>
      </c>
      <c r="AB49" s="99">
        <f t="shared" si="19"/>
        <v>219242.71</v>
      </c>
      <c r="AC49" s="102">
        <f t="shared" si="15"/>
        <v>1096.21</v>
      </c>
      <c r="AD49" s="91"/>
      <c r="AE49" s="103"/>
      <c r="AF49" s="93"/>
      <c r="AG49" s="94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</row>
    <row r="50" ht="15" customHeight="1">
      <c r="A50" s="81" t="s">
        <v>104</v>
      </c>
      <c r="B50" s="81"/>
      <c r="C50" s="99">
        <v>0</v>
      </c>
      <c r="D50" s="187">
        <f t="shared" si="2"/>
        <v>0</v>
      </c>
      <c r="E50" s="99">
        <v>0</v>
      </c>
      <c r="F50" s="83">
        <f t="shared" si="2"/>
        <v>0</v>
      </c>
      <c r="G50" s="85" t="str">
        <f t="shared" si="3"/>
        <v>N/A</v>
      </c>
      <c r="H50" s="99">
        <v>0</v>
      </c>
      <c r="I50" s="83">
        <f t="shared" si="2"/>
        <v>0</v>
      </c>
      <c r="J50" s="85" t="str">
        <f t="shared" si="4"/>
        <v>N/A</v>
      </c>
      <c r="K50" s="205">
        <v>71566</v>
      </c>
      <c r="L50" s="99">
        <f>ROUND(IF(K50&gt;0,(K50/K4)*12,0),2)</f>
        <v>71566</v>
      </c>
      <c r="M50" s="83">
        <f t="shared" si="2"/>
        <v>357.83</v>
      </c>
      <c r="N50" s="87" t="str">
        <f t="shared" si="5"/>
        <v>N/A</v>
      </c>
      <c r="O50" s="101">
        <v>0</v>
      </c>
      <c r="P50" s="101">
        <v>0</v>
      </c>
      <c r="Q50" s="101">
        <v>0</v>
      </c>
      <c r="R50" s="145">
        <f t="shared" si="6"/>
        <v>0</v>
      </c>
      <c r="S50" s="187">
        <f t="shared" si="2"/>
        <v>0</v>
      </c>
      <c r="T50" s="99">
        <v>0</v>
      </c>
      <c r="U50" s="187">
        <f t="shared" si="2"/>
        <v>0</v>
      </c>
      <c r="V50" s="99">
        <v>0</v>
      </c>
      <c r="W50" s="187">
        <f t="shared" si="2"/>
        <v>0</v>
      </c>
      <c r="X50" s="99">
        <v>0</v>
      </c>
      <c r="Y50" s="187">
        <f t="shared" si="2"/>
        <v>0</v>
      </c>
      <c r="Z50" s="99">
        <v>0</v>
      </c>
      <c r="AA50" s="187">
        <f t="shared" si="2"/>
        <v>0</v>
      </c>
      <c r="AB50" s="99">
        <f t="shared" si="19"/>
        <v>73712.98</v>
      </c>
      <c r="AC50" s="102">
        <f t="shared" si="15"/>
        <v>368.56</v>
      </c>
      <c r="AD50" s="91"/>
      <c r="AE50" s="103"/>
      <c r="AF50" s="93"/>
      <c r="AG50" s="94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</row>
    <row r="51" ht="15.75" customHeight="1">
      <c r="A51" s="81" t="s">
        <v>105</v>
      </c>
      <c r="B51" s="81"/>
      <c r="C51" s="99">
        <v>0</v>
      </c>
      <c r="D51" s="187">
        <f t="shared" si="2"/>
        <v>0</v>
      </c>
      <c r="E51" s="99">
        <v>0</v>
      </c>
      <c r="F51" s="83">
        <f t="shared" si="2"/>
        <v>0</v>
      </c>
      <c r="G51" s="85" t="str">
        <f t="shared" si="3"/>
        <v>N/A</v>
      </c>
      <c r="H51" s="99">
        <v>0</v>
      </c>
      <c r="I51" s="83">
        <f t="shared" si="2"/>
        <v>0</v>
      </c>
      <c r="J51" s="85" t="str">
        <f t="shared" si="4"/>
        <v>N/A</v>
      </c>
      <c r="K51" s="205">
        <v>0</v>
      </c>
      <c r="L51" s="99">
        <f>ROUND(IF(K51&gt;0,(K51/K4)*12,0),2)</f>
        <v>0</v>
      </c>
      <c r="M51" s="83">
        <f t="shared" si="2"/>
        <v>0</v>
      </c>
      <c r="N51" s="87" t="str">
        <f t="shared" si="5"/>
        <v>N/A</v>
      </c>
      <c r="O51" s="101">
        <v>0</v>
      </c>
      <c r="P51" s="101">
        <v>0</v>
      </c>
      <c r="Q51" s="101">
        <v>0</v>
      </c>
      <c r="R51" s="145">
        <f t="shared" si="6"/>
        <v>0</v>
      </c>
      <c r="S51" s="187">
        <f t="shared" si="2"/>
        <v>0</v>
      </c>
      <c r="T51" s="99">
        <v>0</v>
      </c>
      <c r="U51" s="187">
        <f t="shared" si="2"/>
        <v>0</v>
      </c>
      <c r="V51" s="99">
        <v>0</v>
      </c>
      <c r="W51" s="187">
        <f t="shared" si="2"/>
        <v>0</v>
      </c>
      <c r="X51" s="99">
        <v>0</v>
      </c>
      <c r="Y51" s="187">
        <f t="shared" si="2"/>
        <v>0</v>
      </c>
      <c r="Z51" s="99">
        <v>0</v>
      </c>
      <c r="AA51" s="187">
        <f t="shared" si="2"/>
        <v>0</v>
      </c>
      <c r="AB51" s="99">
        <f t="shared" si="19"/>
        <v>0</v>
      </c>
      <c r="AC51" s="102">
        <f t="shared" si="15"/>
        <v>0</v>
      </c>
      <c r="AD51" s="91"/>
      <c r="AE51" s="103"/>
      <c r="AF51" s="128"/>
      <c r="AG51" s="94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</row>
    <row r="52" ht="15.75" customHeight="1">
      <c r="A52" s="117" t="s">
        <v>76</v>
      </c>
      <c r="B52" s="118"/>
      <c r="C52" s="151">
        <f t="shared" si="27" ref="C52:Z52">IF(SUM(C47:C51)=0,0,SUM(C47:C51))</f>
        <v>0</v>
      </c>
      <c r="D52" s="182">
        <f t="shared" si="2"/>
        <v>0</v>
      </c>
      <c r="E52" s="151">
        <f t="shared" si="27"/>
        <v>0</v>
      </c>
      <c r="F52" s="182">
        <f t="shared" si="2"/>
        <v>0</v>
      </c>
      <c r="G52" s="148" t="str">
        <f t="shared" si="3"/>
        <v>N/A</v>
      </c>
      <c r="H52" s="151">
        <f t="shared" si="27"/>
        <v>0</v>
      </c>
      <c r="I52" s="182">
        <f t="shared" si="2"/>
        <v>0</v>
      </c>
      <c r="J52" s="148" t="str">
        <f t="shared" si="4"/>
        <v>N/A</v>
      </c>
      <c r="K52" s="151">
        <f t="shared" si="27"/>
        <v>478149</v>
      </c>
      <c r="L52" s="151">
        <f t="shared" si="27"/>
        <v>478149</v>
      </c>
      <c r="M52" s="182">
        <f t="shared" si="2"/>
        <v>2390.75</v>
      </c>
      <c r="N52" s="150" t="str">
        <f t="shared" si="5"/>
        <v>N/A</v>
      </c>
      <c r="O52" s="151">
        <f t="shared" si="27"/>
        <v>0</v>
      </c>
      <c r="P52" s="151">
        <f t="shared" si="27"/>
        <v>0</v>
      </c>
      <c r="Q52" s="151">
        <f t="shared" si="27"/>
        <v>0</v>
      </c>
      <c r="R52" s="151">
        <f t="shared" si="27"/>
        <v>0</v>
      </c>
      <c r="S52" s="182">
        <f t="shared" si="2"/>
        <v>0</v>
      </c>
      <c r="T52" s="151">
        <f t="shared" si="27"/>
        <v>0</v>
      </c>
      <c r="U52" s="182">
        <f t="shared" si="2"/>
        <v>0</v>
      </c>
      <c r="V52" s="151">
        <f t="shared" si="27"/>
        <v>0</v>
      </c>
      <c r="W52" s="182">
        <f t="shared" si="2"/>
        <v>0</v>
      </c>
      <c r="X52" s="151">
        <f t="shared" si="27"/>
        <v>0</v>
      </c>
      <c r="Y52" s="182">
        <f t="shared" si="2"/>
        <v>0</v>
      </c>
      <c r="Z52" s="151">
        <f t="shared" si="27"/>
        <v>0</v>
      </c>
      <c r="AA52" s="182">
        <f t="shared" si="2"/>
        <v>0</v>
      </c>
      <c r="AB52" s="151">
        <f>SUM(AB47:AB51)</f>
        <v>492493.47</v>
      </c>
      <c r="AC52" s="153">
        <f t="shared" si="15"/>
        <v>2462.47</v>
      </c>
      <c r="AD52" s="91"/>
      <c r="AE52" s="132">
        <f>VLOOKUP("Total Payroll",AI10:AJ35,2,FALSE)</f>
        <v>522.465571681881</v>
      </c>
      <c r="AF52" s="93"/>
      <c r="AG52" s="94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</row>
    <row r="53" ht="15" customHeight="1">
      <c r="A53" s="81" t="s">
        <v>106</v>
      </c>
      <c r="B53" s="81"/>
      <c r="C53" s="99">
        <v>0</v>
      </c>
      <c r="D53" s="187">
        <f t="shared" si="2"/>
        <v>0</v>
      </c>
      <c r="E53" s="99">
        <v>0</v>
      </c>
      <c r="F53" s="83">
        <f t="shared" si="2"/>
        <v>0</v>
      </c>
      <c r="G53" s="85" t="str">
        <f t="shared" si="3"/>
        <v>N/A</v>
      </c>
      <c r="H53" s="99">
        <v>0</v>
      </c>
      <c r="I53" s="83">
        <f t="shared" si="2"/>
        <v>0</v>
      </c>
      <c r="J53" s="85" t="str">
        <f t="shared" si="4"/>
        <v>N/A</v>
      </c>
      <c r="K53" s="205">
        <v>49624</v>
      </c>
      <c r="L53" s="99">
        <f>ROUND(IF(K53&gt;0,(K53/K4)*12,0),2)</f>
        <v>49624</v>
      </c>
      <c r="M53" s="83">
        <f t="shared" si="2"/>
        <v>248.12</v>
      </c>
      <c r="N53" s="87" t="str">
        <f t="shared" si="5"/>
        <v>N/A</v>
      </c>
      <c r="O53" s="101">
        <v>0</v>
      </c>
      <c r="P53" s="101">
        <v>0</v>
      </c>
      <c r="Q53" s="101">
        <v>0</v>
      </c>
      <c r="R53" s="145">
        <f t="shared" si="6"/>
        <v>0</v>
      </c>
      <c r="S53" s="187">
        <f t="shared" si="2"/>
        <v>0</v>
      </c>
      <c r="T53" s="99">
        <v>0</v>
      </c>
      <c r="U53" s="187">
        <f t="shared" si="2"/>
        <v>0</v>
      </c>
      <c r="V53" s="99">
        <v>0</v>
      </c>
      <c r="W53" s="187">
        <f t="shared" si="2"/>
        <v>0</v>
      </c>
      <c r="X53" s="99">
        <v>0</v>
      </c>
      <c r="Y53" s="187">
        <f t="shared" si="2"/>
        <v>0</v>
      </c>
      <c r="Z53" s="99">
        <v>0</v>
      </c>
      <c r="AA53" s="187">
        <f t="shared" si="2"/>
        <v>0</v>
      </c>
      <c r="AB53" s="99">
        <f t="shared" si="19"/>
        <v>51112.72</v>
      </c>
      <c r="AC53" s="102">
        <f t="shared" si="15"/>
        <v>255.56</v>
      </c>
      <c r="AD53" s="91"/>
      <c r="AE53" s="92"/>
      <c r="AF53" s="93"/>
      <c r="AG53" s="94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</row>
    <row r="54" ht="15" customHeight="1">
      <c r="A54" s="81" t="s">
        <v>107</v>
      </c>
      <c r="B54" s="81"/>
      <c r="C54" s="99">
        <v>0</v>
      </c>
      <c r="D54" s="187">
        <f t="shared" si="2"/>
        <v>0</v>
      </c>
      <c r="E54" s="99">
        <v>0</v>
      </c>
      <c r="F54" s="83">
        <f t="shared" si="2"/>
        <v>0</v>
      </c>
      <c r="G54" s="85" t="str">
        <f t="shared" si="3"/>
        <v>N/A</v>
      </c>
      <c r="H54" s="99">
        <v>0</v>
      </c>
      <c r="I54" s="83">
        <f t="shared" si="2"/>
        <v>0</v>
      </c>
      <c r="J54" s="85" t="str">
        <f t="shared" si="4"/>
        <v>N/A</v>
      </c>
      <c r="K54" s="205">
        <v>0</v>
      </c>
      <c r="L54" s="99">
        <f>ROUND(IF(K54&gt;0,(K54/K4)*12,0),2)</f>
        <v>0</v>
      </c>
      <c r="M54" s="83">
        <f t="shared" si="2"/>
        <v>0</v>
      </c>
      <c r="N54" s="87" t="str">
        <f t="shared" si="5"/>
        <v>N/A</v>
      </c>
      <c r="O54" s="101">
        <v>0</v>
      </c>
      <c r="P54" s="101">
        <v>0</v>
      </c>
      <c r="Q54" s="101">
        <v>0</v>
      </c>
      <c r="R54" s="145">
        <f t="shared" si="6"/>
        <v>0</v>
      </c>
      <c r="S54" s="187">
        <f t="shared" si="2"/>
        <v>0</v>
      </c>
      <c r="T54" s="99">
        <v>0</v>
      </c>
      <c r="U54" s="187">
        <f t="shared" si="2"/>
        <v>0</v>
      </c>
      <c r="V54" s="99">
        <v>0</v>
      </c>
      <c r="W54" s="187">
        <f t="shared" si="2"/>
        <v>0</v>
      </c>
      <c r="X54" s="99">
        <v>0</v>
      </c>
      <c r="Y54" s="187">
        <f t="shared" si="2"/>
        <v>0</v>
      </c>
      <c r="Z54" s="99">
        <v>0</v>
      </c>
      <c r="AA54" s="187">
        <f t="shared" si="2"/>
        <v>0</v>
      </c>
      <c r="AB54" s="99">
        <f t="shared" si="19"/>
        <v>0</v>
      </c>
      <c r="AC54" s="102">
        <f t="shared" si="15"/>
        <v>0</v>
      </c>
      <c r="AD54" s="91"/>
      <c r="AE54" s="103"/>
      <c r="AF54" s="93"/>
      <c r="AG54" s="94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</row>
    <row r="55" ht="15" customHeight="1">
      <c r="A55" s="81" t="s">
        <v>108</v>
      </c>
      <c r="B55" s="81"/>
      <c r="C55" s="99">
        <v>0</v>
      </c>
      <c r="D55" s="187">
        <f t="shared" si="2"/>
        <v>0</v>
      </c>
      <c r="E55" s="99">
        <v>0</v>
      </c>
      <c r="F55" s="83">
        <f t="shared" si="2"/>
        <v>0</v>
      </c>
      <c r="G55" s="85" t="str">
        <f t="shared" si="3"/>
        <v>N/A</v>
      </c>
      <c r="H55" s="99">
        <v>0</v>
      </c>
      <c r="I55" s="83">
        <f t="shared" si="2"/>
        <v>0</v>
      </c>
      <c r="J55" s="85" t="str">
        <f t="shared" si="4"/>
        <v>N/A</v>
      </c>
      <c r="K55" s="205">
        <v>215652</v>
      </c>
      <c r="L55" s="99">
        <f>ROUND(IF(K55&gt;0,(K55/K4)*12,0),2)</f>
        <v>215652</v>
      </c>
      <c r="M55" s="83">
        <f t="shared" si="2"/>
        <v>1078.26</v>
      </c>
      <c r="N55" s="87" t="str">
        <f t="shared" si="5"/>
        <v>N/A</v>
      </c>
      <c r="O55" s="101">
        <v>0</v>
      </c>
      <c r="P55" s="101">
        <v>0</v>
      </c>
      <c r="Q55" s="101">
        <v>0</v>
      </c>
      <c r="R55" s="145">
        <f t="shared" si="6"/>
        <v>0</v>
      </c>
      <c r="S55" s="187">
        <f t="shared" si="2"/>
        <v>0</v>
      </c>
      <c r="T55" s="99">
        <v>0</v>
      </c>
      <c r="U55" s="187">
        <f t="shared" si="2"/>
        <v>0</v>
      </c>
      <c r="V55" s="99">
        <v>0</v>
      </c>
      <c r="W55" s="187">
        <f t="shared" si="2"/>
        <v>0</v>
      </c>
      <c r="X55" s="99">
        <v>0</v>
      </c>
      <c r="Y55" s="187">
        <f t="shared" si="2"/>
        <v>0</v>
      </c>
      <c r="Z55" s="99">
        <v>0</v>
      </c>
      <c r="AA55" s="187">
        <f t="shared" si="2"/>
        <v>0</v>
      </c>
      <c r="AB55" s="99">
        <f t="shared" si="19"/>
        <v>222121.56</v>
      </c>
      <c r="AC55" s="102">
        <f t="shared" si="15"/>
        <v>1110.61</v>
      </c>
      <c r="AD55" s="91"/>
      <c r="AE55" s="103"/>
      <c r="AF55" s="93"/>
      <c r="AG55" s="94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</row>
    <row r="56" ht="15" customHeight="1">
      <c r="A56" s="81" t="s">
        <v>109</v>
      </c>
      <c r="B56" s="81"/>
      <c r="C56" s="99">
        <v>0</v>
      </c>
      <c r="D56" s="187">
        <f t="shared" si="2"/>
        <v>0</v>
      </c>
      <c r="E56" s="99">
        <v>0</v>
      </c>
      <c r="F56" s="83">
        <f t="shared" si="2"/>
        <v>0</v>
      </c>
      <c r="G56" s="85" t="str">
        <f t="shared" si="3"/>
        <v>N/A</v>
      </c>
      <c r="H56" s="99">
        <v>0</v>
      </c>
      <c r="I56" s="83">
        <f t="shared" si="2"/>
        <v>0</v>
      </c>
      <c r="J56" s="85" t="str">
        <f t="shared" si="4"/>
        <v>N/A</v>
      </c>
      <c r="K56" s="205">
        <v>18386</v>
      </c>
      <c r="L56" s="99">
        <f>ROUND(IF(K56&gt;0,(K56/K4)*12,0),2)</f>
        <v>18386</v>
      </c>
      <c r="M56" s="83">
        <f t="shared" si="2"/>
        <v>91.93</v>
      </c>
      <c r="N56" s="87" t="str">
        <f t="shared" si="5"/>
        <v>N/A</v>
      </c>
      <c r="O56" s="101">
        <v>0</v>
      </c>
      <c r="P56" s="101">
        <v>0</v>
      </c>
      <c r="Q56" s="101">
        <v>0</v>
      </c>
      <c r="R56" s="145">
        <f t="shared" si="6"/>
        <v>0</v>
      </c>
      <c r="S56" s="187">
        <f t="shared" si="2"/>
        <v>0</v>
      </c>
      <c r="T56" s="99">
        <v>0</v>
      </c>
      <c r="U56" s="187">
        <f t="shared" si="2"/>
        <v>0</v>
      </c>
      <c r="V56" s="99">
        <v>0</v>
      </c>
      <c r="W56" s="187">
        <f t="shared" si="2"/>
        <v>0</v>
      </c>
      <c r="X56" s="99">
        <v>0</v>
      </c>
      <c r="Y56" s="187">
        <f t="shared" si="2"/>
        <v>0</v>
      </c>
      <c r="Z56" s="99">
        <v>0</v>
      </c>
      <c r="AA56" s="187">
        <f t="shared" si="2"/>
        <v>0</v>
      </c>
      <c r="AB56" s="99">
        <f t="shared" si="19"/>
        <v>18937.58</v>
      </c>
      <c r="AC56" s="102">
        <f t="shared" si="15"/>
        <v>94.69</v>
      </c>
      <c r="AD56" s="91"/>
      <c r="AE56" s="103"/>
      <c r="AF56" s="93"/>
      <c r="AG56" s="94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</row>
    <row r="57" ht="15" customHeight="1">
      <c r="A57" s="81" t="s">
        <v>110</v>
      </c>
      <c r="B57" s="81"/>
      <c r="C57" s="99">
        <v>0</v>
      </c>
      <c r="D57" s="187">
        <f t="shared" si="2"/>
        <v>0</v>
      </c>
      <c r="E57" s="99">
        <v>0</v>
      </c>
      <c r="F57" s="83">
        <f t="shared" si="2"/>
        <v>0</v>
      </c>
      <c r="G57" s="85" t="str">
        <f t="shared" si="3"/>
        <v>N/A</v>
      </c>
      <c r="H57" s="99">
        <v>0</v>
      </c>
      <c r="I57" s="83">
        <f t="shared" si="2"/>
        <v>0</v>
      </c>
      <c r="J57" s="85" t="str">
        <f t="shared" si="4"/>
        <v>N/A</v>
      </c>
      <c r="K57" s="205">
        <v>0</v>
      </c>
      <c r="L57" s="99">
        <f>ROUND(IF(K57&gt;0,(K57/K4)*12,0),2)</f>
        <v>0</v>
      </c>
      <c r="M57" s="83">
        <f t="shared" si="2"/>
        <v>0</v>
      </c>
      <c r="N57" s="87" t="str">
        <f t="shared" si="5"/>
        <v>N/A</v>
      </c>
      <c r="O57" s="101">
        <v>0</v>
      </c>
      <c r="P57" s="101">
        <v>0</v>
      </c>
      <c r="Q57" s="101">
        <v>0</v>
      </c>
      <c r="R57" s="145">
        <f t="shared" si="6"/>
        <v>0</v>
      </c>
      <c r="S57" s="187">
        <f t="shared" si="2"/>
        <v>0</v>
      </c>
      <c r="T57" s="99">
        <v>0</v>
      </c>
      <c r="U57" s="187">
        <f t="shared" si="2"/>
        <v>0</v>
      </c>
      <c r="V57" s="99">
        <v>0</v>
      </c>
      <c r="W57" s="187">
        <f t="shared" si="2"/>
        <v>0</v>
      </c>
      <c r="X57" s="99">
        <v>0</v>
      </c>
      <c r="Y57" s="187">
        <f t="shared" si="2"/>
        <v>0</v>
      </c>
      <c r="Z57" s="99">
        <v>0</v>
      </c>
      <c r="AA57" s="187">
        <f t="shared" si="2"/>
        <v>0</v>
      </c>
      <c r="AB57" s="99">
        <f t="shared" si="19"/>
        <v>0</v>
      </c>
      <c r="AC57" s="102">
        <f t="shared" si="15"/>
        <v>0</v>
      </c>
      <c r="AD57" s="91"/>
      <c r="AE57" s="103"/>
      <c r="AF57" s="93"/>
      <c r="AG57" s="94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</row>
    <row r="58" ht="15" customHeight="1">
      <c r="A58" s="81" t="s">
        <v>111</v>
      </c>
      <c r="B58" s="81"/>
      <c r="C58" s="99">
        <v>0</v>
      </c>
      <c r="D58" s="187">
        <f t="shared" si="2"/>
        <v>0</v>
      </c>
      <c r="E58" s="99">
        <v>0</v>
      </c>
      <c r="F58" s="83">
        <f t="shared" si="2"/>
        <v>0</v>
      </c>
      <c r="G58" s="85" t="str">
        <f t="shared" si="3"/>
        <v>N/A</v>
      </c>
      <c r="H58" s="99">
        <v>0</v>
      </c>
      <c r="I58" s="83">
        <f t="shared" si="2"/>
        <v>0</v>
      </c>
      <c r="J58" s="85" t="str">
        <f t="shared" si="4"/>
        <v>N/A</v>
      </c>
      <c r="K58" s="205">
        <v>2723</v>
      </c>
      <c r="L58" s="99">
        <f>ROUND(IF(K58&gt;0,(K58/K4)*12,0),2)</f>
        <v>2723</v>
      </c>
      <c r="M58" s="83">
        <f t="shared" si="2"/>
        <v>13.62</v>
      </c>
      <c r="N58" s="87" t="str">
        <f t="shared" si="5"/>
        <v>N/A</v>
      </c>
      <c r="O58" s="101">
        <v>0</v>
      </c>
      <c r="P58" s="101">
        <v>0</v>
      </c>
      <c r="Q58" s="101">
        <v>0</v>
      </c>
      <c r="R58" s="145">
        <f t="shared" si="6"/>
        <v>0</v>
      </c>
      <c r="S58" s="187">
        <f t="shared" si="2"/>
        <v>0</v>
      </c>
      <c r="T58" s="99">
        <v>0</v>
      </c>
      <c r="U58" s="187">
        <f t="shared" si="2"/>
        <v>0</v>
      </c>
      <c r="V58" s="99">
        <v>0</v>
      </c>
      <c r="W58" s="187">
        <f t="shared" si="2"/>
        <v>0</v>
      </c>
      <c r="X58" s="99">
        <v>0</v>
      </c>
      <c r="Y58" s="187">
        <f t="shared" si="2"/>
        <v>0</v>
      </c>
      <c r="Z58" s="99">
        <v>0</v>
      </c>
      <c r="AA58" s="187">
        <f t="shared" si="2"/>
        <v>0</v>
      </c>
      <c r="AB58" s="99">
        <f t="shared" si="19"/>
        <v>2804.69</v>
      </c>
      <c r="AC58" s="102">
        <f t="shared" si="15"/>
        <v>14.02</v>
      </c>
      <c r="AD58" s="91"/>
      <c r="AE58" s="103"/>
      <c r="AF58" s="93"/>
      <c r="AG58" s="94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</row>
    <row r="59" ht="15" customHeight="1">
      <c r="A59" s="81" t="s">
        <v>112</v>
      </c>
      <c r="B59" s="81"/>
      <c r="C59" s="99">
        <v>0</v>
      </c>
      <c r="D59" s="187">
        <f t="shared" si="2"/>
        <v>0</v>
      </c>
      <c r="E59" s="99">
        <v>0</v>
      </c>
      <c r="F59" s="83">
        <f t="shared" si="2"/>
        <v>0</v>
      </c>
      <c r="G59" s="85" t="str">
        <f t="shared" si="3"/>
        <v>N/A</v>
      </c>
      <c r="H59" s="99">
        <v>0</v>
      </c>
      <c r="I59" s="83">
        <f t="shared" si="2"/>
        <v>0</v>
      </c>
      <c r="J59" s="85" t="str">
        <f t="shared" si="4"/>
        <v>N/A</v>
      </c>
      <c r="K59" s="205">
        <v>0</v>
      </c>
      <c r="L59" s="99">
        <f>ROUND(IF(K59&gt;0,(K59/K4)*12,0),2)</f>
        <v>0</v>
      </c>
      <c r="M59" s="83">
        <f t="shared" si="2"/>
        <v>0</v>
      </c>
      <c r="N59" s="87" t="str">
        <f t="shared" si="5"/>
        <v>N/A</v>
      </c>
      <c r="O59" s="101">
        <v>0</v>
      </c>
      <c r="P59" s="101">
        <v>0</v>
      </c>
      <c r="Q59" s="101">
        <v>0</v>
      </c>
      <c r="R59" s="145">
        <f t="shared" si="6"/>
        <v>0</v>
      </c>
      <c r="S59" s="187">
        <f t="shared" si="2"/>
        <v>0</v>
      </c>
      <c r="T59" s="99">
        <v>0</v>
      </c>
      <c r="U59" s="187">
        <f t="shared" si="2"/>
        <v>0</v>
      </c>
      <c r="V59" s="99">
        <v>0</v>
      </c>
      <c r="W59" s="187">
        <f t="shared" si="2"/>
        <v>0</v>
      </c>
      <c r="X59" s="99">
        <v>0</v>
      </c>
      <c r="Y59" s="187">
        <f t="shared" si="2"/>
        <v>0</v>
      </c>
      <c r="Z59" s="99">
        <v>0</v>
      </c>
      <c r="AA59" s="187">
        <f t="shared" si="2"/>
        <v>0</v>
      </c>
      <c r="AB59" s="99">
        <f t="shared" si="19"/>
        <v>0</v>
      </c>
      <c r="AC59" s="102">
        <f t="shared" si="15"/>
        <v>0</v>
      </c>
      <c r="AD59" s="91"/>
      <c r="AE59" s="103"/>
      <c r="AF59" s="93"/>
      <c r="AG59" s="94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</row>
    <row r="60" ht="15.75" customHeight="1">
      <c r="A60" s="81" t="s">
        <v>113</v>
      </c>
      <c r="B60" s="81"/>
      <c r="C60" s="99">
        <v>0</v>
      </c>
      <c r="D60" s="187">
        <f t="shared" si="2"/>
        <v>0</v>
      </c>
      <c r="E60" s="99">
        <v>0</v>
      </c>
      <c r="F60" s="83">
        <f t="shared" si="2"/>
        <v>0</v>
      </c>
      <c r="G60" s="85" t="str">
        <f t="shared" si="3"/>
        <v>N/A</v>
      </c>
      <c r="H60" s="99">
        <v>0</v>
      </c>
      <c r="I60" s="83">
        <f t="shared" si="2"/>
        <v>0</v>
      </c>
      <c r="J60" s="85" t="str">
        <f t="shared" si="4"/>
        <v>N/A</v>
      </c>
      <c r="K60" s="205">
        <v>0</v>
      </c>
      <c r="L60" s="99">
        <f>ROUND(IF(K60&gt;0,(K60/K4)*12,0),2)</f>
        <v>0</v>
      </c>
      <c r="M60" s="83">
        <f t="shared" si="2"/>
        <v>0</v>
      </c>
      <c r="N60" s="87" t="str">
        <f t="shared" si="5"/>
        <v>N/A</v>
      </c>
      <c r="O60" s="101">
        <v>0</v>
      </c>
      <c r="P60" s="101">
        <v>0</v>
      </c>
      <c r="Q60" s="101">
        <v>0</v>
      </c>
      <c r="R60" s="145">
        <f t="shared" si="6"/>
        <v>0</v>
      </c>
      <c r="S60" s="187">
        <f t="shared" si="2"/>
        <v>0</v>
      </c>
      <c r="T60" s="99">
        <v>0</v>
      </c>
      <c r="U60" s="187">
        <f t="shared" si="2"/>
        <v>0</v>
      </c>
      <c r="V60" s="99">
        <v>0</v>
      </c>
      <c r="W60" s="187">
        <f t="shared" si="2"/>
        <v>0</v>
      </c>
      <c r="X60" s="99">
        <v>0</v>
      </c>
      <c r="Y60" s="187">
        <f t="shared" si="2"/>
        <v>0</v>
      </c>
      <c r="Z60" s="99">
        <v>0</v>
      </c>
      <c r="AA60" s="187">
        <f t="shared" si="2"/>
        <v>0</v>
      </c>
      <c r="AB60" s="99">
        <f t="shared" si="19"/>
        <v>0</v>
      </c>
      <c r="AC60" s="102">
        <f t="shared" si="15"/>
        <v>0</v>
      </c>
      <c r="AD60" s="91"/>
      <c r="AE60" s="103"/>
      <c r="AF60" s="128"/>
      <c r="AG60" s="94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</row>
    <row r="61" ht="15.75" customHeight="1">
      <c r="A61" s="117" t="s">
        <v>77</v>
      </c>
      <c r="B61" s="118"/>
      <c r="C61" s="151">
        <f t="shared" si="28" ref="C61:Z61">IF(SUM(C53:C60)=0,0,SUM(C53:C60))</f>
        <v>0</v>
      </c>
      <c r="D61" s="182">
        <f t="shared" si="2"/>
        <v>0</v>
      </c>
      <c r="E61" s="151">
        <f t="shared" si="28"/>
        <v>0</v>
      </c>
      <c r="F61" s="182">
        <f t="shared" si="2"/>
        <v>0</v>
      </c>
      <c r="G61" s="148" t="str">
        <f t="shared" si="3"/>
        <v>N/A</v>
      </c>
      <c r="H61" s="151">
        <f t="shared" si="28"/>
        <v>0</v>
      </c>
      <c r="I61" s="182">
        <f t="shared" si="2"/>
        <v>0</v>
      </c>
      <c r="J61" s="148" t="str">
        <f t="shared" si="4"/>
        <v>N/A</v>
      </c>
      <c r="K61" s="151">
        <f t="shared" si="28"/>
        <v>286385</v>
      </c>
      <c r="L61" s="151">
        <f t="shared" si="28"/>
        <v>286385</v>
      </c>
      <c r="M61" s="182">
        <f t="shared" si="2"/>
        <v>1431.93</v>
      </c>
      <c r="N61" s="150" t="str">
        <f t="shared" si="5"/>
        <v>N/A</v>
      </c>
      <c r="O61" s="151">
        <f t="shared" si="28"/>
        <v>0</v>
      </c>
      <c r="P61" s="151">
        <f t="shared" si="28"/>
        <v>0</v>
      </c>
      <c r="Q61" s="151">
        <f t="shared" si="28"/>
        <v>0</v>
      </c>
      <c r="R61" s="151">
        <f t="shared" si="28"/>
        <v>0</v>
      </c>
      <c r="S61" s="182">
        <f t="shared" si="2"/>
        <v>0</v>
      </c>
      <c r="T61" s="151">
        <f t="shared" si="28"/>
        <v>0</v>
      </c>
      <c r="U61" s="182">
        <f t="shared" si="2"/>
        <v>0</v>
      </c>
      <c r="V61" s="151">
        <f t="shared" si="28"/>
        <v>0</v>
      </c>
      <c r="W61" s="182">
        <f t="shared" si="2"/>
        <v>0</v>
      </c>
      <c r="X61" s="151">
        <f t="shared" si="28"/>
        <v>0</v>
      </c>
      <c r="Y61" s="182">
        <f t="shared" si="2"/>
        <v>0</v>
      </c>
      <c r="Z61" s="151">
        <f t="shared" si="28"/>
        <v>0</v>
      </c>
      <c r="AA61" s="182">
        <f t="shared" si="2"/>
        <v>0</v>
      </c>
      <c r="AB61" s="151">
        <f>SUM(AB53:AB60)</f>
        <v>294976.55000000005</v>
      </c>
      <c r="AC61" s="153">
        <f t="shared" si="15"/>
        <v>1474.88</v>
      </c>
      <c r="AD61" s="91"/>
      <c r="AE61" s="132">
        <f>VLOOKUP("Total Gen &amp; Admin Expenses",AI10:AJ35,2,FALSE)</f>
        <v>265.208615616996</v>
      </c>
      <c r="AF61" s="93"/>
      <c r="AG61" s="94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</row>
    <row r="62" ht="15" customHeight="1">
      <c r="A62" s="81" t="s">
        <v>114</v>
      </c>
      <c r="B62" s="81"/>
      <c r="C62" s="99">
        <v>0</v>
      </c>
      <c r="D62" s="83">
        <f t="shared" si="2"/>
        <v>0</v>
      </c>
      <c r="E62" s="99">
        <v>0</v>
      </c>
      <c r="F62" s="83">
        <f t="shared" si="2"/>
        <v>0</v>
      </c>
      <c r="G62" s="85" t="str">
        <f t="shared" si="3"/>
        <v>N/A</v>
      </c>
      <c r="H62" s="99">
        <v>0</v>
      </c>
      <c r="I62" s="83">
        <f t="shared" si="2"/>
        <v>0</v>
      </c>
      <c r="J62" s="85" t="str">
        <f t="shared" si="4"/>
        <v>N/A</v>
      </c>
      <c r="K62" s="212">
        <v>0</v>
      </c>
      <c r="L62" s="99">
        <f>ROUND(IF(K62&gt;0,(K62/K4)*12,0),2)</f>
        <v>0</v>
      </c>
      <c r="M62" s="83">
        <f t="shared" si="2"/>
        <v>0</v>
      </c>
      <c r="N62" s="87" t="str">
        <f t="shared" si="5"/>
        <v>N/A</v>
      </c>
      <c r="O62" s="101">
        <v>0</v>
      </c>
      <c r="P62" s="101">
        <v>0</v>
      </c>
      <c r="Q62" s="101">
        <v>0</v>
      </c>
      <c r="R62" s="145">
        <f t="shared" si="6"/>
        <v>0</v>
      </c>
      <c r="S62" s="83">
        <f t="shared" si="2"/>
        <v>0</v>
      </c>
      <c r="T62" s="99">
        <v>0</v>
      </c>
      <c r="U62" s="83">
        <f t="shared" si="2"/>
        <v>0</v>
      </c>
      <c r="V62" s="99">
        <v>0</v>
      </c>
      <c r="W62" s="83">
        <f t="shared" si="2"/>
        <v>0</v>
      </c>
      <c r="X62" s="99">
        <v>0</v>
      </c>
      <c r="Y62" s="83">
        <f t="shared" si="2"/>
        <v>0</v>
      </c>
      <c r="Z62" s="99">
        <v>0</v>
      </c>
      <c r="AA62" s="83">
        <f t="shared" si="2"/>
        <v>0</v>
      </c>
      <c r="AB62" s="99">
        <f t="shared" si="19"/>
        <v>0</v>
      </c>
      <c r="AC62" s="102">
        <f t="shared" si="15"/>
        <v>0</v>
      </c>
      <c r="AD62" s="91"/>
      <c r="AE62" s="103"/>
      <c r="AF62" s="93"/>
      <c r="AG62" s="94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</row>
    <row r="63" ht="15.75" customHeight="1">
      <c r="A63" s="117" t="s">
        <v>78</v>
      </c>
      <c r="B63" s="117"/>
      <c r="C63" s="213">
        <v>0</v>
      </c>
      <c r="D63" s="214">
        <f t="shared" si="2"/>
        <v>0</v>
      </c>
      <c r="E63" s="213">
        <v>0</v>
      </c>
      <c r="F63" s="215">
        <f t="shared" si="2"/>
        <v>0</v>
      </c>
      <c r="G63" s="216" t="str">
        <f t="shared" si="3"/>
        <v>N/A</v>
      </c>
      <c r="H63" s="213">
        <v>0</v>
      </c>
      <c r="I63" s="215">
        <f t="shared" si="2"/>
        <v>0</v>
      </c>
      <c r="J63" s="216" t="str">
        <f t="shared" si="4"/>
        <v>N/A</v>
      </c>
      <c r="K63" s="213">
        <v>0</v>
      </c>
      <c r="L63" s="213">
        <f>ROUND(IF(K63&gt;0,(K63/K4)*12,0),2)</f>
        <v>0</v>
      </c>
      <c r="M63" s="215">
        <f t="shared" si="2"/>
        <v>0</v>
      </c>
      <c r="N63" s="217" t="str">
        <f t="shared" si="5"/>
        <v>N/A</v>
      </c>
      <c r="O63" s="213">
        <v>0</v>
      </c>
      <c r="P63" s="213">
        <v>0</v>
      </c>
      <c r="Q63" s="213">
        <v>0</v>
      </c>
      <c r="R63" s="218">
        <f t="shared" si="6"/>
        <v>0</v>
      </c>
      <c r="S63" s="214">
        <f t="shared" si="2"/>
        <v>0</v>
      </c>
      <c r="T63" s="213">
        <v>0</v>
      </c>
      <c r="U63" s="214">
        <f t="shared" si="2"/>
        <v>0</v>
      </c>
      <c r="V63" s="213">
        <v>0</v>
      </c>
      <c r="W63" s="214">
        <f t="shared" si="2"/>
        <v>0</v>
      </c>
      <c r="X63" s="213">
        <v>0</v>
      </c>
      <c r="Y63" s="214">
        <f t="shared" si="2"/>
        <v>0</v>
      </c>
      <c r="Z63" s="213">
        <v>0</v>
      </c>
      <c r="AA63" s="214">
        <f t="shared" si="2"/>
        <v>0</v>
      </c>
      <c r="AB63" s="213">
        <f t="shared" si="19"/>
        <v>0</v>
      </c>
      <c r="AC63" s="219">
        <f t="shared" si="15"/>
        <v>0</v>
      </c>
      <c r="AD63" s="91"/>
      <c r="AE63" s="185">
        <f>VLOOKUP("Miscellaneous Expenses",AI10:AJ35,2,FALSE)</f>
        <v>3.25443488540093</v>
      </c>
      <c r="AF63" s="128"/>
      <c r="AG63" s="94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</row>
    <row r="64" ht="15.75" customHeight="1">
      <c r="A64" s="220" t="s">
        <v>80</v>
      </c>
      <c r="B64" s="118"/>
      <c r="C64" s="192">
        <f t="shared" si="29" ref="C64:Z64">+C63+C61+C62+C52+C46+C45</f>
        <v>0</v>
      </c>
      <c r="D64" s="193">
        <f t="shared" si="24"/>
        <v>0</v>
      </c>
      <c r="E64" s="192">
        <f t="shared" si="29"/>
        <v>0</v>
      </c>
      <c r="F64" s="194">
        <f t="shared" si="24"/>
        <v>0</v>
      </c>
      <c r="G64" s="195" t="str">
        <f t="shared" si="3"/>
        <v>N/A</v>
      </c>
      <c r="H64" s="192">
        <f t="shared" si="29"/>
        <v>0</v>
      </c>
      <c r="I64" s="194">
        <f t="shared" si="24"/>
        <v>0</v>
      </c>
      <c r="J64" s="195" t="str">
        <f t="shared" si="4"/>
        <v>N/A</v>
      </c>
      <c r="K64" s="192">
        <f t="shared" si="29"/>
        <v>1364978</v>
      </c>
      <c r="L64" s="192">
        <f t="shared" si="29"/>
        <v>1364978</v>
      </c>
      <c r="M64" s="194">
        <f t="shared" si="30" ref="M64:W72">ROUND(IF(L64&gt;0,+L64/200,0),0)</f>
        <v>6825</v>
      </c>
      <c r="N64" s="195" t="str">
        <f t="shared" si="5"/>
        <v>N/A</v>
      </c>
      <c r="O64" s="192">
        <f t="shared" si="29"/>
        <v>0</v>
      </c>
      <c r="P64" s="192">
        <f t="shared" si="29"/>
        <v>0</v>
      </c>
      <c r="Q64" s="192">
        <f t="shared" si="29"/>
        <v>0</v>
      </c>
      <c r="R64" s="192">
        <f t="shared" si="29"/>
        <v>0</v>
      </c>
      <c r="S64" s="193">
        <f t="shared" si="24"/>
        <v>0</v>
      </c>
      <c r="T64" s="192">
        <f t="shared" si="29"/>
        <v>0</v>
      </c>
      <c r="U64" s="193">
        <f t="shared" si="30"/>
        <v>0</v>
      </c>
      <c r="V64" s="192">
        <f t="shared" si="29"/>
        <v>0</v>
      </c>
      <c r="W64" s="193">
        <f t="shared" si="30"/>
        <v>0</v>
      </c>
      <c r="X64" s="192">
        <f t="shared" si="29"/>
        <v>0</v>
      </c>
      <c r="Y64" s="193">
        <f t="shared" si="24"/>
        <v>0</v>
      </c>
      <c r="Z64" s="192">
        <f t="shared" si="29"/>
        <v>0</v>
      </c>
      <c r="AA64" s="193">
        <f t="shared" si="24"/>
        <v>0</v>
      </c>
      <c r="AB64" s="192" t="e">
        <f>AB63+AB61+AB62+AB52+AB46+AB45</f>
        <v>#REF!</v>
      </c>
      <c r="AC64" s="198" t="e">
        <f t="shared" si="15"/>
        <v>#REF!</v>
      </c>
      <c r="AD64" s="91"/>
      <c r="AE64" s="132">
        <f>VLOOKUP("TOTAL OPERATING EXPENSES",AI10:AJ35,2,FALSE)</f>
        <v>2317.97148354896</v>
      </c>
      <c r="AF64" s="93"/>
      <c r="AG64" s="94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</row>
    <row r="65" ht="15.75" customHeight="1">
      <c r="A65" s="156"/>
      <c r="B65" s="156"/>
      <c r="C65" s="201"/>
      <c r="D65" s="201"/>
      <c r="E65" s="201"/>
      <c r="F65" s="201"/>
      <c r="G65" s="160"/>
      <c r="H65" s="201"/>
      <c r="I65" s="201"/>
      <c r="J65" s="221"/>
      <c r="K65" s="201"/>
      <c r="L65" s="201"/>
      <c r="M65" s="201"/>
      <c r="N65" s="201"/>
      <c r="O65" s="201"/>
      <c r="P65" s="201"/>
      <c r="Q65" s="201"/>
      <c r="R65" s="201"/>
      <c r="S65" s="201"/>
      <c r="T65" s="201"/>
      <c r="U65" s="201"/>
      <c r="V65" s="201"/>
      <c r="W65" s="201"/>
      <c r="X65" s="201"/>
      <c r="Y65" s="201"/>
      <c r="Z65" s="201"/>
      <c r="AA65" s="201"/>
      <c r="AB65" s="201"/>
      <c r="AC65" s="201"/>
      <c r="AD65" s="91"/>
      <c r="AE65" s="222"/>
      <c r="AF65" s="128"/>
      <c r="AG65" s="94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</row>
    <row r="66" ht="15.75" customHeight="1">
      <c r="A66" s="223" t="s">
        <v>82</v>
      </c>
      <c r="B66" s="118"/>
      <c r="C66" s="192">
        <f t="shared" si="31" ref="C66:AB66">C34+C64</f>
        <v>0</v>
      </c>
      <c r="D66" s="193">
        <f t="shared" si="24"/>
        <v>0</v>
      </c>
      <c r="E66" s="192">
        <f t="shared" si="31"/>
        <v>0</v>
      </c>
      <c r="F66" s="194">
        <f t="shared" si="24"/>
        <v>0</v>
      </c>
      <c r="G66" s="195" t="str">
        <f t="shared" si="3"/>
        <v>N/A</v>
      </c>
      <c r="H66" s="192">
        <f t="shared" si="31"/>
        <v>0</v>
      </c>
      <c r="I66" s="194">
        <f t="shared" si="24"/>
        <v>0</v>
      </c>
      <c r="J66" s="196" t="str">
        <f t="shared" si="4"/>
        <v>N/A</v>
      </c>
      <c r="K66" s="224">
        <f t="shared" si="31"/>
        <v>2863573</v>
      </c>
      <c r="L66" s="192">
        <f t="shared" si="31"/>
        <v>2863573</v>
      </c>
      <c r="M66" s="194">
        <f t="shared" si="24"/>
        <v>14317.87</v>
      </c>
      <c r="N66" s="195" t="str">
        <f t="shared" si="5"/>
        <v>N/A</v>
      </c>
      <c r="O66" s="192">
        <f t="shared" si="31"/>
        <v>0</v>
      </c>
      <c r="P66" s="192">
        <f t="shared" si="31"/>
        <v>0</v>
      </c>
      <c r="Q66" s="192">
        <f t="shared" si="31"/>
        <v>0</v>
      </c>
      <c r="R66" s="192">
        <f t="shared" si="31"/>
        <v>0</v>
      </c>
      <c r="S66" s="193">
        <f t="shared" si="24"/>
        <v>0</v>
      </c>
      <c r="T66" s="192">
        <f t="shared" si="31"/>
        <v>0</v>
      </c>
      <c r="U66" s="193">
        <f t="shared" si="24"/>
        <v>0</v>
      </c>
      <c r="V66" s="192">
        <f t="shared" si="31"/>
        <v>0</v>
      </c>
      <c r="W66" s="193">
        <f t="shared" si="24"/>
        <v>0</v>
      </c>
      <c r="X66" s="192">
        <f t="shared" si="31"/>
        <v>0</v>
      </c>
      <c r="Y66" s="193">
        <f t="shared" si="24"/>
        <v>0</v>
      </c>
      <c r="Z66" s="192">
        <f t="shared" si="31"/>
        <v>0</v>
      </c>
      <c r="AA66" s="193">
        <f t="shared" si="24"/>
        <v>0</v>
      </c>
      <c r="AB66" s="192" t="e">
        <f t="shared" si="31"/>
        <v>#REF!</v>
      </c>
      <c r="AC66" s="198" t="e">
        <f t="shared" si="15"/>
        <v>#REF!</v>
      </c>
      <c r="AD66" s="91"/>
      <c r="AE66" s="225">
        <f>VLOOKUP("TOTAL EXPENSES",AI10:AJ35,2,FALSE)</f>
        <v>5431.78910750637</v>
      </c>
      <c r="AF66" s="93"/>
      <c r="AG66" s="94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</row>
    <row r="67" ht="15" customHeight="1">
      <c r="A67" s="81" t="s">
        <v>115</v>
      </c>
      <c r="B67" s="80"/>
      <c r="C67" s="226">
        <v>0</v>
      </c>
      <c r="D67" s="186">
        <f t="shared" si="2"/>
        <v>0</v>
      </c>
      <c r="E67" s="226">
        <v>0</v>
      </c>
      <c r="F67" s="90">
        <f t="shared" si="2"/>
        <v>0</v>
      </c>
      <c r="G67" s="227" t="str">
        <f t="shared" si="3"/>
        <v>N/A</v>
      </c>
      <c r="H67" s="226">
        <v>0</v>
      </c>
      <c r="I67" s="90">
        <f t="shared" si="2"/>
        <v>0</v>
      </c>
      <c r="J67" s="227" t="str">
        <f t="shared" si="4"/>
        <v>N/A</v>
      </c>
      <c r="K67" s="228">
        <v>0</v>
      </c>
      <c r="L67" s="226">
        <f>ROUND(IF(K67&lt;&gt;0,(K67/K4)*12,0),2)</f>
        <v>0</v>
      </c>
      <c r="M67" s="83">
        <f t="shared" si="2"/>
        <v>0</v>
      </c>
      <c r="N67" s="87" t="str">
        <f t="shared" si="5"/>
        <v>N/A</v>
      </c>
      <c r="O67" s="229">
        <v>0</v>
      </c>
      <c r="P67" s="229">
        <v>0</v>
      </c>
      <c r="Q67" s="229">
        <v>0</v>
      </c>
      <c r="R67" s="230">
        <f t="shared" si="6"/>
        <v>0</v>
      </c>
      <c r="S67" s="186">
        <f t="shared" si="2"/>
        <v>0</v>
      </c>
      <c r="T67" s="226">
        <v>0</v>
      </c>
      <c r="U67" s="186">
        <f t="shared" si="2"/>
        <v>0</v>
      </c>
      <c r="V67" s="226">
        <v>0</v>
      </c>
      <c r="W67" s="186">
        <f t="shared" si="2"/>
        <v>0</v>
      </c>
      <c r="X67" s="226">
        <v>0</v>
      </c>
      <c r="Y67" s="186">
        <f t="shared" si="2"/>
        <v>0</v>
      </c>
      <c r="Z67" s="226">
        <v>0</v>
      </c>
      <c r="AA67" s="186">
        <f t="shared" si="2"/>
        <v>0</v>
      </c>
      <c r="AB67" s="226">
        <f t="shared" si="19"/>
        <v>0</v>
      </c>
      <c r="AC67" s="186">
        <f t="shared" si="15"/>
        <v>0</v>
      </c>
      <c r="AD67" s="91"/>
      <c r="AE67" s="92"/>
      <c r="AF67" s="93"/>
      <c r="AG67" s="94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</row>
    <row r="68" ht="15" customHeight="1">
      <c r="A68" s="81" t="s">
        <v>84</v>
      </c>
      <c r="B68" s="80"/>
      <c r="C68" s="231">
        <v>0</v>
      </c>
      <c r="D68" s="186">
        <f t="shared" si="2"/>
        <v>0</v>
      </c>
      <c r="E68" s="231">
        <v>0</v>
      </c>
      <c r="F68" s="90">
        <f t="shared" si="2"/>
        <v>0</v>
      </c>
      <c r="G68" s="227" t="str">
        <f t="shared" si="3"/>
        <v>N/A</v>
      </c>
      <c r="H68" s="231">
        <v>0</v>
      </c>
      <c r="I68" s="90">
        <f t="shared" si="2"/>
        <v>0</v>
      </c>
      <c r="J68" s="227" t="str">
        <f t="shared" si="4"/>
        <v>N/A</v>
      </c>
      <c r="K68" s="228">
        <v>0</v>
      </c>
      <c r="L68" s="231">
        <f>ROUND(IF(K68&lt;&gt;0,(K68/K4)*12,0),2)</f>
        <v>0</v>
      </c>
      <c r="M68" s="83">
        <f t="shared" si="2"/>
        <v>0</v>
      </c>
      <c r="N68" s="87" t="str">
        <f t="shared" si="5"/>
        <v>N/A</v>
      </c>
      <c r="O68" s="229">
        <v>0</v>
      </c>
      <c r="P68" s="229">
        <v>0</v>
      </c>
      <c r="Q68" s="229">
        <v>0</v>
      </c>
      <c r="R68" s="230">
        <f t="shared" si="6"/>
        <v>0</v>
      </c>
      <c r="S68" s="186">
        <f t="shared" si="2"/>
        <v>0</v>
      </c>
      <c r="T68" s="231">
        <v>0</v>
      </c>
      <c r="U68" s="232">
        <f t="shared" si="2"/>
        <v>0</v>
      </c>
      <c r="V68" s="231">
        <v>0</v>
      </c>
      <c r="W68" s="186">
        <f t="shared" si="2"/>
        <v>0</v>
      </c>
      <c r="X68" s="233">
        <f t="shared" si="32" ref="X68:Z68">ROUND(Y68*200,2)</f>
        <v>0</v>
      </c>
      <c r="Y68" s="234">
        <v>0</v>
      </c>
      <c r="Z68" s="233">
        <f t="shared" si="32"/>
        <v>0</v>
      </c>
      <c r="AA68" s="234">
        <v>0</v>
      </c>
      <c r="AB68" s="233" t="e">
        <v>#REF!</v>
      </c>
      <c r="AC68" s="235" t="e">
        <v>#REF!</v>
      </c>
      <c r="AD68" s="91"/>
      <c r="AE68" s="92">
        <f>VLOOKUP("Replacement Reserves",AI10:AJ35,2,FALSE)</f>
        <v>258.460910225258</v>
      </c>
      <c r="AF68" s="93"/>
      <c r="AG68" s="94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</row>
    <row r="69" ht="15.75" customHeight="1">
      <c r="A69" s="81" t="s">
        <v>116</v>
      </c>
      <c r="B69" s="80"/>
      <c r="C69" s="236">
        <v>0</v>
      </c>
      <c r="D69" s="186">
        <f t="shared" si="2"/>
        <v>0</v>
      </c>
      <c r="E69" s="236">
        <v>0</v>
      </c>
      <c r="F69" s="90">
        <f t="shared" si="2"/>
        <v>0</v>
      </c>
      <c r="G69" s="227" t="str">
        <f t="shared" si="3"/>
        <v>N/A</v>
      </c>
      <c r="H69" s="236">
        <v>0</v>
      </c>
      <c r="I69" s="90">
        <f t="shared" si="2"/>
        <v>0</v>
      </c>
      <c r="J69" s="227" t="str">
        <f t="shared" si="4"/>
        <v>N/A</v>
      </c>
      <c r="K69" s="228">
        <v>0</v>
      </c>
      <c r="L69" s="236">
        <f>ROUND(IF(K69&lt;&gt;0,(K69/K4)*12,0),2)</f>
        <v>0</v>
      </c>
      <c r="M69" s="83">
        <f t="shared" si="2"/>
        <v>0</v>
      </c>
      <c r="N69" s="87" t="str">
        <f t="shared" si="5"/>
        <v>N/A</v>
      </c>
      <c r="O69" s="229">
        <v>0</v>
      </c>
      <c r="P69" s="229">
        <v>0</v>
      </c>
      <c r="Q69" s="229">
        <v>0</v>
      </c>
      <c r="R69" s="230">
        <f t="shared" si="6"/>
        <v>0</v>
      </c>
      <c r="S69" s="186">
        <f t="shared" si="2"/>
        <v>0</v>
      </c>
      <c r="T69" s="236">
        <v>0</v>
      </c>
      <c r="U69" s="237">
        <f t="shared" si="2"/>
        <v>0</v>
      </c>
      <c r="V69" s="236">
        <v>0</v>
      </c>
      <c r="W69" s="186">
        <f t="shared" si="2"/>
        <v>0</v>
      </c>
      <c r="X69" s="226">
        <v>0</v>
      </c>
      <c r="Y69" s="186">
        <f t="shared" si="2"/>
        <v>0</v>
      </c>
      <c r="Z69" s="226">
        <v>0</v>
      </c>
      <c r="AA69" s="186">
        <f t="shared" si="2"/>
        <v>0</v>
      </c>
      <c r="AB69" s="226">
        <f t="shared" si="19"/>
        <v>0</v>
      </c>
      <c r="AC69" s="186">
        <f t="shared" si="15"/>
        <v>0</v>
      </c>
      <c r="AD69" s="91"/>
      <c r="AE69" s="103"/>
      <c r="AF69" s="128"/>
      <c r="AG69" s="94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</row>
    <row r="70" ht="15.75" customHeight="1">
      <c r="A70" s="117" t="s">
        <v>86</v>
      </c>
      <c r="B70" s="118"/>
      <c r="C70" s="192">
        <f t="shared" si="33" ref="C70:Z70">(C66+C67+C68+C69)</f>
        <v>0</v>
      </c>
      <c r="D70" s="193">
        <f t="shared" si="24"/>
        <v>0</v>
      </c>
      <c r="E70" s="192">
        <f t="shared" si="33"/>
        <v>0</v>
      </c>
      <c r="F70" s="194">
        <f t="shared" si="24"/>
        <v>0</v>
      </c>
      <c r="G70" s="195" t="str">
        <f t="shared" si="3"/>
        <v>N/A</v>
      </c>
      <c r="H70" s="192">
        <f t="shared" si="33"/>
        <v>0</v>
      </c>
      <c r="I70" s="194">
        <f t="shared" si="24"/>
        <v>0</v>
      </c>
      <c r="J70" s="195" t="str">
        <f t="shared" si="4"/>
        <v>N/A</v>
      </c>
      <c r="K70" s="192">
        <f t="shared" si="33"/>
        <v>2863573</v>
      </c>
      <c r="L70" s="192">
        <f t="shared" si="33"/>
        <v>2863573</v>
      </c>
      <c r="M70" s="194">
        <f t="shared" si="24"/>
        <v>14317.87</v>
      </c>
      <c r="N70" s="195" t="str">
        <f t="shared" si="5"/>
        <v>N/A</v>
      </c>
      <c r="O70" s="192">
        <f t="shared" si="33"/>
        <v>0</v>
      </c>
      <c r="P70" s="192">
        <f t="shared" si="33"/>
        <v>0</v>
      </c>
      <c r="Q70" s="192">
        <f t="shared" si="33"/>
        <v>0</v>
      </c>
      <c r="R70" s="192">
        <f t="shared" si="33"/>
        <v>0</v>
      </c>
      <c r="S70" s="193">
        <f t="shared" si="24"/>
        <v>0</v>
      </c>
      <c r="T70" s="192">
        <f t="shared" si="33"/>
        <v>0</v>
      </c>
      <c r="U70" s="193">
        <f t="shared" si="24"/>
        <v>0</v>
      </c>
      <c r="V70" s="192">
        <f t="shared" si="33"/>
        <v>0</v>
      </c>
      <c r="W70" s="193">
        <f t="shared" si="24"/>
        <v>0</v>
      </c>
      <c r="X70" s="192">
        <f t="shared" si="33"/>
        <v>0</v>
      </c>
      <c r="Y70" s="193">
        <f t="shared" si="24"/>
        <v>0</v>
      </c>
      <c r="Z70" s="192">
        <f t="shared" si="33"/>
        <v>0</v>
      </c>
      <c r="AA70" s="193">
        <f t="shared" si="24"/>
        <v>0</v>
      </c>
      <c r="AB70" s="192" t="e">
        <f>AB66+AB67+AB68+AB69</f>
        <v>#REF!</v>
      </c>
      <c r="AC70" s="193" t="e">
        <f t="shared" si="15"/>
        <v>#REF!</v>
      </c>
      <c r="AD70" s="91"/>
      <c r="AE70" s="225">
        <f>VLOOKUP("Total Expenses &amp; Reserves",AI10:AJ35,2,FALSE)</f>
        <v>5690.23357457145</v>
      </c>
      <c r="AF70" s="238"/>
      <c r="AG70" s="94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</row>
    <row r="71" ht="15.75" customHeight="1">
      <c r="A71" s="156"/>
      <c r="B71" s="239" t="s">
        <v>117</v>
      </c>
      <c r="C71" s="156"/>
      <c r="D71" s="240">
        <f t="shared" si="34" ref="D71:AC71">ROUND(IF(D24&gt;0,+D70/D24,0),10)</f>
        <v>0</v>
      </c>
      <c r="E71" s="156"/>
      <c r="F71" s="240">
        <f t="shared" si="34"/>
        <v>0</v>
      </c>
      <c r="G71" s="156"/>
      <c r="H71" s="156"/>
      <c r="I71" s="240">
        <f t="shared" si="34"/>
        <v>0</v>
      </c>
      <c r="J71" s="156"/>
      <c r="K71" s="156"/>
      <c r="L71" s="156"/>
      <c r="M71" s="240">
        <f t="shared" si="34"/>
        <v>0.6237253005</v>
      </c>
      <c r="N71" s="156"/>
      <c r="O71" s="156"/>
      <c r="P71" s="156"/>
      <c r="Q71" s="156"/>
      <c r="R71" s="156"/>
      <c r="S71" s="240">
        <f t="shared" si="34"/>
        <v>0</v>
      </c>
      <c r="T71" s="156"/>
      <c r="U71" s="240">
        <f t="shared" si="34"/>
        <v>0</v>
      </c>
      <c r="V71" s="156"/>
      <c r="W71" s="240">
        <f t="shared" si="34"/>
        <v>0</v>
      </c>
      <c r="X71" s="156"/>
      <c r="Y71" s="240">
        <f t="shared" si="34"/>
        <v>0</v>
      </c>
      <c r="Z71" s="156"/>
      <c r="AA71" s="240">
        <f t="shared" si="34"/>
        <v>0</v>
      </c>
      <c r="AB71" s="156"/>
      <c r="AC71" s="240" t="e">
        <f t="shared" si="34"/>
        <v>#REF!</v>
      </c>
      <c r="AD71" s="91"/>
      <c r="AE71" s="241">
        <f>VLOOKUP("Expense Ratio",AI10:AJ35,2,FALSE)</f>
        <v>0.442645042358968</v>
      </c>
      <c r="AF71" s="128"/>
      <c r="AG71" s="94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</row>
    <row r="72" ht="15.75" customHeight="1">
      <c r="A72" s="117" t="s">
        <v>118</v>
      </c>
      <c r="B72" s="117"/>
      <c r="C72" s="242">
        <f t="shared" si="35" ref="C72:AB72">C24-C70</f>
        <v>0</v>
      </c>
      <c r="D72" s="193">
        <f t="shared" si="2"/>
        <v>0</v>
      </c>
      <c r="E72" s="242">
        <f t="shared" si="35"/>
        <v>0</v>
      </c>
      <c r="F72" s="198">
        <f t="shared" si="2"/>
        <v>0</v>
      </c>
      <c r="G72" s="195" t="str">
        <f t="shared" si="3"/>
        <v>N/A</v>
      </c>
      <c r="H72" s="242">
        <f t="shared" si="35"/>
        <v>0</v>
      </c>
      <c r="I72" s="198">
        <f t="shared" si="2"/>
        <v>0</v>
      </c>
      <c r="J72" s="196" t="str">
        <f t="shared" si="4"/>
        <v>N/A</v>
      </c>
      <c r="K72" s="242">
        <f t="shared" si="35"/>
        <v>1727509</v>
      </c>
      <c r="L72" s="242">
        <f t="shared" si="35"/>
        <v>1727509</v>
      </c>
      <c r="M72" s="243">
        <f t="shared" si="30"/>
        <v>8638</v>
      </c>
      <c r="N72" s="244" t="str">
        <f t="shared" si="5"/>
        <v>N/A</v>
      </c>
      <c r="O72" s="242">
        <f t="shared" si="35"/>
        <v>0</v>
      </c>
      <c r="P72" s="242">
        <f t="shared" si="35"/>
        <v>0</v>
      </c>
      <c r="Q72" s="242">
        <f t="shared" si="35"/>
        <v>0</v>
      </c>
      <c r="R72" s="242">
        <f t="shared" si="35"/>
        <v>0</v>
      </c>
      <c r="S72" s="193">
        <f t="shared" si="22"/>
        <v>0</v>
      </c>
      <c r="T72" s="242">
        <f t="shared" si="35"/>
        <v>0</v>
      </c>
      <c r="U72" s="193">
        <f t="shared" si="2"/>
        <v>0</v>
      </c>
      <c r="V72" s="242">
        <f t="shared" si="35"/>
        <v>0</v>
      </c>
      <c r="W72" s="193">
        <f t="shared" si="2"/>
        <v>0</v>
      </c>
      <c r="X72" s="242">
        <f t="shared" si="35"/>
        <v>0</v>
      </c>
      <c r="Y72" s="193">
        <f t="shared" si="22"/>
        <v>0</v>
      </c>
      <c r="Z72" s="242">
        <f t="shared" si="35"/>
        <v>0</v>
      </c>
      <c r="AA72" s="193">
        <f t="shared" si="22"/>
        <v>0</v>
      </c>
      <c r="AB72" s="242" t="e">
        <f t="shared" si="35"/>
        <v>#REF!</v>
      </c>
      <c r="AC72" s="193" t="e">
        <f t="shared" si="15"/>
        <v>#REF!</v>
      </c>
      <c r="AD72" s="91"/>
      <c r="AE72" s="225">
        <f>VLOOKUP("NOI",AI10:AJ35,2,FALSE)</f>
        <v>8639.84915019372</v>
      </c>
      <c r="AF72" s="93"/>
      <c r="AG72" s="94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</row>
    <row r="73" ht="15.75" customHeight="1">
      <c r="A73" s="81" t="s">
        <v>119</v>
      </c>
      <c r="B73" s="80"/>
      <c r="C73" s="245">
        <v>0</v>
      </c>
      <c r="D73" s="186">
        <f t="shared" si="2"/>
        <v>0</v>
      </c>
      <c r="E73" s="245">
        <v>0</v>
      </c>
      <c r="F73" s="90">
        <f t="shared" si="2"/>
        <v>0</v>
      </c>
      <c r="G73" s="227" t="str">
        <f t="shared" si="3"/>
        <v>N/A</v>
      </c>
      <c r="H73" s="245">
        <v>0</v>
      </c>
      <c r="I73" s="90">
        <f t="shared" si="2"/>
        <v>0</v>
      </c>
      <c r="J73" s="246" t="str">
        <f t="shared" si="4"/>
        <v>N/A</v>
      </c>
      <c r="K73" s="247">
        <v>0</v>
      </c>
      <c r="L73" s="245">
        <f>ROUND(IF(K73&lt;&gt;0,(K73/K4)*12,0),2)</f>
        <v>0</v>
      </c>
      <c r="M73" s="248">
        <f t="shared" si="2"/>
        <v>0</v>
      </c>
      <c r="N73" s="109" t="str">
        <f t="shared" si="5"/>
        <v>N/A</v>
      </c>
      <c r="O73" s="249">
        <v>0</v>
      </c>
      <c r="P73" s="249">
        <v>0</v>
      </c>
      <c r="Q73" s="249">
        <v>0</v>
      </c>
      <c r="R73" s="250">
        <f t="shared" si="6"/>
        <v>0</v>
      </c>
      <c r="S73" s="251">
        <f t="shared" si="2"/>
        <v>0</v>
      </c>
      <c r="T73" s="245">
        <v>0</v>
      </c>
      <c r="U73" s="251">
        <f t="shared" si="2"/>
        <v>0</v>
      </c>
      <c r="V73" s="245">
        <v>0</v>
      </c>
      <c r="W73" s="251">
        <f t="shared" si="2"/>
        <v>0</v>
      </c>
      <c r="X73" s="252">
        <v>0</v>
      </c>
      <c r="Y73" s="251">
        <f t="shared" si="2"/>
        <v>0</v>
      </c>
      <c r="Z73" s="252">
        <v>0</v>
      </c>
      <c r="AA73" s="251">
        <f t="shared" si="2"/>
        <v>0</v>
      </c>
      <c r="AB73" s="252">
        <f t="shared" si="7"/>
        <v>0</v>
      </c>
      <c r="AC73" s="251">
        <f t="shared" si="15"/>
        <v>0</v>
      </c>
      <c r="AD73" s="91"/>
      <c r="AE73" s="253"/>
      <c r="AF73" s="128"/>
      <c r="AG73" s="94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</row>
    <row r="74" ht="15.75" customHeight="1">
      <c r="A74" s="117" t="s">
        <v>120</v>
      </c>
      <c r="B74" s="117"/>
      <c r="C74" s="254">
        <f t="shared" si="11"/>
        <v>0</v>
      </c>
      <c r="D74" s="255">
        <f t="shared" si="2"/>
        <v>0</v>
      </c>
      <c r="E74" s="254">
        <f t="shared" si="11"/>
        <v>0</v>
      </c>
      <c r="F74" s="256">
        <f t="shared" si="2"/>
        <v>0</v>
      </c>
      <c r="G74" s="257" t="str">
        <f t="shared" si="3"/>
        <v>N/A</v>
      </c>
      <c r="H74" s="254">
        <f t="shared" si="11"/>
        <v>0</v>
      </c>
      <c r="I74" s="256">
        <f t="shared" si="2"/>
        <v>0</v>
      </c>
      <c r="J74" s="258" t="str">
        <f t="shared" si="4"/>
        <v>N/A</v>
      </c>
      <c r="K74" s="242">
        <f t="shared" si="11"/>
        <v>1727509</v>
      </c>
      <c r="L74" s="259">
        <f t="shared" si="11"/>
        <v>1727509</v>
      </c>
      <c r="M74" s="260">
        <f t="shared" si="2"/>
        <v>8637.55</v>
      </c>
      <c r="N74" s="261" t="str">
        <f t="shared" si="5"/>
        <v>N/A</v>
      </c>
      <c r="O74" s="259">
        <f t="shared" si="11"/>
        <v>0</v>
      </c>
      <c r="P74" s="259">
        <f t="shared" si="11"/>
        <v>0</v>
      </c>
      <c r="Q74" s="259">
        <f t="shared" si="11"/>
        <v>0</v>
      </c>
      <c r="R74" s="259">
        <f t="shared" si="11"/>
        <v>0</v>
      </c>
      <c r="S74" s="262">
        <f t="shared" si="2"/>
        <v>0</v>
      </c>
      <c r="T74" s="259">
        <f t="shared" si="11"/>
        <v>0</v>
      </c>
      <c r="U74" s="262">
        <f t="shared" si="2"/>
        <v>0</v>
      </c>
      <c r="V74" s="259">
        <f t="shared" si="11"/>
        <v>0</v>
      </c>
      <c r="W74" s="262">
        <f t="shared" si="2"/>
        <v>0</v>
      </c>
      <c r="X74" s="259">
        <f t="shared" si="11"/>
        <v>0</v>
      </c>
      <c r="Y74" s="262">
        <f t="shared" si="2"/>
        <v>0</v>
      </c>
      <c r="Z74" s="259">
        <f t="shared" si="11"/>
        <v>0</v>
      </c>
      <c r="AA74" s="262">
        <f t="shared" si="2"/>
        <v>0</v>
      </c>
      <c r="AB74" s="259" t="e">
        <f t="shared" si="36"/>
        <v>#REF!</v>
      </c>
      <c r="AC74" s="263" t="e">
        <f t="shared" si="15"/>
        <v>#REF!</v>
      </c>
      <c r="AD74" s="91"/>
      <c r="AE74" s="132"/>
    </row>
    <row r="75" ht="14.2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</row>
  </sheetData>
  <mergeCells>
    <mergeCell ref="A1:B2"/>
    <mergeCell ref="C1:D1"/>
    <mergeCell ref="E1:G1"/>
    <mergeCell ref="H1:J1"/>
    <mergeCell ref="C2:D2"/>
    <mergeCell ref="E2:G2"/>
    <mergeCell ref="H2:J2"/>
    <mergeCell ref="L2:N2"/>
    <mergeCell ref="L1:N1"/>
    <mergeCell ref="R3:S3"/>
    <mergeCell ref="T1:U2"/>
    <mergeCell ref="V1:W2"/>
    <mergeCell ref="A3:B3"/>
    <mergeCell ref="C3:D3"/>
    <mergeCell ref="E3:G3"/>
    <mergeCell ref="H3:J3"/>
    <mergeCell ref="L3:N3"/>
    <mergeCell ref="AE1:AE2"/>
    <mergeCell ref="AB1:AC2"/>
    <mergeCell ref="AB3:AC3"/>
    <mergeCell ref="T3:U3"/>
    <mergeCell ref="V3:W3"/>
    <mergeCell ref="X3:Y3"/>
    <mergeCell ref="Z3:AA3"/>
    <mergeCell ref="X1:Y2"/>
    <mergeCell ref="Z1:AA2"/>
    <mergeCell ref="AJ8:AL8"/>
    <mergeCell ref="AJ6:AL6"/>
    <mergeCell ref="AJ7:AL7"/>
    <mergeCell ref="AI3:AL3"/>
    <mergeCell ref="AI4:AL4"/>
  </mergeCells>
  <dataValidations count="3">
    <dataValidation allowBlank="1" showErrorMessage="1" showInputMessage="1" sqref="A23:B23 Y23 W23 U23 S23 I23:J23 F23:G23 M23:N23 AA23 D23" type="whole">
      <formula1>-1000000000000000000</formula1>
      <formula2>1000000000000000000</formula2>
    </dataValidation>
    <dataValidation allowBlank="1" error="Must be valid Excel date." errorTitle="Invalid Date" showErrorMessage="1" showInputMessage="1" sqref="AB3:AC3" type="date">
      <formula1>TODAY() -365*4</formula1>
      <formula2>TODAY() +365*3</formula2>
    </dataValidation>
    <dataValidation allowBlank="1" error="Must be valid Excel date." errorTitle="Invalid Date" showErrorMessage="1" showInputMessage="1" sqref="C3:AA3" type="date">
      <formula1>TODAY() -365*5</formula1>
      <formula2>TODAY() +365*5</formula2>
    </dataValidation>
  </dataValidations>
  <printOptions/>
  <pageMargins left="0.7" right="0.7" top="0.75" bottom="0.75" header="0.3" footer="0.3"/>
  <pageSetup paperSize="1" useFirstPageNumber="1" firstPageNumber="1" pageOrder="downThenOver" orientation="portrait"/>
  <headerFooter>
    <oddHeader>&amp;L&amp;C&amp;R</oddHeader>
    <oddFooter>&amp;L&amp;C&amp;R</oddFooter>
  </headerFooter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Freddie I&amp;E</vt:lpstr>
      <vt:lpstr>FreddieIE_ExpenseGrowthRate</vt:lpstr>
      <vt:lpstr>FreddieIE_GPR_YTD</vt:lpstr>
      <vt:lpstr>FreddieIE_SourceDataRng</vt:lpstr>
      <vt:lpstr>FreddieIE_SourceHeaderRng</vt:lpstr>
      <vt:lpstr>NRI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SBL Loan Sizer</dc:title>
  <dc:creator>Enodo@walkerdunlop.com</dc:creator>
  <cp:lastModifiedBy>Gregory Howlett-Gomez</cp:lastModifiedBy>
  <cp:lastPrinted>2023-09-11T14:29:07Z</cp:lastPrinted>
  <dcterms:created xsi:type="dcterms:W3CDTF">2010-12-22T22:30:47Z</dcterms:created>
  <dcterms:modified xsi:type="dcterms:W3CDTF">2023-09-15T18:22:46Z</dcterms:modified>
</cp:coreProperties>
</file>