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KN GW\Desktop\Transport_V2\code\"/>
    </mc:Choice>
  </mc:AlternateContent>
  <xr:revisionPtr revIDLastSave="0" documentId="13_ncr:1_{93747D0E-96CC-4921-BCA1-A157371AD7D5}" xr6:coauthVersionLast="47" xr6:coauthVersionMax="47" xr10:uidLastSave="{00000000-0000-0000-0000-000000000000}"/>
  <bookViews>
    <workbookView xWindow="-120" yWindow="-120" windowWidth="29040" windowHeight="15840" tabRatio="889" activeTab="1" xr2:uid="{00000000-000D-0000-FFFF-FFFF00000000}"/>
  </bookViews>
  <sheets>
    <sheet name="ข้อมูลส่ 干线到车 รถถึงสายหลัก  KKN" sheetId="22" r:id="rId1"/>
    <sheet name="หน้าสูตร干线到车 รถถึงสายหลัก KKN" sheetId="19" r:id="rId2"/>
    <sheet name="DATA รถถึงเส้นหลัก KKN" sheetId="10" r:id="rId3"/>
    <sheet name="DATA เบอร์" sheetId="21" r:id="rId4"/>
    <sheet name="วิธีการดึง" sheetId="20" r:id="rId5"/>
    <sheet name="แผ่นงาน6" sheetId="23" r:id="rId6"/>
    <sheet name="แผ่นงาน7" sheetId="24" r:id="rId7"/>
  </sheets>
  <definedNames>
    <definedName name="_xlnm._FilterDatabase" localSheetId="3" hidden="1">'DATA เบอร์'!#REF!</definedName>
    <definedName name="_xlnm._FilterDatabase" localSheetId="0" hidden="1">'ข้อมูลส่ 干线到车 รถถึงสายหลัก  KKN'!$B$1:$Q$30</definedName>
    <definedName name="_xlnm._FilterDatabase" localSheetId="1" hidden="1">'หน้าสูตร干线到车 รถถึงสายหลัก KKN'!$C$3:$U$4</definedName>
    <definedName name="ข้อมูลภายนอก_1" localSheetId="2" hidden="1">'DATA รถถึงเส้นหลัก KKN'!$A$1:$BS$2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9" l="1" a="1"/>
  <c r="E6" i="19" s="1"/>
  <c r="E7" i="19" a="1"/>
  <c r="E7" i="19" s="1"/>
  <c r="E8" i="19" a="1"/>
  <c r="E8" i="19" s="1"/>
  <c r="E9" i="19" a="1"/>
  <c r="E9" i="19" s="1"/>
  <c r="E10" i="19" a="1"/>
  <c r="E10" i="19" s="1"/>
  <c r="E11" i="19" a="1"/>
  <c r="E11" i="19" s="1"/>
  <c r="E12" i="19" a="1"/>
  <c r="E12" i="19" s="1"/>
  <c r="E13" i="19" a="1"/>
  <c r="E13" i="19" s="1"/>
  <c r="E14" i="19" a="1"/>
  <c r="E14" i="19" s="1"/>
  <c r="E15" i="19" a="1"/>
  <c r="E15" i="19" s="1"/>
  <c r="E16" i="19" a="1"/>
  <c r="E16" i="19" s="1"/>
  <c r="E17" i="19" a="1"/>
  <c r="E17" i="19" s="1"/>
  <c r="E18" i="19" a="1"/>
  <c r="E18" i="19" s="1"/>
  <c r="E19" i="19" a="1"/>
  <c r="E19" i="19" s="1"/>
  <c r="E20" i="19" a="1"/>
  <c r="E20" i="19" s="1"/>
  <c r="E21" i="19" a="1"/>
  <c r="E21" i="19" s="1"/>
  <c r="E22" i="19" a="1"/>
  <c r="E22" i="19" s="1"/>
  <c r="E23" i="19" a="1"/>
  <c r="E23" i="19" s="1"/>
  <c r="E24" i="19" a="1"/>
  <c r="E24" i="19" s="1"/>
  <c r="E25" i="19" a="1"/>
  <c r="E25" i="19" s="1"/>
  <c r="E26" i="19" a="1"/>
  <c r="E26" i="19" s="1"/>
  <c r="E27" i="19" a="1"/>
  <c r="E27" i="19"/>
  <c r="E28" i="19" a="1"/>
  <c r="E28" i="19" s="1"/>
  <c r="E29" i="19" a="1"/>
  <c r="E29" i="19"/>
  <c r="E30" i="19" a="1"/>
  <c r="E30" i="19" s="1"/>
  <c r="E31" i="19" a="1"/>
  <c r="E31" i="19" s="1"/>
  <c r="E32" i="19" a="1"/>
  <c r="E32" i="19" s="1"/>
  <c r="E33" i="19" a="1"/>
  <c r="E33" i="19" s="1"/>
  <c r="E34" i="19" a="1"/>
  <c r="E34" i="19" s="1"/>
  <c r="E35" i="19" a="1"/>
  <c r="E35" i="19" s="1"/>
  <c r="E36" i="19" a="1"/>
  <c r="E36" i="19" s="1"/>
  <c r="E37" i="19" a="1"/>
  <c r="E37" i="19" s="1"/>
  <c r="E38" i="19" a="1"/>
  <c r="E38" i="19" s="1"/>
  <c r="E39" i="19" a="1"/>
  <c r="E39" i="19" s="1"/>
  <c r="E40" i="19" a="1"/>
  <c r="E40" i="19" s="1"/>
  <c r="E41" i="19" a="1"/>
  <c r="E41" i="19" s="1"/>
  <c r="E42" i="19" a="1"/>
  <c r="E42" i="19" s="1"/>
  <c r="E43" i="19" a="1"/>
  <c r="E43" i="19" s="1"/>
  <c r="E44" i="19" a="1"/>
  <c r="E44" i="19" s="1"/>
  <c r="E45" i="19" a="1"/>
  <c r="E45" i="19" s="1"/>
  <c r="E46" i="19" a="1"/>
  <c r="E46" i="19" s="1"/>
  <c r="E47" i="19" a="1"/>
  <c r="E47" i="19" s="1"/>
  <c r="E48" i="19" a="1"/>
  <c r="E48" i="19" s="1"/>
  <c r="E49" i="19" a="1"/>
  <c r="E49" i="19" s="1"/>
  <c r="E50" i="19" a="1"/>
  <c r="E50" i="19" s="1"/>
  <c r="E51" i="19" a="1"/>
  <c r="E51" i="19" s="1"/>
  <c r="E52" i="19" a="1"/>
  <c r="E52" i="19" s="1"/>
  <c r="E53" i="19" a="1"/>
  <c r="E53" i="19" s="1"/>
  <c r="E54" i="19" a="1"/>
  <c r="E54" i="19" s="1"/>
  <c r="E55" i="19" a="1"/>
  <c r="E55" i="19" s="1"/>
  <c r="E56" i="19" a="1"/>
  <c r="E56" i="19" s="1"/>
  <c r="E57" i="19" a="1"/>
  <c r="E57" i="19" s="1"/>
  <c r="E58" i="19" a="1"/>
  <c r="E58" i="19" s="1"/>
  <c r="E59" i="19" a="1"/>
  <c r="E59" i="19" s="1"/>
  <c r="E60" i="19" a="1"/>
  <c r="E60" i="19" s="1"/>
  <c r="E61" i="19" a="1"/>
  <c r="E61" i="19" s="1"/>
  <c r="E62" i="19" a="1"/>
  <c r="E62" i="19" s="1"/>
  <c r="E63" i="19" a="1"/>
  <c r="E63" i="19" s="1"/>
  <c r="E64" i="19" a="1"/>
  <c r="E64" i="19" s="1"/>
  <c r="E65" i="19" a="1"/>
  <c r="E65" i="19" s="1"/>
  <c r="E66" i="19" a="1"/>
  <c r="E66" i="19" s="1"/>
  <c r="E67" i="19" a="1"/>
  <c r="E67" i="19" s="1"/>
  <c r="E68" i="19" a="1"/>
  <c r="E68" i="19" s="1"/>
  <c r="E69" i="19" a="1"/>
  <c r="E69" i="19" s="1"/>
  <c r="E70" i="19" a="1"/>
  <c r="E70" i="19" s="1"/>
  <c r="E71" i="19" a="1"/>
  <c r="E71" i="19" s="1"/>
  <c r="E72" i="19" a="1"/>
  <c r="E72" i="19" s="1"/>
  <c r="E73" i="19" a="1"/>
  <c r="E73" i="19" s="1"/>
  <c r="E74" i="19" a="1"/>
  <c r="E74" i="19" s="1"/>
  <c r="E75" i="19" a="1"/>
  <c r="E75" i="19" s="1"/>
  <c r="E76" i="19" a="1"/>
  <c r="E76" i="19" s="1"/>
  <c r="E77" i="19" a="1"/>
  <c r="E77" i="19" s="1"/>
  <c r="E78" i="19" a="1"/>
  <c r="E78" i="19" s="1"/>
  <c r="E79" i="19" a="1"/>
  <c r="E79" i="19" s="1"/>
  <c r="E80" i="19" a="1"/>
  <c r="E80" i="19" s="1"/>
  <c r="E81" i="19" a="1"/>
  <c r="E81" i="19" s="1"/>
  <c r="E82" i="19" a="1"/>
  <c r="E82" i="19" s="1"/>
  <c r="E83" i="19" a="1"/>
  <c r="E83" i="19" s="1"/>
  <c r="E84" i="19" a="1"/>
  <c r="E84" i="19" s="1"/>
  <c r="E85" i="19" a="1"/>
  <c r="E85" i="19" s="1"/>
  <c r="E86" i="19" a="1"/>
  <c r="E86" i="19" s="1"/>
  <c r="E87" i="19" a="1"/>
  <c r="E87" i="19" s="1"/>
  <c r="E88" i="19" a="1"/>
  <c r="E88" i="19" s="1"/>
  <c r="E89" i="19" a="1"/>
  <c r="E89" i="19" s="1"/>
  <c r="E90" i="19" a="1"/>
  <c r="E90" i="19" s="1"/>
  <c r="E91" i="19" a="1"/>
  <c r="E91" i="19" s="1"/>
  <c r="E92" i="19" a="1"/>
  <c r="E92" i="19" s="1"/>
  <c r="E93" i="19" a="1"/>
  <c r="E93" i="19" s="1"/>
  <c r="E94" i="19" a="1"/>
  <c r="E94" i="19" s="1"/>
  <c r="E95" i="19" a="1"/>
  <c r="E95" i="19" s="1"/>
  <c r="E96" i="19" a="1"/>
  <c r="E96" i="19" s="1"/>
  <c r="E97" i="19" a="1"/>
  <c r="E97" i="19" s="1"/>
  <c r="E98" i="19" a="1"/>
  <c r="E98" i="19" s="1"/>
  <c r="E99" i="19" a="1"/>
  <c r="E99" i="19" s="1"/>
  <c r="E100" i="19" a="1"/>
  <c r="E100" i="19" s="1"/>
  <c r="E101" i="19" a="1"/>
  <c r="E101" i="19" s="1"/>
  <c r="E102" i="19" a="1"/>
  <c r="E102" i="19" s="1"/>
  <c r="E103" i="19" a="1"/>
  <c r="E103" i="19" s="1"/>
  <c r="E104" i="19" a="1"/>
  <c r="E104" i="19" s="1"/>
  <c r="E105" i="19" a="1"/>
  <c r="E105" i="19" s="1"/>
  <c r="E106" i="19" a="1"/>
  <c r="E106" i="19" s="1"/>
  <c r="E107" i="19" a="1"/>
  <c r="E107" i="19" s="1"/>
  <c r="E108" i="19" a="1"/>
  <c r="E108" i="19" s="1"/>
  <c r="E109" i="19" a="1"/>
  <c r="E109" i="19" s="1"/>
  <c r="E5" i="19" a="1"/>
  <c r="E5" i="19" s="1"/>
  <c r="F13" i="19"/>
  <c r="S14" i="19"/>
  <c r="S26" i="19"/>
  <c r="S29" i="19"/>
  <c r="F37" i="19"/>
  <c r="S38" i="19"/>
  <c r="S50" i="19"/>
  <c r="S51" i="19"/>
  <c r="S62" i="19"/>
  <c r="F73" i="19"/>
  <c r="S74" i="19"/>
  <c r="F97" i="19"/>
  <c r="S98" i="19"/>
  <c r="F109" i="19"/>
  <c r="F7" i="19"/>
  <c r="F19" i="19"/>
  <c r="F31" i="19"/>
  <c r="F43" i="19"/>
  <c r="F44" i="19"/>
  <c r="F67" i="19"/>
  <c r="F68" i="19"/>
  <c r="F80" i="19"/>
  <c r="I13" i="19"/>
  <c r="I14" i="19"/>
  <c r="I19" i="19"/>
  <c r="I20" i="19"/>
  <c r="I25" i="19"/>
  <c r="I26" i="19"/>
  <c r="I27" i="19"/>
  <c r="I29" i="19"/>
  <c r="I31" i="19"/>
  <c r="I32" i="19"/>
  <c r="I37" i="19"/>
  <c r="I38" i="19"/>
  <c r="I43" i="19"/>
  <c r="I44" i="19"/>
  <c r="I49" i="19"/>
  <c r="I50" i="19"/>
  <c r="I51" i="19"/>
  <c r="I55" i="19"/>
  <c r="I56" i="19"/>
  <c r="I61" i="19"/>
  <c r="I62" i="19"/>
  <c r="I67" i="19"/>
  <c r="I68" i="19"/>
  <c r="I73" i="19"/>
  <c r="I74" i="19"/>
  <c r="I79" i="19"/>
  <c r="I80" i="19"/>
  <c r="I85" i="19"/>
  <c r="I86" i="19"/>
  <c r="I91" i="19"/>
  <c r="I92" i="19"/>
  <c r="I97" i="19"/>
  <c r="I98" i="19"/>
  <c r="I103" i="19"/>
  <c r="I104" i="19"/>
  <c r="I109" i="19"/>
  <c r="H7" i="19"/>
  <c r="H8" i="19"/>
  <c r="H13" i="19"/>
  <c r="H14" i="19"/>
  <c r="H19" i="19"/>
  <c r="H20" i="19"/>
  <c r="H25" i="19"/>
  <c r="H26" i="19"/>
  <c r="H27" i="19"/>
  <c r="H29" i="19"/>
  <c r="H31" i="19"/>
  <c r="H32" i="19"/>
  <c r="H37" i="19"/>
  <c r="H38" i="19"/>
  <c r="H43" i="19"/>
  <c r="H44" i="19"/>
  <c r="H49" i="19"/>
  <c r="H50" i="19"/>
  <c r="H51" i="19"/>
  <c r="H55" i="19"/>
  <c r="H56" i="19"/>
  <c r="H61" i="19"/>
  <c r="H62" i="19"/>
  <c r="H67" i="19"/>
  <c r="H68" i="19"/>
  <c r="H73" i="19"/>
  <c r="H74" i="19"/>
  <c r="H79" i="19"/>
  <c r="H80" i="19"/>
  <c r="Y110" i="19"/>
  <c r="O6" i="19" l="1"/>
  <c r="P6" i="19"/>
  <c r="Q6" i="19"/>
  <c r="L6" i="19"/>
  <c r="C6" i="19"/>
  <c r="D6" i="19"/>
  <c r="G6" i="19"/>
  <c r="I6" i="19"/>
  <c r="J6" i="19"/>
  <c r="K6" i="19"/>
  <c r="M6" i="19"/>
  <c r="N6" i="19" s="1"/>
  <c r="H6" i="19"/>
  <c r="O7" i="19"/>
  <c r="K7" i="19"/>
  <c r="D7" i="19"/>
  <c r="C7" i="19"/>
  <c r="Q7" i="19"/>
  <c r="T7" i="19" s="1"/>
  <c r="L7" i="19"/>
  <c r="M7" i="19"/>
  <c r="N7" i="19" s="1"/>
  <c r="G7" i="19"/>
  <c r="J7" i="19"/>
  <c r="P7" i="19"/>
  <c r="C8" i="19"/>
  <c r="M8" i="19"/>
  <c r="N8" i="19" s="1"/>
  <c r="O8" i="19"/>
  <c r="S8" i="19"/>
  <c r="L8" i="19"/>
  <c r="J8" i="19"/>
  <c r="F8" i="19"/>
  <c r="D8" i="19"/>
  <c r="Q8" i="19"/>
  <c r="T8" i="19" s="1"/>
  <c r="G8" i="19"/>
  <c r="I8" i="19"/>
  <c r="K8" i="19"/>
  <c r="P8" i="19"/>
  <c r="F9" i="19"/>
  <c r="K9" i="19"/>
  <c r="Q9" i="19"/>
  <c r="T9" i="19" s="1"/>
  <c r="J9" i="19"/>
  <c r="M9" i="19"/>
  <c r="N9" i="19" s="1"/>
  <c r="O9" i="19"/>
  <c r="P9" i="19"/>
  <c r="L9" i="19"/>
  <c r="C9" i="19"/>
  <c r="D9" i="19"/>
  <c r="G9" i="19"/>
  <c r="I9" i="19"/>
  <c r="H9" i="19"/>
  <c r="K10" i="19"/>
  <c r="M10" i="19"/>
  <c r="N10" i="19" s="1"/>
  <c r="O10" i="19"/>
  <c r="Q10" i="19"/>
  <c r="T10" i="19" s="1"/>
  <c r="P10" i="19"/>
  <c r="C10" i="19"/>
  <c r="L10" i="19"/>
  <c r="D10" i="19"/>
  <c r="G10" i="19"/>
  <c r="I10" i="19"/>
  <c r="S10" i="19"/>
  <c r="H10" i="19"/>
  <c r="F10" i="19"/>
  <c r="J10" i="19"/>
  <c r="J11" i="19"/>
  <c r="K11" i="19"/>
  <c r="O11" i="19"/>
  <c r="P11" i="19"/>
  <c r="Q11" i="19"/>
  <c r="R11" i="19" s="1"/>
  <c r="L11" i="19"/>
  <c r="C11" i="19"/>
  <c r="D11" i="19"/>
  <c r="G11" i="19"/>
  <c r="I11" i="19"/>
  <c r="S11" i="19"/>
  <c r="H11" i="19"/>
  <c r="F11" i="19"/>
  <c r="M11" i="19"/>
  <c r="N11" i="19" s="1"/>
  <c r="K12" i="19"/>
  <c r="M12" i="19"/>
  <c r="N12" i="19" s="1"/>
  <c r="O12" i="19"/>
  <c r="Q12" i="19"/>
  <c r="T12" i="19" s="1"/>
  <c r="J12" i="19"/>
  <c r="P12" i="19"/>
  <c r="C12" i="19"/>
  <c r="L12" i="19"/>
  <c r="D12" i="19"/>
  <c r="G12" i="19"/>
  <c r="I12" i="19"/>
  <c r="S12" i="19"/>
  <c r="F12" i="19"/>
  <c r="H12" i="19"/>
  <c r="J13" i="19"/>
  <c r="S13" i="19"/>
  <c r="G13" i="19"/>
  <c r="P13" i="19"/>
  <c r="L13" i="19"/>
  <c r="C13" i="19"/>
  <c r="O13" i="19"/>
  <c r="Q13" i="19"/>
  <c r="D13" i="19"/>
  <c r="K13" i="19"/>
  <c r="M13" i="19"/>
  <c r="N13" i="19" s="1"/>
  <c r="J14" i="19"/>
  <c r="P14" i="19"/>
  <c r="Q14" i="19"/>
  <c r="O14" i="19"/>
  <c r="D14" i="19"/>
  <c r="C14" i="19"/>
  <c r="L14" i="19"/>
  <c r="G14" i="19"/>
  <c r="K14" i="19"/>
  <c r="M14" i="19"/>
  <c r="N14" i="19" s="1"/>
  <c r="L15" i="19"/>
  <c r="C15" i="19"/>
  <c r="D15" i="19"/>
  <c r="G15" i="19"/>
  <c r="I15" i="19"/>
  <c r="S15" i="19"/>
  <c r="J15" i="19"/>
  <c r="K15" i="19"/>
  <c r="M15" i="19"/>
  <c r="N15" i="19" s="1"/>
  <c r="Q15" i="19"/>
  <c r="H15" i="19"/>
  <c r="O15" i="19"/>
  <c r="P15" i="19"/>
  <c r="L16" i="19"/>
  <c r="C16" i="19"/>
  <c r="D16" i="19"/>
  <c r="G16" i="19"/>
  <c r="I16" i="19"/>
  <c r="J16" i="19"/>
  <c r="O16" i="19"/>
  <c r="H16" i="19"/>
  <c r="K16" i="19"/>
  <c r="M16" i="19"/>
  <c r="N16" i="19" s="1"/>
  <c r="P16" i="19"/>
  <c r="Q16" i="19"/>
  <c r="R16" i="19" s="1"/>
  <c r="S16" i="19"/>
  <c r="M17" i="19"/>
  <c r="N17" i="19" s="1"/>
  <c r="J17" i="19"/>
  <c r="K17" i="19"/>
  <c r="Q17" i="19"/>
  <c r="T17" i="19" s="1"/>
  <c r="H17" i="19"/>
  <c r="O17" i="19"/>
  <c r="P17" i="19"/>
  <c r="L17" i="19"/>
  <c r="C17" i="19"/>
  <c r="D17" i="19"/>
  <c r="G17" i="19"/>
  <c r="I17" i="19"/>
  <c r="M18" i="19"/>
  <c r="N18" i="19" s="1"/>
  <c r="H18" i="19"/>
  <c r="J18" i="19"/>
  <c r="K18" i="19"/>
  <c r="O18" i="19"/>
  <c r="P18" i="19"/>
  <c r="Q18" i="19"/>
  <c r="L18" i="19"/>
  <c r="C18" i="19"/>
  <c r="D18" i="19"/>
  <c r="G18" i="19"/>
  <c r="S18" i="19"/>
  <c r="I18" i="19"/>
  <c r="F18" i="19"/>
  <c r="Q19" i="19"/>
  <c r="M19" i="19"/>
  <c r="N19" i="19" s="1"/>
  <c r="C19" i="19"/>
  <c r="K19" i="19"/>
  <c r="D19" i="19"/>
  <c r="P19" i="19"/>
  <c r="S19" i="19"/>
  <c r="J19" i="19"/>
  <c r="L19" i="19"/>
  <c r="O19" i="19"/>
  <c r="G19" i="19"/>
  <c r="D20" i="19"/>
  <c r="C20" i="19"/>
  <c r="G20" i="19"/>
  <c r="P20" i="19"/>
  <c r="J20" i="19"/>
  <c r="Q20" i="19"/>
  <c r="O20" i="19"/>
  <c r="M20" i="19"/>
  <c r="N20" i="19" s="1"/>
  <c r="K20" i="19"/>
  <c r="L20" i="19"/>
  <c r="J21" i="19"/>
  <c r="K21" i="19"/>
  <c r="M21" i="19"/>
  <c r="N21" i="19" s="1"/>
  <c r="O21" i="19"/>
  <c r="P21" i="19"/>
  <c r="Q21" i="19"/>
  <c r="L21" i="19"/>
  <c r="C21" i="19"/>
  <c r="D21" i="19"/>
  <c r="G21" i="19"/>
  <c r="I21" i="19"/>
  <c r="S21" i="19"/>
  <c r="H21" i="19"/>
  <c r="F21" i="19"/>
  <c r="M22" i="19"/>
  <c r="N22" i="19" s="1"/>
  <c r="Q22" i="19"/>
  <c r="T22" i="19" s="1"/>
  <c r="J22" i="19"/>
  <c r="K22" i="19"/>
  <c r="O22" i="19"/>
  <c r="P22" i="19"/>
  <c r="D22" i="19"/>
  <c r="L22" i="19"/>
  <c r="C22" i="19"/>
  <c r="G22" i="19"/>
  <c r="I22" i="19"/>
  <c r="H22" i="19"/>
  <c r="J23" i="19"/>
  <c r="K23" i="19"/>
  <c r="O23" i="19"/>
  <c r="P23" i="19"/>
  <c r="M23" i="19"/>
  <c r="N23" i="19" s="1"/>
  <c r="Q23" i="19"/>
  <c r="F23" i="19"/>
  <c r="L23" i="19"/>
  <c r="C23" i="19"/>
  <c r="D23" i="19"/>
  <c r="G23" i="19"/>
  <c r="I23" i="19"/>
  <c r="H23" i="19"/>
  <c r="J24" i="19"/>
  <c r="M24" i="19"/>
  <c r="N24" i="19" s="1"/>
  <c r="O24" i="19"/>
  <c r="Q24" i="19"/>
  <c r="T24" i="19" s="1"/>
  <c r="K24" i="19"/>
  <c r="P24" i="19"/>
  <c r="C24" i="19"/>
  <c r="L24" i="19"/>
  <c r="D24" i="19"/>
  <c r="G24" i="19"/>
  <c r="I24" i="19"/>
  <c r="S24" i="19"/>
  <c r="H24" i="19"/>
  <c r="O25" i="19"/>
  <c r="L25" i="19"/>
  <c r="J25" i="19"/>
  <c r="D25" i="19"/>
  <c r="K25" i="19"/>
  <c r="Q25" i="19"/>
  <c r="T25" i="19" s="1"/>
  <c r="C25" i="19"/>
  <c r="G25" i="19"/>
  <c r="P25" i="19"/>
  <c r="M25" i="19"/>
  <c r="N25" i="19" s="1"/>
  <c r="O26" i="19"/>
  <c r="C26" i="19"/>
  <c r="P26" i="19"/>
  <c r="Q26" i="19"/>
  <c r="D26" i="19"/>
  <c r="M26" i="19"/>
  <c r="N26" i="19" s="1"/>
  <c r="G26" i="19"/>
  <c r="K26" i="19"/>
  <c r="J26" i="19"/>
  <c r="L26" i="19"/>
  <c r="K27" i="19"/>
  <c r="Q27" i="19"/>
  <c r="T27" i="19" s="1"/>
  <c r="L27" i="19"/>
  <c r="G27" i="19"/>
  <c r="O27" i="19"/>
  <c r="M27" i="19"/>
  <c r="N27" i="19" s="1"/>
  <c r="C27" i="19"/>
  <c r="D27" i="19"/>
  <c r="J27" i="19"/>
  <c r="P27" i="19"/>
  <c r="M28" i="19"/>
  <c r="N28" i="19" s="1"/>
  <c r="O28" i="19"/>
  <c r="J28" i="19"/>
  <c r="K28" i="19"/>
  <c r="P28" i="19"/>
  <c r="Q28" i="19"/>
  <c r="H28" i="19"/>
  <c r="S28" i="19"/>
  <c r="C28" i="19"/>
  <c r="D28" i="19"/>
  <c r="I28" i="19"/>
  <c r="L28" i="19"/>
  <c r="G28" i="19"/>
  <c r="J29" i="19"/>
  <c r="M29" i="19"/>
  <c r="N29" i="19" s="1"/>
  <c r="O29" i="19"/>
  <c r="G29" i="19"/>
  <c r="Q29" i="19"/>
  <c r="T29" i="19" s="1"/>
  <c r="L29" i="19"/>
  <c r="C29" i="19"/>
  <c r="K29" i="19"/>
  <c r="P29" i="19"/>
  <c r="D29" i="19"/>
  <c r="O30" i="19"/>
  <c r="J30" i="19"/>
  <c r="K30" i="19"/>
  <c r="M30" i="19"/>
  <c r="N30" i="19" s="1"/>
  <c r="P30" i="19"/>
  <c r="Q30" i="19"/>
  <c r="I30" i="19"/>
  <c r="C30" i="19"/>
  <c r="D30" i="19"/>
  <c r="L30" i="19"/>
  <c r="G30" i="19"/>
  <c r="H30" i="19"/>
  <c r="S30" i="19"/>
  <c r="L31" i="19"/>
  <c r="S31" i="19"/>
  <c r="G31" i="19"/>
  <c r="M31" i="19"/>
  <c r="N31" i="19" s="1"/>
  <c r="D31" i="19"/>
  <c r="P31" i="19"/>
  <c r="Q31" i="19"/>
  <c r="O31" i="19"/>
  <c r="K31" i="19"/>
  <c r="J31" i="19"/>
  <c r="C31" i="19"/>
  <c r="C32" i="19"/>
  <c r="J32" i="19"/>
  <c r="G32" i="19"/>
  <c r="O32" i="19"/>
  <c r="P32" i="19"/>
  <c r="S32" i="19"/>
  <c r="K32" i="19"/>
  <c r="D32" i="19"/>
  <c r="M32" i="19"/>
  <c r="N32" i="19" s="1"/>
  <c r="L32" i="19"/>
  <c r="Q32" i="19"/>
  <c r="D33" i="19"/>
  <c r="G33" i="19"/>
  <c r="S33" i="19"/>
  <c r="I33" i="19"/>
  <c r="H33" i="19"/>
  <c r="K33" i="19"/>
  <c r="M33" i="19"/>
  <c r="N33" i="19" s="1"/>
  <c r="Q33" i="19"/>
  <c r="T33" i="19" s="1"/>
  <c r="J33" i="19"/>
  <c r="O33" i="19"/>
  <c r="P33" i="19"/>
  <c r="L33" i="19"/>
  <c r="C33" i="19"/>
  <c r="F33" i="19"/>
  <c r="K34" i="19"/>
  <c r="M34" i="19"/>
  <c r="N34" i="19" s="1"/>
  <c r="H34" i="19"/>
  <c r="J34" i="19"/>
  <c r="P34" i="19"/>
  <c r="Q34" i="19"/>
  <c r="O34" i="19"/>
  <c r="D34" i="19"/>
  <c r="F34" i="19"/>
  <c r="L34" i="19"/>
  <c r="C34" i="19"/>
  <c r="G34" i="19"/>
  <c r="S34" i="19"/>
  <c r="I34" i="19"/>
  <c r="H35" i="19"/>
  <c r="Q35" i="19"/>
  <c r="J35" i="19"/>
  <c r="K35" i="19"/>
  <c r="M35" i="19"/>
  <c r="N35" i="19" s="1"/>
  <c r="O35" i="19"/>
  <c r="P35" i="19"/>
  <c r="L35" i="19"/>
  <c r="C35" i="19"/>
  <c r="D35" i="19"/>
  <c r="G35" i="19"/>
  <c r="S35" i="19"/>
  <c r="I35" i="19"/>
  <c r="F35" i="19"/>
  <c r="H36" i="19"/>
  <c r="F36" i="19"/>
  <c r="J36" i="19"/>
  <c r="K36" i="19"/>
  <c r="M36" i="19"/>
  <c r="N36" i="19" s="1"/>
  <c r="P36" i="19"/>
  <c r="Q36" i="19"/>
  <c r="O36" i="19"/>
  <c r="D36" i="19"/>
  <c r="L36" i="19"/>
  <c r="C36" i="19"/>
  <c r="G36" i="19"/>
  <c r="I36" i="19"/>
  <c r="C37" i="19"/>
  <c r="J37" i="19"/>
  <c r="Q37" i="19"/>
  <c r="T37" i="19" s="1"/>
  <c r="O37" i="19"/>
  <c r="K37" i="19"/>
  <c r="G37" i="19"/>
  <c r="S37" i="19"/>
  <c r="P37" i="19"/>
  <c r="D37" i="19"/>
  <c r="L37" i="19"/>
  <c r="M37" i="19"/>
  <c r="N37" i="19" s="1"/>
  <c r="Q38" i="19"/>
  <c r="T38" i="19" s="1"/>
  <c r="P38" i="19"/>
  <c r="M38" i="19"/>
  <c r="N38" i="19" s="1"/>
  <c r="O38" i="19"/>
  <c r="J38" i="19"/>
  <c r="G38" i="19"/>
  <c r="L38" i="19"/>
  <c r="C38" i="19"/>
  <c r="D38" i="19"/>
  <c r="K38" i="19"/>
  <c r="K39" i="19"/>
  <c r="M39" i="19"/>
  <c r="N39" i="19" s="1"/>
  <c r="O39" i="19"/>
  <c r="P39" i="19"/>
  <c r="J39" i="19"/>
  <c r="Q39" i="19"/>
  <c r="L39" i="19"/>
  <c r="C39" i="19"/>
  <c r="D39" i="19"/>
  <c r="G39" i="19"/>
  <c r="I39" i="19"/>
  <c r="H39" i="19"/>
  <c r="K40" i="19"/>
  <c r="J40" i="19"/>
  <c r="O40" i="19"/>
  <c r="Q40" i="19"/>
  <c r="T40" i="19" s="1"/>
  <c r="M40" i="19"/>
  <c r="N40" i="19" s="1"/>
  <c r="P40" i="19"/>
  <c r="D40" i="19"/>
  <c r="L40" i="19"/>
  <c r="C40" i="19"/>
  <c r="G40" i="19"/>
  <c r="I40" i="19"/>
  <c r="H40" i="19"/>
  <c r="S40" i="19"/>
  <c r="C41" i="19"/>
  <c r="D41" i="19"/>
  <c r="G41" i="19"/>
  <c r="I41" i="19"/>
  <c r="H41" i="19"/>
  <c r="J41" i="19"/>
  <c r="M41" i="19"/>
  <c r="N41" i="19" s="1"/>
  <c r="K41" i="19"/>
  <c r="P41" i="19"/>
  <c r="O41" i="19"/>
  <c r="Q41" i="19"/>
  <c r="L41" i="19"/>
  <c r="J42" i="19"/>
  <c r="O42" i="19"/>
  <c r="Q42" i="19"/>
  <c r="T42" i="19" s="1"/>
  <c r="K42" i="19"/>
  <c r="M42" i="19"/>
  <c r="N42" i="19" s="1"/>
  <c r="P42" i="19"/>
  <c r="D42" i="19"/>
  <c r="F42" i="19"/>
  <c r="L42" i="19"/>
  <c r="C42" i="19"/>
  <c r="G42" i="19"/>
  <c r="I42" i="19"/>
  <c r="H42" i="19"/>
  <c r="Q43" i="19"/>
  <c r="T43" i="19" s="1"/>
  <c r="J43" i="19"/>
  <c r="P43" i="19"/>
  <c r="G43" i="19"/>
  <c r="D43" i="19"/>
  <c r="O43" i="19"/>
  <c r="C43" i="19"/>
  <c r="L43" i="19"/>
  <c r="M43" i="19"/>
  <c r="N43" i="19" s="1"/>
  <c r="K43" i="19"/>
  <c r="D44" i="19"/>
  <c r="K44" i="19"/>
  <c r="G44" i="19"/>
  <c r="S44" i="19"/>
  <c r="C44" i="19"/>
  <c r="O44" i="19"/>
  <c r="M44" i="19"/>
  <c r="N44" i="19" s="1"/>
  <c r="P44" i="19"/>
  <c r="Q44" i="19"/>
  <c r="L44" i="19"/>
  <c r="J44" i="19"/>
  <c r="J45" i="19"/>
  <c r="K45" i="19"/>
  <c r="P45" i="19"/>
  <c r="M45" i="19"/>
  <c r="N45" i="19" s="1"/>
  <c r="O45" i="19"/>
  <c r="Q45" i="19"/>
  <c r="L45" i="19"/>
  <c r="I45" i="19"/>
  <c r="C45" i="19"/>
  <c r="D45" i="19"/>
  <c r="G45" i="19"/>
  <c r="F45" i="19"/>
  <c r="H45" i="19"/>
  <c r="K46" i="19"/>
  <c r="O46" i="19"/>
  <c r="P46" i="19"/>
  <c r="Q46" i="19"/>
  <c r="J46" i="19"/>
  <c r="M46" i="19"/>
  <c r="N46" i="19" s="1"/>
  <c r="D46" i="19"/>
  <c r="I46" i="19"/>
  <c r="L46" i="19"/>
  <c r="C46" i="19"/>
  <c r="G46" i="19"/>
  <c r="S46" i="19"/>
  <c r="H46" i="19"/>
  <c r="C47" i="19"/>
  <c r="D47" i="19"/>
  <c r="G47" i="19"/>
  <c r="S47" i="19"/>
  <c r="H47" i="19"/>
  <c r="J47" i="19"/>
  <c r="K47" i="19"/>
  <c r="M47" i="19"/>
  <c r="N47" i="19" s="1"/>
  <c r="O47" i="19"/>
  <c r="P47" i="19"/>
  <c r="Q47" i="19"/>
  <c r="L47" i="19"/>
  <c r="I47" i="19"/>
  <c r="H48" i="19"/>
  <c r="M48" i="19"/>
  <c r="N48" i="19" s="1"/>
  <c r="J48" i="19"/>
  <c r="K48" i="19"/>
  <c r="Q48" i="19"/>
  <c r="T48" i="19" s="1"/>
  <c r="O48" i="19"/>
  <c r="P48" i="19"/>
  <c r="L48" i="19"/>
  <c r="D48" i="19"/>
  <c r="I48" i="19"/>
  <c r="C48" i="19"/>
  <c r="G48" i="19"/>
  <c r="S48" i="19"/>
  <c r="F48" i="19"/>
  <c r="Q49" i="19"/>
  <c r="T49" i="19" s="1"/>
  <c r="L49" i="19"/>
  <c r="M49" i="19"/>
  <c r="N49" i="19" s="1"/>
  <c r="C49" i="19"/>
  <c r="S49" i="19"/>
  <c r="D49" i="19"/>
  <c r="G49" i="19"/>
  <c r="J49" i="19"/>
  <c r="P49" i="19"/>
  <c r="K49" i="19"/>
  <c r="O49" i="19"/>
  <c r="Q50" i="19"/>
  <c r="T50" i="19" s="1"/>
  <c r="M50" i="19"/>
  <c r="N50" i="19" s="1"/>
  <c r="G50" i="19"/>
  <c r="D50" i="19"/>
  <c r="K50" i="19"/>
  <c r="L50" i="19"/>
  <c r="O50" i="19"/>
  <c r="C50" i="19"/>
  <c r="P50" i="19"/>
  <c r="J50" i="19"/>
  <c r="J51" i="19"/>
  <c r="Q51" i="19"/>
  <c r="T51" i="19" s="1"/>
  <c r="K51" i="19"/>
  <c r="M51" i="19"/>
  <c r="N51" i="19" s="1"/>
  <c r="O51" i="19"/>
  <c r="P51" i="19"/>
  <c r="L51" i="19"/>
  <c r="C51" i="19"/>
  <c r="D51" i="19"/>
  <c r="G51" i="19"/>
  <c r="K52" i="19"/>
  <c r="P52" i="19"/>
  <c r="I52" i="19"/>
  <c r="J52" i="19"/>
  <c r="M52" i="19"/>
  <c r="N52" i="19" s="1"/>
  <c r="O52" i="19"/>
  <c r="Q52" i="19"/>
  <c r="L52" i="19"/>
  <c r="D52" i="19"/>
  <c r="C52" i="19"/>
  <c r="G52" i="19"/>
  <c r="H52" i="19"/>
  <c r="S52" i="19"/>
  <c r="L53" i="19"/>
  <c r="C53" i="19"/>
  <c r="D53" i="19"/>
  <c r="G53" i="19"/>
  <c r="H53" i="19"/>
  <c r="S53" i="19"/>
  <c r="J53" i="19"/>
  <c r="M53" i="19"/>
  <c r="O53" i="19"/>
  <c r="P53" i="19"/>
  <c r="Q53" i="19"/>
  <c r="I53" i="19"/>
  <c r="K53" i="19"/>
  <c r="N53" i="19"/>
  <c r="C54" i="19"/>
  <c r="G54" i="19"/>
  <c r="H54" i="19"/>
  <c r="S54" i="19"/>
  <c r="F54" i="19"/>
  <c r="J54" i="19"/>
  <c r="K54" i="19"/>
  <c r="P54" i="19"/>
  <c r="I54" i="19"/>
  <c r="M54" i="19"/>
  <c r="N54" i="19" s="1"/>
  <c r="O54" i="19"/>
  <c r="Q54" i="19"/>
  <c r="L54" i="19"/>
  <c r="D54" i="19"/>
  <c r="L55" i="19"/>
  <c r="K55" i="19"/>
  <c r="P55" i="19"/>
  <c r="D55" i="19"/>
  <c r="O55" i="19"/>
  <c r="C55" i="19"/>
  <c r="Q55" i="19"/>
  <c r="S55" i="19"/>
  <c r="M55" i="19"/>
  <c r="N55" i="19" s="1"/>
  <c r="J55" i="19"/>
  <c r="G55" i="19"/>
  <c r="Q56" i="19"/>
  <c r="T56" i="19" s="1"/>
  <c r="L56" i="19"/>
  <c r="P56" i="19"/>
  <c r="K56" i="19"/>
  <c r="O56" i="19"/>
  <c r="J56" i="19"/>
  <c r="D56" i="19"/>
  <c r="C56" i="19"/>
  <c r="G56" i="19"/>
  <c r="M56" i="19"/>
  <c r="N56" i="19" s="1"/>
  <c r="I57" i="19"/>
  <c r="J57" i="19"/>
  <c r="M57" i="19"/>
  <c r="N57" i="19" s="1"/>
  <c r="P57" i="19"/>
  <c r="K57" i="19"/>
  <c r="O57" i="19"/>
  <c r="Q57" i="19"/>
  <c r="L57" i="19"/>
  <c r="C57" i="19"/>
  <c r="D57" i="19"/>
  <c r="G57" i="19"/>
  <c r="S57" i="19"/>
  <c r="H57" i="19"/>
  <c r="F57" i="19"/>
  <c r="I58" i="19"/>
  <c r="O58" i="19"/>
  <c r="P58" i="19"/>
  <c r="Q58" i="19"/>
  <c r="J58" i="19"/>
  <c r="K58" i="19"/>
  <c r="M58" i="19"/>
  <c r="N58" i="19" s="1"/>
  <c r="D58" i="19"/>
  <c r="L58" i="19"/>
  <c r="C58" i="19"/>
  <c r="G58" i="19"/>
  <c r="H58" i="19"/>
  <c r="J59" i="19"/>
  <c r="K59" i="19"/>
  <c r="O59" i="19"/>
  <c r="M59" i="19"/>
  <c r="N59" i="19" s="1"/>
  <c r="P59" i="19"/>
  <c r="Q59" i="19"/>
  <c r="L59" i="19"/>
  <c r="C59" i="19"/>
  <c r="D59" i="19"/>
  <c r="G59" i="19"/>
  <c r="H59" i="19"/>
  <c r="F59" i="19"/>
  <c r="I59" i="19"/>
  <c r="D60" i="19"/>
  <c r="G60" i="19"/>
  <c r="S60" i="19"/>
  <c r="H60" i="19"/>
  <c r="F60" i="19"/>
  <c r="I60" i="19"/>
  <c r="M60" i="19"/>
  <c r="N60" i="19" s="1"/>
  <c r="O60" i="19"/>
  <c r="K60" i="19"/>
  <c r="P60" i="19"/>
  <c r="Q60" i="19"/>
  <c r="J60" i="19"/>
  <c r="L60" i="19"/>
  <c r="C60" i="19"/>
  <c r="D61" i="19"/>
  <c r="O61" i="19"/>
  <c r="P61" i="19"/>
  <c r="Q61" i="19"/>
  <c r="J61" i="19"/>
  <c r="M61" i="19"/>
  <c r="N61" i="19" s="1"/>
  <c r="K61" i="19"/>
  <c r="L61" i="19"/>
  <c r="G61" i="19"/>
  <c r="C61" i="19"/>
  <c r="D62" i="19"/>
  <c r="M62" i="19"/>
  <c r="N62" i="19" s="1"/>
  <c r="P62" i="19"/>
  <c r="C62" i="19"/>
  <c r="L62" i="19"/>
  <c r="J62" i="19"/>
  <c r="Q62" i="19"/>
  <c r="K62" i="19"/>
  <c r="G62" i="19"/>
  <c r="O62" i="19"/>
  <c r="D63" i="19"/>
  <c r="G63" i="19"/>
  <c r="I63" i="19"/>
  <c r="J63" i="19"/>
  <c r="M63" i="19"/>
  <c r="N63" i="19" s="1"/>
  <c r="O63" i="19"/>
  <c r="H63" i="19"/>
  <c r="K63" i="19"/>
  <c r="P63" i="19"/>
  <c r="Q63" i="19"/>
  <c r="L63" i="19"/>
  <c r="C63" i="19"/>
  <c r="O64" i="19"/>
  <c r="H64" i="19"/>
  <c r="J64" i="19"/>
  <c r="K64" i="19"/>
  <c r="M64" i="19"/>
  <c r="N64" i="19" s="1"/>
  <c r="P64" i="19"/>
  <c r="Q64" i="19"/>
  <c r="C64" i="19"/>
  <c r="D64" i="19"/>
  <c r="L64" i="19"/>
  <c r="G64" i="19"/>
  <c r="I64" i="19"/>
  <c r="L65" i="19"/>
  <c r="D65" i="19"/>
  <c r="C65" i="19"/>
  <c r="G65" i="19"/>
  <c r="S65" i="19"/>
  <c r="I65" i="19"/>
  <c r="O65" i="19"/>
  <c r="H65" i="19"/>
  <c r="K65" i="19"/>
  <c r="M65" i="19"/>
  <c r="P65" i="19"/>
  <c r="Q65" i="19"/>
  <c r="J65" i="19"/>
  <c r="N65" i="19"/>
  <c r="J66" i="19"/>
  <c r="K66" i="19"/>
  <c r="M66" i="19"/>
  <c r="N66" i="19" s="1"/>
  <c r="O66" i="19"/>
  <c r="H66" i="19"/>
  <c r="P66" i="19"/>
  <c r="Q66" i="19"/>
  <c r="C66" i="19"/>
  <c r="L66" i="19"/>
  <c r="D66" i="19"/>
  <c r="G66" i="19"/>
  <c r="S66" i="19"/>
  <c r="F66" i="19"/>
  <c r="I66" i="19"/>
  <c r="Q67" i="19"/>
  <c r="T67" i="19" s="1"/>
  <c r="C67" i="19"/>
  <c r="M67" i="19"/>
  <c r="N67" i="19" s="1"/>
  <c r="L67" i="19"/>
  <c r="O67" i="19"/>
  <c r="G67" i="19"/>
  <c r="P67" i="19"/>
  <c r="D67" i="19"/>
  <c r="K67" i="19"/>
  <c r="J67" i="19"/>
  <c r="S67" i="19"/>
  <c r="C68" i="19"/>
  <c r="P68" i="19"/>
  <c r="D68" i="19"/>
  <c r="S68" i="19"/>
  <c r="O68" i="19"/>
  <c r="M68" i="19"/>
  <c r="N68" i="19" s="1"/>
  <c r="Q68" i="19"/>
  <c r="K68" i="19"/>
  <c r="G68" i="19"/>
  <c r="J68" i="19"/>
  <c r="L68" i="19"/>
  <c r="G69" i="19"/>
  <c r="S69" i="19"/>
  <c r="I69" i="19"/>
  <c r="F69" i="19"/>
  <c r="O69" i="19"/>
  <c r="K69" i="19"/>
  <c r="M69" i="19"/>
  <c r="N69" i="19" s="1"/>
  <c r="P69" i="19"/>
  <c r="H69" i="19"/>
  <c r="J69" i="19"/>
  <c r="Q69" i="19"/>
  <c r="L69" i="19"/>
  <c r="C69" i="19"/>
  <c r="D69" i="19"/>
  <c r="C70" i="19"/>
  <c r="D70" i="19"/>
  <c r="G70" i="19"/>
  <c r="S70" i="19"/>
  <c r="I70" i="19"/>
  <c r="F70" i="19"/>
  <c r="J70" i="19"/>
  <c r="K70" i="19"/>
  <c r="M70" i="19"/>
  <c r="N70" i="19" s="1"/>
  <c r="O70" i="19"/>
  <c r="H70" i="19"/>
  <c r="P70" i="19"/>
  <c r="Q70" i="19"/>
  <c r="L70" i="19"/>
  <c r="O71" i="19"/>
  <c r="J71" i="19"/>
  <c r="Q71" i="19"/>
  <c r="T71" i="19" s="1"/>
  <c r="H71" i="19"/>
  <c r="K71" i="19"/>
  <c r="M71" i="19"/>
  <c r="N71" i="19" s="1"/>
  <c r="P71" i="19"/>
  <c r="C71" i="19"/>
  <c r="D71" i="19"/>
  <c r="L71" i="19"/>
  <c r="G71" i="19"/>
  <c r="S71" i="19"/>
  <c r="I71" i="19"/>
  <c r="J72" i="19"/>
  <c r="O72" i="19"/>
  <c r="K72" i="19"/>
  <c r="P72" i="19"/>
  <c r="H72" i="19"/>
  <c r="M72" i="19"/>
  <c r="N72" i="19" s="1"/>
  <c r="Q72" i="19"/>
  <c r="L72" i="19"/>
  <c r="C72" i="19"/>
  <c r="D72" i="19"/>
  <c r="G72" i="19"/>
  <c r="I72" i="19"/>
  <c r="F72" i="19"/>
  <c r="Q73" i="19"/>
  <c r="T73" i="19" s="1"/>
  <c r="O73" i="19"/>
  <c r="D73" i="19"/>
  <c r="K73" i="19"/>
  <c r="P73" i="19"/>
  <c r="S73" i="19"/>
  <c r="M73" i="19"/>
  <c r="N73" i="19" s="1"/>
  <c r="G73" i="19"/>
  <c r="L73" i="19"/>
  <c r="J73" i="19"/>
  <c r="C73" i="19"/>
  <c r="L74" i="19"/>
  <c r="C74" i="19"/>
  <c r="G74" i="19"/>
  <c r="M74" i="19"/>
  <c r="N74" i="19" s="1"/>
  <c r="O74" i="19"/>
  <c r="D74" i="19"/>
  <c r="K74" i="19"/>
  <c r="Q74" i="19"/>
  <c r="T74" i="19" s="1"/>
  <c r="P74" i="19"/>
  <c r="J74" i="19"/>
  <c r="C75" i="19"/>
  <c r="G75" i="19"/>
  <c r="I75" i="19"/>
  <c r="S75" i="19"/>
  <c r="H75" i="19"/>
  <c r="M75" i="19"/>
  <c r="N75" i="19" s="1"/>
  <c r="O75" i="19"/>
  <c r="J75" i="19"/>
  <c r="K75" i="19"/>
  <c r="P75" i="19"/>
  <c r="Q75" i="19"/>
  <c r="L75" i="19"/>
  <c r="D75" i="19"/>
  <c r="O76" i="19"/>
  <c r="K76" i="19"/>
  <c r="P76" i="19"/>
  <c r="Q76" i="19"/>
  <c r="J76" i="19"/>
  <c r="M76" i="19"/>
  <c r="N76" i="19" s="1"/>
  <c r="C76" i="19"/>
  <c r="D76" i="19"/>
  <c r="L76" i="19"/>
  <c r="G76" i="19"/>
  <c r="I76" i="19"/>
  <c r="S76" i="19"/>
  <c r="H76" i="19"/>
  <c r="O77" i="19"/>
  <c r="J77" i="19"/>
  <c r="M77" i="19"/>
  <c r="N77" i="19" s="1"/>
  <c r="K77" i="19"/>
  <c r="P77" i="19"/>
  <c r="Q77" i="19"/>
  <c r="L77" i="19"/>
  <c r="C77" i="19"/>
  <c r="D77" i="19"/>
  <c r="G77" i="19"/>
  <c r="I77" i="19"/>
  <c r="S77" i="19"/>
  <c r="H77" i="19"/>
  <c r="K78" i="19"/>
  <c r="M78" i="19"/>
  <c r="N78" i="19" s="1"/>
  <c r="O78" i="19"/>
  <c r="P78" i="19"/>
  <c r="Q78" i="19"/>
  <c r="J78" i="19"/>
  <c r="L78" i="19"/>
  <c r="C78" i="19"/>
  <c r="D78" i="19"/>
  <c r="G78" i="19"/>
  <c r="I78" i="19"/>
  <c r="F78" i="19"/>
  <c r="H78" i="19"/>
  <c r="P79" i="19"/>
  <c r="J79" i="19"/>
  <c r="G79" i="19"/>
  <c r="L79" i="19"/>
  <c r="M79" i="19"/>
  <c r="N79" i="19" s="1"/>
  <c r="C79" i="19"/>
  <c r="D79" i="19"/>
  <c r="O79" i="19"/>
  <c r="Q79" i="19"/>
  <c r="K79" i="19"/>
  <c r="K80" i="19"/>
  <c r="S80" i="19"/>
  <c r="P80" i="19"/>
  <c r="M80" i="19"/>
  <c r="N80" i="19" s="1"/>
  <c r="D80" i="19"/>
  <c r="O80" i="19"/>
  <c r="L80" i="19"/>
  <c r="C80" i="19"/>
  <c r="J80" i="19"/>
  <c r="Q80" i="19"/>
  <c r="G80" i="19"/>
  <c r="L81" i="19"/>
  <c r="C81" i="19"/>
  <c r="D81" i="19"/>
  <c r="G81" i="19"/>
  <c r="H81" i="19"/>
  <c r="O81" i="19"/>
  <c r="J81" i="19"/>
  <c r="K81" i="19"/>
  <c r="M81" i="19"/>
  <c r="N81" i="19" s="1"/>
  <c r="P81" i="19"/>
  <c r="Q81" i="19"/>
  <c r="I81" i="19"/>
  <c r="L82" i="19"/>
  <c r="C82" i="19"/>
  <c r="D82" i="19"/>
  <c r="G82" i="19"/>
  <c r="S82" i="19"/>
  <c r="H82" i="19"/>
  <c r="J82" i="19"/>
  <c r="K82" i="19"/>
  <c r="O82" i="19"/>
  <c r="P82" i="19"/>
  <c r="Q82" i="19"/>
  <c r="R82" i="19" s="1"/>
  <c r="M82" i="19"/>
  <c r="N82" i="19" s="1"/>
  <c r="I82" i="19"/>
  <c r="M83" i="19"/>
  <c r="N83" i="19" s="1"/>
  <c r="O83" i="19"/>
  <c r="J83" i="19"/>
  <c r="K83" i="19"/>
  <c r="Q83" i="19"/>
  <c r="T83" i="19" s="1"/>
  <c r="P83" i="19"/>
  <c r="I83" i="19"/>
  <c r="L83" i="19"/>
  <c r="C83" i="19"/>
  <c r="D83" i="19"/>
  <c r="G83" i="19"/>
  <c r="S83" i="19"/>
  <c r="H83" i="19"/>
  <c r="O84" i="19"/>
  <c r="J84" i="19"/>
  <c r="P84" i="19"/>
  <c r="K84" i="19"/>
  <c r="M84" i="19"/>
  <c r="N84" i="19" s="1"/>
  <c r="Q84" i="19"/>
  <c r="I84" i="19"/>
  <c r="L84" i="19"/>
  <c r="C84" i="19"/>
  <c r="D84" i="19"/>
  <c r="G84" i="19"/>
  <c r="S84" i="19"/>
  <c r="H84" i="19"/>
  <c r="F84" i="19"/>
  <c r="L85" i="19"/>
  <c r="K85" i="19"/>
  <c r="J85" i="19"/>
  <c r="S85" i="19"/>
  <c r="P85" i="19"/>
  <c r="M85" i="19"/>
  <c r="N85" i="19" s="1"/>
  <c r="Q85" i="19"/>
  <c r="G85" i="19"/>
  <c r="O85" i="19"/>
  <c r="C85" i="19"/>
  <c r="D85" i="19"/>
  <c r="H85" i="19"/>
  <c r="Q86" i="19"/>
  <c r="T86" i="19" s="1"/>
  <c r="P86" i="19"/>
  <c r="D86" i="19"/>
  <c r="M86" i="19"/>
  <c r="N86" i="19" s="1"/>
  <c r="L86" i="19"/>
  <c r="O86" i="19"/>
  <c r="G86" i="19"/>
  <c r="K86" i="19"/>
  <c r="C86" i="19"/>
  <c r="H86" i="19"/>
  <c r="J86" i="19"/>
  <c r="L87" i="19"/>
  <c r="C87" i="19"/>
  <c r="D87" i="19"/>
  <c r="G87" i="19"/>
  <c r="H87" i="19"/>
  <c r="I87" i="19"/>
  <c r="S87" i="19"/>
  <c r="J87" i="19"/>
  <c r="O87" i="19"/>
  <c r="M87" i="19"/>
  <c r="N87" i="19" s="1"/>
  <c r="P87" i="19"/>
  <c r="Q87" i="19"/>
  <c r="K87" i="19"/>
  <c r="M88" i="19"/>
  <c r="N88" i="19" s="1"/>
  <c r="O88" i="19"/>
  <c r="P88" i="19"/>
  <c r="Q88" i="19"/>
  <c r="J88" i="19"/>
  <c r="K88" i="19"/>
  <c r="C88" i="19"/>
  <c r="L88" i="19"/>
  <c r="D88" i="19"/>
  <c r="G88" i="19"/>
  <c r="H88" i="19"/>
  <c r="I88" i="19"/>
  <c r="K89" i="19"/>
  <c r="O89" i="19"/>
  <c r="J89" i="19"/>
  <c r="P89" i="19"/>
  <c r="M89" i="19"/>
  <c r="Q89" i="19"/>
  <c r="L89" i="19"/>
  <c r="D89" i="19"/>
  <c r="C89" i="19"/>
  <c r="G89" i="19"/>
  <c r="H89" i="19"/>
  <c r="I89" i="19"/>
  <c r="S89" i="19"/>
  <c r="N89" i="19"/>
  <c r="L90" i="19"/>
  <c r="C90" i="19"/>
  <c r="D90" i="19"/>
  <c r="G90" i="19"/>
  <c r="H90" i="19"/>
  <c r="I90" i="19"/>
  <c r="S90" i="19"/>
  <c r="F90" i="19"/>
  <c r="O90" i="19"/>
  <c r="K90" i="19"/>
  <c r="M90" i="19"/>
  <c r="N90" i="19" s="1"/>
  <c r="P90" i="19"/>
  <c r="Q90" i="19"/>
  <c r="J90" i="19"/>
  <c r="Q91" i="19"/>
  <c r="T91" i="19" s="1"/>
  <c r="S91" i="19"/>
  <c r="G91" i="19"/>
  <c r="K91" i="19"/>
  <c r="J91" i="19"/>
  <c r="D91" i="19"/>
  <c r="C91" i="19"/>
  <c r="P91" i="19"/>
  <c r="H91" i="19"/>
  <c r="L91" i="19"/>
  <c r="O91" i="19"/>
  <c r="M91" i="19"/>
  <c r="N91" i="19" s="1"/>
  <c r="M92" i="19"/>
  <c r="N92" i="19" s="1"/>
  <c r="P92" i="19"/>
  <c r="L92" i="19"/>
  <c r="H92" i="19"/>
  <c r="J92" i="19"/>
  <c r="C92" i="19"/>
  <c r="O92" i="19"/>
  <c r="Q92" i="19"/>
  <c r="D92" i="19"/>
  <c r="G92" i="19"/>
  <c r="F92" i="19"/>
  <c r="K92" i="19"/>
  <c r="O93" i="19"/>
  <c r="I93" i="19"/>
  <c r="J93" i="19"/>
  <c r="M93" i="19"/>
  <c r="N93" i="19" s="1"/>
  <c r="P93" i="19"/>
  <c r="K93" i="19"/>
  <c r="Q93" i="19"/>
  <c r="L93" i="19"/>
  <c r="C93" i="19"/>
  <c r="G93" i="19"/>
  <c r="D93" i="19"/>
  <c r="H93" i="19"/>
  <c r="S93" i="19"/>
  <c r="F93" i="19"/>
  <c r="L94" i="19"/>
  <c r="C94" i="19"/>
  <c r="G94" i="19"/>
  <c r="H94" i="19"/>
  <c r="F94" i="19"/>
  <c r="J94" i="19"/>
  <c r="K94" i="19"/>
  <c r="O94" i="19"/>
  <c r="I94" i="19"/>
  <c r="P94" i="19"/>
  <c r="Q94" i="19"/>
  <c r="M94" i="19"/>
  <c r="N94" i="19" s="1"/>
  <c r="D94" i="19"/>
  <c r="M95" i="19"/>
  <c r="N95" i="19" s="1"/>
  <c r="O95" i="19"/>
  <c r="I95" i="19"/>
  <c r="J95" i="19"/>
  <c r="K95" i="19"/>
  <c r="P95" i="19"/>
  <c r="Q95" i="19"/>
  <c r="L95" i="19"/>
  <c r="C95" i="19"/>
  <c r="D95" i="19"/>
  <c r="G95" i="19"/>
  <c r="H95" i="19"/>
  <c r="F95" i="19"/>
  <c r="O96" i="19"/>
  <c r="I96" i="19"/>
  <c r="J96" i="19"/>
  <c r="K96" i="19"/>
  <c r="M96" i="19"/>
  <c r="N96" i="19" s="1"/>
  <c r="P96" i="19"/>
  <c r="Q96" i="19"/>
  <c r="D96" i="19"/>
  <c r="L96" i="19"/>
  <c r="C96" i="19"/>
  <c r="G96" i="19"/>
  <c r="H96" i="19"/>
  <c r="S96" i="19"/>
  <c r="F96" i="19"/>
  <c r="G97" i="19"/>
  <c r="J97" i="19"/>
  <c r="P97" i="19"/>
  <c r="O97" i="19"/>
  <c r="M97" i="19"/>
  <c r="N97" i="19" s="1"/>
  <c r="D97" i="19"/>
  <c r="C97" i="19"/>
  <c r="L97" i="19"/>
  <c r="Q97" i="19"/>
  <c r="H97" i="19"/>
  <c r="K97" i="19"/>
  <c r="Q98" i="19"/>
  <c r="T98" i="19" s="1"/>
  <c r="M98" i="19"/>
  <c r="N98" i="19" s="1"/>
  <c r="L98" i="19"/>
  <c r="H98" i="19"/>
  <c r="C98" i="19"/>
  <c r="O98" i="19"/>
  <c r="K98" i="19"/>
  <c r="D98" i="19"/>
  <c r="P98" i="19"/>
  <c r="G98" i="19"/>
  <c r="J98" i="19"/>
  <c r="Q99" i="19"/>
  <c r="T99" i="19" s="1"/>
  <c r="J99" i="19"/>
  <c r="P99" i="19"/>
  <c r="L99" i="19"/>
  <c r="C99" i="19"/>
  <c r="G99" i="19"/>
  <c r="D99" i="19"/>
  <c r="H99" i="19"/>
  <c r="I99" i="19"/>
  <c r="K99" i="19"/>
  <c r="M99" i="19"/>
  <c r="N99" i="19" s="1"/>
  <c r="O99" i="19"/>
  <c r="S99" i="19"/>
  <c r="D100" i="19"/>
  <c r="L100" i="19"/>
  <c r="C100" i="19"/>
  <c r="G100" i="19"/>
  <c r="H100" i="19"/>
  <c r="I100" i="19"/>
  <c r="J100" i="19"/>
  <c r="O100" i="19"/>
  <c r="K100" i="19"/>
  <c r="P100" i="19"/>
  <c r="M100" i="19"/>
  <c r="N100" i="19" s="1"/>
  <c r="Q100" i="19"/>
  <c r="K101" i="19"/>
  <c r="Q101" i="19"/>
  <c r="T101" i="19" s="1"/>
  <c r="J101" i="19"/>
  <c r="P101" i="19"/>
  <c r="C101" i="19"/>
  <c r="L101" i="19"/>
  <c r="D101" i="19"/>
  <c r="G101" i="19"/>
  <c r="H101" i="19"/>
  <c r="I101" i="19"/>
  <c r="M101" i="19"/>
  <c r="O101" i="19"/>
  <c r="S101" i="19"/>
  <c r="N101" i="19"/>
  <c r="L102" i="19"/>
  <c r="D102" i="19"/>
  <c r="G102" i="19"/>
  <c r="C102" i="19"/>
  <c r="H102" i="19"/>
  <c r="S102" i="19"/>
  <c r="F102" i="19"/>
  <c r="I102" i="19"/>
  <c r="O102" i="19"/>
  <c r="J102" i="19"/>
  <c r="P102" i="19"/>
  <c r="K102" i="19"/>
  <c r="M102" i="19"/>
  <c r="N102" i="19" s="1"/>
  <c r="Q102" i="19"/>
  <c r="S103" i="19"/>
  <c r="J103" i="19"/>
  <c r="D103" i="19"/>
  <c r="C103" i="19"/>
  <c r="H103" i="19"/>
  <c r="M103" i="19"/>
  <c r="N103" i="19" s="1"/>
  <c r="G103" i="19"/>
  <c r="Q103" i="19"/>
  <c r="T103" i="19" s="1"/>
  <c r="L103" i="19"/>
  <c r="O103" i="19"/>
  <c r="F103" i="19"/>
  <c r="P103" i="19"/>
  <c r="K103" i="19"/>
  <c r="Q104" i="19"/>
  <c r="T104" i="19" s="1"/>
  <c r="P104" i="19"/>
  <c r="M104" i="19"/>
  <c r="N104" i="19" s="1"/>
  <c r="C104" i="19"/>
  <c r="K104" i="19"/>
  <c r="J104" i="19"/>
  <c r="O104" i="19"/>
  <c r="G104" i="19"/>
  <c r="H104" i="19"/>
  <c r="S104" i="19"/>
  <c r="F104" i="19"/>
  <c r="D104" i="19"/>
  <c r="L104" i="19"/>
  <c r="K105" i="19"/>
  <c r="O105" i="19"/>
  <c r="J105" i="19"/>
  <c r="M105" i="19"/>
  <c r="N105" i="19" s="1"/>
  <c r="Q105" i="19"/>
  <c r="T105" i="19" s="1"/>
  <c r="P105" i="19"/>
  <c r="L105" i="19"/>
  <c r="C105" i="19"/>
  <c r="D105" i="19"/>
  <c r="G105" i="19"/>
  <c r="H105" i="19"/>
  <c r="S105" i="19"/>
  <c r="I105" i="19"/>
  <c r="M106" i="19"/>
  <c r="N106" i="19" s="1"/>
  <c r="O106" i="19"/>
  <c r="P106" i="19"/>
  <c r="J106" i="19"/>
  <c r="K106" i="19"/>
  <c r="Q106" i="19"/>
  <c r="G106" i="19"/>
  <c r="L106" i="19"/>
  <c r="C106" i="19"/>
  <c r="D106" i="19"/>
  <c r="H106" i="19"/>
  <c r="S106" i="19"/>
  <c r="F106" i="19"/>
  <c r="I106" i="19"/>
  <c r="O107" i="19"/>
  <c r="J107" i="19"/>
  <c r="K107" i="19"/>
  <c r="M107" i="19"/>
  <c r="N107" i="19" s="1"/>
  <c r="Q107" i="19"/>
  <c r="T107" i="19" s="1"/>
  <c r="P107" i="19"/>
  <c r="L107" i="19"/>
  <c r="D107" i="19"/>
  <c r="C107" i="19"/>
  <c r="G107" i="19"/>
  <c r="H107" i="19"/>
  <c r="S107" i="19"/>
  <c r="I107" i="19"/>
  <c r="L108" i="19"/>
  <c r="D108" i="19"/>
  <c r="H108" i="19"/>
  <c r="I108" i="19"/>
  <c r="J108" i="19"/>
  <c r="K108" i="19"/>
  <c r="M108" i="19"/>
  <c r="N108" i="19" s="1"/>
  <c r="P108" i="19"/>
  <c r="O108" i="19"/>
  <c r="Q108" i="19"/>
  <c r="C108" i="19"/>
  <c r="G108" i="19"/>
  <c r="P109" i="19"/>
  <c r="M109" i="19"/>
  <c r="N109" i="19" s="1"/>
  <c r="G109" i="19"/>
  <c r="S109" i="19"/>
  <c r="K109" i="19"/>
  <c r="O109" i="19"/>
  <c r="H109" i="19"/>
  <c r="Q109" i="19"/>
  <c r="C109" i="19"/>
  <c r="D109" i="19"/>
  <c r="J109" i="19"/>
  <c r="L109" i="19"/>
  <c r="J5" i="19"/>
  <c r="K5" i="19"/>
  <c r="M5" i="19"/>
  <c r="N5" i="19" s="1"/>
  <c r="O5" i="19"/>
  <c r="P5" i="19"/>
  <c r="Q5" i="19"/>
  <c r="R5" i="19" s="1"/>
  <c r="G5" i="19"/>
  <c r="S108" i="19"/>
  <c r="F108" i="19"/>
  <c r="F107" i="19"/>
  <c r="F105" i="19"/>
  <c r="S100" i="19"/>
  <c r="S97" i="19"/>
  <c r="S95" i="19"/>
  <c r="S94" i="19"/>
  <c r="S92" i="19"/>
  <c r="F91" i="19"/>
  <c r="S88" i="19"/>
  <c r="S86" i="19"/>
  <c r="F85" i="19"/>
  <c r="F83" i="19"/>
  <c r="F82" i="19"/>
  <c r="F81" i="19"/>
  <c r="S81" i="19"/>
  <c r="F79" i="19"/>
  <c r="S79" i="19"/>
  <c r="S78" i="19"/>
  <c r="S72" i="19"/>
  <c r="F71" i="19"/>
  <c r="S64" i="19"/>
  <c r="S63" i="19"/>
  <c r="F61" i="19"/>
  <c r="S61" i="19"/>
  <c r="S59" i="19"/>
  <c r="S58" i="19"/>
  <c r="F58" i="19"/>
  <c r="S56" i="19"/>
  <c r="F56" i="19"/>
  <c r="F55" i="19"/>
  <c r="F49" i="19"/>
  <c r="F47" i="19"/>
  <c r="F46" i="19"/>
  <c r="S45" i="19"/>
  <c r="S43" i="19"/>
  <c r="S42" i="19"/>
  <c r="S41" i="19"/>
  <c r="S39" i="19"/>
  <c r="S36" i="19"/>
  <c r="F32" i="19"/>
  <c r="F30" i="19"/>
  <c r="S27" i="19"/>
  <c r="F25" i="19"/>
  <c r="S25" i="19"/>
  <c r="F24" i="19"/>
  <c r="S23" i="19"/>
  <c r="F22" i="19"/>
  <c r="S22" i="19"/>
  <c r="F20" i="19"/>
  <c r="S20" i="19"/>
  <c r="S17" i="19"/>
  <c r="S9" i="19"/>
  <c r="S7" i="19"/>
  <c r="I7" i="19"/>
  <c r="S6" i="19"/>
  <c r="F6" i="19"/>
  <c r="S5" i="19"/>
  <c r="C5" i="19"/>
  <c r="D5" i="19"/>
  <c r="I5" i="19"/>
  <c r="F5" i="19"/>
  <c r="F101" i="19"/>
  <c r="F89" i="19"/>
  <c r="F77" i="19"/>
  <c r="F65" i="19"/>
  <c r="F53" i="19"/>
  <c r="F41" i="19"/>
  <c r="F29" i="19"/>
  <c r="F17" i="19"/>
  <c r="F100" i="19"/>
  <c r="F88" i="19"/>
  <c r="F76" i="19"/>
  <c r="F64" i="19"/>
  <c r="F52" i="19"/>
  <c r="F40" i="19"/>
  <c r="F28" i="19"/>
  <c r="F16" i="19"/>
  <c r="F99" i="19"/>
  <c r="F87" i="19"/>
  <c r="F75" i="19"/>
  <c r="F63" i="19"/>
  <c r="F51" i="19"/>
  <c r="F39" i="19"/>
  <c r="F27" i="19"/>
  <c r="F15" i="19"/>
  <c r="F98" i="19"/>
  <c r="F86" i="19"/>
  <c r="F74" i="19"/>
  <c r="F62" i="19"/>
  <c r="F50" i="19"/>
  <c r="F38" i="19"/>
  <c r="F26" i="19"/>
  <c r="F14" i="19"/>
  <c r="L5" i="19"/>
  <c r="H5" i="19"/>
  <c r="T35" i="19"/>
  <c r="T11" i="19"/>
  <c r="T82" i="19"/>
  <c r="R21" i="19" l="1"/>
  <c r="T21" i="19"/>
  <c r="R28" i="19"/>
  <c r="T28" i="19"/>
  <c r="R34" i="19"/>
  <c r="T34" i="19"/>
  <c r="R47" i="19"/>
  <c r="T47" i="19"/>
  <c r="R57" i="19"/>
  <c r="T57" i="19"/>
  <c r="R7" i="19"/>
  <c r="R19" i="19"/>
  <c r="R25" i="19"/>
  <c r="R40" i="19"/>
  <c r="R91" i="19"/>
  <c r="R12" i="19"/>
  <c r="R17" i="19"/>
  <c r="R27" i="19"/>
  <c r="R29" i="19"/>
  <c r="R31" i="19"/>
  <c r="R33" i="19"/>
  <c r="R35" i="19"/>
  <c r="R38" i="19"/>
  <c r="R37" i="19"/>
  <c r="R42" i="19"/>
  <c r="R43" i="19"/>
  <c r="R48" i="19"/>
  <c r="R49" i="19"/>
  <c r="R50" i="19"/>
  <c r="R51" i="19"/>
  <c r="R71" i="19"/>
  <c r="R56" i="19"/>
  <c r="R67" i="19"/>
  <c r="R86" i="19"/>
  <c r="R73" i="19"/>
  <c r="R74" i="19"/>
  <c r="R83" i="19"/>
  <c r="R98" i="19"/>
  <c r="R99" i="19"/>
  <c r="R101" i="19"/>
  <c r="R103" i="19"/>
  <c r="R104" i="19"/>
  <c r="R105" i="19"/>
  <c r="R107" i="19"/>
  <c r="R8" i="19"/>
  <c r="R9" i="19"/>
  <c r="R22" i="19"/>
  <c r="S110" i="19"/>
  <c r="R10" i="19"/>
  <c r="R24" i="19"/>
  <c r="R6" i="19"/>
  <c r="T6" i="19"/>
  <c r="R13" i="19"/>
  <c r="T13" i="19"/>
  <c r="R14" i="19"/>
  <c r="T14" i="19"/>
  <c r="R15" i="19"/>
  <c r="T15" i="19"/>
  <c r="R18" i="19"/>
  <c r="T18" i="19"/>
  <c r="R20" i="19"/>
  <c r="T20" i="19"/>
  <c r="R23" i="19"/>
  <c r="T23" i="19"/>
  <c r="R26" i="19"/>
  <c r="T26" i="19"/>
  <c r="R30" i="19"/>
  <c r="T30" i="19"/>
  <c r="R32" i="19"/>
  <c r="T32" i="19"/>
  <c r="R36" i="19"/>
  <c r="T36" i="19"/>
  <c r="R39" i="19"/>
  <c r="T39" i="19"/>
  <c r="R41" i="19"/>
  <c r="T41" i="19"/>
  <c r="R44" i="19"/>
  <c r="T44" i="19"/>
  <c r="R45" i="19"/>
  <c r="T45" i="19"/>
  <c r="R46" i="19"/>
  <c r="T46" i="19"/>
  <c r="R52" i="19"/>
  <c r="T52" i="19"/>
  <c r="R53" i="19"/>
  <c r="T53" i="19"/>
  <c r="R54" i="19"/>
  <c r="T54" i="19"/>
  <c r="R55" i="19"/>
  <c r="T55" i="19"/>
  <c r="R58" i="19"/>
  <c r="T58" i="19"/>
  <c r="R59" i="19"/>
  <c r="T59" i="19"/>
  <c r="R60" i="19"/>
  <c r="T60" i="19"/>
  <c r="R61" i="19"/>
  <c r="T61" i="19"/>
  <c r="R62" i="19"/>
  <c r="T62" i="19"/>
  <c r="R63" i="19"/>
  <c r="T63" i="19"/>
  <c r="R64" i="19"/>
  <c r="T64" i="19"/>
  <c r="R65" i="19"/>
  <c r="T65" i="19"/>
  <c r="R66" i="19"/>
  <c r="T66" i="19"/>
  <c r="R68" i="19"/>
  <c r="T68" i="19"/>
  <c r="R69" i="19"/>
  <c r="T69" i="19"/>
  <c r="R70" i="19"/>
  <c r="T70" i="19"/>
  <c r="R72" i="19"/>
  <c r="T72" i="19"/>
  <c r="R75" i="19"/>
  <c r="T75" i="19"/>
  <c r="R76" i="19"/>
  <c r="T76" i="19"/>
  <c r="R77" i="19"/>
  <c r="T77" i="19"/>
  <c r="R78" i="19"/>
  <c r="T78" i="19"/>
  <c r="R79" i="19"/>
  <c r="T79" i="19"/>
  <c r="R80" i="19"/>
  <c r="T80" i="19"/>
  <c r="R81" i="19"/>
  <c r="T81" i="19"/>
  <c r="R84" i="19"/>
  <c r="T84" i="19"/>
  <c r="R85" i="19"/>
  <c r="T85" i="19"/>
  <c r="R87" i="19"/>
  <c r="T87" i="19"/>
  <c r="R88" i="19"/>
  <c r="T88" i="19"/>
  <c r="R89" i="19"/>
  <c r="T89" i="19"/>
  <c r="R90" i="19"/>
  <c r="T90" i="19"/>
  <c r="R92" i="19"/>
  <c r="T92" i="19"/>
  <c r="R93" i="19"/>
  <c r="T93" i="19"/>
  <c r="R94" i="19"/>
  <c r="T94" i="19"/>
  <c r="R95" i="19"/>
  <c r="T95" i="19"/>
  <c r="R96" i="19"/>
  <c r="T96" i="19"/>
  <c r="R97" i="19"/>
  <c r="T97" i="19"/>
  <c r="R100" i="19"/>
  <c r="T100" i="19"/>
  <c r="R102" i="19"/>
  <c r="T102" i="19"/>
  <c r="R106" i="19"/>
  <c r="T106" i="19"/>
  <c r="R108" i="19"/>
  <c r="T108" i="19"/>
  <c r="R109" i="19"/>
  <c r="T109" i="19"/>
  <c r="T31" i="19"/>
  <c r="R110" i="19"/>
  <c r="T16" i="19"/>
  <c r="T19" i="19"/>
  <c r="T5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C92835-32C9-4987-BD9B-95D5F3BFBC4D}" keepAlive="1" name="คิวรี - 干线运输综合查询" description="การเชื่อมต่อกับแบบสอบถาม '干线运输综合查询' ในสมุดงาน" type="5" refreshedVersion="8" background="1" saveData="1">
    <dbPr connection="Provider=Microsoft.Mashup.OleDb.1;Data Source=$Workbook$;Location=干线运输综合查询;Extended Properties=&quot;&quot;" command="SELECT * FROM [干线运输综合查询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<sst xmlns="http://schemas.openxmlformats.org/spreadsheetml/2006/main" count="1380" uniqueCount="760">
  <si>
    <r>
      <rPr>
        <b/>
        <sz val="22"/>
        <color theme="1"/>
        <rFont val="Microsoft YaHei"/>
        <charset val="134"/>
      </rPr>
      <t xml:space="preserve">NMA转运中心干线到车统计表 
</t>
    </r>
    <r>
      <rPr>
        <b/>
        <sz val="22"/>
        <color theme="1"/>
        <rFont val="Tahoma"/>
        <charset val="134"/>
      </rPr>
      <t>บันทึกข้อมูลรถถึงสายหลัก</t>
    </r>
  </si>
  <si>
    <t>序号</t>
  </si>
  <si>
    <t>任务状态</t>
  </si>
  <si>
    <t>任务单</t>
  </si>
  <si>
    <t>路线</t>
  </si>
  <si>
    <t>车辆类型</t>
  </si>
  <si>
    <t>车牌号</t>
  </si>
  <si>
    <t>司机名称</t>
  </si>
  <si>
    <t>司机电话</t>
  </si>
  <si>
    <t>供应商</t>
  </si>
  <si>
    <t>计划到车时间</t>
  </si>
  <si>
    <t>实际到车时间</t>
  </si>
  <si>
    <t>卸车开始时间</t>
  </si>
  <si>
    <t>卸车结束时间</t>
  </si>
  <si>
    <t>件量</t>
  </si>
  <si>
    <t>卸车状态</t>
  </si>
  <si>
    <t>备注</t>
  </si>
  <si>
    <t>NO.</t>
  </si>
  <si>
    <t>สถานะ</t>
  </si>
  <si>
    <r>
      <rPr>
        <sz val="14"/>
        <rFont val="Tahoma"/>
        <charset val="134"/>
      </rPr>
      <t>เลขมอบหมายงาน</t>
    </r>
  </si>
  <si>
    <r>
      <rPr>
        <sz val="14"/>
        <rFont val="Tahoma"/>
        <charset val="134"/>
      </rPr>
      <t>รอบรถ</t>
    </r>
  </si>
  <si>
    <t>ประเภทรถ</t>
  </si>
  <si>
    <r>
      <rPr>
        <sz val="14"/>
        <rFont val="Tahoma"/>
        <charset val="134"/>
      </rPr>
      <t>ทะเบียน</t>
    </r>
  </si>
  <si>
    <r>
      <rPr>
        <sz val="14"/>
        <rFont val="Tahoma"/>
        <charset val="134"/>
      </rPr>
      <t>ชื่อคนขับ</t>
    </r>
  </si>
  <si>
    <r>
      <rPr>
        <sz val="14"/>
        <rFont val="Tahoma"/>
        <charset val="134"/>
      </rPr>
      <t>เบอร์คนขับ</t>
    </r>
  </si>
  <si>
    <r>
      <rPr>
        <sz val="14"/>
        <rFont val="Tahoma"/>
        <charset val="134"/>
      </rPr>
      <t>ซัพพลายเออร์</t>
    </r>
  </si>
  <si>
    <r>
      <rPr>
        <sz val="14"/>
        <rFont val="Tahoma"/>
        <charset val="134"/>
      </rPr>
      <t>คาดการณ์</t>
    </r>
    <r>
      <rPr>
        <sz val="14"/>
        <rFont val="Microsoft YaHei"/>
        <charset val="134"/>
      </rPr>
      <t xml:space="preserve">
</t>
    </r>
    <r>
      <rPr>
        <sz val="14"/>
        <rFont val="Tahoma"/>
        <charset val="134"/>
      </rPr>
      <t>เวลารถถึง</t>
    </r>
  </si>
  <si>
    <r>
      <rPr>
        <sz val="14"/>
        <rFont val="Tahoma"/>
        <charset val="134"/>
      </rPr>
      <t>เวลารถถึง</t>
    </r>
  </si>
  <si>
    <r>
      <rPr>
        <sz val="14"/>
        <rFont val="Tahoma"/>
        <charset val="134"/>
      </rPr>
      <t>เวลาเริ่มลงพัสดุ</t>
    </r>
  </si>
  <si>
    <r>
      <rPr>
        <sz val="14"/>
        <rFont val="Tahoma"/>
        <charset val="134"/>
      </rPr>
      <t>เวลาสิ้นสุดลงพัสดุ</t>
    </r>
  </si>
  <si>
    <r>
      <rPr>
        <sz val="14"/>
        <rFont val="Tahoma"/>
        <charset val="134"/>
      </rPr>
      <t>จำนวนพัสดุ</t>
    </r>
  </si>
  <si>
    <t>สถานะลงของ</t>
  </si>
  <si>
    <r>
      <rPr>
        <sz val="14"/>
        <rFont val="Tahoma"/>
        <charset val="134"/>
      </rPr>
      <t>หมายเหตุ</t>
    </r>
  </si>
  <si>
    <r>
      <rPr>
        <b/>
        <sz val="22"/>
        <color theme="1"/>
        <rFont val="Microsoft YaHei"/>
        <charset val="134"/>
      </rPr>
      <t xml:space="preserve">加班车
</t>
    </r>
    <r>
      <rPr>
        <b/>
        <sz val="22"/>
        <color theme="1"/>
        <rFont val="Tahoma"/>
        <charset val="134"/>
      </rPr>
      <t>รถเสริม</t>
    </r>
  </si>
  <si>
    <t>ฃ</t>
  </si>
  <si>
    <r>
      <rPr>
        <sz val="14"/>
        <color rgb="FFFF0000"/>
        <rFont val="Microsoft YaHei"/>
        <charset val="134"/>
      </rPr>
      <t xml:space="preserve">加班车 </t>
    </r>
    <r>
      <rPr>
        <sz val="14"/>
        <color rgb="FFFF0000"/>
        <rFont val="Tahoma"/>
        <charset val="134"/>
      </rPr>
      <t>รถเสริม</t>
    </r>
  </si>
  <si>
    <r>
      <rPr>
        <sz val="14"/>
        <color rgb="FFFF0000"/>
        <rFont val="Microsoft YaHei"/>
        <charset val="134"/>
      </rPr>
      <t xml:space="preserve">在途 </t>
    </r>
    <r>
      <rPr>
        <sz val="14"/>
        <color rgb="FFFF0000"/>
        <rFont val="Tahoma"/>
        <charset val="134"/>
      </rPr>
      <t>รถยังไม่ถึง</t>
    </r>
  </si>
  <si>
    <t>2025.04.17</t>
  </si>
  <si>
    <r>
      <rPr>
        <b/>
        <sz val="26"/>
        <color theme="1"/>
        <rFont val="Microsoft YaHei"/>
        <charset val="134"/>
      </rPr>
      <t xml:space="preserve">KKN转运中心干线到车统计 </t>
    </r>
    <r>
      <rPr>
        <b/>
        <sz val="26"/>
        <color theme="1"/>
        <rFont val="Tahoma"/>
        <charset val="134"/>
      </rPr>
      <t>บันทึกข้อมูลรถรถถึงสายหลัก</t>
    </r>
  </si>
  <si>
    <t xml:space="preserve"> </t>
  </si>
  <si>
    <t>ประเภทการขนส่ง</t>
  </si>
  <si>
    <t>应到车时间</t>
  </si>
  <si>
    <t>เวลาปล่อยรถตามจริง</t>
  </si>
  <si>
    <r>
      <rPr>
        <b/>
        <sz val="16"/>
        <rFont val="Tahoma"/>
        <charset val="134"/>
      </rPr>
      <t>เวลาที่ควรลง</t>
    </r>
    <r>
      <rPr>
        <b/>
        <sz val="16"/>
        <rFont val="Microsoft YaHei"/>
        <charset val="134"/>
      </rPr>
      <t xml:space="preserve">
(</t>
    </r>
    <r>
      <rPr>
        <b/>
        <sz val="16"/>
        <rFont val="Tahoma"/>
        <charset val="134"/>
      </rPr>
      <t>ไม่เกิน</t>
    </r>
    <r>
      <rPr>
        <b/>
        <sz val="16"/>
        <rFont val="Microsoft YaHei"/>
        <charset val="134"/>
      </rPr>
      <t>2hr.)</t>
    </r>
  </si>
  <si>
    <t>解车时间</t>
  </si>
  <si>
    <t>使用卸车时间</t>
  </si>
  <si>
    <t>เลขมอบหมายงาน</t>
  </si>
  <si>
    <t>ชื่อเส้นทาง</t>
  </si>
  <si>
    <t>ทะเบียน</t>
  </si>
  <si>
    <t>ซัพพลายเออร์</t>
  </si>
  <si>
    <r>
      <rPr>
        <b/>
        <sz val="16"/>
        <rFont val="Tahoma"/>
        <charset val="134"/>
      </rPr>
      <t>คาดการณ์</t>
    </r>
    <r>
      <rPr>
        <b/>
        <sz val="16"/>
        <rFont val="Microsoft YaHei"/>
        <charset val="134"/>
      </rPr>
      <t xml:space="preserve">
</t>
    </r>
    <r>
      <rPr>
        <b/>
        <sz val="16"/>
        <rFont val="Tahoma"/>
        <charset val="134"/>
      </rPr>
      <t>เวลารถถึง</t>
    </r>
  </si>
  <si>
    <t>เวลามาถึงโดยประมาณ</t>
  </si>
  <si>
    <t>เวลารถถึง</t>
  </si>
  <si>
    <t>เวลาเปิดตู้รถถึง</t>
  </si>
  <si>
    <t>เวลาเริ่มลงพัสดุ</t>
  </si>
  <si>
    <t>เวลาสิ้นสุดลงพัสดุ</t>
  </si>
  <si>
    <r>
      <rPr>
        <b/>
        <sz val="16"/>
        <rFont val="Tahoma"/>
        <charset val="134"/>
      </rPr>
      <t>เวลาที่ใช้ใน</t>
    </r>
    <r>
      <rPr>
        <b/>
        <sz val="16"/>
        <rFont val="Microsoft YaHei"/>
        <charset val="134"/>
      </rPr>
      <t xml:space="preserve">
</t>
    </r>
    <r>
      <rPr>
        <b/>
        <sz val="16"/>
        <rFont val="Tahoma"/>
        <charset val="134"/>
      </rPr>
      <t>การลงรถ</t>
    </r>
  </si>
  <si>
    <t>จำนวนพัสดุ</t>
  </si>
  <si>
    <t>หมายเหตุ</t>
  </si>
  <si>
    <r>
      <rPr>
        <sz val="14"/>
        <color rgb="FF000000"/>
        <rFont val="Microsoft YaHei"/>
        <charset val="134"/>
      </rPr>
      <t xml:space="preserve">等卸货 </t>
    </r>
    <r>
      <rPr>
        <sz val="14"/>
        <color rgb="FF000000"/>
        <rFont val="Tahoma"/>
        <charset val="134"/>
      </rPr>
      <t>รอลงพัสดุ</t>
    </r>
  </si>
  <si>
    <r>
      <rPr>
        <sz val="14"/>
        <color rgb="FFFF0000"/>
        <rFont val="Microsoft YaHei"/>
        <charset val="222"/>
      </rPr>
      <t xml:space="preserve">车晚到 </t>
    </r>
    <r>
      <rPr>
        <sz val="14"/>
        <color rgb="FFFF0000"/>
        <rFont val="Tahoma"/>
        <charset val="222"/>
      </rPr>
      <t>ถึงเลท</t>
    </r>
  </si>
  <si>
    <r>
      <rPr>
        <sz val="14"/>
        <color rgb="FF00B050"/>
        <rFont val="Microsoft YaHei"/>
        <charset val="222"/>
      </rPr>
      <t xml:space="preserve">准时到车 </t>
    </r>
    <r>
      <rPr>
        <sz val="14"/>
        <color rgb="FF00B050"/>
        <rFont val="Tahoma"/>
        <charset val="222"/>
      </rPr>
      <t>ถึงตรง</t>
    </r>
  </si>
  <si>
    <r>
      <rPr>
        <sz val="14"/>
        <color theme="1"/>
        <rFont val="Microsoft YaHei"/>
        <charset val="222"/>
      </rPr>
      <t xml:space="preserve">到车 </t>
    </r>
    <r>
      <rPr>
        <sz val="14"/>
        <color theme="1"/>
        <rFont val="Tahoma"/>
        <charset val="222"/>
      </rPr>
      <t>ถึงเเล้ว</t>
    </r>
  </si>
  <si>
    <t>หมายเลขทะเบียนรถ</t>
  </si>
  <si>
    <t>หมายเลขทะเบียนรถ/จังหวัด</t>
  </si>
  <si>
    <t xml:space="preserve">运行是否晚点 </t>
  </si>
  <si>
    <t>票均卸车时长</t>
  </si>
  <si>
    <t>NMA_GW</t>
  </si>
  <si>
    <t>70-5605</t>
  </si>
  <si>
    <t>บรรจง</t>
  </si>
  <si>
    <t>74-0699</t>
  </si>
  <si>
    <t>74-3144</t>
  </si>
  <si>
    <t>74-3144/สมุทรปราการ</t>
  </si>
  <si>
    <t>วีระชน โจนประโคน</t>
  </si>
  <si>
    <t xml:space="preserve"> ประเภทการตอกบัตรรถถึง</t>
  </si>
  <si>
    <t>หมายเลขมอบหมายงาน</t>
  </si>
  <si>
    <t>ลำดับที่จอด</t>
  </si>
  <si>
    <t>ชื่อสาขา</t>
  </si>
  <si>
    <t>เวลาลงชื่อเข้าใช้</t>
  </si>
  <si>
    <t>ลองติจูด</t>
  </si>
  <si>
    <t>ละติจูด</t>
  </si>
  <si>
    <t>เบอร์โทรศัพท์มือถือ</t>
  </si>
  <si>
    <t>微信openid</t>
  </si>
  <si>
    <t>หมายเลขอุปกรณ์</t>
  </si>
  <si>
    <t>ชื่อผู้ที่จัดทำ</t>
  </si>
  <si>
    <t>เวลาที่สร้าง</t>
  </si>
  <si>
    <t>ที่มา</t>
  </si>
  <si>
    <t>ชื่อRGM</t>
  </si>
  <si>
    <t>签到到车/ยืนยันรถถึง</t>
  </si>
  <si>
    <t>DKGX24040200536</t>
  </si>
  <si>
    <t>SPK-NMA2030(1班/รอบที่1)</t>
  </si>
  <si>
    <t>74-1986</t>
  </si>
  <si>
    <t>2</t>
  </si>
  <si>
    <t>2024-04-03 00:07:35</t>
  </si>
  <si>
    <t>102.1520821</t>
  </si>
  <si>
    <t>14.9076275</t>
  </si>
  <si>
    <t>0928507998</t>
  </si>
  <si>
    <t>be07704554a881ca</t>
  </si>
  <si>
    <t>กิตติพงษ์</t>
  </si>
  <si>
    <t>Android</t>
  </si>
  <si>
    <t>RGM090</t>
  </si>
  <si>
    <t>签到发车/ยืนยันปล่อยรถ</t>
  </si>
  <si>
    <t>DKGX24040300491</t>
  </si>
  <si>
    <t>NMA-PLK0030(1班/รอบที่1)</t>
  </si>
  <si>
    <t>67-4993</t>
  </si>
  <si>
    <t>67-4993/กรุงเทพมหานคร</t>
  </si>
  <si>
    <t>1</t>
  </si>
  <si>
    <t>2024-04-03 00:24:17</t>
  </si>
  <si>
    <t>102.15159333333334</t>
  </si>
  <si>
    <t>14.907488333333333</t>
  </si>
  <si>
    <t>0986680421</t>
  </si>
  <si>
    <t>034067cd377e71f5</t>
  </si>
  <si>
    <t>วันชัย</t>
  </si>
  <si>
    <t>WFGX24040300399</t>
  </si>
  <si>
    <t>NMA-SRN_D0100(3班/รอบที่3)</t>
  </si>
  <si>
    <t>72-7164</t>
  </si>
  <si>
    <t>72-7164/สมุทรปราการ</t>
  </si>
  <si>
    <t>2024-04-03 00:46:01</t>
  </si>
  <si>
    <t>102.15205212</t>
  </si>
  <si>
    <t>14.90714203</t>
  </si>
  <si>
    <t>0616327552</t>
  </si>
  <si>
    <t>43431769a83e86f9</t>
  </si>
  <si>
    <t>กิติศีกดิ์</t>
  </si>
  <si>
    <t>DKGX24040200303</t>
  </si>
  <si>
    <t>AYA-NMA2100(3班/รอบที่3)</t>
  </si>
  <si>
    <t>70-6786</t>
  </si>
  <si>
    <t>2024-04-03 00:50:09</t>
  </si>
  <si>
    <t>102.1519668</t>
  </si>
  <si>
    <t>14.9076759</t>
  </si>
  <si>
    <t>0624735408</t>
  </si>
  <si>
    <t>ff454c8a8d33b264</t>
  </si>
  <si>
    <t>ชนะศักคิ์</t>
  </si>
  <si>
    <t>DKGX24040300036</t>
  </si>
  <si>
    <t>NMA-PLK0130(2班/รอบที่2)</t>
  </si>
  <si>
    <t>73-8959</t>
  </si>
  <si>
    <t>2024-04-03 01:08:32</t>
  </si>
  <si>
    <t>102.15204999999999</t>
  </si>
  <si>
    <t>14.907406666666668</t>
  </si>
  <si>
    <t>0842362026</t>
  </si>
  <si>
    <t>41a2506e77004b6b</t>
  </si>
  <si>
    <t>นพดล</t>
  </si>
  <si>
    <t>DKGX24040300163</t>
  </si>
  <si>
    <t>NMA-SPK0130(4班/รอบที่4)</t>
  </si>
  <si>
    <t>70-6163</t>
  </si>
  <si>
    <t>2024-04-03 01:14:15</t>
  </si>
  <si>
    <t>102.15216833333334</t>
  </si>
  <si>
    <t>14.907236666666666</t>
  </si>
  <si>
    <t>0917496125</t>
  </si>
  <si>
    <t>cd33fba451718ca7</t>
  </si>
  <si>
    <t>วิษณุ</t>
  </si>
  <si>
    <t>DKGX24040300234</t>
  </si>
  <si>
    <t>NMA-SKA0130(2班/รอบที่2)</t>
  </si>
  <si>
    <t>67-6932</t>
  </si>
  <si>
    <t>67-6932/กรุงเทพมหานคร</t>
  </si>
  <si>
    <t>2024-04-03 01:17:56</t>
  </si>
  <si>
    <t>102.151599</t>
  </si>
  <si>
    <t>14.9074155</t>
  </si>
  <si>
    <t>0858697333</t>
  </si>
  <si>
    <t>536d42cad52327b9</t>
  </si>
  <si>
    <t>สุนัน</t>
  </si>
  <si>
    <t>DBGX24040200326</t>
  </si>
  <si>
    <t>AYA-NMA2300(4班/รอบที่4)</t>
  </si>
  <si>
    <t>73-5822</t>
  </si>
  <si>
    <t>2024-04-03 01:23:41</t>
  </si>
  <si>
    <t>102.151919</t>
  </si>
  <si>
    <t>14.907649</t>
  </si>
  <si>
    <t>0622400919</t>
  </si>
  <si>
    <t>8bc97bd29cb0f3a6</t>
  </si>
  <si>
    <t>เพ็ง</t>
  </si>
  <si>
    <t>DKGX24040200014</t>
  </si>
  <si>
    <t>SPK-NMA2130(2班/รอบที่2)</t>
  </si>
  <si>
    <t>70-6072</t>
  </si>
  <si>
    <t>2024-04-03 01:28:38</t>
  </si>
  <si>
    <t>102.1517898</t>
  </si>
  <si>
    <t>14.9075395</t>
  </si>
  <si>
    <t>0821391797</t>
  </si>
  <si>
    <t>d79430ebc9dc6516</t>
  </si>
  <si>
    <t>DKGX24040300133</t>
  </si>
  <si>
    <t>NMA-AYA0200(5班/รอบที่5)</t>
  </si>
  <si>
    <t>71-6753</t>
  </si>
  <si>
    <t>2024-04-03 01:34:15</t>
  </si>
  <si>
    <t>102.15224939554831</t>
  </si>
  <si>
    <t>14.907232965682756</t>
  </si>
  <si>
    <t>0932391043</t>
  </si>
  <si>
    <t>4757baae65f1b33c</t>
  </si>
  <si>
    <t>อำนาจ</t>
  </si>
  <si>
    <t>DKGX24040200304</t>
  </si>
  <si>
    <t>AYA-NMA2330(5班/รอบที่5)</t>
  </si>
  <si>
    <t>70-5228</t>
  </si>
  <si>
    <t>2024-04-03 02:21:22</t>
  </si>
  <si>
    <t>102.152596</t>
  </si>
  <si>
    <t>14.907534</t>
  </si>
  <si>
    <t>0630619435</t>
  </si>
  <si>
    <t>e37b3e6cca726658</t>
  </si>
  <si>
    <t>อนันต์</t>
  </si>
  <si>
    <t>DKGX24040300006</t>
  </si>
  <si>
    <t>NMA-SNI0300(1班/รอบที่1)</t>
  </si>
  <si>
    <t>67-4814</t>
  </si>
  <si>
    <t>67-4814/กรุงเทพมหานคร</t>
  </si>
  <si>
    <t>2024-04-03 02:27:05</t>
  </si>
  <si>
    <t>102.1518935</t>
  </si>
  <si>
    <t>14.907694</t>
  </si>
  <si>
    <t>0924466035</t>
  </si>
  <si>
    <t>36dfc111d472aba0</t>
  </si>
  <si>
    <t>ไสว</t>
  </si>
  <si>
    <t>DKGX24040300158</t>
  </si>
  <si>
    <t>NMA-NSN_D0300(1班/รอบที่1)</t>
  </si>
  <si>
    <t>73-3762</t>
  </si>
  <si>
    <t>2024-04-03 02:29:16</t>
  </si>
  <si>
    <t>102.1520955</t>
  </si>
  <si>
    <t>14.9072165</t>
  </si>
  <si>
    <t>0949340549</t>
  </si>
  <si>
    <t>2042e0b2f169a82a</t>
  </si>
  <si>
    <t>พรทิพย์ คุ้มไข่น้ำ</t>
  </si>
  <si>
    <t>DKGX24040300474</t>
  </si>
  <si>
    <t>NMA-CMI0300(1班/รอบที่1)</t>
  </si>
  <si>
    <t>73-2192</t>
  </si>
  <si>
    <t>2024-04-03 02:34:12</t>
  </si>
  <si>
    <t>102.15224</t>
  </si>
  <si>
    <t>14.9071436</t>
  </si>
  <si>
    <t>0622032735</t>
  </si>
  <si>
    <t>47da634b3aba1cb8</t>
  </si>
  <si>
    <t>ศุภนุข</t>
  </si>
  <si>
    <t>DBGX24040200251</t>
  </si>
  <si>
    <t>SPK-NMA2230(3班/รอบที่3)</t>
  </si>
  <si>
    <t>73-8281</t>
  </si>
  <si>
    <t>2024-04-03 02:35:40</t>
  </si>
  <si>
    <t>102.1524509</t>
  </si>
  <si>
    <t>14.9074544</t>
  </si>
  <si>
    <t>0656827419</t>
  </si>
  <si>
    <t>577dca08b608fc7e</t>
  </si>
  <si>
    <t>ศุภชัย จันทร์หอม</t>
  </si>
  <si>
    <t>DKGX24040200372</t>
  </si>
  <si>
    <t>CBI-NMA2200(1班/รอบที่1)</t>
  </si>
  <si>
    <t>71-2511</t>
  </si>
  <si>
    <t>2024-04-03 02:36:55</t>
  </si>
  <si>
    <t>102.1519906</t>
  </si>
  <si>
    <t>14.9076683</t>
  </si>
  <si>
    <t>0613395058</t>
  </si>
  <si>
    <t>8579df69e23fd794</t>
  </si>
  <si>
    <t>อิสระ</t>
  </si>
  <si>
    <t>DKGX24040300305</t>
  </si>
  <si>
    <t>NMA-KKN0300(2班/รอบที่2)</t>
  </si>
  <si>
    <t>74-2090</t>
  </si>
  <si>
    <t>74-2090/สมุทรปราการ</t>
  </si>
  <si>
    <t>2024-04-03 02:49:41</t>
  </si>
  <si>
    <t>102.15157158682322</t>
  </si>
  <si>
    <t>14.907324635436805</t>
  </si>
  <si>
    <t>0801237269</t>
  </si>
  <si>
    <t>620DAEC9-283D-4224-AC56-C97222E65E5B</t>
  </si>
  <si>
    <t>วิทวัส ศรีมณี</t>
  </si>
  <si>
    <t>iOS</t>
  </si>
  <si>
    <t>DBGX24040200254</t>
  </si>
  <si>
    <t>BKK_D2-NMA2200(1班/รอบที่1)</t>
  </si>
  <si>
    <t>74-3635</t>
  </si>
  <si>
    <t>74-3635/สมุทรปราการ</t>
  </si>
  <si>
    <t>2024-04-03 03:10:08</t>
  </si>
  <si>
    <t>102.15331516964034</t>
  </si>
  <si>
    <t>14.908041709268469</t>
  </si>
  <si>
    <t>0803011381</t>
  </si>
  <si>
    <t>4C227B43-CA53-4F1F-B54E-C404CDA2BDEC</t>
  </si>
  <si>
    <t>รัชพล ไชยมงคล</t>
  </si>
  <si>
    <t>DKGX24040200396</t>
  </si>
  <si>
    <t>NSN_D-NMA2300(1班/รอบที่1)</t>
  </si>
  <si>
    <t>74-2823</t>
  </si>
  <si>
    <t>2024-04-03 03:13:57</t>
  </si>
  <si>
    <t>102.15301666666667</t>
  </si>
  <si>
    <t>14.90707</t>
  </si>
  <si>
    <t>0645486603</t>
  </si>
  <si>
    <t>bd87b3297807904e</t>
  </si>
  <si>
    <t>อรรถชัย</t>
  </si>
  <si>
    <t>DKGX24040300285</t>
  </si>
  <si>
    <t>KKN-NMA0030(2班/รอบที่2)</t>
  </si>
  <si>
    <t>74-0784</t>
  </si>
  <si>
    <t>74-0784/สมุทรปราการ</t>
  </si>
  <si>
    <t>2024-04-03 03:14:02</t>
  </si>
  <si>
    <t>102.15273216666668</t>
  </si>
  <si>
    <t>14.907717983333335</t>
  </si>
  <si>
    <t>0910256577</t>
  </si>
  <si>
    <t>b07c227816f0db4c</t>
  </si>
  <si>
    <t>ปภังกร</t>
  </si>
  <si>
    <t>DKGX24040300429</t>
  </si>
  <si>
    <t>NMA-PLK-CMI0400(2班/รอบที่2)</t>
  </si>
  <si>
    <t>73-2151</t>
  </si>
  <si>
    <t>2024-04-03 03:20:30</t>
  </si>
  <si>
    <t>102.1520083</t>
  </si>
  <si>
    <t>14.9073332</t>
  </si>
  <si>
    <t>0947549196</t>
  </si>
  <si>
    <t>6661609671996a32</t>
  </si>
  <si>
    <t>พิชิตชัย</t>
  </si>
  <si>
    <t>DBGX24040300539</t>
  </si>
  <si>
    <t>AYA-NMA0130(6班/รอบที่6)</t>
  </si>
  <si>
    <t>74-0696</t>
  </si>
  <si>
    <t>2024-04-03 03:23:45</t>
  </si>
  <si>
    <t>102.15184860872304</t>
  </si>
  <si>
    <t>14.907524460009213</t>
  </si>
  <si>
    <t>0897674084</t>
  </si>
  <si>
    <t>BB2EFA33-0248-4478-BF2C-50FE9C038645</t>
  </si>
  <si>
    <t>ไพฑูรย์</t>
  </si>
  <si>
    <t>DKGX24040200213</t>
  </si>
  <si>
    <t>SPK-NMA2330(4班/รอบที่4)</t>
  </si>
  <si>
    <t>71-2644</t>
  </si>
  <si>
    <t>71-2644/นครราชสีมา</t>
  </si>
  <si>
    <t>2024-04-03 04:01:57</t>
  </si>
  <si>
    <t>102.1519903</t>
  </si>
  <si>
    <t>14.9073672</t>
  </si>
  <si>
    <t>0817250410</t>
  </si>
  <si>
    <t>12553a062e3e29b3</t>
  </si>
  <si>
    <t>ทศพร</t>
  </si>
  <si>
    <t>WFGX24040300483</t>
  </si>
  <si>
    <t>NMA-SRN_D0500(4班/รอบที่4)</t>
  </si>
  <si>
    <t>72-4323</t>
  </si>
  <si>
    <t>2024-04-03 04:28:42</t>
  </si>
  <si>
    <t>102.15215166666667</t>
  </si>
  <si>
    <t>14.907228333333334</t>
  </si>
  <si>
    <t>0621618810</t>
  </si>
  <si>
    <t>b54a4f31b50d7c3a</t>
  </si>
  <si>
    <t>ทวีพงษ์</t>
  </si>
  <si>
    <t>DKGX24040300212</t>
  </si>
  <si>
    <t>AYA-NMA0230(7班/รอบที่7)</t>
  </si>
  <si>
    <t>2024-04-03 04:46:40</t>
  </si>
  <si>
    <t>102.15222273333332</t>
  </si>
  <si>
    <t>14.907729266666669</t>
  </si>
  <si>
    <t>0835030235</t>
  </si>
  <si>
    <t>69cc1a2705a018d5</t>
  </si>
  <si>
    <t>สมบูรณ์</t>
  </si>
  <si>
    <t>DBGX24040300508</t>
  </si>
  <si>
    <t>SPK-NMA0130(5班/รอบที่5)</t>
  </si>
  <si>
    <t>2024-04-03 05:04:42</t>
  </si>
  <si>
    <t>102.1519628</t>
  </si>
  <si>
    <t>14.9075901</t>
  </si>
  <si>
    <t>0641104515</t>
  </si>
  <si>
    <t>7a9988a8cffda412</t>
  </si>
  <si>
    <t>DKGX24040200443</t>
  </si>
  <si>
    <t>PLK-NMA2200(1班/รอบที่1)</t>
  </si>
  <si>
    <t>74-4336</t>
  </si>
  <si>
    <t>74-4336/สมุทรปราการ</t>
  </si>
  <si>
    <t>2024-04-03 05:29:57</t>
  </si>
  <si>
    <t>102.1520246</t>
  </si>
  <si>
    <t>14.9076803</t>
  </si>
  <si>
    <t>0959463452</t>
  </si>
  <si>
    <t>4a2638fdf702c53a</t>
  </si>
  <si>
    <t>ชัยพร</t>
  </si>
  <si>
    <t>WFGX24040300284</t>
  </si>
  <si>
    <t>AYA-NMA0330(8班/รอบที่8)</t>
  </si>
  <si>
    <t>73-5900</t>
  </si>
  <si>
    <t>2024-04-03 05:45:25</t>
  </si>
  <si>
    <t>102.1527312</t>
  </si>
  <si>
    <t>14.9077241</t>
  </si>
  <si>
    <t>0652537091</t>
  </si>
  <si>
    <t>b77e351f615eae98</t>
  </si>
  <si>
    <t>วิชัย</t>
  </si>
  <si>
    <t>JBGX24040300030</t>
  </si>
  <si>
    <t>BKK_D2-NMA0100(2班/รอบที่2)</t>
  </si>
  <si>
    <t>74-2106</t>
  </si>
  <si>
    <t>74-2106/สมุทรปราการ</t>
  </si>
  <si>
    <t>2024-04-03 05:48:09</t>
  </si>
  <si>
    <t>102.15286833333333</t>
  </si>
  <si>
    <t>14.907961666666665</t>
  </si>
  <si>
    <t>0637698591</t>
  </si>
  <si>
    <t>9c95c6b930967c89</t>
  </si>
  <si>
    <t>สิงหา ทองพืช</t>
  </si>
  <si>
    <t>DKGX24040300134</t>
  </si>
  <si>
    <t>KKN-NMA0330(3班/รอบที่3)</t>
  </si>
  <si>
    <t>74-2098</t>
  </si>
  <si>
    <t>74-2098/สมุทรปราการ</t>
  </si>
  <si>
    <t>2024-04-03 06:22:06</t>
  </si>
  <si>
    <t>102.15253056026995</t>
  </si>
  <si>
    <t>14.907589880749583</t>
  </si>
  <si>
    <t>0619836661</t>
  </si>
  <si>
    <t>57fc1ae06ec2632b</t>
  </si>
  <si>
    <t>วิทยา อังคะคำมูล</t>
  </si>
  <si>
    <t>DBGX24040300160</t>
  </si>
  <si>
    <t>AYA-NMA0430(9班/รอบที่9)</t>
  </si>
  <si>
    <t>72-8828</t>
  </si>
  <si>
    <t>2024-04-03 06:30:44</t>
  </si>
  <si>
    <t>102.15178704865798</t>
  </si>
  <si>
    <t>14.907465057928006</t>
  </si>
  <si>
    <t>0998507040</t>
  </si>
  <si>
    <t>877D64E3-4DE0-4CCA-BE53-F0C645E4FAF2</t>
  </si>
  <si>
    <t>อติยะ</t>
  </si>
  <si>
    <t>DKGX24040300384</t>
  </si>
  <si>
    <t>CBI-NMA0200(2班/รอบที่2)</t>
  </si>
  <si>
    <t>71-8128</t>
  </si>
  <si>
    <t>2024-04-03 06:53:49</t>
  </si>
  <si>
    <t>102.15285333333334</t>
  </si>
  <si>
    <t>14.907868333333333</t>
  </si>
  <si>
    <t>0652462591</t>
  </si>
  <si>
    <t>a250d30661a700d4</t>
  </si>
  <si>
    <t>ณัฐพงศ์</t>
  </si>
  <si>
    <t>WFGX24040300161</t>
  </si>
  <si>
    <t>AYA-NMA0800(10班/รอบที่10)</t>
  </si>
  <si>
    <t>72-6315</t>
  </si>
  <si>
    <t>2024-04-03 07:24:57</t>
  </si>
  <si>
    <t>102.1519863</t>
  </si>
  <si>
    <t>14.9076038</t>
  </si>
  <si>
    <t>0621073157</t>
  </si>
  <si>
    <t>4c73ece72ce6f648</t>
  </si>
  <si>
    <t>วรวิทย์</t>
  </si>
  <si>
    <t>DKGX24040300037</t>
  </si>
  <si>
    <t>PLK-NMA0030(2班/รอบที่2)</t>
  </si>
  <si>
    <t>73-4474</t>
  </si>
  <si>
    <t>2024-04-03 07:25:00</t>
  </si>
  <si>
    <t>102.1519858</t>
  </si>
  <si>
    <t>14.9076325</t>
  </si>
  <si>
    <t>0624718574</t>
  </si>
  <si>
    <t>2af5b491c518911d</t>
  </si>
  <si>
    <t>นันทชัย</t>
  </si>
  <si>
    <t>DBGX24040300286</t>
  </si>
  <si>
    <t>SPK-NMA0330(6班/รอบที่6)</t>
  </si>
  <si>
    <t>73-6495</t>
  </si>
  <si>
    <t>2024-04-03 07:45:34</t>
  </si>
  <si>
    <t>102.1513476</t>
  </si>
  <si>
    <t>14.9076028</t>
  </si>
  <si>
    <t>0990275578</t>
  </si>
  <si>
    <t>7124822841780982</t>
  </si>
  <si>
    <t>ณิชนิธิกุล ณัฐพลสุวรรณ</t>
  </si>
  <si>
    <t>JBGX24040300064</t>
  </si>
  <si>
    <t>SPK-NMA0501(7班/รอบที่7)</t>
  </si>
  <si>
    <t>70-7180</t>
  </si>
  <si>
    <t>70-7180/สุพรรณบุรี</t>
  </si>
  <si>
    <t>2024-04-03 07:57:36</t>
  </si>
  <si>
    <t>102.151882</t>
  </si>
  <si>
    <t>14.9075625</t>
  </si>
  <si>
    <t>0926682510</t>
  </si>
  <si>
    <t>bcec9a1a97019b69</t>
  </si>
  <si>
    <t>พิเชฐ สนแจ้ง</t>
  </si>
  <si>
    <t>WFGX24040300484</t>
  </si>
  <si>
    <t>NMA-SRN_D1100(5班/รอบที่5)</t>
  </si>
  <si>
    <t>73-1975</t>
  </si>
  <si>
    <t>2024-04-03 09:31:59</t>
  </si>
  <si>
    <t>102.15168666666665</t>
  </si>
  <si>
    <t>14.907643333333333</t>
  </si>
  <si>
    <t>0624435034</t>
  </si>
  <si>
    <t>e285a2d6cd6baa40</t>
  </si>
  <si>
    <t>พงษ์เทพ</t>
  </si>
  <si>
    <t>WFGX24040300252</t>
  </si>
  <si>
    <t>SPK-NMA0800(7班/รอบที่7)</t>
  </si>
  <si>
    <t>2024-04-03 11:26:04</t>
  </si>
  <si>
    <t>102.15182</t>
  </si>
  <si>
    <t>14.9073925</t>
  </si>
  <si>
    <t>0657674472</t>
  </si>
  <si>
    <t>5ad7b760a340b354</t>
  </si>
  <si>
    <t>ไชยวัฒน์ เกลี้ยงกลางดอน</t>
  </si>
  <si>
    <t>JBGX24040300023</t>
  </si>
  <si>
    <t>AYA-NMA0801(1班/รอบที่1)</t>
  </si>
  <si>
    <t>72-3703</t>
  </si>
  <si>
    <t>2024-04-03 11:47:45</t>
  </si>
  <si>
    <t>102.1528557</t>
  </si>
  <si>
    <t>14.9078287</t>
  </si>
  <si>
    <t>0971952644</t>
  </si>
  <si>
    <t>5bf9f674db9febb8</t>
  </si>
  <si>
    <t>วินัยย์</t>
  </si>
  <si>
    <t>DKGX24040200515</t>
  </si>
  <si>
    <t>CMI-NMA2359(1班/รอบที่1)</t>
  </si>
  <si>
    <t>72-9334</t>
  </si>
  <si>
    <t>2024-04-03 12:34:46</t>
  </si>
  <si>
    <t>102.15290986</t>
  </si>
  <si>
    <t>14.90801396</t>
  </si>
  <si>
    <t>0956052663</t>
  </si>
  <si>
    <t>9a0ee197eb976d12</t>
  </si>
  <si>
    <t>สุรชัย</t>
  </si>
  <si>
    <t>JBGX24040300076</t>
  </si>
  <si>
    <t>SPK-NMA0901(4班/รอบที่4)</t>
  </si>
  <si>
    <t>72-6844</t>
  </si>
  <si>
    <t>2024-04-03 14:04:21</t>
  </si>
  <si>
    <t>102.1527968632855</t>
  </si>
  <si>
    <t>14.907750650672257</t>
  </si>
  <si>
    <t>0963511754</t>
  </si>
  <si>
    <t>9DE7F4E8-10EC-4E43-BBE7-8827DEE61466</t>
  </si>
  <si>
    <t>ธนพัฒน์ สีวัตถา</t>
  </si>
  <si>
    <t>DKGX24040300004</t>
  </si>
  <si>
    <t>CMI-PLK-NMA0200(2班/รอบที่2)</t>
  </si>
  <si>
    <t>73-5041</t>
  </si>
  <si>
    <t>3</t>
  </si>
  <si>
    <t>2024-04-03 15:45:33</t>
  </si>
  <si>
    <t>102.1516925</t>
  </si>
  <si>
    <t>14.9074422</t>
  </si>
  <si>
    <t>0807965971</t>
  </si>
  <si>
    <t>3ee7444d38296607</t>
  </si>
  <si>
    <t>ณัฐวุฒิ</t>
  </si>
  <si>
    <t>DKGX24040300008</t>
  </si>
  <si>
    <t>SNI-NMA0100(1班/รอบที่1)</t>
  </si>
  <si>
    <t>73-4285</t>
  </si>
  <si>
    <t>73-4285/สมุทรปราการ</t>
  </si>
  <si>
    <t>2024-04-03 18:24:01</t>
  </si>
  <si>
    <t>102.15245166666666</t>
  </si>
  <si>
    <t>14.907504999999999</t>
  </si>
  <si>
    <t>0806597457</t>
  </si>
  <si>
    <t>4712275efbead55c</t>
  </si>
  <si>
    <t>นัท</t>
  </si>
  <si>
    <t>DBGX24040300480</t>
  </si>
  <si>
    <t>NMA-SRN_D2000(1班/รอบที่1)</t>
  </si>
  <si>
    <t>72-7205</t>
  </si>
  <si>
    <t>2024-04-03 18:54:44</t>
  </si>
  <si>
    <t>102.15193</t>
  </si>
  <si>
    <t>14.90723</t>
  </si>
  <si>
    <t>0639368433</t>
  </si>
  <si>
    <t>990a681b3c4f98ff</t>
  </si>
  <si>
    <t>พงศ์ศักดิ์</t>
  </si>
  <si>
    <t>DKGX24040300336</t>
  </si>
  <si>
    <t>NMA-CBI2100(1班/รอบที่1)</t>
  </si>
  <si>
    <t>2024-04-03 19:15:49</t>
  </si>
  <si>
    <t>102.1521662</t>
  </si>
  <si>
    <t>14.9072384</t>
  </si>
  <si>
    <t>WFGX24040300001</t>
  </si>
  <si>
    <t>NMA-AYA2030(1班/รอบที่1)</t>
  </si>
  <si>
    <t>2024-04-03 20:00:13</t>
  </si>
  <si>
    <t>102.1518448</t>
  </si>
  <si>
    <t>14.9072346</t>
  </si>
  <si>
    <t>WFGX24040300306</t>
  </si>
  <si>
    <t>NMA-SPK2130(1班/รอบที่1)</t>
  </si>
  <si>
    <t>2024-04-03 20:22:46</t>
  </si>
  <si>
    <t>102.1522067</t>
  </si>
  <si>
    <t>14.907185</t>
  </si>
  <si>
    <t>WFGX24040300049</t>
  </si>
  <si>
    <t>NMA-AYA2130(2班/รอบที่2)</t>
  </si>
  <si>
    <t>2024-04-03 20:32:22</t>
  </si>
  <si>
    <t>102.152098</t>
  </si>
  <si>
    <t>14.9072466</t>
  </si>
  <si>
    <t>WFGX24040300400</t>
  </si>
  <si>
    <t>SRN_D-NMA1830(1班/รอบที่1)</t>
  </si>
  <si>
    <t>2024-04-03 20:40:16</t>
  </si>
  <si>
    <t>102.15185037</t>
  </si>
  <si>
    <t>14.90750198</t>
  </si>
  <si>
    <t>กิติศักดิ์</t>
  </si>
  <si>
    <t>DKGX24040300162</t>
  </si>
  <si>
    <t>NMA-SPK2230(2班/รอบที่2)</t>
  </si>
  <si>
    <t>2024-04-03 20:43:38</t>
  </si>
  <si>
    <t>102.1520868</t>
  </si>
  <si>
    <t>14.9072044</t>
  </si>
  <si>
    <t>DBGX24040300467</t>
  </si>
  <si>
    <t>NMA-SRN_D2200(2班/รอบที่2)</t>
  </si>
  <si>
    <t>73-3580</t>
  </si>
  <si>
    <t>2024-04-03 20:53:47</t>
  </si>
  <si>
    <t>102.15199499999999</t>
  </si>
  <si>
    <t>14.907118333333335</t>
  </si>
  <si>
    <t>0825826829</t>
  </si>
  <si>
    <t>13ee288db9198b96</t>
  </si>
  <si>
    <t>นันทเสน</t>
  </si>
  <si>
    <t>DKGX24040300040</t>
  </si>
  <si>
    <t>NMA-KKN2200(1班/รอบที่1)</t>
  </si>
  <si>
    <t>2024-04-03 21:00:19</t>
  </si>
  <si>
    <t>102.15222063333334</t>
  </si>
  <si>
    <t>14.9077284</t>
  </si>
  <si>
    <t>DKGX24040300053</t>
  </si>
  <si>
    <t>NMA-AYA2230(3班/รอบที่3)</t>
  </si>
  <si>
    <t>2024-04-03 21:08:34</t>
  </si>
  <si>
    <t>102.1521682</t>
  </si>
  <si>
    <t>14.907205</t>
  </si>
  <si>
    <t>WFGX24040300485</t>
  </si>
  <si>
    <t>SRN_D-NMA1859(2班/รอบที่2)</t>
  </si>
  <si>
    <t>2024-04-03 21:51:09</t>
  </si>
  <si>
    <t>102.15248166666667</t>
  </si>
  <si>
    <t>14.907549999999999</t>
  </si>
  <si>
    <t>DBGX24040300335</t>
  </si>
  <si>
    <t>NMA-SNI-SKA2300(1班/รอบที่1)</t>
  </si>
  <si>
    <t>72-5369</t>
  </si>
  <si>
    <t>2024-04-03 22:07:20</t>
  </si>
  <si>
    <t>102.1520553</t>
  </si>
  <si>
    <t>14.9074236</t>
  </si>
  <si>
    <t>0611729484</t>
  </si>
  <si>
    <t>59f3539cd8ab5408</t>
  </si>
  <si>
    <t>จิรศักดิ์</t>
  </si>
  <si>
    <t>DKGX24040300498</t>
  </si>
  <si>
    <t>SKA-NMA0030(1班/รอบที่1)</t>
  </si>
  <si>
    <t>67-6934</t>
  </si>
  <si>
    <t>67-6934/กรุงเทพมหานคร</t>
  </si>
  <si>
    <t>2024-04-03 22:07:50</t>
  </si>
  <si>
    <t>102.1519825</t>
  </si>
  <si>
    <t>14.9075261</t>
  </si>
  <si>
    <t>0885861213</t>
  </si>
  <si>
    <t>c2b88e4ceb788591</t>
  </si>
  <si>
    <t>บุญคุ้ม</t>
  </si>
  <si>
    <t>WFGX24040300506</t>
  </si>
  <si>
    <t>SRN_D-NMA2000(3班/รอบที่3)</t>
  </si>
  <si>
    <t>2024-04-03 22:30:46</t>
  </si>
  <si>
    <t>102.15300666666666</t>
  </si>
  <si>
    <t>14.908521666666665</t>
  </si>
  <si>
    <t>DKGX24040300140</t>
  </si>
  <si>
    <t>NMA-CBI2330(2班/รอบที่2)</t>
  </si>
  <si>
    <t>2024-04-03 22:39:56</t>
  </si>
  <si>
    <t>14.90722333333333</t>
  </si>
  <si>
    <t>DKGX24040300287</t>
  </si>
  <si>
    <t>NMA-SPK2330(3班/รอบที่3)</t>
  </si>
  <si>
    <t>2024-04-03 22:50:55</t>
  </si>
  <si>
    <t>102.152135</t>
  </si>
  <si>
    <t>14.9072783</t>
  </si>
  <si>
    <t>DBGX24040300183</t>
  </si>
  <si>
    <t>AYA-NMA1900(1班/รอบที่1)</t>
  </si>
  <si>
    <t>74-3817</t>
  </si>
  <si>
    <t>2024-04-03 23:00:49</t>
  </si>
  <si>
    <t>102.1526642</t>
  </si>
  <si>
    <t>14.9077725</t>
  </si>
  <si>
    <t>0629897846</t>
  </si>
  <si>
    <t>fb2f88ba97e05803</t>
  </si>
  <si>
    <t>ธนัญชัย</t>
  </si>
  <si>
    <t>DKGX24040300054</t>
  </si>
  <si>
    <t>NMA-AYA2330(4班/รอบที่4)</t>
  </si>
  <si>
    <t>2024-04-03 23:14:57</t>
  </si>
  <si>
    <t>102.1521883</t>
  </si>
  <si>
    <t>14.9071733</t>
  </si>
  <si>
    <t>DBGX24040300453</t>
  </si>
  <si>
    <t>KKN-NMA2030(1班/รอบที่1)</t>
  </si>
  <si>
    <t>74-0278</t>
  </si>
  <si>
    <t>74-0278/สมุทรปราการ</t>
  </si>
  <si>
    <t>2024-04-03 23:21:56</t>
  </si>
  <si>
    <t>102.153099</t>
  </si>
  <si>
    <t>14.9078585</t>
  </si>
  <si>
    <t>0983940494</t>
  </si>
  <si>
    <t>c8b8b876021c0002</t>
  </si>
  <si>
    <t>จิตติพงษ์</t>
  </si>
  <si>
    <t>JBGX24040300082</t>
  </si>
  <si>
    <t>SRN_D-NMA2031(5班/รอบที่5)</t>
  </si>
  <si>
    <t>บษ2544</t>
  </si>
  <si>
    <t>2024-04-04 00:00:15</t>
  </si>
  <si>
    <t>102.15113874524832</t>
  </si>
  <si>
    <t>14.907130570565341</t>
  </si>
  <si>
    <t>0651232669</t>
  </si>
  <si>
    <t>1efb65671130a7ff</t>
  </si>
  <si>
    <t>สุวัฒนา</t>
  </si>
  <si>
    <t>DBGX24040300283</t>
  </si>
  <si>
    <t>AYA-NMA2000(2班/รอบที่2)</t>
  </si>
  <si>
    <t>74-2824</t>
  </si>
  <si>
    <t>2024-04-04 00:12:17</t>
  </si>
  <si>
    <t>102.1530247</t>
  </si>
  <si>
    <t>14.9077836</t>
  </si>
  <si>
    <t>0981535672</t>
  </si>
  <si>
    <t>42e75d5cfbd5694d</t>
  </si>
  <si>
    <t>กิตติวัฒน์</t>
  </si>
  <si>
    <t>DKGX24040400453</t>
  </si>
  <si>
    <t>2024-04-04 00:17:48</t>
  </si>
  <si>
    <t>102.151798</t>
  </si>
  <si>
    <t>14.9076145</t>
  </si>
  <si>
    <t>DKGX24040300509</t>
  </si>
  <si>
    <t>70-1917</t>
  </si>
  <si>
    <t>70-1917/สุรินทร์</t>
  </si>
  <si>
    <t>2024-04-04 00:35:21</t>
  </si>
  <si>
    <t>102.15308166666667</t>
  </si>
  <si>
    <t>14.907948333333332</t>
  </si>
  <si>
    <t>0929026531</t>
  </si>
  <si>
    <t>0afd1015d32f26f9</t>
  </si>
  <si>
    <t>สุชาติ</t>
  </si>
  <si>
    <t>JBGX24040300081</t>
  </si>
  <si>
    <t>SRN_D-NMA2030(4班/รอบที่4)</t>
  </si>
  <si>
    <t>1ฒส4315</t>
  </si>
  <si>
    <t>2024-04-04 00:39:01</t>
  </si>
  <si>
    <t>102.15194833333335</t>
  </si>
  <si>
    <t>14.907566666666666</t>
  </si>
  <si>
    <t>0929871427</t>
  </si>
  <si>
    <t>fa0ef23b9ed376f1</t>
  </si>
  <si>
    <t>จิราณี</t>
  </si>
  <si>
    <t>WFGX24040400362</t>
  </si>
  <si>
    <t>2024-04-04 00:44:05</t>
  </si>
  <si>
    <t>102.1521918</t>
  </si>
  <si>
    <t>14.9072843</t>
  </si>
  <si>
    <t>0829277221</t>
  </si>
  <si>
    <t>98835c7b91699dc7</t>
  </si>
  <si>
    <t>กามนิต</t>
  </si>
  <si>
    <t>DKGX24040300303</t>
  </si>
  <si>
    <t>70-5452</t>
  </si>
  <si>
    <t>2024-04-04 01:08:02</t>
  </si>
  <si>
    <t>102.15244334</t>
  </si>
  <si>
    <t>14.90767887</t>
  </si>
  <si>
    <t>0841906645</t>
  </si>
  <si>
    <t>e1ff40e8c37b497e</t>
  </si>
  <si>
    <t>วรายุทธ</t>
  </si>
  <si>
    <t>DKGX24040400221</t>
  </si>
  <si>
    <t>2024-04-04 01:09:19</t>
  </si>
  <si>
    <t>102.1514152</t>
  </si>
  <si>
    <t>14.907372</t>
  </si>
  <si>
    <t>DKGX24040400036</t>
  </si>
  <si>
    <t>2024-04-04 01:14:23</t>
  </si>
  <si>
    <t>102.1522372</t>
  </si>
  <si>
    <t>14.9072402</t>
  </si>
  <si>
    <t>DKGX24040300014</t>
  </si>
  <si>
    <t>70-2801</t>
  </si>
  <si>
    <t>2024-04-04 01:14:53</t>
  </si>
  <si>
    <t>102.1527094</t>
  </si>
  <si>
    <t>14.9076756</t>
  </si>
  <si>
    <t>0956716877</t>
  </si>
  <si>
    <t>fdcfcc069e24d202</t>
  </si>
  <si>
    <t>DKGX24040400156</t>
  </si>
  <si>
    <t>2024-04-04 01:18:58</t>
  </si>
  <si>
    <t>102.1520534</t>
  </si>
  <si>
    <t>14.9071805</t>
  </si>
  <si>
    <t>1.干线到车 รถถึงสายหลัก วิธีดึง</t>
  </si>
  <si>
    <t>เลือกเวลา เช่น ทำวันที่ 25 เลือกเวลาเป็น วันที่ 24 12.00.00 - วันที่ 25 11.59.59</t>
  </si>
  <si>
    <t>2.เบอร์โทรคนขับ</t>
  </si>
  <si>
    <t>เลือกเวลา เช่น ทำวันที่ 25 เลือกเวลาเป็น วันที่ 24 00.00.00 - วันที่ 25 23.59.59</t>
  </si>
  <si>
    <t>3.รถเสริม</t>
  </si>
  <si>
    <t>กรอกข้อมูลรถเสริมในช่อง DATA รถถึงเส้นหลัก - ลักษณะธุรกิจ - 加班/ทำงานล่วงเวลา</t>
  </si>
  <si>
    <t>2024-06-02 02:33:27</t>
  </si>
  <si>
    <t>สลับใบบรรจุ</t>
  </si>
  <si>
    <t>เอาขึ้นผิด</t>
  </si>
  <si>
    <t>任务单号</t>
  </si>
  <si>
    <t>任务名称</t>
  </si>
  <si>
    <t>干线类型</t>
  </si>
  <si>
    <t>班次</t>
  </si>
  <si>
    <t>运行模式</t>
  </si>
  <si>
    <t>计费方式</t>
  </si>
  <si>
    <t>任务类型</t>
  </si>
  <si>
    <t>车牌号/府</t>
  </si>
  <si>
    <t>挂车号/府</t>
  </si>
  <si>
    <t>车辆归属</t>
  </si>
  <si>
    <t>车辆产地</t>
  </si>
  <si>
    <t>司机姓名</t>
  </si>
  <si>
    <t>发车网点编码</t>
  </si>
  <si>
    <t>发车网点名称</t>
  </si>
  <si>
    <t>装车开始时间</t>
  </si>
  <si>
    <t>装车结束时间</t>
  </si>
  <si>
    <t>装车票数</t>
  </si>
  <si>
    <t>装车时长(H)</t>
  </si>
  <si>
    <t>封车时间</t>
  </si>
  <si>
    <t>待发车时间</t>
  </si>
  <si>
    <t>计划发车时间</t>
  </si>
  <si>
    <t>实际发车时间</t>
  </si>
  <si>
    <t>迟发时长(H)</t>
  </si>
  <si>
    <t>发车晚点</t>
  </si>
  <si>
    <t>出站签到时间</t>
  </si>
  <si>
    <t>计划经停时长(H)</t>
  </si>
  <si>
    <t>实际经停时长(H)</t>
  </si>
  <si>
    <t>经停延误时长(H)</t>
  </si>
  <si>
    <t>到车网点编码</t>
  </si>
  <si>
    <t>到车网点名称</t>
  </si>
  <si>
    <t>计划到达时间</t>
  </si>
  <si>
    <t>预计到达时间</t>
  </si>
  <si>
    <t>实际到达时间</t>
  </si>
  <si>
    <t>迟到时长(H)</t>
  </si>
  <si>
    <t>到车晚点</t>
  </si>
  <si>
    <t>进站签到时间</t>
  </si>
  <si>
    <t>承运商全名</t>
  </si>
  <si>
    <t>承运商简称</t>
  </si>
  <si>
    <t>承运商类型</t>
  </si>
  <si>
    <t>计划运输耗时(H)</t>
  </si>
  <si>
    <t>实际运输耗时(H)</t>
  </si>
  <si>
    <t>在途延误时长(H)</t>
  </si>
  <si>
    <t>卸车排队时长(H)</t>
  </si>
  <si>
    <t>卸车票数</t>
  </si>
  <si>
    <t>卸车时长(H)</t>
  </si>
  <si>
    <t>参考线路编码</t>
  </si>
  <si>
    <t>参考线路名称</t>
  </si>
  <si>
    <t>是否网点直发</t>
  </si>
  <si>
    <t>规划车型</t>
  </si>
  <si>
    <t>实际车型</t>
  </si>
  <si>
    <t>核定载重(kg)</t>
  </si>
  <si>
    <t>核载容积(m³)</t>
  </si>
  <si>
    <t>车门数</t>
  </si>
  <si>
    <t>里程(km)</t>
  </si>
  <si>
    <t>加班类型</t>
  </si>
  <si>
    <t>加班原因说明</t>
  </si>
  <si>
    <t>2024.04.18</t>
  </si>
  <si>
    <t>业务属性</t>
  </si>
  <si>
    <t>报价模式</t>
  </si>
  <si>
    <t>加班价格编码</t>
  </si>
  <si>
    <t>到车省份</t>
  </si>
  <si>
    <t>原正班承运商</t>
  </si>
  <si>
    <t>审核状态</t>
  </si>
  <si>
    <t>审核备注</t>
  </si>
  <si>
    <t>审核人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</si>
</sst>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87" formatCode="[$-1000000]h:mm:ss;@"/>
    <numFmt numFmtId="188" formatCode="0000000000"/>
    <numFmt numFmtId="189" formatCode="_(* #,##0_);_(* \(#,##0\);_(* &quot;-&quot;??_);_(@_)"/>
  </numFmts>
  <fonts count="37">
    <font>
      <sz val="11"/>
      <color theme="1"/>
      <name val="Tahoma"/>
      <charset val="222"/>
      <scheme val="minor"/>
    </font>
    <font>
      <sz val="11"/>
      <color indexed="8"/>
      <name val="Tahoma"/>
      <charset val="134"/>
      <scheme val="minor"/>
    </font>
    <font>
      <sz val="11"/>
      <name val="宋体"/>
      <charset val="134"/>
    </font>
    <font>
      <sz val="14"/>
      <color theme="1"/>
      <name val="Microsoft YaHei"/>
      <charset val="222"/>
    </font>
    <font>
      <sz val="14"/>
      <color theme="1"/>
      <name val="Tahoma"/>
      <charset val="222"/>
      <scheme val="minor"/>
    </font>
    <font>
      <b/>
      <sz val="26"/>
      <color theme="1"/>
      <name val="Microsoft YaHei"/>
      <charset val="134"/>
    </font>
    <font>
      <b/>
      <sz val="16"/>
      <name val="Microsoft YaHei"/>
      <charset val="134"/>
    </font>
    <font>
      <b/>
      <sz val="16"/>
      <name val="Tahoma"/>
      <charset val="134"/>
    </font>
    <font>
      <b/>
      <sz val="16"/>
      <color indexed="8"/>
      <name val="Tahoma"/>
      <charset val="134"/>
    </font>
    <font>
      <sz val="14"/>
      <color rgb="FF000000"/>
      <name val="Microsoft YaHei"/>
      <charset val="134"/>
    </font>
    <font>
      <sz val="14"/>
      <color indexed="8"/>
      <name val="Microsoft YaHei"/>
      <charset val="134"/>
    </font>
    <font>
      <sz val="14"/>
      <name val="Microsoft YaHei"/>
      <charset val="134"/>
    </font>
    <font>
      <sz val="14"/>
      <name val="Microsoft YaHei"/>
      <charset val="222"/>
    </font>
    <font>
      <sz val="11"/>
      <color theme="1"/>
      <name val="Microsoft YaHei"/>
      <charset val="222"/>
    </font>
    <font>
      <sz val="14"/>
      <color rgb="FFFF0000"/>
      <name val="Microsoft YaHei"/>
      <charset val="222"/>
    </font>
    <font>
      <sz val="14"/>
      <color rgb="FF00B050"/>
      <name val="Microsoft YaHei"/>
      <charset val="134"/>
    </font>
    <font>
      <sz val="14"/>
      <color rgb="FFFF0000"/>
      <name val="Microsoft YaHei"/>
      <charset val="134"/>
    </font>
    <font>
      <sz val="14"/>
      <color theme="1"/>
      <name val="Microsoft YaHei"/>
      <charset val="134"/>
    </font>
    <font>
      <sz val="14"/>
      <color rgb="FF00B050"/>
      <name val="Microsoft YaHei"/>
      <charset val="222"/>
    </font>
    <font>
      <b/>
      <sz val="14"/>
      <color rgb="FFFF0000"/>
      <name val="Tahoma"/>
      <charset val="222"/>
    </font>
    <font>
      <sz val="22"/>
      <color rgb="FF000000"/>
      <name val="Microsoft YaHei"/>
      <charset val="134"/>
    </font>
    <font>
      <sz val="18"/>
      <color rgb="FFFF0000"/>
      <name val="Microsoft YaHei"/>
      <charset val="222"/>
    </font>
    <font>
      <b/>
      <sz val="16"/>
      <color rgb="FFFF0000"/>
      <name val="Microsoft YaHei"/>
      <charset val="134"/>
    </font>
    <font>
      <b/>
      <sz val="16"/>
      <color rgb="FF00B050"/>
      <name val="Microsoft YaHei"/>
      <charset val="134"/>
    </font>
    <font>
      <b/>
      <sz val="22"/>
      <color theme="1"/>
      <name val="Microsoft YaHei"/>
      <charset val="134"/>
    </font>
    <font>
      <sz val="16"/>
      <name val="Microsoft YaHei"/>
      <charset val="134"/>
    </font>
    <font>
      <sz val="14"/>
      <name val="Tahoma"/>
      <charset val="134"/>
    </font>
    <font>
      <sz val="14"/>
      <color indexed="8"/>
      <name val="Tahoma"/>
      <charset val="134"/>
      <scheme val="minor"/>
    </font>
    <font>
      <sz val="14"/>
      <color theme="1"/>
      <name val="Tahoma"/>
      <charset val="222"/>
    </font>
    <font>
      <b/>
      <sz val="26"/>
      <color theme="1"/>
      <name val="Tahoma"/>
      <charset val="134"/>
    </font>
    <font>
      <sz val="14"/>
      <color rgb="FFFF0000"/>
      <name val="Tahoma"/>
      <charset val="134"/>
    </font>
    <font>
      <b/>
      <sz val="22"/>
      <color theme="1"/>
      <name val="Tahoma"/>
      <charset val="134"/>
    </font>
    <font>
      <sz val="14"/>
      <color rgb="FFFF0000"/>
      <name val="Tahoma"/>
      <charset val="222"/>
    </font>
    <font>
      <sz val="14"/>
      <color rgb="FF00B050"/>
      <name val="Tahoma"/>
      <charset val="222"/>
    </font>
    <font>
      <sz val="14"/>
      <color rgb="FF000000"/>
      <name val="Tahoma"/>
      <charset val="134"/>
    </font>
    <font>
      <sz val="8"/>
      <name val="Tahoma"/>
      <charset val="222"/>
      <scheme val="minor"/>
    </font>
    <font>
      <sz val="11"/>
      <color theme="1"/>
      <name val="Tahoma"/>
      <charset val="22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3366"/>
      </patternFill>
    </fill>
    <fill>
      <patternFill patternType="solid">
        <fgColor theme="0" tint="-4.9989318521683403E-2"/>
        <bgColor rgb="FF003366"/>
      </patternFill>
    </fill>
    <fill>
      <patternFill patternType="solid">
        <fgColor rgb="FF00B0F0"/>
        <bgColor rgb="FF003366"/>
      </patternFill>
    </fill>
    <fill>
      <patternFill patternType="solid">
        <fgColor rgb="FF00B050"/>
        <bgColor rgb="FF003366"/>
      </patternFill>
    </fill>
    <fill>
      <patternFill patternType="solid">
        <fgColor rgb="FFFFFF00"/>
        <bgColor rgb="FF003366"/>
      </patternFill>
    </fill>
    <fill>
      <patternFill patternType="solid">
        <fgColor rgb="FFFFC000"/>
        <bgColor rgb="FF003366"/>
      </patternFill>
    </fill>
    <fill>
      <patternFill patternType="solid">
        <fgColor theme="7"/>
        <bgColor rgb="FF003366"/>
      </patternFill>
    </fill>
    <fill>
      <patternFill patternType="solid">
        <fgColor theme="7" tint="0.39997558519241921"/>
        <bgColor rgb="FF003366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2" tint="-0.249977111117893"/>
        <bgColor rgb="FF0033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36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87" fontId="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20" fontId="14" fillId="12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0" fontId="14" fillId="0" borderId="1" xfId="0" applyNumberFormat="1" applyFont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2" fillId="15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5" fillId="5" borderId="1" xfId="0" applyFont="1" applyFill="1" applyBorder="1" applyAlignment="1">
      <alignment horizontal="center" vertical="center" wrapText="1"/>
    </xf>
    <xf numFmtId="49" fontId="25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188" fontId="25" fillId="5" borderId="1" xfId="0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88" fontId="11" fillId="5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189" fontId="0" fillId="0" borderId="0" xfId="1" applyNumberFormat="1" applyFont="1"/>
    <xf numFmtId="189" fontId="6" fillId="5" borderId="1" xfId="1" applyNumberFormat="1" applyFont="1" applyFill="1" applyBorder="1" applyAlignment="1">
      <alignment horizontal="center" vertical="center" wrapText="1"/>
    </xf>
    <xf numFmtId="189" fontId="7" fillId="5" borderId="1" xfId="1" applyNumberFormat="1" applyFont="1" applyFill="1" applyBorder="1" applyAlignment="1">
      <alignment horizontal="center" vertical="center" wrapText="1"/>
    </xf>
    <xf numFmtId="189" fontId="9" fillId="13" borderId="1" xfId="1" applyNumberFormat="1" applyFont="1" applyFill="1" applyBorder="1" applyAlignment="1">
      <alignment horizontal="center" vertical="center"/>
    </xf>
    <xf numFmtId="189" fontId="22" fillId="3" borderId="1" xfId="1" applyNumberFormat="1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charset val="134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ahoma"/>
        <charset val="134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90" formatCode="[&lt;=99999999][$-D000000]0\-####\-####;[$-D000000]#\-####\-####"/>
      <fill>
        <patternFill patternType="solid">
          <bgColor theme="0"/>
        </patternFill>
      </fill>
    </dxf>
    <dxf>
      <font>
        <color rgb="FFFF0000"/>
      </font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theme="7"/>
      </font>
      <numFmt numFmtId="190" formatCode="[&lt;=99999999][$-D000000]0\-####\-####;[$-D000000]#\-####\-####"/>
      <fill>
        <patternFill patternType="solid">
          <bgColor theme="0"/>
        </patternFill>
      </fill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  <dxf>
      <font>
        <u val="none"/>
        <color auto="1"/>
      </font>
      <numFmt numFmtId="27" formatCode="yyyy/mm/dd\ h:mm"/>
      <fill>
        <patternFill patternType="solid">
          <bgColor theme="7" tint="0.79998168889431442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B050"/>
      </font>
    </dxf>
    <dxf>
      <font>
        <b val="0"/>
        <i val="0"/>
        <color rgb="FFFF0000"/>
      </font>
    </dxf>
    <dxf>
      <font>
        <color theme="4" tint="-0.499984740745262"/>
      </font>
    </dxf>
  </dxfs>
  <tableStyles count="0" defaultTableStyle="TableStyleMedium2" defaultPivotStyle="PivotStyleLight16"/>
  <colors>
    <mruColors>
      <color rgb="FFF15E76"/>
      <color rgb="FFF1C5BA"/>
      <color rgb="FFAC0000"/>
      <color rgb="FFA20000"/>
      <color rgb="FFFFE5E5"/>
      <color rgb="FF9BB785"/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669925</xdr:colOff>
      <xdr:row>3</xdr:row>
      <xdr:rowOff>100965</xdr:rowOff>
    </xdr:from>
    <xdr:to>
      <xdr:col>13</xdr:col>
      <xdr:colOff>113665</xdr:colOff>
      <xdr:row>24</xdr:row>
      <xdr:rowOff>15240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" y="649605"/>
          <a:ext cx="6903085" cy="375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45720</xdr:colOff>
      <xdr:row>26</xdr:row>
      <xdr:rowOff>168910</xdr:rowOff>
    </xdr:from>
    <xdr:to>
      <xdr:col>13</xdr:col>
      <xdr:colOff>161925</xdr:colOff>
      <xdr:row>47</xdr:row>
      <xdr:rowOff>66675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0160" y="4923790"/>
          <a:ext cx="6905625" cy="3738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8890</xdr:colOff>
      <xdr:row>49</xdr:row>
      <xdr:rowOff>172720</xdr:rowOff>
    </xdr:from>
    <xdr:to>
      <xdr:col>13</xdr:col>
      <xdr:colOff>106680</xdr:colOff>
      <xdr:row>67</xdr:row>
      <xdr:rowOff>146685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3330" y="9133840"/>
          <a:ext cx="6887210" cy="3265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18415</xdr:colOff>
      <xdr:row>69</xdr:row>
      <xdr:rowOff>26670</xdr:rowOff>
    </xdr:from>
    <xdr:to>
      <xdr:col>13</xdr:col>
      <xdr:colOff>178435</xdr:colOff>
      <xdr:row>79</xdr:row>
      <xdr:rowOff>92075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2855" y="12645390"/>
          <a:ext cx="6949440" cy="189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81</xdr:row>
      <xdr:rowOff>27305</xdr:rowOff>
    </xdr:from>
    <xdr:to>
      <xdr:col>13</xdr:col>
      <xdr:colOff>158115</xdr:colOff>
      <xdr:row>97</xdr:row>
      <xdr:rowOff>102870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440" y="14840585"/>
          <a:ext cx="6947535" cy="3001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680085</xdr:colOff>
      <xdr:row>98</xdr:row>
      <xdr:rowOff>168910</xdr:rowOff>
    </xdr:from>
    <xdr:to>
      <xdr:col>13</xdr:col>
      <xdr:colOff>170815</xdr:colOff>
      <xdr:row>114</xdr:row>
      <xdr:rowOff>21590</xdr:rowOff>
    </xdr:to>
    <xdr:pic>
      <xdr:nvPicPr>
        <xdr:cNvPr id="6" name="รูปภาพ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4440" y="18091150"/>
          <a:ext cx="6960235" cy="2778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DE86E8FA-838A-4966-81B5-388A38A760C6}" autoFormatId="16" applyNumberFormats="0" applyBorderFormats="0" applyFontFormats="0" applyPatternFormats="0" applyAlignmentFormats="0" applyWidthHeightFormats="0">
  <queryTableRefresh nextId="74">
    <queryTableFields count="71">
      <queryTableField id="1" name="任务单号" tableColumnId="1"/>
      <queryTableField id="4" name="任务状态" tableColumnId="4"/>
      <queryTableField id="2" name="任务名称" tableColumnId="2"/>
      <queryTableField id="3" name="干线类型" tableColumnId="3"/>
      <queryTableField id="64" name="业务属性" tableColumnId="64"/>
      <queryTableField id="5" name="班次" tableColumnId="5"/>
      <queryTableField id="6" name="运行模式" tableColumnId="6"/>
      <queryTableField id="7" name="计费方式" tableColumnId="7"/>
      <queryTableField id="8" name="任务类型" tableColumnId="8"/>
      <queryTableField id="9" name="车牌号" tableColumnId="9"/>
      <queryTableField id="10" name="车牌号/府" tableColumnId="10"/>
      <queryTableField id="11" name="挂车号/府" tableColumnId="11"/>
      <queryTableField id="12" name="车辆归属" tableColumnId="12"/>
      <queryTableField id="13" name="车辆产地" tableColumnId="13"/>
      <queryTableField id="14" name="司机姓名" tableColumnId="14"/>
      <queryTableField id="15" name="发车网点编码" tableColumnId="15"/>
      <queryTableField id="16" name="发车网点名称" tableColumnId="16"/>
      <queryTableField id="17" name="装车开始时间" tableColumnId="17"/>
      <queryTableField id="18" name="装车结束时间" tableColumnId="18"/>
      <queryTableField id="19" name="装车票数" tableColumnId="19"/>
      <queryTableField id="20" name="装车时长(H)" tableColumnId="20"/>
      <queryTableField id="21" name="封车时间" tableColumnId="21"/>
      <queryTableField id="22" name="待发车时间" tableColumnId="22"/>
      <queryTableField id="23" name="计划发车时间" tableColumnId="23"/>
      <queryTableField id="24" name="实际发车时间" tableColumnId="24"/>
      <queryTableField id="25" name="迟发时长(H)" tableColumnId="25"/>
      <queryTableField id="26" name="发车晚点" tableColumnId="26"/>
      <queryTableField id="27" name="出站签到时间" tableColumnId="27"/>
      <queryTableField id="28" name="计划经停时长(H)" tableColumnId="28"/>
      <queryTableField id="29" name="实际经停时长(H)" tableColumnId="29"/>
      <queryTableField id="30" name="经停延误时长(H)" tableColumnId="30"/>
      <queryTableField id="31" name="到车网点编码" tableColumnId="31"/>
      <queryTableField id="32" name="到车网点名称" tableColumnId="32"/>
      <queryTableField id="33" name="计划到达时间" tableColumnId="33"/>
      <queryTableField id="34" name="预计到达时间" tableColumnId="34"/>
      <queryTableField id="35" name="实际到达时间" tableColumnId="35"/>
      <queryTableField id="36" name="迟到时长(H)" tableColumnId="36"/>
      <queryTableField id="37" name="到车晚点" tableColumnId="37"/>
      <queryTableField id="38" name="进站签到时间" tableColumnId="38"/>
      <queryTableField id="39" name="承运商全名" tableColumnId="39"/>
      <queryTableField id="40" name="承运商简称" tableColumnId="40"/>
      <queryTableField id="41" name="承运商类型" tableColumnId="41"/>
      <queryTableField id="42" name="计划运输耗时(H)" tableColumnId="42"/>
      <queryTableField id="43" name="实际运输耗时(H)" tableColumnId="43"/>
      <queryTableField id="44" name="在途延误时长(H)" tableColumnId="44"/>
      <queryTableField id="45" name="运行是否晚点 " tableColumnId="45"/>
      <queryTableField id="46" name="解车时间" tableColumnId="46"/>
      <queryTableField id="47" name="卸车排队时长(H)" tableColumnId="47"/>
      <queryTableField id="48" name="卸车开始时间" tableColumnId="48"/>
      <queryTableField id="49" name="卸车结束时间" tableColumnId="49"/>
      <queryTableField id="50" name="卸车票数" tableColumnId="50"/>
      <queryTableField id="51" name="卸车时长(H)" tableColumnId="51"/>
      <queryTableField id="52" name="票均卸车时长" tableColumnId="52"/>
      <queryTableField id="53" name="参考线路编码" tableColumnId="53"/>
      <queryTableField id="54" name="参考线路名称" tableColumnId="54"/>
      <queryTableField id="55" name="是否网点直发" tableColumnId="55"/>
      <queryTableField id="56" name="规划车型" tableColumnId="56"/>
      <queryTableField id="57" name="实际车型" tableColumnId="57"/>
      <queryTableField id="58" name="核定载重(kg)" tableColumnId="58"/>
      <queryTableField id="59" name="核载容积(m³)" tableColumnId="59"/>
      <queryTableField id="60" name="车门数" tableColumnId="60"/>
      <queryTableField id="61" name="里程(km)" tableColumnId="61"/>
      <queryTableField id="62" name="加班类型" tableColumnId="62"/>
      <queryTableField id="63" name="加班原因说明" tableColumnId="63"/>
      <queryTableField id="65" name="报价模式" tableColumnId="65"/>
      <queryTableField id="66" name="加班价格编码" tableColumnId="66"/>
      <queryTableField id="67" name="到车省份" tableColumnId="67"/>
      <queryTableField id="68" name="原正班承运商" tableColumnId="68"/>
      <queryTableField id="69" name="审核状态" tableColumnId="69"/>
      <queryTableField id="70" name="审核备注" tableColumnId="70"/>
      <queryTableField id="71" name="审核人" tableColumnId="7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18BD9-6459-4415-AAAA-ED62150FB538}" name="干线运输综合查询" displayName="干线运输综合查询" ref="A1:BS2" tableType="queryTable" insertRow="1" totalsRowShown="0" headerRowDxfId="1" dataDxfId="0">
  <autoFilter ref="A1:BS2" xr:uid="{4D918BD9-6459-4415-AAAA-ED62150FB538}"/>
  <tableColumns count="71">
    <tableColumn id="1" xr3:uid="{9D157693-B03B-4562-9E46-A7E6E129BF15}" uniqueName="1" name="任务单号" queryTableFieldId="1"/>
    <tableColumn id="4" xr3:uid="{A12260FD-1A1F-483C-A305-F2478D8B4E94}" uniqueName="4" name="任务状态" queryTableFieldId="4"/>
    <tableColumn id="2" xr3:uid="{5DC54A2E-638D-42B6-B7F6-5E5F17A6402A}" uniqueName="2" name="任务名称" queryTableFieldId="2"/>
    <tableColumn id="3" xr3:uid="{234DEA36-01A7-4ED9-AD3C-0EA2390935ED}" uniqueName="3" name="干线类型" queryTableFieldId="3"/>
    <tableColumn id="64" xr3:uid="{BC72FCCF-07C7-49B9-BC81-731114151010}" uniqueName="64" name="业务属性" queryTableFieldId="64"/>
    <tableColumn id="5" xr3:uid="{ECC31723-7DFB-494D-886E-6B075FDCD8B6}" uniqueName="5" name="班次" queryTableFieldId="5"/>
    <tableColumn id="6" xr3:uid="{1A5BE161-840E-4F29-97E3-3023CDC07732}" uniqueName="6" name="运行模式" queryTableFieldId="6"/>
    <tableColumn id="7" xr3:uid="{76B54B25-6689-452D-B0E6-8FF8D26EBCD7}" uniqueName="7" name="计费方式" queryTableFieldId="7"/>
    <tableColumn id="8" xr3:uid="{A5DE086B-DF44-48A0-B3C1-9FD1CDE031B8}" uniqueName="8" name="任务类型" queryTableFieldId="8"/>
    <tableColumn id="9" xr3:uid="{140966C8-FDFC-4103-85D8-DBED04988A79}" uniqueName="9" name="车牌号" queryTableFieldId="9"/>
    <tableColumn id="10" xr3:uid="{298C3907-4C30-410D-A671-DE8E6327097B}" uniqueName="10" name="车牌号/府" queryTableFieldId="10"/>
    <tableColumn id="11" xr3:uid="{EC563E54-702C-455D-81FC-83835F478CEC}" uniqueName="11" name="挂车号/府" queryTableFieldId="11"/>
    <tableColumn id="12" xr3:uid="{F89FBA41-F0DD-4DB3-BE71-C529668E551C}" uniqueName="12" name="车辆归属" queryTableFieldId="12"/>
    <tableColumn id="13" xr3:uid="{70C470AF-C326-4E24-9BF4-13EDD47A39B0}" uniqueName="13" name="车辆产地" queryTableFieldId="13"/>
    <tableColumn id="14" xr3:uid="{CEB463B7-FE8A-436A-A0B5-B270A0049726}" uniqueName="14" name="司机姓名" queryTableFieldId="14"/>
    <tableColumn id="15" xr3:uid="{CBCA32E0-2554-473B-A33A-E880877AB7D0}" uniqueName="15" name="发车网点编码" queryTableFieldId="15"/>
    <tableColumn id="16" xr3:uid="{016FE253-4EDC-4A5D-85D3-E9920ECA8261}" uniqueName="16" name="发车网点名称" queryTableFieldId="16"/>
    <tableColumn id="17" xr3:uid="{B46A91D1-3D6C-494B-AEB4-0D3EFFF57FC4}" uniqueName="17" name="装车开始时间" queryTableFieldId="17"/>
    <tableColumn id="18" xr3:uid="{42ED0CFF-E15D-4A81-AF12-72207A4BC49D}" uniqueName="18" name="装车结束时间" queryTableFieldId="18"/>
    <tableColumn id="19" xr3:uid="{6B349CFF-ABBD-478A-B84E-775544B5FCA2}" uniqueName="19" name="装车票数" queryTableFieldId="19"/>
    <tableColumn id="20" xr3:uid="{70049683-D9C2-43FC-8350-A1C70B880222}" uniqueName="20" name="装车时长(H)" queryTableFieldId="20"/>
    <tableColumn id="21" xr3:uid="{2A64BD00-7B54-4806-8317-E7B82021AD44}" uniqueName="21" name="封车时间" queryTableFieldId="21"/>
    <tableColumn id="22" xr3:uid="{0B3581EE-41D1-4397-8677-2D11B39E5B43}" uniqueName="22" name="待发车时间" queryTableFieldId="22"/>
    <tableColumn id="23" xr3:uid="{E01294A0-9722-4E7F-9E21-67F62558B09C}" uniqueName="23" name="计划发车时间" queryTableFieldId="23"/>
    <tableColumn id="24" xr3:uid="{E4ECE5F6-2E72-410E-A439-1D5B82DFE730}" uniqueName="24" name="实际发车时间" queryTableFieldId="24"/>
    <tableColumn id="25" xr3:uid="{1D89459A-1696-4BC2-BF96-ACA6BF820F78}" uniqueName="25" name="迟发时长(H)" queryTableFieldId="25"/>
    <tableColumn id="26" xr3:uid="{52851179-DAEB-4E55-92D1-F62BFD2BFD0B}" uniqueName="26" name="发车晚点" queryTableFieldId="26"/>
    <tableColumn id="27" xr3:uid="{CF365B33-B69F-417C-9BDB-DE09705C1D00}" uniqueName="27" name="出站签到时间" queryTableFieldId="27"/>
    <tableColumn id="28" xr3:uid="{DDE037DB-C281-4AEF-BF79-DE7223B1CF45}" uniqueName="28" name="计划经停时长(H)" queryTableFieldId="28"/>
    <tableColumn id="29" xr3:uid="{98F5EACB-5B72-4C19-91E2-066510D95907}" uniqueName="29" name="实际经停时长(H)" queryTableFieldId="29"/>
    <tableColumn id="30" xr3:uid="{2BB9322A-461B-4781-BB3D-A7118293EF77}" uniqueName="30" name="经停延误时长(H)" queryTableFieldId="30"/>
    <tableColumn id="31" xr3:uid="{8874FCFA-6FDF-48C7-BB68-D348FEFEBABA}" uniqueName="31" name="到车网点编码" queryTableFieldId="31"/>
    <tableColumn id="32" xr3:uid="{66E089EE-3FB6-4CC6-B89F-5CB140C68036}" uniqueName="32" name="到车网点名称" queryTableFieldId="32"/>
    <tableColumn id="33" xr3:uid="{1742715B-F1AD-4914-96F8-72235CA54749}" uniqueName="33" name="计划到达时间" queryTableFieldId="33"/>
    <tableColumn id="34" xr3:uid="{D29D027D-45F7-4461-81FF-4F3756DDD152}" uniqueName="34" name="预计到达时间" queryTableFieldId="34"/>
    <tableColumn id="35" xr3:uid="{BF166AB8-6C9F-4DA9-A93F-3DB42E7BEA2F}" uniqueName="35" name="实际到达时间" queryTableFieldId="35"/>
    <tableColumn id="36" xr3:uid="{A062DD8A-A085-4780-81FE-6DC059AFC42B}" uniqueName="36" name="迟到时长(H)" queryTableFieldId="36"/>
    <tableColumn id="37" xr3:uid="{CA6DA3E7-EA36-4736-9BB8-BAB2E029D23A}" uniqueName="37" name="到车晚点" queryTableFieldId="37"/>
    <tableColumn id="38" xr3:uid="{1E20CF26-192F-4D35-B5AF-951CEE269400}" uniqueName="38" name="进站签到时间" queryTableFieldId="38"/>
    <tableColumn id="39" xr3:uid="{3C94A4A8-F828-4229-A185-DFAFF01175E1}" uniqueName="39" name="承运商全名" queryTableFieldId="39"/>
    <tableColumn id="40" xr3:uid="{1A645549-86EF-4C5D-9B0C-31BB369E0D6E}" uniqueName="40" name="承运商简称" queryTableFieldId="40"/>
    <tableColumn id="41" xr3:uid="{696DE053-4290-4755-89BA-C42509E22FC8}" uniqueName="41" name="承运商类型" queryTableFieldId="41"/>
    <tableColumn id="42" xr3:uid="{3713DF52-9A7E-4C31-B032-F52218EED0CD}" uniqueName="42" name="计划运输耗时(H)" queryTableFieldId="42"/>
    <tableColumn id="43" xr3:uid="{DD2B8734-05DF-453F-A701-EB5B6F9C831A}" uniqueName="43" name="实际运输耗时(H)" queryTableFieldId="43"/>
    <tableColumn id="44" xr3:uid="{D9C07308-D672-43E0-89DF-75C198A97642}" uniqueName="44" name="在途延误时长(H)" queryTableFieldId="44"/>
    <tableColumn id="45" xr3:uid="{E65F929C-805B-4D1E-AEC5-B36C62BF4257}" uniqueName="45" name="运行是否晚点 " queryTableFieldId="45"/>
    <tableColumn id="46" xr3:uid="{367A1A11-A129-4705-A0F2-72D84807B6C3}" uniqueName="46" name="解车时间" queryTableFieldId="46"/>
    <tableColumn id="47" xr3:uid="{53F5DE26-670F-4D59-A4BD-5C7B37BBFAD2}" uniqueName="47" name="卸车排队时长(H)" queryTableFieldId="47"/>
    <tableColumn id="48" xr3:uid="{3FFDC730-F438-47E8-BD55-CF6BAA2FFA7C}" uniqueName="48" name="卸车开始时间" queryTableFieldId="48"/>
    <tableColumn id="49" xr3:uid="{E27834A8-DF48-46C4-9750-707BD5F2152C}" uniqueName="49" name="卸车结束时间" queryTableFieldId="49"/>
    <tableColumn id="50" xr3:uid="{AE15D237-8809-4783-94EE-4619AD366EF5}" uniqueName="50" name="卸车票数" queryTableFieldId="50"/>
    <tableColumn id="51" xr3:uid="{22158850-BDB1-4555-8B8F-56C7ED772180}" uniqueName="51" name="卸车时长(H)" queryTableFieldId="51"/>
    <tableColumn id="52" xr3:uid="{88D944D4-E2B5-4190-ACA9-F875DA038A91}" uniqueName="52" name="票均卸车时长" queryTableFieldId="52"/>
    <tableColumn id="53" xr3:uid="{210B8BBE-60F3-4EF8-B25A-CFE325B08DA6}" uniqueName="53" name="参考线路编码" queryTableFieldId="53"/>
    <tableColumn id="54" xr3:uid="{75A29FD9-E665-4D93-BD1A-1519E7B3AA1C}" uniqueName="54" name="参考线路名称" queryTableFieldId="54"/>
    <tableColumn id="55" xr3:uid="{8D62171A-E635-4457-9A2C-7C39E6812071}" uniqueName="55" name="是否网点直发" queryTableFieldId="55"/>
    <tableColumn id="56" xr3:uid="{D84D5988-691A-4E1B-9309-33CC7D966EF9}" uniqueName="56" name="规划车型" queryTableFieldId="56"/>
    <tableColumn id="57" xr3:uid="{DC6F5D2C-E9BA-4346-B94E-315189830938}" uniqueName="57" name="实际车型" queryTableFieldId="57"/>
    <tableColumn id="58" xr3:uid="{38A9EA53-5431-4D56-8630-C13E9F264E9F}" uniqueName="58" name="核定载重(kg)" queryTableFieldId="58"/>
    <tableColumn id="59" xr3:uid="{70139EC5-76D5-41D6-92AA-CEF20F8CD330}" uniqueName="59" name="核载容积(m³)" queryTableFieldId="59"/>
    <tableColumn id="60" xr3:uid="{0FB02F0E-EBCB-441E-B4E7-FF5260CBD4D6}" uniqueName="60" name="车门数" queryTableFieldId="60"/>
    <tableColumn id="61" xr3:uid="{56F52601-C0F5-4908-992B-564D6E1AEE6F}" uniqueName="61" name="里程(km)" queryTableFieldId="61"/>
    <tableColumn id="62" xr3:uid="{2DEBBE58-7EAB-4C7D-93F8-5A46EA9F2BBA}" uniqueName="62" name="加班类型" queryTableFieldId="62"/>
    <tableColumn id="63" xr3:uid="{59176645-5EE1-437B-974C-EEA03979FDF8}" uniqueName="63" name="加班原因说明" queryTableFieldId="63"/>
    <tableColumn id="65" xr3:uid="{2BC637AE-6EB8-4090-AF1E-CC19B53915D9}" uniqueName="65" name="报价模式" queryTableFieldId="65"/>
    <tableColumn id="66" xr3:uid="{3EA9CF09-9FE4-4B32-8C19-39A54BF26191}" uniqueName="66" name="加班价格编码" queryTableFieldId="66"/>
    <tableColumn id="67" xr3:uid="{69F440F5-2676-43A0-90FF-B88CA43F7012}" uniqueName="67" name="到车省份" queryTableFieldId="67"/>
    <tableColumn id="68" xr3:uid="{D05A6E0B-0C19-42AA-BDAC-4ABDDA9AE5A6}" uniqueName="68" name="原正班承运商" queryTableFieldId="68"/>
    <tableColumn id="69" xr3:uid="{FD8E591B-F992-456F-8F4D-F328A7A16A08}" uniqueName="69" name="审核状态" queryTableFieldId="69"/>
    <tableColumn id="70" xr3:uid="{414EF60B-8621-462D-A74B-B9042F5BD8CA}" uniqueName="70" name="审核备注" queryTableFieldId="70"/>
    <tableColumn id="71" xr3:uid="{53046160-1B00-40E2-BDE1-AC7FB464811C}" uniqueName="71" name="审核人" queryTableFieldId="7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5"/>
  <sheetViews>
    <sheetView zoomScale="55" zoomScaleNormal="55" workbookViewId="0">
      <selection activeCell="C14" sqref="C14"/>
    </sheetView>
  </sheetViews>
  <sheetFormatPr defaultColWidth="9" defaultRowHeight="23.25" customHeight="1"/>
  <cols>
    <col min="1" max="1" width="9.125" customWidth="1"/>
    <col min="2" max="2" width="7.375" customWidth="1"/>
    <col min="3" max="3" width="26.875" customWidth="1"/>
    <col min="4" max="4" width="25.125" customWidth="1"/>
    <col min="5" max="5" width="43.125" customWidth="1"/>
    <col min="6" max="6" width="26" customWidth="1"/>
    <col min="7" max="7" width="15.375" customWidth="1"/>
    <col min="8" max="8" width="31.625" hidden="1" customWidth="1"/>
    <col min="9" max="9" width="19.875" hidden="1" customWidth="1"/>
    <col min="10" max="10" width="16.25" customWidth="1"/>
    <col min="11" max="14" width="26.375" customWidth="1"/>
    <col min="15" max="15" width="12.375" customWidth="1"/>
    <col min="16" max="16" width="24.75" customWidth="1"/>
    <col min="17" max="17" width="42.375" customWidth="1"/>
  </cols>
  <sheetData>
    <row r="1" spans="2:17" ht="68.099999999999994" customHeight="1">
      <c r="B1" s="66" t="s">
        <v>751</v>
      </c>
      <c r="C1" s="66"/>
      <c r="D1" s="66"/>
      <c r="E1" s="66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2:17" ht="27.95" customHeight="1">
      <c r="B2" s="47" t="s">
        <v>1</v>
      </c>
      <c r="C2" s="47" t="s">
        <v>2</v>
      </c>
      <c r="D2" s="47" t="s">
        <v>3</v>
      </c>
      <c r="E2" s="48" t="s">
        <v>4</v>
      </c>
      <c r="F2" s="47" t="s">
        <v>5</v>
      </c>
      <c r="G2" s="47" t="s">
        <v>6</v>
      </c>
      <c r="H2" s="48" t="s">
        <v>7</v>
      </c>
      <c r="I2" s="54" t="s">
        <v>8</v>
      </c>
      <c r="J2" s="47" t="s">
        <v>9</v>
      </c>
      <c r="K2" s="47" t="s">
        <v>10</v>
      </c>
      <c r="L2" s="55" t="s">
        <v>11</v>
      </c>
      <c r="M2" s="55" t="s">
        <v>12</v>
      </c>
      <c r="N2" s="55" t="s">
        <v>13</v>
      </c>
      <c r="O2" s="47" t="s">
        <v>14</v>
      </c>
      <c r="P2" s="47" t="s">
        <v>15</v>
      </c>
      <c r="Q2" s="47" t="s">
        <v>16</v>
      </c>
    </row>
    <row r="3" spans="2:17" ht="38.25">
      <c r="B3" s="49" t="s">
        <v>17</v>
      </c>
      <c r="C3" s="50" t="s">
        <v>18</v>
      </c>
      <c r="D3" s="49" t="s">
        <v>19</v>
      </c>
      <c r="E3" s="51" t="s">
        <v>20</v>
      </c>
      <c r="F3" s="50" t="s">
        <v>21</v>
      </c>
      <c r="G3" s="49" t="s">
        <v>22</v>
      </c>
      <c r="H3" s="51" t="s">
        <v>23</v>
      </c>
      <c r="I3" s="56" t="s">
        <v>24</v>
      </c>
      <c r="J3" s="49" t="s">
        <v>25</v>
      </c>
      <c r="K3" s="49" t="s">
        <v>26</v>
      </c>
      <c r="L3" s="57" t="s">
        <v>27</v>
      </c>
      <c r="M3" s="57" t="s">
        <v>28</v>
      </c>
      <c r="N3" s="57" t="s">
        <v>29</v>
      </c>
      <c r="O3" s="49" t="s">
        <v>30</v>
      </c>
      <c r="P3" s="50" t="s">
        <v>31</v>
      </c>
      <c r="Q3" s="49" t="s">
        <v>32</v>
      </c>
    </row>
    <row r="4" spans="2:17" ht="23.25" customHeight="1">
      <c r="B4" s="52"/>
      <c r="C4" s="53"/>
      <c r="D4" s="53"/>
      <c r="E4" s="53"/>
      <c r="F4" s="52"/>
      <c r="G4" s="11"/>
      <c r="H4" s="11"/>
      <c r="I4" s="11"/>
      <c r="J4" s="11"/>
      <c r="K4" s="52"/>
      <c r="L4" s="5"/>
      <c r="M4" s="5"/>
      <c r="N4" s="5"/>
      <c r="O4" s="11"/>
      <c r="P4" s="11"/>
      <c r="Q4" s="59"/>
    </row>
    <row r="5" spans="2:17" ht="23.25" customHeight="1">
      <c r="B5" s="52"/>
      <c r="C5" s="53"/>
      <c r="D5" s="53"/>
      <c r="E5" s="53"/>
      <c r="F5" s="52"/>
      <c r="G5" s="11"/>
      <c r="H5" s="11"/>
      <c r="I5" s="11"/>
      <c r="J5" s="11"/>
      <c r="K5" s="52"/>
      <c r="L5" s="5"/>
      <c r="M5" s="5"/>
      <c r="N5" s="5"/>
      <c r="O5" s="11"/>
      <c r="P5" s="11"/>
      <c r="Q5" s="59"/>
    </row>
    <row r="6" spans="2:17" ht="20.25">
      <c r="B6" s="52"/>
      <c r="C6" s="53"/>
      <c r="D6" s="53"/>
      <c r="E6" s="53"/>
      <c r="F6" s="52"/>
      <c r="G6" s="11"/>
      <c r="H6" s="11"/>
      <c r="I6" s="11"/>
      <c r="J6" s="11"/>
      <c r="K6" s="52"/>
      <c r="L6" s="5"/>
      <c r="M6" s="5"/>
      <c r="N6" s="5"/>
      <c r="O6" s="11"/>
      <c r="P6" s="11"/>
      <c r="Q6" s="59"/>
    </row>
    <row r="7" spans="2:17" ht="20.25">
      <c r="B7" s="52"/>
      <c r="C7" s="53"/>
      <c r="D7" s="53"/>
      <c r="E7" s="53"/>
      <c r="F7" s="52"/>
      <c r="G7" s="11"/>
      <c r="H7" s="11"/>
      <c r="I7" s="11"/>
      <c r="J7" s="11"/>
      <c r="K7" s="52"/>
      <c r="L7" s="5"/>
      <c r="M7" s="5"/>
      <c r="N7" s="5"/>
      <c r="O7" s="11"/>
      <c r="P7" s="11"/>
      <c r="Q7" s="59"/>
    </row>
    <row r="8" spans="2:17" ht="20.25">
      <c r="B8" s="52"/>
      <c r="C8" s="53"/>
      <c r="D8" s="53"/>
      <c r="E8" s="53"/>
      <c r="F8" s="52"/>
      <c r="G8" s="11"/>
      <c r="H8" s="11"/>
      <c r="I8" s="11"/>
      <c r="J8" s="11"/>
      <c r="K8" s="52"/>
      <c r="L8" s="5"/>
      <c r="M8" s="5"/>
      <c r="N8" s="5"/>
      <c r="O8" s="11"/>
      <c r="P8" s="11"/>
      <c r="Q8" s="59"/>
    </row>
    <row r="9" spans="2:17" ht="23.25" customHeight="1">
      <c r="B9" s="52"/>
      <c r="C9" s="53"/>
      <c r="D9" s="53"/>
      <c r="E9" s="53"/>
      <c r="F9" s="52"/>
      <c r="G9" s="11"/>
      <c r="H9" s="11"/>
      <c r="I9" s="11"/>
      <c r="J9" s="11"/>
      <c r="K9" s="52"/>
      <c r="L9" s="5"/>
      <c r="M9" s="5"/>
      <c r="N9" s="5"/>
      <c r="O9" s="11"/>
      <c r="P9" s="11"/>
      <c r="Q9" s="59"/>
    </row>
    <row r="10" spans="2:17" ht="23.25" customHeight="1">
      <c r="B10" s="52"/>
      <c r="C10" s="53"/>
      <c r="D10" s="53"/>
      <c r="E10" s="53"/>
      <c r="F10" s="52"/>
      <c r="G10" s="11"/>
      <c r="H10" s="11"/>
      <c r="I10" s="11"/>
      <c r="J10" s="11"/>
      <c r="K10" s="52"/>
      <c r="L10" s="5"/>
      <c r="M10" s="5"/>
      <c r="N10" s="5"/>
      <c r="O10" s="11"/>
      <c r="P10" s="11"/>
      <c r="Q10" s="59"/>
    </row>
    <row r="11" spans="2:17" ht="23.25" customHeight="1">
      <c r="B11" s="52"/>
      <c r="C11" s="53"/>
      <c r="D11" s="53"/>
      <c r="E11" s="53"/>
      <c r="F11" s="52"/>
      <c r="G11" s="11"/>
      <c r="H11" s="11"/>
      <c r="I11" s="11"/>
      <c r="J11" s="11"/>
      <c r="K11" s="52"/>
      <c r="L11" s="5"/>
      <c r="M11" s="5"/>
      <c r="N11" s="5"/>
      <c r="O11" s="11"/>
      <c r="P11" s="11"/>
      <c r="Q11" s="59"/>
    </row>
    <row r="12" spans="2:17" ht="23.25" customHeight="1">
      <c r="B12" s="52"/>
      <c r="C12" s="53"/>
      <c r="D12" s="53"/>
      <c r="E12" s="53"/>
      <c r="F12" s="52"/>
      <c r="G12" s="11"/>
      <c r="H12" s="11"/>
      <c r="I12" s="11"/>
      <c r="J12" s="11"/>
      <c r="K12" s="52"/>
      <c r="L12" s="5"/>
      <c r="M12" s="5"/>
      <c r="N12" s="5"/>
      <c r="O12" s="11"/>
      <c r="P12" s="11"/>
      <c r="Q12" s="59"/>
    </row>
    <row r="13" spans="2:17" ht="23.25" customHeight="1">
      <c r="B13" s="52"/>
      <c r="C13" s="53"/>
      <c r="D13" s="53"/>
      <c r="E13" s="53"/>
      <c r="F13" s="52"/>
      <c r="G13" s="11"/>
      <c r="H13" s="11"/>
      <c r="I13" s="11"/>
      <c r="J13" s="11"/>
      <c r="K13" s="52"/>
      <c r="L13" s="5"/>
      <c r="M13" s="5"/>
      <c r="N13" s="5"/>
      <c r="O13" s="11"/>
      <c r="P13" s="11"/>
      <c r="Q13" s="59"/>
    </row>
    <row r="14" spans="2:17" ht="23.25" customHeight="1">
      <c r="B14" s="52"/>
      <c r="C14" s="53"/>
      <c r="D14" s="53"/>
      <c r="E14" s="53"/>
      <c r="F14" s="52"/>
      <c r="G14" s="11"/>
      <c r="H14" s="11"/>
      <c r="I14" s="11"/>
      <c r="J14" s="11"/>
      <c r="K14" s="52"/>
      <c r="L14" s="5"/>
      <c r="M14" s="5"/>
      <c r="N14" s="5"/>
      <c r="O14" s="11"/>
      <c r="P14" s="11"/>
      <c r="Q14" s="59"/>
    </row>
    <row r="15" spans="2:17" ht="23.25" customHeight="1">
      <c r="B15" s="52"/>
      <c r="C15" s="53"/>
      <c r="D15" s="53"/>
      <c r="E15" s="53"/>
      <c r="F15" s="52"/>
      <c r="G15" s="11"/>
      <c r="H15" s="11"/>
      <c r="I15" s="11"/>
      <c r="J15" s="11"/>
      <c r="K15" s="52"/>
      <c r="L15" s="5"/>
      <c r="M15" s="5"/>
      <c r="N15" s="5"/>
      <c r="O15" s="11"/>
      <c r="P15" s="11"/>
      <c r="Q15" s="59"/>
    </row>
    <row r="16" spans="2:17" ht="23.25" customHeight="1">
      <c r="B16" s="52"/>
      <c r="C16" s="53"/>
      <c r="D16" s="53"/>
      <c r="E16" s="53"/>
      <c r="F16" s="52"/>
      <c r="G16" s="11"/>
      <c r="H16" s="11"/>
      <c r="I16" s="11"/>
      <c r="J16" s="11"/>
      <c r="K16" s="52"/>
      <c r="L16" s="5"/>
      <c r="M16" s="5"/>
      <c r="N16" s="5"/>
      <c r="O16" s="11"/>
      <c r="P16" s="11"/>
      <c r="Q16" s="59"/>
    </row>
    <row r="17" spans="2:17" ht="23.25" customHeight="1">
      <c r="B17" s="52"/>
      <c r="C17" s="53"/>
      <c r="D17" s="53"/>
      <c r="E17" s="53"/>
      <c r="F17" s="52"/>
      <c r="G17" s="11"/>
      <c r="H17" s="11"/>
      <c r="I17" s="11"/>
      <c r="J17" s="11"/>
      <c r="K17" s="52"/>
      <c r="L17" s="5"/>
      <c r="M17" s="5"/>
      <c r="N17" s="5"/>
      <c r="O17" s="11"/>
      <c r="P17" s="11"/>
      <c r="Q17" s="59"/>
    </row>
    <row r="18" spans="2:17" ht="23.25" customHeight="1">
      <c r="B18" s="52"/>
      <c r="C18" s="53"/>
      <c r="D18" s="53"/>
      <c r="E18" s="53"/>
      <c r="F18" s="52"/>
      <c r="G18" s="11"/>
      <c r="H18" s="11"/>
      <c r="I18" s="11"/>
      <c r="J18" s="11"/>
      <c r="K18" s="52"/>
      <c r="L18" s="5"/>
      <c r="M18" s="5"/>
      <c r="N18" s="5"/>
      <c r="O18" s="11"/>
      <c r="P18" s="11"/>
      <c r="Q18" s="59"/>
    </row>
    <row r="19" spans="2:17" ht="23.25" customHeight="1">
      <c r="B19" s="52"/>
      <c r="C19" s="53"/>
      <c r="D19" s="53"/>
      <c r="E19" s="53"/>
      <c r="F19" s="52"/>
      <c r="G19" s="11"/>
      <c r="H19" s="11"/>
      <c r="I19" s="11"/>
      <c r="J19" s="11"/>
      <c r="K19" s="52"/>
      <c r="L19" s="5"/>
      <c r="M19" s="5"/>
      <c r="N19" s="5"/>
      <c r="O19" s="11"/>
      <c r="P19" s="11"/>
      <c r="Q19" s="59"/>
    </row>
    <row r="20" spans="2:17" ht="23.25" customHeight="1">
      <c r="B20" s="52"/>
      <c r="C20" s="53"/>
      <c r="D20" s="53"/>
      <c r="E20" s="53"/>
      <c r="F20" s="52"/>
      <c r="G20" s="11"/>
      <c r="H20" s="11"/>
      <c r="I20" s="11"/>
      <c r="J20" s="11"/>
      <c r="K20" s="52"/>
      <c r="L20" s="5"/>
      <c r="M20" s="5"/>
      <c r="N20" s="5"/>
      <c r="O20" s="11"/>
      <c r="P20" s="11"/>
      <c r="Q20" s="59"/>
    </row>
    <row r="21" spans="2:17" ht="23.25" customHeight="1">
      <c r="B21" s="52"/>
      <c r="C21" s="53"/>
      <c r="D21" s="53"/>
      <c r="E21" s="53"/>
      <c r="F21" s="52"/>
      <c r="G21" s="11"/>
      <c r="H21" s="11"/>
      <c r="I21" s="11"/>
      <c r="J21" s="11"/>
      <c r="K21" s="52"/>
      <c r="L21" s="5"/>
      <c r="M21" s="5"/>
      <c r="N21" s="5"/>
      <c r="O21" s="11"/>
      <c r="P21" s="11"/>
      <c r="Q21" s="59"/>
    </row>
    <row r="22" spans="2:17" ht="23.25" customHeight="1">
      <c r="B22" s="52"/>
      <c r="C22" s="53"/>
      <c r="D22" s="53"/>
      <c r="E22" s="53"/>
      <c r="F22" s="52"/>
      <c r="G22" s="11"/>
      <c r="H22" s="11"/>
      <c r="I22" s="11"/>
      <c r="J22" s="11"/>
      <c r="K22" s="52"/>
      <c r="L22" s="5"/>
      <c r="M22" s="5"/>
      <c r="N22" s="5"/>
      <c r="O22" s="11"/>
      <c r="P22" s="11"/>
      <c r="Q22" s="59"/>
    </row>
    <row r="23" spans="2:17" ht="23.25" customHeight="1">
      <c r="B23" s="52"/>
      <c r="C23" s="53"/>
      <c r="D23" s="53"/>
      <c r="E23" s="53"/>
      <c r="F23" s="52"/>
      <c r="G23" s="11"/>
      <c r="H23" s="11"/>
      <c r="I23" s="11"/>
      <c r="J23" s="11"/>
      <c r="K23" s="52"/>
      <c r="L23" s="5"/>
      <c r="M23" s="5"/>
      <c r="N23" s="5"/>
      <c r="O23" s="11"/>
      <c r="P23" s="11"/>
      <c r="Q23" s="59"/>
    </row>
    <row r="24" spans="2:17" ht="23.25" customHeight="1">
      <c r="B24" s="52"/>
      <c r="C24" s="53"/>
      <c r="D24" s="53"/>
      <c r="E24" s="53"/>
      <c r="F24" s="52"/>
      <c r="G24" s="11"/>
      <c r="H24" s="11"/>
      <c r="I24" s="11"/>
      <c r="J24" s="11"/>
      <c r="K24" s="52"/>
      <c r="L24" s="5"/>
      <c r="M24" s="5"/>
      <c r="N24" s="5"/>
      <c r="O24" s="11"/>
      <c r="P24" s="11"/>
      <c r="Q24" s="59"/>
    </row>
    <row r="25" spans="2:17" ht="23.25" customHeight="1">
      <c r="B25" s="52"/>
      <c r="C25" s="53"/>
      <c r="D25" s="53"/>
      <c r="E25" s="53"/>
      <c r="F25" s="52"/>
      <c r="G25" s="11"/>
      <c r="H25" s="11"/>
      <c r="I25" s="11"/>
      <c r="J25" s="11"/>
      <c r="K25" s="52"/>
      <c r="L25" s="5"/>
      <c r="M25" s="5"/>
      <c r="N25" s="5"/>
      <c r="O25" s="11"/>
      <c r="P25" s="11"/>
      <c r="Q25" s="59"/>
    </row>
    <row r="26" spans="2:17" ht="23.25" customHeight="1">
      <c r="B26" s="52"/>
      <c r="C26" s="53"/>
      <c r="D26" s="53"/>
      <c r="E26" s="53"/>
      <c r="F26" s="52"/>
      <c r="G26" s="11"/>
      <c r="H26" s="11"/>
      <c r="I26" s="11"/>
      <c r="J26" s="11"/>
      <c r="K26" s="52"/>
      <c r="L26" s="5"/>
      <c r="M26" s="5"/>
      <c r="N26" s="5"/>
      <c r="O26" s="11"/>
      <c r="P26" s="11"/>
      <c r="Q26" s="59"/>
    </row>
    <row r="27" spans="2:17" ht="23.25" customHeight="1">
      <c r="B27" s="52"/>
      <c r="C27" s="53"/>
      <c r="D27" s="53"/>
      <c r="E27" s="53"/>
      <c r="F27" s="52"/>
      <c r="G27" s="11"/>
      <c r="H27" s="11"/>
      <c r="I27" s="11"/>
      <c r="J27" s="11"/>
      <c r="K27" s="52"/>
      <c r="L27" s="5"/>
      <c r="M27" s="5"/>
      <c r="N27" s="5"/>
      <c r="O27" s="11"/>
      <c r="P27" s="11"/>
      <c r="Q27" s="59"/>
    </row>
    <row r="28" spans="2:17" ht="23.25" customHeight="1">
      <c r="B28" s="52"/>
      <c r="C28" s="53"/>
      <c r="D28" s="53"/>
      <c r="E28" s="53"/>
      <c r="F28" s="52"/>
      <c r="G28" s="11"/>
      <c r="H28" s="11"/>
      <c r="I28" s="11"/>
      <c r="J28" s="11"/>
      <c r="K28" s="52"/>
      <c r="L28" s="5"/>
      <c r="M28" s="5"/>
      <c r="N28" s="5"/>
      <c r="O28" s="11"/>
      <c r="P28" s="11"/>
      <c r="Q28" s="59"/>
    </row>
    <row r="29" spans="2:17" ht="23.25" customHeight="1">
      <c r="B29" s="52"/>
      <c r="C29" s="53"/>
      <c r="D29" s="53"/>
      <c r="E29" s="53"/>
      <c r="F29" s="52"/>
      <c r="G29" s="11"/>
      <c r="H29" s="11"/>
      <c r="I29" s="11"/>
      <c r="J29" s="11"/>
      <c r="K29" s="52"/>
      <c r="L29" s="5"/>
      <c r="M29" s="5"/>
      <c r="N29" s="5"/>
      <c r="O29" s="11"/>
      <c r="P29" s="11"/>
      <c r="Q29" s="59"/>
    </row>
    <row r="30" spans="2:17" ht="23.25" customHeight="1">
      <c r="B30" s="52"/>
      <c r="C30" s="53"/>
      <c r="D30" s="53"/>
      <c r="E30" s="53"/>
      <c r="F30" s="52"/>
      <c r="G30" s="11"/>
      <c r="H30" s="11"/>
      <c r="I30" s="11"/>
      <c r="J30" s="11"/>
      <c r="K30" s="52"/>
      <c r="L30" s="5"/>
      <c r="M30" s="5"/>
      <c r="N30" s="5"/>
      <c r="O30" s="11"/>
      <c r="P30" s="11"/>
      <c r="Q30" s="59"/>
    </row>
    <row r="31" spans="2:17" ht="23.25" customHeight="1">
      <c r="B31" s="52"/>
      <c r="C31" s="53"/>
      <c r="D31" s="53"/>
      <c r="E31" s="53"/>
      <c r="F31" s="52"/>
      <c r="G31" s="11"/>
      <c r="H31" s="11"/>
      <c r="I31" s="11"/>
      <c r="J31" s="11"/>
      <c r="K31" s="52"/>
      <c r="L31" s="5"/>
      <c r="M31" s="5"/>
      <c r="N31" s="5"/>
      <c r="O31" s="11"/>
      <c r="P31" s="11"/>
      <c r="Q31" s="59"/>
    </row>
    <row r="32" spans="2:17" ht="23.25" customHeight="1">
      <c r="B32" s="52"/>
      <c r="C32" s="53"/>
      <c r="D32" s="53"/>
      <c r="E32" s="53"/>
      <c r="F32" s="52"/>
      <c r="G32" s="11"/>
      <c r="H32" s="11"/>
      <c r="I32" s="11"/>
      <c r="J32" s="11"/>
      <c r="K32" s="52"/>
      <c r="L32" s="5"/>
      <c r="M32" s="5"/>
      <c r="N32" s="5"/>
      <c r="O32" s="11"/>
      <c r="P32" s="11"/>
      <c r="Q32" s="59"/>
    </row>
    <row r="34" spans="2:17" ht="72.95" customHeight="1">
      <c r="B34" s="66" t="s">
        <v>33</v>
      </c>
      <c r="C34" s="66"/>
      <c r="D34" s="66"/>
      <c r="E34" s="66" t="s">
        <v>0</v>
      </c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</row>
    <row r="35" spans="2:17" ht="23.25" customHeight="1">
      <c r="B35" s="47" t="s">
        <v>1</v>
      </c>
      <c r="C35" s="47" t="s">
        <v>2</v>
      </c>
      <c r="D35" s="47" t="s">
        <v>3</v>
      </c>
      <c r="E35" s="48" t="s">
        <v>4</v>
      </c>
      <c r="F35" s="47" t="s">
        <v>5</v>
      </c>
      <c r="G35" s="47" t="s">
        <v>6</v>
      </c>
      <c r="H35" s="48" t="s">
        <v>7</v>
      </c>
      <c r="I35" s="54" t="s">
        <v>8</v>
      </c>
      <c r="J35" s="47" t="s">
        <v>9</v>
      </c>
      <c r="K35" s="47" t="s">
        <v>10</v>
      </c>
      <c r="L35" s="55" t="s">
        <v>11</v>
      </c>
      <c r="M35" s="55" t="s">
        <v>12</v>
      </c>
      <c r="N35" s="55" t="s">
        <v>13</v>
      </c>
      <c r="O35" s="47" t="s">
        <v>14</v>
      </c>
      <c r="P35" s="47" t="s">
        <v>15</v>
      </c>
      <c r="Q35" s="47" t="s">
        <v>16</v>
      </c>
    </row>
    <row r="36" spans="2:17" ht="23.25" customHeight="1">
      <c r="B36" s="49" t="s">
        <v>17</v>
      </c>
      <c r="C36" s="50" t="s">
        <v>18</v>
      </c>
      <c r="D36" s="49" t="s">
        <v>19</v>
      </c>
      <c r="E36" s="51" t="s">
        <v>20</v>
      </c>
      <c r="F36" s="50" t="s">
        <v>21</v>
      </c>
      <c r="G36" s="49" t="s">
        <v>22</v>
      </c>
      <c r="H36" s="51" t="s">
        <v>23</v>
      </c>
      <c r="I36" s="56" t="s">
        <v>24</v>
      </c>
      <c r="J36" s="49" t="s">
        <v>25</v>
      </c>
      <c r="K36" s="49" t="s">
        <v>26</v>
      </c>
      <c r="L36" s="57" t="s">
        <v>27</v>
      </c>
      <c r="M36" s="57" t="s">
        <v>28</v>
      </c>
      <c r="N36" s="57" t="s">
        <v>29</v>
      </c>
      <c r="O36" s="49" t="s">
        <v>30</v>
      </c>
      <c r="P36" s="50" t="s">
        <v>31</v>
      </c>
      <c r="Q36" s="49" t="s">
        <v>32</v>
      </c>
    </row>
    <row r="37" spans="2:17" ht="23.25" customHeight="1">
      <c r="B37" s="52"/>
      <c r="C37" s="52"/>
      <c r="D37" s="5"/>
      <c r="E37" s="52"/>
      <c r="F37" s="52"/>
      <c r="G37" s="11"/>
      <c r="H37" s="11"/>
      <c r="I37" s="11"/>
      <c r="J37" s="11"/>
      <c r="K37" s="52"/>
      <c r="L37" s="5"/>
      <c r="M37" s="5"/>
      <c r="N37" s="5"/>
      <c r="O37" s="11"/>
      <c r="P37" s="11"/>
      <c r="Q37" s="60"/>
    </row>
    <row r="38" spans="2:17" ht="23.25" customHeight="1">
      <c r="B38" s="52"/>
      <c r="C38" s="52"/>
      <c r="D38" s="5"/>
      <c r="E38" s="52"/>
      <c r="F38" s="52"/>
      <c r="G38" s="11"/>
      <c r="H38" s="11"/>
      <c r="I38" s="11"/>
      <c r="J38" s="11"/>
      <c r="K38" s="52"/>
      <c r="L38" s="58" t="s">
        <v>34</v>
      </c>
      <c r="M38" s="5"/>
      <c r="N38" s="5"/>
      <c r="O38" s="11"/>
      <c r="P38" s="11"/>
      <c r="Q38" s="60"/>
    </row>
    <row r="39" spans="2:17" ht="23.25" customHeight="1">
      <c r="B39" s="52"/>
      <c r="C39" s="52"/>
      <c r="D39" s="5"/>
      <c r="E39" s="52"/>
      <c r="F39" s="52"/>
      <c r="G39" s="11"/>
      <c r="H39" s="11"/>
      <c r="I39" s="11"/>
      <c r="J39" s="11"/>
      <c r="K39" s="52"/>
      <c r="L39" s="5"/>
      <c r="M39" s="5"/>
      <c r="N39" s="5"/>
      <c r="O39" s="11"/>
      <c r="P39" s="11"/>
      <c r="Q39" s="60"/>
    </row>
    <row r="40" spans="2:17" ht="23.25" customHeight="1">
      <c r="B40" s="52"/>
      <c r="C40" s="52"/>
      <c r="D40" s="5"/>
      <c r="E40" s="52"/>
      <c r="F40" s="52"/>
      <c r="G40" s="11"/>
      <c r="H40" s="11"/>
      <c r="I40" s="11"/>
      <c r="J40" s="11"/>
      <c r="K40" s="52"/>
      <c r="L40" s="5"/>
      <c r="M40" s="5"/>
      <c r="N40" s="5"/>
      <c r="O40" s="11"/>
      <c r="P40" s="11"/>
      <c r="Q40" s="60"/>
    </row>
    <row r="41" spans="2:17" ht="23.25" customHeight="1">
      <c r="B41" s="52"/>
      <c r="C41" s="52"/>
      <c r="D41" s="5"/>
      <c r="E41" s="52"/>
      <c r="F41" s="52"/>
      <c r="G41" s="11"/>
      <c r="H41" s="11"/>
      <c r="I41" s="11"/>
      <c r="J41" s="11"/>
      <c r="K41" s="52"/>
      <c r="L41" s="5"/>
      <c r="M41" s="5"/>
      <c r="N41" s="5"/>
      <c r="O41" s="11"/>
      <c r="P41" s="11"/>
      <c r="Q41" s="60"/>
    </row>
    <row r="42" spans="2:17" ht="23.25" customHeight="1">
      <c r="B42" s="52"/>
      <c r="C42" s="52"/>
      <c r="D42" s="5"/>
      <c r="E42" s="52"/>
      <c r="F42" s="52"/>
      <c r="G42" s="11"/>
      <c r="H42" s="11"/>
      <c r="I42" s="11"/>
      <c r="J42" s="11"/>
      <c r="K42" s="52"/>
      <c r="L42" s="5"/>
      <c r="M42" s="5"/>
      <c r="N42" s="5"/>
      <c r="O42" s="11"/>
      <c r="P42" s="11"/>
      <c r="Q42" s="60"/>
    </row>
    <row r="44" spans="2:17" ht="23.25" customHeight="1">
      <c r="Q44" s="59" t="s">
        <v>35</v>
      </c>
    </row>
    <row r="45" spans="2:17" ht="23.25" customHeight="1">
      <c r="Q45" s="59" t="s">
        <v>36</v>
      </c>
    </row>
  </sheetData>
  <mergeCells count="4">
    <mergeCell ref="B1:D1"/>
    <mergeCell ref="E1:Q1"/>
    <mergeCell ref="B34:D34"/>
    <mergeCell ref="E34:Q34"/>
  </mergeCells>
  <conditionalFormatting sqref="P1:P1048576">
    <cfRule type="containsText" dxfId="22" priority="1" operator="containsText" text="正在卸货 กำลังลงพัสดุ">
      <formula>NOT(ISERROR(SEARCH("正在卸货 กำลังลงพัสดุ",P1)))</formula>
    </cfRule>
    <cfRule type="containsText" dxfId="21" priority="2" operator="containsText" text="等卸货 รอลงพัสดุ">
      <formula>NOT(ISERROR(SEARCH("等卸货 รอลงพัสดุ",P1)))</formula>
    </cfRule>
    <cfRule type="containsText" dxfId="20" priority="3" operator="containsText" text="卸完货 ลงเสร็จ">
      <formula>NOT(ISERROR(SEARCH("卸完货 ลงเสร็จ",P1)))</formula>
    </cfRule>
  </conditionalFormatting>
  <dataValidations count="1">
    <dataValidation type="list" allowBlank="1" showInputMessage="1" showErrorMessage="1" sqref="P37 P4:P32 P39:P40" xr:uid="{00000000-0002-0000-0000-000000000000}">
      <formula1>"卸完货 ลงเสร็จ,等卸货 รอลงพัสดุ,正在卸货 กำลังลงพัสดุ"</formula1>
    </dataValidation>
  </dataValidations>
  <pageMargins left="0.7" right="0.7" top="0.75" bottom="0.75" header="0.3" footer="0.3"/>
  <pageSetup paperSize="9" scale="1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110"/>
  <sheetViews>
    <sheetView tabSelected="1" zoomScale="55" zoomScaleNormal="55" workbookViewId="0">
      <selection activeCell="R5" sqref="R5:R109"/>
    </sheetView>
  </sheetViews>
  <sheetFormatPr defaultColWidth="9" defaultRowHeight="23.25" customHeight="1"/>
  <cols>
    <col min="1" max="1" width="5.25" customWidth="1"/>
    <col min="2" max="2" width="6.25" customWidth="1"/>
    <col min="3" max="3" width="30.125" customWidth="1"/>
    <col min="4" max="4" width="27.125" customWidth="1"/>
    <col min="5" max="5" width="40.125" style="3" customWidth="1"/>
    <col min="6" max="6" width="33.75" customWidth="1"/>
    <col min="7" max="7" width="18" customWidth="1"/>
    <col min="8" max="8" width="11.875" customWidth="1"/>
    <col min="9" max="9" width="41.75" customWidth="1"/>
    <col min="10" max="11" width="28.375" customWidth="1"/>
    <col min="12" max="12" width="28.375" hidden="1" customWidth="1"/>
    <col min="13" max="13" width="28.375" customWidth="1"/>
    <col min="14" max="14" width="17.375" hidden="1" customWidth="1"/>
    <col min="15" max="17" width="28.375" customWidth="1"/>
    <col min="18" max="18" width="19.25" customWidth="1"/>
    <col min="19" max="19" width="13.75" style="61" customWidth="1"/>
    <col min="20" max="20" width="31.875" customWidth="1"/>
    <col min="21" max="21" width="13" customWidth="1"/>
    <col min="25" max="25" width="10.375" customWidth="1"/>
    <col min="26" max="26" width="21.375" style="4" customWidth="1"/>
  </cols>
  <sheetData>
    <row r="1" spans="2:26" ht="23.25" customHeight="1">
      <c r="E1" s="5"/>
    </row>
    <row r="2" spans="2:26" ht="68.099999999999994" customHeight="1">
      <c r="B2" s="67" t="s">
        <v>37</v>
      </c>
      <c r="C2" s="67"/>
      <c r="D2" s="67"/>
      <c r="E2" s="67" t="s">
        <v>38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Y2" s="26"/>
      <c r="Z2" s="3"/>
    </row>
    <row r="3" spans="2:26" ht="45" customHeight="1">
      <c r="B3" s="6" t="s">
        <v>39</v>
      </c>
      <c r="C3" s="6" t="s">
        <v>2</v>
      </c>
      <c r="D3" s="6" t="s">
        <v>3</v>
      </c>
      <c r="E3" s="7" t="s">
        <v>4</v>
      </c>
      <c r="F3" s="6" t="s">
        <v>5</v>
      </c>
      <c r="G3" s="70" t="s">
        <v>40</v>
      </c>
      <c r="H3" s="6" t="s">
        <v>6</v>
      </c>
      <c r="I3" s="6" t="s">
        <v>9</v>
      </c>
      <c r="J3" s="15" t="s">
        <v>10</v>
      </c>
      <c r="K3" s="16" t="s">
        <v>41</v>
      </c>
      <c r="L3" s="72" t="s">
        <v>42</v>
      </c>
      <c r="M3" s="18" t="s">
        <v>11</v>
      </c>
      <c r="N3" s="74" t="s">
        <v>43</v>
      </c>
      <c r="O3" s="19" t="s">
        <v>44</v>
      </c>
      <c r="P3" s="6" t="s">
        <v>12</v>
      </c>
      <c r="Q3" s="6" t="s">
        <v>13</v>
      </c>
      <c r="R3" s="27" t="s">
        <v>45</v>
      </c>
      <c r="S3" s="62" t="s">
        <v>14</v>
      </c>
      <c r="T3" s="9" t="s">
        <v>15</v>
      </c>
      <c r="U3" s="6" t="s">
        <v>16</v>
      </c>
      <c r="Y3" s="26"/>
      <c r="Z3" s="3"/>
    </row>
    <row r="4" spans="2:26" ht="54" customHeight="1">
      <c r="B4" s="9" t="s">
        <v>17</v>
      </c>
      <c r="C4" s="8" t="s">
        <v>18</v>
      </c>
      <c r="D4" s="8" t="s">
        <v>46</v>
      </c>
      <c r="E4" s="10" t="s">
        <v>47</v>
      </c>
      <c r="F4" s="8" t="s">
        <v>21</v>
      </c>
      <c r="G4" s="71"/>
      <c r="H4" s="8" t="s">
        <v>48</v>
      </c>
      <c r="I4" s="8" t="s">
        <v>49</v>
      </c>
      <c r="J4" s="20" t="s">
        <v>50</v>
      </c>
      <c r="K4" s="21" t="s">
        <v>51</v>
      </c>
      <c r="L4" s="73"/>
      <c r="M4" s="22" t="s">
        <v>52</v>
      </c>
      <c r="N4" s="75"/>
      <c r="O4" s="23" t="s">
        <v>53</v>
      </c>
      <c r="P4" s="8" t="s">
        <v>54</v>
      </c>
      <c r="Q4" s="8" t="s">
        <v>55</v>
      </c>
      <c r="R4" s="28" t="s">
        <v>56</v>
      </c>
      <c r="S4" s="63" t="s">
        <v>57</v>
      </c>
      <c r="T4" s="17" t="s">
        <v>31</v>
      </c>
      <c r="U4" s="8" t="s">
        <v>58</v>
      </c>
      <c r="Y4" s="26"/>
      <c r="Z4" s="3"/>
    </row>
    <row r="5" spans="2:26" ht="23.25" customHeight="1">
      <c r="B5" s="11">
        <v>1</v>
      </c>
      <c r="C5" s="11" t="e">
        <f>_xlfn.XLOOKUP(E5,'DATA รถถึงเส้นหลัก KKN'!C:C,'DATA รถถึงเส้นหลัก KKN'!D:D)</f>
        <v>#N/A</v>
      </c>
      <c r="D5" s="12" t="e">
        <f>_xlfn.XLOOKUP(E5,'DATA รถถึงเส้นหลัก KKN'!C:C,'DATA รถถึงเส้นหลัก KKN'!A:A)</f>
        <v>#N/A</v>
      </c>
      <c r="E5" s="13" cm="1">
        <f t="array" ref="E5">INDEX('DATA รถถึงเส้นหลัก KKN'!C:C,ROW()-3)</f>
        <v>0</v>
      </c>
      <c r="F5" s="14" t="e">
        <f>_xlfn.XLOOKUP(E5,'DATA รถถึงเส้นหลัก KKN'!C:C,'DATA รถถึงเส้นหลัก KKN'!BE:BE)</f>
        <v>#N/A</v>
      </c>
      <c r="G5" s="5" t="e">
        <f>_xlfn.XLOOKUP(E5,'DATA รถถึงเส้นหลัก KKN'!C:C,'DATA รถถึงเส้นหลัก KKN'!G:G)</f>
        <v>#N/A</v>
      </c>
      <c r="H5" s="11" t="e">
        <f>_xlfn.XLOOKUP(E5,'DATA รถถึงเส้นหลัก KKN'!C:C,'DATA รถถึงเส้นหลัก KKN'!J:J)</f>
        <v>#N/A</v>
      </c>
      <c r="I5" s="11" t="e">
        <f>_xlfn.XLOOKUP(E5,'DATA รถถึงเส้นหลัก KKN'!C:C,'DATA รถถึงเส้นหลัก KKN'!AN:AN)</f>
        <v>#N/A</v>
      </c>
      <c r="J5" s="5" t="str">
        <f>IFERROR(_xlfn.XLOOKUP(E5,'DATA รถถึงเส้นหลัก KKN'!C:C,'DATA รถถึงเส้นหลัก KKN'!AH:AH),"")</f>
        <v/>
      </c>
      <c r="K5" s="5" t="str">
        <f>IFERROR(_xlfn.XLOOKUP(E5,'DATA รถถึงเส้นหลัก KKN'!C:C,'DATA รถถึงเส้นหลัก KKN'!AI:AI),"")</f>
        <v/>
      </c>
      <c r="L5" s="5" t="e">
        <f>_xlfn.XLOOKUP(E5,'DATA รถถึงเส้นหลัก KKN'!B:B,'DATA รถถึงเส้นหลัก KKN'!CL:CL)</f>
        <v>#N/A</v>
      </c>
      <c r="M5" s="5" t="str">
        <f>IFERROR(_xlfn.XLOOKUP(E5,'DATA รถถึงเส้นหลัก KKN'!C:C,'DATA รถถึงเส้นหลัก KKN'!AJ:AJ),"")</f>
        <v/>
      </c>
      <c r="N5" s="24" t="e">
        <f>M5+TIME(2,0,0)</f>
        <v>#VALUE!</v>
      </c>
      <c r="O5" s="5" t="str">
        <f>IFERROR(_xlfn.XLOOKUP(E5,'DATA รถถึงเส้นหลัก KKN'!C:C,'DATA รถถึงเส้นหลัก KKN'!AU:AU),"")</f>
        <v/>
      </c>
      <c r="P5" s="5" t="str">
        <f>IFERROR(_xlfn.XLOOKUP(E5,'DATA รถถึงเส้นหลัก KKN'!C:C,'DATA รถถึงเส้นหลัก KKN'!AW:AW),"")</f>
        <v/>
      </c>
      <c r="Q5" s="5" t="str">
        <f>IFERROR(_xlfn.XLOOKUP(E5,'DATA รถถึงเส้นหลัก KKN'!C:C,'DATA รถถึงเส้นหลัก KKN'!AX:AX),"")</f>
        <v/>
      </c>
      <c r="R5" s="29">
        <f>IFERROR(Q5-P5,0)</f>
        <v>0</v>
      </c>
      <c r="S5" s="64">
        <f>IFERROR(_xlfn.XLOOKUP(E5,'DATA รถถึงเส้นหลัก KKN'!C:C,'DATA รถถึงเส้นหลัก KKN'!T:T),0)</f>
        <v>0</v>
      </c>
      <c r="T5" s="30" t="str">
        <f>IF(Q5&gt;0,"卸完货 ลงพัสดุเสร็จ",IF(OR(M5&gt;0,O5&gt;0,P5&gt;0),"正在卸货 กำลังลงพัสดุ",IF(OR(J5&gt;0,K5&gt;0),"在途 รถยังไม่ถึง","")))</f>
        <v>卸完货 ลงพัสดุเสร็จ</v>
      </c>
      <c r="U5" s="31"/>
      <c r="Y5" s="32">
        <v>2222</v>
      </c>
      <c r="Z5" s="33" t="s">
        <v>36</v>
      </c>
    </row>
    <row r="6" spans="2:26" ht="20.25">
      <c r="B6" s="11">
        <v>2</v>
      </c>
      <c r="C6" s="11" t="e">
        <f>_xlfn.XLOOKUP(E6,'DATA รถถึงเส้นหลัก KKN'!C:C,'DATA รถถึงเส้นหลัก KKN'!D:D)</f>
        <v>#N/A</v>
      </c>
      <c r="D6" s="12" t="e">
        <f>_xlfn.XLOOKUP(E6,'DATA รถถึงเส้นหลัก KKN'!C:C,'DATA รถถึงเส้นหลัก KKN'!A:A)</f>
        <v>#N/A</v>
      </c>
      <c r="E6" s="13" cm="1">
        <f t="array" ref="E6">INDEX('DATA รถถึงเส้นหลัก KKN'!C:C,ROW()-3)</f>
        <v>0</v>
      </c>
      <c r="F6" s="14" t="e">
        <f>_xlfn.XLOOKUP(E6,'DATA รถถึงเส้นหลัก KKN'!C:C,'DATA รถถึงเส้นหลัก KKN'!BE:BE)</f>
        <v>#N/A</v>
      </c>
      <c r="G6" s="5" t="e">
        <f>_xlfn.XLOOKUP(E6,'DATA รถถึงเส้นหลัก KKN'!C:C,'DATA รถถึงเส้นหลัก KKN'!G:G)</f>
        <v>#N/A</v>
      </c>
      <c r="H6" s="11" t="e">
        <f>_xlfn.XLOOKUP(E6,'DATA รถถึงเส้นหลัก KKN'!C:C,'DATA รถถึงเส้นหลัก KKN'!J:J)</f>
        <v>#N/A</v>
      </c>
      <c r="I6" s="11" t="e">
        <f>_xlfn.XLOOKUP(E6,'DATA รถถึงเส้นหลัก KKN'!C:C,'DATA รถถึงเส้นหลัก KKN'!AN:AN)</f>
        <v>#N/A</v>
      </c>
      <c r="J6" s="5" t="str">
        <f>IFERROR(_xlfn.XLOOKUP(E6,'DATA รถถึงเส้นหลัก KKN'!C:C,'DATA รถถึงเส้นหลัก KKN'!AH:AH),"")</f>
        <v/>
      </c>
      <c r="K6" s="5" t="str">
        <f>IFERROR(_xlfn.XLOOKUP(E6,'DATA รถถึงเส้นหลัก KKN'!C:C,'DATA รถถึงเส้นหลัก KKN'!AI:AI),"")</f>
        <v/>
      </c>
      <c r="L6" s="5" t="e">
        <f>_xlfn.XLOOKUP(E6,'DATA รถถึงเส้นหลัก KKN'!B:B,'DATA รถถึงเส้นหลัก KKN'!CL:CL)</f>
        <v>#N/A</v>
      </c>
      <c r="M6" s="5" t="str">
        <f>IFERROR(_xlfn.XLOOKUP(E6,'DATA รถถึงเส้นหลัก KKN'!C:C,'DATA รถถึงเส้นหลัก KKN'!AJ:AJ),"")</f>
        <v/>
      </c>
      <c r="N6" s="24" t="e">
        <f t="shared" ref="N6:N51" si="0">M6+TIME(2,0,0)</f>
        <v>#VALUE!</v>
      </c>
      <c r="O6" s="5" t="str">
        <f>IFERROR(_xlfn.XLOOKUP(E6,'DATA รถถึงเส้นหลัก KKN'!C:C,'DATA รถถึงเส้นหลัก KKN'!AU:AU),"")</f>
        <v/>
      </c>
      <c r="P6" s="5" t="str">
        <f>IFERROR(_xlfn.XLOOKUP(E6,'DATA รถถึงเส้นหลัก KKN'!C:C,'DATA รถถึงเส้นหลัก KKN'!AW:AW),"")</f>
        <v/>
      </c>
      <c r="Q6" s="5" t="str">
        <f>IFERROR(_xlfn.XLOOKUP(E6,'DATA รถถึงเส้นหลัก KKN'!C:C,'DATA รถถึงเส้นหลัก KKN'!AX:AX),"")</f>
        <v/>
      </c>
      <c r="R6" s="29">
        <f t="shared" ref="R6:R69" si="1">IFERROR(Q6-P6,0)</f>
        <v>0</v>
      </c>
      <c r="S6" s="64">
        <f>IFERROR(_xlfn.XLOOKUP(E6,'DATA รถถึงเส้นหลัก KKN'!C:C,'DATA รถถึงเส้นหลัก KKN'!T:T),0)</f>
        <v>0</v>
      </c>
      <c r="T6" s="30" t="str">
        <f t="shared" ref="T6:T69" si="2">IF(Q6&gt;0,"卸完货 ลงพัสดุเสร็จ",IF(OR(M6&gt;0,O6&gt;0,P6&gt;0),"正在卸货 กำลังลงพัสดุ",IF(OR(J6&gt;0,K6&gt;0),"在途 รถยังไม่ถึง","")))</f>
        <v>卸完货 ลงพัสดุเสร็จ</v>
      </c>
      <c r="U6" s="31"/>
      <c r="Y6" s="32">
        <v>2836</v>
      </c>
      <c r="Z6" s="34" t="s">
        <v>59</v>
      </c>
    </row>
    <row r="7" spans="2:26" ht="20.25">
      <c r="B7" s="11">
        <v>3</v>
      </c>
      <c r="C7" s="11" t="e">
        <f>_xlfn.XLOOKUP(E7,'DATA รถถึงเส้นหลัก KKN'!C:C,'DATA รถถึงเส้นหลัก KKN'!D:D)</f>
        <v>#N/A</v>
      </c>
      <c r="D7" s="12" t="e">
        <f>_xlfn.XLOOKUP(E7,'DATA รถถึงเส้นหลัก KKN'!C:C,'DATA รถถึงเส้นหลัก KKN'!A:A)</f>
        <v>#N/A</v>
      </c>
      <c r="E7" s="13" cm="1">
        <f t="array" ref="E7">INDEX('DATA รถถึงเส้นหลัก KKN'!C:C,ROW()-3)</f>
        <v>0</v>
      </c>
      <c r="F7" s="14" t="e">
        <f>_xlfn.XLOOKUP(E7,'DATA รถถึงเส้นหลัก KKN'!C:C,'DATA รถถึงเส้นหลัก KKN'!BE:BE)</f>
        <v>#N/A</v>
      </c>
      <c r="G7" s="5" t="e">
        <f>_xlfn.XLOOKUP(E7,'DATA รถถึงเส้นหลัก KKN'!C:C,'DATA รถถึงเส้นหลัก KKN'!G:G)</f>
        <v>#N/A</v>
      </c>
      <c r="H7" s="11" t="e">
        <f>_xlfn.XLOOKUP(E7,'DATA รถถึงเส้นหลัก KKN'!C:C,'DATA รถถึงเส้นหลัก KKN'!J:J)</f>
        <v>#N/A</v>
      </c>
      <c r="I7" s="11" t="e">
        <f>_xlfn.XLOOKUP(E7,'DATA รถถึงเส้นหลัก KKN'!C:C,'DATA รถถึงเส้นหลัก KKN'!AN:AN)</f>
        <v>#N/A</v>
      </c>
      <c r="J7" s="5" t="str">
        <f>IFERROR(_xlfn.XLOOKUP(E7,'DATA รถถึงเส้นหลัก KKN'!C:C,'DATA รถถึงเส้นหลัก KKN'!AH:AH),"")</f>
        <v/>
      </c>
      <c r="K7" s="5" t="str">
        <f>IFERROR(_xlfn.XLOOKUP(E7,'DATA รถถึงเส้นหลัก KKN'!C:C,'DATA รถถึงเส้นหลัก KKN'!AI:AI),"")</f>
        <v/>
      </c>
      <c r="L7" s="5" t="e">
        <f>_xlfn.XLOOKUP(E7,'DATA รถถึงเส้นหลัก KKN'!B:B,'DATA รถถึงเส้นหลัก KKN'!CL:CL)</f>
        <v>#N/A</v>
      </c>
      <c r="M7" s="5" t="str">
        <f>IFERROR(_xlfn.XLOOKUP(E7,'DATA รถถึงเส้นหลัก KKN'!C:C,'DATA รถถึงเส้นหลัก KKN'!AJ:AJ),"")</f>
        <v/>
      </c>
      <c r="N7" s="24" t="e">
        <f t="shared" si="0"/>
        <v>#VALUE!</v>
      </c>
      <c r="O7" s="5" t="str">
        <f>IFERROR(_xlfn.XLOOKUP(E7,'DATA รถถึงเส้นหลัก KKN'!C:C,'DATA รถถึงเส้นหลัก KKN'!AU:AU),"")</f>
        <v/>
      </c>
      <c r="P7" s="5" t="str">
        <f>IFERROR(_xlfn.XLOOKUP(E7,'DATA รถถึงเส้นหลัก KKN'!C:C,'DATA รถถึงเส้นหลัก KKN'!AW:AW),"")</f>
        <v/>
      </c>
      <c r="Q7" s="5" t="str">
        <f>IFERROR(_xlfn.XLOOKUP(E7,'DATA รถถึงเส้นหลัก KKN'!C:C,'DATA รถถึงเส้นหลัก KKN'!AX:AX),"")</f>
        <v/>
      </c>
      <c r="R7" s="29">
        <f t="shared" si="1"/>
        <v>0</v>
      </c>
      <c r="S7" s="64">
        <f>IFERROR(_xlfn.XLOOKUP(E7,'DATA รถถึงเส้นหลัก KKN'!C:C,'DATA รถถึงเส้นหลัก KKN'!T:T),0)</f>
        <v>0</v>
      </c>
      <c r="T7" s="30" t="str">
        <f t="shared" si="2"/>
        <v>卸完货 ลงพัสดุเสร็จ</v>
      </c>
      <c r="U7" s="31"/>
      <c r="Y7" s="35">
        <v>6394</v>
      </c>
      <c r="Z7" s="26"/>
    </row>
    <row r="8" spans="2:26" ht="20.25" customHeight="1">
      <c r="B8" s="11">
        <v>4</v>
      </c>
      <c r="C8" s="11" t="e">
        <f>_xlfn.XLOOKUP(E8,'DATA รถถึงเส้นหลัก KKN'!C:C,'DATA รถถึงเส้นหลัก KKN'!D:D)</f>
        <v>#N/A</v>
      </c>
      <c r="D8" s="12" t="e">
        <f>_xlfn.XLOOKUP(E8,'DATA รถถึงเส้นหลัก KKN'!C:C,'DATA รถถึงเส้นหลัก KKN'!A:A)</f>
        <v>#N/A</v>
      </c>
      <c r="E8" s="13" cm="1">
        <f t="array" ref="E8">INDEX('DATA รถถึงเส้นหลัก KKN'!C:C,ROW()-3)</f>
        <v>0</v>
      </c>
      <c r="F8" s="14" t="e">
        <f>_xlfn.XLOOKUP(E8,'DATA รถถึงเส้นหลัก KKN'!C:C,'DATA รถถึงเส้นหลัก KKN'!BE:BE)</f>
        <v>#N/A</v>
      </c>
      <c r="G8" s="5" t="e">
        <f>_xlfn.XLOOKUP(E8,'DATA รถถึงเส้นหลัก KKN'!C:C,'DATA รถถึงเส้นหลัก KKN'!G:G)</f>
        <v>#N/A</v>
      </c>
      <c r="H8" s="11" t="e">
        <f>_xlfn.XLOOKUP(E8,'DATA รถถึงเส้นหลัก KKN'!C:C,'DATA รถถึงเส้นหลัก KKN'!J:J)</f>
        <v>#N/A</v>
      </c>
      <c r="I8" s="11" t="e">
        <f>_xlfn.XLOOKUP(E8,'DATA รถถึงเส้นหลัก KKN'!C:C,'DATA รถถึงเส้นหลัก KKN'!AN:AN)</f>
        <v>#N/A</v>
      </c>
      <c r="J8" s="5" t="str">
        <f>IFERROR(_xlfn.XLOOKUP(E8,'DATA รถถึงเส้นหลัก KKN'!C:C,'DATA รถถึงเส้นหลัก KKN'!AH:AH),"")</f>
        <v/>
      </c>
      <c r="K8" s="5" t="str">
        <f>IFERROR(_xlfn.XLOOKUP(E8,'DATA รถถึงเส้นหลัก KKN'!C:C,'DATA รถถึงเส้นหลัก KKN'!AI:AI),"")</f>
        <v/>
      </c>
      <c r="L8" s="5" t="e">
        <f>_xlfn.XLOOKUP(E8,'DATA รถถึงเส้นหลัก KKN'!B:B,'DATA รถถึงเส้นหลัก KKN'!CL:CL)</f>
        <v>#N/A</v>
      </c>
      <c r="M8" s="5" t="str">
        <f>IFERROR(_xlfn.XLOOKUP(E8,'DATA รถถึงเส้นหลัก KKN'!C:C,'DATA รถถึงเส้นหลัก KKN'!AJ:AJ),"")</f>
        <v/>
      </c>
      <c r="N8" s="24" t="e">
        <f t="shared" si="0"/>
        <v>#VALUE!</v>
      </c>
      <c r="O8" s="5" t="str">
        <f>IFERROR(_xlfn.XLOOKUP(E8,'DATA รถถึงเส้นหลัก KKN'!C:C,'DATA รถถึงเส้นหลัก KKN'!AU:AU),"")</f>
        <v/>
      </c>
      <c r="P8" s="5" t="str">
        <f>IFERROR(_xlfn.XLOOKUP(E8,'DATA รถถึงเส้นหลัก KKN'!C:C,'DATA รถถึงเส้นหลัก KKN'!AW:AW),"")</f>
        <v/>
      </c>
      <c r="Q8" s="5" t="str">
        <f>IFERROR(_xlfn.XLOOKUP(E8,'DATA รถถึงเส้นหลัก KKN'!C:C,'DATA รถถึงเส้นหลัก KKN'!AX:AX),"")</f>
        <v/>
      </c>
      <c r="R8" s="29">
        <f t="shared" si="1"/>
        <v>0</v>
      </c>
      <c r="S8" s="64">
        <f>IFERROR(_xlfn.XLOOKUP(E8,'DATA รถถึงเส้นหลัก KKN'!C:C,'DATA รถถึงเส้นหลัก KKN'!T:T),0)</f>
        <v>0</v>
      </c>
      <c r="T8" s="30" t="str">
        <f t="shared" si="2"/>
        <v>卸完货 ลงพัสดุเสร็จ</v>
      </c>
      <c r="U8" s="31"/>
      <c r="Y8" s="35">
        <v>6002</v>
      </c>
      <c r="Z8" s="36" t="s">
        <v>60</v>
      </c>
    </row>
    <row r="9" spans="2:26" ht="23.25" customHeight="1">
      <c r="B9" s="11">
        <v>5</v>
      </c>
      <c r="C9" s="11" t="e">
        <f>_xlfn.XLOOKUP(E9,'DATA รถถึงเส้นหลัก KKN'!C:C,'DATA รถถึงเส้นหลัก KKN'!D:D)</f>
        <v>#N/A</v>
      </c>
      <c r="D9" s="12" t="e">
        <f>_xlfn.XLOOKUP(E9,'DATA รถถึงเส้นหลัก KKN'!C:C,'DATA รถถึงเส้นหลัก KKN'!A:A)</f>
        <v>#N/A</v>
      </c>
      <c r="E9" s="13" cm="1">
        <f t="array" ref="E9">INDEX('DATA รถถึงเส้นหลัก KKN'!C:C,ROW()-3)</f>
        <v>0</v>
      </c>
      <c r="F9" s="14" t="e">
        <f>_xlfn.XLOOKUP(E9,'DATA รถถึงเส้นหลัก KKN'!C:C,'DATA รถถึงเส้นหลัก KKN'!BE:BE)</f>
        <v>#N/A</v>
      </c>
      <c r="G9" s="5" t="e">
        <f>_xlfn.XLOOKUP(E9,'DATA รถถึงเส้นหลัก KKN'!C:C,'DATA รถถึงเส้นหลัก KKN'!G:G)</f>
        <v>#N/A</v>
      </c>
      <c r="H9" s="11" t="e">
        <f>_xlfn.XLOOKUP(E9,'DATA รถถึงเส้นหลัก KKN'!C:C,'DATA รถถึงเส้นหลัก KKN'!J:J)</f>
        <v>#N/A</v>
      </c>
      <c r="I9" s="11" t="e">
        <f>_xlfn.XLOOKUP(E9,'DATA รถถึงเส้นหลัก KKN'!C:C,'DATA รถถึงเส้นหลัก KKN'!AN:AN)</f>
        <v>#N/A</v>
      </c>
      <c r="J9" s="5" t="str">
        <f>IFERROR(_xlfn.XLOOKUP(E9,'DATA รถถึงเส้นหลัก KKN'!C:C,'DATA รถถึงเส้นหลัก KKN'!AH:AH),"")</f>
        <v/>
      </c>
      <c r="K9" s="5" t="str">
        <f>IFERROR(_xlfn.XLOOKUP(E9,'DATA รถถึงเส้นหลัก KKN'!C:C,'DATA รถถึงเส้นหลัก KKN'!AI:AI),"")</f>
        <v/>
      </c>
      <c r="L9" s="5" t="e">
        <f>_xlfn.XLOOKUP(E9,'DATA รถถึงเส้นหลัก KKN'!B:B,'DATA รถถึงเส้นหลัก KKN'!CL:CL)</f>
        <v>#N/A</v>
      </c>
      <c r="M9" s="5" t="str">
        <f>IFERROR(_xlfn.XLOOKUP(E9,'DATA รถถึงเส้นหลัก KKN'!C:C,'DATA รถถึงเส้นหลัก KKN'!AJ:AJ),"")</f>
        <v/>
      </c>
      <c r="N9" s="24" t="e">
        <f t="shared" si="0"/>
        <v>#VALUE!</v>
      </c>
      <c r="O9" s="5" t="str">
        <f>IFERROR(_xlfn.XLOOKUP(E9,'DATA รถถึงเส้นหลัก KKN'!C:C,'DATA รถถึงเส้นหลัก KKN'!AU:AU),"")</f>
        <v/>
      </c>
      <c r="P9" s="5" t="str">
        <f>IFERROR(_xlfn.XLOOKUP(E9,'DATA รถถึงเส้นหลัก KKN'!C:C,'DATA รถถึงเส้นหลัก KKN'!AW:AW),"")</f>
        <v/>
      </c>
      <c r="Q9" s="5" t="str">
        <f>IFERROR(_xlfn.XLOOKUP(E9,'DATA รถถึงเส้นหลัก KKN'!C:C,'DATA รถถึงเส้นหลัก KKN'!AX:AX),"")</f>
        <v/>
      </c>
      <c r="R9" s="29">
        <f t="shared" si="1"/>
        <v>0</v>
      </c>
      <c r="S9" s="64">
        <f>IFERROR(_xlfn.XLOOKUP(E9,'DATA รถถึงเส้นหลัก KKN'!C:C,'DATA รถถึงเส้นหลัก KKN'!T:T),0)</f>
        <v>0</v>
      </c>
      <c r="T9" s="30" t="str">
        <f t="shared" si="2"/>
        <v>卸完货 ลงพัสดุเสร็จ</v>
      </c>
      <c r="U9" s="31"/>
      <c r="Y9" s="35">
        <v>2143</v>
      </c>
      <c r="Z9" s="37" t="s">
        <v>61</v>
      </c>
    </row>
    <row r="10" spans="2:26" ht="23.25" customHeight="1">
      <c r="B10" s="11">
        <v>6</v>
      </c>
      <c r="C10" s="11" t="e">
        <f>_xlfn.XLOOKUP(E10,'DATA รถถึงเส้นหลัก KKN'!C:C,'DATA รถถึงเส้นหลัก KKN'!D:D)</f>
        <v>#N/A</v>
      </c>
      <c r="D10" s="12" t="e">
        <f>_xlfn.XLOOKUP(E10,'DATA รถถึงเส้นหลัก KKN'!C:C,'DATA รถถึงเส้นหลัก KKN'!A:A)</f>
        <v>#N/A</v>
      </c>
      <c r="E10" s="13" cm="1">
        <f t="array" ref="E10">INDEX('DATA รถถึงเส้นหลัก KKN'!C:C,ROW()-3)</f>
        <v>0</v>
      </c>
      <c r="F10" s="14" t="e">
        <f>_xlfn.XLOOKUP(E10,'DATA รถถึงเส้นหลัก KKN'!C:C,'DATA รถถึงเส้นหลัก KKN'!BE:BE)</f>
        <v>#N/A</v>
      </c>
      <c r="G10" s="5" t="e">
        <f>_xlfn.XLOOKUP(E10,'DATA รถถึงเส้นหลัก KKN'!C:C,'DATA รถถึงเส้นหลัก KKN'!G:G)</f>
        <v>#N/A</v>
      </c>
      <c r="H10" s="11" t="e">
        <f>_xlfn.XLOOKUP(E10,'DATA รถถึงเส้นหลัก KKN'!C:C,'DATA รถถึงเส้นหลัก KKN'!J:J)</f>
        <v>#N/A</v>
      </c>
      <c r="I10" s="11" t="e">
        <f>_xlfn.XLOOKUP(E10,'DATA รถถึงเส้นหลัก KKN'!C:C,'DATA รถถึงเส้นหลัก KKN'!AN:AN)</f>
        <v>#N/A</v>
      </c>
      <c r="J10" s="5" t="str">
        <f>IFERROR(_xlfn.XLOOKUP(E10,'DATA รถถึงเส้นหลัก KKN'!C:C,'DATA รถถึงเส้นหลัก KKN'!AH:AH),"")</f>
        <v/>
      </c>
      <c r="K10" s="5" t="str">
        <f>IFERROR(_xlfn.XLOOKUP(E10,'DATA รถถึงเส้นหลัก KKN'!C:C,'DATA รถถึงเส้นหลัก KKN'!AI:AI),"")</f>
        <v/>
      </c>
      <c r="L10" s="5" t="e">
        <f>_xlfn.XLOOKUP(E10,'DATA รถถึงเส้นหลัก KKN'!B:B,'DATA รถถึงเส้นหลัก KKN'!CL:CL)</f>
        <v>#N/A</v>
      </c>
      <c r="M10" s="5" t="str">
        <f>IFERROR(_xlfn.XLOOKUP(E10,'DATA รถถึงเส้นหลัก KKN'!C:C,'DATA รถถึงเส้นหลัก KKN'!AJ:AJ),"")</f>
        <v/>
      </c>
      <c r="N10" s="24" t="e">
        <f t="shared" si="0"/>
        <v>#VALUE!</v>
      </c>
      <c r="O10" s="5" t="str">
        <f>IFERROR(_xlfn.XLOOKUP(E10,'DATA รถถึงเส้นหลัก KKN'!C:C,'DATA รถถึงเส้นหลัก KKN'!AU:AU),"")</f>
        <v/>
      </c>
      <c r="P10" s="5" t="str">
        <f>IFERROR(_xlfn.XLOOKUP(E10,'DATA รถถึงเส้นหลัก KKN'!C:C,'DATA รถถึงเส้นหลัก KKN'!AW:AW),"")</f>
        <v/>
      </c>
      <c r="Q10" s="5" t="str">
        <f>IFERROR(_xlfn.XLOOKUP(E10,'DATA รถถึงเส้นหลัก KKN'!C:C,'DATA รถถึงเส้นหลัก KKN'!AX:AX),"")</f>
        <v/>
      </c>
      <c r="R10" s="29">
        <f t="shared" si="1"/>
        <v>0</v>
      </c>
      <c r="S10" s="64">
        <f>IFERROR(_xlfn.XLOOKUP(E10,'DATA รถถึงเส้นหลัก KKN'!C:C,'DATA รถถึงเส้นหลัก KKN'!T:T),0)</f>
        <v>0</v>
      </c>
      <c r="T10" s="30" t="str">
        <f t="shared" si="2"/>
        <v>卸完货 ลงพัสดุเสร็จ</v>
      </c>
      <c r="U10" s="31"/>
      <c r="Y10" s="35">
        <v>2887</v>
      </c>
      <c r="Z10" s="3" t="s">
        <v>62</v>
      </c>
    </row>
    <row r="11" spans="2:26" ht="23.25" customHeight="1">
      <c r="B11" s="11">
        <v>7</v>
      </c>
      <c r="C11" s="11" t="e">
        <f>_xlfn.XLOOKUP(E11,'DATA รถถึงเส้นหลัก KKN'!C:C,'DATA รถถึงเส้นหลัก KKN'!D:D)</f>
        <v>#N/A</v>
      </c>
      <c r="D11" s="12" t="e">
        <f>_xlfn.XLOOKUP(E11,'DATA รถถึงเส้นหลัก KKN'!C:C,'DATA รถถึงเส้นหลัก KKN'!A:A)</f>
        <v>#N/A</v>
      </c>
      <c r="E11" s="13" cm="1">
        <f t="array" ref="E11">INDEX('DATA รถถึงเส้นหลัก KKN'!C:C,ROW()-3)</f>
        <v>0</v>
      </c>
      <c r="F11" s="14" t="e">
        <f>_xlfn.XLOOKUP(E11,'DATA รถถึงเส้นหลัก KKN'!C:C,'DATA รถถึงเส้นหลัก KKN'!BE:BE)</f>
        <v>#N/A</v>
      </c>
      <c r="G11" s="5" t="e">
        <f>_xlfn.XLOOKUP(E11,'DATA รถถึงเส้นหลัก KKN'!C:C,'DATA รถถึงเส้นหลัก KKN'!G:G)</f>
        <v>#N/A</v>
      </c>
      <c r="H11" s="11" t="e">
        <f>_xlfn.XLOOKUP(E11,'DATA รถถึงเส้นหลัก KKN'!C:C,'DATA รถถึงเส้นหลัก KKN'!J:J)</f>
        <v>#N/A</v>
      </c>
      <c r="I11" s="11" t="e">
        <f>_xlfn.XLOOKUP(E11,'DATA รถถึงเส้นหลัก KKN'!C:C,'DATA รถถึงเส้นหลัก KKN'!AN:AN)</f>
        <v>#N/A</v>
      </c>
      <c r="J11" s="5" t="str">
        <f>IFERROR(_xlfn.XLOOKUP(E11,'DATA รถถึงเส้นหลัก KKN'!C:C,'DATA รถถึงเส้นหลัก KKN'!AH:AH),"")</f>
        <v/>
      </c>
      <c r="K11" s="5" t="str">
        <f>IFERROR(_xlfn.XLOOKUP(E11,'DATA รถถึงเส้นหลัก KKN'!C:C,'DATA รถถึงเส้นหลัก KKN'!AI:AI),"")</f>
        <v/>
      </c>
      <c r="L11" s="5" t="e">
        <f>_xlfn.XLOOKUP(E11,'DATA รถถึงเส้นหลัก KKN'!B:B,'DATA รถถึงเส้นหลัก KKN'!CL:CL)</f>
        <v>#N/A</v>
      </c>
      <c r="M11" s="5" t="str">
        <f>IFERROR(_xlfn.XLOOKUP(E11,'DATA รถถึงเส้นหลัก KKN'!C:C,'DATA รถถึงเส้นหลัก KKN'!AJ:AJ),"")</f>
        <v/>
      </c>
      <c r="N11" s="24" t="e">
        <f t="shared" si="0"/>
        <v>#VALUE!</v>
      </c>
      <c r="O11" s="5" t="str">
        <f>IFERROR(_xlfn.XLOOKUP(E11,'DATA รถถึงเส้นหลัก KKN'!C:C,'DATA รถถึงเส้นหลัก KKN'!AU:AU),"")</f>
        <v/>
      </c>
      <c r="P11" s="5" t="str">
        <f>IFERROR(_xlfn.XLOOKUP(E11,'DATA รถถึงเส้นหลัก KKN'!C:C,'DATA รถถึงเส้นหลัก KKN'!AW:AW),"")</f>
        <v/>
      </c>
      <c r="Q11" s="5" t="str">
        <f>IFERROR(_xlfn.XLOOKUP(E11,'DATA รถถึงเส้นหลัก KKN'!C:C,'DATA รถถึงเส้นหลัก KKN'!AX:AX),"")</f>
        <v/>
      </c>
      <c r="R11" s="29">
        <f t="shared" si="1"/>
        <v>0</v>
      </c>
      <c r="S11" s="64">
        <f>IFERROR(_xlfn.XLOOKUP(E11,'DATA รถถึงเส้นหลัก KKN'!C:C,'DATA รถถึงเส้นหลัก KKN'!T:T),0)</f>
        <v>0</v>
      </c>
      <c r="T11" s="30" t="str">
        <f t="shared" si="2"/>
        <v>卸完货 ลงพัสดุเสร็จ</v>
      </c>
      <c r="U11" s="31"/>
      <c r="Y11" s="35">
        <v>3594</v>
      </c>
      <c r="Z11" s="3"/>
    </row>
    <row r="12" spans="2:26" ht="23.25" customHeight="1">
      <c r="B12" s="11">
        <v>8</v>
      </c>
      <c r="C12" s="11" t="e">
        <f>_xlfn.XLOOKUP(E12,'DATA รถถึงเส้นหลัก KKN'!C:C,'DATA รถถึงเส้นหลัก KKN'!D:D)</f>
        <v>#N/A</v>
      </c>
      <c r="D12" s="12" t="e">
        <f>_xlfn.XLOOKUP(E12,'DATA รถถึงเส้นหลัก KKN'!C:C,'DATA รถถึงเส้นหลัก KKN'!A:A)</f>
        <v>#N/A</v>
      </c>
      <c r="E12" s="13" cm="1">
        <f t="array" ref="E12">INDEX('DATA รถถึงเส้นหลัก KKN'!C:C,ROW()-3)</f>
        <v>0</v>
      </c>
      <c r="F12" s="14" t="e">
        <f>_xlfn.XLOOKUP(E12,'DATA รถถึงเส้นหลัก KKN'!C:C,'DATA รถถึงเส้นหลัก KKN'!BE:BE)</f>
        <v>#N/A</v>
      </c>
      <c r="G12" s="5" t="e">
        <f>_xlfn.XLOOKUP(E12,'DATA รถถึงเส้นหลัก KKN'!C:C,'DATA รถถึงเส้นหลัก KKN'!G:G)</f>
        <v>#N/A</v>
      </c>
      <c r="H12" s="11" t="e">
        <f>_xlfn.XLOOKUP(E12,'DATA รถถึงเส้นหลัก KKN'!C:C,'DATA รถถึงเส้นหลัก KKN'!J:J)</f>
        <v>#N/A</v>
      </c>
      <c r="I12" s="11" t="e">
        <f>_xlfn.XLOOKUP(E12,'DATA รถถึงเส้นหลัก KKN'!C:C,'DATA รถถึงเส้นหลัก KKN'!AN:AN)</f>
        <v>#N/A</v>
      </c>
      <c r="J12" s="5" t="str">
        <f>IFERROR(_xlfn.XLOOKUP(E12,'DATA รถถึงเส้นหลัก KKN'!C:C,'DATA รถถึงเส้นหลัก KKN'!AH:AH),"")</f>
        <v/>
      </c>
      <c r="K12" s="5" t="str">
        <f>IFERROR(_xlfn.XLOOKUP(E12,'DATA รถถึงเส้นหลัก KKN'!C:C,'DATA รถถึงเส้นหลัก KKN'!AI:AI),"")</f>
        <v/>
      </c>
      <c r="L12" s="5" t="e">
        <f>_xlfn.XLOOKUP(E12,'DATA รถถึงเส้นหลัก KKN'!B:B,'DATA รถถึงเส้นหลัก KKN'!CL:CL)</f>
        <v>#N/A</v>
      </c>
      <c r="M12" s="5" t="str">
        <f>IFERROR(_xlfn.XLOOKUP(E12,'DATA รถถึงเส้นหลัก KKN'!C:C,'DATA รถถึงเส้นหลัก KKN'!AJ:AJ),"")</f>
        <v/>
      </c>
      <c r="N12" s="24" t="e">
        <f t="shared" si="0"/>
        <v>#VALUE!</v>
      </c>
      <c r="O12" s="5" t="str">
        <f>IFERROR(_xlfn.XLOOKUP(E12,'DATA รถถึงเส้นหลัก KKN'!C:C,'DATA รถถึงเส้นหลัก KKN'!AU:AU),"")</f>
        <v/>
      </c>
      <c r="P12" s="5" t="str">
        <f>IFERROR(_xlfn.XLOOKUP(E12,'DATA รถถึงเส้นหลัก KKN'!C:C,'DATA รถถึงเส้นหลัก KKN'!AW:AW),"")</f>
        <v/>
      </c>
      <c r="Q12" s="5" t="str">
        <f>IFERROR(_xlfn.XLOOKUP(E12,'DATA รถถึงเส้นหลัก KKN'!C:C,'DATA รถถึงเส้นหลัก KKN'!AX:AX),"")</f>
        <v/>
      </c>
      <c r="R12" s="29">
        <f t="shared" si="1"/>
        <v>0</v>
      </c>
      <c r="S12" s="64">
        <f>IFERROR(_xlfn.XLOOKUP(E12,'DATA รถถึงเส้นหลัก KKN'!C:C,'DATA รถถึงเส้นหลัก KKN'!T:T),0)</f>
        <v>0</v>
      </c>
      <c r="T12" s="30" t="str">
        <f t="shared" si="2"/>
        <v>卸完货 ลงพัสดุเสร็จ</v>
      </c>
      <c r="U12" s="31"/>
      <c r="Y12" s="35">
        <v>4467</v>
      </c>
      <c r="Z12" s="3"/>
    </row>
    <row r="13" spans="2:26" ht="23.25" customHeight="1">
      <c r="B13" s="11">
        <v>9</v>
      </c>
      <c r="C13" s="11" t="e">
        <f>_xlfn.XLOOKUP(E13,'DATA รถถึงเส้นหลัก KKN'!C:C,'DATA รถถึงเส้นหลัก KKN'!D:D)</f>
        <v>#N/A</v>
      </c>
      <c r="D13" s="12" t="e">
        <f>_xlfn.XLOOKUP(E13,'DATA รถถึงเส้นหลัก KKN'!C:C,'DATA รถถึงเส้นหลัก KKN'!A:A)</f>
        <v>#N/A</v>
      </c>
      <c r="E13" s="13" cm="1">
        <f t="array" ref="E13">INDEX('DATA รถถึงเส้นหลัก KKN'!C:C,ROW()-3)</f>
        <v>0</v>
      </c>
      <c r="F13" s="14" t="e">
        <f>_xlfn.XLOOKUP(E13,'DATA รถถึงเส้นหลัก KKN'!C:C,'DATA รถถึงเส้นหลัก KKN'!BE:BE)</f>
        <v>#N/A</v>
      </c>
      <c r="G13" s="5" t="e">
        <f>_xlfn.XLOOKUP(E13,'DATA รถถึงเส้นหลัก KKN'!C:C,'DATA รถถึงเส้นหลัก KKN'!G:G)</f>
        <v>#N/A</v>
      </c>
      <c r="H13" s="11" t="e">
        <f>_xlfn.XLOOKUP(E13,'DATA รถถึงเส้นหลัก KKN'!C:C,'DATA รถถึงเส้นหลัก KKN'!J:J)</f>
        <v>#N/A</v>
      </c>
      <c r="I13" s="11" t="e">
        <f>_xlfn.XLOOKUP(E13,'DATA รถถึงเส้นหลัก KKN'!C:C,'DATA รถถึงเส้นหลัก KKN'!AN:AN)</f>
        <v>#N/A</v>
      </c>
      <c r="J13" s="5" t="str">
        <f>IFERROR(_xlfn.XLOOKUP(E13,'DATA รถถึงเส้นหลัก KKN'!C:C,'DATA รถถึงเส้นหลัก KKN'!AH:AH),"")</f>
        <v/>
      </c>
      <c r="K13" s="5" t="str">
        <f>IFERROR(_xlfn.XLOOKUP(E13,'DATA รถถึงเส้นหลัก KKN'!C:C,'DATA รถถึงเส้นหลัก KKN'!AI:AI),"")</f>
        <v/>
      </c>
      <c r="L13" s="5" t="e">
        <f>_xlfn.XLOOKUP(E13,'DATA รถถึงเส้นหลัก KKN'!B:B,'DATA รถถึงเส้นหลัก KKN'!CL:CL)</f>
        <v>#N/A</v>
      </c>
      <c r="M13" s="5" t="str">
        <f>IFERROR(_xlfn.XLOOKUP(E13,'DATA รถถึงเส้นหลัก KKN'!C:C,'DATA รถถึงเส้นหลัก KKN'!AJ:AJ),"")</f>
        <v/>
      </c>
      <c r="N13" s="24" t="e">
        <f t="shared" si="0"/>
        <v>#VALUE!</v>
      </c>
      <c r="O13" s="5" t="str">
        <f>IFERROR(_xlfn.XLOOKUP(E13,'DATA รถถึงเส้นหลัก KKN'!C:C,'DATA รถถึงเส้นหลัก KKN'!AU:AU),"")</f>
        <v/>
      </c>
      <c r="P13" s="5" t="str">
        <f>IFERROR(_xlfn.XLOOKUP(E13,'DATA รถถึงเส้นหลัก KKN'!C:C,'DATA รถถึงเส้นหลัก KKN'!AW:AW),"")</f>
        <v/>
      </c>
      <c r="Q13" s="5" t="str">
        <f>IFERROR(_xlfn.XLOOKUP(E13,'DATA รถถึงเส้นหลัก KKN'!C:C,'DATA รถถึงเส้นหลัก KKN'!AX:AX),"")</f>
        <v/>
      </c>
      <c r="R13" s="29">
        <f t="shared" si="1"/>
        <v>0</v>
      </c>
      <c r="S13" s="64">
        <f>IFERROR(_xlfn.XLOOKUP(E13,'DATA รถถึงเส้นหลัก KKN'!C:C,'DATA รถถึงเส้นหลัก KKN'!T:T),0)</f>
        <v>0</v>
      </c>
      <c r="T13" s="30" t="str">
        <f t="shared" si="2"/>
        <v>卸完货 ลงพัสดุเสร็จ</v>
      </c>
      <c r="U13" s="31"/>
      <c r="Y13" s="35">
        <v>5401</v>
      </c>
      <c r="Z13" s="3"/>
    </row>
    <row r="14" spans="2:26" ht="23.25" customHeight="1">
      <c r="B14" s="11">
        <v>10</v>
      </c>
      <c r="C14" s="11" t="e">
        <f>_xlfn.XLOOKUP(E14,'DATA รถถึงเส้นหลัก KKN'!C:C,'DATA รถถึงเส้นหลัก KKN'!D:D)</f>
        <v>#N/A</v>
      </c>
      <c r="D14" s="12" t="e">
        <f>_xlfn.XLOOKUP(E14,'DATA รถถึงเส้นหลัก KKN'!C:C,'DATA รถถึงเส้นหลัก KKN'!A:A)</f>
        <v>#N/A</v>
      </c>
      <c r="E14" s="13" cm="1">
        <f t="array" ref="E14">INDEX('DATA รถถึงเส้นหลัก KKN'!C:C,ROW()-3)</f>
        <v>0</v>
      </c>
      <c r="F14" s="14" t="e">
        <f>_xlfn.XLOOKUP(E14,'DATA รถถึงเส้นหลัก KKN'!C:C,'DATA รถถึงเส้นหลัก KKN'!BE:BE)</f>
        <v>#N/A</v>
      </c>
      <c r="G14" s="5" t="e">
        <f>_xlfn.XLOOKUP(E14,'DATA รถถึงเส้นหลัก KKN'!C:C,'DATA รถถึงเส้นหลัก KKN'!G:G)</f>
        <v>#N/A</v>
      </c>
      <c r="H14" s="11" t="e">
        <f>_xlfn.XLOOKUP(E14,'DATA รถถึงเส้นหลัก KKN'!C:C,'DATA รถถึงเส้นหลัก KKN'!J:J)</f>
        <v>#N/A</v>
      </c>
      <c r="I14" s="11" t="e">
        <f>_xlfn.XLOOKUP(E14,'DATA รถถึงเส้นหลัก KKN'!C:C,'DATA รถถึงเส้นหลัก KKN'!AN:AN)</f>
        <v>#N/A</v>
      </c>
      <c r="J14" s="5" t="str">
        <f>IFERROR(_xlfn.XLOOKUP(E14,'DATA รถถึงเส้นหลัก KKN'!C:C,'DATA รถถึงเส้นหลัก KKN'!AH:AH),"")</f>
        <v/>
      </c>
      <c r="K14" s="5" t="str">
        <f>IFERROR(_xlfn.XLOOKUP(E14,'DATA รถถึงเส้นหลัก KKN'!C:C,'DATA รถถึงเส้นหลัก KKN'!AI:AI),"")</f>
        <v/>
      </c>
      <c r="L14" s="5" t="e">
        <f>_xlfn.XLOOKUP(E14,'DATA รถถึงเส้นหลัก KKN'!B:B,'DATA รถถึงเส้นหลัก KKN'!CL:CL)</f>
        <v>#N/A</v>
      </c>
      <c r="M14" s="5" t="str">
        <f>IFERROR(_xlfn.XLOOKUP(E14,'DATA รถถึงเส้นหลัก KKN'!C:C,'DATA รถถึงเส้นหลัก KKN'!AJ:AJ),"")</f>
        <v/>
      </c>
      <c r="N14" s="24" t="e">
        <f t="shared" si="0"/>
        <v>#VALUE!</v>
      </c>
      <c r="O14" s="5" t="str">
        <f>IFERROR(_xlfn.XLOOKUP(E14,'DATA รถถึงเส้นหลัก KKN'!C:C,'DATA รถถึงเส้นหลัก KKN'!AU:AU),"")</f>
        <v/>
      </c>
      <c r="P14" s="5" t="str">
        <f>IFERROR(_xlfn.XLOOKUP(E14,'DATA รถถึงเส้นหลัก KKN'!C:C,'DATA รถถึงเส้นหลัก KKN'!AW:AW),"")</f>
        <v/>
      </c>
      <c r="Q14" s="5" t="str">
        <f>IFERROR(_xlfn.XLOOKUP(E14,'DATA รถถึงเส้นหลัก KKN'!C:C,'DATA รถถึงเส้นหลัก KKN'!AX:AX),"")</f>
        <v/>
      </c>
      <c r="R14" s="29">
        <f t="shared" si="1"/>
        <v>0</v>
      </c>
      <c r="S14" s="64">
        <f>IFERROR(_xlfn.XLOOKUP(E14,'DATA รถถึงเส้นหลัก KKN'!C:C,'DATA รถถึงเส้นหลัก KKN'!T:T),0)</f>
        <v>0</v>
      </c>
      <c r="T14" s="30" t="str">
        <f t="shared" si="2"/>
        <v>卸完货 ลงพัสดุเสร็จ</v>
      </c>
      <c r="U14" s="31"/>
      <c r="Y14" s="35">
        <v>6842</v>
      </c>
      <c r="Z14" s="3"/>
    </row>
    <row r="15" spans="2:26" ht="23.25" customHeight="1">
      <c r="B15" s="11">
        <v>11</v>
      </c>
      <c r="C15" s="11" t="e">
        <f>_xlfn.XLOOKUP(E15,'DATA รถถึงเส้นหลัก KKN'!C:C,'DATA รถถึงเส้นหลัก KKN'!D:D)</f>
        <v>#N/A</v>
      </c>
      <c r="D15" s="12" t="e">
        <f>_xlfn.XLOOKUP(E15,'DATA รถถึงเส้นหลัก KKN'!C:C,'DATA รถถึงเส้นหลัก KKN'!A:A)</f>
        <v>#N/A</v>
      </c>
      <c r="E15" s="13" cm="1">
        <f t="array" ref="E15">INDEX('DATA รถถึงเส้นหลัก KKN'!C:C,ROW()-3)</f>
        <v>0</v>
      </c>
      <c r="F15" s="14" t="e">
        <f>_xlfn.XLOOKUP(E15,'DATA รถถึงเส้นหลัก KKN'!C:C,'DATA รถถึงเส้นหลัก KKN'!BE:BE)</f>
        <v>#N/A</v>
      </c>
      <c r="G15" s="5" t="e">
        <f>_xlfn.XLOOKUP(E15,'DATA รถถึงเส้นหลัก KKN'!C:C,'DATA รถถึงเส้นหลัก KKN'!G:G)</f>
        <v>#N/A</v>
      </c>
      <c r="H15" s="11" t="e">
        <f>_xlfn.XLOOKUP(E15,'DATA รถถึงเส้นหลัก KKN'!C:C,'DATA รถถึงเส้นหลัก KKN'!J:J)</f>
        <v>#N/A</v>
      </c>
      <c r="I15" s="11" t="e">
        <f>_xlfn.XLOOKUP(E15,'DATA รถถึงเส้นหลัก KKN'!C:C,'DATA รถถึงเส้นหลัก KKN'!AN:AN)</f>
        <v>#N/A</v>
      </c>
      <c r="J15" s="5" t="str">
        <f>IFERROR(_xlfn.XLOOKUP(E15,'DATA รถถึงเส้นหลัก KKN'!C:C,'DATA รถถึงเส้นหลัก KKN'!AH:AH),"")</f>
        <v/>
      </c>
      <c r="K15" s="5" t="str">
        <f>IFERROR(_xlfn.XLOOKUP(E15,'DATA รถถึงเส้นหลัก KKN'!C:C,'DATA รถถึงเส้นหลัก KKN'!AI:AI),"")</f>
        <v/>
      </c>
      <c r="L15" s="5" t="e">
        <f>_xlfn.XLOOKUP(E15,'DATA รถถึงเส้นหลัก KKN'!B:B,'DATA รถถึงเส้นหลัก KKN'!CL:CL)</f>
        <v>#N/A</v>
      </c>
      <c r="M15" s="5" t="str">
        <f>IFERROR(_xlfn.XLOOKUP(E15,'DATA รถถึงเส้นหลัก KKN'!C:C,'DATA รถถึงเส้นหลัก KKN'!AJ:AJ),"")</f>
        <v/>
      </c>
      <c r="N15" s="24" t="e">
        <f t="shared" si="0"/>
        <v>#VALUE!</v>
      </c>
      <c r="O15" s="5" t="str">
        <f>IFERROR(_xlfn.XLOOKUP(E15,'DATA รถถึงเส้นหลัก KKN'!C:C,'DATA รถถึงเส้นหลัก KKN'!AU:AU),"")</f>
        <v/>
      </c>
      <c r="P15" s="5" t="str">
        <f>IFERROR(_xlfn.XLOOKUP(E15,'DATA รถถึงเส้นหลัก KKN'!C:C,'DATA รถถึงเส้นหลัก KKN'!AW:AW),"")</f>
        <v/>
      </c>
      <c r="Q15" s="5" t="str">
        <f>IFERROR(_xlfn.XLOOKUP(E15,'DATA รถถึงเส้นหลัก KKN'!C:C,'DATA รถถึงเส้นหลัก KKN'!AX:AX),"")</f>
        <v/>
      </c>
      <c r="R15" s="29">
        <f t="shared" si="1"/>
        <v>0</v>
      </c>
      <c r="S15" s="64">
        <f>IFERROR(_xlfn.XLOOKUP(E15,'DATA รถถึงเส้นหลัก KKN'!C:C,'DATA รถถึงเส้นหลัก KKN'!T:T),0)</f>
        <v>0</v>
      </c>
      <c r="T15" s="30" t="str">
        <f t="shared" si="2"/>
        <v>卸完货 ลงพัสดุเสร็จ</v>
      </c>
      <c r="U15" s="31"/>
      <c r="Y15" s="35">
        <v>3959</v>
      </c>
      <c r="Z15" s="3"/>
    </row>
    <row r="16" spans="2:26" ht="23.25" customHeight="1">
      <c r="B16" s="11">
        <v>12</v>
      </c>
      <c r="C16" s="11" t="e">
        <f>_xlfn.XLOOKUP(E16,'DATA รถถึงเส้นหลัก KKN'!C:C,'DATA รถถึงเส้นหลัก KKN'!D:D)</f>
        <v>#N/A</v>
      </c>
      <c r="D16" s="12" t="e">
        <f>_xlfn.XLOOKUP(E16,'DATA รถถึงเส้นหลัก KKN'!C:C,'DATA รถถึงเส้นหลัก KKN'!A:A)</f>
        <v>#N/A</v>
      </c>
      <c r="E16" s="13" cm="1">
        <f t="array" ref="E16">INDEX('DATA รถถึงเส้นหลัก KKN'!C:C,ROW()-3)</f>
        <v>0</v>
      </c>
      <c r="F16" s="14" t="e">
        <f>_xlfn.XLOOKUP(E16,'DATA รถถึงเส้นหลัก KKN'!C:C,'DATA รถถึงเส้นหลัก KKN'!BE:BE)</f>
        <v>#N/A</v>
      </c>
      <c r="G16" s="5" t="e">
        <f>_xlfn.XLOOKUP(E16,'DATA รถถึงเส้นหลัก KKN'!C:C,'DATA รถถึงเส้นหลัก KKN'!G:G)</f>
        <v>#N/A</v>
      </c>
      <c r="H16" s="11" t="e">
        <f>_xlfn.XLOOKUP(E16,'DATA รถถึงเส้นหลัก KKN'!C:C,'DATA รถถึงเส้นหลัก KKN'!J:J)</f>
        <v>#N/A</v>
      </c>
      <c r="I16" s="11" t="e">
        <f>_xlfn.XLOOKUP(E16,'DATA รถถึงเส้นหลัก KKN'!C:C,'DATA รถถึงเส้นหลัก KKN'!AN:AN)</f>
        <v>#N/A</v>
      </c>
      <c r="J16" s="5" t="str">
        <f>IFERROR(_xlfn.XLOOKUP(E16,'DATA รถถึงเส้นหลัก KKN'!C:C,'DATA รถถึงเส้นหลัก KKN'!AH:AH),"")</f>
        <v/>
      </c>
      <c r="K16" s="5" t="str">
        <f>IFERROR(_xlfn.XLOOKUP(E16,'DATA รถถึงเส้นหลัก KKN'!C:C,'DATA รถถึงเส้นหลัก KKN'!AI:AI),"")</f>
        <v/>
      </c>
      <c r="L16" s="5" t="e">
        <f>_xlfn.XLOOKUP(E16,'DATA รถถึงเส้นหลัก KKN'!B:B,'DATA รถถึงเส้นหลัก KKN'!CL:CL)</f>
        <v>#N/A</v>
      </c>
      <c r="M16" s="5" t="str">
        <f>IFERROR(_xlfn.XLOOKUP(E16,'DATA รถถึงเส้นหลัก KKN'!C:C,'DATA รถถึงเส้นหลัก KKN'!AJ:AJ),"")</f>
        <v/>
      </c>
      <c r="N16" s="24" t="e">
        <f t="shared" si="0"/>
        <v>#VALUE!</v>
      </c>
      <c r="O16" s="5" t="str">
        <f>IFERROR(_xlfn.XLOOKUP(E16,'DATA รถถึงเส้นหลัก KKN'!C:C,'DATA รถถึงเส้นหลัก KKN'!AU:AU),"")</f>
        <v/>
      </c>
      <c r="P16" s="5" t="str">
        <f>IFERROR(_xlfn.XLOOKUP(E16,'DATA รถถึงเส้นหลัก KKN'!C:C,'DATA รถถึงเส้นหลัก KKN'!AW:AW),"")</f>
        <v/>
      </c>
      <c r="Q16" s="5" t="str">
        <f>IFERROR(_xlfn.XLOOKUP(E16,'DATA รถถึงเส้นหลัก KKN'!C:C,'DATA รถถึงเส้นหลัก KKN'!AX:AX),"")</f>
        <v/>
      </c>
      <c r="R16" s="29">
        <f t="shared" si="1"/>
        <v>0</v>
      </c>
      <c r="S16" s="64">
        <f>IFERROR(_xlfn.XLOOKUP(E16,'DATA รถถึงเส้นหลัก KKN'!C:C,'DATA รถถึงเส้นหลัก KKN'!T:T),0)</f>
        <v>0</v>
      </c>
      <c r="T16" s="30" t="str">
        <f t="shared" si="2"/>
        <v>卸完货 ลงพัสดุเสร็จ</v>
      </c>
      <c r="U16" s="31"/>
      <c r="Y16" s="35">
        <v>8951</v>
      </c>
      <c r="Z16" s="3"/>
    </row>
    <row r="17" spans="2:26" ht="23.25" customHeight="1">
      <c r="B17" s="11">
        <v>13</v>
      </c>
      <c r="C17" s="11" t="e">
        <f>_xlfn.XLOOKUP(E17,'DATA รถถึงเส้นหลัก KKN'!C:C,'DATA รถถึงเส้นหลัก KKN'!D:D)</f>
        <v>#N/A</v>
      </c>
      <c r="D17" s="12" t="e">
        <f>_xlfn.XLOOKUP(E17,'DATA รถถึงเส้นหลัก KKN'!C:C,'DATA รถถึงเส้นหลัก KKN'!A:A)</f>
        <v>#N/A</v>
      </c>
      <c r="E17" s="13" cm="1">
        <f t="array" ref="E17">INDEX('DATA รถถึงเส้นหลัก KKN'!C:C,ROW()-3)</f>
        <v>0</v>
      </c>
      <c r="F17" s="14" t="e">
        <f>_xlfn.XLOOKUP(E17,'DATA รถถึงเส้นหลัก KKN'!C:C,'DATA รถถึงเส้นหลัก KKN'!BE:BE)</f>
        <v>#N/A</v>
      </c>
      <c r="G17" s="5" t="e">
        <f>_xlfn.XLOOKUP(E17,'DATA รถถึงเส้นหลัก KKN'!C:C,'DATA รถถึงเส้นหลัก KKN'!G:G)</f>
        <v>#N/A</v>
      </c>
      <c r="H17" s="11" t="e">
        <f>_xlfn.XLOOKUP(E17,'DATA รถถึงเส้นหลัก KKN'!C:C,'DATA รถถึงเส้นหลัก KKN'!J:J)</f>
        <v>#N/A</v>
      </c>
      <c r="I17" s="11" t="e">
        <f>_xlfn.XLOOKUP(E17,'DATA รถถึงเส้นหลัก KKN'!C:C,'DATA รถถึงเส้นหลัก KKN'!AN:AN)</f>
        <v>#N/A</v>
      </c>
      <c r="J17" s="5" t="str">
        <f>IFERROR(_xlfn.XLOOKUP(E17,'DATA รถถึงเส้นหลัก KKN'!C:C,'DATA รถถึงเส้นหลัก KKN'!AH:AH),"")</f>
        <v/>
      </c>
      <c r="K17" s="5" t="str">
        <f>IFERROR(_xlfn.XLOOKUP(E17,'DATA รถถึงเส้นหลัก KKN'!C:C,'DATA รถถึงเส้นหลัก KKN'!AI:AI),"")</f>
        <v/>
      </c>
      <c r="L17" s="5" t="e">
        <f>_xlfn.XLOOKUP(E17,'DATA รถถึงเส้นหลัก KKN'!B:B,'DATA รถถึงเส้นหลัก KKN'!CL:CL)</f>
        <v>#N/A</v>
      </c>
      <c r="M17" s="5" t="str">
        <f>IFERROR(_xlfn.XLOOKUP(E17,'DATA รถถึงเส้นหลัก KKN'!C:C,'DATA รถถึงเส้นหลัก KKN'!AJ:AJ),"")</f>
        <v/>
      </c>
      <c r="N17" s="24" t="e">
        <f t="shared" si="0"/>
        <v>#VALUE!</v>
      </c>
      <c r="O17" s="5" t="str">
        <f>IFERROR(_xlfn.XLOOKUP(E17,'DATA รถถึงเส้นหลัก KKN'!C:C,'DATA รถถึงเส้นหลัก KKN'!AU:AU),"")</f>
        <v/>
      </c>
      <c r="P17" s="5" t="str">
        <f>IFERROR(_xlfn.XLOOKUP(E17,'DATA รถถึงเส้นหลัก KKN'!C:C,'DATA รถถึงเส้นหลัก KKN'!AW:AW),"")</f>
        <v/>
      </c>
      <c r="Q17" s="5" t="str">
        <f>IFERROR(_xlfn.XLOOKUP(E17,'DATA รถถึงเส้นหลัก KKN'!C:C,'DATA รถถึงเส้นหลัก KKN'!AX:AX),"")</f>
        <v/>
      </c>
      <c r="R17" s="29">
        <f t="shared" si="1"/>
        <v>0</v>
      </c>
      <c r="S17" s="64">
        <f>IFERROR(_xlfn.XLOOKUP(E17,'DATA รถถึงเส้นหลัก KKN'!C:C,'DATA รถถึงเส้นหลัก KKN'!T:T),0)</f>
        <v>0</v>
      </c>
      <c r="T17" s="30" t="str">
        <f t="shared" si="2"/>
        <v>卸完货 ลงพัสดุเสร็จ</v>
      </c>
      <c r="U17" s="31"/>
      <c r="Y17" s="35">
        <v>14586</v>
      </c>
      <c r="Z17" s="3"/>
    </row>
    <row r="18" spans="2:26" ht="23.25" customHeight="1">
      <c r="B18" s="11">
        <v>14</v>
      </c>
      <c r="C18" s="11" t="e">
        <f>_xlfn.XLOOKUP(E18,'DATA รถถึงเส้นหลัก KKN'!C:C,'DATA รถถึงเส้นหลัก KKN'!D:D)</f>
        <v>#N/A</v>
      </c>
      <c r="D18" s="12" t="e">
        <f>_xlfn.XLOOKUP(E18,'DATA รถถึงเส้นหลัก KKN'!C:C,'DATA รถถึงเส้นหลัก KKN'!A:A)</f>
        <v>#N/A</v>
      </c>
      <c r="E18" s="13" cm="1">
        <f t="array" ref="E18">INDEX('DATA รถถึงเส้นหลัก KKN'!C:C,ROW()-3)</f>
        <v>0</v>
      </c>
      <c r="F18" s="14" t="e">
        <f>_xlfn.XLOOKUP(E18,'DATA รถถึงเส้นหลัก KKN'!C:C,'DATA รถถึงเส้นหลัก KKN'!BE:BE)</f>
        <v>#N/A</v>
      </c>
      <c r="G18" s="5" t="e">
        <f>_xlfn.XLOOKUP(E18,'DATA รถถึงเส้นหลัก KKN'!C:C,'DATA รถถึงเส้นหลัก KKN'!G:G)</f>
        <v>#N/A</v>
      </c>
      <c r="H18" s="11" t="e">
        <f>_xlfn.XLOOKUP(E18,'DATA รถถึงเส้นหลัก KKN'!C:C,'DATA รถถึงเส้นหลัก KKN'!J:J)</f>
        <v>#N/A</v>
      </c>
      <c r="I18" s="11" t="e">
        <f>_xlfn.XLOOKUP(E18,'DATA รถถึงเส้นหลัก KKN'!C:C,'DATA รถถึงเส้นหลัก KKN'!AN:AN)</f>
        <v>#N/A</v>
      </c>
      <c r="J18" s="5" t="str">
        <f>IFERROR(_xlfn.XLOOKUP(E18,'DATA รถถึงเส้นหลัก KKN'!C:C,'DATA รถถึงเส้นหลัก KKN'!AH:AH),"")</f>
        <v/>
      </c>
      <c r="K18" s="5" t="str">
        <f>IFERROR(_xlfn.XLOOKUP(E18,'DATA รถถึงเส้นหลัก KKN'!C:C,'DATA รถถึงเส้นหลัก KKN'!AI:AI),"")</f>
        <v/>
      </c>
      <c r="L18" s="5" t="e">
        <f>_xlfn.XLOOKUP(E18,'DATA รถถึงเส้นหลัก KKN'!B:B,'DATA รถถึงเส้นหลัก KKN'!CL:CL)</f>
        <v>#N/A</v>
      </c>
      <c r="M18" s="5" t="str">
        <f>IFERROR(_xlfn.XLOOKUP(E18,'DATA รถถึงเส้นหลัก KKN'!C:C,'DATA รถถึงเส้นหลัก KKN'!AJ:AJ),"")</f>
        <v/>
      </c>
      <c r="N18" s="24" t="e">
        <f t="shared" si="0"/>
        <v>#VALUE!</v>
      </c>
      <c r="O18" s="5" t="str">
        <f>IFERROR(_xlfn.XLOOKUP(E18,'DATA รถถึงเส้นหลัก KKN'!C:C,'DATA รถถึงเส้นหลัก KKN'!AU:AU),"")</f>
        <v/>
      </c>
      <c r="P18" s="5" t="str">
        <f>IFERROR(_xlfn.XLOOKUP(E18,'DATA รถถึงเส้นหลัก KKN'!C:C,'DATA รถถึงเส้นหลัก KKN'!AW:AW),"")</f>
        <v/>
      </c>
      <c r="Q18" s="5" t="str">
        <f>IFERROR(_xlfn.XLOOKUP(E18,'DATA รถถึงเส้นหลัก KKN'!C:C,'DATA รถถึงเส้นหลัก KKN'!AX:AX),"")</f>
        <v/>
      </c>
      <c r="R18" s="29">
        <f t="shared" si="1"/>
        <v>0</v>
      </c>
      <c r="S18" s="64">
        <f>IFERROR(_xlfn.XLOOKUP(E18,'DATA รถถึงเส้นหลัก KKN'!C:C,'DATA รถถึงเส้นหลัก KKN'!T:T),0)</f>
        <v>0</v>
      </c>
      <c r="T18" s="30" t="str">
        <f t="shared" si="2"/>
        <v>卸完货 ลงพัสดุเสร็จ</v>
      </c>
      <c r="U18" s="31"/>
      <c r="Y18" s="35">
        <v>10642</v>
      </c>
      <c r="Z18" s="3"/>
    </row>
    <row r="19" spans="2:26" ht="23.25" customHeight="1">
      <c r="B19" s="11">
        <v>15</v>
      </c>
      <c r="C19" s="11" t="e">
        <f>_xlfn.XLOOKUP(E19,'DATA รถถึงเส้นหลัก KKN'!C:C,'DATA รถถึงเส้นหลัก KKN'!D:D)</f>
        <v>#N/A</v>
      </c>
      <c r="D19" s="12" t="e">
        <f>_xlfn.XLOOKUP(E19,'DATA รถถึงเส้นหลัก KKN'!C:C,'DATA รถถึงเส้นหลัก KKN'!A:A)</f>
        <v>#N/A</v>
      </c>
      <c r="E19" s="13" cm="1">
        <f t="array" ref="E19">INDEX('DATA รถถึงเส้นหลัก KKN'!C:C,ROW()-3)</f>
        <v>0</v>
      </c>
      <c r="F19" s="14" t="e">
        <f>_xlfn.XLOOKUP(E19,'DATA รถถึงเส้นหลัก KKN'!C:C,'DATA รถถึงเส้นหลัก KKN'!BE:BE)</f>
        <v>#N/A</v>
      </c>
      <c r="G19" s="5" t="e">
        <f>_xlfn.XLOOKUP(E19,'DATA รถถึงเส้นหลัก KKN'!C:C,'DATA รถถึงเส้นหลัก KKN'!G:G)</f>
        <v>#N/A</v>
      </c>
      <c r="H19" s="11" t="e">
        <f>_xlfn.XLOOKUP(E19,'DATA รถถึงเส้นหลัก KKN'!C:C,'DATA รถถึงเส้นหลัก KKN'!J:J)</f>
        <v>#N/A</v>
      </c>
      <c r="I19" s="11" t="e">
        <f>_xlfn.XLOOKUP(E19,'DATA รถถึงเส้นหลัก KKN'!C:C,'DATA รถถึงเส้นหลัก KKN'!AN:AN)</f>
        <v>#N/A</v>
      </c>
      <c r="J19" s="5" t="str">
        <f>IFERROR(_xlfn.XLOOKUP(E19,'DATA รถถึงเส้นหลัก KKN'!C:C,'DATA รถถึงเส้นหลัก KKN'!AH:AH),"")</f>
        <v/>
      </c>
      <c r="K19" s="5" t="str">
        <f>IFERROR(_xlfn.XLOOKUP(E19,'DATA รถถึงเส้นหลัก KKN'!C:C,'DATA รถถึงเส้นหลัก KKN'!AI:AI),"")</f>
        <v/>
      </c>
      <c r="L19" s="5" t="e">
        <f>_xlfn.XLOOKUP(E19,'DATA รถถึงเส้นหลัก KKN'!B:B,'DATA รถถึงเส้นหลัก KKN'!CL:CL)</f>
        <v>#N/A</v>
      </c>
      <c r="M19" s="5" t="str">
        <f>IFERROR(_xlfn.XLOOKUP(E19,'DATA รถถึงเส้นหลัก KKN'!C:C,'DATA รถถึงเส้นหลัก KKN'!AJ:AJ),"")</f>
        <v/>
      </c>
      <c r="N19" s="24" t="e">
        <f t="shared" si="0"/>
        <v>#VALUE!</v>
      </c>
      <c r="O19" s="5" t="str">
        <f>IFERROR(_xlfn.XLOOKUP(E19,'DATA รถถึงเส้นหลัก KKN'!C:C,'DATA รถถึงเส้นหลัก KKN'!AU:AU),"")</f>
        <v/>
      </c>
      <c r="P19" s="5" t="str">
        <f>IFERROR(_xlfn.XLOOKUP(E19,'DATA รถถึงเส้นหลัก KKN'!C:C,'DATA รถถึงเส้นหลัก KKN'!AW:AW),"")</f>
        <v/>
      </c>
      <c r="Q19" s="5" t="str">
        <f>IFERROR(_xlfn.XLOOKUP(E19,'DATA รถถึงเส้นหลัก KKN'!C:C,'DATA รถถึงเส้นหลัก KKN'!AX:AX),"")</f>
        <v/>
      </c>
      <c r="R19" s="29">
        <f t="shared" si="1"/>
        <v>0</v>
      </c>
      <c r="S19" s="64">
        <f>IFERROR(_xlfn.XLOOKUP(E19,'DATA รถถึงเส้นหลัก KKN'!C:C,'DATA รถถึงเส้นหลัก KKN'!T:T),0)</f>
        <v>0</v>
      </c>
      <c r="T19" s="30" t="str">
        <f t="shared" si="2"/>
        <v>卸完货 ลงพัสดุเสร็จ</v>
      </c>
      <c r="U19" s="31"/>
      <c r="Y19" s="35">
        <v>7324</v>
      </c>
      <c r="Z19" s="3"/>
    </row>
    <row r="20" spans="2:26" ht="23.25" customHeight="1">
      <c r="B20" s="11">
        <v>16</v>
      </c>
      <c r="C20" s="11" t="e">
        <f>_xlfn.XLOOKUP(E20,'DATA รถถึงเส้นหลัก KKN'!C:C,'DATA รถถึงเส้นหลัก KKN'!D:D)</f>
        <v>#N/A</v>
      </c>
      <c r="D20" s="12" t="e">
        <f>_xlfn.XLOOKUP(E20,'DATA รถถึงเส้นหลัก KKN'!C:C,'DATA รถถึงเส้นหลัก KKN'!A:A)</f>
        <v>#N/A</v>
      </c>
      <c r="E20" s="13" cm="1">
        <f t="array" ref="E20">INDEX('DATA รถถึงเส้นหลัก KKN'!C:C,ROW()-3)</f>
        <v>0</v>
      </c>
      <c r="F20" s="14" t="e">
        <f>_xlfn.XLOOKUP(E20,'DATA รถถึงเส้นหลัก KKN'!C:C,'DATA รถถึงเส้นหลัก KKN'!BE:BE)</f>
        <v>#N/A</v>
      </c>
      <c r="G20" s="5" t="e">
        <f>_xlfn.XLOOKUP(E20,'DATA รถถึงเส้นหลัก KKN'!C:C,'DATA รถถึงเส้นหลัก KKN'!G:G)</f>
        <v>#N/A</v>
      </c>
      <c r="H20" s="11" t="e">
        <f>_xlfn.XLOOKUP(E20,'DATA รถถึงเส้นหลัก KKN'!C:C,'DATA รถถึงเส้นหลัก KKN'!J:J)</f>
        <v>#N/A</v>
      </c>
      <c r="I20" s="11" t="e">
        <f>_xlfn.XLOOKUP(E20,'DATA รถถึงเส้นหลัก KKN'!C:C,'DATA รถถึงเส้นหลัก KKN'!AN:AN)</f>
        <v>#N/A</v>
      </c>
      <c r="J20" s="5" t="str">
        <f>IFERROR(_xlfn.XLOOKUP(E20,'DATA รถถึงเส้นหลัก KKN'!C:C,'DATA รถถึงเส้นหลัก KKN'!AH:AH),"")</f>
        <v/>
      </c>
      <c r="K20" s="5" t="str">
        <f>IFERROR(_xlfn.XLOOKUP(E20,'DATA รถถึงเส้นหลัก KKN'!C:C,'DATA รถถึงเส้นหลัก KKN'!AI:AI),"")</f>
        <v/>
      </c>
      <c r="L20" s="5" t="e">
        <f>_xlfn.XLOOKUP(E20,'DATA รถถึงเส้นหลัก KKN'!B:B,'DATA รถถึงเส้นหลัก KKN'!CL:CL)</f>
        <v>#N/A</v>
      </c>
      <c r="M20" s="5" t="str">
        <f>IFERROR(_xlfn.XLOOKUP(E20,'DATA รถถึงเส้นหลัก KKN'!C:C,'DATA รถถึงเส้นหลัก KKN'!AJ:AJ),"")</f>
        <v/>
      </c>
      <c r="N20" s="24" t="e">
        <f t="shared" si="0"/>
        <v>#VALUE!</v>
      </c>
      <c r="O20" s="5" t="str">
        <f>IFERROR(_xlfn.XLOOKUP(E20,'DATA รถถึงเส้นหลัก KKN'!C:C,'DATA รถถึงเส้นหลัก KKN'!AU:AU),"")</f>
        <v/>
      </c>
      <c r="P20" s="5" t="str">
        <f>IFERROR(_xlfn.XLOOKUP(E20,'DATA รถถึงเส้นหลัก KKN'!C:C,'DATA รถถึงเส้นหลัก KKN'!AW:AW),"")</f>
        <v/>
      </c>
      <c r="Q20" s="5" t="str">
        <f>IFERROR(_xlfn.XLOOKUP(E20,'DATA รถถึงเส้นหลัก KKN'!C:C,'DATA รถถึงเส้นหลัก KKN'!AX:AX),"")</f>
        <v/>
      </c>
      <c r="R20" s="29">
        <f t="shared" si="1"/>
        <v>0</v>
      </c>
      <c r="S20" s="64">
        <f>IFERROR(_xlfn.XLOOKUP(E20,'DATA รถถึงเส้นหลัก KKN'!C:C,'DATA รถถึงเส้นหลัก KKN'!T:T),0)</f>
        <v>0</v>
      </c>
      <c r="T20" s="30" t="str">
        <f t="shared" si="2"/>
        <v>卸完货 ลงพัสดุเสร็จ</v>
      </c>
      <c r="U20" s="31"/>
      <c r="Y20" s="35">
        <v>13313</v>
      </c>
      <c r="Z20" s="3"/>
    </row>
    <row r="21" spans="2:26" ht="23.25" customHeight="1">
      <c r="B21" s="11">
        <v>17</v>
      </c>
      <c r="C21" s="11" t="e">
        <f>_xlfn.XLOOKUP(E21,'DATA รถถึงเส้นหลัก KKN'!C:C,'DATA รถถึงเส้นหลัก KKN'!D:D)</f>
        <v>#N/A</v>
      </c>
      <c r="D21" s="12" t="e">
        <f>_xlfn.XLOOKUP(E21,'DATA รถถึงเส้นหลัก KKN'!C:C,'DATA รถถึงเส้นหลัก KKN'!A:A)</f>
        <v>#N/A</v>
      </c>
      <c r="E21" s="13" cm="1">
        <f t="array" ref="E21">INDEX('DATA รถถึงเส้นหลัก KKN'!C:C,ROW()-3)</f>
        <v>0</v>
      </c>
      <c r="F21" s="14" t="e">
        <f>_xlfn.XLOOKUP(E21,'DATA รถถึงเส้นหลัก KKN'!C:C,'DATA รถถึงเส้นหลัก KKN'!BE:BE)</f>
        <v>#N/A</v>
      </c>
      <c r="G21" s="5" t="e">
        <f>_xlfn.XLOOKUP(E21,'DATA รถถึงเส้นหลัก KKN'!C:C,'DATA รถถึงเส้นหลัก KKN'!G:G)</f>
        <v>#N/A</v>
      </c>
      <c r="H21" s="11" t="e">
        <f>_xlfn.XLOOKUP(E21,'DATA รถถึงเส้นหลัก KKN'!C:C,'DATA รถถึงเส้นหลัก KKN'!J:J)</f>
        <v>#N/A</v>
      </c>
      <c r="I21" s="11" t="e">
        <f>_xlfn.XLOOKUP(E21,'DATA รถถึงเส้นหลัก KKN'!C:C,'DATA รถถึงเส้นหลัก KKN'!AN:AN)</f>
        <v>#N/A</v>
      </c>
      <c r="J21" s="5" t="str">
        <f>IFERROR(_xlfn.XLOOKUP(E21,'DATA รถถึงเส้นหลัก KKN'!C:C,'DATA รถถึงเส้นหลัก KKN'!AH:AH),"")</f>
        <v/>
      </c>
      <c r="K21" s="5" t="str">
        <f>IFERROR(_xlfn.XLOOKUP(E21,'DATA รถถึงเส้นหลัก KKN'!C:C,'DATA รถถึงเส้นหลัก KKN'!AI:AI),"")</f>
        <v/>
      </c>
      <c r="L21" s="5" t="e">
        <f>_xlfn.XLOOKUP(E21,'DATA รถถึงเส้นหลัก KKN'!B:B,'DATA รถถึงเส้นหลัก KKN'!CL:CL)</f>
        <v>#N/A</v>
      </c>
      <c r="M21" s="5" t="str">
        <f>IFERROR(_xlfn.XLOOKUP(E21,'DATA รถถึงเส้นหลัก KKN'!C:C,'DATA รถถึงเส้นหลัก KKN'!AJ:AJ),"")</f>
        <v/>
      </c>
      <c r="N21" s="24" t="e">
        <f t="shared" si="0"/>
        <v>#VALUE!</v>
      </c>
      <c r="O21" s="5" t="str">
        <f>IFERROR(_xlfn.XLOOKUP(E21,'DATA รถถึงเส้นหลัก KKN'!C:C,'DATA รถถึงเส้นหลัก KKN'!AU:AU),"")</f>
        <v/>
      </c>
      <c r="P21" s="5" t="str">
        <f>IFERROR(_xlfn.XLOOKUP(E21,'DATA รถถึงเส้นหลัก KKN'!C:C,'DATA รถถึงเส้นหลัก KKN'!AW:AW),"")</f>
        <v/>
      </c>
      <c r="Q21" s="5" t="str">
        <f>IFERROR(_xlfn.XLOOKUP(E21,'DATA รถถึงเส้นหลัก KKN'!C:C,'DATA รถถึงเส้นหลัก KKN'!AX:AX),"")</f>
        <v/>
      </c>
      <c r="R21" s="29">
        <f t="shared" si="1"/>
        <v>0</v>
      </c>
      <c r="S21" s="64">
        <f>IFERROR(_xlfn.XLOOKUP(E21,'DATA รถถึงเส้นหลัก KKN'!C:C,'DATA รถถึงเส้นหลัก KKN'!T:T),0)</f>
        <v>0</v>
      </c>
      <c r="T21" s="30" t="str">
        <f t="shared" si="2"/>
        <v>卸完货 ลงพัสดุเสร็จ</v>
      </c>
      <c r="U21" s="31"/>
      <c r="Y21" s="35">
        <v>4777</v>
      </c>
      <c r="Z21" s="3"/>
    </row>
    <row r="22" spans="2:26" ht="23.25" customHeight="1">
      <c r="B22" s="11">
        <v>18</v>
      </c>
      <c r="C22" s="11" t="e">
        <f>_xlfn.XLOOKUP(E22,'DATA รถถึงเส้นหลัก KKN'!C:C,'DATA รถถึงเส้นหลัก KKN'!D:D)</f>
        <v>#N/A</v>
      </c>
      <c r="D22" s="12" t="e">
        <f>_xlfn.XLOOKUP(E22,'DATA รถถึงเส้นหลัก KKN'!C:C,'DATA รถถึงเส้นหลัก KKN'!A:A)</f>
        <v>#N/A</v>
      </c>
      <c r="E22" s="13" cm="1">
        <f t="array" ref="E22">INDEX('DATA รถถึงเส้นหลัก KKN'!C:C,ROW()-3)</f>
        <v>0</v>
      </c>
      <c r="F22" s="14" t="e">
        <f>_xlfn.XLOOKUP(E22,'DATA รถถึงเส้นหลัก KKN'!C:C,'DATA รถถึงเส้นหลัก KKN'!BE:BE)</f>
        <v>#N/A</v>
      </c>
      <c r="G22" s="5" t="e">
        <f>_xlfn.XLOOKUP(E22,'DATA รถถึงเส้นหลัก KKN'!C:C,'DATA รถถึงเส้นหลัก KKN'!G:G)</f>
        <v>#N/A</v>
      </c>
      <c r="H22" s="11" t="e">
        <f>_xlfn.XLOOKUP(E22,'DATA รถถึงเส้นหลัก KKN'!C:C,'DATA รถถึงเส้นหลัก KKN'!J:J)</f>
        <v>#N/A</v>
      </c>
      <c r="I22" s="11" t="e">
        <f>_xlfn.XLOOKUP(E22,'DATA รถถึงเส้นหลัก KKN'!C:C,'DATA รถถึงเส้นหลัก KKN'!AN:AN)</f>
        <v>#N/A</v>
      </c>
      <c r="J22" s="5" t="str">
        <f>IFERROR(_xlfn.XLOOKUP(E22,'DATA รถถึงเส้นหลัก KKN'!C:C,'DATA รถถึงเส้นหลัก KKN'!AH:AH),"")</f>
        <v/>
      </c>
      <c r="K22" s="5" t="str">
        <f>IFERROR(_xlfn.XLOOKUP(E22,'DATA รถถึงเส้นหลัก KKN'!C:C,'DATA รถถึงเส้นหลัก KKN'!AI:AI),"")</f>
        <v/>
      </c>
      <c r="L22" s="5" t="e">
        <f>_xlfn.XLOOKUP(E22,'DATA รถถึงเส้นหลัก KKN'!B:B,'DATA รถถึงเส้นหลัก KKN'!CL:CL)</f>
        <v>#N/A</v>
      </c>
      <c r="M22" s="5" t="str">
        <f>IFERROR(_xlfn.XLOOKUP(E22,'DATA รถถึงเส้นหลัก KKN'!C:C,'DATA รถถึงเส้นหลัก KKN'!AJ:AJ),"")</f>
        <v/>
      </c>
      <c r="N22" s="24" t="e">
        <f t="shared" si="0"/>
        <v>#VALUE!</v>
      </c>
      <c r="O22" s="5" t="str">
        <f>IFERROR(_xlfn.XLOOKUP(E22,'DATA รถถึงเส้นหลัก KKN'!C:C,'DATA รถถึงเส้นหลัก KKN'!AU:AU),"")</f>
        <v/>
      </c>
      <c r="P22" s="5" t="str">
        <f>IFERROR(_xlfn.XLOOKUP(E22,'DATA รถถึงเส้นหลัก KKN'!C:C,'DATA รถถึงเส้นหลัก KKN'!AW:AW),"")</f>
        <v/>
      </c>
      <c r="Q22" s="5" t="str">
        <f>IFERROR(_xlfn.XLOOKUP(E22,'DATA รถถึงเส้นหลัก KKN'!C:C,'DATA รถถึงเส้นหลัก KKN'!AX:AX),"")</f>
        <v/>
      </c>
      <c r="R22" s="29">
        <f t="shared" si="1"/>
        <v>0</v>
      </c>
      <c r="S22" s="64">
        <f>IFERROR(_xlfn.XLOOKUP(E22,'DATA รถถึงเส้นหลัก KKN'!C:C,'DATA รถถึงเส้นหลัก KKN'!T:T),0)</f>
        <v>0</v>
      </c>
      <c r="T22" s="30" t="str">
        <f t="shared" si="2"/>
        <v>卸完货 ลงพัสดุเสร็จ</v>
      </c>
      <c r="U22" s="31"/>
      <c r="Y22" s="35">
        <v>9028</v>
      </c>
      <c r="Z22" s="3"/>
    </row>
    <row r="23" spans="2:26" ht="23.25" customHeight="1">
      <c r="B23" s="11">
        <v>19</v>
      </c>
      <c r="C23" s="11" t="e">
        <f>_xlfn.XLOOKUP(E23,'DATA รถถึงเส้นหลัก KKN'!C:C,'DATA รถถึงเส้นหลัก KKN'!D:D)</f>
        <v>#N/A</v>
      </c>
      <c r="D23" s="12" t="e">
        <f>_xlfn.XLOOKUP(E23,'DATA รถถึงเส้นหลัก KKN'!C:C,'DATA รถถึงเส้นหลัก KKN'!A:A)</f>
        <v>#N/A</v>
      </c>
      <c r="E23" s="13" cm="1">
        <f t="array" ref="E23">INDEX('DATA รถถึงเส้นหลัก KKN'!C:C,ROW()-3)</f>
        <v>0</v>
      </c>
      <c r="F23" s="14" t="e">
        <f>_xlfn.XLOOKUP(E23,'DATA รถถึงเส้นหลัก KKN'!C:C,'DATA รถถึงเส้นหลัก KKN'!BE:BE)</f>
        <v>#N/A</v>
      </c>
      <c r="G23" s="5" t="e">
        <f>_xlfn.XLOOKUP(E23,'DATA รถถึงเส้นหลัก KKN'!C:C,'DATA รถถึงเส้นหลัก KKN'!G:G)</f>
        <v>#N/A</v>
      </c>
      <c r="H23" s="11" t="e">
        <f>_xlfn.XLOOKUP(E23,'DATA รถถึงเส้นหลัก KKN'!C:C,'DATA รถถึงเส้นหลัก KKN'!J:J)</f>
        <v>#N/A</v>
      </c>
      <c r="I23" s="11" t="e">
        <f>_xlfn.XLOOKUP(E23,'DATA รถถึงเส้นหลัก KKN'!C:C,'DATA รถถึงเส้นหลัก KKN'!AN:AN)</f>
        <v>#N/A</v>
      </c>
      <c r="J23" s="5" t="str">
        <f>IFERROR(_xlfn.XLOOKUP(E23,'DATA รถถึงเส้นหลัก KKN'!C:C,'DATA รถถึงเส้นหลัก KKN'!AH:AH),"")</f>
        <v/>
      </c>
      <c r="K23" s="5" t="str">
        <f>IFERROR(_xlfn.XLOOKUP(E23,'DATA รถถึงเส้นหลัก KKN'!C:C,'DATA รถถึงเส้นหลัก KKN'!AI:AI),"")</f>
        <v/>
      </c>
      <c r="L23" s="5" t="e">
        <f>_xlfn.XLOOKUP(E23,'DATA รถถึงเส้นหลัก KKN'!B:B,'DATA รถถึงเส้นหลัก KKN'!CL:CL)</f>
        <v>#N/A</v>
      </c>
      <c r="M23" s="5" t="str">
        <f>IFERROR(_xlfn.XLOOKUP(E23,'DATA รถถึงเส้นหลัก KKN'!C:C,'DATA รถถึงเส้นหลัก KKN'!AJ:AJ),"")</f>
        <v/>
      </c>
      <c r="N23" s="24" t="e">
        <f t="shared" si="0"/>
        <v>#VALUE!</v>
      </c>
      <c r="O23" s="5" t="str">
        <f>IFERROR(_xlfn.XLOOKUP(E23,'DATA รถถึงเส้นหลัก KKN'!C:C,'DATA รถถึงเส้นหลัก KKN'!AU:AU),"")</f>
        <v/>
      </c>
      <c r="P23" s="5" t="str">
        <f>IFERROR(_xlfn.XLOOKUP(E23,'DATA รถถึงเส้นหลัก KKN'!C:C,'DATA รถถึงเส้นหลัก KKN'!AW:AW),"")</f>
        <v/>
      </c>
      <c r="Q23" s="5" t="str">
        <f>IFERROR(_xlfn.XLOOKUP(E23,'DATA รถถึงเส้นหลัก KKN'!C:C,'DATA รถถึงเส้นหลัก KKN'!AX:AX),"")</f>
        <v/>
      </c>
      <c r="R23" s="29">
        <f t="shared" si="1"/>
        <v>0</v>
      </c>
      <c r="S23" s="64">
        <f>IFERROR(_xlfn.XLOOKUP(E23,'DATA รถถึงเส้นหลัก KKN'!C:C,'DATA รถถึงเส้นหลัก KKN'!T:T),0)</f>
        <v>0</v>
      </c>
      <c r="T23" s="30" t="str">
        <f t="shared" si="2"/>
        <v>卸完货 ลงพัสดุเสร็จ</v>
      </c>
      <c r="U23" s="31"/>
      <c r="Y23" s="35">
        <v>4134</v>
      </c>
      <c r="Z23" s="3"/>
    </row>
    <row r="24" spans="2:26" ht="23.25" customHeight="1">
      <c r="B24" s="11">
        <v>20</v>
      </c>
      <c r="C24" s="11" t="e">
        <f>_xlfn.XLOOKUP(E24,'DATA รถถึงเส้นหลัก KKN'!C:C,'DATA รถถึงเส้นหลัก KKN'!D:D)</f>
        <v>#N/A</v>
      </c>
      <c r="D24" s="12" t="e">
        <f>_xlfn.XLOOKUP(E24,'DATA รถถึงเส้นหลัก KKN'!C:C,'DATA รถถึงเส้นหลัก KKN'!A:A)</f>
        <v>#N/A</v>
      </c>
      <c r="E24" s="13" cm="1">
        <f t="array" ref="E24">INDEX('DATA รถถึงเส้นหลัก KKN'!C:C,ROW()-3)</f>
        <v>0</v>
      </c>
      <c r="F24" s="14" t="e">
        <f>_xlfn.XLOOKUP(E24,'DATA รถถึงเส้นหลัก KKN'!C:C,'DATA รถถึงเส้นหลัก KKN'!BE:BE)</f>
        <v>#N/A</v>
      </c>
      <c r="G24" s="5" t="e">
        <f>_xlfn.XLOOKUP(E24,'DATA รถถึงเส้นหลัก KKN'!C:C,'DATA รถถึงเส้นหลัก KKN'!G:G)</f>
        <v>#N/A</v>
      </c>
      <c r="H24" s="11" t="e">
        <f>_xlfn.XLOOKUP(E24,'DATA รถถึงเส้นหลัก KKN'!C:C,'DATA รถถึงเส้นหลัก KKN'!J:J)</f>
        <v>#N/A</v>
      </c>
      <c r="I24" s="11" t="e">
        <f>_xlfn.XLOOKUP(E24,'DATA รถถึงเส้นหลัก KKN'!C:C,'DATA รถถึงเส้นหลัก KKN'!AN:AN)</f>
        <v>#N/A</v>
      </c>
      <c r="J24" s="5" t="str">
        <f>IFERROR(_xlfn.XLOOKUP(E24,'DATA รถถึงเส้นหลัก KKN'!C:C,'DATA รถถึงเส้นหลัก KKN'!AH:AH),"")</f>
        <v/>
      </c>
      <c r="K24" s="5" t="str">
        <f>IFERROR(_xlfn.XLOOKUP(E24,'DATA รถถึงเส้นหลัก KKN'!C:C,'DATA รถถึงเส้นหลัก KKN'!AI:AI),"")</f>
        <v/>
      </c>
      <c r="L24" s="5" t="e">
        <f>_xlfn.XLOOKUP(E24,'DATA รถถึงเส้นหลัก KKN'!B:B,'DATA รถถึงเส้นหลัก KKN'!CL:CL)</f>
        <v>#N/A</v>
      </c>
      <c r="M24" s="5" t="str">
        <f>IFERROR(_xlfn.XLOOKUP(E24,'DATA รถถึงเส้นหลัก KKN'!C:C,'DATA รถถึงเส้นหลัก KKN'!AJ:AJ),"")</f>
        <v/>
      </c>
      <c r="N24" s="24" t="e">
        <f t="shared" si="0"/>
        <v>#VALUE!</v>
      </c>
      <c r="O24" s="5" t="str">
        <f>IFERROR(_xlfn.XLOOKUP(E24,'DATA รถถึงเส้นหลัก KKN'!C:C,'DATA รถถึงเส้นหลัก KKN'!AU:AU),"")</f>
        <v/>
      </c>
      <c r="P24" s="5" t="str">
        <f>IFERROR(_xlfn.XLOOKUP(E24,'DATA รถถึงเส้นหลัก KKN'!C:C,'DATA รถถึงเส้นหลัก KKN'!AW:AW),"")</f>
        <v/>
      </c>
      <c r="Q24" s="5" t="str">
        <f>IFERROR(_xlfn.XLOOKUP(E24,'DATA รถถึงเส้นหลัก KKN'!C:C,'DATA รถถึงเส้นหลัก KKN'!AX:AX),"")</f>
        <v/>
      </c>
      <c r="R24" s="29">
        <f t="shared" si="1"/>
        <v>0</v>
      </c>
      <c r="S24" s="64">
        <f>IFERROR(_xlfn.XLOOKUP(E24,'DATA รถถึงเส้นหลัก KKN'!C:C,'DATA รถถึงเส้นหลัก KKN'!T:T),0)</f>
        <v>0</v>
      </c>
      <c r="T24" s="30" t="str">
        <f t="shared" si="2"/>
        <v>卸完货 ลงพัสดุเสร็จ</v>
      </c>
      <c r="U24" s="31"/>
      <c r="Y24" s="35">
        <v>8844</v>
      </c>
      <c r="Z24" s="3"/>
    </row>
    <row r="25" spans="2:26" ht="23.25" customHeight="1">
      <c r="B25" s="11">
        <v>21</v>
      </c>
      <c r="C25" s="11" t="e">
        <f>_xlfn.XLOOKUP(E25,'DATA รถถึงเส้นหลัก KKN'!C:C,'DATA รถถึงเส้นหลัก KKN'!D:D)</f>
        <v>#N/A</v>
      </c>
      <c r="D25" s="12" t="e">
        <f>_xlfn.XLOOKUP(E25,'DATA รถถึงเส้นหลัก KKN'!C:C,'DATA รถถึงเส้นหลัก KKN'!A:A)</f>
        <v>#N/A</v>
      </c>
      <c r="E25" s="13" cm="1">
        <f t="array" ref="E25">INDEX('DATA รถถึงเส้นหลัก KKN'!C:C,ROW()-3)</f>
        <v>0</v>
      </c>
      <c r="F25" s="14" t="e">
        <f>_xlfn.XLOOKUP(E25,'DATA รถถึงเส้นหลัก KKN'!C:C,'DATA รถถึงเส้นหลัก KKN'!BE:BE)</f>
        <v>#N/A</v>
      </c>
      <c r="G25" s="5" t="e">
        <f>_xlfn.XLOOKUP(E25,'DATA รถถึงเส้นหลัก KKN'!C:C,'DATA รถถึงเส้นหลัก KKN'!G:G)</f>
        <v>#N/A</v>
      </c>
      <c r="H25" s="11" t="e">
        <f>_xlfn.XLOOKUP(E25,'DATA รถถึงเส้นหลัก KKN'!C:C,'DATA รถถึงเส้นหลัก KKN'!J:J)</f>
        <v>#N/A</v>
      </c>
      <c r="I25" s="11" t="e">
        <f>_xlfn.XLOOKUP(E25,'DATA รถถึงเส้นหลัก KKN'!C:C,'DATA รถถึงเส้นหลัก KKN'!AN:AN)</f>
        <v>#N/A</v>
      </c>
      <c r="J25" s="5" t="str">
        <f>IFERROR(_xlfn.XLOOKUP(E25,'DATA รถถึงเส้นหลัก KKN'!C:C,'DATA รถถึงเส้นหลัก KKN'!AH:AH),"")</f>
        <v/>
      </c>
      <c r="K25" s="5" t="str">
        <f>IFERROR(_xlfn.XLOOKUP(E25,'DATA รถถึงเส้นหลัก KKN'!C:C,'DATA รถถึงเส้นหลัก KKN'!AI:AI),"")</f>
        <v/>
      </c>
      <c r="L25" s="5" t="e">
        <f>_xlfn.XLOOKUP(E25,'DATA รถถึงเส้นหลัก KKN'!B:B,'DATA รถถึงเส้นหลัก KKN'!CL:CL)</f>
        <v>#N/A</v>
      </c>
      <c r="M25" s="5" t="str">
        <f>IFERROR(_xlfn.XLOOKUP(E25,'DATA รถถึงเส้นหลัก KKN'!C:C,'DATA รถถึงเส้นหลัก KKN'!AJ:AJ),"")</f>
        <v/>
      </c>
      <c r="N25" s="24" t="e">
        <f t="shared" si="0"/>
        <v>#VALUE!</v>
      </c>
      <c r="O25" s="5" t="str">
        <f>IFERROR(_xlfn.XLOOKUP(E25,'DATA รถถึงเส้นหลัก KKN'!C:C,'DATA รถถึงเส้นหลัก KKN'!AU:AU),"")</f>
        <v/>
      </c>
      <c r="P25" s="5" t="str">
        <f>IFERROR(_xlfn.XLOOKUP(E25,'DATA รถถึงเส้นหลัก KKN'!C:C,'DATA รถถึงเส้นหลัก KKN'!AW:AW),"")</f>
        <v/>
      </c>
      <c r="Q25" s="5" t="str">
        <f>IFERROR(_xlfn.XLOOKUP(E25,'DATA รถถึงเส้นหลัก KKN'!C:C,'DATA รถถึงเส้นหลัก KKN'!AX:AX),"")</f>
        <v/>
      </c>
      <c r="R25" s="29">
        <f t="shared" si="1"/>
        <v>0</v>
      </c>
      <c r="S25" s="64">
        <f>IFERROR(_xlfn.XLOOKUP(E25,'DATA รถถึงเส้นหลัก KKN'!C:C,'DATA รถถึงเส้นหลัก KKN'!T:T),0)</f>
        <v>0</v>
      </c>
      <c r="T25" s="30" t="str">
        <f t="shared" si="2"/>
        <v>卸完货 ลงพัสดุเสร็จ</v>
      </c>
      <c r="U25" s="31"/>
      <c r="Y25" s="35">
        <v>1732</v>
      </c>
      <c r="Z25" s="3"/>
    </row>
    <row r="26" spans="2:26" ht="23.25" customHeight="1">
      <c r="B26" s="11">
        <v>22</v>
      </c>
      <c r="C26" s="11" t="e">
        <f>_xlfn.XLOOKUP(E26,'DATA รถถึงเส้นหลัก KKN'!C:C,'DATA รถถึงเส้นหลัก KKN'!D:D)</f>
        <v>#N/A</v>
      </c>
      <c r="D26" s="12" t="e">
        <f>_xlfn.XLOOKUP(E26,'DATA รถถึงเส้นหลัก KKN'!C:C,'DATA รถถึงเส้นหลัก KKN'!A:A)</f>
        <v>#N/A</v>
      </c>
      <c r="E26" s="13" cm="1">
        <f t="array" ref="E26">INDEX('DATA รถถึงเส้นหลัก KKN'!C:C,ROW()-3)</f>
        <v>0</v>
      </c>
      <c r="F26" s="14" t="e">
        <f>_xlfn.XLOOKUP(E26,'DATA รถถึงเส้นหลัก KKN'!C:C,'DATA รถถึงเส้นหลัก KKN'!BE:BE)</f>
        <v>#N/A</v>
      </c>
      <c r="G26" s="5" t="e">
        <f>_xlfn.XLOOKUP(E26,'DATA รถถึงเส้นหลัก KKN'!C:C,'DATA รถถึงเส้นหลัก KKN'!G:G)</f>
        <v>#N/A</v>
      </c>
      <c r="H26" s="11" t="e">
        <f>_xlfn.XLOOKUP(E26,'DATA รถถึงเส้นหลัก KKN'!C:C,'DATA รถถึงเส้นหลัก KKN'!J:J)</f>
        <v>#N/A</v>
      </c>
      <c r="I26" s="11" t="e">
        <f>_xlfn.XLOOKUP(E26,'DATA รถถึงเส้นหลัก KKN'!C:C,'DATA รถถึงเส้นหลัก KKN'!AN:AN)</f>
        <v>#N/A</v>
      </c>
      <c r="J26" s="5" t="str">
        <f>IFERROR(_xlfn.XLOOKUP(E26,'DATA รถถึงเส้นหลัก KKN'!C:C,'DATA รถถึงเส้นหลัก KKN'!AH:AH),"")</f>
        <v/>
      </c>
      <c r="K26" s="5" t="str">
        <f>IFERROR(_xlfn.XLOOKUP(E26,'DATA รถถึงเส้นหลัก KKN'!C:C,'DATA รถถึงเส้นหลัก KKN'!AI:AI),"")</f>
        <v/>
      </c>
      <c r="L26" s="5" t="e">
        <f>_xlfn.XLOOKUP(E26,'DATA รถถึงเส้นหลัก KKN'!B:B,'DATA รถถึงเส้นหลัก KKN'!CL:CL)</f>
        <v>#N/A</v>
      </c>
      <c r="M26" s="5" t="str">
        <f>IFERROR(_xlfn.XLOOKUP(E26,'DATA รถถึงเส้นหลัก KKN'!C:C,'DATA รถถึงเส้นหลัก KKN'!AJ:AJ),"")</f>
        <v/>
      </c>
      <c r="N26" s="24" t="e">
        <f t="shared" si="0"/>
        <v>#VALUE!</v>
      </c>
      <c r="O26" s="5" t="str">
        <f>IFERROR(_xlfn.XLOOKUP(E26,'DATA รถถึงเส้นหลัก KKN'!C:C,'DATA รถถึงเส้นหลัก KKN'!AU:AU),"")</f>
        <v/>
      </c>
      <c r="P26" s="5" t="str">
        <f>IFERROR(_xlfn.XLOOKUP(E26,'DATA รถถึงเส้นหลัก KKN'!C:C,'DATA รถถึงเส้นหลัก KKN'!AW:AW),"")</f>
        <v/>
      </c>
      <c r="Q26" s="5" t="str">
        <f>IFERROR(_xlfn.XLOOKUP(E26,'DATA รถถึงเส้นหลัก KKN'!C:C,'DATA รถถึงเส้นหลัก KKN'!AX:AX),"")</f>
        <v/>
      </c>
      <c r="R26" s="29">
        <f t="shared" si="1"/>
        <v>0</v>
      </c>
      <c r="S26" s="64">
        <f>IFERROR(_xlfn.XLOOKUP(E26,'DATA รถถึงเส้นหลัก KKN'!C:C,'DATA รถถึงเส้นหลัก KKN'!T:T),0)</f>
        <v>0</v>
      </c>
      <c r="T26" s="30" t="str">
        <f t="shared" si="2"/>
        <v>卸完货 ลงพัสดุเสร็จ</v>
      </c>
      <c r="U26" s="31"/>
      <c r="Y26" s="35">
        <v>6663</v>
      </c>
      <c r="Z26" s="3"/>
    </row>
    <row r="27" spans="2:26" ht="23.25" customHeight="1">
      <c r="B27" s="11">
        <v>23</v>
      </c>
      <c r="C27" s="11" t="e">
        <f>_xlfn.XLOOKUP(E27,'DATA รถถึงเส้นหลัก KKN'!C:C,'DATA รถถึงเส้นหลัก KKN'!D:D)</f>
        <v>#N/A</v>
      </c>
      <c r="D27" s="12" t="e">
        <f>_xlfn.XLOOKUP(E27,'DATA รถถึงเส้นหลัก KKN'!C:C,'DATA รถถึงเส้นหลัก KKN'!A:A)</f>
        <v>#N/A</v>
      </c>
      <c r="E27" s="13" cm="1">
        <f t="array" ref="E27">INDEX('DATA รถถึงเส้นหลัก KKN'!C:C,ROW()-3)</f>
        <v>0</v>
      </c>
      <c r="F27" s="14" t="e">
        <f>_xlfn.XLOOKUP(E27,'DATA รถถึงเส้นหลัก KKN'!C:C,'DATA รถถึงเส้นหลัก KKN'!BE:BE)</f>
        <v>#N/A</v>
      </c>
      <c r="G27" s="5" t="e">
        <f>_xlfn.XLOOKUP(E27,'DATA รถถึงเส้นหลัก KKN'!C:C,'DATA รถถึงเส้นหลัก KKN'!G:G)</f>
        <v>#N/A</v>
      </c>
      <c r="H27" s="11" t="e">
        <f>_xlfn.XLOOKUP(E27,'DATA รถถึงเส้นหลัก KKN'!C:C,'DATA รถถึงเส้นหลัก KKN'!J:J)</f>
        <v>#N/A</v>
      </c>
      <c r="I27" s="11" t="e">
        <f>_xlfn.XLOOKUP(E27,'DATA รถถึงเส้นหลัก KKN'!C:C,'DATA รถถึงเส้นหลัก KKN'!AN:AN)</f>
        <v>#N/A</v>
      </c>
      <c r="J27" s="5" t="str">
        <f>IFERROR(_xlfn.XLOOKUP(E27,'DATA รถถึงเส้นหลัก KKN'!C:C,'DATA รถถึงเส้นหลัก KKN'!AH:AH),"")</f>
        <v/>
      </c>
      <c r="K27" s="5" t="str">
        <f>IFERROR(_xlfn.XLOOKUP(E27,'DATA รถถึงเส้นหลัก KKN'!C:C,'DATA รถถึงเส้นหลัก KKN'!AI:AI),"")</f>
        <v/>
      </c>
      <c r="L27" s="5" t="e">
        <f>_xlfn.XLOOKUP(E27,'DATA รถถึงเส้นหลัก KKN'!B:B,'DATA รถถึงเส้นหลัก KKN'!CL:CL)</f>
        <v>#N/A</v>
      </c>
      <c r="M27" s="5" t="str">
        <f>IFERROR(_xlfn.XLOOKUP(E27,'DATA รถถึงเส้นหลัก KKN'!C:C,'DATA รถถึงเส้นหลัก KKN'!AJ:AJ),"")</f>
        <v/>
      </c>
      <c r="N27" s="24" t="e">
        <f t="shared" si="0"/>
        <v>#VALUE!</v>
      </c>
      <c r="O27" s="5" t="str">
        <f>IFERROR(_xlfn.XLOOKUP(E27,'DATA รถถึงเส้นหลัก KKN'!C:C,'DATA รถถึงเส้นหลัก KKN'!AU:AU),"")</f>
        <v/>
      </c>
      <c r="P27" s="5" t="str">
        <f>IFERROR(_xlfn.XLOOKUP(E27,'DATA รถถึงเส้นหลัก KKN'!C:C,'DATA รถถึงเส้นหลัก KKN'!AW:AW),"")</f>
        <v/>
      </c>
      <c r="Q27" s="5" t="str">
        <f>IFERROR(_xlfn.XLOOKUP(E27,'DATA รถถึงเส้นหลัก KKN'!C:C,'DATA รถถึงเส้นหลัก KKN'!AX:AX),"")</f>
        <v/>
      </c>
      <c r="R27" s="29">
        <f t="shared" si="1"/>
        <v>0</v>
      </c>
      <c r="S27" s="64">
        <f>IFERROR(_xlfn.XLOOKUP(E27,'DATA รถถึงเส้นหลัก KKN'!C:C,'DATA รถถึงเส้นหลัก KKN'!T:T),0)</f>
        <v>0</v>
      </c>
      <c r="T27" s="30" t="str">
        <f t="shared" si="2"/>
        <v>卸完货 ลงพัสดุเสร็จ</v>
      </c>
      <c r="U27" s="31"/>
      <c r="Y27" s="35">
        <v>20598</v>
      </c>
      <c r="Z27" s="3"/>
    </row>
    <row r="28" spans="2:26" ht="23.25" customHeight="1">
      <c r="B28" s="11">
        <v>24</v>
      </c>
      <c r="C28" s="11" t="e">
        <f>_xlfn.XLOOKUP(E28,'DATA รถถึงเส้นหลัก KKN'!C:C,'DATA รถถึงเส้นหลัก KKN'!D:D)</f>
        <v>#N/A</v>
      </c>
      <c r="D28" s="12" t="e">
        <f>_xlfn.XLOOKUP(E28,'DATA รถถึงเส้นหลัก KKN'!C:C,'DATA รถถึงเส้นหลัก KKN'!A:A)</f>
        <v>#N/A</v>
      </c>
      <c r="E28" s="13" cm="1">
        <f t="array" ref="E28">INDEX('DATA รถถึงเส้นหลัก KKN'!C:C,ROW()-3)</f>
        <v>0</v>
      </c>
      <c r="F28" s="14" t="e">
        <f>_xlfn.XLOOKUP(E28,'DATA รถถึงเส้นหลัก KKN'!C:C,'DATA รถถึงเส้นหลัก KKN'!BE:BE)</f>
        <v>#N/A</v>
      </c>
      <c r="G28" s="5" t="e">
        <f>_xlfn.XLOOKUP(E28,'DATA รถถึงเส้นหลัก KKN'!C:C,'DATA รถถึงเส้นหลัก KKN'!G:G)</f>
        <v>#N/A</v>
      </c>
      <c r="H28" s="11" t="e">
        <f>_xlfn.XLOOKUP(E28,'DATA รถถึงเส้นหลัก KKN'!C:C,'DATA รถถึงเส้นหลัก KKN'!J:J)</f>
        <v>#N/A</v>
      </c>
      <c r="I28" s="11" t="e">
        <f>_xlfn.XLOOKUP(E28,'DATA รถถึงเส้นหลัก KKN'!C:C,'DATA รถถึงเส้นหลัก KKN'!AN:AN)</f>
        <v>#N/A</v>
      </c>
      <c r="J28" s="5" t="str">
        <f>IFERROR(_xlfn.XLOOKUP(E28,'DATA รถถึงเส้นหลัก KKN'!C:C,'DATA รถถึงเส้นหลัก KKN'!AH:AH),"")</f>
        <v/>
      </c>
      <c r="K28" s="5" t="str">
        <f>IFERROR(_xlfn.XLOOKUP(E28,'DATA รถถึงเส้นหลัก KKN'!C:C,'DATA รถถึงเส้นหลัก KKN'!AI:AI),"")</f>
        <v/>
      </c>
      <c r="L28" s="5" t="e">
        <f>_xlfn.XLOOKUP(E28,'DATA รถถึงเส้นหลัก KKN'!B:B,'DATA รถถึงเส้นหลัก KKN'!CL:CL)</f>
        <v>#N/A</v>
      </c>
      <c r="M28" s="5" t="str">
        <f>IFERROR(_xlfn.XLOOKUP(E28,'DATA รถถึงเส้นหลัก KKN'!C:C,'DATA รถถึงเส้นหลัก KKN'!AJ:AJ),"")</f>
        <v/>
      </c>
      <c r="N28" s="24" t="e">
        <f t="shared" si="0"/>
        <v>#VALUE!</v>
      </c>
      <c r="O28" s="5" t="str">
        <f>IFERROR(_xlfn.XLOOKUP(E28,'DATA รถถึงเส้นหลัก KKN'!C:C,'DATA รถถึงเส้นหลัก KKN'!AU:AU),"")</f>
        <v/>
      </c>
      <c r="P28" s="5" t="str">
        <f>IFERROR(_xlfn.XLOOKUP(E28,'DATA รถถึงเส้นหลัก KKN'!C:C,'DATA รถถึงเส้นหลัก KKN'!AW:AW),"")</f>
        <v/>
      </c>
      <c r="Q28" s="5" t="str">
        <f>IFERROR(_xlfn.XLOOKUP(E28,'DATA รถถึงเส้นหลัก KKN'!C:C,'DATA รถถึงเส้นหลัก KKN'!AX:AX),"")</f>
        <v/>
      </c>
      <c r="R28" s="29">
        <f t="shared" si="1"/>
        <v>0</v>
      </c>
      <c r="S28" s="64">
        <f>IFERROR(_xlfn.XLOOKUP(E28,'DATA รถถึงเส้นหลัก KKN'!C:C,'DATA รถถึงเส้นหลัก KKN'!T:T),0)</f>
        <v>0</v>
      </c>
      <c r="T28" s="30" t="str">
        <f t="shared" si="2"/>
        <v>卸完货 ลงพัสดุเสร็จ</v>
      </c>
      <c r="U28" s="31"/>
      <c r="Y28" s="35">
        <v>4850</v>
      </c>
      <c r="Z28" s="3"/>
    </row>
    <row r="29" spans="2:26" ht="23.25" customHeight="1">
      <c r="B29" s="11">
        <v>25</v>
      </c>
      <c r="C29" s="11" t="e">
        <f>_xlfn.XLOOKUP(E29,'DATA รถถึงเส้นหลัก KKN'!C:C,'DATA รถถึงเส้นหลัก KKN'!D:D)</f>
        <v>#N/A</v>
      </c>
      <c r="D29" s="12" t="e">
        <f>_xlfn.XLOOKUP(E29,'DATA รถถึงเส้นหลัก KKN'!C:C,'DATA รถถึงเส้นหลัก KKN'!A:A)</f>
        <v>#N/A</v>
      </c>
      <c r="E29" s="13" cm="1">
        <f t="array" ref="E29">INDEX('DATA รถถึงเส้นหลัก KKN'!C:C,ROW()-3)</f>
        <v>0</v>
      </c>
      <c r="F29" s="14" t="e">
        <f>_xlfn.XLOOKUP(E29,'DATA รถถึงเส้นหลัก KKN'!C:C,'DATA รถถึงเส้นหลัก KKN'!BE:BE)</f>
        <v>#N/A</v>
      </c>
      <c r="G29" s="5" t="e">
        <f>_xlfn.XLOOKUP(E29,'DATA รถถึงเส้นหลัก KKN'!C:C,'DATA รถถึงเส้นหลัก KKN'!G:G)</f>
        <v>#N/A</v>
      </c>
      <c r="H29" s="11" t="e">
        <f>_xlfn.XLOOKUP(E29,'DATA รถถึงเส้นหลัก KKN'!C:C,'DATA รถถึงเส้นหลัก KKN'!J:J)</f>
        <v>#N/A</v>
      </c>
      <c r="I29" s="11" t="e">
        <f>_xlfn.XLOOKUP(E29,'DATA รถถึงเส้นหลัก KKN'!C:C,'DATA รถถึงเส้นหลัก KKN'!AN:AN)</f>
        <v>#N/A</v>
      </c>
      <c r="J29" s="5" t="str">
        <f>IFERROR(_xlfn.XLOOKUP(E29,'DATA รถถึงเส้นหลัก KKN'!C:C,'DATA รถถึงเส้นหลัก KKN'!AH:AH),"")</f>
        <v/>
      </c>
      <c r="K29" s="5" t="str">
        <f>IFERROR(_xlfn.XLOOKUP(E29,'DATA รถถึงเส้นหลัก KKN'!C:C,'DATA รถถึงเส้นหลัก KKN'!AI:AI),"")</f>
        <v/>
      </c>
      <c r="L29" s="5" t="e">
        <f>_xlfn.XLOOKUP(E29,'DATA รถถึงเส้นหลัก KKN'!B:B,'DATA รถถึงเส้นหลัก KKN'!CL:CL)</f>
        <v>#N/A</v>
      </c>
      <c r="M29" s="5" t="str">
        <f>IFERROR(_xlfn.XLOOKUP(E29,'DATA รถถึงเส้นหลัก KKN'!C:C,'DATA รถถึงเส้นหลัก KKN'!AJ:AJ),"")</f>
        <v/>
      </c>
      <c r="N29" s="24" t="e">
        <f t="shared" si="0"/>
        <v>#VALUE!</v>
      </c>
      <c r="O29" s="5" t="str">
        <f>IFERROR(_xlfn.XLOOKUP(E29,'DATA รถถึงเส้นหลัก KKN'!C:C,'DATA รถถึงเส้นหลัก KKN'!AU:AU),"")</f>
        <v/>
      </c>
      <c r="P29" s="5" t="str">
        <f>IFERROR(_xlfn.XLOOKUP(E29,'DATA รถถึงเส้นหลัก KKN'!C:C,'DATA รถถึงเส้นหลัก KKN'!AW:AW),"")</f>
        <v/>
      </c>
      <c r="Q29" s="5" t="str">
        <f>IFERROR(_xlfn.XLOOKUP(E29,'DATA รถถึงเส้นหลัก KKN'!C:C,'DATA รถถึงเส้นหลัก KKN'!AX:AX),"")</f>
        <v/>
      </c>
      <c r="R29" s="29">
        <f t="shared" si="1"/>
        <v>0</v>
      </c>
      <c r="S29" s="64">
        <f>IFERROR(_xlfn.XLOOKUP(E29,'DATA รถถึงเส้นหลัก KKN'!C:C,'DATA รถถึงเส้นหลัก KKN'!T:T),0)</f>
        <v>0</v>
      </c>
      <c r="T29" s="30" t="str">
        <f t="shared" si="2"/>
        <v>卸完货 ลงพัสดุเสร็จ</v>
      </c>
      <c r="U29" s="31"/>
      <c r="Y29" s="35">
        <v>10334</v>
      </c>
      <c r="Z29" s="3"/>
    </row>
    <row r="30" spans="2:26" ht="23.25" customHeight="1">
      <c r="B30" s="11">
        <v>26</v>
      </c>
      <c r="C30" s="11" t="e">
        <f>_xlfn.XLOOKUP(E30,'DATA รถถึงเส้นหลัก KKN'!C:C,'DATA รถถึงเส้นหลัก KKN'!D:D)</f>
        <v>#N/A</v>
      </c>
      <c r="D30" s="12" t="e">
        <f>_xlfn.XLOOKUP(E30,'DATA รถถึงเส้นหลัก KKN'!C:C,'DATA รถถึงเส้นหลัก KKN'!A:A)</f>
        <v>#N/A</v>
      </c>
      <c r="E30" s="13" cm="1">
        <f t="array" ref="E30">INDEX('DATA รถถึงเส้นหลัก KKN'!C:C,ROW()-3)</f>
        <v>0</v>
      </c>
      <c r="F30" s="14" t="e">
        <f>_xlfn.XLOOKUP(E30,'DATA รถถึงเส้นหลัก KKN'!C:C,'DATA รถถึงเส้นหลัก KKN'!BE:BE)</f>
        <v>#N/A</v>
      </c>
      <c r="G30" s="5" t="e">
        <f>_xlfn.XLOOKUP(E30,'DATA รถถึงเส้นหลัก KKN'!C:C,'DATA รถถึงเส้นหลัก KKN'!G:G)</f>
        <v>#N/A</v>
      </c>
      <c r="H30" s="11" t="e">
        <f>_xlfn.XLOOKUP(E30,'DATA รถถึงเส้นหลัก KKN'!C:C,'DATA รถถึงเส้นหลัก KKN'!J:J)</f>
        <v>#N/A</v>
      </c>
      <c r="I30" s="11" t="e">
        <f>_xlfn.XLOOKUP(E30,'DATA รถถึงเส้นหลัก KKN'!C:C,'DATA รถถึงเส้นหลัก KKN'!AN:AN)</f>
        <v>#N/A</v>
      </c>
      <c r="J30" s="5" t="str">
        <f>IFERROR(_xlfn.XLOOKUP(E30,'DATA รถถึงเส้นหลัก KKN'!C:C,'DATA รถถึงเส้นหลัก KKN'!AH:AH),"")</f>
        <v/>
      </c>
      <c r="K30" s="5" t="str">
        <f>IFERROR(_xlfn.XLOOKUP(E30,'DATA รถถึงเส้นหลัก KKN'!C:C,'DATA รถถึงเส้นหลัก KKN'!AI:AI),"")</f>
        <v/>
      </c>
      <c r="L30" s="5" t="e">
        <f>_xlfn.XLOOKUP(E30,'DATA รถถึงเส้นหลัก KKN'!B:B,'DATA รถถึงเส้นหลัก KKN'!CL:CL)</f>
        <v>#N/A</v>
      </c>
      <c r="M30" s="5" t="str">
        <f>IFERROR(_xlfn.XLOOKUP(E30,'DATA รถถึงเส้นหลัก KKN'!C:C,'DATA รถถึงเส้นหลัก KKN'!AJ:AJ),"")</f>
        <v/>
      </c>
      <c r="N30" s="24" t="e">
        <f t="shared" si="0"/>
        <v>#VALUE!</v>
      </c>
      <c r="O30" s="5" t="str">
        <f>IFERROR(_xlfn.XLOOKUP(E30,'DATA รถถึงเส้นหลัก KKN'!C:C,'DATA รถถึงเส้นหลัก KKN'!AU:AU),"")</f>
        <v/>
      </c>
      <c r="P30" s="5" t="str">
        <f>IFERROR(_xlfn.XLOOKUP(E30,'DATA รถถึงเส้นหลัก KKN'!C:C,'DATA รถถึงเส้นหลัก KKN'!AW:AW),"")</f>
        <v/>
      </c>
      <c r="Q30" s="5" t="str">
        <f>IFERROR(_xlfn.XLOOKUP(E30,'DATA รถถึงเส้นหลัก KKN'!C:C,'DATA รถถึงเส้นหลัก KKN'!AX:AX),"")</f>
        <v/>
      </c>
      <c r="R30" s="29">
        <f t="shared" si="1"/>
        <v>0</v>
      </c>
      <c r="S30" s="64">
        <f>IFERROR(_xlfn.XLOOKUP(E30,'DATA รถถึงเส้นหลัก KKN'!C:C,'DATA รถถึงเส้นหลัก KKN'!T:T),0)</f>
        <v>0</v>
      </c>
      <c r="T30" s="30" t="str">
        <f t="shared" si="2"/>
        <v>卸完货 ลงพัสดุเสร็จ</v>
      </c>
      <c r="U30" s="31"/>
      <c r="Y30" s="35">
        <v>2045</v>
      </c>
      <c r="Z30" s="3"/>
    </row>
    <row r="31" spans="2:26" ht="23.25" customHeight="1">
      <c r="B31" s="11">
        <v>27</v>
      </c>
      <c r="C31" s="11" t="e">
        <f>_xlfn.XLOOKUP(E31,'DATA รถถึงเส้นหลัก KKN'!C:C,'DATA รถถึงเส้นหลัก KKN'!D:D)</f>
        <v>#N/A</v>
      </c>
      <c r="D31" s="12" t="e">
        <f>_xlfn.XLOOKUP(E31,'DATA รถถึงเส้นหลัก KKN'!C:C,'DATA รถถึงเส้นหลัก KKN'!A:A)</f>
        <v>#N/A</v>
      </c>
      <c r="E31" s="13" cm="1">
        <f t="array" ref="E31">INDEX('DATA รถถึงเส้นหลัก KKN'!C:C,ROW()-3)</f>
        <v>0</v>
      </c>
      <c r="F31" s="14" t="e">
        <f>_xlfn.XLOOKUP(E31,'DATA รถถึงเส้นหลัก KKN'!C:C,'DATA รถถึงเส้นหลัก KKN'!BE:BE)</f>
        <v>#N/A</v>
      </c>
      <c r="G31" s="5" t="e">
        <f>_xlfn.XLOOKUP(E31,'DATA รถถึงเส้นหลัก KKN'!C:C,'DATA รถถึงเส้นหลัก KKN'!G:G)</f>
        <v>#N/A</v>
      </c>
      <c r="H31" s="11" t="e">
        <f>_xlfn.XLOOKUP(E31,'DATA รถถึงเส้นหลัก KKN'!C:C,'DATA รถถึงเส้นหลัก KKN'!J:J)</f>
        <v>#N/A</v>
      </c>
      <c r="I31" s="11" t="e">
        <f>_xlfn.XLOOKUP(E31,'DATA รถถึงเส้นหลัก KKN'!C:C,'DATA รถถึงเส้นหลัก KKN'!AN:AN)</f>
        <v>#N/A</v>
      </c>
      <c r="J31" s="5" t="str">
        <f>IFERROR(_xlfn.XLOOKUP(E31,'DATA รถถึงเส้นหลัก KKN'!C:C,'DATA รถถึงเส้นหลัก KKN'!AH:AH),"")</f>
        <v/>
      </c>
      <c r="K31" s="5" t="str">
        <f>IFERROR(_xlfn.XLOOKUP(E31,'DATA รถถึงเส้นหลัก KKN'!C:C,'DATA รถถึงเส้นหลัก KKN'!AI:AI),"")</f>
        <v/>
      </c>
      <c r="L31" s="5" t="e">
        <f>_xlfn.XLOOKUP(E31,'DATA รถถึงเส้นหลัก KKN'!B:B,'DATA รถถึงเส้นหลัก KKN'!CL:CL)</f>
        <v>#N/A</v>
      </c>
      <c r="M31" s="5" t="str">
        <f>IFERROR(_xlfn.XLOOKUP(E31,'DATA รถถึงเส้นหลัก KKN'!C:C,'DATA รถถึงเส้นหลัก KKN'!AJ:AJ),"")</f>
        <v/>
      </c>
      <c r="N31" s="24" t="e">
        <f t="shared" si="0"/>
        <v>#VALUE!</v>
      </c>
      <c r="O31" s="5" t="str">
        <f>IFERROR(_xlfn.XLOOKUP(E31,'DATA รถถึงเส้นหลัก KKN'!C:C,'DATA รถถึงเส้นหลัก KKN'!AU:AU),"")</f>
        <v/>
      </c>
      <c r="P31" s="5" t="str">
        <f>IFERROR(_xlfn.XLOOKUP(E31,'DATA รถถึงเส้นหลัก KKN'!C:C,'DATA รถถึงเส้นหลัก KKN'!AW:AW),"")</f>
        <v/>
      </c>
      <c r="Q31" s="5" t="str">
        <f>IFERROR(_xlfn.XLOOKUP(E31,'DATA รถถึงเส้นหลัก KKN'!C:C,'DATA รถถึงเส้นหลัก KKN'!AX:AX),"")</f>
        <v/>
      </c>
      <c r="R31" s="29">
        <f t="shared" si="1"/>
        <v>0</v>
      </c>
      <c r="S31" s="64">
        <f>IFERROR(_xlfn.XLOOKUP(E31,'DATA รถถึงเส้นหลัก KKN'!C:C,'DATA รถถึงเส้นหลัก KKN'!T:T),0)</f>
        <v>0</v>
      </c>
      <c r="T31" s="30" t="str">
        <f t="shared" si="2"/>
        <v>卸完货 ลงพัสดุเสร็จ</v>
      </c>
      <c r="U31" s="31"/>
      <c r="Y31" s="35">
        <v>6419</v>
      </c>
      <c r="Z31" s="3"/>
    </row>
    <row r="32" spans="2:26" ht="23.25" customHeight="1">
      <c r="B32" s="11">
        <v>28</v>
      </c>
      <c r="C32" s="11" t="e">
        <f>_xlfn.XLOOKUP(E32,'DATA รถถึงเส้นหลัก KKN'!C:C,'DATA รถถึงเส้นหลัก KKN'!D:D)</f>
        <v>#N/A</v>
      </c>
      <c r="D32" s="12" t="e">
        <f>_xlfn.XLOOKUP(E32,'DATA รถถึงเส้นหลัก KKN'!C:C,'DATA รถถึงเส้นหลัก KKN'!A:A)</f>
        <v>#N/A</v>
      </c>
      <c r="E32" s="13" cm="1">
        <f t="array" ref="E32">INDEX('DATA รถถึงเส้นหลัก KKN'!C:C,ROW()-3)</f>
        <v>0</v>
      </c>
      <c r="F32" s="14" t="e">
        <f>_xlfn.XLOOKUP(E32,'DATA รถถึงเส้นหลัก KKN'!C:C,'DATA รถถึงเส้นหลัก KKN'!BE:BE)</f>
        <v>#N/A</v>
      </c>
      <c r="G32" s="5" t="e">
        <f>_xlfn.XLOOKUP(E32,'DATA รถถึงเส้นหลัก KKN'!C:C,'DATA รถถึงเส้นหลัก KKN'!G:G)</f>
        <v>#N/A</v>
      </c>
      <c r="H32" s="11" t="e">
        <f>_xlfn.XLOOKUP(E32,'DATA รถถึงเส้นหลัก KKN'!C:C,'DATA รถถึงเส้นหลัก KKN'!J:J)</f>
        <v>#N/A</v>
      </c>
      <c r="I32" s="11" t="e">
        <f>_xlfn.XLOOKUP(E32,'DATA รถถึงเส้นหลัก KKN'!C:C,'DATA รถถึงเส้นหลัก KKN'!AN:AN)</f>
        <v>#N/A</v>
      </c>
      <c r="J32" s="5" t="str">
        <f>IFERROR(_xlfn.XLOOKUP(E32,'DATA รถถึงเส้นหลัก KKN'!C:C,'DATA รถถึงเส้นหลัก KKN'!AH:AH),"")</f>
        <v/>
      </c>
      <c r="K32" s="5" t="str">
        <f>IFERROR(_xlfn.XLOOKUP(E32,'DATA รถถึงเส้นหลัก KKN'!C:C,'DATA รถถึงเส้นหลัก KKN'!AI:AI),"")</f>
        <v/>
      </c>
      <c r="L32" s="5" t="e">
        <f>_xlfn.XLOOKUP(E32,'DATA รถถึงเส้นหลัก KKN'!B:B,'DATA รถถึงเส้นหลัก KKN'!CL:CL)</f>
        <v>#N/A</v>
      </c>
      <c r="M32" s="5" t="str">
        <f>IFERROR(_xlfn.XLOOKUP(E32,'DATA รถถึงเส้นหลัก KKN'!C:C,'DATA รถถึงเส้นหลัก KKN'!AJ:AJ),"")</f>
        <v/>
      </c>
      <c r="N32" s="24" t="e">
        <f t="shared" si="0"/>
        <v>#VALUE!</v>
      </c>
      <c r="O32" s="5" t="str">
        <f>IFERROR(_xlfn.XLOOKUP(E32,'DATA รถถึงเส้นหลัก KKN'!C:C,'DATA รถถึงเส้นหลัก KKN'!AU:AU),"")</f>
        <v/>
      </c>
      <c r="P32" s="5" t="str">
        <f>IFERROR(_xlfn.XLOOKUP(E32,'DATA รถถึงเส้นหลัก KKN'!C:C,'DATA รถถึงเส้นหลัก KKN'!AW:AW),"")</f>
        <v/>
      </c>
      <c r="Q32" s="5" t="str">
        <f>IFERROR(_xlfn.XLOOKUP(E32,'DATA รถถึงเส้นหลัก KKN'!C:C,'DATA รถถึงเส้นหลัก KKN'!AX:AX),"")</f>
        <v/>
      </c>
      <c r="R32" s="29">
        <f t="shared" si="1"/>
        <v>0</v>
      </c>
      <c r="S32" s="64">
        <f>IFERROR(_xlfn.XLOOKUP(E32,'DATA รถถึงเส้นหลัก KKN'!C:C,'DATA รถถึงเส้นหลัก KKN'!T:T),0)</f>
        <v>0</v>
      </c>
      <c r="T32" s="30" t="str">
        <f t="shared" si="2"/>
        <v>卸完货 ลงพัสดุเสร็จ</v>
      </c>
      <c r="U32" s="31"/>
      <c r="Y32" s="38">
        <v>7103</v>
      </c>
      <c r="Z32" s="3"/>
    </row>
    <row r="33" spans="2:26" ht="23.25" customHeight="1">
      <c r="B33" s="11">
        <v>29</v>
      </c>
      <c r="C33" s="11" t="e">
        <f>_xlfn.XLOOKUP(E33,'DATA รถถึงเส้นหลัก KKN'!C:C,'DATA รถถึงเส้นหลัก KKN'!D:D)</f>
        <v>#N/A</v>
      </c>
      <c r="D33" s="12" t="e">
        <f>_xlfn.XLOOKUP(E33,'DATA รถถึงเส้นหลัก KKN'!C:C,'DATA รถถึงเส้นหลัก KKN'!A:A)</f>
        <v>#N/A</v>
      </c>
      <c r="E33" s="13" cm="1">
        <f t="array" ref="E33">INDEX('DATA รถถึงเส้นหลัก KKN'!C:C,ROW()-3)</f>
        <v>0</v>
      </c>
      <c r="F33" s="14" t="e">
        <f>_xlfn.XLOOKUP(E33,'DATA รถถึงเส้นหลัก KKN'!C:C,'DATA รถถึงเส้นหลัก KKN'!BE:BE)</f>
        <v>#N/A</v>
      </c>
      <c r="G33" s="5" t="e">
        <f>_xlfn.XLOOKUP(E33,'DATA รถถึงเส้นหลัก KKN'!C:C,'DATA รถถึงเส้นหลัก KKN'!G:G)</f>
        <v>#N/A</v>
      </c>
      <c r="H33" s="11" t="e">
        <f>_xlfn.XLOOKUP(E33,'DATA รถถึงเส้นหลัก KKN'!C:C,'DATA รถถึงเส้นหลัก KKN'!J:J)</f>
        <v>#N/A</v>
      </c>
      <c r="I33" s="11" t="e">
        <f>_xlfn.XLOOKUP(E33,'DATA รถถึงเส้นหลัก KKN'!C:C,'DATA รถถึงเส้นหลัก KKN'!AN:AN)</f>
        <v>#N/A</v>
      </c>
      <c r="J33" s="5" t="str">
        <f>IFERROR(_xlfn.XLOOKUP(E33,'DATA รถถึงเส้นหลัก KKN'!C:C,'DATA รถถึงเส้นหลัก KKN'!AH:AH),"")</f>
        <v/>
      </c>
      <c r="K33" s="5" t="str">
        <f>IFERROR(_xlfn.XLOOKUP(E33,'DATA รถถึงเส้นหลัก KKN'!C:C,'DATA รถถึงเส้นหลัก KKN'!AI:AI),"")</f>
        <v/>
      </c>
      <c r="L33" s="5" t="e">
        <f>_xlfn.XLOOKUP(E33,'DATA รถถึงเส้นหลัก KKN'!B:B,'DATA รถถึงเส้นหลัก KKN'!CL:CL)</f>
        <v>#N/A</v>
      </c>
      <c r="M33" s="5" t="str">
        <f>IFERROR(_xlfn.XLOOKUP(E33,'DATA รถถึงเส้นหลัก KKN'!C:C,'DATA รถถึงเส้นหลัก KKN'!AJ:AJ),"")</f>
        <v/>
      </c>
      <c r="N33" s="24" t="e">
        <f t="shared" si="0"/>
        <v>#VALUE!</v>
      </c>
      <c r="O33" s="5" t="str">
        <f>IFERROR(_xlfn.XLOOKUP(E33,'DATA รถถึงเส้นหลัก KKN'!C:C,'DATA รถถึงเส้นหลัก KKN'!AU:AU),"")</f>
        <v/>
      </c>
      <c r="P33" s="5" t="str">
        <f>IFERROR(_xlfn.XLOOKUP(E33,'DATA รถถึงเส้นหลัก KKN'!C:C,'DATA รถถึงเส้นหลัก KKN'!AW:AW),"")</f>
        <v/>
      </c>
      <c r="Q33" s="5" t="str">
        <f>IFERROR(_xlfn.XLOOKUP(E33,'DATA รถถึงเส้นหลัก KKN'!C:C,'DATA รถถึงเส้นหลัก KKN'!AX:AX),"")</f>
        <v/>
      </c>
      <c r="R33" s="29">
        <f t="shared" si="1"/>
        <v>0</v>
      </c>
      <c r="S33" s="64">
        <f>IFERROR(_xlfn.XLOOKUP(E33,'DATA รถถึงเส้นหลัก KKN'!C:C,'DATA รถถึงเส้นหลัก KKN'!T:T),0)</f>
        <v>0</v>
      </c>
      <c r="T33" s="30" t="str">
        <f t="shared" si="2"/>
        <v>卸完货 ลงพัสดุเสร็จ</v>
      </c>
      <c r="U33" s="31"/>
      <c r="Y33" s="38">
        <v>19026</v>
      </c>
      <c r="Z33" s="3"/>
    </row>
    <row r="34" spans="2:26" ht="20.25">
      <c r="B34" s="11">
        <v>30</v>
      </c>
      <c r="C34" s="11" t="e">
        <f>_xlfn.XLOOKUP(E34,'DATA รถถึงเส้นหลัก KKN'!C:C,'DATA รถถึงเส้นหลัก KKN'!D:D)</f>
        <v>#N/A</v>
      </c>
      <c r="D34" s="12" t="e">
        <f>_xlfn.XLOOKUP(E34,'DATA รถถึงเส้นหลัก KKN'!C:C,'DATA รถถึงเส้นหลัก KKN'!A:A)</f>
        <v>#N/A</v>
      </c>
      <c r="E34" s="13" cm="1">
        <f t="array" ref="E34">INDEX('DATA รถถึงเส้นหลัก KKN'!C:C,ROW()-3)</f>
        <v>0</v>
      </c>
      <c r="F34" s="14" t="e">
        <f>_xlfn.XLOOKUP(E34,'DATA รถถึงเส้นหลัก KKN'!C:C,'DATA รถถึงเส้นหลัก KKN'!BE:BE)</f>
        <v>#N/A</v>
      </c>
      <c r="G34" s="5" t="e">
        <f>_xlfn.XLOOKUP(E34,'DATA รถถึงเส้นหลัก KKN'!C:C,'DATA รถถึงเส้นหลัก KKN'!G:G)</f>
        <v>#N/A</v>
      </c>
      <c r="H34" s="11" t="e">
        <f>_xlfn.XLOOKUP(E34,'DATA รถถึงเส้นหลัก KKN'!C:C,'DATA รถถึงเส้นหลัก KKN'!J:J)</f>
        <v>#N/A</v>
      </c>
      <c r="I34" s="11" t="e">
        <f>_xlfn.XLOOKUP(E34,'DATA รถถึงเส้นหลัก KKN'!C:C,'DATA รถถึงเส้นหลัก KKN'!AN:AN)</f>
        <v>#N/A</v>
      </c>
      <c r="J34" s="5" t="str">
        <f>IFERROR(_xlfn.XLOOKUP(E34,'DATA รถถึงเส้นหลัก KKN'!C:C,'DATA รถถึงเส้นหลัก KKN'!AH:AH),"")</f>
        <v/>
      </c>
      <c r="K34" s="5" t="str">
        <f>IFERROR(_xlfn.XLOOKUP(E34,'DATA รถถึงเส้นหลัก KKN'!C:C,'DATA รถถึงเส้นหลัก KKN'!AI:AI),"")</f>
        <v/>
      </c>
      <c r="L34" s="5" t="e">
        <f>_xlfn.XLOOKUP(E34,'DATA รถถึงเส้นหลัก KKN'!B:B,'DATA รถถึงเส้นหลัก KKN'!CL:CL)</f>
        <v>#N/A</v>
      </c>
      <c r="M34" s="5" t="str">
        <f>IFERROR(_xlfn.XLOOKUP(E34,'DATA รถถึงเส้นหลัก KKN'!C:C,'DATA รถถึงเส้นหลัก KKN'!AJ:AJ),"")</f>
        <v/>
      </c>
      <c r="N34" s="24" t="e">
        <f t="shared" si="0"/>
        <v>#VALUE!</v>
      </c>
      <c r="O34" s="5" t="str">
        <f>IFERROR(_xlfn.XLOOKUP(E34,'DATA รถถึงเส้นหลัก KKN'!C:C,'DATA รถถึงเส้นหลัก KKN'!AU:AU),"")</f>
        <v/>
      </c>
      <c r="P34" s="5" t="str">
        <f>IFERROR(_xlfn.XLOOKUP(E34,'DATA รถถึงเส้นหลัก KKN'!C:C,'DATA รถถึงเส้นหลัก KKN'!AW:AW),"")</f>
        <v/>
      </c>
      <c r="Q34" s="5" t="str">
        <f>IFERROR(_xlfn.XLOOKUP(E34,'DATA รถถึงเส้นหลัก KKN'!C:C,'DATA รถถึงเส้นหลัก KKN'!AX:AX),"")</f>
        <v/>
      </c>
      <c r="R34" s="29">
        <f t="shared" si="1"/>
        <v>0</v>
      </c>
      <c r="S34" s="64">
        <f>IFERROR(_xlfn.XLOOKUP(E34,'DATA รถถึงเส้นหลัก KKN'!C:C,'DATA รถถึงเส้นหลัก KKN'!T:T),0)</f>
        <v>0</v>
      </c>
      <c r="T34" s="30" t="str">
        <f t="shared" si="2"/>
        <v>卸完货 ลงพัสดุเสร็จ</v>
      </c>
      <c r="U34" s="31"/>
      <c r="Y34" s="38">
        <v>11891</v>
      </c>
      <c r="Z34" s="3"/>
    </row>
    <row r="35" spans="2:26" ht="20.25">
      <c r="B35" s="11">
        <v>31</v>
      </c>
      <c r="C35" s="11" t="e">
        <f>_xlfn.XLOOKUP(E35,'DATA รถถึงเส้นหลัก KKN'!C:C,'DATA รถถึงเส้นหลัก KKN'!D:D)</f>
        <v>#N/A</v>
      </c>
      <c r="D35" s="12" t="e">
        <f>_xlfn.XLOOKUP(E35,'DATA รถถึงเส้นหลัก KKN'!C:C,'DATA รถถึงเส้นหลัก KKN'!A:A)</f>
        <v>#N/A</v>
      </c>
      <c r="E35" s="13" cm="1">
        <f t="array" ref="E35">INDEX('DATA รถถึงเส้นหลัก KKN'!C:C,ROW()-3)</f>
        <v>0</v>
      </c>
      <c r="F35" s="14" t="e">
        <f>_xlfn.XLOOKUP(E35,'DATA รถถึงเส้นหลัก KKN'!C:C,'DATA รถถึงเส้นหลัก KKN'!BE:BE)</f>
        <v>#N/A</v>
      </c>
      <c r="G35" s="5" t="e">
        <f>_xlfn.XLOOKUP(E35,'DATA รถถึงเส้นหลัก KKN'!C:C,'DATA รถถึงเส้นหลัก KKN'!G:G)</f>
        <v>#N/A</v>
      </c>
      <c r="H35" s="11" t="e">
        <f>_xlfn.XLOOKUP(E35,'DATA รถถึงเส้นหลัก KKN'!C:C,'DATA รถถึงเส้นหลัก KKN'!J:J)</f>
        <v>#N/A</v>
      </c>
      <c r="I35" s="11" t="e">
        <f>_xlfn.XLOOKUP(E35,'DATA รถถึงเส้นหลัก KKN'!C:C,'DATA รถถึงเส้นหลัก KKN'!AN:AN)</f>
        <v>#N/A</v>
      </c>
      <c r="J35" s="5" t="str">
        <f>IFERROR(_xlfn.XLOOKUP(E35,'DATA รถถึงเส้นหลัก KKN'!C:C,'DATA รถถึงเส้นหลัก KKN'!AH:AH),"")</f>
        <v/>
      </c>
      <c r="K35" s="5" t="str">
        <f>IFERROR(_xlfn.XLOOKUP(E35,'DATA รถถึงเส้นหลัก KKN'!C:C,'DATA รถถึงเส้นหลัก KKN'!AI:AI),"")</f>
        <v/>
      </c>
      <c r="L35" s="5" t="e">
        <f>_xlfn.XLOOKUP(E35,'DATA รถถึงเส้นหลัก KKN'!B:B,'DATA รถถึงเส้นหลัก KKN'!CL:CL)</f>
        <v>#N/A</v>
      </c>
      <c r="M35" s="5" t="str">
        <f>IFERROR(_xlfn.XLOOKUP(E35,'DATA รถถึงเส้นหลัก KKN'!C:C,'DATA รถถึงเส้นหลัก KKN'!AJ:AJ),"")</f>
        <v/>
      </c>
      <c r="N35" s="24" t="e">
        <f t="shared" si="0"/>
        <v>#VALUE!</v>
      </c>
      <c r="O35" s="5" t="str">
        <f>IFERROR(_xlfn.XLOOKUP(E35,'DATA รถถึงเส้นหลัก KKN'!C:C,'DATA รถถึงเส้นหลัก KKN'!AU:AU),"")</f>
        <v/>
      </c>
      <c r="P35" s="5" t="str">
        <f>IFERROR(_xlfn.XLOOKUP(E35,'DATA รถถึงเส้นหลัก KKN'!C:C,'DATA รถถึงเส้นหลัก KKN'!AW:AW),"")</f>
        <v/>
      </c>
      <c r="Q35" s="5" t="str">
        <f>IFERROR(_xlfn.XLOOKUP(E35,'DATA รถถึงเส้นหลัก KKN'!C:C,'DATA รถถึงเส้นหลัก KKN'!AX:AX),"")</f>
        <v/>
      </c>
      <c r="R35" s="29">
        <f t="shared" si="1"/>
        <v>0</v>
      </c>
      <c r="S35" s="64">
        <f>IFERROR(_xlfn.XLOOKUP(E35,'DATA รถถึงเส้นหลัก KKN'!C:C,'DATA รถถึงเส้นหลัก KKN'!T:T),0)</f>
        <v>0</v>
      </c>
      <c r="T35" s="30" t="str">
        <f t="shared" si="2"/>
        <v>卸完货 ลงพัสดุเสร็จ</v>
      </c>
      <c r="U35" s="31"/>
      <c r="Y35" s="38">
        <v>5405</v>
      </c>
      <c r="Z35" s="3"/>
    </row>
    <row r="36" spans="2:26" ht="20.25">
      <c r="B36" s="11">
        <v>32</v>
      </c>
      <c r="C36" s="11" t="e">
        <f>_xlfn.XLOOKUP(E36,'DATA รถถึงเส้นหลัก KKN'!C:C,'DATA รถถึงเส้นหลัก KKN'!D:D)</f>
        <v>#N/A</v>
      </c>
      <c r="D36" s="12" t="e">
        <f>_xlfn.XLOOKUP(E36,'DATA รถถึงเส้นหลัก KKN'!C:C,'DATA รถถึงเส้นหลัก KKN'!A:A)</f>
        <v>#N/A</v>
      </c>
      <c r="E36" s="13" cm="1">
        <f t="array" ref="E36">INDEX('DATA รถถึงเส้นหลัก KKN'!C:C,ROW()-3)</f>
        <v>0</v>
      </c>
      <c r="F36" s="14" t="e">
        <f>_xlfn.XLOOKUP(E36,'DATA รถถึงเส้นหลัก KKN'!C:C,'DATA รถถึงเส้นหลัก KKN'!BE:BE)</f>
        <v>#N/A</v>
      </c>
      <c r="G36" s="5" t="e">
        <f>_xlfn.XLOOKUP(E36,'DATA รถถึงเส้นหลัก KKN'!C:C,'DATA รถถึงเส้นหลัก KKN'!G:G)</f>
        <v>#N/A</v>
      </c>
      <c r="H36" s="11" t="e">
        <f>_xlfn.XLOOKUP(E36,'DATA รถถึงเส้นหลัก KKN'!C:C,'DATA รถถึงเส้นหลัก KKN'!J:J)</f>
        <v>#N/A</v>
      </c>
      <c r="I36" s="11" t="e">
        <f>_xlfn.XLOOKUP(E36,'DATA รถถึงเส้นหลัก KKN'!C:C,'DATA รถถึงเส้นหลัก KKN'!AN:AN)</f>
        <v>#N/A</v>
      </c>
      <c r="J36" s="5" t="str">
        <f>IFERROR(_xlfn.XLOOKUP(E36,'DATA รถถึงเส้นหลัก KKN'!C:C,'DATA รถถึงเส้นหลัก KKN'!AH:AH),"")</f>
        <v/>
      </c>
      <c r="K36" s="5" t="str">
        <f>IFERROR(_xlfn.XLOOKUP(E36,'DATA รถถึงเส้นหลัก KKN'!C:C,'DATA รถถึงเส้นหลัก KKN'!AI:AI),"")</f>
        <v/>
      </c>
      <c r="L36" s="5" t="e">
        <f>_xlfn.XLOOKUP(E36,'DATA รถถึงเส้นหลัก KKN'!B:B,'DATA รถถึงเส้นหลัก KKN'!CL:CL)</f>
        <v>#N/A</v>
      </c>
      <c r="M36" s="5" t="str">
        <f>IFERROR(_xlfn.XLOOKUP(E36,'DATA รถถึงเส้นหลัก KKN'!C:C,'DATA รถถึงเส้นหลัก KKN'!AJ:AJ),"")</f>
        <v/>
      </c>
      <c r="N36" s="24" t="e">
        <f t="shared" si="0"/>
        <v>#VALUE!</v>
      </c>
      <c r="O36" s="5" t="str">
        <f>IFERROR(_xlfn.XLOOKUP(E36,'DATA รถถึงเส้นหลัก KKN'!C:C,'DATA รถถึงเส้นหลัก KKN'!AU:AU),"")</f>
        <v/>
      </c>
      <c r="P36" s="5" t="str">
        <f>IFERROR(_xlfn.XLOOKUP(E36,'DATA รถถึงเส้นหลัก KKN'!C:C,'DATA รถถึงเส้นหลัก KKN'!AW:AW),"")</f>
        <v/>
      </c>
      <c r="Q36" s="5" t="str">
        <f>IFERROR(_xlfn.XLOOKUP(E36,'DATA รถถึงเส้นหลัก KKN'!C:C,'DATA รถถึงเส้นหลัก KKN'!AX:AX),"")</f>
        <v/>
      </c>
      <c r="R36" s="29">
        <f t="shared" si="1"/>
        <v>0</v>
      </c>
      <c r="S36" s="64">
        <f>IFERROR(_xlfn.XLOOKUP(E36,'DATA รถถึงเส้นหลัก KKN'!C:C,'DATA รถถึงเส้นหลัก KKN'!T:T),0)</f>
        <v>0</v>
      </c>
      <c r="T36" s="30" t="str">
        <f t="shared" si="2"/>
        <v>卸完货 ลงพัสดุเสร็จ</v>
      </c>
      <c r="U36" s="31"/>
      <c r="Y36" s="38">
        <v>5788</v>
      </c>
      <c r="Z36" s="3"/>
    </row>
    <row r="37" spans="2:26" ht="20.25">
      <c r="B37" s="11">
        <v>33</v>
      </c>
      <c r="C37" s="11" t="e">
        <f>_xlfn.XLOOKUP(E37,'DATA รถถึงเส้นหลัก KKN'!C:C,'DATA รถถึงเส้นหลัก KKN'!D:D)</f>
        <v>#N/A</v>
      </c>
      <c r="D37" s="12" t="e">
        <f>_xlfn.XLOOKUP(E37,'DATA รถถึงเส้นหลัก KKN'!C:C,'DATA รถถึงเส้นหลัก KKN'!A:A)</f>
        <v>#N/A</v>
      </c>
      <c r="E37" s="13" cm="1">
        <f t="array" ref="E37">INDEX('DATA รถถึงเส้นหลัก KKN'!C:C,ROW()-3)</f>
        <v>0</v>
      </c>
      <c r="F37" s="14" t="e">
        <f>_xlfn.XLOOKUP(E37,'DATA รถถึงเส้นหลัก KKN'!C:C,'DATA รถถึงเส้นหลัก KKN'!BE:BE)</f>
        <v>#N/A</v>
      </c>
      <c r="G37" s="5" t="e">
        <f>_xlfn.XLOOKUP(E37,'DATA รถถึงเส้นหลัก KKN'!C:C,'DATA รถถึงเส้นหลัก KKN'!G:G)</f>
        <v>#N/A</v>
      </c>
      <c r="H37" s="11" t="e">
        <f>_xlfn.XLOOKUP(E37,'DATA รถถึงเส้นหลัก KKN'!C:C,'DATA รถถึงเส้นหลัก KKN'!J:J)</f>
        <v>#N/A</v>
      </c>
      <c r="I37" s="11" t="e">
        <f>_xlfn.XLOOKUP(E37,'DATA รถถึงเส้นหลัก KKN'!C:C,'DATA รถถึงเส้นหลัก KKN'!AN:AN)</f>
        <v>#N/A</v>
      </c>
      <c r="J37" s="5" t="str">
        <f>IFERROR(_xlfn.XLOOKUP(E37,'DATA รถถึงเส้นหลัก KKN'!C:C,'DATA รถถึงเส้นหลัก KKN'!AH:AH),"")</f>
        <v/>
      </c>
      <c r="K37" s="5" t="str">
        <f>IFERROR(_xlfn.XLOOKUP(E37,'DATA รถถึงเส้นหลัก KKN'!C:C,'DATA รถถึงเส้นหลัก KKN'!AI:AI),"")</f>
        <v/>
      </c>
      <c r="L37" s="5" t="e">
        <f>_xlfn.XLOOKUP(E37,'DATA รถถึงเส้นหลัก KKN'!B:B,'DATA รถถึงเส้นหลัก KKN'!CL:CL)</f>
        <v>#N/A</v>
      </c>
      <c r="M37" s="5" t="str">
        <f>IFERROR(_xlfn.XLOOKUP(E37,'DATA รถถึงเส้นหลัก KKN'!C:C,'DATA รถถึงเส้นหลัก KKN'!AJ:AJ),"")</f>
        <v/>
      </c>
      <c r="N37" s="24" t="e">
        <f t="shared" si="0"/>
        <v>#VALUE!</v>
      </c>
      <c r="O37" s="5" t="str">
        <f>IFERROR(_xlfn.XLOOKUP(E37,'DATA รถถึงเส้นหลัก KKN'!C:C,'DATA รถถึงเส้นหลัก KKN'!AU:AU),"")</f>
        <v/>
      </c>
      <c r="P37" s="5" t="str">
        <f>IFERROR(_xlfn.XLOOKUP(E37,'DATA รถถึงเส้นหลัก KKN'!C:C,'DATA รถถึงเส้นหลัก KKN'!AW:AW),"")</f>
        <v/>
      </c>
      <c r="Q37" s="5" t="str">
        <f>IFERROR(_xlfn.XLOOKUP(E37,'DATA รถถึงเส้นหลัก KKN'!C:C,'DATA รถถึงเส้นหลัก KKN'!AX:AX),"")</f>
        <v/>
      </c>
      <c r="R37" s="29">
        <f t="shared" si="1"/>
        <v>0</v>
      </c>
      <c r="S37" s="64">
        <f>IFERROR(_xlfn.XLOOKUP(E37,'DATA รถถึงเส้นหลัก KKN'!C:C,'DATA รถถึงเส้นหลัก KKN'!T:T),0)</f>
        <v>0</v>
      </c>
      <c r="T37" s="30" t="str">
        <f t="shared" si="2"/>
        <v>卸完货 ลงพัสดุเสร็จ</v>
      </c>
      <c r="U37" s="31"/>
      <c r="Y37" s="38">
        <v>6049</v>
      </c>
      <c r="Z37" s="3"/>
    </row>
    <row r="38" spans="2:26" ht="20.25">
      <c r="B38" s="11">
        <v>34</v>
      </c>
      <c r="C38" s="11" t="e">
        <f>_xlfn.XLOOKUP(E38,'DATA รถถึงเส้นหลัก KKN'!C:C,'DATA รถถึงเส้นหลัก KKN'!D:D)</f>
        <v>#N/A</v>
      </c>
      <c r="D38" s="12" t="e">
        <f>_xlfn.XLOOKUP(E38,'DATA รถถึงเส้นหลัก KKN'!C:C,'DATA รถถึงเส้นหลัก KKN'!A:A)</f>
        <v>#N/A</v>
      </c>
      <c r="E38" s="13" cm="1">
        <f t="array" ref="E38">INDEX('DATA รถถึงเส้นหลัก KKN'!C:C,ROW()-3)</f>
        <v>0</v>
      </c>
      <c r="F38" s="14" t="e">
        <f>_xlfn.XLOOKUP(E38,'DATA รถถึงเส้นหลัก KKN'!C:C,'DATA รถถึงเส้นหลัก KKN'!BE:BE)</f>
        <v>#N/A</v>
      </c>
      <c r="G38" s="5" t="e">
        <f>_xlfn.XLOOKUP(E38,'DATA รถถึงเส้นหลัก KKN'!C:C,'DATA รถถึงเส้นหลัก KKN'!G:G)</f>
        <v>#N/A</v>
      </c>
      <c r="H38" s="11" t="e">
        <f>_xlfn.XLOOKUP(E38,'DATA รถถึงเส้นหลัก KKN'!C:C,'DATA รถถึงเส้นหลัก KKN'!J:J)</f>
        <v>#N/A</v>
      </c>
      <c r="I38" s="11" t="e">
        <f>_xlfn.XLOOKUP(E38,'DATA รถถึงเส้นหลัก KKN'!C:C,'DATA รถถึงเส้นหลัก KKN'!AN:AN)</f>
        <v>#N/A</v>
      </c>
      <c r="J38" s="5" t="str">
        <f>IFERROR(_xlfn.XLOOKUP(E38,'DATA รถถึงเส้นหลัก KKN'!C:C,'DATA รถถึงเส้นหลัก KKN'!AH:AH),"")</f>
        <v/>
      </c>
      <c r="K38" s="5" t="str">
        <f>IFERROR(_xlfn.XLOOKUP(E38,'DATA รถถึงเส้นหลัก KKN'!C:C,'DATA รถถึงเส้นหลัก KKN'!AI:AI),"")</f>
        <v/>
      </c>
      <c r="L38" s="5" t="e">
        <f>_xlfn.XLOOKUP(E38,'DATA รถถึงเส้นหลัก KKN'!B:B,'DATA รถถึงเส้นหลัก KKN'!CL:CL)</f>
        <v>#N/A</v>
      </c>
      <c r="M38" s="5" t="str">
        <f>IFERROR(_xlfn.XLOOKUP(E38,'DATA รถถึงเส้นหลัก KKN'!C:C,'DATA รถถึงเส้นหลัก KKN'!AJ:AJ),"")</f>
        <v/>
      </c>
      <c r="N38" s="24" t="e">
        <f t="shared" si="0"/>
        <v>#VALUE!</v>
      </c>
      <c r="O38" s="5" t="str">
        <f>IFERROR(_xlfn.XLOOKUP(E38,'DATA รถถึงเส้นหลัก KKN'!C:C,'DATA รถถึงเส้นหลัก KKN'!AU:AU),"")</f>
        <v/>
      </c>
      <c r="P38" s="5" t="str">
        <f>IFERROR(_xlfn.XLOOKUP(E38,'DATA รถถึงเส้นหลัก KKN'!C:C,'DATA รถถึงเส้นหลัก KKN'!AW:AW),"")</f>
        <v/>
      </c>
      <c r="Q38" s="5" t="str">
        <f>IFERROR(_xlfn.XLOOKUP(E38,'DATA รถถึงเส้นหลัก KKN'!C:C,'DATA รถถึงเส้นหลัก KKN'!AX:AX),"")</f>
        <v/>
      </c>
      <c r="R38" s="29">
        <f t="shared" si="1"/>
        <v>0</v>
      </c>
      <c r="S38" s="64">
        <f>IFERROR(_xlfn.XLOOKUP(E38,'DATA รถถึงเส้นหลัก KKN'!C:C,'DATA รถถึงเส้นหลัก KKN'!T:T),0)</f>
        <v>0</v>
      </c>
      <c r="T38" s="30" t="str">
        <f t="shared" si="2"/>
        <v>卸完货 ลงพัสดุเสร็จ</v>
      </c>
      <c r="U38" s="31"/>
      <c r="Y38" s="38">
        <v>12310</v>
      </c>
      <c r="Z38" s="3"/>
    </row>
    <row r="39" spans="2:26" ht="20.25">
      <c r="B39" s="11">
        <v>35</v>
      </c>
      <c r="C39" s="11" t="e">
        <f>_xlfn.XLOOKUP(E39,'DATA รถถึงเส้นหลัก KKN'!C:C,'DATA รถถึงเส้นหลัก KKN'!D:D)</f>
        <v>#N/A</v>
      </c>
      <c r="D39" s="12" t="e">
        <f>_xlfn.XLOOKUP(E39,'DATA รถถึงเส้นหลัก KKN'!C:C,'DATA รถถึงเส้นหลัก KKN'!A:A)</f>
        <v>#N/A</v>
      </c>
      <c r="E39" s="13" cm="1">
        <f t="array" ref="E39">INDEX('DATA รถถึงเส้นหลัก KKN'!C:C,ROW()-3)</f>
        <v>0</v>
      </c>
      <c r="F39" s="14" t="e">
        <f>_xlfn.XLOOKUP(E39,'DATA รถถึงเส้นหลัก KKN'!C:C,'DATA รถถึงเส้นหลัก KKN'!BE:BE)</f>
        <v>#N/A</v>
      </c>
      <c r="G39" s="5" t="e">
        <f>_xlfn.XLOOKUP(E39,'DATA รถถึงเส้นหลัก KKN'!C:C,'DATA รถถึงเส้นหลัก KKN'!G:G)</f>
        <v>#N/A</v>
      </c>
      <c r="H39" s="11" t="e">
        <f>_xlfn.XLOOKUP(E39,'DATA รถถึงเส้นหลัก KKN'!C:C,'DATA รถถึงเส้นหลัก KKN'!J:J)</f>
        <v>#N/A</v>
      </c>
      <c r="I39" s="11" t="e">
        <f>_xlfn.XLOOKUP(E39,'DATA รถถึงเส้นหลัก KKN'!C:C,'DATA รถถึงเส้นหลัก KKN'!AN:AN)</f>
        <v>#N/A</v>
      </c>
      <c r="J39" s="5" t="str">
        <f>IFERROR(_xlfn.XLOOKUP(E39,'DATA รถถึงเส้นหลัก KKN'!C:C,'DATA รถถึงเส้นหลัก KKN'!AH:AH),"")</f>
        <v/>
      </c>
      <c r="K39" s="5" t="str">
        <f>IFERROR(_xlfn.XLOOKUP(E39,'DATA รถถึงเส้นหลัก KKN'!C:C,'DATA รถถึงเส้นหลัก KKN'!AI:AI),"")</f>
        <v/>
      </c>
      <c r="L39" s="5" t="e">
        <f>_xlfn.XLOOKUP(E39,'DATA รถถึงเส้นหลัก KKN'!B:B,'DATA รถถึงเส้นหลัก KKN'!CL:CL)</f>
        <v>#N/A</v>
      </c>
      <c r="M39" s="5" t="str">
        <f>IFERROR(_xlfn.XLOOKUP(E39,'DATA รถถึงเส้นหลัก KKN'!C:C,'DATA รถถึงเส้นหลัก KKN'!AJ:AJ),"")</f>
        <v/>
      </c>
      <c r="N39" s="24" t="e">
        <f t="shared" si="0"/>
        <v>#VALUE!</v>
      </c>
      <c r="O39" s="5" t="str">
        <f>IFERROR(_xlfn.XLOOKUP(E39,'DATA รถถึงเส้นหลัก KKN'!C:C,'DATA รถถึงเส้นหลัก KKN'!AU:AU),"")</f>
        <v/>
      </c>
      <c r="P39" s="5" t="str">
        <f>IFERROR(_xlfn.XLOOKUP(E39,'DATA รถถึงเส้นหลัก KKN'!C:C,'DATA รถถึงเส้นหลัก KKN'!AW:AW),"")</f>
        <v/>
      </c>
      <c r="Q39" s="5" t="str">
        <f>IFERROR(_xlfn.XLOOKUP(E39,'DATA รถถึงเส้นหลัก KKN'!C:C,'DATA รถถึงเส้นหลัก KKN'!AX:AX),"")</f>
        <v/>
      </c>
      <c r="R39" s="29">
        <f t="shared" si="1"/>
        <v>0</v>
      </c>
      <c r="S39" s="64">
        <f>IFERROR(_xlfn.XLOOKUP(E39,'DATA รถถึงเส้นหลัก KKN'!C:C,'DATA รถถึงเส้นหลัก KKN'!T:T),0)</f>
        <v>0</v>
      </c>
      <c r="T39" s="30" t="str">
        <f t="shared" si="2"/>
        <v>卸完货 ลงพัสดุเสร็จ</v>
      </c>
      <c r="U39" s="31"/>
      <c r="Y39" s="38">
        <v>8382</v>
      </c>
      <c r="Z39" s="3"/>
    </row>
    <row r="40" spans="2:26" ht="23.25" customHeight="1">
      <c r="B40" s="11">
        <v>36</v>
      </c>
      <c r="C40" s="11" t="e">
        <f>_xlfn.XLOOKUP(E40,'DATA รถถึงเส้นหลัก KKN'!C:C,'DATA รถถึงเส้นหลัก KKN'!D:D)</f>
        <v>#N/A</v>
      </c>
      <c r="D40" s="12" t="e">
        <f>_xlfn.XLOOKUP(E40,'DATA รถถึงเส้นหลัก KKN'!C:C,'DATA รถถึงเส้นหลัก KKN'!A:A)</f>
        <v>#N/A</v>
      </c>
      <c r="E40" s="13" cm="1">
        <f t="array" ref="E40">INDEX('DATA รถถึงเส้นหลัก KKN'!C:C,ROW()-3)</f>
        <v>0</v>
      </c>
      <c r="F40" s="14" t="e">
        <f>_xlfn.XLOOKUP(E40,'DATA รถถึงเส้นหลัก KKN'!C:C,'DATA รถถึงเส้นหลัก KKN'!BE:BE)</f>
        <v>#N/A</v>
      </c>
      <c r="G40" s="5" t="e">
        <f>_xlfn.XLOOKUP(E40,'DATA รถถึงเส้นหลัก KKN'!C:C,'DATA รถถึงเส้นหลัก KKN'!G:G)</f>
        <v>#N/A</v>
      </c>
      <c r="H40" s="11" t="e">
        <f>_xlfn.XLOOKUP(E40,'DATA รถถึงเส้นหลัก KKN'!C:C,'DATA รถถึงเส้นหลัก KKN'!J:J)</f>
        <v>#N/A</v>
      </c>
      <c r="I40" s="11" t="e">
        <f>_xlfn.XLOOKUP(E40,'DATA รถถึงเส้นหลัก KKN'!C:C,'DATA รถถึงเส้นหลัก KKN'!AN:AN)</f>
        <v>#N/A</v>
      </c>
      <c r="J40" s="5" t="str">
        <f>IFERROR(_xlfn.XLOOKUP(E40,'DATA รถถึงเส้นหลัก KKN'!C:C,'DATA รถถึงเส้นหลัก KKN'!AH:AH),"")</f>
        <v/>
      </c>
      <c r="K40" s="5" t="str">
        <f>IFERROR(_xlfn.XLOOKUP(E40,'DATA รถถึงเส้นหลัก KKN'!C:C,'DATA รถถึงเส้นหลัก KKN'!AI:AI),"")</f>
        <v/>
      </c>
      <c r="L40" s="5" t="e">
        <f>_xlfn.XLOOKUP(E40,'DATA รถถึงเส้นหลัก KKN'!B:B,'DATA รถถึงเส้นหลัก KKN'!CL:CL)</f>
        <v>#N/A</v>
      </c>
      <c r="M40" s="5" t="str">
        <f>IFERROR(_xlfn.XLOOKUP(E40,'DATA รถถึงเส้นหลัก KKN'!C:C,'DATA รถถึงเส้นหลัก KKN'!AJ:AJ),"")</f>
        <v/>
      </c>
      <c r="N40" s="24" t="e">
        <f t="shared" si="0"/>
        <v>#VALUE!</v>
      </c>
      <c r="O40" s="5" t="str">
        <f>IFERROR(_xlfn.XLOOKUP(E40,'DATA รถถึงเส้นหลัก KKN'!C:C,'DATA รถถึงเส้นหลัก KKN'!AU:AU),"")</f>
        <v/>
      </c>
      <c r="P40" s="5" t="str">
        <f>IFERROR(_xlfn.XLOOKUP(E40,'DATA รถถึงเส้นหลัก KKN'!C:C,'DATA รถถึงเส้นหลัก KKN'!AW:AW),"")</f>
        <v/>
      </c>
      <c r="Q40" s="5" t="str">
        <f>IFERROR(_xlfn.XLOOKUP(E40,'DATA รถถึงเส้นหลัก KKN'!C:C,'DATA รถถึงเส้นหลัก KKN'!AX:AX),"")</f>
        <v/>
      </c>
      <c r="R40" s="29">
        <f t="shared" si="1"/>
        <v>0</v>
      </c>
      <c r="S40" s="64">
        <f>IFERROR(_xlfn.XLOOKUP(E40,'DATA รถถึงเส้นหลัก KKN'!C:C,'DATA รถถึงเส้นหลัก KKN'!T:T),0)</f>
        <v>0</v>
      </c>
      <c r="T40" s="30" t="str">
        <f t="shared" si="2"/>
        <v>卸完货 ลงพัสดุเสร็จ</v>
      </c>
      <c r="U40" s="31"/>
      <c r="Y40" s="38">
        <v>7775</v>
      </c>
      <c r="Z40" s="3"/>
    </row>
    <row r="41" spans="2:26" ht="23.25" customHeight="1">
      <c r="B41" s="11">
        <v>37</v>
      </c>
      <c r="C41" s="11" t="e">
        <f>_xlfn.XLOOKUP(E41,'DATA รถถึงเส้นหลัก KKN'!C:C,'DATA รถถึงเส้นหลัก KKN'!D:D)</f>
        <v>#N/A</v>
      </c>
      <c r="D41" s="12" t="e">
        <f>_xlfn.XLOOKUP(E41,'DATA รถถึงเส้นหลัก KKN'!C:C,'DATA รถถึงเส้นหลัก KKN'!A:A)</f>
        <v>#N/A</v>
      </c>
      <c r="E41" s="13" cm="1">
        <f t="array" ref="E41">INDEX('DATA รถถึงเส้นหลัก KKN'!C:C,ROW()-3)</f>
        <v>0</v>
      </c>
      <c r="F41" s="14" t="e">
        <f>_xlfn.XLOOKUP(E41,'DATA รถถึงเส้นหลัก KKN'!C:C,'DATA รถถึงเส้นหลัก KKN'!BE:BE)</f>
        <v>#N/A</v>
      </c>
      <c r="G41" s="5" t="e">
        <f>_xlfn.XLOOKUP(E41,'DATA รถถึงเส้นหลัก KKN'!C:C,'DATA รถถึงเส้นหลัก KKN'!G:G)</f>
        <v>#N/A</v>
      </c>
      <c r="H41" s="11" t="e">
        <f>_xlfn.XLOOKUP(E41,'DATA รถถึงเส้นหลัก KKN'!C:C,'DATA รถถึงเส้นหลัก KKN'!J:J)</f>
        <v>#N/A</v>
      </c>
      <c r="I41" s="11" t="e">
        <f>_xlfn.XLOOKUP(E41,'DATA รถถึงเส้นหลัก KKN'!C:C,'DATA รถถึงเส้นหลัก KKN'!AN:AN)</f>
        <v>#N/A</v>
      </c>
      <c r="J41" s="5" t="str">
        <f>IFERROR(_xlfn.XLOOKUP(E41,'DATA รถถึงเส้นหลัก KKN'!C:C,'DATA รถถึงเส้นหลัก KKN'!AH:AH),"")</f>
        <v/>
      </c>
      <c r="K41" s="5" t="str">
        <f>IFERROR(_xlfn.XLOOKUP(E41,'DATA รถถึงเส้นหลัก KKN'!C:C,'DATA รถถึงเส้นหลัก KKN'!AI:AI),"")</f>
        <v/>
      </c>
      <c r="L41" s="5" t="e">
        <f>_xlfn.XLOOKUP(E41,'DATA รถถึงเส้นหลัก KKN'!B:B,'DATA รถถึงเส้นหลัก KKN'!CL:CL)</f>
        <v>#N/A</v>
      </c>
      <c r="M41" s="5" t="str">
        <f>IFERROR(_xlfn.XLOOKUP(E41,'DATA รถถึงเส้นหลัก KKN'!C:C,'DATA รถถึงเส้นหลัก KKN'!AJ:AJ),"")</f>
        <v/>
      </c>
      <c r="N41" s="24" t="e">
        <f t="shared" si="0"/>
        <v>#VALUE!</v>
      </c>
      <c r="O41" s="5" t="str">
        <f>IFERROR(_xlfn.XLOOKUP(E41,'DATA รถถึงเส้นหลัก KKN'!C:C,'DATA รถถึงเส้นหลัก KKN'!AU:AU),"")</f>
        <v/>
      </c>
      <c r="P41" s="5" t="str">
        <f>IFERROR(_xlfn.XLOOKUP(E41,'DATA รถถึงเส้นหลัก KKN'!C:C,'DATA รถถึงเส้นหลัก KKN'!AW:AW),"")</f>
        <v/>
      </c>
      <c r="Q41" s="5" t="str">
        <f>IFERROR(_xlfn.XLOOKUP(E41,'DATA รถถึงเส้นหลัก KKN'!C:C,'DATA รถถึงเส้นหลัก KKN'!AX:AX),"")</f>
        <v/>
      </c>
      <c r="R41" s="29">
        <f t="shared" si="1"/>
        <v>0</v>
      </c>
      <c r="S41" s="64">
        <f>IFERROR(_xlfn.XLOOKUP(E41,'DATA รถถึงเส้นหลัก KKN'!C:C,'DATA รถถึงเส้นหลัก KKN'!T:T),0)</f>
        <v>0</v>
      </c>
      <c r="T41" s="30" t="str">
        <f t="shared" si="2"/>
        <v>卸完货 ลงพัสดุเสร็จ</v>
      </c>
      <c r="U41" s="39"/>
      <c r="Y41" s="38">
        <v>11084</v>
      </c>
      <c r="Z41" s="3"/>
    </row>
    <row r="42" spans="2:26" ht="23.25" customHeight="1">
      <c r="B42" s="11">
        <v>38</v>
      </c>
      <c r="C42" s="11" t="e">
        <f>_xlfn.XLOOKUP(E42,'DATA รถถึงเส้นหลัก KKN'!C:C,'DATA รถถึงเส้นหลัก KKN'!D:D)</f>
        <v>#N/A</v>
      </c>
      <c r="D42" s="12" t="e">
        <f>_xlfn.XLOOKUP(E42,'DATA รถถึงเส้นหลัก KKN'!C:C,'DATA รถถึงเส้นหลัก KKN'!A:A)</f>
        <v>#N/A</v>
      </c>
      <c r="E42" s="13" cm="1">
        <f t="array" ref="E42">INDEX('DATA รถถึงเส้นหลัก KKN'!C:C,ROW()-3)</f>
        <v>0</v>
      </c>
      <c r="F42" s="14" t="e">
        <f>_xlfn.XLOOKUP(E42,'DATA รถถึงเส้นหลัก KKN'!C:C,'DATA รถถึงเส้นหลัก KKN'!BE:BE)</f>
        <v>#N/A</v>
      </c>
      <c r="G42" s="5" t="e">
        <f>_xlfn.XLOOKUP(E42,'DATA รถถึงเส้นหลัก KKN'!C:C,'DATA รถถึงเส้นหลัก KKN'!G:G)</f>
        <v>#N/A</v>
      </c>
      <c r="H42" s="11" t="e">
        <f>_xlfn.XLOOKUP(E42,'DATA รถถึงเส้นหลัก KKN'!C:C,'DATA รถถึงเส้นหลัก KKN'!J:J)</f>
        <v>#N/A</v>
      </c>
      <c r="I42" s="11" t="e">
        <f>_xlfn.XLOOKUP(E42,'DATA รถถึงเส้นหลัก KKN'!C:C,'DATA รถถึงเส้นหลัก KKN'!AN:AN)</f>
        <v>#N/A</v>
      </c>
      <c r="J42" s="5" t="str">
        <f>IFERROR(_xlfn.XLOOKUP(E42,'DATA รถถึงเส้นหลัก KKN'!C:C,'DATA รถถึงเส้นหลัก KKN'!AH:AH),"")</f>
        <v/>
      </c>
      <c r="K42" s="5" t="str">
        <f>IFERROR(_xlfn.XLOOKUP(E42,'DATA รถถึงเส้นหลัก KKN'!C:C,'DATA รถถึงเส้นหลัก KKN'!AI:AI),"")</f>
        <v/>
      </c>
      <c r="L42" s="5" t="e">
        <f>_xlfn.XLOOKUP(E42,'DATA รถถึงเส้นหลัก KKN'!B:B,'DATA รถถึงเส้นหลัก KKN'!CL:CL)</f>
        <v>#N/A</v>
      </c>
      <c r="M42" s="5" t="str">
        <f>IFERROR(_xlfn.XLOOKUP(E42,'DATA รถถึงเส้นหลัก KKN'!C:C,'DATA รถถึงเส้นหลัก KKN'!AJ:AJ),"")</f>
        <v/>
      </c>
      <c r="N42" s="24" t="e">
        <f t="shared" si="0"/>
        <v>#VALUE!</v>
      </c>
      <c r="O42" s="5" t="str">
        <f>IFERROR(_xlfn.XLOOKUP(E42,'DATA รถถึงเส้นหลัก KKN'!C:C,'DATA รถถึงเส้นหลัก KKN'!AU:AU),"")</f>
        <v/>
      </c>
      <c r="P42" s="5" t="str">
        <f>IFERROR(_xlfn.XLOOKUP(E42,'DATA รถถึงเส้นหลัก KKN'!C:C,'DATA รถถึงเส้นหลัก KKN'!AW:AW),"")</f>
        <v/>
      </c>
      <c r="Q42" s="5" t="str">
        <f>IFERROR(_xlfn.XLOOKUP(E42,'DATA รถถึงเส้นหลัก KKN'!C:C,'DATA รถถึงเส้นหลัก KKN'!AX:AX),"")</f>
        <v/>
      </c>
      <c r="R42" s="29">
        <f t="shared" si="1"/>
        <v>0</v>
      </c>
      <c r="S42" s="64">
        <f>IFERROR(_xlfn.XLOOKUP(E42,'DATA รถถึงเส้นหลัก KKN'!C:C,'DATA รถถึงเส้นหลัก KKN'!T:T),0)</f>
        <v>0</v>
      </c>
      <c r="T42" s="30" t="str">
        <f t="shared" si="2"/>
        <v>卸完货 ลงพัสดุเสร็จ</v>
      </c>
      <c r="U42" s="39"/>
      <c r="Y42" s="38">
        <v>14204</v>
      </c>
      <c r="Z42" s="3"/>
    </row>
    <row r="43" spans="2:26" ht="23.25" customHeight="1">
      <c r="B43" s="11">
        <v>39</v>
      </c>
      <c r="C43" s="11" t="e">
        <f>_xlfn.XLOOKUP(E43,'DATA รถถึงเส้นหลัก KKN'!C:C,'DATA รถถึงเส้นหลัก KKN'!D:D)</f>
        <v>#N/A</v>
      </c>
      <c r="D43" s="12" t="e">
        <f>_xlfn.XLOOKUP(E43,'DATA รถถึงเส้นหลัก KKN'!C:C,'DATA รถถึงเส้นหลัก KKN'!A:A)</f>
        <v>#N/A</v>
      </c>
      <c r="E43" s="13" cm="1">
        <f t="array" ref="E43">INDEX('DATA รถถึงเส้นหลัก KKN'!C:C,ROW()-3)</f>
        <v>0</v>
      </c>
      <c r="F43" s="14" t="e">
        <f>_xlfn.XLOOKUP(E43,'DATA รถถึงเส้นหลัก KKN'!C:C,'DATA รถถึงเส้นหลัก KKN'!BE:BE)</f>
        <v>#N/A</v>
      </c>
      <c r="G43" s="5" t="e">
        <f>_xlfn.XLOOKUP(E43,'DATA รถถึงเส้นหลัก KKN'!C:C,'DATA รถถึงเส้นหลัก KKN'!G:G)</f>
        <v>#N/A</v>
      </c>
      <c r="H43" s="11" t="e">
        <f>_xlfn.XLOOKUP(E43,'DATA รถถึงเส้นหลัก KKN'!C:C,'DATA รถถึงเส้นหลัก KKN'!J:J)</f>
        <v>#N/A</v>
      </c>
      <c r="I43" s="11" t="e">
        <f>_xlfn.XLOOKUP(E43,'DATA รถถึงเส้นหลัก KKN'!C:C,'DATA รถถึงเส้นหลัก KKN'!AN:AN)</f>
        <v>#N/A</v>
      </c>
      <c r="J43" s="5" t="str">
        <f>IFERROR(_xlfn.XLOOKUP(E43,'DATA รถถึงเส้นหลัก KKN'!C:C,'DATA รถถึงเส้นหลัก KKN'!AH:AH),"")</f>
        <v/>
      </c>
      <c r="K43" s="5" t="str">
        <f>IFERROR(_xlfn.XLOOKUP(E43,'DATA รถถึงเส้นหลัก KKN'!C:C,'DATA รถถึงเส้นหลัก KKN'!AI:AI),"")</f>
        <v/>
      </c>
      <c r="L43" s="5" t="e">
        <f>_xlfn.XLOOKUP(E43,'DATA รถถึงเส้นหลัก KKN'!B:B,'DATA รถถึงเส้นหลัก KKN'!CL:CL)</f>
        <v>#N/A</v>
      </c>
      <c r="M43" s="5" t="str">
        <f>IFERROR(_xlfn.XLOOKUP(E43,'DATA รถถึงเส้นหลัก KKN'!C:C,'DATA รถถึงเส้นหลัก KKN'!AJ:AJ),"")</f>
        <v/>
      </c>
      <c r="N43" s="24" t="e">
        <f t="shared" si="0"/>
        <v>#VALUE!</v>
      </c>
      <c r="O43" s="5" t="str">
        <f>IFERROR(_xlfn.XLOOKUP(E43,'DATA รถถึงเส้นหลัก KKN'!C:C,'DATA รถถึงเส้นหลัก KKN'!AU:AU),"")</f>
        <v/>
      </c>
      <c r="P43" s="5" t="str">
        <f>IFERROR(_xlfn.XLOOKUP(E43,'DATA รถถึงเส้นหลัก KKN'!C:C,'DATA รถถึงเส้นหลัก KKN'!AW:AW),"")</f>
        <v/>
      </c>
      <c r="Q43" s="5" t="str">
        <f>IFERROR(_xlfn.XLOOKUP(E43,'DATA รถถึงเส้นหลัก KKN'!C:C,'DATA รถถึงเส้นหลัก KKN'!AX:AX),"")</f>
        <v/>
      </c>
      <c r="R43" s="29">
        <f t="shared" si="1"/>
        <v>0</v>
      </c>
      <c r="S43" s="64">
        <f>IFERROR(_xlfn.XLOOKUP(E43,'DATA รถถึงเส้นหลัก KKN'!C:C,'DATA รถถึงเส้นหลัก KKN'!T:T),0)</f>
        <v>0</v>
      </c>
      <c r="T43" s="30" t="str">
        <f t="shared" si="2"/>
        <v>卸完货 ลงพัสดุเสร็จ</v>
      </c>
      <c r="U43" s="25"/>
      <c r="Y43" s="40">
        <v>21738</v>
      </c>
      <c r="Z43" s="41"/>
    </row>
    <row r="44" spans="2:26" ht="23.25" customHeight="1">
      <c r="B44" s="11">
        <v>40</v>
      </c>
      <c r="C44" s="11" t="e">
        <f>_xlfn.XLOOKUP(E44,'DATA รถถึงเส้นหลัก KKN'!C:C,'DATA รถถึงเส้นหลัก KKN'!D:D)</f>
        <v>#N/A</v>
      </c>
      <c r="D44" s="12" t="e">
        <f>_xlfn.XLOOKUP(E44,'DATA รถถึงเส้นหลัก KKN'!C:C,'DATA รถถึงเส้นหลัก KKN'!A:A)</f>
        <v>#N/A</v>
      </c>
      <c r="E44" s="13" cm="1">
        <f t="array" ref="E44">INDEX('DATA รถถึงเส้นหลัก KKN'!C:C,ROW()-3)</f>
        <v>0</v>
      </c>
      <c r="F44" s="14" t="e">
        <f>_xlfn.XLOOKUP(E44,'DATA รถถึงเส้นหลัก KKN'!C:C,'DATA รถถึงเส้นหลัก KKN'!BE:BE)</f>
        <v>#N/A</v>
      </c>
      <c r="G44" s="5" t="e">
        <f>_xlfn.XLOOKUP(E44,'DATA รถถึงเส้นหลัก KKN'!C:C,'DATA รถถึงเส้นหลัก KKN'!G:G)</f>
        <v>#N/A</v>
      </c>
      <c r="H44" s="11" t="e">
        <f>_xlfn.XLOOKUP(E44,'DATA รถถึงเส้นหลัก KKN'!C:C,'DATA รถถึงเส้นหลัก KKN'!J:J)</f>
        <v>#N/A</v>
      </c>
      <c r="I44" s="11" t="e">
        <f>_xlfn.XLOOKUP(E44,'DATA รถถึงเส้นหลัก KKN'!C:C,'DATA รถถึงเส้นหลัก KKN'!AN:AN)</f>
        <v>#N/A</v>
      </c>
      <c r="J44" s="5" t="str">
        <f>IFERROR(_xlfn.XLOOKUP(E44,'DATA รถถึงเส้นหลัก KKN'!C:C,'DATA รถถึงเส้นหลัก KKN'!AH:AH),"")</f>
        <v/>
      </c>
      <c r="K44" s="5" t="str">
        <f>IFERROR(_xlfn.XLOOKUP(E44,'DATA รถถึงเส้นหลัก KKN'!C:C,'DATA รถถึงเส้นหลัก KKN'!AI:AI),"")</f>
        <v/>
      </c>
      <c r="L44" s="5" t="e">
        <f>_xlfn.XLOOKUP(E44,'DATA รถถึงเส้นหลัก KKN'!B:B,'DATA รถถึงเส้นหลัก KKN'!CL:CL)</f>
        <v>#N/A</v>
      </c>
      <c r="M44" s="5" t="str">
        <f>IFERROR(_xlfn.XLOOKUP(E44,'DATA รถถึงเส้นหลัก KKN'!C:C,'DATA รถถึงเส้นหลัก KKN'!AJ:AJ),"")</f>
        <v/>
      </c>
      <c r="N44" s="24" t="e">
        <f t="shared" si="0"/>
        <v>#VALUE!</v>
      </c>
      <c r="O44" s="5" t="str">
        <f>IFERROR(_xlfn.XLOOKUP(E44,'DATA รถถึงเส้นหลัก KKN'!C:C,'DATA รถถึงเส้นหลัก KKN'!AU:AU),"")</f>
        <v/>
      </c>
      <c r="P44" s="5" t="str">
        <f>IFERROR(_xlfn.XLOOKUP(E44,'DATA รถถึงเส้นหลัก KKN'!C:C,'DATA รถถึงเส้นหลัก KKN'!AW:AW),"")</f>
        <v/>
      </c>
      <c r="Q44" s="5" t="str">
        <f>IFERROR(_xlfn.XLOOKUP(E44,'DATA รถถึงเส้นหลัก KKN'!C:C,'DATA รถถึงเส้นหลัก KKN'!AX:AX),"")</f>
        <v/>
      </c>
      <c r="R44" s="29">
        <f t="shared" si="1"/>
        <v>0</v>
      </c>
      <c r="S44" s="64">
        <f>IFERROR(_xlfn.XLOOKUP(E44,'DATA รถถึงเส้นหลัก KKN'!C:C,'DATA รถถึงเส้นหลัก KKN'!T:T),0)</f>
        <v>0</v>
      </c>
      <c r="T44" s="30" t="str">
        <f t="shared" si="2"/>
        <v>卸完货 ลงพัสดุเสร็จ</v>
      </c>
      <c r="U44" s="25"/>
      <c r="Y44" s="13">
        <v>3979</v>
      </c>
      <c r="Z44" s="41"/>
    </row>
    <row r="45" spans="2:26" ht="23.25" customHeight="1">
      <c r="B45" s="11">
        <v>41</v>
      </c>
      <c r="C45" s="11" t="e">
        <f>_xlfn.XLOOKUP(E45,'DATA รถถึงเส้นหลัก KKN'!C:C,'DATA รถถึงเส้นหลัก KKN'!D:D)</f>
        <v>#N/A</v>
      </c>
      <c r="D45" s="12" t="e">
        <f>_xlfn.XLOOKUP(E45,'DATA รถถึงเส้นหลัก KKN'!C:C,'DATA รถถึงเส้นหลัก KKN'!A:A)</f>
        <v>#N/A</v>
      </c>
      <c r="E45" s="13" cm="1">
        <f t="array" ref="E45">INDEX('DATA รถถึงเส้นหลัก KKN'!C:C,ROW()-3)</f>
        <v>0</v>
      </c>
      <c r="F45" s="14" t="e">
        <f>_xlfn.XLOOKUP(E45,'DATA รถถึงเส้นหลัก KKN'!C:C,'DATA รถถึงเส้นหลัก KKN'!BE:BE)</f>
        <v>#N/A</v>
      </c>
      <c r="G45" s="5" t="e">
        <f>_xlfn.XLOOKUP(E45,'DATA รถถึงเส้นหลัก KKN'!C:C,'DATA รถถึงเส้นหลัก KKN'!G:G)</f>
        <v>#N/A</v>
      </c>
      <c r="H45" s="11" t="e">
        <f>_xlfn.XLOOKUP(E45,'DATA รถถึงเส้นหลัก KKN'!C:C,'DATA รถถึงเส้นหลัก KKN'!J:J)</f>
        <v>#N/A</v>
      </c>
      <c r="I45" s="11" t="e">
        <f>_xlfn.XLOOKUP(E45,'DATA รถถึงเส้นหลัก KKN'!C:C,'DATA รถถึงเส้นหลัก KKN'!AN:AN)</f>
        <v>#N/A</v>
      </c>
      <c r="J45" s="5" t="str">
        <f>IFERROR(_xlfn.XLOOKUP(E45,'DATA รถถึงเส้นหลัก KKN'!C:C,'DATA รถถึงเส้นหลัก KKN'!AH:AH),"")</f>
        <v/>
      </c>
      <c r="K45" s="5" t="str">
        <f>IFERROR(_xlfn.XLOOKUP(E45,'DATA รถถึงเส้นหลัก KKN'!C:C,'DATA รถถึงเส้นหลัก KKN'!AI:AI),"")</f>
        <v/>
      </c>
      <c r="L45" s="5" t="e">
        <f>_xlfn.XLOOKUP(E45,'DATA รถถึงเส้นหลัก KKN'!B:B,'DATA รถถึงเส้นหลัก KKN'!CL:CL)</f>
        <v>#N/A</v>
      </c>
      <c r="M45" s="5" t="str">
        <f>IFERROR(_xlfn.XLOOKUP(E45,'DATA รถถึงเส้นหลัก KKN'!C:C,'DATA รถถึงเส้นหลัก KKN'!AJ:AJ),"")</f>
        <v/>
      </c>
      <c r="N45" s="24" t="e">
        <f t="shared" si="0"/>
        <v>#VALUE!</v>
      </c>
      <c r="O45" s="5" t="str">
        <f>IFERROR(_xlfn.XLOOKUP(E45,'DATA รถถึงเส้นหลัก KKN'!C:C,'DATA รถถึงเส้นหลัก KKN'!AU:AU),"")</f>
        <v/>
      </c>
      <c r="P45" s="5" t="str">
        <f>IFERROR(_xlfn.XLOOKUP(E45,'DATA รถถึงเส้นหลัก KKN'!C:C,'DATA รถถึงเส้นหลัก KKN'!AW:AW),"")</f>
        <v/>
      </c>
      <c r="Q45" s="5" t="str">
        <f>IFERROR(_xlfn.XLOOKUP(E45,'DATA รถถึงเส้นหลัก KKN'!C:C,'DATA รถถึงเส้นหลัก KKN'!AX:AX),"")</f>
        <v/>
      </c>
      <c r="R45" s="29">
        <f t="shared" si="1"/>
        <v>0</v>
      </c>
      <c r="S45" s="64">
        <f>IFERROR(_xlfn.XLOOKUP(E45,'DATA รถถึงเส้นหลัก KKN'!C:C,'DATA รถถึงเส้นหลัก KKN'!T:T),0)</f>
        <v>0</v>
      </c>
      <c r="T45" s="30" t="str">
        <f t="shared" si="2"/>
        <v>卸完货 ลงพัสดุเสร็จ</v>
      </c>
      <c r="U45" s="39"/>
      <c r="Y45" s="13">
        <v>16944</v>
      </c>
      <c r="Z45" s="3"/>
    </row>
    <row r="46" spans="2:26" ht="23.25" customHeight="1">
      <c r="B46" s="11">
        <v>42</v>
      </c>
      <c r="C46" s="11" t="e">
        <f>_xlfn.XLOOKUP(E46,'DATA รถถึงเส้นหลัก KKN'!C:C,'DATA รถถึงเส้นหลัก KKN'!D:D)</f>
        <v>#N/A</v>
      </c>
      <c r="D46" s="12" t="e">
        <f>_xlfn.XLOOKUP(E46,'DATA รถถึงเส้นหลัก KKN'!C:C,'DATA รถถึงเส้นหลัก KKN'!A:A)</f>
        <v>#N/A</v>
      </c>
      <c r="E46" s="13" cm="1">
        <f t="array" ref="E46">INDEX('DATA รถถึงเส้นหลัก KKN'!C:C,ROW()-3)</f>
        <v>0</v>
      </c>
      <c r="F46" s="14" t="e">
        <f>_xlfn.XLOOKUP(E46,'DATA รถถึงเส้นหลัก KKN'!C:C,'DATA รถถึงเส้นหลัก KKN'!BE:BE)</f>
        <v>#N/A</v>
      </c>
      <c r="G46" s="5" t="e">
        <f>_xlfn.XLOOKUP(E46,'DATA รถถึงเส้นหลัก KKN'!C:C,'DATA รถถึงเส้นหลัก KKN'!G:G)</f>
        <v>#N/A</v>
      </c>
      <c r="H46" s="11" t="e">
        <f>_xlfn.XLOOKUP(E46,'DATA รถถึงเส้นหลัก KKN'!C:C,'DATA รถถึงเส้นหลัก KKN'!J:J)</f>
        <v>#N/A</v>
      </c>
      <c r="I46" s="11" t="e">
        <f>_xlfn.XLOOKUP(E46,'DATA รถถึงเส้นหลัก KKN'!C:C,'DATA รถถึงเส้นหลัก KKN'!AN:AN)</f>
        <v>#N/A</v>
      </c>
      <c r="J46" s="5" t="str">
        <f>IFERROR(_xlfn.XLOOKUP(E46,'DATA รถถึงเส้นหลัก KKN'!C:C,'DATA รถถึงเส้นหลัก KKN'!AH:AH),"")</f>
        <v/>
      </c>
      <c r="K46" s="5" t="str">
        <f>IFERROR(_xlfn.XLOOKUP(E46,'DATA รถถึงเส้นหลัก KKN'!C:C,'DATA รถถึงเส้นหลัก KKN'!AI:AI),"")</f>
        <v/>
      </c>
      <c r="L46" s="5" t="e">
        <f>_xlfn.XLOOKUP(E46,'DATA รถถึงเส้นหลัก KKN'!B:B,'DATA รถถึงเส้นหลัก KKN'!CL:CL)</f>
        <v>#N/A</v>
      </c>
      <c r="M46" s="5" t="str">
        <f>IFERROR(_xlfn.XLOOKUP(E46,'DATA รถถึงเส้นหลัก KKN'!C:C,'DATA รถถึงเส้นหลัก KKN'!AJ:AJ),"")</f>
        <v/>
      </c>
      <c r="N46" s="24" t="e">
        <f t="shared" si="0"/>
        <v>#VALUE!</v>
      </c>
      <c r="O46" s="5" t="str">
        <f>IFERROR(_xlfn.XLOOKUP(E46,'DATA รถถึงเส้นหลัก KKN'!C:C,'DATA รถถึงเส้นหลัก KKN'!AU:AU),"")</f>
        <v/>
      </c>
      <c r="P46" s="5" t="str">
        <f>IFERROR(_xlfn.XLOOKUP(E46,'DATA รถถึงเส้นหลัก KKN'!C:C,'DATA รถถึงเส้นหลัก KKN'!AW:AW),"")</f>
        <v/>
      </c>
      <c r="Q46" s="5" t="str">
        <f>IFERROR(_xlfn.XLOOKUP(E46,'DATA รถถึงเส้นหลัก KKN'!C:C,'DATA รถถึงเส้นหลัก KKN'!AX:AX),"")</f>
        <v/>
      </c>
      <c r="R46" s="29">
        <f t="shared" si="1"/>
        <v>0</v>
      </c>
      <c r="S46" s="64">
        <f>IFERROR(_xlfn.XLOOKUP(E46,'DATA รถถึงเส้นหลัก KKN'!C:C,'DATA รถถึงเส้นหลัก KKN'!T:T),0)</f>
        <v>0</v>
      </c>
      <c r="T46" s="30" t="str">
        <f t="shared" si="2"/>
        <v>卸完货 ลงพัสดุเสร็จ</v>
      </c>
      <c r="U46" s="39"/>
      <c r="Y46" s="13">
        <v>9664</v>
      </c>
      <c r="Z46" s="3"/>
    </row>
    <row r="47" spans="2:26" ht="23.25" customHeight="1">
      <c r="B47" s="11">
        <v>43</v>
      </c>
      <c r="C47" s="11" t="e">
        <f>_xlfn.XLOOKUP(E47,'DATA รถถึงเส้นหลัก KKN'!C:C,'DATA รถถึงเส้นหลัก KKN'!D:D)</f>
        <v>#N/A</v>
      </c>
      <c r="D47" s="12" t="e">
        <f>_xlfn.XLOOKUP(E47,'DATA รถถึงเส้นหลัก KKN'!C:C,'DATA รถถึงเส้นหลัก KKN'!A:A)</f>
        <v>#N/A</v>
      </c>
      <c r="E47" s="13" cm="1">
        <f t="array" ref="E47">INDEX('DATA รถถึงเส้นหลัก KKN'!C:C,ROW()-3)</f>
        <v>0</v>
      </c>
      <c r="F47" s="14" t="e">
        <f>_xlfn.XLOOKUP(E47,'DATA รถถึงเส้นหลัก KKN'!C:C,'DATA รถถึงเส้นหลัก KKN'!BE:BE)</f>
        <v>#N/A</v>
      </c>
      <c r="G47" s="5" t="e">
        <f>_xlfn.XLOOKUP(E47,'DATA รถถึงเส้นหลัก KKN'!C:C,'DATA รถถึงเส้นหลัก KKN'!G:G)</f>
        <v>#N/A</v>
      </c>
      <c r="H47" s="11" t="e">
        <f>_xlfn.XLOOKUP(E47,'DATA รถถึงเส้นหลัก KKN'!C:C,'DATA รถถึงเส้นหลัก KKN'!J:J)</f>
        <v>#N/A</v>
      </c>
      <c r="I47" s="11" t="e">
        <f>_xlfn.XLOOKUP(E47,'DATA รถถึงเส้นหลัก KKN'!C:C,'DATA รถถึงเส้นหลัก KKN'!AN:AN)</f>
        <v>#N/A</v>
      </c>
      <c r="J47" s="5" t="str">
        <f>IFERROR(_xlfn.XLOOKUP(E47,'DATA รถถึงเส้นหลัก KKN'!C:C,'DATA รถถึงเส้นหลัก KKN'!AH:AH),"")</f>
        <v/>
      </c>
      <c r="K47" s="5" t="str">
        <f>IFERROR(_xlfn.XLOOKUP(E47,'DATA รถถึงเส้นหลัก KKN'!C:C,'DATA รถถึงเส้นหลัก KKN'!AI:AI),"")</f>
        <v/>
      </c>
      <c r="L47" s="5" t="e">
        <f>_xlfn.XLOOKUP(E47,'DATA รถถึงเส้นหลัก KKN'!B:B,'DATA รถถึงเส้นหลัก KKN'!CL:CL)</f>
        <v>#N/A</v>
      </c>
      <c r="M47" s="5" t="str">
        <f>IFERROR(_xlfn.XLOOKUP(E47,'DATA รถถึงเส้นหลัก KKN'!C:C,'DATA รถถึงเส้นหลัก KKN'!AJ:AJ),"")</f>
        <v/>
      </c>
      <c r="N47" s="24" t="e">
        <f t="shared" si="0"/>
        <v>#VALUE!</v>
      </c>
      <c r="O47" s="5" t="str">
        <f>IFERROR(_xlfn.XLOOKUP(E47,'DATA รถถึงเส้นหลัก KKN'!C:C,'DATA รถถึงเส้นหลัก KKN'!AU:AU),"")</f>
        <v/>
      </c>
      <c r="P47" s="5" t="str">
        <f>IFERROR(_xlfn.XLOOKUP(E47,'DATA รถถึงเส้นหลัก KKN'!C:C,'DATA รถถึงเส้นหลัก KKN'!AW:AW),"")</f>
        <v/>
      </c>
      <c r="Q47" s="5" t="str">
        <f>IFERROR(_xlfn.XLOOKUP(E47,'DATA รถถึงเส้นหลัก KKN'!C:C,'DATA รถถึงเส้นหลัก KKN'!AX:AX),"")</f>
        <v/>
      </c>
      <c r="R47" s="29">
        <f t="shared" si="1"/>
        <v>0</v>
      </c>
      <c r="S47" s="64">
        <f>IFERROR(_xlfn.XLOOKUP(E47,'DATA รถถึงเส้นหลัก KKN'!C:C,'DATA รถถึงเส้นหลัก KKN'!T:T),0)</f>
        <v>0</v>
      </c>
      <c r="T47" s="30" t="str">
        <f t="shared" si="2"/>
        <v>卸完货 ลงพัสดุเสร็จ</v>
      </c>
      <c r="U47" s="39"/>
      <c r="Y47" s="13">
        <v>9467</v>
      </c>
      <c r="Z47" s="3"/>
    </row>
    <row r="48" spans="2:26" ht="23.25" customHeight="1">
      <c r="B48" s="11">
        <v>44</v>
      </c>
      <c r="C48" s="11" t="e">
        <f>_xlfn.XLOOKUP(E48,'DATA รถถึงเส้นหลัก KKN'!C:C,'DATA รถถึงเส้นหลัก KKN'!D:D)</f>
        <v>#N/A</v>
      </c>
      <c r="D48" s="12" t="e">
        <f>_xlfn.XLOOKUP(E48,'DATA รถถึงเส้นหลัก KKN'!C:C,'DATA รถถึงเส้นหลัก KKN'!A:A)</f>
        <v>#N/A</v>
      </c>
      <c r="E48" s="13" cm="1">
        <f t="array" ref="E48">INDEX('DATA รถถึงเส้นหลัก KKN'!C:C,ROW()-3)</f>
        <v>0</v>
      </c>
      <c r="F48" s="14" t="e">
        <f>_xlfn.XLOOKUP(E48,'DATA รถถึงเส้นหลัก KKN'!C:C,'DATA รถถึงเส้นหลัก KKN'!BE:BE)</f>
        <v>#N/A</v>
      </c>
      <c r="G48" s="5" t="e">
        <f>_xlfn.XLOOKUP(E48,'DATA รถถึงเส้นหลัก KKN'!C:C,'DATA รถถึงเส้นหลัก KKN'!G:G)</f>
        <v>#N/A</v>
      </c>
      <c r="H48" s="11" t="e">
        <f>_xlfn.XLOOKUP(E48,'DATA รถถึงเส้นหลัก KKN'!C:C,'DATA รถถึงเส้นหลัก KKN'!J:J)</f>
        <v>#N/A</v>
      </c>
      <c r="I48" s="11" t="e">
        <f>_xlfn.XLOOKUP(E48,'DATA รถถึงเส้นหลัก KKN'!C:C,'DATA รถถึงเส้นหลัก KKN'!AN:AN)</f>
        <v>#N/A</v>
      </c>
      <c r="J48" s="5" t="str">
        <f>IFERROR(_xlfn.XLOOKUP(E48,'DATA รถถึงเส้นหลัก KKN'!C:C,'DATA รถถึงเส้นหลัก KKN'!AH:AH),"")</f>
        <v/>
      </c>
      <c r="K48" s="5" t="str">
        <f>IFERROR(_xlfn.XLOOKUP(E48,'DATA รถถึงเส้นหลัก KKN'!C:C,'DATA รถถึงเส้นหลัก KKN'!AI:AI),"")</f>
        <v/>
      </c>
      <c r="L48" s="5" t="e">
        <f>_xlfn.XLOOKUP(E48,'DATA รถถึงเส้นหลัก KKN'!B:B,'DATA รถถึงเส้นหลัก KKN'!CL:CL)</f>
        <v>#N/A</v>
      </c>
      <c r="M48" s="5" t="str">
        <f>IFERROR(_xlfn.XLOOKUP(E48,'DATA รถถึงเส้นหลัก KKN'!C:C,'DATA รถถึงเส้นหลัก KKN'!AJ:AJ),"")</f>
        <v/>
      </c>
      <c r="N48" s="24" t="e">
        <f t="shared" si="0"/>
        <v>#VALUE!</v>
      </c>
      <c r="O48" s="5" t="str">
        <f>IFERROR(_xlfn.XLOOKUP(E48,'DATA รถถึงเส้นหลัก KKN'!C:C,'DATA รถถึงเส้นหลัก KKN'!AU:AU),"")</f>
        <v/>
      </c>
      <c r="P48" s="5" t="str">
        <f>IFERROR(_xlfn.XLOOKUP(E48,'DATA รถถึงเส้นหลัก KKN'!C:C,'DATA รถถึงเส้นหลัก KKN'!AW:AW),"")</f>
        <v/>
      </c>
      <c r="Q48" s="5" t="str">
        <f>IFERROR(_xlfn.XLOOKUP(E48,'DATA รถถึงเส้นหลัก KKN'!C:C,'DATA รถถึงเส้นหลัก KKN'!AX:AX),"")</f>
        <v/>
      </c>
      <c r="R48" s="29">
        <f t="shared" si="1"/>
        <v>0</v>
      </c>
      <c r="S48" s="64">
        <f>IFERROR(_xlfn.XLOOKUP(E48,'DATA รถถึงเส้นหลัก KKN'!C:C,'DATA รถถึงเส้นหลัก KKN'!T:T),0)</f>
        <v>0</v>
      </c>
      <c r="T48" s="30" t="str">
        <f t="shared" si="2"/>
        <v>卸完货 ลงพัสดุเสร็จ</v>
      </c>
      <c r="U48" s="39"/>
      <c r="Y48" s="13">
        <v>11447</v>
      </c>
      <c r="Z48" s="3"/>
    </row>
    <row r="49" spans="2:26" ht="23.25" customHeight="1">
      <c r="B49" s="11">
        <v>45</v>
      </c>
      <c r="C49" s="11" t="e">
        <f>_xlfn.XLOOKUP(E49,'DATA รถถึงเส้นหลัก KKN'!C:C,'DATA รถถึงเส้นหลัก KKN'!D:D)</f>
        <v>#N/A</v>
      </c>
      <c r="D49" s="12" t="e">
        <f>_xlfn.XLOOKUP(E49,'DATA รถถึงเส้นหลัก KKN'!C:C,'DATA รถถึงเส้นหลัก KKN'!A:A)</f>
        <v>#N/A</v>
      </c>
      <c r="E49" s="13" cm="1">
        <f t="array" ref="E49">INDEX('DATA รถถึงเส้นหลัก KKN'!C:C,ROW()-3)</f>
        <v>0</v>
      </c>
      <c r="F49" s="14" t="e">
        <f>_xlfn.XLOOKUP(E49,'DATA รถถึงเส้นหลัก KKN'!C:C,'DATA รถถึงเส้นหลัก KKN'!BE:BE)</f>
        <v>#N/A</v>
      </c>
      <c r="G49" s="5" t="e">
        <f>_xlfn.XLOOKUP(E49,'DATA รถถึงเส้นหลัก KKN'!C:C,'DATA รถถึงเส้นหลัก KKN'!G:G)</f>
        <v>#N/A</v>
      </c>
      <c r="H49" s="11" t="e">
        <f>_xlfn.XLOOKUP(E49,'DATA รถถึงเส้นหลัก KKN'!C:C,'DATA รถถึงเส้นหลัก KKN'!J:J)</f>
        <v>#N/A</v>
      </c>
      <c r="I49" s="11" t="e">
        <f>_xlfn.XLOOKUP(E49,'DATA รถถึงเส้นหลัก KKN'!C:C,'DATA รถถึงเส้นหลัก KKN'!AN:AN)</f>
        <v>#N/A</v>
      </c>
      <c r="J49" s="5" t="str">
        <f>IFERROR(_xlfn.XLOOKUP(E49,'DATA รถถึงเส้นหลัก KKN'!C:C,'DATA รถถึงเส้นหลัก KKN'!AH:AH),"")</f>
        <v/>
      </c>
      <c r="K49" s="5" t="str">
        <f>IFERROR(_xlfn.XLOOKUP(E49,'DATA รถถึงเส้นหลัก KKN'!C:C,'DATA รถถึงเส้นหลัก KKN'!AI:AI),"")</f>
        <v/>
      </c>
      <c r="L49" s="5" t="e">
        <f>_xlfn.XLOOKUP(E49,'DATA รถถึงเส้นหลัก KKN'!B:B,'DATA รถถึงเส้นหลัก KKN'!CL:CL)</f>
        <v>#N/A</v>
      </c>
      <c r="M49" s="5" t="str">
        <f>IFERROR(_xlfn.XLOOKUP(E49,'DATA รถถึงเส้นหลัก KKN'!C:C,'DATA รถถึงเส้นหลัก KKN'!AJ:AJ),"")</f>
        <v/>
      </c>
      <c r="N49" s="24" t="e">
        <f t="shared" si="0"/>
        <v>#VALUE!</v>
      </c>
      <c r="O49" s="5" t="str">
        <f>IFERROR(_xlfn.XLOOKUP(E49,'DATA รถถึงเส้นหลัก KKN'!C:C,'DATA รถถึงเส้นหลัก KKN'!AU:AU),"")</f>
        <v/>
      </c>
      <c r="P49" s="5" t="str">
        <f>IFERROR(_xlfn.XLOOKUP(E49,'DATA รถถึงเส้นหลัก KKN'!C:C,'DATA รถถึงเส้นหลัก KKN'!AW:AW),"")</f>
        <v/>
      </c>
      <c r="Q49" s="5" t="str">
        <f>IFERROR(_xlfn.XLOOKUP(E49,'DATA รถถึงเส้นหลัก KKN'!C:C,'DATA รถถึงเส้นหลัก KKN'!AX:AX),"")</f>
        <v/>
      </c>
      <c r="R49" s="29">
        <f t="shared" si="1"/>
        <v>0</v>
      </c>
      <c r="S49" s="64">
        <f>IFERROR(_xlfn.XLOOKUP(E49,'DATA รถถึงเส้นหลัก KKN'!C:C,'DATA รถถึงเส้นหลัก KKN'!T:T),0)</f>
        <v>0</v>
      </c>
      <c r="T49" s="30" t="str">
        <f t="shared" si="2"/>
        <v>卸完货 ลงพัสดุเสร็จ</v>
      </c>
      <c r="U49" s="42"/>
      <c r="Y49" s="11">
        <v>8849</v>
      </c>
      <c r="Z49" s="3"/>
    </row>
    <row r="50" spans="2:26" ht="23.25" customHeight="1">
      <c r="B50" s="11">
        <v>46</v>
      </c>
      <c r="C50" s="11" t="e">
        <f>_xlfn.XLOOKUP(E50,'DATA รถถึงเส้นหลัก KKN'!C:C,'DATA รถถึงเส้นหลัก KKN'!D:D)</f>
        <v>#N/A</v>
      </c>
      <c r="D50" s="12" t="e">
        <f>_xlfn.XLOOKUP(E50,'DATA รถถึงเส้นหลัก KKN'!C:C,'DATA รถถึงเส้นหลัก KKN'!A:A)</f>
        <v>#N/A</v>
      </c>
      <c r="E50" s="13" cm="1">
        <f t="array" ref="E50">INDEX('DATA รถถึงเส้นหลัก KKN'!C:C,ROW()-3)</f>
        <v>0</v>
      </c>
      <c r="F50" s="14" t="e">
        <f>_xlfn.XLOOKUP(E50,'DATA รถถึงเส้นหลัก KKN'!C:C,'DATA รถถึงเส้นหลัก KKN'!BE:BE)</f>
        <v>#N/A</v>
      </c>
      <c r="G50" s="5" t="e">
        <f>_xlfn.XLOOKUP(E50,'DATA รถถึงเส้นหลัก KKN'!C:C,'DATA รถถึงเส้นหลัก KKN'!G:G)</f>
        <v>#N/A</v>
      </c>
      <c r="H50" s="11" t="e">
        <f>_xlfn.XLOOKUP(E50,'DATA รถถึงเส้นหลัก KKN'!C:C,'DATA รถถึงเส้นหลัก KKN'!J:J)</f>
        <v>#N/A</v>
      </c>
      <c r="I50" s="11" t="e">
        <f>_xlfn.XLOOKUP(E50,'DATA รถถึงเส้นหลัก KKN'!C:C,'DATA รถถึงเส้นหลัก KKN'!AN:AN)</f>
        <v>#N/A</v>
      </c>
      <c r="J50" s="5" t="str">
        <f>IFERROR(_xlfn.XLOOKUP(E50,'DATA รถถึงเส้นหลัก KKN'!C:C,'DATA รถถึงเส้นหลัก KKN'!AH:AH),"")</f>
        <v/>
      </c>
      <c r="K50" s="5" t="str">
        <f>IFERROR(_xlfn.XLOOKUP(E50,'DATA รถถึงเส้นหลัก KKN'!C:C,'DATA รถถึงเส้นหลัก KKN'!AI:AI),"")</f>
        <v/>
      </c>
      <c r="L50" s="5" t="e">
        <f>_xlfn.XLOOKUP(E50,'DATA รถถึงเส้นหลัก KKN'!B:B,'DATA รถถึงเส้นหลัก KKN'!CL:CL)</f>
        <v>#N/A</v>
      </c>
      <c r="M50" s="5" t="str">
        <f>IFERROR(_xlfn.XLOOKUP(E50,'DATA รถถึงเส้นหลัก KKN'!C:C,'DATA รถถึงเส้นหลัก KKN'!AJ:AJ),"")</f>
        <v/>
      </c>
      <c r="N50" s="24" t="e">
        <f t="shared" si="0"/>
        <v>#VALUE!</v>
      </c>
      <c r="O50" s="5" t="str">
        <f>IFERROR(_xlfn.XLOOKUP(E50,'DATA รถถึงเส้นหลัก KKN'!C:C,'DATA รถถึงเส้นหลัก KKN'!AU:AU),"")</f>
        <v/>
      </c>
      <c r="P50" s="5" t="str">
        <f>IFERROR(_xlfn.XLOOKUP(E50,'DATA รถถึงเส้นหลัก KKN'!C:C,'DATA รถถึงเส้นหลัก KKN'!AW:AW),"")</f>
        <v/>
      </c>
      <c r="Q50" s="5" t="str">
        <f>IFERROR(_xlfn.XLOOKUP(E50,'DATA รถถึงเส้นหลัก KKN'!C:C,'DATA รถถึงเส้นหลัก KKN'!AX:AX),"")</f>
        <v/>
      </c>
      <c r="R50" s="29">
        <f t="shared" si="1"/>
        <v>0</v>
      </c>
      <c r="S50" s="64">
        <f>IFERROR(_xlfn.XLOOKUP(E50,'DATA รถถึงเส้นหลัก KKN'!C:C,'DATA รถถึงเส้นหลัก KKN'!T:T),0)</f>
        <v>0</v>
      </c>
      <c r="T50" s="30" t="str">
        <f t="shared" si="2"/>
        <v>卸完货 ลงพัสดุเสร็จ</v>
      </c>
      <c r="U50" s="42"/>
      <c r="Y50" s="11">
        <v>13906</v>
      </c>
      <c r="Z50" s="3"/>
    </row>
    <row r="51" spans="2:26" ht="23.25" customHeight="1">
      <c r="B51" s="11">
        <v>47</v>
      </c>
      <c r="C51" s="11" t="e">
        <f>_xlfn.XLOOKUP(E51,'DATA รถถึงเส้นหลัก KKN'!C:C,'DATA รถถึงเส้นหลัก KKN'!D:D)</f>
        <v>#N/A</v>
      </c>
      <c r="D51" s="12" t="e">
        <f>_xlfn.XLOOKUP(E51,'DATA รถถึงเส้นหลัก KKN'!C:C,'DATA รถถึงเส้นหลัก KKN'!A:A)</f>
        <v>#N/A</v>
      </c>
      <c r="E51" s="13" cm="1">
        <f t="array" ref="E51">INDEX('DATA รถถึงเส้นหลัก KKN'!C:C,ROW()-3)</f>
        <v>0</v>
      </c>
      <c r="F51" s="14" t="e">
        <f>_xlfn.XLOOKUP(E51,'DATA รถถึงเส้นหลัก KKN'!C:C,'DATA รถถึงเส้นหลัก KKN'!BE:BE)</f>
        <v>#N/A</v>
      </c>
      <c r="G51" s="5" t="e">
        <f>_xlfn.XLOOKUP(E51,'DATA รถถึงเส้นหลัก KKN'!C:C,'DATA รถถึงเส้นหลัก KKN'!G:G)</f>
        <v>#N/A</v>
      </c>
      <c r="H51" s="11" t="e">
        <f>_xlfn.XLOOKUP(E51,'DATA รถถึงเส้นหลัก KKN'!C:C,'DATA รถถึงเส้นหลัก KKN'!J:J)</f>
        <v>#N/A</v>
      </c>
      <c r="I51" s="11" t="e">
        <f>_xlfn.XLOOKUP(E51,'DATA รถถึงเส้นหลัก KKN'!C:C,'DATA รถถึงเส้นหลัก KKN'!AN:AN)</f>
        <v>#N/A</v>
      </c>
      <c r="J51" s="5" t="str">
        <f>IFERROR(_xlfn.XLOOKUP(E51,'DATA รถถึงเส้นหลัก KKN'!C:C,'DATA รถถึงเส้นหลัก KKN'!AH:AH),"")</f>
        <v/>
      </c>
      <c r="K51" s="5" t="str">
        <f>IFERROR(_xlfn.XLOOKUP(E51,'DATA รถถึงเส้นหลัก KKN'!C:C,'DATA รถถึงเส้นหลัก KKN'!AI:AI),"")</f>
        <v/>
      </c>
      <c r="L51" s="5" t="e">
        <f>_xlfn.XLOOKUP(E51,'DATA รถถึงเส้นหลัก KKN'!B:B,'DATA รถถึงเส้นหลัก KKN'!CL:CL)</f>
        <v>#N/A</v>
      </c>
      <c r="M51" s="5" t="str">
        <f>IFERROR(_xlfn.XLOOKUP(E51,'DATA รถถึงเส้นหลัก KKN'!C:C,'DATA รถถึงเส้นหลัก KKN'!AJ:AJ),"")</f>
        <v/>
      </c>
      <c r="N51" s="24" t="e">
        <f t="shared" si="0"/>
        <v>#VALUE!</v>
      </c>
      <c r="O51" s="5" t="str">
        <f>IFERROR(_xlfn.XLOOKUP(E51,'DATA รถถึงเส้นหลัก KKN'!C:C,'DATA รถถึงเส้นหลัก KKN'!AU:AU),"")</f>
        <v/>
      </c>
      <c r="P51" s="5" t="str">
        <f>IFERROR(_xlfn.XLOOKUP(E51,'DATA รถถึงเส้นหลัก KKN'!C:C,'DATA รถถึงเส้นหลัก KKN'!AW:AW),"")</f>
        <v/>
      </c>
      <c r="Q51" s="5" t="str">
        <f>IFERROR(_xlfn.XLOOKUP(E51,'DATA รถถึงเส้นหลัก KKN'!C:C,'DATA รถถึงเส้นหลัก KKN'!AX:AX),"")</f>
        <v/>
      </c>
      <c r="R51" s="29">
        <f t="shared" si="1"/>
        <v>0</v>
      </c>
      <c r="S51" s="64">
        <f>IFERROR(_xlfn.XLOOKUP(E51,'DATA รถถึงเส้นหลัก KKN'!C:C,'DATA รถถึงเส้นหลัก KKN'!T:T),0)</f>
        <v>0</v>
      </c>
      <c r="T51" s="30" t="str">
        <f t="shared" si="2"/>
        <v>卸完货 ลงพัสดุเสร็จ</v>
      </c>
      <c r="U51" s="39"/>
      <c r="Y51" s="11">
        <v>2618</v>
      </c>
      <c r="Z51" s="3"/>
    </row>
    <row r="52" spans="2:26" ht="23.25" customHeight="1">
      <c r="B52" s="11">
        <v>48</v>
      </c>
      <c r="C52" s="11" t="e">
        <f>_xlfn.XLOOKUP(E52,'DATA รถถึงเส้นหลัก KKN'!C:C,'DATA รถถึงเส้นหลัก KKN'!D:D)</f>
        <v>#N/A</v>
      </c>
      <c r="D52" s="12" t="e">
        <f>_xlfn.XLOOKUP(E52,'DATA รถถึงเส้นหลัก KKN'!C:C,'DATA รถถึงเส้นหลัก KKN'!A:A)</f>
        <v>#N/A</v>
      </c>
      <c r="E52" s="13" cm="1">
        <f t="array" ref="E52">INDEX('DATA รถถึงเส้นหลัก KKN'!C:C,ROW()-3)</f>
        <v>0</v>
      </c>
      <c r="F52" s="14" t="e">
        <f>_xlfn.XLOOKUP(E52,'DATA รถถึงเส้นหลัก KKN'!C:C,'DATA รถถึงเส้นหลัก KKN'!BE:BE)</f>
        <v>#N/A</v>
      </c>
      <c r="G52" s="5" t="e">
        <f>_xlfn.XLOOKUP(E52,'DATA รถถึงเส้นหลัก KKN'!C:C,'DATA รถถึงเส้นหลัก KKN'!G:G)</f>
        <v>#N/A</v>
      </c>
      <c r="H52" s="11" t="e">
        <f>_xlfn.XLOOKUP(E52,'DATA รถถึงเส้นหลัก KKN'!C:C,'DATA รถถึงเส้นหลัก KKN'!J:J)</f>
        <v>#N/A</v>
      </c>
      <c r="I52" s="11" t="e">
        <f>_xlfn.XLOOKUP(E52,'DATA รถถึงเส้นหลัก KKN'!C:C,'DATA รถถึงเส้นหลัก KKN'!AN:AN)</f>
        <v>#N/A</v>
      </c>
      <c r="J52" s="5" t="str">
        <f>IFERROR(_xlfn.XLOOKUP(E52,'DATA รถถึงเส้นหลัก KKN'!C:C,'DATA รถถึงเส้นหลัก KKN'!AH:AH),"")</f>
        <v/>
      </c>
      <c r="K52" s="5" t="str">
        <f>IFERROR(_xlfn.XLOOKUP(E52,'DATA รถถึงเส้นหลัก KKN'!C:C,'DATA รถถึงเส้นหลัก KKN'!AI:AI),"")</f>
        <v/>
      </c>
      <c r="L52" s="5" t="e">
        <f>_xlfn.XLOOKUP(E52,'DATA รถถึงเส้นหลัก KKN'!B:B,'DATA รถถึงเส้นหลัก KKN'!CL:CL)</f>
        <v>#N/A</v>
      </c>
      <c r="M52" s="5" t="str">
        <f>IFERROR(_xlfn.XLOOKUP(E52,'DATA รถถึงเส้นหลัก KKN'!C:C,'DATA รถถึงเส้นหลัก KKN'!AJ:AJ),"")</f>
        <v/>
      </c>
      <c r="N52" s="24" t="e">
        <f t="shared" ref="N52:N60" si="3">M52+TIME(2,0,0)</f>
        <v>#VALUE!</v>
      </c>
      <c r="O52" s="5" t="str">
        <f>IFERROR(_xlfn.XLOOKUP(E52,'DATA รถถึงเส้นหลัก KKN'!C:C,'DATA รถถึงเส้นหลัก KKN'!AU:AU),"")</f>
        <v/>
      </c>
      <c r="P52" s="5" t="str">
        <f>IFERROR(_xlfn.XLOOKUP(E52,'DATA รถถึงเส้นหลัก KKN'!C:C,'DATA รถถึงเส้นหลัก KKN'!AW:AW),"")</f>
        <v/>
      </c>
      <c r="Q52" s="5" t="str">
        <f>IFERROR(_xlfn.XLOOKUP(E52,'DATA รถถึงเส้นหลัก KKN'!C:C,'DATA รถถึงเส้นหลัก KKN'!AX:AX),"")</f>
        <v/>
      </c>
      <c r="R52" s="29">
        <f t="shared" si="1"/>
        <v>0</v>
      </c>
      <c r="S52" s="64">
        <f>IFERROR(_xlfn.XLOOKUP(E52,'DATA รถถึงเส้นหลัก KKN'!C:C,'DATA รถถึงเส้นหลัก KKN'!T:T),0)</f>
        <v>0</v>
      </c>
      <c r="T52" s="30" t="str">
        <f t="shared" si="2"/>
        <v>卸完货 ลงพัสดุเสร็จ</v>
      </c>
      <c r="U52" s="42"/>
      <c r="Y52" s="11">
        <v>4060</v>
      </c>
      <c r="Z52" s="3"/>
    </row>
    <row r="53" spans="2:26" ht="23.25" customHeight="1">
      <c r="B53" s="11">
        <v>49</v>
      </c>
      <c r="C53" s="11" t="e">
        <f>_xlfn.XLOOKUP(E53,'DATA รถถึงเส้นหลัก KKN'!C:C,'DATA รถถึงเส้นหลัก KKN'!D:D)</f>
        <v>#N/A</v>
      </c>
      <c r="D53" s="12" t="e">
        <f>_xlfn.XLOOKUP(E53,'DATA รถถึงเส้นหลัก KKN'!C:C,'DATA รถถึงเส้นหลัก KKN'!A:A)</f>
        <v>#N/A</v>
      </c>
      <c r="E53" s="13" cm="1">
        <f t="array" ref="E53">INDEX('DATA รถถึงเส้นหลัก KKN'!C:C,ROW()-3)</f>
        <v>0</v>
      </c>
      <c r="F53" s="14" t="e">
        <f>_xlfn.XLOOKUP(E53,'DATA รถถึงเส้นหลัก KKN'!C:C,'DATA รถถึงเส้นหลัก KKN'!BE:BE)</f>
        <v>#N/A</v>
      </c>
      <c r="G53" s="5" t="e">
        <f>_xlfn.XLOOKUP(E53,'DATA รถถึงเส้นหลัก KKN'!C:C,'DATA รถถึงเส้นหลัก KKN'!G:G)</f>
        <v>#N/A</v>
      </c>
      <c r="H53" s="11" t="e">
        <f>_xlfn.XLOOKUP(E53,'DATA รถถึงเส้นหลัก KKN'!C:C,'DATA รถถึงเส้นหลัก KKN'!J:J)</f>
        <v>#N/A</v>
      </c>
      <c r="I53" s="11" t="e">
        <f>_xlfn.XLOOKUP(E53,'DATA รถถึงเส้นหลัก KKN'!C:C,'DATA รถถึงเส้นหลัก KKN'!AN:AN)</f>
        <v>#N/A</v>
      </c>
      <c r="J53" s="5" t="str">
        <f>IFERROR(_xlfn.XLOOKUP(E53,'DATA รถถึงเส้นหลัก KKN'!C:C,'DATA รถถึงเส้นหลัก KKN'!AH:AH),"")</f>
        <v/>
      </c>
      <c r="K53" s="5" t="str">
        <f>IFERROR(_xlfn.XLOOKUP(E53,'DATA รถถึงเส้นหลัก KKN'!C:C,'DATA รถถึงเส้นหลัก KKN'!AI:AI),"")</f>
        <v/>
      </c>
      <c r="L53" s="5" t="e">
        <f>_xlfn.XLOOKUP(E53,'DATA รถถึงเส้นหลัก KKN'!B:B,'DATA รถถึงเส้นหลัก KKN'!CL:CL)</f>
        <v>#N/A</v>
      </c>
      <c r="M53" s="5" t="str">
        <f>IFERROR(_xlfn.XLOOKUP(E53,'DATA รถถึงเส้นหลัก KKN'!C:C,'DATA รถถึงเส้นหลัก KKN'!AJ:AJ),"")</f>
        <v/>
      </c>
      <c r="N53" s="24" t="e">
        <f t="shared" si="3"/>
        <v>#VALUE!</v>
      </c>
      <c r="O53" s="5" t="str">
        <f>IFERROR(_xlfn.XLOOKUP(E53,'DATA รถถึงเส้นหลัก KKN'!C:C,'DATA รถถึงเส้นหลัก KKN'!AU:AU),"")</f>
        <v/>
      </c>
      <c r="P53" s="5" t="str">
        <f>IFERROR(_xlfn.XLOOKUP(E53,'DATA รถถึงเส้นหลัก KKN'!C:C,'DATA รถถึงเส้นหลัก KKN'!AW:AW),"")</f>
        <v/>
      </c>
      <c r="Q53" s="5" t="str">
        <f>IFERROR(_xlfn.XLOOKUP(E53,'DATA รถถึงเส้นหลัก KKN'!C:C,'DATA รถถึงเส้นหลัก KKN'!AX:AX),"")</f>
        <v/>
      </c>
      <c r="R53" s="29">
        <f t="shared" si="1"/>
        <v>0</v>
      </c>
      <c r="S53" s="64">
        <f>IFERROR(_xlfn.XLOOKUP(E53,'DATA รถถึงเส้นหลัก KKN'!C:C,'DATA รถถึงเส้นหลัก KKN'!T:T),0)</f>
        <v>0</v>
      </c>
      <c r="T53" s="30" t="str">
        <f t="shared" si="2"/>
        <v>卸完货 ลงพัสดุเสร็จ</v>
      </c>
      <c r="U53" s="39"/>
      <c r="Y53" s="11">
        <v>10415</v>
      </c>
      <c r="Z53" s="3"/>
    </row>
    <row r="54" spans="2:26" ht="23.25" customHeight="1">
      <c r="B54" s="11">
        <v>50</v>
      </c>
      <c r="C54" s="11" t="e">
        <f>_xlfn.XLOOKUP(E54,'DATA รถถึงเส้นหลัก KKN'!C:C,'DATA รถถึงเส้นหลัก KKN'!D:D)</f>
        <v>#N/A</v>
      </c>
      <c r="D54" s="12" t="e">
        <f>_xlfn.XLOOKUP(E54,'DATA รถถึงเส้นหลัก KKN'!C:C,'DATA รถถึงเส้นหลัก KKN'!A:A)</f>
        <v>#N/A</v>
      </c>
      <c r="E54" s="13" cm="1">
        <f t="array" ref="E54">INDEX('DATA รถถึงเส้นหลัก KKN'!C:C,ROW()-3)</f>
        <v>0</v>
      </c>
      <c r="F54" s="14" t="e">
        <f>_xlfn.XLOOKUP(E54,'DATA รถถึงเส้นหลัก KKN'!C:C,'DATA รถถึงเส้นหลัก KKN'!BE:BE)</f>
        <v>#N/A</v>
      </c>
      <c r="G54" s="5" t="e">
        <f>_xlfn.XLOOKUP(E54,'DATA รถถึงเส้นหลัก KKN'!C:C,'DATA รถถึงเส้นหลัก KKN'!G:G)</f>
        <v>#N/A</v>
      </c>
      <c r="H54" s="11" t="e">
        <f>_xlfn.XLOOKUP(E54,'DATA รถถึงเส้นหลัก KKN'!C:C,'DATA รถถึงเส้นหลัก KKN'!J:J)</f>
        <v>#N/A</v>
      </c>
      <c r="I54" s="11" t="e">
        <f>_xlfn.XLOOKUP(E54,'DATA รถถึงเส้นหลัก KKN'!C:C,'DATA รถถึงเส้นหลัก KKN'!AN:AN)</f>
        <v>#N/A</v>
      </c>
      <c r="J54" s="5" t="str">
        <f>IFERROR(_xlfn.XLOOKUP(E54,'DATA รถถึงเส้นหลัก KKN'!C:C,'DATA รถถึงเส้นหลัก KKN'!AH:AH),"")</f>
        <v/>
      </c>
      <c r="K54" s="5" t="str">
        <f>IFERROR(_xlfn.XLOOKUP(E54,'DATA รถถึงเส้นหลัก KKN'!C:C,'DATA รถถึงเส้นหลัก KKN'!AI:AI),"")</f>
        <v/>
      </c>
      <c r="L54" s="5" t="e">
        <f>_xlfn.XLOOKUP(E54,'DATA รถถึงเส้นหลัก KKN'!B:B,'DATA รถถึงเส้นหลัก KKN'!CL:CL)</f>
        <v>#N/A</v>
      </c>
      <c r="M54" s="5" t="str">
        <f>IFERROR(_xlfn.XLOOKUP(E54,'DATA รถถึงเส้นหลัก KKN'!C:C,'DATA รถถึงเส้นหลัก KKN'!AJ:AJ),"")</f>
        <v/>
      </c>
      <c r="N54" s="24" t="e">
        <f t="shared" si="3"/>
        <v>#VALUE!</v>
      </c>
      <c r="O54" s="5" t="str">
        <f>IFERROR(_xlfn.XLOOKUP(E54,'DATA รถถึงเส้นหลัก KKN'!C:C,'DATA รถถึงเส้นหลัก KKN'!AU:AU),"")</f>
        <v/>
      </c>
      <c r="P54" s="5" t="str">
        <f>IFERROR(_xlfn.XLOOKUP(E54,'DATA รถถึงเส้นหลัก KKN'!C:C,'DATA รถถึงเส้นหลัก KKN'!AW:AW),"")</f>
        <v/>
      </c>
      <c r="Q54" s="5" t="str">
        <f>IFERROR(_xlfn.XLOOKUP(E54,'DATA รถถึงเส้นหลัก KKN'!C:C,'DATA รถถึงเส้นหลัก KKN'!AX:AX),"")</f>
        <v/>
      </c>
      <c r="R54" s="29">
        <f t="shared" si="1"/>
        <v>0</v>
      </c>
      <c r="S54" s="64">
        <f>IFERROR(_xlfn.XLOOKUP(E54,'DATA รถถึงเส้นหลัก KKN'!C:C,'DATA รถถึงเส้นหลัก KKN'!T:T),0)</f>
        <v>0</v>
      </c>
      <c r="T54" s="30" t="str">
        <f t="shared" si="2"/>
        <v>卸完货 ลงพัสดุเสร็จ</v>
      </c>
      <c r="U54" s="39"/>
      <c r="Y54" s="11">
        <v>11117</v>
      </c>
      <c r="Z54" s="3"/>
    </row>
    <row r="55" spans="2:26" ht="23.25" customHeight="1">
      <c r="B55" s="11">
        <v>51</v>
      </c>
      <c r="C55" s="11" t="e">
        <f>_xlfn.XLOOKUP(E55,'DATA รถถึงเส้นหลัก KKN'!C:C,'DATA รถถึงเส้นหลัก KKN'!D:D)</f>
        <v>#N/A</v>
      </c>
      <c r="D55" s="12" t="e">
        <f>_xlfn.XLOOKUP(E55,'DATA รถถึงเส้นหลัก KKN'!C:C,'DATA รถถึงเส้นหลัก KKN'!A:A)</f>
        <v>#N/A</v>
      </c>
      <c r="E55" s="13" cm="1">
        <f t="array" ref="E55">INDEX('DATA รถถึงเส้นหลัก KKN'!C:C,ROW()-3)</f>
        <v>0</v>
      </c>
      <c r="F55" s="14" t="e">
        <f>_xlfn.XLOOKUP(E55,'DATA รถถึงเส้นหลัก KKN'!C:C,'DATA รถถึงเส้นหลัก KKN'!BE:BE)</f>
        <v>#N/A</v>
      </c>
      <c r="G55" s="5" t="e">
        <f>_xlfn.XLOOKUP(E55,'DATA รถถึงเส้นหลัก KKN'!C:C,'DATA รถถึงเส้นหลัก KKN'!G:G)</f>
        <v>#N/A</v>
      </c>
      <c r="H55" s="11" t="e">
        <f>_xlfn.XLOOKUP(E55,'DATA รถถึงเส้นหลัก KKN'!C:C,'DATA รถถึงเส้นหลัก KKN'!J:J)</f>
        <v>#N/A</v>
      </c>
      <c r="I55" s="11" t="e">
        <f>_xlfn.XLOOKUP(E55,'DATA รถถึงเส้นหลัก KKN'!C:C,'DATA รถถึงเส้นหลัก KKN'!AN:AN)</f>
        <v>#N/A</v>
      </c>
      <c r="J55" s="5" t="str">
        <f>IFERROR(_xlfn.XLOOKUP(E55,'DATA รถถึงเส้นหลัก KKN'!C:C,'DATA รถถึงเส้นหลัก KKN'!AH:AH),"")</f>
        <v/>
      </c>
      <c r="K55" s="5" t="str">
        <f>IFERROR(_xlfn.XLOOKUP(E55,'DATA รถถึงเส้นหลัก KKN'!C:C,'DATA รถถึงเส้นหลัก KKN'!AI:AI),"")</f>
        <v/>
      </c>
      <c r="L55" s="5" t="e">
        <f>_xlfn.XLOOKUP(E55,'DATA รถถึงเส้นหลัก KKN'!B:B,'DATA รถถึงเส้นหลัก KKN'!CL:CL)</f>
        <v>#N/A</v>
      </c>
      <c r="M55" s="5" t="str">
        <f>IFERROR(_xlfn.XLOOKUP(E55,'DATA รถถึงเส้นหลัก KKN'!C:C,'DATA รถถึงเส้นหลัก KKN'!AJ:AJ),"")</f>
        <v/>
      </c>
      <c r="N55" s="24" t="e">
        <f t="shared" si="3"/>
        <v>#VALUE!</v>
      </c>
      <c r="O55" s="5" t="str">
        <f>IFERROR(_xlfn.XLOOKUP(E55,'DATA รถถึงเส้นหลัก KKN'!C:C,'DATA รถถึงเส้นหลัก KKN'!AU:AU),"")</f>
        <v/>
      </c>
      <c r="P55" s="5" t="str">
        <f>IFERROR(_xlfn.XLOOKUP(E55,'DATA รถถึงเส้นหลัก KKN'!C:C,'DATA รถถึงเส้นหลัก KKN'!AW:AW),"")</f>
        <v/>
      </c>
      <c r="Q55" s="5" t="str">
        <f>IFERROR(_xlfn.XLOOKUP(E55,'DATA รถถึงเส้นหลัก KKN'!C:C,'DATA รถถึงเส้นหลัก KKN'!AX:AX),"")</f>
        <v/>
      </c>
      <c r="R55" s="29">
        <f t="shared" si="1"/>
        <v>0</v>
      </c>
      <c r="S55" s="64">
        <f>IFERROR(_xlfn.XLOOKUP(E55,'DATA รถถึงเส้นหลัก KKN'!C:C,'DATA รถถึงเส้นหลัก KKN'!T:T),0)</f>
        <v>0</v>
      </c>
      <c r="T55" s="30" t="str">
        <f t="shared" si="2"/>
        <v>卸完货 ลงพัสดุเสร็จ</v>
      </c>
      <c r="U55" s="42"/>
      <c r="Y55" s="11">
        <v>15816</v>
      </c>
      <c r="Z55" s="3"/>
    </row>
    <row r="56" spans="2:26" ht="23.25" customHeight="1">
      <c r="B56" s="11">
        <v>52</v>
      </c>
      <c r="C56" s="11" t="e">
        <f>_xlfn.XLOOKUP(E56,'DATA รถถึงเส้นหลัก KKN'!C:C,'DATA รถถึงเส้นหลัก KKN'!D:D)</f>
        <v>#N/A</v>
      </c>
      <c r="D56" s="12" t="e">
        <f>_xlfn.XLOOKUP(E56,'DATA รถถึงเส้นหลัก KKN'!C:C,'DATA รถถึงเส้นหลัก KKN'!A:A)</f>
        <v>#N/A</v>
      </c>
      <c r="E56" s="13" cm="1">
        <f t="array" ref="E56">INDEX('DATA รถถึงเส้นหลัก KKN'!C:C,ROW()-3)</f>
        <v>0</v>
      </c>
      <c r="F56" s="14" t="e">
        <f>_xlfn.XLOOKUP(E56,'DATA รถถึงเส้นหลัก KKN'!C:C,'DATA รถถึงเส้นหลัก KKN'!BE:BE)</f>
        <v>#N/A</v>
      </c>
      <c r="G56" s="5" t="e">
        <f>_xlfn.XLOOKUP(E56,'DATA รถถึงเส้นหลัก KKN'!C:C,'DATA รถถึงเส้นหลัก KKN'!G:G)</f>
        <v>#N/A</v>
      </c>
      <c r="H56" s="11" t="e">
        <f>_xlfn.XLOOKUP(E56,'DATA รถถึงเส้นหลัก KKN'!C:C,'DATA รถถึงเส้นหลัก KKN'!J:J)</f>
        <v>#N/A</v>
      </c>
      <c r="I56" s="11" t="e">
        <f>_xlfn.XLOOKUP(E56,'DATA รถถึงเส้นหลัก KKN'!C:C,'DATA รถถึงเส้นหลัก KKN'!AN:AN)</f>
        <v>#N/A</v>
      </c>
      <c r="J56" s="5" t="str">
        <f>IFERROR(_xlfn.XLOOKUP(E56,'DATA รถถึงเส้นหลัก KKN'!C:C,'DATA รถถึงเส้นหลัก KKN'!AH:AH),"")</f>
        <v/>
      </c>
      <c r="K56" s="5" t="str">
        <f>IFERROR(_xlfn.XLOOKUP(E56,'DATA รถถึงเส้นหลัก KKN'!C:C,'DATA รถถึงเส้นหลัก KKN'!AI:AI),"")</f>
        <v/>
      </c>
      <c r="L56" s="5" t="e">
        <f>_xlfn.XLOOKUP(E56,'DATA รถถึงเส้นหลัก KKN'!B:B,'DATA รถถึงเส้นหลัก KKN'!CL:CL)</f>
        <v>#N/A</v>
      </c>
      <c r="M56" s="5" t="str">
        <f>IFERROR(_xlfn.XLOOKUP(E56,'DATA รถถึงเส้นหลัก KKN'!C:C,'DATA รถถึงเส้นหลัก KKN'!AJ:AJ),"")</f>
        <v/>
      </c>
      <c r="N56" s="24" t="e">
        <f t="shared" si="3"/>
        <v>#VALUE!</v>
      </c>
      <c r="O56" s="5" t="str">
        <f>IFERROR(_xlfn.XLOOKUP(E56,'DATA รถถึงเส้นหลัก KKN'!C:C,'DATA รถถึงเส้นหลัก KKN'!AU:AU),"")</f>
        <v/>
      </c>
      <c r="P56" s="5" t="str">
        <f>IFERROR(_xlfn.XLOOKUP(E56,'DATA รถถึงเส้นหลัก KKN'!C:C,'DATA รถถึงเส้นหลัก KKN'!AW:AW),"")</f>
        <v/>
      </c>
      <c r="Q56" s="5" t="str">
        <f>IFERROR(_xlfn.XLOOKUP(E56,'DATA รถถึงเส้นหลัก KKN'!C:C,'DATA รถถึงเส้นหลัก KKN'!AX:AX),"")</f>
        <v/>
      </c>
      <c r="R56" s="29">
        <f t="shared" si="1"/>
        <v>0</v>
      </c>
      <c r="S56" s="64">
        <f>IFERROR(_xlfn.XLOOKUP(E56,'DATA รถถึงเส้นหลัก KKN'!C:C,'DATA รถถึงเส้นหลัก KKN'!T:T),0)</f>
        <v>0</v>
      </c>
      <c r="T56" s="30" t="str">
        <f t="shared" si="2"/>
        <v>卸完货 ลงพัสดุเสร็จ</v>
      </c>
      <c r="U56" s="42"/>
      <c r="Y56" s="11">
        <v>7410</v>
      </c>
      <c r="Z56" s="3"/>
    </row>
    <row r="57" spans="2:26" ht="23.25" customHeight="1">
      <c r="B57" s="11">
        <v>53</v>
      </c>
      <c r="C57" s="11" t="e">
        <f>_xlfn.XLOOKUP(E57,'DATA รถถึงเส้นหลัก KKN'!C:C,'DATA รถถึงเส้นหลัก KKN'!D:D)</f>
        <v>#N/A</v>
      </c>
      <c r="D57" s="12" t="e">
        <f>_xlfn.XLOOKUP(E57,'DATA รถถึงเส้นหลัก KKN'!C:C,'DATA รถถึงเส้นหลัก KKN'!A:A)</f>
        <v>#N/A</v>
      </c>
      <c r="E57" s="13" cm="1">
        <f t="array" ref="E57">INDEX('DATA รถถึงเส้นหลัก KKN'!C:C,ROW()-3)</f>
        <v>0</v>
      </c>
      <c r="F57" s="14" t="e">
        <f>_xlfn.XLOOKUP(E57,'DATA รถถึงเส้นหลัก KKN'!C:C,'DATA รถถึงเส้นหลัก KKN'!BE:BE)</f>
        <v>#N/A</v>
      </c>
      <c r="G57" s="5" t="e">
        <f>_xlfn.XLOOKUP(E57,'DATA รถถึงเส้นหลัก KKN'!C:C,'DATA รถถึงเส้นหลัก KKN'!G:G)</f>
        <v>#N/A</v>
      </c>
      <c r="H57" s="11" t="e">
        <f>_xlfn.XLOOKUP(E57,'DATA รถถึงเส้นหลัก KKN'!C:C,'DATA รถถึงเส้นหลัก KKN'!J:J)</f>
        <v>#N/A</v>
      </c>
      <c r="I57" s="11" t="e">
        <f>_xlfn.XLOOKUP(E57,'DATA รถถึงเส้นหลัก KKN'!C:C,'DATA รถถึงเส้นหลัก KKN'!AN:AN)</f>
        <v>#N/A</v>
      </c>
      <c r="J57" s="5" t="str">
        <f>IFERROR(_xlfn.XLOOKUP(E57,'DATA รถถึงเส้นหลัก KKN'!C:C,'DATA รถถึงเส้นหลัก KKN'!AH:AH),"")</f>
        <v/>
      </c>
      <c r="K57" s="5" t="str">
        <f>IFERROR(_xlfn.XLOOKUP(E57,'DATA รถถึงเส้นหลัก KKN'!C:C,'DATA รถถึงเส้นหลัก KKN'!AI:AI),"")</f>
        <v/>
      </c>
      <c r="L57" s="5" t="e">
        <f>_xlfn.XLOOKUP(E57,'DATA รถถึงเส้นหลัก KKN'!B:B,'DATA รถถึงเส้นหลัก KKN'!CL:CL)</f>
        <v>#N/A</v>
      </c>
      <c r="M57" s="5" t="str">
        <f>IFERROR(_xlfn.XLOOKUP(E57,'DATA รถถึงเส้นหลัก KKN'!C:C,'DATA รถถึงเส้นหลัก KKN'!AJ:AJ),"")</f>
        <v/>
      </c>
      <c r="N57" s="24" t="e">
        <f t="shared" si="3"/>
        <v>#VALUE!</v>
      </c>
      <c r="O57" s="5" t="str">
        <f>IFERROR(_xlfn.XLOOKUP(E57,'DATA รถถึงเส้นหลัก KKN'!C:C,'DATA รถถึงเส้นหลัก KKN'!AU:AU),"")</f>
        <v/>
      </c>
      <c r="P57" s="5" t="str">
        <f>IFERROR(_xlfn.XLOOKUP(E57,'DATA รถถึงเส้นหลัก KKN'!C:C,'DATA รถถึงเส้นหลัก KKN'!AW:AW),"")</f>
        <v/>
      </c>
      <c r="Q57" s="5" t="str">
        <f>IFERROR(_xlfn.XLOOKUP(E57,'DATA รถถึงเส้นหลัก KKN'!C:C,'DATA รถถึงเส้นหลัก KKN'!AX:AX),"")</f>
        <v/>
      </c>
      <c r="R57" s="29">
        <f t="shared" si="1"/>
        <v>0</v>
      </c>
      <c r="S57" s="64">
        <f>IFERROR(_xlfn.XLOOKUP(E57,'DATA รถถึงเส้นหลัก KKN'!C:C,'DATA รถถึงเส้นหลัก KKN'!T:T),0)</f>
        <v>0</v>
      </c>
      <c r="T57" s="30" t="str">
        <f t="shared" si="2"/>
        <v>卸完货 ลงพัสดุเสร็จ</v>
      </c>
      <c r="U57" s="42"/>
      <c r="Y57" s="11">
        <v>11438</v>
      </c>
      <c r="Z57" s="3"/>
    </row>
    <row r="58" spans="2:26" ht="23.25" customHeight="1">
      <c r="B58" s="11">
        <v>54</v>
      </c>
      <c r="C58" s="11" t="e">
        <f>_xlfn.XLOOKUP(E58,'DATA รถถึงเส้นหลัก KKN'!C:C,'DATA รถถึงเส้นหลัก KKN'!D:D)</f>
        <v>#N/A</v>
      </c>
      <c r="D58" s="12" t="e">
        <f>_xlfn.XLOOKUP(E58,'DATA รถถึงเส้นหลัก KKN'!C:C,'DATA รถถึงเส้นหลัก KKN'!A:A)</f>
        <v>#N/A</v>
      </c>
      <c r="E58" s="13" cm="1">
        <f t="array" ref="E58">INDEX('DATA รถถึงเส้นหลัก KKN'!C:C,ROW()-3)</f>
        <v>0</v>
      </c>
      <c r="F58" s="14" t="e">
        <f>_xlfn.XLOOKUP(E58,'DATA รถถึงเส้นหลัก KKN'!C:C,'DATA รถถึงเส้นหลัก KKN'!BE:BE)</f>
        <v>#N/A</v>
      </c>
      <c r="G58" s="5" t="e">
        <f>_xlfn.XLOOKUP(E58,'DATA รถถึงเส้นหลัก KKN'!C:C,'DATA รถถึงเส้นหลัก KKN'!G:G)</f>
        <v>#N/A</v>
      </c>
      <c r="H58" s="11" t="e">
        <f>_xlfn.XLOOKUP(E58,'DATA รถถึงเส้นหลัก KKN'!C:C,'DATA รถถึงเส้นหลัก KKN'!J:J)</f>
        <v>#N/A</v>
      </c>
      <c r="I58" s="11" t="e">
        <f>_xlfn.XLOOKUP(E58,'DATA รถถึงเส้นหลัก KKN'!C:C,'DATA รถถึงเส้นหลัก KKN'!AN:AN)</f>
        <v>#N/A</v>
      </c>
      <c r="J58" s="5" t="str">
        <f>IFERROR(_xlfn.XLOOKUP(E58,'DATA รถถึงเส้นหลัก KKN'!C:C,'DATA รถถึงเส้นหลัก KKN'!AH:AH),"")</f>
        <v/>
      </c>
      <c r="K58" s="5" t="str">
        <f>IFERROR(_xlfn.XLOOKUP(E58,'DATA รถถึงเส้นหลัก KKN'!C:C,'DATA รถถึงเส้นหลัก KKN'!AI:AI),"")</f>
        <v/>
      </c>
      <c r="L58" s="5" t="e">
        <f>_xlfn.XLOOKUP(E58,'DATA รถถึงเส้นหลัก KKN'!B:B,'DATA รถถึงเส้นหลัก KKN'!CL:CL)</f>
        <v>#N/A</v>
      </c>
      <c r="M58" s="5" t="str">
        <f>IFERROR(_xlfn.XLOOKUP(E58,'DATA รถถึงเส้นหลัก KKN'!C:C,'DATA รถถึงเส้นหลัก KKN'!AJ:AJ),"")</f>
        <v/>
      </c>
      <c r="N58" s="24" t="e">
        <f t="shared" si="3"/>
        <v>#VALUE!</v>
      </c>
      <c r="O58" s="5" t="str">
        <f>IFERROR(_xlfn.XLOOKUP(E58,'DATA รถถึงเส้นหลัก KKN'!C:C,'DATA รถถึงเส้นหลัก KKN'!AU:AU),"")</f>
        <v/>
      </c>
      <c r="P58" s="5" t="str">
        <f>IFERROR(_xlfn.XLOOKUP(E58,'DATA รถถึงเส้นหลัก KKN'!C:C,'DATA รถถึงเส้นหลัก KKN'!AW:AW),"")</f>
        <v/>
      </c>
      <c r="Q58" s="5" t="str">
        <f>IFERROR(_xlfn.XLOOKUP(E58,'DATA รถถึงเส้นหลัก KKN'!C:C,'DATA รถถึงเส้นหลัก KKN'!AX:AX),"")</f>
        <v/>
      </c>
      <c r="R58" s="29">
        <f t="shared" si="1"/>
        <v>0</v>
      </c>
      <c r="S58" s="64">
        <f>IFERROR(_xlfn.XLOOKUP(E58,'DATA รถถึงเส้นหลัก KKN'!C:C,'DATA รถถึงเส้นหลัก KKN'!T:T),0)</f>
        <v>0</v>
      </c>
      <c r="T58" s="30" t="str">
        <f t="shared" si="2"/>
        <v>卸完货 ลงพัสดุเสร็จ</v>
      </c>
      <c r="U58" s="42"/>
      <c r="Y58" s="13">
        <v>6551</v>
      </c>
      <c r="Z58" s="3"/>
    </row>
    <row r="59" spans="2:26" ht="23.25" customHeight="1">
      <c r="B59" s="11">
        <v>55</v>
      </c>
      <c r="C59" s="11" t="e">
        <f>_xlfn.XLOOKUP(E59,'DATA รถถึงเส้นหลัก KKN'!C:C,'DATA รถถึงเส้นหลัก KKN'!D:D)</f>
        <v>#N/A</v>
      </c>
      <c r="D59" s="12" t="e">
        <f>_xlfn.XLOOKUP(E59,'DATA รถถึงเส้นหลัก KKN'!C:C,'DATA รถถึงเส้นหลัก KKN'!A:A)</f>
        <v>#N/A</v>
      </c>
      <c r="E59" s="13" cm="1">
        <f t="array" ref="E59">INDEX('DATA รถถึงเส้นหลัก KKN'!C:C,ROW()-3)</f>
        <v>0</v>
      </c>
      <c r="F59" s="14" t="e">
        <f>_xlfn.XLOOKUP(E59,'DATA รถถึงเส้นหลัก KKN'!C:C,'DATA รถถึงเส้นหลัก KKN'!BE:BE)</f>
        <v>#N/A</v>
      </c>
      <c r="G59" s="5" t="e">
        <f>_xlfn.XLOOKUP(E59,'DATA รถถึงเส้นหลัก KKN'!C:C,'DATA รถถึงเส้นหลัก KKN'!G:G)</f>
        <v>#N/A</v>
      </c>
      <c r="H59" s="11" t="e">
        <f>_xlfn.XLOOKUP(E59,'DATA รถถึงเส้นหลัก KKN'!C:C,'DATA รถถึงเส้นหลัก KKN'!J:J)</f>
        <v>#N/A</v>
      </c>
      <c r="I59" s="11" t="e">
        <f>_xlfn.XLOOKUP(E59,'DATA รถถึงเส้นหลัก KKN'!C:C,'DATA รถถึงเส้นหลัก KKN'!AN:AN)</f>
        <v>#N/A</v>
      </c>
      <c r="J59" s="5" t="str">
        <f>IFERROR(_xlfn.XLOOKUP(E59,'DATA รถถึงเส้นหลัก KKN'!C:C,'DATA รถถึงเส้นหลัก KKN'!AH:AH),"")</f>
        <v/>
      </c>
      <c r="K59" s="5" t="str">
        <f>IFERROR(_xlfn.XLOOKUP(E59,'DATA รถถึงเส้นหลัก KKN'!C:C,'DATA รถถึงเส้นหลัก KKN'!AI:AI),"")</f>
        <v/>
      </c>
      <c r="L59" s="5" t="e">
        <f>_xlfn.XLOOKUP(E59,'DATA รถถึงเส้นหลัก KKN'!B:B,'DATA รถถึงเส้นหลัก KKN'!CL:CL)</f>
        <v>#N/A</v>
      </c>
      <c r="M59" s="5" t="str">
        <f>IFERROR(_xlfn.XLOOKUP(E59,'DATA รถถึงเส้นหลัก KKN'!C:C,'DATA รถถึงเส้นหลัก KKN'!AJ:AJ),"")</f>
        <v/>
      </c>
      <c r="N59" s="24" t="e">
        <f t="shared" si="3"/>
        <v>#VALUE!</v>
      </c>
      <c r="O59" s="5" t="str">
        <f>IFERROR(_xlfn.XLOOKUP(E59,'DATA รถถึงเส้นหลัก KKN'!C:C,'DATA รถถึงเส้นหลัก KKN'!AU:AU),"")</f>
        <v/>
      </c>
      <c r="P59" s="5" t="str">
        <f>IFERROR(_xlfn.XLOOKUP(E59,'DATA รถถึงเส้นหลัก KKN'!C:C,'DATA รถถึงเส้นหลัก KKN'!AW:AW),"")</f>
        <v/>
      </c>
      <c r="Q59" s="5" t="str">
        <f>IFERROR(_xlfn.XLOOKUP(E59,'DATA รถถึงเส้นหลัก KKN'!C:C,'DATA รถถึงเส้นหลัก KKN'!AX:AX),"")</f>
        <v/>
      </c>
      <c r="R59" s="29">
        <f t="shared" si="1"/>
        <v>0</v>
      </c>
      <c r="S59" s="64">
        <f>IFERROR(_xlfn.XLOOKUP(E59,'DATA รถถึงเส้นหลัก KKN'!C:C,'DATA รถถึงเส้นหลัก KKN'!T:T),0)</f>
        <v>0</v>
      </c>
      <c r="T59" s="30" t="str">
        <f t="shared" si="2"/>
        <v>卸完货 ลงพัสดุเสร็จ</v>
      </c>
      <c r="U59" s="42"/>
      <c r="Y59" s="13">
        <v>7861</v>
      </c>
      <c r="Z59" s="3"/>
    </row>
    <row r="60" spans="2:26" ht="23.25" customHeight="1">
      <c r="B60" s="11">
        <v>56</v>
      </c>
      <c r="C60" s="11" t="e">
        <f>_xlfn.XLOOKUP(E60,'DATA รถถึงเส้นหลัก KKN'!C:C,'DATA รถถึงเส้นหลัก KKN'!D:D)</f>
        <v>#N/A</v>
      </c>
      <c r="D60" s="12" t="e">
        <f>_xlfn.XLOOKUP(E60,'DATA รถถึงเส้นหลัก KKN'!C:C,'DATA รถถึงเส้นหลัก KKN'!A:A)</f>
        <v>#N/A</v>
      </c>
      <c r="E60" s="13" cm="1">
        <f t="array" ref="E60">INDEX('DATA รถถึงเส้นหลัก KKN'!C:C,ROW()-3)</f>
        <v>0</v>
      </c>
      <c r="F60" s="14" t="e">
        <f>_xlfn.XLOOKUP(E60,'DATA รถถึงเส้นหลัก KKN'!C:C,'DATA รถถึงเส้นหลัก KKN'!BE:BE)</f>
        <v>#N/A</v>
      </c>
      <c r="G60" s="5" t="e">
        <f>_xlfn.XLOOKUP(E60,'DATA รถถึงเส้นหลัก KKN'!C:C,'DATA รถถึงเส้นหลัก KKN'!G:G)</f>
        <v>#N/A</v>
      </c>
      <c r="H60" s="11" t="e">
        <f>_xlfn.XLOOKUP(E60,'DATA รถถึงเส้นหลัก KKN'!C:C,'DATA รถถึงเส้นหลัก KKN'!J:J)</f>
        <v>#N/A</v>
      </c>
      <c r="I60" s="11" t="e">
        <f>_xlfn.XLOOKUP(E60,'DATA รถถึงเส้นหลัก KKN'!C:C,'DATA รถถึงเส้นหลัก KKN'!AN:AN)</f>
        <v>#N/A</v>
      </c>
      <c r="J60" s="5" t="str">
        <f>IFERROR(_xlfn.XLOOKUP(E60,'DATA รถถึงเส้นหลัก KKN'!C:C,'DATA รถถึงเส้นหลัก KKN'!AH:AH),"")</f>
        <v/>
      </c>
      <c r="K60" s="5" t="str">
        <f>IFERROR(_xlfn.XLOOKUP(E60,'DATA รถถึงเส้นหลัก KKN'!C:C,'DATA รถถึงเส้นหลัก KKN'!AI:AI),"")</f>
        <v/>
      </c>
      <c r="L60" s="5" t="e">
        <f>_xlfn.XLOOKUP(E60,'DATA รถถึงเส้นหลัก KKN'!B:B,'DATA รถถึงเส้นหลัก KKN'!CL:CL)</f>
        <v>#N/A</v>
      </c>
      <c r="M60" s="5" t="str">
        <f>IFERROR(_xlfn.XLOOKUP(E60,'DATA รถถึงเส้นหลัก KKN'!C:C,'DATA รถถึงเส้นหลัก KKN'!AJ:AJ),"")</f>
        <v/>
      </c>
      <c r="N60" s="24" t="e">
        <f t="shared" si="3"/>
        <v>#VALUE!</v>
      </c>
      <c r="O60" s="5" t="str">
        <f>IFERROR(_xlfn.XLOOKUP(E60,'DATA รถถึงเส้นหลัก KKN'!C:C,'DATA รถถึงเส้นหลัก KKN'!AU:AU),"")</f>
        <v/>
      </c>
      <c r="P60" s="5" t="str">
        <f>IFERROR(_xlfn.XLOOKUP(E60,'DATA รถถึงเส้นหลัก KKN'!C:C,'DATA รถถึงเส้นหลัก KKN'!AW:AW),"")</f>
        <v/>
      </c>
      <c r="Q60" s="5" t="str">
        <f>IFERROR(_xlfn.XLOOKUP(E60,'DATA รถถึงเส้นหลัก KKN'!C:C,'DATA รถถึงเส้นหลัก KKN'!AX:AX),"")</f>
        <v/>
      </c>
      <c r="R60" s="29">
        <f t="shared" si="1"/>
        <v>0</v>
      </c>
      <c r="S60" s="64">
        <f>IFERROR(_xlfn.XLOOKUP(E60,'DATA รถถึงเส้นหลัก KKN'!C:C,'DATA รถถึงเส้นหลัก KKN'!T:T),0)</f>
        <v>0</v>
      </c>
      <c r="T60" s="30" t="str">
        <f t="shared" si="2"/>
        <v>卸完货 ลงพัสดุเสร็จ</v>
      </c>
      <c r="U60" s="42"/>
      <c r="Y60" s="13">
        <v>13488</v>
      </c>
      <c r="Z60" s="3"/>
    </row>
    <row r="61" spans="2:26" ht="23.25" customHeight="1">
      <c r="B61" s="11">
        <v>57</v>
      </c>
      <c r="C61" s="11" t="e">
        <f>_xlfn.XLOOKUP(E61,'DATA รถถึงเส้นหลัก KKN'!C:C,'DATA รถถึงเส้นหลัก KKN'!D:D)</f>
        <v>#N/A</v>
      </c>
      <c r="D61" s="12" t="e">
        <f>_xlfn.XLOOKUP(E61,'DATA รถถึงเส้นหลัก KKN'!C:C,'DATA รถถึงเส้นหลัก KKN'!A:A)</f>
        <v>#N/A</v>
      </c>
      <c r="E61" s="13" cm="1">
        <f t="array" ref="E61">INDEX('DATA รถถึงเส้นหลัก KKN'!C:C,ROW()-3)</f>
        <v>0</v>
      </c>
      <c r="F61" s="14" t="e">
        <f>_xlfn.XLOOKUP(E61,'DATA รถถึงเส้นหลัก KKN'!C:C,'DATA รถถึงเส้นหลัก KKN'!BE:BE)</f>
        <v>#N/A</v>
      </c>
      <c r="G61" s="5" t="e">
        <f>_xlfn.XLOOKUP(E61,'DATA รถถึงเส้นหลัก KKN'!C:C,'DATA รถถึงเส้นหลัก KKN'!G:G)</f>
        <v>#N/A</v>
      </c>
      <c r="H61" s="11" t="e">
        <f>_xlfn.XLOOKUP(E61,'DATA รถถึงเส้นหลัก KKN'!C:C,'DATA รถถึงเส้นหลัก KKN'!J:J)</f>
        <v>#N/A</v>
      </c>
      <c r="I61" s="11" t="e">
        <f>_xlfn.XLOOKUP(E61,'DATA รถถึงเส้นหลัก KKN'!C:C,'DATA รถถึงเส้นหลัก KKN'!AN:AN)</f>
        <v>#N/A</v>
      </c>
      <c r="J61" s="5" t="str">
        <f>IFERROR(_xlfn.XLOOKUP(E61,'DATA รถถึงเส้นหลัก KKN'!C:C,'DATA รถถึงเส้นหลัก KKN'!AH:AH),"")</f>
        <v/>
      </c>
      <c r="K61" s="5" t="str">
        <f>IFERROR(_xlfn.XLOOKUP(E61,'DATA รถถึงเส้นหลัก KKN'!C:C,'DATA รถถึงเส้นหลัก KKN'!AI:AI),"")</f>
        <v/>
      </c>
      <c r="L61" s="5" t="e">
        <f>_xlfn.XLOOKUP(E61,'DATA รถถึงเส้นหลัก KKN'!B:B,'DATA รถถึงเส้นหลัก KKN'!CL:CL)</f>
        <v>#N/A</v>
      </c>
      <c r="M61" s="5" t="str">
        <f>IFERROR(_xlfn.XLOOKUP(E61,'DATA รถถึงเส้นหลัก KKN'!C:C,'DATA รถถึงเส้นหลัก KKN'!AJ:AJ),"")</f>
        <v/>
      </c>
      <c r="N61" s="24" t="e">
        <f t="shared" ref="N61:N73" si="4">M61+TIME(2,0,0)</f>
        <v>#VALUE!</v>
      </c>
      <c r="O61" s="5" t="str">
        <f>IFERROR(_xlfn.XLOOKUP(E61,'DATA รถถึงเส้นหลัก KKN'!C:C,'DATA รถถึงเส้นหลัก KKN'!AU:AU),"")</f>
        <v/>
      </c>
      <c r="P61" s="5" t="str">
        <f>IFERROR(_xlfn.XLOOKUP(E61,'DATA รถถึงเส้นหลัก KKN'!C:C,'DATA รถถึงเส้นหลัก KKN'!AW:AW),"")</f>
        <v/>
      </c>
      <c r="Q61" s="5" t="str">
        <f>IFERROR(_xlfn.XLOOKUP(E61,'DATA รถถึงเส้นหลัก KKN'!C:C,'DATA รถถึงเส้นหลัก KKN'!AX:AX),"")</f>
        <v/>
      </c>
      <c r="R61" s="29">
        <f t="shared" si="1"/>
        <v>0</v>
      </c>
      <c r="S61" s="64">
        <f>IFERROR(_xlfn.XLOOKUP(E61,'DATA รถถึงเส้นหลัก KKN'!C:C,'DATA รถถึงเส้นหลัก KKN'!T:T),0)</f>
        <v>0</v>
      </c>
      <c r="T61" s="30" t="str">
        <f t="shared" si="2"/>
        <v>卸完货 ลงพัสดุเสร็จ</v>
      </c>
      <c r="U61" s="42"/>
      <c r="Y61" s="13">
        <v>2658</v>
      </c>
      <c r="Z61" s="3"/>
    </row>
    <row r="62" spans="2:26" ht="23.25" customHeight="1">
      <c r="B62" s="11">
        <v>58</v>
      </c>
      <c r="C62" s="11" t="e">
        <f>_xlfn.XLOOKUP(E62,'DATA รถถึงเส้นหลัก KKN'!C:C,'DATA รถถึงเส้นหลัก KKN'!D:D)</f>
        <v>#N/A</v>
      </c>
      <c r="D62" s="12" t="e">
        <f>_xlfn.XLOOKUP(E62,'DATA รถถึงเส้นหลัก KKN'!C:C,'DATA รถถึงเส้นหลัก KKN'!A:A)</f>
        <v>#N/A</v>
      </c>
      <c r="E62" s="13" cm="1">
        <f t="array" ref="E62">INDEX('DATA รถถึงเส้นหลัก KKN'!C:C,ROW()-3)</f>
        <v>0</v>
      </c>
      <c r="F62" s="14" t="e">
        <f>_xlfn.XLOOKUP(E62,'DATA รถถึงเส้นหลัก KKN'!C:C,'DATA รถถึงเส้นหลัก KKN'!BE:BE)</f>
        <v>#N/A</v>
      </c>
      <c r="G62" s="5" t="e">
        <f>_xlfn.XLOOKUP(E62,'DATA รถถึงเส้นหลัก KKN'!C:C,'DATA รถถึงเส้นหลัก KKN'!G:G)</f>
        <v>#N/A</v>
      </c>
      <c r="H62" s="11" t="e">
        <f>_xlfn.XLOOKUP(E62,'DATA รถถึงเส้นหลัก KKN'!C:C,'DATA รถถึงเส้นหลัก KKN'!J:J)</f>
        <v>#N/A</v>
      </c>
      <c r="I62" s="11" t="e">
        <f>_xlfn.XLOOKUP(E62,'DATA รถถึงเส้นหลัก KKN'!C:C,'DATA รถถึงเส้นหลัก KKN'!AN:AN)</f>
        <v>#N/A</v>
      </c>
      <c r="J62" s="5" t="str">
        <f>IFERROR(_xlfn.XLOOKUP(E62,'DATA รถถึงเส้นหลัก KKN'!C:C,'DATA รถถึงเส้นหลัก KKN'!AH:AH),"")</f>
        <v/>
      </c>
      <c r="K62" s="5" t="str">
        <f>IFERROR(_xlfn.XLOOKUP(E62,'DATA รถถึงเส้นหลัก KKN'!C:C,'DATA รถถึงเส้นหลัก KKN'!AI:AI),"")</f>
        <v/>
      </c>
      <c r="L62" s="5" t="e">
        <f>_xlfn.XLOOKUP(E62,'DATA รถถึงเส้นหลัก KKN'!B:B,'DATA รถถึงเส้นหลัก KKN'!CL:CL)</f>
        <v>#N/A</v>
      </c>
      <c r="M62" s="5" t="str">
        <f>IFERROR(_xlfn.XLOOKUP(E62,'DATA รถถึงเส้นหลัก KKN'!C:C,'DATA รถถึงเส้นหลัก KKN'!AJ:AJ),"")</f>
        <v/>
      </c>
      <c r="N62" s="24" t="e">
        <f t="shared" si="4"/>
        <v>#VALUE!</v>
      </c>
      <c r="O62" s="5" t="str">
        <f>IFERROR(_xlfn.XLOOKUP(E62,'DATA รถถึงเส้นหลัก KKN'!C:C,'DATA รถถึงเส้นหลัก KKN'!AU:AU),"")</f>
        <v/>
      </c>
      <c r="P62" s="5" t="str">
        <f>IFERROR(_xlfn.XLOOKUP(E62,'DATA รถถึงเส้นหลัก KKN'!C:C,'DATA รถถึงเส้นหลัก KKN'!AW:AW),"")</f>
        <v/>
      </c>
      <c r="Q62" s="5" t="str">
        <f>IFERROR(_xlfn.XLOOKUP(E62,'DATA รถถึงเส้นหลัก KKN'!C:C,'DATA รถถึงเส้นหลัก KKN'!AX:AX),"")</f>
        <v/>
      </c>
      <c r="R62" s="29">
        <f t="shared" si="1"/>
        <v>0</v>
      </c>
      <c r="S62" s="64">
        <f>IFERROR(_xlfn.XLOOKUP(E62,'DATA รถถึงเส้นหลัก KKN'!C:C,'DATA รถถึงเส้นหลัก KKN'!T:T),0)</f>
        <v>0</v>
      </c>
      <c r="T62" s="30" t="str">
        <f t="shared" si="2"/>
        <v>卸完货 ลงพัสดุเสร็จ</v>
      </c>
      <c r="U62" s="42"/>
      <c r="Y62" s="13">
        <v>4663</v>
      </c>
      <c r="Z62" s="3"/>
    </row>
    <row r="63" spans="2:26" ht="23.25" customHeight="1">
      <c r="B63" s="11">
        <v>59</v>
      </c>
      <c r="C63" s="11" t="e">
        <f>_xlfn.XLOOKUP(E63,'DATA รถถึงเส้นหลัก KKN'!C:C,'DATA รถถึงเส้นหลัก KKN'!D:D)</f>
        <v>#N/A</v>
      </c>
      <c r="D63" s="12" t="e">
        <f>_xlfn.XLOOKUP(E63,'DATA รถถึงเส้นหลัก KKN'!C:C,'DATA รถถึงเส้นหลัก KKN'!A:A)</f>
        <v>#N/A</v>
      </c>
      <c r="E63" s="13" cm="1">
        <f t="array" ref="E63">INDEX('DATA รถถึงเส้นหลัก KKN'!C:C,ROW()-3)</f>
        <v>0</v>
      </c>
      <c r="F63" s="14" t="e">
        <f>_xlfn.XLOOKUP(E63,'DATA รถถึงเส้นหลัก KKN'!C:C,'DATA รถถึงเส้นหลัก KKN'!BE:BE)</f>
        <v>#N/A</v>
      </c>
      <c r="G63" s="5" t="e">
        <f>_xlfn.XLOOKUP(E63,'DATA รถถึงเส้นหลัก KKN'!C:C,'DATA รถถึงเส้นหลัก KKN'!G:G)</f>
        <v>#N/A</v>
      </c>
      <c r="H63" s="11" t="e">
        <f>_xlfn.XLOOKUP(E63,'DATA รถถึงเส้นหลัก KKN'!C:C,'DATA รถถึงเส้นหลัก KKN'!J:J)</f>
        <v>#N/A</v>
      </c>
      <c r="I63" s="11" t="e">
        <f>_xlfn.XLOOKUP(E63,'DATA รถถึงเส้นหลัก KKN'!C:C,'DATA รถถึงเส้นหลัก KKN'!AN:AN)</f>
        <v>#N/A</v>
      </c>
      <c r="J63" s="5" t="str">
        <f>IFERROR(_xlfn.XLOOKUP(E63,'DATA รถถึงเส้นหลัก KKN'!C:C,'DATA รถถึงเส้นหลัก KKN'!AH:AH),"")</f>
        <v/>
      </c>
      <c r="K63" s="5" t="str">
        <f>IFERROR(_xlfn.XLOOKUP(E63,'DATA รถถึงเส้นหลัก KKN'!C:C,'DATA รถถึงเส้นหลัก KKN'!AI:AI),"")</f>
        <v/>
      </c>
      <c r="L63" s="5" t="e">
        <f>_xlfn.XLOOKUP(E63,'DATA รถถึงเส้นหลัก KKN'!B:B,'DATA รถถึงเส้นหลัก KKN'!CL:CL)</f>
        <v>#N/A</v>
      </c>
      <c r="M63" s="5" t="str">
        <f>IFERROR(_xlfn.XLOOKUP(E63,'DATA รถถึงเส้นหลัก KKN'!C:C,'DATA รถถึงเส้นหลัก KKN'!AJ:AJ),"")</f>
        <v/>
      </c>
      <c r="N63" s="24" t="e">
        <f t="shared" si="4"/>
        <v>#VALUE!</v>
      </c>
      <c r="O63" s="5" t="str">
        <f>IFERROR(_xlfn.XLOOKUP(E63,'DATA รถถึงเส้นหลัก KKN'!C:C,'DATA รถถึงเส้นหลัก KKN'!AU:AU),"")</f>
        <v/>
      </c>
      <c r="P63" s="5" t="str">
        <f>IFERROR(_xlfn.XLOOKUP(E63,'DATA รถถึงเส้นหลัก KKN'!C:C,'DATA รถถึงเส้นหลัก KKN'!AW:AW),"")</f>
        <v/>
      </c>
      <c r="Q63" s="5" t="str">
        <f>IFERROR(_xlfn.XLOOKUP(E63,'DATA รถถึงเส้นหลัก KKN'!C:C,'DATA รถถึงเส้นหลัก KKN'!AX:AX),"")</f>
        <v/>
      </c>
      <c r="R63" s="29">
        <f t="shared" si="1"/>
        <v>0</v>
      </c>
      <c r="S63" s="64">
        <f>IFERROR(_xlfn.XLOOKUP(E63,'DATA รถถึงเส้นหลัก KKN'!C:C,'DATA รถถึงเส้นหลัก KKN'!T:T),0)</f>
        <v>0</v>
      </c>
      <c r="T63" s="30" t="str">
        <f t="shared" si="2"/>
        <v>卸完货 ลงพัสดุเสร็จ</v>
      </c>
      <c r="U63" s="42"/>
      <c r="Y63" s="13">
        <v>17870</v>
      </c>
      <c r="Z63" s="3"/>
    </row>
    <row r="64" spans="2:26" ht="24.95" customHeight="1">
      <c r="B64" s="11">
        <v>60</v>
      </c>
      <c r="C64" s="11" t="e">
        <f>_xlfn.XLOOKUP(E64,'DATA รถถึงเส้นหลัก KKN'!C:C,'DATA รถถึงเส้นหลัก KKN'!D:D)</f>
        <v>#N/A</v>
      </c>
      <c r="D64" s="12" t="e">
        <f>_xlfn.XLOOKUP(E64,'DATA รถถึงเส้นหลัก KKN'!C:C,'DATA รถถึงเส้นหลัก KKN'!A:A)</f>
        <v>#N/A</v>
      </c>
      <c r="E64" s="13" cm="1">
        <f t="array" ref="E64">INDEX('DATA รถถึงเส้นหลัก KKN'!C:C,ROW()-3)</f>
        <v>0</v>
      </c>
      <c r="F64" s="14" t="e">
        <f>_xlfn.XLOOKUP(E64,'DATA รถถึงเส้นหลัก KKN'!C:C,'DATA รถถึงเส้นหลัก KKN'!BE:BE)</f>
        <v>#N/A</v>
      </c>
      <c r="G64" s="5" t="e">
        <f>_xlfn.XLOOKUP(E64,'DATA รถถึงเส้นหลัก KKN'!C:C,'DATA รถถึงเส้นหลัก KKN'!G:G)</f>
        <v>#N/A</v>
      </c>
      <c r="H64" s="11" t="e">
        <f>_xlfn.XLOOKUP(E64,'DATA รถถึงเส้นหลัก KKN'!C:C,'DATA รถถึงเส้นหลัก KKN'!J:J)</f>
        <v>#N/A</v>
      </c>
      <c r="I64" s="11" t="e">
        <f>_xlfn.XLOOKUP(E64,'DATA รถถึงเส้นหลัก KKN'!C:C,'DATA รถถึงเส้นหลัก KKN'!AN:AN)</f>
        <v>#N/A</v>
      </c>
      <c r="J64" s="5" t="str">
        <f>IFERROR(_xlfn.XLOOKUP(E64,'DATA รถถึงเส้นหลัก KKN'!C:C,'DATA รถถึงเส้นหลัก KKN'!AH:AH),"")</f>
        <v/>
      </c>
      <c r="K64" s="5" t="str">
        <f>IFERROR(_xlfn.XLOOKUP(E64,'DATA รถถึงเส้นหลัก KKN'!C:C,'DATA รถถึงเส้นหลัก KKN'!AI:AI),"")</f>
        <v/>
      </c>
      <c r="L64" s="5" t="e">
        <f>_xlfn.XLOOKUP(E64,'DATA รถถึงเส้นหลัก KKN'!B:B,'DATA รถถึงเส้นหลัก KKN'!CL:CL)</f>
        <v>#N/A</v>
      </c>
      <c r="M64" s="5" t="str">
        <f>IFERROR(_xlfn.XLOOKUP(E64,'DATA รถถึงเส้นหลัก KKN'!C:C,'DATA รถถึงเส้นหลัก KKN'!AJ:AJ),"")</f>
        <v/>
      </c>
      <c r="N64" s="24" t="e">
        <f t="shared" si="4"/>
        <v>#VALUE!</v>
      </c>
      <c r="O64" s="5" t="str">
        <f>IFERROR(_xlfn.XLOOKUP(E64,'DATA รถถึงเส้นหลัก KKN'!C:C,'DATA รถถึงเส้นหลัก KKN'!AU:AU),"")</f>
        <v/>
      </c>
      <c r="P64" s="5" t="str">
        <f>IFERROR(_xlfn.XLOOKUP(E64,'DATA รถถึงเส้นหลัก KKN'!C:C,'DATA รถถึงเส้นหลัก KKN'!AW:AW),"")</f>
        <v/>
      </c>
      <c r="Q64" s="5" t="str">
        <f>IFERROR(_xlfn.XLOOKUP(E64,'DATA รถถึงเส้นหลัก KKN'!C:C,'DATA รถถึงเส้นหลัก KKN'!AX:AX),"")</f>
        <v/>
      </c>
      <c r="R64" s="29">
        <f t="shared" si="1"/>
        <v>0</v>
      </c>
      <c r="S64" s="64">
        <f>IFERROR(_xlfn.XLOOKUP(E64,'DATA รถถึงเส้นหลัก KKN'!C:C,'DATA รถถึงเส้นหลัก KKN'!T:T),0)</f>
        <v>0</v>
      </c>
      <c r="T64" s="30" t="str">
        <f t="shared" si="2"/>
        <v>卸完货 ลงพัสดุเสร็จ</v>
      </c>
      <c r="U64" s="42"/>
      <c r="Y64" s="13">
        <v>3506</v>
      </c>
      <c r="Z64" s="3"/>
    </row>
    <row r="65" spans="2:26" ht="21.95" customHeight="1">
      <c r="B65" s="11">
        <v>61</v>
      </c>
      <c r="C65" s="11" t="e">
        <f>_xlfn.XLOOKUP(E65,'DATA รถถึงเส้นหลัก KKN'!C:C,'DATA รถถึงเส้นหลัก KKN'!D:D)</f>
        <v>#N/A</v>
      </c>
      <c r="D65" s="12" t="e">
        <f>_xlfn.XLOOKUP(E65,'DATA รถถึงเส้นหลัก KKN'!C:C,'DATA รถถึงเส้นหลัก KKN'!A:A)</f>
        <v>#N/A</v>
      </c>
      <c r="E65" s="13" cm="1">
        <f t="array" ref="E65">INDEX('DATA รถถึงเส้นหลัก KKN'!C:C,ROW()-3)</f>
        <v>0</v>
      </c>
      <c r="F65" s="14" t="e">
        <f>_xlfn.XLOOKUP(E65,'DATA รถถึงเส้นหลัก KKN'!C:C,'DATA รถถึงเส้นหลัก KKN'!BE:BE)</f>
        <v>#N/A</v>
      </c>
      <c r="G65" s="5" t="e">
        <f>_xlfn.XLOOKUP(E65,'DATA รถถึงเส้นหลัก KKN'!C:C,'DATA รถถึงเส้นหลัก KKN'!G:G)</f>
        <v>#N/A</v>
      </c>
      <c r="H65" s="11" t="e">
        <f>_xlfn.XLOOKUP(E65,'DATA รถถึงเส้นหลัก KKN'!C:C,'DATA รถถึงเส้นหลัก KKN'!J:J)</f>
        <v>#N/A</v>
      </c>
      <c r="I65" s="11" t="e">
        <f>_xlfn.XLOOKUP(E65,'DATA รถถึงเส้นหลัก KKN'!C:C,'DATA รถถึงเส้นหลัก KKN'!AN:AN)</f>
        <v>#N/A</v>
      </c>
      <c r="J65" s="5" t="str">
        <f>IFERROR(_xlfn.XLOOKUP(E65,'DATA รถถึงเส้นหลัก KKN'!C:C,'DATA รถถึงเส้นหลัก KKN'!AH:AH),"")</f>
        <v/>
      </c>
      <c r="K65" s="5" t="str">
        <f>IFERROR(_xlfn.XLOOKUP(E65,'DATA รถถึงเส้นหลัก KKN'!C:C,'DATA รถถึงเส้นหลัก KKN'!AI:AI),"")</f>
        <v/>
      </c>
      <c r="L65" s="5" t="e">
        <f>_xlfn.XLOOKUP(E65,'DATA รถถึงเส้นหลัก KKN'!B:B,'DATA รถถึงเส้นหลัก KKN'!CL:CL)</f>
        <v>#N/A</v>
      </c>
      <c r="M65" s="5" t="str">
        <f>IFERROR(_xlfn.XLOOKUP(E65,'DATA รถถึงเส้นหลัก KKN'!C:C,'DATA รถถึงเส้นหลัก KKN'!AJ:AJ),"")</f>
        <v/>
      </c>
      <c r="N65" s="24" t="e">
        <f t="shared" si="4"/>
        <v>#VALUE!</v>
      </c>
      <c r="O65" s="5" t="str">
        <f>IFERROR(_xlfn.XLOOKUP(E65,'DATA รถถึงเส้นหลัก KKN'!C:C,'DATA รถถึงเส้นหลัก KKN'!AU:AU),"")</f>
        <v/>
      </c>
      <c r="P65" s="5" t="str">
        <f>IFERROR(_xlfn.XLOOKUP(E65,'DATA รถถึงเส้นหลัก KKN'!C:C,'DATA รถถึงเส้นหลัก KKN'!AW:AW),"")</f>
        <v/>
      </c>
      <c r="Q65" s="5" t="str">
        <f>IFERROR(_xlfn.XLOOKUP(E65,'DATA รถถึงเส้นหลัก KKN'!C:C,'DATA รถถึงเส้นหลัก KKN'!AX:AX),"")</f>
        <v/>
      </c>
      <c r="R65" s="29">
        <f t="shared" si="1"/>
        <v>0</v>
      </c>
      <c r="S65" s="64">
        <f>IFERROR(_xlfn.XLOOKUP(E65,'DATA รถถึงเส้นหลัก KKN'!C:C,'DATA รถถึงเส้นหลัก KKN'!T:T),0)</f>
        <v>0</v>
      </c>
      <c r="T65" s="30" t="str">
        <f t="shared" si="2"/>
        <v>卸完货 ลงพัสดุเสร็จ</v>
      </c>
      <c r="U65" s="42"/>
      <c r="Y65" s="13">
        <v>2679</v>
      </c>
      <c r="Z65" s="3"/>
    </row>
    <row r="66" spans="2:26" ht="23.25" customHeight="1">
      <c r="B66" s="11">
        <v>62</v>
      </c>
      <c r="C66" s="11" t="e">
        <f>_xlfn.XLOOKUP(E66,'DATA รถถึงเส้นหลัก KKN'!C:C,'DATA รถถึงเส้นหลัก KKN'!D:D)</f>
        <v>#N/A</v>
      </c>
      <c r="D66" s="12" t="e">
        <f>_xlfn.XLOOKUP(E66,'DATA รถถึงเส้นหลัก KKN'!C:C,'DATA รถถึงเส้นหลัก KKN'!A:A)</f>
        <v>#N/A</v>
      </c>
      <c r="E66" s="13" cm="1">
        <f t="array" ref="E66">INDEX('DATA รถถึงเส้นหลัก KKN'!C:C,ROW()-3)</f>
        <v>0</v>
      </c>
      <c r="F66" s="14" t="e">
        <f>_xlfn.XLOOKUP(E66,'DATA รถถึงเส้นหลัก KKN'!C:C,'DATA รถถึงเส้นหลัก KKN'!BE:BE)</f>
        <v>#N/A</v>
      </c>
      <c r="G66" s="5" t="e">
        <f>_xlfn.XLOOKUP(E66,'DATA รถถึงเส้นหลัก KKN'!C:C,'DATA รถถึงเส้นหลัก KKN'!G:G)</f>
        <v>#N/A</v>
      </c>
      <c r="H66" s="11" t="e">
        <f>_xlfn.XLOOKUP(E66,'DATA รถถึงเส้นหลัก KKN'!C:C,'DATA รถถึงเส้นหลัก KKN'!J:J)</f>
        <v>#N/A</v>
      </c>
      <c r="I66" s="11" t="e">
        <f>_xlfn.XLOOKUP(E66,'DATA รถถึงเส้นหลัก KKN'!C:C,'DATA รถถึงเส้นหลัก KKN'!AN:AN)</f>
        <v>#N/A</v>
      </c>
      <c r="J66" s="5" t="str">
        <f>IFERROR(_xlfn.XLOOKUP(E66,'DATA รถถึงเส้นหลัก KKN'!C:C,'DATA รถถึงเส้นหลัก KKN'!AH:AH),"")</f>
        <v/>
      </c>
      <c r="K66" s="5" t="str">
        <f>IFERROR(_xlfn.XLOOKUP(E66,'DATA รถถึงเส้นหลัก KKN'!C:C,'DATA รถถึงเส้นหลัก KKN'!AI:AI),"")</f>
        <v/>
      </c>
      <c r="L66" s="5" t="e">
        <f>_xlfn.XLOOKUP(E66,'DATA รถถึงเส้นหลัก KKN'!B:B,'DATA รถถึงเส้นหลัก KKN'!CL:CL)</f>
        <v>#N/A</v>
      </c>
      <c r="M66" s="5" t="str">
        <f>IFERROR(_xlfn.XLOOKUP(E66,'DATA รถถึงเส้นหลัก KKN'!C:C,'DATA รถถึงเส้นหลัก KKN'!AJ:AJ),"")</f>
        <v/>
      </c>
      <c r="N66" s="24" t="e">
        <f t="shared" si="4"/>
        <v>#VALUE!</v>
      </c>
      <c r="O66" s="5" t="str">
        <f>IFERROR(_xlfn.XLOOKUP(E66,'DATA รถถึงเส้นหลัก KKN'!C:C,'DATA รถถึงเส้นหลัก KKN'!AU:AU),"")</f>
        <v/>
      </c>
      <c r="P66" s="5" t="str">
        <f>IFERROR(_xlfn.XLOOKUP(E66,'DATA รถถึงเส้นหลัก KKN'!C:C,'DATA รถถึงเส้นหลัก KKN'!AW:AW),"")</f>
        <v/>
      </c>
      <c r="Q66" s="5" t="str">
        <f>IFERROR(_xlfn.XLOOKUP(E66,'DATA รถถึงเส้นหลัก KKN'!C:C,'DATA รถถึงเส้นหลัก KKN'!AX:AX),"")</f>
        <v/>
      </c>
      <c r="R66" s="29">
        <f t="shared" si="1"/>
        <v>0</v>
      </c>
      <c r="S66" s="64">
        <f>IFERROR(_xlfn.XLOOKUP(E66,'DATA รถถึงเส้นหลัก KKN'!C:C,'DATA รถถึงเส้นหลัก KKN'!T:T),0)</f>
        <v>0</v>
      </c>
      <c r="T66" s="30" t="str">
        <f t="shared" si="2"/>
        <v>卸完货 ลงพัสดุเสร็จ</v>
      </c>
      <c r="U66" s="42"/>
      <c r="Y66" s="13">
        <v>14010</v>
      </c>
      <c r="Z66" s="3"/>
    </row>
    <row r="67" spans="2:26" ht="23.25" customHeight="1">
      <c r="B67" s="11">
        <v>63</v>
      </c>
      <c r="C67" s="11" t="e">
        <f>_xlfn.XLOOKUP(E67,'DATA รถถึงเส้นหลัก KKN'!C:C,'DATA รถถึงเส้นหลัก KKN'!D:D)</f>
        <v>#N/A</v>
      </c>
      <c r="D67" s="12" t="e">
        <f>_xlfn.XLOOKUP(E67,'DATA รถถึงเส้นหลัก KKN'!C:C,'DATA รถถึงเส้นหลัก KKN'!A:A)</f>
        <v>#N/A</v>
      </c>
      <c r="E67" s="13" cm="1">
        <f t="array" ref="E67">INDEX('DATA รถถึงเส้นหลัก KKN'!C:C,ROW()-3)</f>
        <v>0</v>
      </c>
      <c r="F67" s="14" t="e">
        <f>_xlfn.XLOOKUP(E67,'DATA รถถึงเส้นหลัก KKN'!C:C,'DATA รถถึงเส้นหลัก KKN'!BE:BE)</f>
        <v>#N/A</v>
      </c>
      <c r="G67" s="5" t="e">
        <f>_xlfn.XLOOKUP(E67,'DATA รถถึงเส้นหลัก KKN'!C:C,'DATA รถถึงเส้นหลัก KKN'!G:G)</f>
        <v>#N/A</v>
      </c>
      <c r="H67" s="11" t="e">
        <f>_xlfn.XLOOKUP(E67,'DATA รถถึงเส้นหลัก KKN'!C:C,'DATA รถถึงเส้นหลัก KKN'!J:J)</f>
        <v>#N/A</v>
      </c>
      <c r="I67" s="11" t="e">
        <f>_xlfn.XLOOKUP(E67,'DATA รถถึงเส้นหลัก KKN'!C:C,'DATA รถถึงเส้นหลัก KKN'!AN:AN)</f>
        <v>#N/A</v>
      </c>
      <c r="J67" s="5" t="str">
        <f>IFERROR(_xlfn.XLOOKUP(E67,'DATA รถถึงเส้นหลัก KKN'!C:C,'DATA รถถึงเส้นหลัก KKN'!AH:AH),"")</f>
        <v/>
      </c>
      <c r="K67" s="5" t="str">
        <f>IFERROR(_xlfn.XLOOKUP(E67,'DATA รถถึงเส้นหลัก KKN'!C:C,'DATA รถถึงเส้นหลัก KKN'!AI:AI),"")</f>
        <v/>
      </c>
      <c r="L67" s="5" t="e">
        <f>_xlfn.XLOOKUP(E67,'DATA รถถึงเส้นหลัก KKN'!B:B,'DATA รถถึงเส้นหลัก KKN'!CL:CL)</f>
        <v>#N/A</v>
      </c>
      <c r="M67" s="5" t="str">
        <f>IFERROR(_xlfn.XLOOKUP(E67,'DATA รถถึงเส้นหลัก KKN'!C:C,'DATA รถถึงเส้นหลัก KKN'!AJ:AJ),"")</f>
        <v/>
      </c>
      <c r="N67" s="24" t="e">
        <f t="shared" si="4"/>
        <v>#VALUE!</v>
      </c>
      <c r="O67" s="5" t="str">
        <f>IFERROR(_xlfn.XLOOKUP(E67,'DATA รถถึงเส้นหลัก KKN'!C:C,'DATA รถถึงเส้นหลัก KKN'!AU:AU),"")</f>
        <v/>
      </c>
      <c r="P67" s="5" t="str">
        <f>IFERROR(_xlfn.XLOOKUP(E67,'DATA รถถึงเส้นหลัก KKN'!C:C,'DATA รถถึงเส้นหลัก KKN'!AW:AW),"")</f>
        <v/>
      </c>
      <c r="Q67" s="5" t="str">
        <f>IFERROR(_xlfn.XLOOKUP(E67,'DATA รถถึงเส้นหลัก KKN'!C:C,'DATA รถถึงเส้นหลัก KKN'!AX:AX),"")</f>
        <v/>
      </c>
      <c r="R67" s="29">
        <f t="shared" si="1"/>
        <v>0</v>
      </c>
      <c r="S67" s="64">
        <f>IFERROR(_xlfn.XLOOKUP(E67,'DATA รถถึงเส้นหลัก KKN'!C:C,'DATA รถถึงเส้นหลัก KKN'!T:T),0)</f>
        <v>0</v>
      </c>
      <c r="T67" s="30" t="str">
        <f t="shared" si="2"/>
        <v>卸完货 ลงพัสดุเสร็จ</v>
      </c>
      <c r="U67" s="42"/>
      <c r="Y67" s="11">
        <v>3814</v>
      </c>
      <c r="Z67" s="3"/>
    </row>
    <row r="68" spans="2:26" ht="23.25" customHeight="1">
      <c r="B68" s="11">
        <v>64</v>
      </c>
      <c r="C68" s="11" t="e">
        <f>_xlfn.XLOOKUP(E68,'DATA รถถึงเส้นหลัก KKN'!C:C,'DATA รถถึงเส้นหลัก KKN'!D:D)</f>
        <v>#N/A</v>
      </c>
      <c r="D68" s="12" t="e">
        <f>_xlfn.XLOOKUP(E68,'DATA รถถึงเส้นหลัก KKN'!C:C,'DATA รถถึงเส้นหลัก KKN'!A:A)</f>
        <v>#N/A</v>
      </c>
      <c r="E68" s="13" cm="1">
        <f t="array" ref="E68">INDEX('DATA รถถึงเส้นหลัก KKN'!C:C,ROW()-3)</f>
        <v>0</v>
      </c>
      <c r="F68" s="14" t="e">
        <f>_xlfn.XLOOKUP(E68,'DATA รถถึงเส้นหลัก KKN'!C:C,'DATA รถถึงเส้นหลัก KKN'!BE:BE)</f>
        <v>#N/A</v>
      </c>
      <c r="G68" s="5" t="e">
        <f>_xlfn.XLOOKUP(E68,'DATA รถถึงเส้นหลัก KKN'!C:C,'DATA รถถึงเส้นหลัก KKN'!G:G)</f>
        <v>#N/A</v>
      </c>
      <c r="H68" s="11" t="e">
        <f>_xlfn.XLOOKUP(E68,'DATA รถถึงเส้นหลัก KKN'!C:C,'DATA รถถึงเส้นหลัก KKN'!J:J)</f>
        <v>#N/A</v>
      </c>
      <c r="I68" s="11" t="e">
        <f>_xlfn.XLOOKUP(E68,'DATA รถถึงเส้นหลัก KKN'!C:C,'DATA รถถึงเส้นหลัก KKN'!AN:AN)</f>
        <v>#N/A</v>
      </c>
      <c r="J68" s="5" t="str">
        <f>IFERROR(_xlfn.XLOOKUP(E68,'DATA รถถึงเส้นหลัก KKN'!C:C,'DATA รถถึงเส้นหลัก KKN'!AH:AH),"")</f>
        <v/>
      </c>
      <c r="K68" s="5" t="str">
        <f>IFERROR(_xlfn.XLOOKUP(E68,'DATA รถถึงเส้นหลัก KKN'!C:C,'DATA รถถึงเส้นหลัก KKN'!AI:AI),"")</f>
        <v/>
      </c>
      <c r="L68" s="5" t="e">
        <f>_xlfn.XLOOKUP(E68,'DATA รถถึงเส้นหลัก KKN'!B:B,'DATA รถถึงเส้นหลัก KKN'!CL:CL)</f>
        <v>#N/A</v>
      </c>
      <c r="M68" s="5" t="str">
        <f>IFERROR(_xlfn.XLOOKUP(E68,'DATA รถถึงเส้นหลัก KKN'!C:C,'DATA รถถึงเส้นหลัก KKN'!AJ:AJ),"")</f>
        <v/>
      </c>
      <c r="N68" s="24" t="e">
        <f t="shared" si="4"/>
        <v>#VALUE!</v>
      </c>
      <c r="O68" s="5" t="str">
        <f>IFERROR(_xlfn.XLOOKUP(E68,'DATA รถถึงเส้นหลัก KKN'!C:C,'DATA รถถึงเส้นหลัก KKN'!AU:AU),"")</f>
        <v/>
      </c>
      <c r="P68" s="5" t="str">
        <f>IFERROR(_xlfn.XLOOKUP(E68,'DATA รถถึงเส้นหลัก KKN'!C:C,'DATA รถถึงเส้นหลัก KKN'!AW:AW),"")</f>
        <v/>
      </c>
      <c r="Q68" s="5" t="str">
        <f>IFERROR(_xlfn.XLOOKUP(E68,'DATA รถถึงเส้นหลัก KKN'!C:C,'DATA รถถึงเส้นหลัก KKN'!AX:AX),"")</f>
        <v/>
      </c>
      <c r="R68" s="29">
        <f t="shared" si="1"/>
        <v>0</v>
      </c>
      <c r="S68" s="64">
        <f>IFERROR(_xlfn.XLOOKUP(E68,'DATA รถถึงเส้นหลัก KKN'!C:C,'DATA รถถึงเส้นหลัก KKN'!T:T),0)</f>
        <v>0</v>
      </c>
      <c r="T68" s="30" t="str">
        <f t="shared" si="2"/>
        <v>卸完货 ลงพัสดุเสร็จ</v>
      </c>
      <c r="U68" s="42"/>
      <c r="Y68" s="11">
        <v>20634</v>
      </c>
      <c r="Z68" s="3"/>
    </row>
    <row r="69" spans="2:26" ht="23.25" customHeight="1">
      <c r="B69" s="11">
        <v>65</v>
      </c>
      <c r="C69" s="11" t="e">
        <f>_xlfn.XLOOKUP(E69,'DATA รถถึงเส้นหลัก KKN'!C:C,'DATA รถถึงเส้นหลัก KKN'!D:D)</f>
        <v>#N/A</v>
      </c>
      <c r="D69" s="12" t="e">
        <f>_xlfn.XLOOKUP(E69,'DATA รถถึงเส้นหลัก KKN'!C:C,'DATA รถถึงเส้นหลัก KKN'!A:A)</f>
        <v>#N/A</v>
      </c>
      <c r="E69" s="13" cm="1">
        <f t="array" ref="E69">INDEX('DATA รถถึงเส้นหลัก KKN'!C:C,ROW()-3)</f>
        <v>0</v>
      </c>
      <c r="F69" s="14" t="e">
        <f>_xlfn.XLOOKUP(E69,'DATA รถถึงเส้นหลัก KKN'!C:C,'DATA รถถึงเส้นหลัก KKN'!BE:BE)</f>
        <v>#N/A</v>
      </c>
      <c r="G69" s="5" t="e">
        <f>_xlfn.XLOOKUP(E69,'DATA รถถึงเส้นหลัก KKN'!C:C,'DATA รถถึงเส้นหลัก KKN'!G:G)</f>
        <v>#N/A</v>
      </c>
      <c r="H69" s="11" t="e">
        <f>_xlfn.XLOOKUP(E69,'DATA รถถึงเส้นหลัก KKN'!C:C,'DATA รถถึงเส้นหลัก KKN'!J:J)</f>
        <v>#N/A</v>
      </c>
      <c r="I69" s="11" t="e">
        <f>_xlfn.XLOOKUP(E69,'DATA รถถึงเส้นหลัก KKN'!C:C,'DATA รถถึงเส้นหลัก KKN'!AN:AN)</f>
        <v>#N/A</v>
      </c>
      <c r="J69" s="5" t="str">
        <f>IFERROR(_xlfn.XLOOKUP(E69,'DATA รถถึงเส้นหลัก KKN'!C:C,'DATA รถถึงเส้นหลัก KKN'!AH:AH),"")</f>
        <v/>
      </c>
      <c r="K69" s="5" t="str">
        <f>IFERROR(_xlfn.XLOOKUP(E69,'DATA รถถึงเส้นหลัก KKN'!C:C,'DATA รถถึงเส้นหลัก KKN'!AI:AI),"")</f>
        <v/>
      </c>
      <c r="L69" s="5" t="e">
        <f>_xlfn.XLOOKUP(E69,'DATA รถถึงเส้นหลัก KKN'!B:B,'DATA รถถึงเส้นหลัก KKN'!CL:CL)</f>
        <v>#N/A</v>
      </c>
      <c r="M69" s="5" t="str">
        <f>IFERROR(_xlfn.XLOOKUP(E69,'DATA รถถึงเส้นหลัก KKN'!C:C,'DATA รถถึงเส้นหลัก KKN'!AJ:AJ),"")</f>
        <v/>
      </c>
      <c r="N69" s="24" t="e">
        <f t="shared" si="4"/>
        <v>#VALUE!</v>
      </c>
      <c r="O69" s="5" t="str">
        <f>IFERROR(_xlfn.XLOOKUP(E69,'DATA รถถึงเส้นหลัก KKN'!C:C,'DATA รถถึงเส้นหลัก KKN'!AU:AU),"")</f>
        <v/>
      </c>
      <c r="P69" s="5" t="str">
        <f>IFERROR(_xlfn.XLOOKUP(E69,'DATA รถถึงเส้นหลัก KKN'!C:C,'DATA รถถึงเส้นหลัก KKN'!AW:AW),"")</f>
        <v/>
      </c>
      <c r="Q69" s="5" t="str">
        <f>IFERROR(_xlfn.XLOOKUP(E69,'DATA รถถึงเส้นหลัก KKN'!C:C,'DATA รถถึงเส้นหลัก KKN'!AX:AX),"")</f>
        <v/>
      </c>
      <c r="R69" s="29">
        <f t="shared" si="1"/>
        <v>0</v>
      </c>
      <c r="S69" s="64">
        <f>IFERROR(_xlfn.XLOOKUP(E69,'DATA รถถึงเส้นหลัก KKN'!C:C,'DATA รถถึงเส้นหลัก KKN'!T:T),0)</f>
        <v>0</v>
      </c>
      <c r="T69" s="30" t="str">
        <f t="shared" si="2"/>
        <v>卸完货 ลงพัสดุเสร็จ</v>
      </c>
      <c r="U69" s="42"/>
      <c r="Y69" s="11">
        <v>14275</v>
      </c>
      <c r="Z69" s="3"/>
    </row>
    <row r="70" spans="2:26" ht="23.25" customHeight="1">
      <c r="B70" s="11">
        <v>66</v>
      </c>
      <c r="C70" s="11" t="e">
        <f>_xlfn.XLOOKUP(E70,'DATA รถถึงเส้นหลัก KKN'!C:C,'DATA รถถึงเส้นหลัก KKN'!D:D)</f>
        <v>#N/A</v>
      </c>
      <c r="D70" s="12" t="e">
        <f>_xlfn.XLOOKUP(E70,'DATA รถถึงเส้นหลัก KKN'!C:C,'DATA รถถึงเส้นหลัก KKN'!A:A)</f>
        <v>#N/A</v>
      </c>
      <c r="E70" s="13" cm="1">
        <f t="array" ref="E70">INDEX('DATA รถถึงเส้นหลัก KKN'!C:C,ROW()-3)</f>
        <v>0</v>
      </c>
      <c r="F70" s="14" t="e">
        <f>_xlfn.XLOOKUP(E70,'DATA รถถึงเส้นหลัก KKN'!C:C,'DATA รถถึงเส้นหลัก KKN'!BE:BE)</f>
        <v>#N/A</v>
      </c>
      <c r="G70" s="5" t="e">
        <f>_xlfn.XLOOKUP(E70,'DATA รถถึงเส้นหลัก KKN'!C:C,'DATA รถถึงเส้นหลัก KKN'!G:G)</f>
        <v>#N/A</v>
      </c>
      <c r="H70" s="11" t="e">
        <f>_xlfn.XLOOKUP(E70,'DATA รถถึงเส้นหลัก KKN'!C:C,'DATA รถถึงเส้นหลัก KKN'!J:J)</f>
        <v>#N/A</v>
      </c>
      <c r="I70" s="11" t="e">
        <f>_xlfn.XLOOKUP(E70,'DATA รถถึงเส้นหลัก KKN'!C:C,'DATA รถถึงเส้นหลัก KKN'!AN:AN)</f>
        <v>#N/A</v>
      </c>
      <c r="J70" s="5" t="str">
        <f>IFERROR(_xlfn.XLOOKUP(E70,'DATA รถถึงเส้นหลัก KKN'!C:C,'DATA รถถึงเส้นหลัก KKN'!AH:AH),"")</f>
        <v/>
      </c>
      <c r="K70" s="5" t="str">
        <f>IFERROR(_xlfn.XLOOKUP(E70,'DATA รถถึงเส้นหลัก KKN'!C:C,'DATA รถถึงเส้นหลัก KKN'!AI:AI),"")</f>
        <v/>
      </c>
      <c r="L70" s="5" t="e">
        <f>_xlfn.XLOOKUP(E70,'DATA รถถึงเส้นหลัก KKN'!B:B,'DATA รถถึงเส้นหลัก KKN'!CL:CL)</f>
        <v>#N/A</v>
      </c>
      <c r="M70" s="5" t="str">
        <f>IFERROR(_xlfn.XLOOKUP(E70,'DATA รถถึงเส้นหลัก KKN'!C:C,'DATA รถถึงเส้นหลัก KKN'!AJ:AJ),"")</f>
        <v/>
      </c>
      <c r="N70" s="24" t="e">
        <f t="shared" si="4"/>
        <v>#VALUE!</v>
      </c>
      <c r="O70" s="5" t="str">
        <f>IFERROR(_xlfn.XLOOKUP(E70,'DATA รถถึงเส้นหลัก KKN'!C:C,'DATA รถถึงเส้นหลัก KKN'!AU:AU),"")</f>
        <v/>
      </c>
      <c r="P70" s="5" t="str">
        <f>IFERROR(_xlfn.XLOOKUP(E70,'DATA รถถึงเส้นหลัก KKN'!C:C,'DATA รถถึงเส้นหลัก KKN'!AW:AW),"")</f>
        <v/>
      </c>
      <c r="Q70" s="5" t="str">
        <f>IFERROR(_xlfn.XLOOKUP(E70,'DATA รถถึงเส้นหลัก KKN'!C:C,'DATA รถถึงเส้นหลัก KKN'!AX:AX),"")</f>
        <v/>
      </c>
      <c r="R70" s="29">
        <f t="shared" ref="R70:R109" si="5">IFERROR(Q70-P70,0)</f>
        <v>0</v>
      </c>
      <c r="S70" s="64">
        <f>IFERROR(_xlfn.XLOOKUP(E70,'DATA รถถึงเส้นหลัก KKN'!C:C,'DATA รถถึงเส้นหลัก KKN'!T:T),0)</f>
        <v>0</v>
      </c>
      <c r="T70" s="30" t="str">
        <f t="shared" ref="T70:T109" si="6">IF(Q70&gt;0,"卸完货 ลงพัสดุเสร็จ",IF(OR(M70&gt;0,O70&gt;0,P70&gt;0),"正在卸货 กำลังลงพัสดุ",IF(OR(J70&gt;0,K70&gt;0),"在途 รถยังไม่ถึง","")))</f>
        <v>卸完货 ลงพัสดุเสร็จ</v>
      </c>
      <c r="U70" s="42"/>
      <c r="Y70" s="11">
        <v>5590</v>
      </c>
      <c r="Z70" s="3"/>
    </row>
    <row r="71" spans="2:26" ht="23.25" customHeight="1">
      <c r="B71" s="11">
        <v>67</v>
      </c>
      <c r="C71" s="11" t="e">
        <f>_xlfn.XLOOKUP(E71,'DATA รถถึงเส้นหลัก KKN'!C:C,'DATA รถถึงเส้นหลัก KKN'!D:D)</f>
        <v>#N/A</v>
      </c>
      <c r="D71" s="12" t="e">
        <f>_xlfn.XLOOKUP(E71,'DATA รถถึงเส้นหลัก KKN'!C:C,'DATA รถถึงเส้นหลัก KKN'!A:A)</f>
        <v>#N/A</v>
      </c>
      <c r="E71" s="13" cm="1">
        <f t="array" ref="E71">INDEX('DATA รถถึงเส้นหลัก KKN'!C:C,ROW()-3)</f>
        <v>0</v>
      </c>
      <c r="F71" s="14" t="e">
        <f>_xlfn.XLOOKUP(E71,'DATA รถถึงเส้นหลัก KKN'!C:C,'DATA รถถึงเส้นหลัก KKN'!BE:BE)</f>
        <v>#N/A</v>
      </c>
      <c r="G71" s="5" t="e">
        <f>_xlfn.XLOOKUP(E71,'DATA รถถึงเส้นหลัก KKN'!C:C,'DATA รถถึงเส้นหลัก KKN'!G:G)</f>
        <v>#N/A</v>
      </c>
      <c r="H71" s="11" t="e">
        <f>_xlfn.XLOOKUP(E71,'DATA รถถึงเส้นหลัก KKN'!C:C,'DATA รถถึงเส้นหลัก KKN'!J:J)</f>
        <v>#N/A</v>
      </c>
      <c r="I71" s="11" t="e">
        <f>_xlfn.XLOOKUP(E71,'DATA รถถึงเส้นหลัก KKN'!C:C,'DATA รถถึงเส้นหลัก KKN'!AN:AN)</f>
        <v>#N/A</v>
      </c>
      <c r="J71" s="5" t="str">
        <f>IFERROR(_xlfn.XLOOKUP(E71,'DATA รถถึงเส้นหลัก KKN'!C:C,'DATA รถถึงเส้นหลัก KKN'!AH:AH),"")</f>
        <v/>
      </c>
      <c r="K71" s="5" t="str">
        <f>IFERROR(_xlfn.XLOOKUP(E71,'DATA รถถึงเส้นหลัก KKN'!C:C,'DATA รถถึงเส้นหลัก KKN'!AI:AI),"")</f>
        <v/>
      </c>
      <c r="L71" s="5" t="e">
        <f>_xlfn.XLOOKUP(E71,'DATA รถถึงเส้นหลัก KKN'!B:B,'DATA รถถึงเส้นหลัก KKN'!CL:CL)</f>
        <v>#N/A</v>
      </c>
      <c r="M71" s="5" t="str">
        <f>IFERROR(_xlfn.XLOOKUP(E71,'DATA รถถึงเส้นหลัก KKN'!C:C,'DATA รถถึงเส้นหลัก KKN'!AJ:AJ),"")</f>
        <v/>
      </c>
      <c r="N71" s="24" t="e">
        <f t="shared" si="4"/>
        <v>#VALUE!</v>
      </c>
      <c r="O71" s="5" t="str">
        <f>IFERROR(_xlfn.XLOOKUP(E71,'DATA รถถึงเส้นหลัก KKN'!C:C,'DATA รถถึงเส้นหลัก KKN'!AU:AU),"")</f>
        <v/>
      </c>
      <c r="P71" s="5" t="str">
        <f>IFERROR(_xlfn.XLOOKUP(E71,'DATA รถถึงเส้นหลัก KKN'!C:C,'DATA รถถึงเส้นหลัก KKN'!AW:AW),"")</f>
        <v/>
      </c>
      <c r="Q71" s="5" t="str">
        <f>IFERROR(_xlfn.XLOOKUP(E71,'DATA รถถึงเส้นหลัก KKN'!C:C,'DATA รถถึงเส้นหลัก KKN'!AX:AX),"")</f>
        <v/>
      </c>
      <c r="R71" s="29">
        <f t="shared" si="5"/>
        <v>0</v>
      </c>
      <c r="S71" s="64">
        <f>IFERROR(_xlfn.XLOOKUP(E71,'DATA รถถึงเส้นหลัก KKN'!C:C,'DATA รถถึงเส้นหลัก KKN'!T:T),0)</f>
        <v>0</v>
      </c>
      <c r="T71" s="30" t="str">
        <f t="shared" si="6"/>
        <v>卸完货 ลงพัสดุเสร็จ</v>
      </c>
      <c r="U71" s="42"/>
      <c r="Y71" s="11">
        <v>7367</v>
      </c>
      <c r="Z71" s="3"/>
    </row>
    <row r="72" spans="2:26" ht="23.25" customHeight="1">
      <c r="B72" s="11">
        <v>68</v>
      </c>
      <c r="C72" s="11" t="e">
        <f>_xlfn.XLOOKUP(E72,'DATA รถถึงเส้นหลัก KKN'!C:C,'DATA รถถึงเส้นหลัก KKN'!D:D)</f>
        <v>#N/A</v>
      </c>
      <c r="D72" s="12" t="e">
        <f>_xlfn.XLOOKUP(E72,'DATA รถถึงเส้นหลัก KKN'!C:C,'DATA รถถึงเส้นหลัก KKN'!A:A)</f>
        <v>#N/A</v>
      </c>
      <c r="E72" s="13" cm="1">
        <f t="array" ref="E72">INDEX('DATA รถถึงเส้นหลัก KKN'!C:C,ROW()-3)</f>
        <v>0</v>
      </c>
      <c r="F72" s="14" t="e">
        <f>_xlfn.XLOOKUP(E72,'DATA รถถึงเส้นหลัก KKN'!C:C,'DATA รถถึงเส้นหลัก KKN'!BE:BE)</f>
        <v>#N/A</v>
      </c>
      <c r="G72" s="5" t="e">
        <f>_xlfn.XLOOKUP(E72,'DATA รถถึงเส้นหลัก KKN'!C:C,'DATA รถถึงเส้นหลัก KKN'!G:G)</f>
        <v>#N/A</v>
      </c>
      <c r="H72" s="11" t="e">
        <f>_xlfn.XLOOKUP(E72,'DATA รถถึงเส้นหลัก KKN'!C:C,'DATA รถถึงเส้นหลัก KKN'!J:J)</f>
        <v>#N/A</v>
      </c>
      <c r="I72" s="11" t="e">
        <f>_xlfn.XLOOKUP(E72,'DATA รถถึงเส้นหลัก KKN'!C:C,'DATA รถถึงเส้นหลัก KKN'!AN:AN)</f>
        <v>#N/A</v>
      </c>
      <c r="J72" s="5" t="str">
        <f>IFERROR(_xlfn.XLOOKUP(E72,'DATA รถถึงเส้นหลัก KKN'!C:C,'DATA รถถึงเส้นหลัก KKN'!AH:AH),"")</f>
        <v/>
      </c>
      <c r="K72" s="5" t="str">
        <f>IFERROR(_xlfn.XLOOKUP(E72,'DATA รถถึงเส้นหลัก KKN'!C:C,'DATA รถถึงเส้นหลัก KKN'!AI:AI),"")</f>
        <v/>
      </c>
      <c r="L72" s="5" t="e">
        <f>_xlfn.XLOOKUP(E72,'DATA รถถึงเส้นหลัก KKN'!B:B,'DATA รถถึงเส้นหลัก KKN'!CL:CL)</f>
        <v>#N/A</v>
      </c>
      <c r="M72" s="5" t="str">
        <f>IFERROR(_xlfn.XLOOKUP(E72,'DATA รถถึงเส้นหลัก KKN'!C:C,'DATA รถถึงเส้นหลัก KKN'!AJ:AJ),"")</f>
        <v/>
      </c>
      <c r="N72" s="24" t="e">
        <f t="shared" si="4"/>
        <v>#VALUE!</v>
      </c>
      <c r="O72" s="5" t="str">
        <f>IFERROR(_xlfn.XLOOKUP(E72,'DATA รถถึงเส้นหลัก KKN'!C:C,'DATA รถถึงเส้นหลัก KKN'!AU:AU),"")</f>
        <v/>
      </c>
      <c r="P72" s="5" t="str">
        <f>IFERROR(_xlfn.XLOOKUP(E72,'DATA รถถึงเส้นหลัก KKN'!C:C,'DATA รถถึงเส้นหลัก KKN'!AW:AW),"")</f>
        <v/>
      </c>
      <c r="Q72" s="5" t="str">
        <f>IFERROR(_xlfn.XLOOKUP(E72,'DATA รถถึงเส้นหลัก KKN'!C:C,'DATA รถถึงเส้นหลัก KKN'!AX:AX),"")</f>
        <v/>
      </c>
      <c r="R72" s="29">
        <f t="shared" si="5"/>
        <v>0</v>
      </c>
      <c r="S72" s="64">
        <f>IFERROR(_xlfn.XLOOKUP(E72,'DATA รถถึงเส้นหลัก KKN'!C:C,'DATA รถถึงเส้นหลัก KKN'!T:T),0)</f>
        <v>0</v>
      </c>
      <c r="T72" s="30" t="str">
        <f t="shared" si="6"/>
        <v>卸完货 ลงพัสดุเสร็จ</v>
      </c>
      <c r="U72" s="42"/>
      <c r="Y72" s="11">
        <v>12454</v>
      </c>
      <c r="Z72" s="3"/>
    </row>
    <row r="73" spans="2:26" ht="23.25" customHeight="1">
      <c r="B73" s="11">
        <v>69</v>
      </c>
      <c r="C73" s="11" t="e">
        <f>_xlfn.XLOOKUP(E73,'DATA รถถึงเส้นหลัก KKN'!C:C,'DATA รถถึงเส้นหลัก KKN'!D:D)</f>
        <v>#N/A</v>
      </c>
      <c r="D73" s="12" t="e">
        <f>_xlfn.XLOOKUP(E73,'DATA รถถึงเส้นหลัก KKN'!C:C,'DATA รถถึงเส้นหลัก KKN'!A:A)</f>
        <v>#N/A</v>
      </c>
      <c r="E73" s="13" cm="1">
        <f t="array" ref="E73">INDEX('DATA รถถึงเส้นหลัก KKN'!C:C,ROW()-3)</f>
        <v>0</v>
      </c>
      <c r="F73" s="14" t="e">
        <f>_xlfn.XLOOKUP(E73,'DATA รถถึงเส้นหลัก KKN'!C:C,'DATA รถถึงเส้นหลัก KKN'!BE:BE)</f>
        <v>#N/A</v>
      </c>
      <c r="G73" s="5" t="e">
        <f>_xlfn.XLOOKUP(E73,'DATA รถถึงเส้นหลัก KKN'!C:C,'DATA รถถึงเส้นหลัก KKN'!G:G)</f>
        <v>#N/A</v>
      </c>
      <c r="H73" s="11" t="e">
        <f>_xlfn.XLOOKUP(E73,'DATA รถถึงเส้นหลัก KKN'!C:C,'DATA รถถึงเส้นหลัก KKN'!J:J)</f>
        <v>#N/A</v>
      </c>
      <c r="I73" s="11" t="e">
        <f>_xlfn.XLOOKUP(E73,'DATA รถถึงเส้นหลัก KKN'!C:C,'DATA รถถึงเส้นหลัก KKN'!AN:AN)</f>
        <v>#N/A</v>
      </c>
      <c r="J73" s="5" t="str">
        <f>IFERROR(_xlfn.XLOOKUP(E73,'DATA รถถึงเส้นหลัก KKN'!C:C,'DATA รถถึงเส้นหลัก KKN'!AH:AH),"")</f>
        <v/>
      </c>
      <c r="K73" s="5" t="str">
        <f>IFERROR(_xlfn.XLOOKUP(E73,'DATA รถถึงเส้นหลัก KKN'!C:C,'DATA รถถึงเส้นหลัก KKN'!AI:AI),"")</f>
        <v/>
      </c>
      <c r="L73" s="5" t="e">
        <f>_xlfn.XLOOKUP(E73,'DATA รถถึงเส้นหลัก KKN'!B:B,'DATA รถถึงเส้นหลัก KKN'!CL:CL)</f>
        <v>#N/A</v>
      </c>
      <c r="M73" s="5" t="str">
        <f>IFERROR(_xlfn.XLOOKUP(E73,'DATA รถถึงเส้นหลัก KKN'!C:C,'DATA รถถึงเส้นหลัก KKN'!AJ:AJ),"")</f>
        <v/>
      </c>
      <c r="N73" s="24" t="e">
        <f t="shared" si="4"/>
        <v>#VALUE!</v>
      </c>
      <c r="O73" s="5" t="str">
        <f>IFERROR(_xlfn.XLOOKUP(E73,'DATA รถถึงเส้นหลัก KKN'!C:C,'DATA รถถึงเส้นหลัก KKN'!AU:AU),"")</f>
        <v/>
      </c>
      <c r="P73" s="5" t="str">
        <f>IFERROR(_xlfn.XLOOKUP(E73,'DATA รถถึงเส้นหลัก KKN'!C:C,'DATA รถถึงเส้นหลัก KKN'!AW:AW),"")</f>
        <v/>
      </c>
      <c r="Q73" s="5" t="str">
        <f>IFERROR(_xlfn.XLOOKUP(E73,'DATA รถถึงเส้นหลัก KKN'!C:C,'DATA รถถึงเส้นหลัก KKN'!AX:AX),"")</f>
        <v/>
      </c>
      <c r="R73" s="29">
        <f t="shared" si="5"/>
        <v>0</v>
      </c>
      <c r="S73" s="64">
        <f>IFERROR(_xlfn.XLOOKUP(E73,'DATA รถถึงเส้นหลัก KKN'!C:C,'DATA รถถึงเส้นหลัก KKN'!T:T),0)</f>
        <v>0</v>
      </c>
      <c r="T73" s="30" t="str">
        <f t="shared" si="6"/>
        <v>卸完货 ลงพัสดุเสร็จ</v>
      </c>
      <c r="U73" s="42"/>
      <c r="Y73" s="11">
        <v>7826</v>
      </c>
      <c r="Z73" s="3"/>
    </row>
    <row r="74" spans="2:26" ht="23.25" customHeight="1">
      <c r="B74" s="11">
        <v>70</v>
      </c>
      <c r="C74" s="11" t="e">
        <f>_xlfn.XLOOKUP(E74,'DATA รถถึงเส้นหลัก KKN'!C:C,'DATA รถถึงเส้นหลัก KKN'!D:D)</f>
        <v>#N/A</v>
      </c>
      <c r="D74" s="12" t="e">
        <f>_xlfn.XLOOKUP(E74,'DATA รถถึงเส้นหลัก KKN'!C:C,'DATA รถถึงเส้นหลัก KKN'!A:A)</f>
        <v>#N/A</v>
      </c>
      <c r="E74" s="13" cm="1">
        <f t="array" ref="E74">INDEX('DATA รถถึงเส้นหลัก KKN'!C:C,ROW()-3)</f>
        <v>0</v>
      </c>
      <c r="F74" s="14" t="e">
        <f>_xlfn.XLOOKUP(E74,'DATA รถถึงเส้นหลัก KKN'!C:C,'DATA รถถึงเส้นหลัก KKN'!BE:BE)</f>
        <v>#N/A</v>
      </c>
      <c r="G74" s="5" t="e">
        <f>_xlfn.XLOOKUP(E74,'DATA รถถึงเส้นหลัก KKN'!C:C,'DATA รถถึงเส้นหลัก KKN'!G:G)</f>
        <v>#N/A</v>
      </c>
      <c r="H74" s="11" t="e">
        <f>_xlfn.XLOOKUP(E74,'DATA รถถึงเส้นหลัก KKN'!C:C,'DATA รถถึงเส้นหลัก KKN'!J:J)</f>
        <v>#N/A</v>
      </c>
      <c r="I74" s="11" t="e">
        <f>_xlfn.XLOOKUP(E74,'DATA รถถึงเส้นหลัก KKN'!C:C,'DATA รถถึงเส้นหลัก KKN'!AN:AN)</f>
        <v>#N/A</v>
      </c>
      <c r="J74" s="5" t="str">
        <f>IFERROR(_xlfn.XLOOKUP(E74,'DATA รถถึงเส้นหลัก KKN'!C:C,'DATA รถถึงเส้นหลัก KKN'!AH:AH),"")</f>
        <v/>
      </c>
      <c r="K74" s="5" t="str">
        <f>IFERROR(_xlfn.XLOOKUP(E74,'DATA รถถึงเส้นหลัก KKN'!C:C,'DATA รถถึงเส้นหลัก KKN'!AI:AI),"")</f>
        <v/>
      </c>
      <c r="L74" s="5" t="e">
        <f>_xlfn.XLOOKUP(E74,'DATA รถถึงเส้นหลัก KKN'!B:B,'DATA รถถึงเส้นหลัก KKN'!CL:CL)</f>
        <v>#N/A</v>
      </c>
      <c r="M74" s="5" t="str">
        <f>IFERROR(_xlfn.XLOOKUP(E74,'DATA รถถึงเส้นหลัก KKN'!C:C,'DATA รถถึงเส้นหลัก KKN'!AJ:AJ),"")</f>
        <v/>
      </c>
      <c r="N74" s="24" t="e">
        <f t="shared" ref="N74:N82" si="7">M74+TIME(2,0,0)</f>
        <v>#VALUE!</v>
      </c>
      <c r="O74" s="5" t="str">
        <f>IFERROR(_xlfn.XLOOKUP(E74,'DATA รถถึงเส้นหลัก KKN'!C:C,'DATA รถถึงเส้นหลัก KKN'!AU:AU),"")</f>
        <v/>
      </c>
      <c r="P74" s="5" t="str">
        <f>IFERROR(_xlfn.XLOOKUP(E74,'DATA รถถึงเส้นหลัก KKN'!C:C,'DATA รถถึงเส้นหลัก KKN'!AW:AW),"")</f>
        <v/>
      </c>
      <c r="Q74" s="5" t="str">
        <f>IFERROR(_xlfn.XLOOKUP(E74,'DATA รถถึงเส้นหลัก KKN'!C:C,'DATA รถถึงเส้นหลัก KKN'!AX:AX),"")</f>
        <v/>
      </c>
      <c r="R74" s="29">
        <f t="shared" si="5"/>
        <v>0</v>
      </c>
      <c r="S74" s="64">
        <f>IFERROR(_xlfn.XLOOKUP(E74,'DATA รถถึงเส้นหลัก KKN'!C:C,'DATA รถถึงเส้นหลัก KKN'!T:T),0)</f>
        <v>0</v>
      </c>
      <c r="T74" s="30" t="str">
        <f t="shared" si="6"/>
        <v>卸完货 ลงพัสดุเสร็จ</v>
      </c>
      <c r="U74" s="42"/>
      <c r="Y74" s="11">
        <v>6727</v>
      </c>
      <c r="Z74" s="3"/>
    </row>
    <row r="75" spans="2:26" ht="23.25" customHeight="1">
      <c r="B75" s="11">
        <v>71</v>
      </c>
      <c r="C75" s="11" t="e">
        <f>_xlfn.XLOOKUP(E75,'DATA รถถึงเส้นหลัก KKN'!C:C,'DATA รถถึงเส้นหลัก KKN'!D:D)</f>
        <v>#N/A</v>
      </c>
      <c r="D75" s="12" t="e">
        <f>_xlfn.XLOOKUP(E75,'DATA รถถึงเส้นหลัก KKN'!C:C,'DATA รถถึงเส้นหลัก KKN'!A:A)</f>
        <v>#N/A</v>
      </c>
      <c r="E75" s="13" cm="1">
        <f t="array" ref="E75">INDEX('DATA รถถึงเส้นหลัก KKN'!C:C,ROW()-3)</f>
        <v>0</v>
      </c>
      <c r="F75" s="14" t="e">
        <f>_xlfn.XLOOKUP(E75,'DATA รถถึงเส้นหลัก KKN'!C:C,'DATA รถถึงเส้นหลัก KKN'!BE:BE)</f>
        <v>#N/A</v>
      </c>
      <c r="G75" s="5" t="e">
        <f>_xlfn.XLOOKUP(E75,'DATA รถถึงเส้นหลัก KKN'!C:C,'DATA รถถึงเส้นหลัก KKN'!G:G)</f>
        <v>#N/A</v>
      </c>
      <c r="H75" s="11" t="e">
        <f>_xlfn.XLOOKUP(E75,'DATA รถถึงเส้นหลัก KKN'!C:C,'DATA รถถึงเส้นหลัก KKN'!J:J)</f>
        <v>#N/A</v>
      </c>
      <c r="I75" s="11" t="e">
        <f>_xlfn.XLOOKUP(E75,'DATA รถถึงเส้นหลัก KKN'!C:C,'DATA รถถึงเส้นหลัก KKN'!AN:AN)</f>
        <v>#N/A</v>
      </c>
      <c r="J75" s="5" t="str">
        <f>IFERROR(_xlfn.XLOOKUP(E75,'DATA รถถึงเส้นหลัก KKN'!C:C,'DATA รถถึงเส้นหลัก KKN'!AH:AH),"")</f>
        <v/>
      </c>
      <c r="K75" s="5" t="str">
        <f>IFERROR(_xlfn.XLOOKUP(E75,'DATA รถถึงเส้นหลัก KKN'!C:C,'DATA รถถึงเส้นหลัก KKN'!AI:AI),"")</f>
        <v/>
      </c>
      <c r="L75" s="5" t="e">
        <f>_xlfn.XLOOKUP(E75,'DATA รถถึงเส้นหลัก KKN'!B:B,'DATA รถถึงเส้นหลัก KKN'!CL:CL)</f>
        <v>#N/A</v>
      </c>
      <c r="M75" s="5" t="str">
        <f>IFERROR(_xlfn.XLOOKUP(E75,'DATA รถถึงเส้นหลัก KKN'!C:C,'DATA รถถึงเส้นหลัก KKN'!AJ:AJ),"")</f>
        <v/>
      </c>
      <c r="N75" s="24" t="e">
        <f t="shared" si="7"/>
        <v>#VALUE!</v>
      </c>
      <c r="O75" s="5" t="str">
        <f>IFERROR(_xlfn.XLOOKUP(E75,'DATA รถถึงเส้นหลัก KKN'!C:C,'DATA รถถึงเส้นหลัก KKN'!AU:AU),"")</f>
        <v/>
      </c>
      <c r="P75" s="5" t="str">
        <f>IFERROR(_xlfn.XLOOKUP(E75,'DATA รถถึงเส้นหลัก KKN'!C:C,'DATA รถถึงเส้นหลัก KKN'!AW:AW),"")</f>
        <v/>
      </c>
      <c r="Q75" s="5" t="str">
        <f>IFERROR(_xlfn.XLOOKUP(E75,'DATA รถถึงเส้นหลัก KKN'!C:C,'DATA รถถึงเส้นหลัก KKN'!AX:AX),"")</f>
        <v/>
      </c>
      <c r="R75" s="29">
        <f t="shared" si="5"/>
        <v>0</v>
      </c>
      <c r="S75" s="64">
        <f>IFERROR(_xlfn.XLOOKUP(E75,'DATA รถถึงเส้นหลัก KKN'!C:C,'DATA รถถึงเส้นหลัก KKN'!T:T),0)</f>
        <v>0</v>
      </c>
      <c r="T75" s="30" t="str">
        <f t="shared" si="6"/>
        <v>卸完货 ลงพัสดุเสร็จ</v>
      </c>
      <c r="U75" s="42"/>
      <c r="Y75" s="11">
        <v>3350</v>
      </c>
      <c r="Z75" s="3"/>
    </row>
    <row r="76" spans="2:26" ht="23.25" customHeight="1">
      <c r="B76" s="11">
        <v>72</v>
      </c>
      <c r="C76" s="11" t="e">
        <f>_xlfn.XLOOKUP(E76,'DATA รถถึงเส้นหลัก KKN'!C:C,'DATA รถถึงเส้นหลัก KKN'!D:D)</f>
        <v>#N/A</v>
      </c>
      <c r="D76" s="12" t="e">
        <f>_xlfn.XLOOKUP(E76,'DATA รถถึงเส้นหลัก KKN'!C:C,'DATA รถถึงเส้นหลัก KKN'!A:A)</f>
        <v>#N/A</v>
      </c>
      <c r="E76" s="13" cm="1">
        <f t="array" ref="E76">INDEX('DATA รถถึงเส้นหลัก KKN'!C:C,ROW()-3)</f>
        <v>0</v>
      </c>
      <c r="F76" s="14" t="e">
        <f>_xlfn.XLOOKUP(E76,'DATA รถถึงเส้นหลัก KKN'!C:C,'DATA รถถึงเส้นหลัก KKN'!BE:BE)</f>
        <v>#N/A</v>
      </c>
      <c r="G76" s="5" t="e">
        <f>_xlfn.XLOOKUP(E76,'DATA รถถึงเส้นหลัก KKN'!C:C,'DATA รถถึงเส้นหลัก KKN'!G:G)</f>
        <v>#N/A</v>
      </c>
      <c r="H76" s="11" t="e">
        <f>_xlfn.XLOOKUP(E76,'DATA รถถึงเส้นหลัก KKN'!C:C,'DATA รถถึงเส้นหลัก KKN'!J:J)</f>
        <v>#N/A</v>
      </c>
      <c r="I76" s="11" t="e">
        <f>_xlfn.XLOOKUP(E76,'DATA รถถึงเส้นหลัก KKN'!C:C,'DATA รถถึงเส้นหลัก KKN'!AN:AN)</f>
        <v>#N/A</v>
      </c>
      <c r="J76" s="5" t="str">
        <f>IFERROR(_xlfn.XLOOKUP(E76,'DATA รถถึงเส้นหลัก KKN'!C:C,'DATA รถถึงเส้นหลัก KKN'!AH:AH),"")</f>
        <v/>
      </c>
      <c r="K76" s="5" t="str">
        <f>IFERROR(_xlfn.XLOOKUP(E76,'DATA รถถึงเส้นหลัก KKN'!C:C,'DATA รถถึงเส้นหลัก KKN'!AI:AI),"")</f>
        <v/>
      </c>
      <c r="L76" s="5" t="e">
        <f>_xlfn.XLOOKUP(E76,'DATA รถถึงเส้นหลัก KKN'!B:B,'DATA รถถึงเส้นหลัก KKN'!CL:CL)</f>
        <v>#N/A</v>
      </c>
      <c r="M76" s="5" t="str">
        <f>IFERROR(_xlfn.XLOOKUP(E76,'DATA รถถึงเส้นหลัก KKN'!C:C,'DATA รถถึงเส้นหลัก KKN'!AJ:AJ),"")</f>
        <v/>
      </c>
      <c r="N76" s="24" t="e">
        <f t="shared" si="7"/>
        <v>#VALUE!</v>
      </c>
      <c r="O76" s="5" t="str">
        <f>IFERROR(_xlfn.XLOOKUP(E76,'DATA รถถึงเส้นหลัก KKN'!C:C,'DATA รถถึงเส้นหลัก KKN'!AU:AU),"")</f>
        <v/>
      </c>
      <c r="P76" s="5" t="str">
        <f>IFERROR(_xlfn.XLOOKUP(E76,'DATA รถถึงเส้นหลัก KKN'!C:C,'DATA รถถึงเส้นหลัก KKN'!AW:AW),"")</f>
        <v/>
      </c>
      <c r="Q76" s="5" t="str">
        <f>IFERROR(_xlfn.XLOOKUP(E76,'DATA รถถึงเส้นหลัก KKN'!C:C,'DATA รถถึงเส้นหลัก KKN'!AX:AX),"")</f>
        <v/>
      </c>
      <c r="R76" s="29">
        <f t="shared" si="5"/>
        <v>0</v>
      </c>
      <c r="S76" s="64">
        <f>IFERROR(_xlfn.XLOOKUP(E76,'DATA รถถึงเส้นหลัก KKN'!C:C,'DATA รถถึงเส้นหลัก KKN'!T:T),0)</f>
        <v>0</v>
      </c>
      <c r="T76" s="30" t="str">
        <f t="shared" si="6"/>
        <v>卸完货 ลงพัสดุเสร็จ</v>
      </c>
      <c r="U76" s="42"/>
      <c r="Y76" s="11">
        <v>0</v>
      </c>
      <c r="Z76" s="3"/>
    </row>
    <row r="77" spans="2:26" ht="23.25" customHeight="1">
      <c r="B77" s="11">
        <v>73</v>
      </c>
      <c r="C77" s="11" t="e">
        <f>_xlfn.XLOOKUP(E77,'DATA รถถึงเส้นหลัก KKN'!C:C,'DATA รถถึงเส้นหลัก KKN'!D:D)</f>
        <v>#N/A</v>
      </c>
      <c r="D77" s="12" t="e">
        <f>_xlfn.XLOOKUP(E77,'DATA รถถึงเส้นหลัก KKN'!C:C,'DATA รถถึงเส้นหลัก KKN'!A:A)</f>
        <v>#N/A</v>
      </c>
      <c r="E77" s="13" cm="1">
        <f t="array" ref="E77">INDEX('DATA รถถึงเส้นหลัก KKN'!C:C,ROW()-3)</f>
        <v>0</v>
      </c>
      <c r="F77" s="14" t="e">
        <f>_xlfn.XLOOKUP(E77,'DATA รถถึงเส้นหลัก KKN'!C:C,'DATA รถถึงเส้นหลัก KKN'!BE:BE)</f>
        <v>#N/A</v>
      </c>
      <c r="G77" s="5" t="e">
        <f>_xlfn.XLOOKUP(E77,'DATA รถถึงเส้นหลัก KKN'!C:C,'DATA รถถึงเส้นหลัก KKN'!G:G)</f>
        <v>#N/A</v>
      </c>
      <c r="H77" s="11" t="e">
        <f>_xlfn.XLOOKUP(E77,'DATA รถถึงเส้นหลัก KKN'!C:C,'DATA รถถึงเส้นหลัก KKN'!J:J)</f>
        <v>#N/A</v>
      </c>
      <c r="I77" s="11" t="e">
        <f>_xlfn.XLOOKUP(E77,'DATA รถถึงเส้นหลัก KKN'!C:C,'DATA รถถึงเส้นหลัก KKN'!AN:AN)</f>
        <v>#N/A</v>
      </c>
      <c r="J77" s="5" t="str">
        <f>IFERROR(_xlfn.XLOOKUP(E77,'DATA รถถึงเส้นหลัก KKN'!C:C,'DATA รถถึงเส้นหลัก KKN'!AH:AH),"")</f>
        <v/>
      </c>
      <c r="K77" s="5" t="str">
        <f>IFERROR(_xlfn.XLOOKUP(E77,'DATA รถถึงเส้นหลัก KKN'!C:C,'DATA รถถึงเส้นหลัก KKN'!AI:AI),"")</f>
        <v/>
      </c>
      <c r="L77" s="5" t="e">
        <f>_xlfn.XLOOKUP(E77,'DATA รถถึงเส้นหลัก KKN'!B:B,'DATA รถถึงเส้นหลัก KKN'!CL:CL)</f>
        <v>#N/A</v>
      </c>
      <c r="M77" s="5" t="str">
        <f>IFERROR(_xlfn.XLOOKUP(E77,'DATA รถถึงเส้นหลัก KKN'!C:C,'DATA รถถึงเส้นหลัก KKN'!AJ:AJ),"")</f>
        <v/>
      </c>
      <c r="N77" s="24" t="e">
        <f t="shared" si="7"/>
        <v>#VALUE!</v>
      </c>
      <c r="O77" s="5" t="str">
        <f>IFERROR(_xlfn.XLOOKUP(E77,'DATA รถถึงเส้นหลัก KKN'!C:C,'DATA รถถึงเส้นหลัก KKN'!AU:AU),"")</f>
        <v/>
      </c>
      <c r="P77" s="5" t="str">
        <f>IFERROR(_xlfn.XLOOKUP(E77,'DATA รถถึงเส้นหลัก KKN'!C:C,'DATA รถถึงเส้นหลัก KKN'!AW:AW),"")</f>
        <v/>
      </c>
      <c r="Q77" s="5" t="str">
        <f>IFERROR(_xlfn.XLOOKUP(E77,'DATA รถถึงเส้นหลัก KKN'!C:C,'DATA รถถึงเส้นหลัก KKN'!AX:AX),"")</f>
        <v/>
      </c>
      <c r="R77" s="29">
        <f t="shared" si="5"/>
        <v>0</v>
      </c>
      <c r="S77" s="64">
        <f>IFERROR(_xlfn.XLOOKUP(E77,'DATA รถถึงเส้นหลัก KKN'!C:C,'DATA รถถึงเส้นหลัก KKN'!T:T),0)</f>
        <v>0</v>
      </c>
      <c r="T77" s="30" t="str">
        <f t="shared" si="6"/>
        <v>卸完货 ลงพัสดุเสร็จ</v>
      </c>
      <c r="U77" s="42"/>
      <c r="Y77" s="11">
        <v>0</v>
      </c>
      <c r="Z77" s="3"/>
    </row>
    <row r="78" spans="2:26" ht="23.25" customHeight="1">
      <c r="B78" s="11">
        <v>74</v>
      </c>
      <c r="C78" s="11" t="e">
        <f>_xlfn.XLOOKUP(E78,'DATA รถถึงเส้นหลัก KKN'!C:C,'DATA รถถึงเส้นหลัก KKN'!D:D)</f>
        <v>#N/A</v>
      </c>
      <c r="D78" s="12" t="e">
        <f>_xlfn.XLOOKUP(E78,'DATA รถถึงเส้นหลัก KKN'!C:C,'DATA รถถึงเส้นหลัก KKN'!A:A)</f>
        <v>#N/A</v>
      </c>
      <c r="E78" s="13" cm="1">
        <f t="array" ref="E78">INDEX('DATA รถถึงเส้นหลัก KKN'!C:C,ROW()-3)</f>
        <v>0</v>
      </c>
      <c r="F78" s="14" t="e">
        <f>_xlfn.XLOOKUP(E78,'DATA รถถึงเส้นหลัก KKN'!C:C,'DATA รถถึงเส้นหลัก KKN'!BE:BE)</f>
        <v>#N/A</v>
      </c>
      <c r="G78" s="5" t="e">
        <f>_xlfn.XLOOKUP(E78,'DATA รถถึงเส้นหลัก KKN'!C:C,'DATA รถถึงเส้นหลัก KKN'!G:G)</f>
        <v>#N/A</v>
      </c>
      <c r="H78" s="11" t="e">
        <f>_xlfn.XLOOKUP(E78,'DATA รถถึงเส้นหลัก KKN'!C:C,'DATA รถถึงเส้นหลัก KKN'!J:J)</f>
        <v>#N/A</v>
      </c>
      <c r="I78" s="11" t="e">
        <f>_xlfn.XLOOKUP(E78,'DATA รถถึงเส้นหลัก KKN'!C:C,'DATA รถถึงเส้นหลัก KKN'!AN:AN)</f>
        <v>#N/A</v>
      </c>
      <c r="J78" s="5" t="str">
        <f>IFERROR(_xlfn.XLOOKUP(E78,'DATA รถถึงเส้นหลัก KKN'!C:C,'DATA รถถึงเส้นหลัก KKN'!AH:AH),"")</f>
        <v/>
      </c>
      <c r="K78" s="5" t="str">
        <f>IFERROR(_xlfn.XLOOKUP(E78,'DATA รถถึงเส้นหลัก KKN'!C:C,'DATA รถถึงเส้นหลัก KKN'!AI:AI),"")</f>
        <v/>
      </c>
      <c r="L78" s="5" t="e">
        <f>_xlfn.XLOOKUP(E78,'DATA รถถึงเส้นหลัก KKN'!B:B,'DATA รถถึงเส้นหลัก KKN'!CL:CL)</f>
        <v>#N/A</v>
      </c>
      <c r="M78" s="5" t="str">
        <f>IFERROR(_xlfn.XLOOKUP(E78,'DATA รถถึงเส้นหลัก KKN'!C:C,'DATA รถถึงเส้นหลัก KKN'!AJ:AJ),"")</f>
        <v/>
      </c>
      <c r="N78" s="24" t="e">
        <f t="shared" si="7"/>
        <v>#VALUE!</v>
      </c>
      <c r="O78" s="5" t="str">
        <f>IFERROR(_xlfn.XLOOKUP(E78,'DATA รถถึงเส้นหลัก KKN'!C:C,'DATA รถถึงเส้นหลัก KKN'!AU:AU),"")</f>
        <v/>
      </c>
      <c r="P78" s="5" t="str">
        <f>IFERROR(_xlfn.XLOOKUP(E78,'DATA รถถึงเส้นหลัก KKN'!C:C,'DATA รถถึงเส้นหลัก KKN'!AW:AW),"")</f>
        <v/>
      </c>
      <c r="Q78" s="5" t="str">
        <f>IFERROR(_xlfn.XLOOKUP(E78,'DATA รถถึงเส้นหลัก KKN'!C:C,'DATA รถถึงเส้นหลัก KKN'!AX:AX),"")</f>
        <v/>
      </c>
      <c r="R78" s="29">
        <f t="shared" si="5"/>
        <v>0</v>
      </c>
      <c r="S78" s="64">
        <f>IFERROR(_xlfn.XLOOKUP(E78,'DATA รถถึงเส้นหลัก KKN'!C:C,'DATA รถถึงเส้นหลัก KKN'!T:T),0)</f>
        <v>0</v>
      </c>
      <c r="T78" s="30" t="str">
        <f t="shared" si="6"/>
        <v>卸完货 ลงพัสดุเสร็จ</v>
      </c>
      <c r="U78" s="42"/>
      <c r="Y78" s="11">
        <v>0</v>
      </c>
      <c r="Z78" s="3"/>
    </row>
    <row r="79" spans="2:26" ht="23.25" customHeight="1">
      <c r="B79" s="11">
        <v>75</v>
      </c>
      <c r="C79" s="11" t="e">
        <f>_xlfn.XLOOKUP(E79,'DATA รถถึงเส้นหลัก KKN'!C:C,'DATA รถถึงเส้นหลัก KKN'!D:D)</f>
        <v>#N/A</v>
      </c>
      <c r="D79" s="12" t="e">
        <f>_xlfn.XLOOKUP(E79,'DATA รถถึงเส้นหลัก KKN'!C:C,'DATA รถถึงเส้นหลัก KKN'!A:A)</f>
        <v>#N/A</v>
      </c>
      <c r="E79" s="13" cm="1">
        <f t="array" ref="E79">INDEX('DATA รถถึงเส้นหลัก KKN'!C:C,ROW()-3)</f>
        <v>0</v>
      </c>
      <c r="F79" s="14" t="e">
        <f>_xlfn.XLOOKUP(E79,'DATA รถถึงเส้นหลัก KKN'!C:C,'DATA รถถึงเส้นหลัก KKN'!BE:BE)</f>
        <v>#N/A</v>
      </c>
      <c r="G79" s="5" t="e">
        <f>_xlfn.XLOOKUP(E79,'DATA รถถึงเส้นหลัก KKN'!C:C,'DATA รถถึงเส้นหลัก KKN'!G:G)</f>
        <v>#N/A</v>
      </c>
      <c r="H79" s="11" t="e">
        <f>_xlfn.XLOOKUP(E79,'DATA รถถึงเส้นหลัก KKN'!C:C,'DATA รถถึงเส้นหลัก KKN'!J:J)</f>
        <v>#N/A</v>
      </c>
      <c r="I79" s="11" t="e">
        <f>_xlfn.XLOOKUP(E79,'DATA รถถึงเส้นหลัก KKN'!C:C,'DATA รถถึงเส้นหลัก KKN'!AN:AN)</f>
        <v>#N/A</v>
      </c>
      <c r="J79" s="5" t="str">
        <f>IFERROR(_xlfn.XLOOKUP(E79,'DATA รถถึงเส้นหลัก KKN'!C:C,'DATA รถถึงเส้นหลัก KKN'!AH:AH),"")</f>
        <v/>
      </c>
      <c r="K79" s="5" t="str">
        <f>IFERROR(_xlfn.XLOOKUP(E79,'DATA รถถึงเส้นหลัก KKN'!C:C,'DATA รถถึงเส้นหลัก KKN'!AI:AI),"")</f>
        <v/>
      </c>
      <c r="L79" s="5" t="e">
        <f>_xlfn.XLOOKUP(E79,'DATA รถถึงเส้นหลัก KKN'!B:B,'DATA รถถึงเส้นหลัก KKN'!CL:CL)</f>
        <v>#N/A</v>
      </c>
      <c r="M79" s="5" t="str">
        <f>IFERROR(_xlfn.XLOOKUP(E79,'DATA รถถึงเส้นหลัก KKN'!C:C,'DATA รถถึงเส้นหลัก KKN'!AJ:AJ),"")</f>
        <v/>
      </c>
      <c r="N79" s="24" t="e">
        <f t="shared" si="7"/>
        <v>#VALUE!</v>
      </c>
      <c r="O79" s="5" t="str">
        <f>IFERROR(_xlfn.XLOOKUP(E79,'DATA รถถึงเส้นหลัก KKN'!C:C,'DATA รถถึงเส้นหลัก KKN'!AU:AU),"")</f>
        <v/>
      </c>
      <c r="P79" s="5" t="str">
        <f>IFERROR(_xlfn.XLOOKUP(E79,'DATA รถถึงเส้นหลัก KKN'!C:C,'DATA รถถึงเส้นหลัก KKN'!AW:AW),"")</f>
        <v/>
      </c>
      <c r="Q79" s="5" t="str">
        <f>IFERROR(_xlfn.XLOOKUP(E79,'DATA รถถึงเส้นหลัก KKN'!C:C,'DATA รถถึงเส้นหลัก KKN'!AX:AX),"")</f>
        <v/>
      </c>
      <c r="R79" s="29">
        <f t="shared" si="5"/>
        <v>0</v>
      </c>
      <c r="S79" s="64">
        <f>IFERROR(_xlfn.XLOOKUP(E79,'DATA รถถึงเส้นหลัก KKN'!C:C,'DATA รถถึงเส้นหลัก KKN'!T:T),0)</f>
        <v>0</v>
      </c>
      <c r="T79" s="30" t="str">
        <f t="shared" si="6"/>
        <v>卸完货 ลงพัสดุเสร็จ</v>
      </c>
      <c r="U79" s="42"/>
      <c r="Y79" s="11">
        <v>0</v>
      </c>
      <c r="Z79" s="3"/>
    </row>
    <row r="80" spans="2:26" ht="23.25" customHeight="1">
      <c r="B80" s="11">
        <v>76</v>
      </c>
      <c r="C80" s="11" t="e">
        <f>_xlfn.XLOOKUP(E80,'DATA รถถึงเส้นหลัก KKN'!C:C,'DATA รถถึงเส้นหลัก KKN'!D:D)</f>
        <v>#N/A</v>
      </c>
      <c r="D80" s="12" t="e">
        <f>_xlfn.XLOOKUP(E80,'DATA รถถึงเส้นหลัก KKN'!C:C,'DATA รถถึงเส้นหลัก KKN'!A:A)</f>
        <v>#N/A</v>
      </c>
      <c r="E80" s="13" cm="1">
        <f t="array" ref="E80">INDEX('DATA รถถึงเส้นหลัก KKN'!C:C,ROW()-3)</f>
        <v>0</v>
      </c>
      <c r="F80" s="14" t="e">
        <f>_xlfn.XLOOKUP(E80,'DATA รถถึงเส้นหลัก KKN'!C:C,'DATA รถถึงเส้นหลัก KKN'!BE:BE)</f>
        <v>#N/A</v>
      </c>
      <c r="G80" s="5" t="e">
        <f>_xlfn.XLOOKUP(E80,'DATA รถถึงเส้นหลัก KKN'!C:C,'DATA รถถึงเส้นหลัก KKN'!G:G)</f>
        <v>#N/A</v>
      </c>
      <c r="H80" s="11" t="e">
        <f>_xlfn.XLOOKUP(E80,'DATA รถถึงเส้นหลัก KKN'!C:C,'DATA รถถึงเส้นหลัก KKN'!J:J)</f>
        <v>#N/A</v>
      </c>
      <c r="I80" s="11" t="e">
        <f>_xlfn.XLOOKUP(E80,'DATA รถถึงเส้นหลัก KKN'!C:C,'DATA รถถึงเส้นหลัก KKN'!AN:AN)</f>
        <v>#N/A</v>
      </c>
      <c r="J80" s="5" t="str">
        <f>IFERROR(_xlfn.XLOOKUP(E80,'DATA รถถึงเส้นหลัก KKN'!C:C,'DATA รถถึงเส้นหลัก KKN'!AH:AH),"")</f>
        <v/>
      </c>
      <c r="K80" s="5" t="str">
        <f>IFERROR(_xlfn.XLOOKUP(E80,'DATA รถถึงเส้นหลัก KKN'!C:C,'DATA รถถึงเส้นหลัก KKN'!AI:AI),"")</f>
        <v/>
      </c>
      <c r="L80" s="5" t="e">
        <f>_xlfn.XLOOKUP(E80,'DATA รถถึงเส้นหลัก KKN'!B:B,'DATA รถถึงเส้นหลัก KKN'!CL:CL)</f>
        <v>#N/A</v>
      </c>
      <c r="M80" s="5" t="str">
        <f>IFERROR(_xlfn.XLOOKUP(E80,'DATA รถถึงเส้นหลัก KKN'!C:C,'DATA รถถึงเส้นหลัก KKN'!AJ:AJ),"")</f>
        <v/>
      </c>
      <c r="N80" s="24" t="e">
        <f t="shared" si="7"/>
        <v>#VALUE!</v>
      </c>
      <c r="O80" s="5" t="str">
        <f>IFERROR(_xlfn.XLOOKUP(E80,'DATA รถถึงเส้นหลัก KKN'!C:C,'DATA รถถึงเส้นหลัก KKN'!AU:AU),"")</f>
        <v/>
      </c>
      <c r="P80" s="5" t="str">
        <f>IFERROR(_xlfn.XLOOKUP(E80,'DATA รถถึงเส้นหลัก KKN'!C:C,'DATA รถถึงเส้นหลัก KKN'!AW:AW),"")</f>
        <v/>
      </c>
      <c r="Q80" s="5" t="str">
        <f>IFERROR(_xlfn.XLOOKUP(E80,'DATA รถถึงเส้นหลัก KKN'!C:C,'DATA รถถึงเส้นหลัก KKN'!AX:AX),"")</f>
        <v/>
      </c>
      <c r="R80" s="29">
        <f t="shared" si="5"/>
        <v>0</v>
      </c>
      <c r="S80" s="64">
        <f>IFERROR(_xlfn.XLOOKUP(E80,'DATA รถถึงเส้นหลัก KKN'!C:C,'DATA รถถึงเส้นหลัก KKN'!T:T),0)</f>
        <v>0</v>
      </c>
      <c r="T80" s="30" t="str">
        <f t="shared" si="6"/>
        <v>卸完货 ลงพัสดุเสร็จ</v>
      </c>
      <c r="U80" s="42"/>
      <c r="Y80" s="11">
        <v>0</v>
      </c>
      <c r="Z80" s="3"/>
    </row>
    <row r="81" spans="2:26" ht="23.25" customHeight="1">
      <c r="B81" s="11">
        <v>77</v>
      </c>
      <c r="C81" s="11" t="e">
        <f>_xlfn.XLOOKUP(E81,'DATA รถถึงเส้นหลัก KKN'!C:C,'DATA รถถึงเส้นหลัก KKN'!D:D)</f>
        <v>#N/A</v>
      </c>
      <c r="D81" s="12" t="e">
        <f>_xlfn.XLOOKUP(E81,'DATA รถถึงเส้นหลัก KKN'!C:C,'DATA รถถึงเส้นหลัก KKN'!A:A)</f>
        <v>#N/A</v>
      </c>
      <c r="E81" s="13" cm="1">
        <f t="array" ref="E81">INDEX('DATA รถถึงเส้นหลัก KKN'!C:C,ROW()-3)</f>
        <v>0</v>
      </c>
      <c r="F81" s="14" t="e">
        <f>_xlfn.XLOOKUP(E81,'DATA รถถึงเส้นหลัก KKN'!C:C,'DATA รถถึงเส้นหลัก KKN'!BE:BE)</f>
        <v>#N/A</v>
      </c>
      <c r="G81" s="5" t="e">
        <f>_xlfn.XLOOKUP(E81,'DATA รถถึงเส้นหลัก KKN'!C:C,'DATA รถถึงเส้นหลัก KKN'!G:G)</f>
        <v>#N/A</v>
      </c>
      <c r="H81" s="11" t="e">
        <f>_xlfn.XLOOKUP(E81,'DATA รถถึงเส้นหลัก KKN'!C:C,'DATA รถถึงเส้นหลัก KKN'!J:J)</f>
        <v>#N/A</v>
      </c>
      <c r="I81" s="11" t="e">
        <f>_xlfn.XLOOKUP(E81,'DATA รถถึงเส้นหลัก KKN'!C:C,'DATA รถถึงเส้นหลัก KKN'!AN:AN)</f>
        <v>#N/A</v>
      </c>
      <c r="J81" s="5" t="str">
        <f>IFERROR(_xlfn.XLOOKUP(E81,'DATA รถถึงเส้นหลัก KKN'!C:C,'DATA รถถึงเส้นหลัก KKN'!AH:AH),"")</f>
        <v/>
      </c>
      <c r="K81" s="5" t="str">
        <f>IFERROR(_xlfn.XLOOKUP(E81,'DATA รถถึงเส้นหลัก KKN'!C:C,'DATA รถถึงเส้นหลัก KKN'!AI:AI),"")</f>
        <v/>
      </c>
      <c r="L81" s="5" t="e">
        <f>_xlfn.XLOOKUP(E81,'DATA รถถึงเส้นหลัก KKN'!B:B,'DATA รถถึงเส้นหลัก KKN'!CL:CL)</f>
        <v>#N/A</v>
      </c>
      <c r="M81" s="5" t="str">
        <f>IFERROR(_xlfn.XLOOKUP(E81,'DATA รถถึงเส้นหลัก KKN'!C:C,'DATA รถถึงเส้นหลัก KKN'!AJ:AJ),"")</f>
        <v/>
      </c>
      <c r="N81" s="24" t="e">
        <f t="shared" si="7"/>
        <v>#VALUE!</v>
      </c>
      <c r="O81" s="5" t="str">
        <f>IFERROR(_xlfn.XLOOKUP(E81,'DATA รถถึงเส้นหลัก KKN'!C:C,'DATA รถถึงเส้นหลัก KKN'!AU:AU),"")</f>
        <v/>
      </c>
      <c r="P81" s="5" t="str">
        <f>IFERROR(_xlfn.XLOOKUP(E81,'DATA รถถึงเส้นหลัก KKN'!C:C,'DATA รถถึงเส้นหลัก KKN'!AW:AW),"")</f>
        <v/>
      </c>
      <c r="Q81" s="5" t="str">
        <f>IFERROR(_xlfn.XLOOKUP(E81,'DATA รถถึงเส้นหลัก KKN'!C:C,'DATA รถถึงเส้นหลัก KKN'!AX:AX),"")</f>
        <v/>
      </c>
      <c r="R81" s="29">
        <f t="shared" si="5"/>
        <v>0</v>
      </c>
      <c r="S81" s="64">
        <f>IFERROR(_xlfn.XLOOKUP(E81,'DATA รถถึงเส้นหลัก KKN'!C:C,'DATA รถถึงเส้นหลัก KKN'!T:T),0)</f>
        <v>0</v>
      </c>
      <c r="T81" s="30" t="str">
        <f t="shared" si="6"/>
        <v>卸完货 ลงพัสดุเสร็จ</v>
      </c>
      <c r="U81" s="42"/>
      <c r="Y81" s="11">
        <v>0</v>
      </c>
      <c r="Z81" s="3"/>
    </row>
    <row r="82" spans="2:26" ht="23.25" customHeight="1">
      <c r="B82" s="11">
        <v>78</v>
      </c>
      <c r="C82" s="11" t="e">
        <f>_xlfn.XLOOKUP(E82,'DATA รถถึงเส้นหลัก KKN'!C:C,'DATA รถถึงเส้นหลัก KKN'!D:D)</f>
        <v>#N/A</v>
      </c>
      <c r="D82" s="12" t="e">
        <f>_xlfn.XLOOKUP(E82,'DATA รถถึงเส้นหลัก KKN'!C:C,'DATA รถถึงเส้นหลัก KKN'!A:A)</f>
        <v>#N/A</v>
      </c>
      <c r="E82" s="13" cm="1">
        <f t="array" ref="E82">INDEX('DATA รถถึงเส้นหลัก KKN'!C:C,ROW()-3)</f>
        <v>0</v>
      </c>
      <c r="F82" s="14" t="e">
        <f>_xlfn.XLOOKUP(E82,'DATA รถถึงเส้นหลัก KKN'!C:C,'DATA รถถึงเส้นหลัก KKN'!BE:BE)</f>
        <v>#N/A</v>
      </c>
      <c r="G82" s="5" t="e">
        <f>_xlfn.XLOOKUP(E82,'DATA รถถึงเส้นหลัก KKN'!C:C,'DATA รถถึงเส้นหลัก KKN'!G:G)</f>
        <v>#N/A</v>
      </c>
      <c r="H82" s="11" t="e">
        <f>_xlfn.XLOOKUP(E82,'DATA รถถึงเส้นหลัก KKN'!C:C,'DATA รถถึงเส้นหลัก KKN'!J:J)</f>
        <v>#N/A</v>
      </c>
      <c r="I82" s="11" t="e">
        <f>_xlfn.XLOOKUP(E82,'DATA รถถึงเส้นหลัก KKN'!C:C,'DATA รถถึงเส้นหลัก KKN'!AN:AN)</f>
        <v>#N/A</v>
      </c>
      <c r="J82" s="5" t="str">
        <f>IFERROR(_xlfn.XLOOKUP(E82,'DATA รถถึงเส้นหลัก KKN'!C:C,'DATA รถถึงเส้นหลัก KKN'!AH:AH),"")</f>
        <v/>
      </c>
      <c r="K82" s="5" t="str">
        <f>IFERROR(_xlfn.XLOOKUP(E82,'DATA รถถึงเส้นหลัก KKN'!C:C,'DATA รถถึงเส้นหลัก KKN'!AI:AI),"")</f>
        <v/>
      </c>
      <c r="L82" s="5" t="e">
        <f>_xlfn.XLOOKUP(E82,'DATA รถถึงเส้นหลัก KKN'!B:B,'DATA รถถึงเส้นหลัก KKN'!CL:CL)</f>
        <v>#N/A</v>
      </c>
      <c r="M82" s="5" t="str">
        <f>IFERROR(_xlfn.XLOOKUP(E82,'DATA รถถึงเส้นหลัก KKN'!C:C,'DATA รถถึงเส้นหลัก KKN'!AJ:AJ),"")</f>
        <v/>
      </c>
      <c r="N82" s="24" t="e">
        <f t="shared" si="7"/>
        <v>#VALUE!</v>
      </c>
      <c r="O82" s="5" t="str">
        <f>IFERROR(_xlfn.XLOOKUP(E82,'DATA รถถึงเส้นหลัก KKN'!C:C,'DATA รถถึงเส้นหลัก KKN'!AU:AU),"")</f>
        <v/>
      </c>
      <c r="P82" s="5" t="str">
        <f>IFERROR(_xlfn.XLOOKUP(E82,'DATA รถถึงเส้นหลัก KKN'!C:C,'DATA รถถึงเส้นหลัก KKN'!AW:AW),"")</f>
        <v/>
      </c>
      <c r="Q82" s="5" t="str">
        <f>IFERROR(_xlfn.XLOOKUP(E82,'DATA รถถึงเส้นหลัก KKN'!C:C,'DATA รถถึงเส้นหลัก KKN'!AX:AX),"")</f>
        <v/>
      </c>
      <c r="R82" s="29">
        <f t="shared" si="5"/>
        <v>0</v>
      </c>
      <c r="S82" s="64">
        <f>IFERROR(_xlfn.XLOOKUP(E82,'DATA รถถึงเส้นหลัก KKN'!C:C,'DATA รถถึงเส้นหลัก KKN'!T:T),0)</f>
        <v>0</v>
      </c>
      <c r="T82" s="30" t="str">
        <f t="shared" si="6"/>
        <v>卸完货 ลงพัสดุเสร็จ</v>
      </c>
      <c r="U82" s="42"/>
      <c r="Y82" s="11">
        <v>0</v>
      </c>
      <c r="Z82" s="3"/>
    </row>
    <row r="83" spans="2:26" ht="23.25" customHeight="1">
      <c r="B83" s="11">
        <v>79</v>
      </c>
      <c r="C83" s="11" t="e">
        <f>_xlfn.XLOOKUP(E83,'DATA รถถึงเส้นหลัก KKN'!C:C,'DATA รถถึงเส้นหลัก KKN'!D:D)</f>
        <v>#N/A</v>
      </c>
      <c r="D83" s="12" t="e">
        <f>_xlfn.XLOOKUP(E83,'DATA รถถึงเส้นหลัก KKN'!C:C,'DATA รถถึงเส้นหลัก KKN'!A:A)</f>
        <v>#N/A</v>
      </c>
      <c r="E83" s="13" cm="1">
        <f t="array" ref="E83">INDEX('DATA รถถึงเส้นหลัก KKN'!C:C,ROW()-3)</f>
        <v>0</v>
      </c>
      <c r="F83" s="14" t="e">
        <f>_xlfn.XLOOKUP(E83,'DATA รถถึงเส้นหลัก KKN'!C:C,'DATA รถถึงเส้นหลัก KKN'!BE:BE)</f>
        <v>#N/A</v>
      </c>
      <c r="G83" s="5" t="e">
        <f>_xlfn.XLOOKUP(E83,'DATA รถถึงเส้นหลัก KKN'!C:C,'DATA รถถึงเส้นหลัก KKN'!G:G)</f>
        <v>#N/A</v>
      </c>
      <c r="H83" s="11" t="e">
        <f>_xlfn.XLOOKUP(E83,'DATA รถถึงเส้นหลัก KKN'!C:C,'DATA รถถึงเส้นหลัก KKN'!J:J)</f>
        <v>#N/A</v>
      </c>
      <c r="I83" s="11" t="e">
        <f>_xlfn.XLOOKUP(E83,'DATA รถถึงเส้นหลัก KKN'!C:C,'DATA รถถึงเส้นหลัก KKN'!AN:AN)</f>
        <v>#N/A</v>
      </c>
      <c r="J83" s="5" t="str">
        <f>IFERROR(_xlfn.XLOOKUP(E83,'DATA รถถึงเส้นหลัก KKN'!C:C,'DATA รถถึงเส้นหลัก KKN'!AH:AH),"")</f>
        <v/>
      </c>
      <c r="K83" s="5" t="str">
        <f>IFERROR(_xlfn.XLOOKUP(E83,'DATA รถถึงเส้นหลัก KKN'!C:C,'DATA รถถึงเส้นหลัก KKN'!AI:AI),"")</f>
        <v/>
      </c>
      <c r="L83" s="5" t="e">
        <f>_xlfn.XLOOKUP(E83,'DATA รถถึงเส้นหลัก KKN'!B:B,'DATA รถถึงเส้นหลัก KKN'!CL:CL)</f>
        <v>#N/A</v>
      </c>
      <c r="M83" s="5" t="str">
        <f>IFERROR(_xlfn.XLOOKUP(E83,'DATA รถถึงเส้นหลัก KKN'!C:C,'DATA รถถึงเส้นหลัก KKN'!AJ:AJ),"")</f>
        <v/>
      </c>
      <c r="N83" s="24" t="e">
        <f t="shared" ref="N83:N109" si="8">M83+TIME(2,0,0)</f>
        <v>#VALUE!</v>
      </c>
      <c r="O83" s="5" t="str">
        <f>IFERROR(_xlfn.XLOOKUP(E83,'DATA รถถึงเส้นหลัก KKN'!C:C,'DATA รถถึงเส้นหลัก KKN'!AU:AU),"")</f>
        <v/>
      </c>
      <c r="P83" s="5" t="str">
        <f>IFERROR(_xlfn.XLOOKUP(E83,'DATA รถถึงเส้นหลัก KKN'!C:C,'DATA รถถึงเส้นหลัก KKN'!AW:AW),"")</f>
        <v/>
      </c>
      <c r="Q83" s="5" t="str">
        <f>IFERROR(_xlfn.XLOOKUP(E83,'DATA รถถึงเส้นหลัก KKN'!C:C,'DATA รถถึงเส้นหลัก KKN'!AX:AX),"")</f>
        <v/>
      </c>
      <c r="R83" s="29">
        <f t="shared" si="5"/>
        <v>0</v>
      </c>
      <c r="S83" s="64">
        <f>IFERROR(_xlfn.XLOOKUP(E83,'DATA รถถึงเส้นหลัก KKN'!C:C,'DATA รถถึงเส้นหลัก KKN'!T:T),0)</f>
        <v>0</v>
      </c>
      <c r="T83" s="30" t="str">
        <f t="shared" si="6"/>
        <v>卸完货 ลงพัสดุเสร็จ</v>
      </c>
      <c r="U83" s="42"/>
      <c r="Y83" s="11">
        <v>0</v>
      </c>
      <c r="Z83" s="3"/>
    </row>
    <row r="84" spans="2:26" ht="23.25" customHeight="1">
      <c r="B84" s="11">
        <v>80</v>
      </c>
      <c r="C84" s="11" t="e">
        <f>_xlfn.XLOOKUP(E84,'DATA รถถึงเส้นหลัก KKN'!C:C,'DATA รถถึงเส้นหลัก KKN'!D:D)</f>
        <v>#N/A</v>
      </c>
      <c r="D84" s="12" t="e">
        <f>_xlfn.XLOOKUP(E84,'DATA รถถึงเส้นหลัก KKN'!C:C,'DATA รถถึงเส้นหลัก KKN'!A:A)</f>
        <v>#N/A</v>
      </c>
      <c r="E84" s="13" cm="1">
        <f t="array" ref="E84">INDEX('DATA รถถึงเส้นหลัก KKN'!C:C,ROW()-3)</f>
        <v>0</v>
      </c>
      <c r="F84" s="14" t="e">
        <f>_xlfn.XLOOKUP(E84,'DATA รถถึงเส้นหลัก KKN'!C:C,'DATA รถถึงเส้นหลัก KKN'!BE:BE)</f>
        <v>#N/A</v>
      </c>
      <c r="G84" s="5" t="e">
        <f>_xlfn.XLOOKUP(E84,'DATA รถถึงเส้นหลัก KKN'!C:C,'DATA รถถึงเส้นหลัก KKN'!G:G)</f>
        <v>#N/A</v>
      </c>
      <c r="H84" s="11" t="e">
        <f>_xlfn.XLOOKUP(E84,'DATA รถถึงเส้นหลัก KKN'!C:C,'DATA รถถึงเส้นหลัก KKN'!J:J)</f>
        <v>#N/A</v>
      </c>
      <c r="I84" s="11" t="e">
        <f>_xlfn.XLOOKUP(E84,'DATA รถถึงเส้นหลัก KKN'!C:C,'DATA รถถึงเส้นหลัก KKN'!AN:AN)</f>
        <v>#N/A</v>
      </c>
      <c r="J84" s="5" t="str">
        <f>IFERROR(_xlfn.XLOOKUP(E84,'DATA รถถึงเส้นหลัก KKN'!C:C,'DATA รถถึงเส้นหลัก KKN'!AH:AH),"")</f>
        <v/>
      </c>
      <c r="K84" s="5" t="str">
        <f>IFERROR(_xlfn.XLOOKUP(E84,'DATA รถถึงเส้นหลัก KKN'!C:C,'DATA รถถึงเส้นหลัก KKN'!AI:AI),"")</f>
        <v/>
      </c>
      <c r="L84" s="5" t="e">
        <f>_xlfn.XLOOKUP(E84,'DATA รถถึงเส้นหลัก KKN'!B:B,'DATA รถถึงเส้นหลัก KKN'!CL:CL)</f>
        <v>#N/A</v>
      </c>
      <c r="M84" s="5" t="str">
        <f>IFERROR(_xlfn.XLOOKUP(E84,'DATA รถถึงเส้นหลัก KKN'!C:C,'DATA รถถึงเส้นหลัก KKN'!AJ:AJ),"")</f>
        <v/>
      </c>
      <c r="N84" s="24" t="e">
        <f t="shared" si="8"/>
        <v>#VALUE!</v>
      </c>
      <c r="O84" s="5" t="str">
        <f>IFERROR(_xlfn.XLOOKUP(E84,'DATA รถถึงเส้นหลัก KKN'!C:C,'DATA รถถึงเส้นหลัก KKN'!AU:AU),"")</f>
        <v/>
      </c>
      <c r="P84" s="5" t="str">
        <f>IFERROR(_xlfn.XLOOKUP(E84,'DATA รถถึงเส้นหลัก KKN'!C:C,'DATA รถถึงเส้นหลัก KKN'!AW:AW),"")</f>
        <v/>
      </c>
      <c r="Q84" s="5" t="str">
        <f>IFERROR(_xlfn.XLOOKUP(E84,'DATA รถถึงเส้นหลัก KKN'!C:C,'DATA รถถึงเส้นหลัก KKN'!AX:AX),"")</f>
        <v/>
      </c>
      <c r="R84" s="29">
        <f t="shared" si="5"/>
        <v>0</v>
      </c>
      <c r="S84" s="64">
        <f>IFERROR(_xlfn.XLOOKUP(E84,'DATA รถถึงเส้นหลัก KKN'!C:C,'DATA รถถึงเส้นหลัก KKN'!T:T),0)</f>
        <v>0</v>
      </c>
      <c r="T84" s="30" t="str">
        <f t="shared" si="6"/>
        <v>卸完货 ลงพัสดุเสร็จ</v>
      </c>
      <c r="U84" s="42"/>
      <c r="Y84" s="11">
        <v>0</v>
      </c>
      <c r="Z84" s="3"/>
    </row>
    <row r="85" spans="2:26" ht="23.25" customHeight="1">
      <c r="B85" s="11">
        <v>81</v>
      </c>
      <c r="C85" s="11" t="e">
        <f>_xlfn.XLOOKUP(E85,'DATA รถถึงเส้นหลัก KKN'!C:C,'DATA รถถึงเส้นหลัก KKN'!D:D)</f>
        <v>#N/A</v>
      </c>
      <c r="D85" s="12" t="e">
        <f>_xlfn.XLOOKUP(E85,'DATA รถถึงเส้นหลัก KKN'!C:C,'DATA รถถึงเส้นหลัก KKN'!A:A)</f>
        <v>#N/A</v>
      </c>
      <c r="E85" s="13" cm="1">
        <f t="array" ref="E85">INDEX('DATA รถถึงเส้นหลัก KKN'!C:C,ROW()-3)</f>
        <v>0</v>
      </c>
      <c r="F85" s="14" t="e">
        <f>_xlfn.XLOOKUP(E85,'DATA รถถึงเส้นหลัก KKN'!C:C,'DATA รถถึงเส้นหลัก KKN'!BE:BE)</f>
        <v>#N/A</v>
      </c>
      <c r="G85" s="5" t="e">
        <f>_xlfn.XLOOKUP(E85,'DATA รถถึงเส้นหลัก KKN'!C:C,'DATA รถถึงเส้นหลัก KKN'!G:G)</f>
        <v>#N/A</v>
      </c>
      <c r="H85" s="11" t="e">
        <f>_xlfn.XLOOKUP(E85,'DATA รถถึงเส้นหลัก KKN'!C:C,'DATA รถถึงเส้นหลัก KKN'!J:J)</f>
        <v>#N/A</v>
      </c>
      <c r="I85" s="11" t="e">
        <f>_xlfn.XLOOKUP(E85,'DATA รถถึงเส้นหลัก KKN'!C:C,'DATA รถถึงเส้นหลัก KKN'!AN:AN)</f>
        <v>#N/A</v>
      </c>
      <c r="J85" s="5" t="str">
        <f>IFERROR(_xlfn.XLOOKUP(E85,'DATA รถถึงเส้นหลัก KKN'!C:C,'DATA รถถึงเส้นหลัก KKN'!AH:AH),"")</f>
        <v/>
      </c>
      <c r="K85" s="5" t="str">
        <f>IFERROR(_xlfn.XLOOKUP(E85,'DATA รถถึงเส้นหลัก KKN'!C:C,'DATA รถถึงเส้นหลัก KKN'!AI:AI),"")</f>
        <v/>
      </c>
      <c r="L85" s="5" t="e">
        <f>_xlfn.XLOOKUP(E85,'DATA รถถึงเส้นหลัก KKN'!B:B,'DATA รถถึงเส้นหลัก KKN'!CL:CL)</f>
        <v>#N/A</v>
      </c>
      <c r="M85" s="5" t="str">
        <f>IFERROR(_xlfn.XLOOKUP(E85,'DATA รถถึงเส้นหลัก KKN'!C:C,'DATA รถถึงเส้นหลัก KKN'!AJ:AJ),"")</f>
        <v/>
      </c>
      <c r="N85" s="24" t="e">
        <f t="shared" si="8"/>
        <v>#VALUE!</v>
      </c>
      <c r="O85" s="5" t="str">
        <f>IFERROR(_xlfn.XLOOKUP(E85,'DATA รถถึงเส้นหลัก KKN'!C:C,'DATA รถถึงเส้นหลัก KKN'!AU:AU),"")</f>
        <v/>
      </c>
      <c r="P85" s="5" t="str">
        <f>IFERROR(_xlfn.XLOOKUP(E85,'DATA รถถึงเส้นหลัก KKN'!C:C,'DATA รถถึงเส้นหลัก KKN'!AW:AW),"")</f>
        <v/>
      </c>
      <c r="Q85" s="5" t="str">
        <f>IFERROR(_xlfn.XLOOKUP(E85,'DATA รถถึงเส้นหลัก KKN'!C:C,'DATA รถถึงเส้นหลัก KKN'!AX:AX),"")</f>
        <v/>
      </c>
      <c r="R85" s="29">
        <f t="shared" si="5"/>
        <v>0</v>
      </c>
      <c r="S85" s="64">
        <f>IFERROR(_xlfn.XLOOKUP(E85,'DATA รถถึงเส้นหลัก KKN'!C:C,'DATA รถถึงเส้นหลัก KKN'!T:T),0)</f>
        <v>0</v>
      </c>
      <c r="T85" s="30" t="str">
        <f t="shared" si="6"/>
        <v>卸完货 ลงพัสดุเสร็จ</v>
      </c>
      <c r="U85" s="42"/>
      <c r="Y85" s="11">
        <v>0</v>
      </c>
      <c r="Z85" s="3"/>
    </row>
    <row r="86" spans="2:26" ht="23.25" customHeight="1">
      <c r="B86" s="11">
        <v>82</v>
      </c>
      <c r="C86" s="11" t="e">
        <f>_xlfn.XLOOKUP(E86,'DATA รถถึงเส้นหลัก KKN'!C:C,'DATA รถถึงเส้นหลัก KKN'!D:D)</f>
        <v>#N/A</v>
      </c>
      <c r="D86" s="12" t="e">
        <f>_xlfn.XLOOKUP(E86,'DATA รถถึงเส้นหลัก KKN'!C:C,'DATA รถถึงเส้นหลัก KKN'!A:A)</f>
        <v>#N/A</v>
      </c>
      <c r="E86" s="13" cm="1">
        <f t="array" ref="E86">INDEX('DATA รถถึงเส้นหลัก KKN'!C:C,ROW()-3)</f>
        <v>0</v>
      </c>
      <c r="F86" s="14" t="e">
        <f>_xlfn.XLOOKUP(E86,'DATA รถถึงเส้นหลัก KKN'!C:C,'DATA รถถึงเส้นหลัก KKN'!BE:BE)</f>
        <v>#N/A</v>
      </c>
      <c r="G86" s="5" t="e">
        <f>_xlfn.XLOOKUP(E86,'DATA รถถึงเส้นหลัก KKN'!C:C,'DATA รถถึงเส้นหลัก KKN'!G:G)</f>
        <v>#N/A</v>
      </c>
      <c r="H86" s="11" t="e">
        <f>_xlfn.XLOOKUP(E86,'DATA รถถึงเส้นหลัก KKN'!C:C,'DATA รถถึงเส้นหลัก KKN'!J:J)</f>
        <v>#N/A</v>
      </c>
      <c r="I86" s="11" t="e">
        <f>_xlfn.XLOOKUP(E86,'DATA รถถึงเส้นหลัก KKN'!C:C,'DATA รถถึงเส้นหลัก KKN'!AN:AN)</f>
        <v>#N/A</v>
      </c>
      <c r="J86" s="5" t="str">
        <f>IFERROR(_xlfn.XLOOKUP(E86,'DATA รถถึงเส้นหลัก KKN'!C:C,'DATA รถถึงเส้นหลัก KKN'!AH:AH),"")</f>
        <v/>
      </c>
      <c r="K86" s="5" t="str">
        <f>IFERROR(_xlfn.XLOOKUP(E86,'DATA รถถึงเส้นหลัก KKN'!C:C,'DATA รถถึงเส้นหลัก KKN'!AI:AI),"")</f>
        <v/>
      </c>
      <c r="L86" s="5" t="e">
        <f>_xlfn.XLOOKUP(E86,'DATA รถถึงเส้นหลัก KKN'!B:B,'DATA รถถึงเส้นหลัก KKN'!CL:CL)</f>
        <v>#N/A</v>
      </c>
      <c r="M86" s="5" t="str">
        <f>IFERROR(_xlfn.XLOOKUP(E86,'DATA รถถึงเส้นหลัก KKN'!C:C,'DATA รถถึงเส้นหลัก KKN'!AJ:AJ),"")</f>
        <v/>
      </c>
      <c r="N86" s="24" t="e">
        <f t="shared" si="8"/>
        <v>#VALUE!</v>
      </c>
      <c r="O86" s="5" t="str">
        <f>IFERROR(_xlfn.XLOOKUP(E86,'DATA รถถึงเส้นหลัก KKN'!C:C,'DATA รถถึงเส้นหลัก KKN'!AU:AU),"")</f>
        <v/>
      </c>
      <c r="P86" s="5" t="str">
        <f>IFERROR(_xlfn.XLOOKUP(E86,'DATA รถถึงเส้นหลัก KKN'!C:C,'DATA รถถึงเส้นหลัก KKN'!AW:AW),"")</f>
        <v/>
      </c>
      <c r="Q86" s="5" t="str">
        <f>IFERROR(_xlfn.XLOOKUP(E86,'DATA รถถึงเส้นหลัก KKN'!C:C,'DATA รถถึงเส้นหลัก KKN'!AX:AX),"")</f>
        <v/>
      </c>
      <c r="R86" s="29">
        <f t="shared" si="5"/>
        <v>0</v>
      </c>
      <c r="S86" s="64">
        <f>IFERROR(_xlfn.XLOOKUP(E86,'DATA รถถึงเส้นหลัก KKN'!C:C,'DATA รถถึงเส้นหลัก KKN'!T:T),0)</f>
        <v>0</v>
      </c>
      <c r="T86" s="30" t="str">
        <f t="shared" si="6"/>
        <v>卸完货 ลงพัสดุเสร็จ</v>
      </c>
      <c r="U86" s="42"/>
      <c r="Y86" s="11">
        <v>0</v>
      </c>
      <c r="Z86" s="3"/>
    </row>
    <row r="87" spans="2:26" ht="23.25" customHeight="1">
      <c r="B87" s="11">
        <v>83</v>
      </c>
      <c r="C87" s="11" t="e">
        <f>_xlfn.XLOOKUP(E87,'DATA รถถึงเส้นหลัก KKN'!C:C,'DATA รถถึงเส้นหลัก KKN'!D:D)</f>
        <v>#N/A</v>
      </c>
      <c r="D87" s="12" t="e">
        <f>_xlfn.XLOOKUP(E87,'DATA รถถึงเส้นหลัก KKN'!C:C,'DATA รถถึงเส้นหลัก KKN'!A:A)</f>
        <v>#N/A</v>
      </c>
      <c r="E87" s="13" cm="1">
        <f t="array" ref="E87">INDEX('DATA รถถึงเส้นหลัก KKN'!C:C,ROW()-3)</f>
        <v>0</v>
      </c>
      <c r="F87" s="14" t="e">
        <f>_xlfn.XLOOKUP(E87,'DATA รถถึงเส้นหลัก KKN'!C:C,'DATA รถถึงเส้นหลัก KKN'!BE:BE)</f>
        <v>#N/A</v>
      </c>
      <c r="G87" s="5" t="e">
        <f>_xlfn.XLOOKUP(E87,'DATA รถถึงเส้นหลัก KKN'!C:C,'DATA รถถึงเส้นหลัก KKN'!G:G)</f>
        <v>#N/A</v>
      </c>
      <c r="H87" s="11" t="e">
        <f>_xlfn.XLOOKUP(E87,'DATA รถถึงเส้นหลัก KKN'!C:C,'DATA รถถึงเส้นหลัก KKN'!J:J)</f>
        <v>#N/A</v>
      </c>
      <c r="I87" s="11" t="e">
        <f>_xlfn.XLOOKUP(E87,'DATA รถถึงเส้นหลัก KKN'!C:C,'DATA รถถึงเส้นหลัก KKN'!AN:AN)</f>
        <v>#N/A</v>
      </c>
      <c r="J87" s="5" t="str">
        <f>IFERROR(_xlfn.XLOOKUP(E87,'DATA รถถึงเส้นหลัก KKN'!C:C,'DATA รถถึงเส้นหลัก KKN'!AH:AH),"")</f>
        <v/>
      </c>
      <c r="K87" s="5" t="str">
        <f>IFERROR(_xlfn.XLOOKUP(E87,'DATA รถถึงเส้นหลัก KKN'!C:C,'DATA รถถึงเส้นหลัก KKN'!AI:AI),"")</f>
        <v/>
      </c>
      <c r="L87" s="5" t="e">
        <f>_xlfn.XLOOKUP(E87,'DATA รถถึงเส้นหลัก KKN'!B:B,'DATA รถถึงเส้นหลัก KKN'!CL:CL)</f>
        <v>#N/A</v>
      </c>
      <c r="M87" s="5" t="str">
        <f>IFERROR(_xlfn.XLOOKUP(E87,'DATA รถถึงเส้นหลัก KKN'!C:C,'DATA รถถึงเส้นหลัก KKN'!AJ:AJ),"")</f>
        <v/>
      </c>
      <c r="N87" s="24" t="e">
        <f t="shared" si="8"/>
        <v>#VALUE!</v>
      </c>
      <c r="O87" s="5" t="str">
        <f>IFERROR(_xlfn.XLOOKUP(E87,'DATA รถถึงเส้นหลัก KKN'!C:C,'DATA รถถึงเส้นหลัก KKN'!AU:AU),"")</f>
        <v/>
      </c>
      <c r="P87" s="5" t="str">
        <f>IFERROR(_xlfn.XLOOKUP(E87,'DATA รถถึงเส้นหลัก KKN'!C:C,'DATA รถถึงเส้นหลัก KKN'!AW:AW),"")</f>
        <v/>
      </c>
      <c r="Q87" s="5" t="str">
        <f>IFERROR(_xlfn.XLOOKUP(E87,'DATA รถถึงเส้นหลัก KKN'!C:C,'DATA รถถึงเส้นหลัก KKN'!AX:AX),"")</f>
        <v/>
      </c>
      <c r="R87" s="29">
        <f t="shared" si="5"/>
        <v>0</v>
      </c>
      <c r="S87" s="64">
        <f>IFERROR(_xlfn.XLOOKUP(E87,'DATA รถถึงเส้นหลัก KKN'!C:C,'DATA รถถึงเส้นหลัก KKN'!T:T),0)</f>
        <v>0</v>
      </c>
      <c r="T87" s="30" t="str">
        <f t="shared" si="6"/>
        <v>卸完货 ลงพัสดุเสร็จ</v>
      </c>
      <c r="U87" s="42"/>
      <c r="Y87" s="11">
        <v>0</v>
      </c>
      <c r="Z87" s="3"/>
    </row>
    <row r="88" spans="2:26" ht="23.25" customHeight="1">
      <c r="B88" s="11">
        <v>84</v>
      </c>
      <c r="C88" s="11" t="e">
        <f>_xlfn.XLOOKUP(E88,'DATA รถถึงเส้นหลัก KKN'!C:C,'DATA รถถึงเส้นหลัก KKN'!D:D)</f>
        <v>#N/A</v>
      </c>
      <c r="D88" s="12" t="e">
        <f>_xlfn.XLOOKUP(E88,'DATA รถถึงเส้นหลัก KKN'!C:C,'DATA รถถึงเส้นหลัก KKN'!A:A)</f>
        <v>#N/A</v>
      </c>
      <c r="E88" s="13" cm="1">
        <f t="array" ref="E88">INDEX('DATA รถถึงเส้นหลัก KKN'!C:C,ROW()-3)</f>
        <v>0</v>
      </c>
      <c r="F88" s="14" t="e">
        <f>_xlfn.XLOOKUP(E88,'DATA รถถึงเส้นหลัก KKN'!C:C,'DATA รถถึงเส้นหลัก KKN'!BE:BE)</f>
        <v>#N/A</v>
      </c>
      <c r="G88" s="5" t="e">
        <f>_xlfn.XLOOKUP(E88,'DATA รถถึงเส้นหลัก KKN'!C:C,'DATA รถถึงเส้นหลัก KKN'!G:G)</f>
        <v>#N/A</v>
      </c>
      <c r="H88" s="11" t="e">
        <f>_xlfn.XLOOKUP(E88,'DATA รถถึงเส้นหลัก KKN'!C:C,'DATA รถถึงเส้นหลัก KKN'!J:J)</f>
        <v>#N/A</v>
      </c>
      <c r="I88" s="11" t="e">
        <f>_xlfn.XLOOKUP(E88,'DATA รถถึงเส้นหลัก KKN'!C:C,'DATA รถถึงเส้นหลัก KKN'!AN:AN)</f>
        <v>#N/A</v>
      </c>
      <c r="J88" s="5" t="str">
        <f>IFERROR(_xlfn.XLOOKUP(E88,'DATA รถถึงเส้นหลัก KKN'!C:C,'DATA รถถึงเส้นหลัก KKN'!AH:AH),"")</f>
        <v/>
      </c>
      <c r="K88" s="5" t="str">
        <f>IFERROR(_xlfn.XLOOKUP(E88,'DATA รถถึงเส้นหลัก KKN'!C:C,'DATA รถถึงเส้นหลัก KKN'!AI:AI),"")</f>
        <v/>
      </c>
      <c r="L88" s="5" t="e">
        <f>_xlfn.XLOOKUP(E88,'DATA รถถึงเส้นหลัก KKN'!B:B,'DATA รถถึงเส้นหลัก KKN'!CL:CL)</f>
        <v>#N/A</v>
      </c>
      <c r="M88" s="5" t="str">
        <f>IFERROR(_xlfn.XLOOKUP(E88,'DATA รถถึงเส้นหลัก KKN'!C:C,'DATA รถถึงเส้นหลัก KKN'!AJ:AJ),"")</f>
        <v/>
      </c>
      <c r="N88" s="24" t="e">
        <f t="shared" si="8"/>
        <v>#VALUE!</v>
      </c>
      <c r="O88" s="5" t="str">
        <f>IFERROR(_xlfn.XLOOKUP(E88,'DATA รถถึงเส้นหลัก KKN'!C:C,'DATA รถถึงเส้นหลัก KKN'!AU:AU),"")</f>
        <v/>
      </c>
      <c r="P88" s="5" t="str">
        <f>IFERROR(_xlfn.XLOOKUP(E88,'DATA รถถึงเส้นหลัก KKN'!C:C,'DATA รถถึงเส้นหลัก KKN'!AW:AW),"")</f>
        <v/>
      </c>
      <c r="Q88" s="5" t="str">
        <f>IFERROR(_xlfn.XLOOKUP(E88,'DATA รถถึงเส้นหลัก KKN'!C:C,'DATA รถถึงเส้นหลัก KKN'!AX:AX),"")</f>
        <v/>
      </c>
      <c r="R88" s="29">
        <f t="shared" si="5"/>
        <v>0</v>
      </c>
      <c r="S88" s="64">
        <f>IFERROR(_xlfn.XLOOKUP(E88,'DATA รถถึงเส้นหลัก KKN'!C:C,'DATA รถถึงเส้นหลัก KKN'!T:T),0)</f>
        <v>0</v>
      </c>
      <c r="T88" s="30" t="str">
        <f t="shared" si="6"/>
        <v>卸完货 ลงพัสดุเสร็จ</v>
      </c>
      <c r="U88" s="42"/>
      <c r="Y88" s="11">
        <v>0</v>
      </c>
      <c r="Z88" s="3"/>
    </row>
    <row r="89" spans="2:26" ht="23.25" customHeight="1">
      <c r="B89" s="11">
        <v>85</v>
      </c>
      <c r="C89" s="11" t="e">
        <f>_xlfn.XLOOKUP(E89,'DATA รถถึงเส้นหลัก KKN'!C:C,'DATA รถถึงเส้นหลัก KKN'!D:D)</f>
        <v>#N/A</v>
      </c>
      <c r="D89" s="12" t="e">
        <f>_xlfn.XLOOKUP(E89,'DATA รถถึงเส้นหลัก KKN'!C:C,'DATA รถถึงเส้นหลัก KKN'!A:A)</f>
        <v>#N/A</v>
      </c>
      <c r="E89" s="13" cm="1">
        <f t="array" ref="E89">INDEX('DATA รถถึงเส้นหลัก KKN'!C:C,ROW()-3)</f>
        <v>0</v>
      </c>
      <c r="F89" s="14" t="e">
        <f>_xlfn.XLOOKUP(E89,'DATA รถถึงเส้นหลัก KKN'!C:C,'DATA รถถึงเส้นหลัก KKN'!BE:BE)</f>
        <v>#N/A</v>
      </c>
      <c r="G89" s="5" t="e">
        <f>_xlfn.XLOOKUP(E89,'DATA รถถึงเส้นหลัก KKN'!C:C,'DATA รถถึงเส้นหลัก KKN'!G:G)</f>
        <v>#N/A</v>
      </c>
      <c r="H89" s="11" t="e">
        <f>_xlfn.XLOOKUP(E89,'DATA รถถึงเส้นหลัก KKN'!C:C,'DATA รถถึงเส้นหลัก KKN'!J:J)</f>
        <v>#N/A</v>
      </c>
      <c r="I89" s="11" t="e">
        <f>_xlfn.XLOOKUP(E89,'DATA รถถึงเส้นหลัก KKN'!C:C,'DATA รถถึงเส้นหลัก KKN'!AN:AN)</f>
        <v>#N/A</v>
      </c>
      <c r="J89" s="5" t="str">
        <f>IFERROR(_xlfn.XLOOKUP(E89,'DATA รถถึงเส้นหลัก KKN'!C:C,'DATA รถถึงเส้นหลัก KKN'!AH:AH),"")</f>
        <v/>
      </c>
      <c r="K89" s="5" t="str">
        <f>IFERROR(_xlfn.XLOOKUP(E89,'DATA รถถึงเส้นหลัก KKN'!C:C,'DATA รถถึงเส้นหลัก KKN'!AI:AI),"")</f>
        <v/>
      </c>
      <c r="L89" s="5" t="e">
        <f>_xlfn.XLOOKUP(E89,'DATA รถถึงเส้นหลัก KKN'!B:B,'DATA รถถึงเส้นหลัก KKN'!CL:CL)</f>
        <v>#N/A</v>
      </c>
      <c r="M89" s="5" t="str">
        <f>IFERROR(_xlfn.XLOOKUP(E89,'DATA รถถึงเส้นหลัก KKN'!C:C,'DATA รถถึงเส้นหลัก KKN'!AJ:AJ),"")</f>
        <v/>
      </c>
      <c r="N89" s="24" t="e">
        <f t="shared" si="8"/>
        <v>#VALUE!</v>
      </c>
      <c r="O89" s="5" t="str">
        <f>IFERROR(_xlfn.XLOOKUP(E89,'DATA รถถึงเส้นหลัก KKN'!C:C,'DATA รถถึงเส้นหลัก KKN'!AU:AU),"")</f>
        <v/>
      </c>
      <c r="P89" s="5" t="str">
        <f>IFERROR(_xlfn.XLOOKUP(E89,'DATA รถถึงเส้นหลัก KKN'!C:C,'DATA รถถึงเส้นหลัก KKN'!AW:AW),"")</f>
        <v/>
      </c>
      <c r="Q89" s="5" t="str">
        <f>IFERROR(_xlfn.XLOOKUP(E89,'DATA รถถึงเส้นหลัก KKN'!C:C,'DATA รถถึงเส้นหลัก KKN'!AX:AX),"")</f>
        <v/>
      </c>
      <c r="R89" s="29">
        <f t="shared" si="5"/>
        <v>0</v>
      </c>
      <c r="S89" s="64">
        <f>IFERROR(_xlfn.XLOOKUP(E89,'DATA รถถึงเส้นหลัก KKN'!C:C,'DATA รถถึงเส้นหลัก KKN'!T:T),0)</f>
        <v>0</v>
      </c>
      <c r="T89" s="30" t="str">
        <f t="shared" si="6"/>
        <v>卸完货 ลงพัสดุเสร็จ</v>
      </c>
      <c r="U89" s="42"/>
      <c r="Y89" s="11">
        <v>0</v>
      </c>
      <c r="Z89" s="3"/>
    </row>
    <row r="90" spans="2:26" ht="23.25" customHeight="1">
      <c r="B90" s="11">
        <v>86</v>
      </c>
      <c r="C90" s="11" t="e">
        <f>_xlfn.XLOOKUP(E90,'DATA รถถึงเส้นหลัก KKN'!C:C,'DATA รถถึงเส้นหลัก KKN'!D:D)</f>
        <v>#N/A</v>
      </c>
      <c r="D90" s="12" t="e">
        <f>_xlfn.XLOOKUP(E90,'DATA รถถึงเส้นหลัก KKN'!C:C,'DATA รถถึงเส้นหลัก KKN'!A:A)</f>
        <v>#N/A</v>
      </c>
      <c r="E90" s="13" cm="1">
        <f t="array" ref="E90">INDEX('DATA รถถึงเส้นหลัก KKN'!C:C,ROW()-3)</f>
        <v>0</v>
      </c>
      <c r="F90" s="14" t="e">
        <f>_xlfn.XLOOKUP(E90,'DATA รถถึงเส้นหลัก KKN'!C:C,'DATA รถถึงเส้นหลัก KKN'!BE:BE)</f>
        <v>#N/A</v>
      </c>
      <c r="G90" s="5" t="e">
        <f>_xlfn.XLOOKUP(E90,'DATA รถถึงเส้นหลัก KKN'!C:C,'DATA รถถึงเส้นหลัก KKN'!G:G)</f>
        <v>#N/A</v>
      </c>
      <c r="H90" s="11" t="e">
        <f>_xlfn.XLOOKUP(E90,'DATA รถถึงเส้นหลัก KKN'!C:C,'DATA รถถึงเส้นหลัก KKN'!J:J)</f>
        <v>#N/A</v>
      </c>
      <c r="I90" s="11" t="e">
        <f>_xlfn.XLOOKUP(E90,'DATA รถถึงเส้นหลัก KKN'!C:C,'DATA รถถึงเส้นหลัก KKN'!AN:AN)</f>
        <v>#N/A</v>
      </c>
      <c r="J90" s="5" t="str">
        <f>IFERROR(_xlfn.XLOOKUP(E90,'DATA รถถึงเส้นหลัก KKN'!C:C,'DATA รถถึงเส้นหลัก KKN'!AH:AH),"")</f>
        <v/>
      </c>
      <c r="K90" s="5" t="str">
        <f>IFERROR(_xlfn.XLOOKUP(E90,'DATA รถถึงเส้นหลัก KKN'!C:C,'DATA รถถึงเส้นหลัก KKN'!AI:AI),"")</f>
        <v/>
      </c>
      <c r="L90" s="5" t="e">
        <f>_xlfn.XLOOKUP(E90,'DATA รถถึงเส้นหลัก KKN'!B:B,'DATA รถถึงเส้นหลัก KKN'!CL:CL)</f>
        <v>#N/A</v>
      </c>
      <c r="M90" s="5" t="str">
        <f>IFERROR(_xlfn.XLOOKUP(E90,'DATA รถถึงเส้นหลัก KKN'!C:C,'DATA รถถึงเส้นหลัก KKN'!AJ:AJ),"")</f>
        <v/>
      </c>
      <c r="N90" s="24" t="e">
        <f t="shared" si="8"/>
        <v>#VALUE!</v>
      </c>
      <c r="O90" s="5" t="str">
        <f>IFERROR(_xlfn.XLOOKUP(E90,'DATA รถถึงเส้นหลัก KKN'!C:C,'DATA รถถึงเส้นหลัก KKN'!AU:AU),"")</f>
        <v/>
      </c>
      <c r="P90" s="5" t="str">
        <f>IFERROR(_xlfn.XLOOKUP(E90,'DATA รถถึงเส้นหลัก KKN'!C:C,'DATA รถถึงเส้นหลัก KKN'!AW:AW),"")</f>
        <v/>
      </c>
      <c r="Q90" s="5" t="str">
        <f>IFERROR(_xlfn.XLOOKUP(E90,'DATA รถถึงเส้นหลัก KKN'!C:C,'DATA รถถึงเส้นหลัก KKN'!AX:AX),"")</f>
        <v/>
      </c>
      <c r="R90" s="29">
        <f t="shared" si="5"/>
        <v>0</v>
      </c>
      <c r="S90" s="64">
        <f>IFERROR(_xlfn.XLOOKUP(E90,'DATA รถถึงเส้นหลัก KKN'!C:C,'DATA รถถึงเส้นหลัก KKN'!T:T),0)</f>
        <v>0</v>
      </c>
      <c r="T90" s="30" t="str">
        <f t="shared" si="6"/>
        <v>卸完货 ลงพัสดุเสร็จ</v>
      </c>
      <c r="U90" s="42"/>
      <c r="Y90" s="11">
        <v>0</v>
      </c>
      <c r="Z90" s="3"/>
    </row>
    <row r="91" spans="2:26" ht="23.25" customHeight="1">
      <c r="B91" s="11">
        <v>87</v>
      </c>
      <c r="C91" s="11" t="e">
        <f>_xlfn.XLOOKUP(E91,'DATA รถถึงเส้นหลัก KKN'!C:C,'DATA รถถึงเส้นหลัก KKN'!D:D)</f>
        <v>#N/A</v>
      </c>
      <c r="D91" s="12" t="e">
        <f>_xlfn.XLOOKUP(E91,'DATA รถถึงเส้นหลัก KKN'!C:C,'DATA รถถึงเส้นหลัก KKN'!A:A)</f>
        <v>#N/A</v>
      </c>
      <c r="E91" s="13" cm="1">
        <f t="array" ref="E91">INDEX('DATA รถถึงเส้นหลัก KKN'!C:C,ROW()-3)</f>
        <v>0</v>
      </c>
      <c r="F91" s="14" t="e">
        <f>_xlfn.XLOOKUP(E91,'DATA รถถึงเส้นหลัก KKN'!C:C,'DATA รถถึงเส้นหลัก KKN'!BE:BE)</f>
        <v>#N/A</v>
      </c>
      <c r="G91" s="5" t="e">
        <f>_xlfn.XLOOKUP(E91,'DATA รถถึงเส้นหลัก KKN'!C:C,'DATA รถถึงเส้นหลัก KKN'!G:G)</f>
        <v>#N/A</v>
      </c>
      <c r="H91" s="11" t="e">
        <f>_xlfn.XLOOKUP(E91,'DATA รถถึงเส้นหลัก KKN'!C:C,'DATA รถถึงเส้นหลัก KKN'!J:J)</f>
        <v>#N/A</v>
      </c>
      <c r="I91" s="11" t="e">
        <f>_xlfn.XLOOKUP(E91,'DATA รถถึงเส้นหลัก KKN'!C:C,'DATA รถถึงเส้นหลัก KKN'!AN:AN)</f>
        <v>#N/A</v>
      </c>
      <c r="J91" s="5" t="str">
        <f>IFERROR(_xlfn.XLOOKUP(E91,'DATA รถถึงเส้นหลัก KKN'!C:C,'DATA รถถึงเส้นหลัก KKN'!AH:AH),"")</f>
        <v/>
      </c>
      <c r="K91" s="5" t="str">
        <f>IFERROR(_xlfn.XLOOKUP(E91,'DATA รถถึงเส้นหลัก KKN'!C:C,'DATA รถถึงเส้นหลัก KKN'!AI:AI),"")</f>
        <v/>
      </c>
      <c r="L91" s="5" t="e">
        <f>_xlfn.XLOOKUP(E91,'DATA รถถึงเส้นหลัก KKN'!B:B,'DATA รถถึงเส้นหลัก KKN'!CL:CL)</f>
        <v>#N/A</v>
      </c>
      <c r="M91" s="5" t="str">
        <f>IFERROR(_xlfn.XLOOKUP(E91,'DATA รถถึงเส้นหลัก KKN'!C:C,'DATA รถถึงเส้นหลัก KKN'!AJ:AJ),"")</f>
        <v/>
      </c>
      <c r="N91" s="24" t="e">
        <f t="shared" si="8"/>
        <v>#VALUE!</v>
      </c>
      <c r="O91" s="5" t="str">
        <f>IFERROR(_xlfn.XLOOKUP(E91,'DATA รถถึงเส้นหลัก KKN'!C:C,'DATA รถถึงเส้นหลัก KKN'!AU:AU),"")</f>
        <v/>
      </c>
      <c r="P91" s="5" t="str">
        <f>IFERROR(_xlfn.XLOOKUP(E91,'DATA รถถึงเส้นหลัก KKN'!C:C,'DATA รถถึงเส้นหลัก KKN'!AW:AW),"")</f>
        <v/>
      </c>
      <c r="Q91" s="5" t="str">
        <f>IFERROR(_xlfn.XLOOKUP(E91,'DATA รถถึงเส้นหลัก KKN'!C:C,'DATA รถถึงเส้นหลัก KKN'!AX:AX),"")</f>
        <v/>
      </c>
      <c r="R91" s="29">
        <f t="shared" si="5"/>
        <v>0</v>
      </c>
      <c r="S91" s="64">
        <f>IFERROR(_xlfn.XLOOKUP(E91,'DATA รถถึงเส้นหลัก KKN'!C:C,'DATA รถถึงเส้นหลัก KKN'!T:T),0)</f>
        <v>0</v>
      </c>
      <c r="T91" s="30" t="str">
        <f t="shared" si="6"/>
        <v>卸完货 ลงพัสดุเสร็จ</v>
      </c>
      <c r="U91" s="42"/>
      <c r="Y91" s="11">
        <v>0</v>
      </c>
      <c r="Z91" s="3"/>
    </row>
    <row r="92" spans="2:26" ht="23.25" customHeight="1">
      <c r="B92" s="11">
        <v>88</v>
      </c>
      <c r="C92" s="11" t="e">
        <f>_xlfn.XLOOKUP(E92,'DATA รถถึงเส้นหลัก KKN'!C:C,'DATA รถถึงเส้นหลัก KKN'!D:D)</f>
        <v>#N/A</v>
      </c>
      <c r="D92" s="12" t="e">
        <f>_xlfn.XLOOKUP(E92,'DATA รถถึงเส้นหลัก KKN'!C:C,'DATA รถถึงเส้นหลัก KKN'!A:A)</f>
        <v>#N/A</v>
      </c>
      <c r="E92" s="13" cm="1">
        <f t="array" ref="E92">INDEX('DATA รถถึงเส้นหลัก KKN'!C:C,ROW()-3)</f>
        <v>0</v>
      </c>
      <c r="F92" s="14" t="e">
        <f>_xlfn.XLOOKUP(E92,'DATA รถถึงเส้นหลัก KKN'!C:C,'DATA รถถึงเส้นหลัก KKN'!BE:BE)</f>
        <v>#N/A</v>
      </c>
      <c r="G92" s="5" t="e">
        <f>_xlfn.XLOOKUP(E92,'DATA รถถึงเส้นหลัก KKN'!C:C,'DATA รถถึงเส้นหลัก KKN'!G:G)</f>
        <v>#N/A</v>
      </c>
      <c r="H92" s="11" t="e">
        <f>_xlfn.XLOOKUP(E92,'DATA รถถึงเส้นหลัก KKN'!C:C,'DATA รถถึงเส้นหลัก KKN'!J:J)</f>
        <v>#N/A</v>
      </c>
      <c r="I92" s="11" t="e">
        <f>_xlfn.XLOOKUP(E92,'DATA รถถึงเส้นหลัก KKN'!C:C,'DATA รถถึงเส้นหลัก KKN'!AN:AN)</f>
        <v>#N/A</v>
      </c>
      <c r="J92" s="5" t="str">
        <f>IFERROR(_xlfn.XLOOKUP(E92,'DATA รถถึงเส้นหลัก KKN'!C:C,'DATA รถถึงเส้นหลัก KKN'!AH:AH),"")</f>
        <v/>
      </c>
      <c r="K92" s="5" t="str">
        <f>IFERROR(_xlfn.XLOOKUP(E92,'DATA รถถึงเส้นหลัก KKN'!C:C,'DATA รถถึงเส้นหลัก KKN'!AI:AI),"")</f>
        <v/>
      </c>
      <c r="L92" s="5" t="e">
        <f>_xlfn.XLOOKUP(E92,'DATA รถถึงเส้นหลัก KKN'!B:B,'DATA รถถึงเส้นหลัก KKN'!CL:CL)</f>
        <v>#N/A</v>
      </c>
      <c r="M92" s="5" t="str">
        <f>IFERROR(_xlfn.XLOOKUP(E92,'DATA รถถึงเส้นหลัก KKN'!C:C,'DATA รถถึงเส้นหลัก KKN'!AJ:AJ),"")</f>
        <v/>
      </c>
      <c r="N92" s="24" t="e">
        <f t="shared" si="8"/>
        <v>#VALUE!</v>
      </c>
      <c r="O92" s="5" t="str">
        <f>IFERROR(_xlfn.XLOOKUP(E92,'DATA รถถึงเส้นหลัก KKN'!C:C,'DATA รถถึงเส้นหลัก KKN'!AU:AU),"")</f>
        <v/>
      </c>
      <c r="P92" s="5" t="str">
        <f>IFERROR(_xlfn.XLOOKUP(E92,'DATA รถถึงเส้นหลัก KKN'!C:C,'DATA รถถึงเส้นหลัก KKN'!AW:AW),"")</f>
        <v/>
      </c>
      <c r="Q92" s="5" t="str">
        <f>IFERROR(_xlfn.XLOOKUP(E92,'DATA รถถึงเส้นหลัก KKN'!C:C,'DATA รถถึงเส้นหลัก KKN'!AX:AX),"")</f>
        <v/>
      </c>
      <c r="R92" s="29">
        <f t="shared" si="5"/>
        <v>0</v>
      </c>
      <c r="S92" s="64">
        <f>IFERROR(_xlfn.XLOOKUP(E92,'DATA รถถึงเส้นหลัก KKN'!C:C,'DATA รถถึงเส้นหลัก KKN'!T:T),0)</f>
        <v>0</v>
      </c>
      <c r="T92" s="30" t="str">
        <f t="shared" si="6"/>
        <v>卸完货 ลงพัสดุเสร็จ</v>
      </c>
      <c r="U92" s="42"/>
      <c r="Y92" s="11">
        <v>0</v>
      </c>
      <c r="Z92" s="3"/>
    </row>
    <row r="93" spans="2:26" ht="23.25" customHeight="1">
      <c r="B93" s="11">
        <v>89</v>
      </c>
      <c r="C93" s="11" t="e">
        <f>_xlfn.XLOOKUP(E93,'DATA รถถึงเส้นหลัก KKN'!C:C,'DATA รถถึงเส้นหลัก KKN'!D:D)</f>
        <v>#N/A</v>
      </c>
      <c r="D93" s="12" t="e">
        <f>_xlfn.XLOOKUP(E93,'DATA รถถึงเส้นหลัก KKN'!C:C,'DATA รถถึงเส้นหลัก KKN'!A:A)</f>
        <v>#N/A</v>
      </c>
      <c r="E93" s="13" cm="1">
        <f t="array" ref="E93">INDEX('DATA รถถึงเส้นหลัก KKN'!C:C,ROW()-3)</f>
        <v>0</v>
      </c>
      <c r="F93" s="14" t="e">
        <f>_xlfn.XLOOKUP(E93,'DATA รถถึงเส้นหลัก KKN'!C:C,'DATA รถถึงเส้นหลัก KKN'!BE:BE)</f>
        <v>#N/A</v>
      </c>
      <c r="G93" s="5" t="e">
        <f>_xlfn.XLOOKUP(E93,'DATA รถถึงเส้นหลัก KKN'!C:C,'DATA รถถึงเส้นหลัก KKN'!G:G)</f>
        <v>#N/A</v>
      </c>
      <c r="H93" s="11" t="e">
        <f>_xlfn.XLOOKUP(E93,'DATA รถถึงเส้นหลัก KKN'!C:C,'DATA รถถึงเส้นหลัก KKN'!J:J)</f>
        <v>#N/A</v>
      </c>
      <c r="I93" s="11" t="e">
        <f>_xlfn.XLOOKUP(E93,'DATA รถถึงเส้นหลัก KKN'!C:C,'DATA รถถึงเส้นหลัก KKN'!AN:AN)</f>
        <v>#N/A</v>
      </c>
      <c r="J93" s="5" t="str">
        <f>IFERROR(_xlfn.XLOOKUP(E93,'DATA รถถึงเส้นหลัก KKN'!C:C,'DATA รถถึงเส้นหลัก KKN'!AH:AH),"")</f>
        <v/>
      </c>
      <c r="K93" s="5" t="str">
        <f>IFERROR(_xlfn.XLOOKUP(E93,'DATA รถถึงเส้นหลัก KKN'!C:C,'DATA รถถึงเส้นหลัก KKN'!AI:AI),"")</f>
        <v/>
      </c>
      <c r="L93" s="5" t="e">
        <f>_xlfn.XLOOKUP(E93,'DATA รถถึงเส้นหลัก KKN'!B:B,'DATA รถถึงเส้นหลัก KKN'!CL:CL)</f>
        <v>#N/A</v>
      </c>
      <c r="M93" s="5" t="str">
        <f>IFERROR(_xlfn.XLOOKUP(E93,'DATA รถถึงเส้นหลัก KKN'!C:C,'DATA รถถึงเส้นหลัก KKN'!AJ:AJ),"")</f>
        <v/>
      </c>
      <c r="N93" s="24" t="e">
        <f t="shared" si="8"/>
        <v>#VALUE!</v>
      </c>
      <c r="O93" s="5" t="str">
        <f>IFERROR(_xlfn.XLOOKUP(E93,'DATA รถถึงเส้นหลัก KKN'!C:C,'DATA รถถึงเส้นหลัก KKN'!AU:AU),"")</f>
        <v/>
      </c>
      <c r="P93" s="5" t="str">
        <f>IFERROR(_xlfn.XLOOKUP(E93,'DATA รถถึงเส้นหลัก KKN'!C:C,'DATA รถถึงเส้นหลัก KKN'!AW:AW),"")</f>
        <v/>
      </c>
      <c r="Q93" s="5" t="str">
        <f>IFERROR(_xlfn.XLOOKUP(E93,'DATA รถถึงเส้นหลัก KKN'!C:C,'DATA รถถึงเส้นหลัก KKN'!AX:AX),"")</f>
        <v/>
      </c>
      <c r="R93" s="29">
        <f t="shared" si="5"/>
        <v>0</v>
      </c>
      <c r="S93" s="64">
        <f>IFERROR(_xlfn.XLOOKUP(E93,'DATA รถถึงเส้นหลัก KKN'!C:C,'DATA รถถึงเส้นหลัก KKN'!T:T),0)</f>
        <v>0</v>
      </c>
      <c r="T93" s="30" t="str">
        <f t="shared" si="6"/>
        <v>卸完货 ลงพัสดุเสร็จ</v>
      </c>
      <c r="U93" s="42"/>
      <c r="Y93" s="11">
        <v>0</v>
      </c>
      <c r="Z93" s="3"/>
    </row>
    <row r="94" spans="2:26" ht="23.25" customHeight="1">
      <c r="B94" s="11">
        <v>90</v>
      </c>
      <c r="C94" s="11" t="e">
        <f>_xlfn.XLOOKUP(E94,'DATA รถถึงเส้นหลัก KKN'!C:C,'DATA รถถึงเส้นหลัก KKN'!D:D)</f>
        <v>#N/A</v>
      </c>
      <c r="D94" s="12" t="e">
        <f>_xlfn.XLOOKUP(E94,'DATA รถถึงเส้นหลัก KKN'!C:C,'DATA รถถึงเส้นหลัก KKN'!A:A)</f>
        <v>#N/A</v>
      </c>
      <c r="E94" s="13" cm="1">
        <f t="array" ref="E94">INDEX('DATA รถถึงเส้นหลัก KKN'!C:C,ROW()-3)</f>
        <v>0</v>
      </c>
      <c r="F94" s="14" t="e">
        <f>_xlfn.XLOOKUP(E94,'DATA รถถึงเส้นหลัก KKN'!C:C,'DATA รถถึงเส้นหลัก KKN'!BE:BE)</f>
        <v>#N/A</v>
      </c>
      <c r="G94" s="5" t="e">
        <f>_xlfn.XLOOKUP(E94,'DATA รถถึงเส้นหลัก KKN'!C:C,'DATA รถถึงเส้นหลัก KKN'!G:G)</f>
        <v>#N/A</v>
      </c>
      <c r="H94" s="11" t="e">
        <f>_xlfn.XLOOKUP(E94,'DATA รถถึงเส้นหลัก KKN'!C:C,'DATA รถถึงเส้นหลัก KKN'!J:J)</f>
        <v>#N/A</v>
      </c>
      <c r="I94" s="11" t="e">
        <f>_xlfn.XLOOKUP(E94,'DATA รถถึงเส้นหลัก KKN'!C:C,'DATA รถถึงเส้นหลัก KKN'!AN:AN)</f>
        <v>#N/A</v>
      </c>
      <c r="J94" s="5" t="str">
        <f>IFERROR(_xlfn.XLOOKUP(E94,'DATA รถถึงเส้นหลัก KKN'!C:C,'DATA รถถึงเส้นหลัก KKN'!AH:AH),"")</f>
        <v/>
      </c>
      <c r="K94" s="5" t="str">
        <f>IFERROR(_xlfn.XLOOKUP(E94,'DATA รถถึงเส้นหลัก KKN'!C:C,'DATA รถถึงเส้นหลัก KKN'!AI:AI),"")</f>
        <v/>
      </c>
      <c r="L94" s="5" t="e">
        <f>_xlfn.XLOOKUP(E94,'DATA รถถึงเส้นหลัก KKN'!B:B,'DATA รถถึงเส้นหลัก KKN'!CL:CL)</f>
        <v>#N/A</v>
      </c>
      <c r="M94" s="5" t="str">
        <f>IFERROR(_xlfn.XLOOKUP(E94,'DATA รถถึงเส้นหลัก KKN'!C:C,'DATA รถถึงเส้นหลัก KKN'!AJ:AJ),"")</f>
        <v/>
      </c>
      <c r="N94" s="24" t="e">
        <f t="shared" si="8"/>
        <v>#VALUE!</v>
      </c>
      <c r="O94" s="5" t="str">
        <f>IFERROR(_xlfn.XLOOKUP(E94,'DATA รถถึงเส้นหลัก KKN'!C:C,'DATA รถถึงเส้นหลัก KKN'!AU:AU),"")</f>
        <v/>
      </c>
      <c r="P94" s="5" t="str">
        <f>IFERROR(_xlfn.XLOOKUP(E94,'DATA รถถึงเส้นหลัก KKN'!C:C,'DATA รถถึงเส้นหลัก KKN'!AW:AW),"")</f>
        <v/>
      </c>
      <c r="Q94" s="5" t="str">
        <f>IFERROR(_xlfn.XLOOKUP(E94,'DATA รถถึงเส้นหลัก KKN'!C:C,'DATA รถถึงเส้นหลัก KKN'!AX:AX),"")</f>
        <v/>
      </c>
      <c r="R94" s="29">
        <f t="shared" si="5"/>
        <v>0</v>
      </c>
      <c r="S94" s="64">
        <f>IFERROR(_xlfn.XLOOKUP(E94,'DATA รถถึงเส้นหลัก KKN'!C:C,'DATA รถถึงเส้นหลัก KKN'!T:T),0)</f>
        <v>0</v>
      </c>
      <c r="T94" s="30" t="str">
        <f t="shared" si="6"/>
        <v>卸完货 ลงพัสดุเสร็จ</v>
      </c>
      <c r="U94" s="43"/>
      <c r="Y94" s="11">
        <v>0</v>
      </c>
      <c r="Z94" s="3"/>
    </row>
    <row r="95" spans="2:26" ht="23.25" customHeight="1">
      <c r="B95" s="11">
        <v>91</v>
      </c>
      <c r="C95" s="11" t="e">
        <f>_xlfn.XLOOKUP(E95,'DATA รถถึงเส้นหลัก KKN'!C:C,'DATA รถถึงเส้นหลัก KKN'!D:D)</f>
        <v>#N/A</v>
      </c>
      <c r="D95" s="12" t="e">
        <f>_xlfn.XLOOKUP(E95,'DATA รถถึงเส้นหลัก KKN'!C:C,'DATA รถถึงเส้นหลัก KKN'!A:A)</f>
        <v>#N/A</v>
      </c>
      <c r="E95" s="13" cm="1">
        <f t="array" ref="E95">INDEX('DATA รถถึงเส้นหลัก KKN'!C:C,ROW()-3)</f>
        <v>0</v>
      </c>
      <c r="F95" s="14" t="e">
        <f>_xlfn.XLOOKUP(E95,'DATA รถถึงเส้นหลัก KKN'!C:C,'DATA รถถึงเส้นหลัก KKN'!BE:BE)</f>
        <v>#N/A</v>
      </c>
      <c r="G95" s="5" t="e">
        <f>_xlfn.XLOOKUP(E95,'DATA รถถึงเส้นหลัก KKN'!C:C,'DATA รถถึงเส้นหลัก KKN'!G:G)</f>
        <v>#N/A</v>
      </c>
      <c r="H95" s="11" t="e">
        <f>_xlfn.XLOOKUP(E95,'DATA รถถึงเส้นหลัก KKN'!C:C,'DATA รถถึงเส้นหลัก KKN'!J:J)</f>
        <v>#N/A</v>
      </c>
      <c r="I95" s="11" t="e">
        <f>_xlfn.XLOOKUP(E95,'DATA รถถึงเส้นหลัก KKN'!C:C,'DATA รถถึงเส้นหลัก KKN'!AN:AN)</f>
        <v>#N/A</v>
      </c>
      <c r="J95" s="5" t="str">
        <f>IFERROR(_xlfn.XLOOKUP(E95,'DATA รถถึงเส้นหลัก KKN'!C:C,'DATA รถถึงเส้นหลัก KKN'!AH:AH),"")</f>
        <v/>
      </c>
      <c r="K95" s="5" t="str">
        <f>IFERROR(_xlfn.XLOOKUP(E95,'DATA รถถึงเส้นหลัก KKN'!C:C,'DATA รถถึงเส้นหลัก KKN'!AI:AI),"")</f>
        <v/>
      </c>
      <c r="L95" s="5" t="e">
        <f>_xlfn.XLOOKUP(E95,'DATA รถถึงเส้นหลัก KKN'!B:B,'DATA รถถึงเส้นหลัก KKN'!CL:CL)</f>
        <v>#N/A</v>
      </c>
      <c r="M95" s="5" t="str">
        <f>IFERROR(_xlfn.XLOOKUP(E95,'DATA รถถึงเส้นหลัก KKN'!C:C,'DATA รถถึงเส้นหลัก KKN'!AJ:AJ),"")</f>
        <v/>
      </c>
      <c r="N95" s="24" t="e">
        <f t="shared" si="8"/>
        <v>#VALUE!</v>
      </c>
      <c r="O95" s="5" t="str">
        <f>IFERROR(_xlfn.XLOOKUP(E95,'DATA รถถึงเส้นหลัก KKN'!C:C,'DATA รถถึงเส้นหลัก KKN'!AU:AU),"")</f>
        <v/>
      </c>
      <c r="P95" s="5" t="str">
        <f>IFERROR(_xlfn.XLOOKUP(E95,'DATA รถถึงเส้นหลัก KKN'!C:C,'DATA รถถึงเส้นหลัก KKN'!AW:AW),"")</f>
        <v/>
      </c>
      <c r="Q95" s="5" t="str">
        <f>IFERROR(_xlfn.XLOOKUP(E95,'DATA รถถึงเส้นหลัก KKN'!C:C,'DATA รถถึงเส้นหลัก KKN'!AX:AX),"")</f>
        <v/>
      </c>
      <c r="R95" s="29">
        <f t="shared" si="5"/>
        <v>0</v>
      </c>
      <c r="S95" s="64">
        <f>IFERROR(_xlfn.XLOOKUP(E95,'DATA รถถึงเส้นหลัก KKN'!C:C,'DATA รถถึงเส้นหลัก KKN'!T:T),0)</f>
        <v>0</v>
      </c>
      <c r="T95" s="30" t="str">
        <f t="shared" si="6"/>
        <v>卸完货 ลงพัสดุเสร็จ</v>
      </c>
      <c r="U95" s="43"/>
      <c r="Y95" s="11">
        <v>0</v>
      </c>
      <c r="Z95" s="3"/>
    </row>
    <row r="96" spans="2:26" ht="23.25" customHeight="1">
      <c r="B96" s="11">
        <v>92</v>
      </c>
      <c r="C96" s="11" t="e">
        <f>_xlfn.XLOOKUP(E96,'DATA รถถึงเส้นหลัก KKN'!C:C,'DATA รถถึงเส้นหลัก KKN'!D:D)</f>
        <v>#N/A</v>
      </c>
      <c r="D96" s="12" t="e">
        <f>_xlfn.XLOOKUP(E96,'DATA รถถึงเส้นหลัก KKN'!C:C,'DATA รถถึงเส้นหลัก KKN'!A:A)</f>
        <v>#N/A</v>
      </c>
      <c r="E96" s="13" cm="1">
        <f t="array" ref="E96">INDEX('DATA รถถึงเส้นหลัก KKN'!C:C,ROW()-3)</f>
        <v>0</v>
      </c>
      <c r="F96" s="14" t="e">
        <f>_xlfn.XLOOKUP(E96,'DATA รถถึงเส้นหลัก KKN'!C:C,'DATA รถถึงเส้นหลัก KKN'!BE:BE)</f>
        <v>#N/A</v>
      </c>
      <c r="G96" s="5" t="e">
        <f>_xlfn.XLOOKUP(E96,'DATA รถถึงเส้นหลัก KKN'!C:C,'DATA รถถึงเส้นหลัก KKN'!G:G)</f>
        <v>#N/A</v>
      </c>
      <c r="H96" s="11" t="e">
        <f>_xlfn.XLOOKUP(E96,'DATA รถถึงเส้นหลัก KKN'!C:C,'DATA รถถึงเส้นหลัก KKN'!J:J)</f>
        <v>#N/A</v>
      </c>
      <c r="I96" s="11" t="e">
        <f>_xlfn.XLOOKUP(E96,'DATA รถถึงเส้นหลัก KKN'!C:C,'DATA รถถึงเส้นหลัก KKN'!AN:AN)</f>
        <v>#N/A</v>
      </c>
      <c r="J96" s="5" t="str">
        <f>IFERROR(_xlfn.XLOOKUP(E96,'DATA รถถึงเส้นหลัก KKN'!C:C,'DATA รถถึงเส้นหลัก KKN'!AH:AH),"")</f>
        <v/>
      </c>
      <c r="K96" s="5" t="str">
        <f>IFERROR(_xlfn.XLOOKUP(E96,'DATA รถถึงเส้นหลัก KKN'!C:C,'DATA รถถึงเส้นหลัก KKN'!AI:AI),"")</f>
        <v/>
      </c>
      <c r="L96" s="5" t="e">
        <f>_xlfn.XLOOKUP(E96,'DATA รถถึงเส้นหลัก KKN'!B:B,'DATA รถถึงเส้นหลัก KKN'!CL:CL)</f>
        <v>#N/A</v>
      </c>
      <c r="M96" s="5" t="str">
        <f>IFERROR(_xlfn.XLOOKUP(E96,'DATA รถถึงเส้นหลัก KKN'!C:C,'DATA รถถึงเส้นหลัก KKN'!AJ:AJ),"")</f>
        <v/>
      </c>
      <c r="N96" s="24" t="e">
        <f t="shared" si="8"/>
        <v>#VALUE!</v>
      </c>
      <c r="O96" s="5" t="str">
        <f>IFERROR(_xlfn.XLOOKUP(E96,'DATA รถถึงเส้นหลัก KKN'!C:C,'DATA รถถึงเส้นหลัก KKN'!AU:AU),"")</f>
        <v/>
      </c>
      <c r="P96" s="5" t="str">
        <f>IFERROR(_xlfn.XLOOKUP(E96,'DATA รถถึงเส้นหลัก KKN'!C:C,'DATA รถถึงเส้นหลัก KKN'!AW:AW),"")</f>
        <v/>
      </c>
      <c r="Q96" s="5" t="str">
        <f>IFERROR(_xlfn.XLOOKUP(E96,'DATA รถถึงเส้นหลัก KKN'!C:C,'DATA รถถึงเส้นหลัก KKN'!AX:AX),"")</f>
        <v/>
      </c>
      <c r="R96" s="29">
        <f t="shared" si="5"/>
        <v>0</v>
      </c>
      <c r="S96" s="64">
        <f>IFERROR(_xlfn.XLOOKUP(E96,'DATA รถถึงเส้นหลัก KKN'!C:C,'DATA รถถึงเส้นหลัก KKN'!T:T),0)</f>
        <v>0</v>
      </c>
      <c r="T96" s="30" t="str">
        <f t="shared" si="6"/>
        <v>卸完货 ลงพัสดุเสร็จ</v>
      </c>
      <c r="U96" s="43"/>
      <c r="Y96" s="11">
        <v>0</v>
      </c>
      <c r="Z96" s="3"/>
    </row>
    <row r="97" spans="2:26" ht="23.25" customHeight="1">
      <c r="B97" s="11">
        <v>93</v>
      </c>
      <c r="C97" s="11" t="e">
        <f>_xlfn.XLOOKUP(E97,'DATA รถถึงเส้นหลัก KKN'!C:C,'DATA รถถึงเส้นหลัก KKN'!D:D)</f>
        <v>#N/A</v>
      </c>
      <c r="D97" s="12" t="e">
        <f>_xlfn.XLOOKUP(E97,'DATA รถถึงเส้นหลัก KKN'!C:C,'DATA รถถึงเส้นหลัก KKN'!A:A)</f>
        <v>#N/A</v>
      </c>
      <c r="E97" s="13" cm="1">
        <f t="array" ref="E97">INDEX('DATA รถถึงเส้นหลัก KKN'!C:C,ROW()-3)</f>
        <v>0</v>
      </c>
      <c r="F97" s="14" t="e">
        <f>_xlfn.XLOOKUP(E97,'DATA รถถึงเส้นหลัก KKN'!C:C,'DATA รถถึงเส้นหลัก KKN'!BE:BE)</f>
        <v>#N/A</v>
      </c>
      <c r="G97" s="5" t="e">
        <f>_xlfn.XLOOKUP(E97,'DATA รถถึงเส้นหลัก KKN'!C:C,'DATA รถถึงเส้นหลัก KKN'!G:G)</f>
        <v>#N/A</v>
      </c>
      <c r="H97" s="11" t="e">
        <f>_xlfn.XLOOKUP(E97,'DATA รถถึงเส้นหลัก KKN'!C:C,'DATA รถถึงเส้นหลัก KKN'!J:J)</f>
        <v>#N/A</v>
      </c>
      <c r="I97" s="11" t="e">
        <f>_xlfn.XLOOKUP(E97,'DATA รถถึงเส้นหลัก KKN'!C:C,'DATA รถถึงเส้นหลัก KKN'!AN:AN)</f>
        <v>#N/A</v>
      </c>
      <c r="J97" s="5" t="str">
        <f>IFERROR(_xlfn.XLOOKUP(E97,'DATA รถถึงเส้นหลัก KKN'!C:C,'DATA รถถึงเส้นหลัก KKN'!AH:AH),"")</f>
        <v/>
      </c>
      <c r="K97" s="5" t="str">
        <f>IFERROR(_xlfn.XLOOKUP(E97,'DATA รถถึงเส้นหลัก KKN'!C:C,'DATA รถถึงเส้นหลัก KKN'!AI:AI),"")</f>
        <v/>
      </c>
      <c r="L97" s="5" t="e">
        <f>_xlfn.XLOOKUP(E97,'DATA รถถึงเส้นหลัก KKN'!B:B,'DATA รถถึงเส้นหลัก KKN'!CL:CL)</f>
        <v>#N/A</v>
      </c>
      <c r="M97" s="5" t="str">
        <f>IFERROR(_xlfn.XLOOKUP(E97,'DATA รถถึงเส้นหลัก KKN'!C:C,'DATA รถถึงเส้นหลัก KKN'!AJ:AJ),"")</f>
        <v/>
      </c>
      <c r="N97" s="24" t="e">
        <f t="shared" si="8"/>
        <v>#VALUE!</v>
      </c>
      <c r="O97" s="5" t="str">
        <f>IFERROR(_xlfn.XLOOKUP(E97,'DATA รถถึงเส้นหลัก KKN'!C:C,'DATA รถถึงเส้นหลัก KKN'!AU:AU),"")</f>
        <v/>
      </c>
      <c r="P97" s="5" t="str">
        <f>IFERROR(_xlfn.XLOOKUP(E97,'DATA รถถึงเส้นหลัก KKN'!C:C,'DATA รถถึงเส้นหลัก KKN'!AW:AW),"")</f>
        <v/>
      </c>
      <c r="Q97" s="5" t="str">
        <f>IFERROR(_xlfn.XLOOKUP(E97,'DATA รถถึงเส้นหลัก KKN'!C:C,'DATA รถถึงเส้นหลัก KKN'!AX:AX),"")</f>
        <v/>
      </c>
      <c r="R97" s="29">
        <f t="shared" si="5"/>
        <v>0</v>
      </c>
      <c r="S97" s="64">
        <f>IFERROR(_xlfn.XLOOKUP(E97,'DATA รถถึงเส้นหลัก KKN'!C:C,'DATA รถถึงเส้นหลัก KKN'!T:T),0)</f>
        <v>0</v>
      </c>
      <c r="T97" s="30" t="str">
        <f t="shared" si="6"/>
        <v>卸完货 ลงพัสดุเสร็จ</v>
      </c>
      <c r="U97" s="43"/>
      <c r="Y97" s="11">
        <v>0</v>
      </c>
      <c r="Z97" s="3"/>
    </row>
    <row r="98" spans="2:26" ht="23.25" customHeight="1">
      <c r="B98" s="11">
        <v>94</v>
      </c>
      <c r="C98" s="11" t="e">
        <f>_xlfn.XLOOKUP(E98,'DATA รถถึงเส้นหลัก KKN'!C:C,'DATA รถถึงเส้นหลัก KKN'!D:D)</f>
        <v>#N/A</v>
      </c>
      <c r="D98" s="12" t="e">
        <f>_xlfn.XLOOKUP(E98,'DATA รถถึงเส้นหลัก KKN'!C:C,'DATA รถถึงเส้นหลัก KKN'!A:A)</f>
        <v>#N/A</v>
      </c>
      <c r="E98" s="13" cm="1">
        <f t="array" ref="E98">INDEX('DATA รถถึงเส้นหลัก KKN'!C:C,ROW()-3)</f>
        <v>0</v>
      </c>
      <c r="F98" s="14" t="e">
        <f>_xlfn.XLOOKUP(E98,'DATA รถถึงเส้นหลัก KKN'!C:C,'DATA รถถึงเส้นหลัก KKN'!BE:BE)</f>
        <v>#N/A</v>
      </c>
      <c r="G98" s="5" t="e">
        <f>_xlfn.XLOOKUP(E98,'DATA รถถึงเส้นหลัก KKN'!C:C,'DATA รถถึงเส้นหลัก KKN'!G:G)</f>
        <v>#N/A</v>
      </c>
      <c r="H98" s="11" t="e">
        <f>_xlfn.XLOOKUP(E98,'DATA รถถึงเส้นหลัก KKN'!C:C,'DATA รถถึงเส้นหลัก KKN'!J:J)</f>
        <v>#N/A</v>
      </c>
      <c r="I98" s="11" t="e">
        <f>_xlfn.XLOOKUP(E98,'DATA รถถึงเส้นหลัก KKN'!C:C,'DATA รถถึงเส้นหลัก KKN'!AN:AN)</f>
        <v>#N/A</v>
      </c>
      <c r="J98" s="5" t="str">
        <f>IFERROR(_xlfn.XLOOKUP(E98,'DATA รถถึงเส้นหลัก KKN'!C:C,'DATA รถถึงเส้นหลัก KKN'!AH:AH),"")</f>
        <v/>
      </c>
      <c r="K98" s="5" t="str">
        <f>IFERROR(_xlfn.XLOOKUP(E98,'DATA รถถึงเส้นหลัก KKN'!C:C,'DATA รถถึงเส้นหลัก KKN'!AI:AI),"")</f>
        <v/>
      </c>
      <c r="L98" s="5" t="e">
        <f>_xlfn.XLOOKUP(E98,'DATA รถถึงเส้นหลัก KKN'!B:B,'DATA รถถึงเส้นหลัก KKN'!CL:CL)</f>
        <v>#N/A</v>
      </c>
      <c r="M98" s="5" t="str">
        <f>IFERROR(_xlfn.XLOOKUP(E98,'DATA รถถึงเส้นหลัก KKN'!C:C,'DATA รถถึงเส้นหลัก KKN'!AJ:AJ),"")</f>
        <v/>
      </c>
      <c r="N98" s="24" t="e">
        <f t="shared" si="8"/>
        <v>#VALUE!</v>
      </c>
      <c r="O98" s="5" t="str">
        <f>IFERROR(_xlfn.XLOOKUP(E98,'DATA รถถึงเส้นหลัก KKN'!C:C,'DATA รถถึงเส้นหลัก KKN'!AU:AU),"")</f>
        <v/>
      </c>
      <c r="P98" s="5" t="str">
        <f>IFERROR(_xlfn.XLOOKUP(E98,'DATA รถถึงเส้นหลัก KKN'!C:C,'DATA รถถึงเส้นหลัก KKN'!AW:AW),"")</f>
        <v/>
      </c>
      <c r="Q98" s="5" t="str">
        <f>IFERROR(_xlfn.XLOOKUP(E98,'DATA รถถึงเส้นหลัก KKN'!C:C,'DATA รถถึงเส้นหลัก KKN'!AX:AX),"")</f>
        <v/>
      </c>
      <c r="R98" s="29">
        <f t="shared" si="5"/>
        <v>0</v>
      </c>
      <c r="S98" s="64">
        <f>IFERROR(_xlfn.XLOOKUP(E98,'DATA รถถึงเส้นหลัก KKN'!C:C,'DATA รถถึงเส้นหลัก KKN'!T:T),0)</f>
        <v>0</v>
      </c>
      <c r="T98" s="30" t="str">
        <f t="shared" si="6"/>
        <v>卸完货 ลงพัสดุเสร็จ</v>
      </c>
      <c r="U98" s="43"/>
      <c r="Y98" s="11">
        <v>0</v>
      </c>
      <c r="Z98" s="3"/>
    </row>
    <row r="99" spans="2:26" ht="23.25" customHeight="1">
      <c r="B99" s="11">
        <v>95</v>
      </c>
      <c r="C99" s="11" t="e">
        <f>_xlfn.XLOOKUP(E99,'DATA รถถึงเส้นหลัก KKN'!C:C,'DATA รถถึงเส้นหลัก KKN'!D:D)</f>
        <v>#N/A</v>
      </c>
      <c r="D99" s="12" t="e">
        <f>_xlfn.XLOOKUP(E99,'DATA รถถึงเส้นหลัก KKN'!C:C,'DATA รถถึงเส้นหลัก KKN'!A:A)</f>
        <v>#N/A</v>
      </c>
      <c r="E99" s="13" cm="1">
        <f t="array" ref="E99">INDEX('DATA รถถึงเส้นหลัก KKN'!C:C,ROW()-3)</f>
        <v>0</v>
      </c>
      <c r="F99" s="14" t="e">
        <f>_xlfn.XLOOKUP(E99,'DATA รถถึงเส้นหลัก KKN'!C:C,'DATA รถถึงเส้นหลัก KKN'!BE:BE)</f>
        <v>#N/A</v>
      </c>
      <c r="G99" s="5" t="e">
        <f>_xlfn.XLOOKUP(E99,'DATA รถถึงเส้นหลัก KKN'!C:C,'DATA รถถึงเส้นหลัก KKN'!G:G)</f>
        <v>#N/A</v>
      </c>
      <c r="H99" s="11" t="e">
        <f>_xlfn.XLOOKUP(E99,'DATA รถถึงเส้นหลัก KKN'!C:C,'DATA รถถึงเส้นหลัก KKN'!J:J)</f>
        <v>#N/A</v>
      </c>
      <c r="I99" s="11" t="e">
        <f>_xlfn.XLOOKUP(E99,'DATA รถถึงเส้นหลัก KKN'!C:C,'DATA รถถึงเส้นหลัก KKN'!AN:AN)</f>
        <v>#N/A</v>
      </c>
      <c r="J99" s="5" t="str">
        <f>IFERROR(_xlfn.XLOOKUP(E99,'DATA รถถึงเส้นหลัก KKN'!C:C,'DATA รถถึงเส้นหลัก KKN'!AH:AH),"")</f>
        <v/>
      </c>
      <c r="K99" s="5" t="str">
        <f>IFERROR(_xlfn.XLOOKUP(E99,'DATA รถถึงเส้นหลัก KKN'!C:C,'DATA รถถึงเส้นหลัก KKN'!AI:AI),"")</f>
        <v/>
      </c>
      <c r="L99" s="5" t="e">
        <f>_xlfn.XLOOKUP(E99,'DATA รถถึงเส้นหลัก KKN'!B:B,'DATA รถถึงเส้นหลัก KKN'!CL:CL)</f>
        <v>#N/A</v>
      </c>
      <c r="M99" s="5" t="str">
        <f>IFERROR(_xlfn.XLOOKUP(E99,'DATA รถถึงเส้นหลัก KKN'!C:C,'DATA รถถึงเส้นหลัก KKN'!AJ:AJ),"")</f>
        <v/>
      </c>
      <c r="N99" s="24" t="e">
        <f t="shared" si="8"/>
        <v>#VALUE!</v>
      </c>
      <c r="O99" s="5" t="str">
        <f>IFERROR(_xlfn.XLOOKUP(E99,'DATA รถถึงเส้นหลัก KKN'!C:C,'DATA รถถึงเส้นหลัก KKN'!AU:AU),"")</f>
        <v/>
      </c>
      <c r="P99" s="5" t="str">
        <f>IFERROR(_xlfn.XLOOKUP(E99,'DATA รถถึงเส้นหลัก KKN'!C:C,'DATA รถถึงเส้นหลัก KKN'!AW:AW),"")</f>
        <v/>
      </c>
      <c r="Q99" s="5" t="str">
        <f>IFERROR(_xlfn.XLOOKUP(E99,'DATA รถถึงเส้นหลัก KKN'!C:C,'DATA รถถึงเส้นหลัก KKN'!AX:AX),"")</f>
        <v/>
      </c>
      <c r="R99" s="29">
        <f t="shared" si="5"/>
        <v>0</v>
      </c>
      <c r="S99" s="64">
        <f>IFERROR(_xlfn.XLOOKUP(E99,'DATA รถถึงเส้นหลัก KKN'!C:C,'DATA รถถึงเส้นหลัก KKN'!T:T),0)</f>
        <v>0</v>
      </c>
      <c r="T99" s="30" t="str">
        <f t="shared" si="6"/>
        <v>卸完货 ลงพัสดุเสร็จ</v>
      </c>
      <c r="U99" s="43"/>
      <c r="Y99" s="11">
        <v>0</v>
      </c>
      <c r="Z99" s="3"/>
    </row>
    <row r="100" spans="2:26" ht="23.25" customHeight="1">
      <c r="B100" s="11">
        <v>96</v>
      </c>
      <c r="C100" s="11" t="e">
        <f>_xlfn.XLOOKUP(E100,'DATA รถถึงเส้นหลัก KKN'!C:C,'DATA รถถึงเส้นหลัก KKN'!D:D)</f>
        <v>#N/A</v>
      </c>
      <c r="D100" s="12" t="e">
        <f>_xlfn.XLOOKUP(E100,'DATA รถถึงเส้นหลัก KKN'!C:C,'DATA รถถึงเส้นหลัก KKN'!A:A)</f>
        <v>#N/A</v>
      </c>
      <c r="E100" s="13" cm="1">
        <f t="array" ref="E100">INDEX('DATA รถถึงเส้นหลัก KKN'!C:C,ROW()-3)</f>
        <v>0</v>
      </c>
      <c r="F100" s="14" t="e">
        <f>_xlfn.XLOOKUP(E100,'DATA รถถึงเส้นหลัก KKN'!C:C,'DATA รถถึงเส้นหลัก KKN'!BE:BE)</f>
        <v>#N/A</v>
      </c>
      <c r="G100" s="5" t="e">
        <f>_xlfn.XLOOKUP(E100,'DATA รถถึงเส้นหลัก KKN'!C:C,'DATA รถถึงเส้นหลัก KKN'!G:G)</f>
        <v>#N/A</v>
      </c>
      <c r="H100" s="11" t="e">
        <f>_xlfn.XLOOKUP(E100,'DATA รถถึงเส้นหลัก KKN'!C:C,'DATA รถถึงเส้นหลัก KKN'!J:J)</f>
        <v>#N/A</v>
      </c>
      <c r="I100" s="11" t="e">
        <f>_xlfn.XLOOKUP(E100,'DATA รถถึงเส้นหลัก KKN'!C:C,'DATA รถถึงเส้นหลัก KKN'!AN:AN)</f>
        <v>#N/A</v>
      </c>
      <c r="J100" s="5" t="str">
        <f>IFERROR(_xlfn.XLOOKUP(E100,'DATA รถถึงเส้นหลัก KKN'!C:C,'DATA รถถึงเส้นหลัก KKN'!AH:AH),"")</f>
        <v/>
      </c>
      <c r="K100" s="5" t="str">
        <f>IFERROR(_xlfn.XLOOKUP(E100,'DATA รถถึงเส้นหลัก KKN'!C:C,'DATA รถถึงเส้นหลัก KKN'!AI:AI),"")</f>
        <v/>
      </c>
      <c r="L100" s="5" t="e">
        <f>_xlfn.XLOOKUP(E100,'DATA รถถึงเส้นหลัก KKN'!B:B,'DATA รถถึงเส้นหลัก KKN'!CL:CL)</f>
        <v>#N/A</v>
      </c>
      <c r="M100" s="5" t="str">
        <f>IFERROR(_xlfn.XLOOKUP(E100,'DATA รถถึงเส้นหลัก KKN'!C:C,'DATA รถถึงเส้นหลัก KKN'!AJ:AJ),"")</f>
        <v/>
      </c>
      <c r="N100" s="24" t="e">
        <f t="shared" si="8"/>
        <v>#VALUE!</v>
      </c>
      <c r="O100" s="5" t="str">
        <f>IFERROR(_xlfn.XLOOKUP(E100,'DATA รถถึงเส้นหลัก KKN'!C:C,'DATA รถถึงเส้นหลัก KKN'!AU:AU),"")</f>
        <v/>
      </c>
      <c r="P100" s="5" t="str">
        <f>IFERROR(_xlfn.XLOOKUP(E100,'DATA รถถึงเส้นหลัก KKN'!C:C,'DATA รถถึงเส้นหลัก KKN'!AW:AW),"")</f>
        <v/>
      </c>
      <c r="Q100" s="5" t="str">
        <f>IFERROR(_xlfn.XLOOKUP(E100,'DATA รถถึงเส้นหลัก KKN'!C:C,'DATA รถถึงเส้นหลัก KKN'!AX:AX),"")</f>
        <v/>
      </c>
      <c r="R100" s="29">
        <f t="shared" si="5"/>
        <v>0</v>
      </c>
      <c r="S100" s="64">
        <f>IFERROR(_xlfn.XLOOKUP(E100,'DATA รถถึงเส้นหลัก KKN'!C:C,'DATA รถถึงเส้นหลัก KKN'!T:T),0)</f>
        <v>0</v>
      </c>
      <c r="T100" s="30" t="str">
        <f t="shared" si="6"/>
        <v>卸完货 ลงพัสดุเสร็จ</v>
      </c>
      <c r="U100" s="43"/>
      <c r="Y100" s="11">
        <v>0</v>
      </c>
      <c r="Z100" s="3"/>
    </row>
    <row r="101" spans="2:26" ht="23.25" customHeight="1">
      <c r="B101" s="11">
        <v>97</v>
      </c>
      <c r="C101" s="11" t="e">
        <f>_xlfn.XLOOKUP(E101,'DATA รถถึงเส้นหลัก KKN'!C:C,'DATA รถถึงเส้นหลัก KKN'!D:D)</f>
        <v>#N/A</v>
      </c>
      <c r="D101" s="12" t="e">
        <f>_xlfn.XLOOKUP(E101,'DATA รถถึงเส้นหลัก KKN'!C:C,'DATA รถถึงเส้นหลัก KKN'!A:A)</f>
        <v>#N/A</v>
      </c>
      <c r="E101" s="13" cm="1">
        <f t="array" ref="E101">INDEX('DATA รถถึงเส้นหลัก KKN'!C:C,ROW()-3)</f>
        <v>0</v>
      </c>
      <c r="F101" s="14" t="e">
        <f>_xlfn.XLOOKUP(E101,'DATA รถถึงเส้นหลัก KKN'!C:C,'DATA รถถึงเส้นหลัก KKN'!BE:BE)</f>
        <v>#N/A</v>
      </c>
      <c r="G101" s="5" t="e">
        <f>_xlfn.XLOOKUP(E101,'DATA รถถึงเส้นหลัก KKN'!C:C,'DATA รถถึงเส้นหลัก KKN'!G:G)</f>
        <v>#N/A</v>
      </c>
      <c r="H101" s="11" t="e">
        <f>_xlfn.XLOOKUP(E101,'DATA รถถึงเส้นหลัก KKN'!C:C,'DATA รถถึงเส้นหลัก KKN'!J:J)</f>
        <v>#N/A</v>
      </c>
      <c r="I101" s="11" t="e">
        <f>_xlfn.XLOOKUP(E101,'DATA รถถึงเส้นหลัก KKN'!C:C,'DATA รถถึงเส้นหลัก KKN'!AN:AN)</f>
        <v>#N/A</v>
      </c>
      <c r="J101" s="5" t="str">
        <f>IFERROR(_xlfn.XLOOKUP(E101,'DATA รถถึงเส้นหลัก KKN'!C:C,'DATA รถถึงเส้นหลัก KKN'!AH:AH),"")</f>
        <v/>
      </c>
      <c r="K101" s="5" t="str">
        <f>IFERROR(_xlfn.XLOOKUP(E101,'DATA รถถึงเส้นหลัก KKN'!C:C,'DATA รถถึงเส้นหลัก KKN'!AI:AI),"")</f>
        <v/>
      </c>
      <c r="L101" s="5" t="e">
        <f>_xlfn.XLOOKUP(E101,'DATA รถถึงเส้นหลัก KKN'!B:B,'DATA รถถึงเส้นหลัก KKN'!CL:CL)</f>
        <v>#N/A</v>
      </c>
      <c r="M101" s="5" t="str">
        <f>IFERROR(_xlfn.XLOOKUP(E101,'DATA รถถึงเส้นหลัก KKN'!C:C,'DATA รถถึงเส้นหลัก KKN'!AJ:AJ),"")</f>
        <v/>
      </c>
      <c r="N101" s="24" t="e">
        <f t="shared" si="8"/>
        <v>#VALUE!</v>
      </c>
      <c r="O101" s="5" t="str">
        <f>IFERROR(_xlfn.XLOOKUP(E101,'DATA รถถึงเส้นหลัก KKN'!C:C,'DATA รถถึงเส้นหลัก KKN'!AU:AU),"")</f>
        <v/>
      </c>
      <c r="P101" s="5" t="str">
        <f>IFERROR(_xlfn.XLOOKUP(E101,'DATA รถถึงเส้นหลัก KKN'!C:C,'DATA รถถึงเส้นหลัก KKN'!AW:AW),"")</f>
        <v/>
      </c>
      <c r="Q101" s="5" t="str">
        <f>IFERROR(_xlfn.XLOOKUP(E101,'DATA รถถึงเส้นหลัก KKN'!C:C,'DATA รถถึงเส้นหลัก KKN'!AX:AX),"")</f>
        <v/>
      </c>
      <c r="R101" s="29">
        <f t="shared" si="5"/>
        <v>0</v>
      </c>
      <c r="S101" s="64">
        <f>IFERROR(_xlfn.XLOOKUP(E101,'DATA รถถึงเส้นหลัก KKN'!C:C,'DATA รถถึงเส้นหลัก KKN'!T:T),0)</f>
        <v>0</v>
      </c>
      <c r="T101" s="30" t="str">
        <f t="shared" si="6"/>
        <v>卸完货 ลงพัสดุเสร็จ</v>
      </c>
      <c r="U101" s="43"/>
      <c r="Y101" s="11">
        <v>0</v>
      </c>
      <c r="Z101" s="3"/>
    </row>
    <row r="102" spans="2:26" ht="23.25" customHeight="1">
      <c r="B102" s="11">
        <v>98</v>
      </c>
      <c r="C102" s="11" t="e">
        <f>_xlfn.XLOOKUP(E102,'DATA รถถึงเส้นหลัก KKN'!C:C,'DATA รถถึงเส้นหลัก KKN'!D:D)</f>
        <v>#N/A</v>
      </c>
      <c r="D102" s="12" t="e">
        <f>_xlfn.XLOOKUP(E102,'DATA รถถึงเส้นหลัก KKN'!C:C,'DATA รถถึงเส้นหลัก KKN'!A:A)</f>
        <v>#N/A</v>
      </c>
      <c r="E102" s="13" cm="1">
        <f t="array" ref="E102">INDEX('DATA รถถึงเส้นหลัก KKN'!C:C,ROW()-3)</f>
        <v>0</v>
      </c>
      <c r="F102" s="14" t="e">
        <f>_xlfn.XLOOKUP(E102,'DATA รถถึงเส้นหลัก KKN'!C:C,'DATA รถถึงเส้นหลัก KKN'!BE:BE)</f>
        <v>#N/A</v>
      </c>
      <c r="G102" s="5" t="e">
        <f>_xlfn.XLOOKUP(E102,'DATA รถถึงเส้นหลัก KKN'!C:C,'DATA รถถึงเส้นหลัก KKN'!G:G)</f>
        <v>#N/A</v>
      </c>
      <c r="H102" s="11" t="e">
        <f>_xlfn.XLOOKUP(E102,'DATA รถถึงเส้นหลัก KKN'!C:C,'DATA รถถึงเส้นหลัก KKN'!J:J)</f>
        <v>#N/A</v>
      </c>
      <c r="I102" s="11" t="e">
        <f>_xlfn.XLOOKUP(E102,'DATA รถถึงเส้นหลัก KKN'!C:C,'DATA รถถึงเส้นหลัก KKN'!AN:AN)</f>
        <v>#N/A</v>
      </c>
      <c r="J102" s="5" t="str">
        <f>IFERROR(_xlfn.XLOOKUP(E102,'DATA รถถึงเส้นหลัก KKN'!C:C,'DATA รถถึงเส้นหลัก KKN'!AH:AH),"")</f>
        <v/>
      </c>
      <c r="K102" s="5" t="str">
        <f>IFERROR(_xlfn.XLOOKUP(E102,'DATA รถถึงเส้นหลัก KKN'!C:C,'DATA รถถึงเส้นหลัก KKN'!AI:AI),"")</f>
        <v/>
      </c>
      <c r="L102" s="5" t="e">
        <f>_xlfn.XLOOKUP(E102,'DATA รถถึงเส้นหลัก KKN'!B:B,'DATA รถถึงเส้นหลัก KKN'!CL:CL)</f>
        <v>#N/A</v>
      </c>
      <c r="M102" s="5" t="str">
        <f>IFERROR(_xlfn.XLOOKUP(E102,'DATA รถถึงเส้นหลัก KKN'!C:C,'DATA รถถึงเส้นหลัก KKN'!AJ:AJ),"")</f>
        <v/>
      </c>
      <c r="N102" s="24" t="e">
        <f t="shared" si="8"/>
        <v>#VALUE!</v>
      </c>
      <c r="O102" s="5" t="str">
        <f>IFERROR(_xlfn.XLOOKUP(E102,'DATA รถถึงเส้นหลัก KKN'!C:C,'DATA รถถึงเส้นหลัก KKN'!AU:AU),"")</f>
        <v/>
      </c>
      <c r="P102" s="5" t="str">
        <f>IFERROR(_xlfn.XLOOKUP(E102,'DATA รถถึงเส้นหลัก KKN'!C:C,'DATA รถถึงเส้นหลัก KKN'!AW:AW),"")</f>
        <v/>
      </c>
      <c r="Q102" s="5" t="str">
        <f>IFERROR(_xlfn.XLOOKUP(E102,'DATA รถถึงเส้นหลัก KKN'!C:C,'DATA รถถึงเส้นหลัก KKN'!AX:AX),"")</f>
        <v/>
      </c>
      <c r="R102" s="29">
        <f t="shared" si="5"/>
        <v>0</v>
      </c>
      <c r="S102" s="64">
        <f>IFERROR(_xlfn.XLOOKUP(E102,'DATA รถถึงเส้นหลัก KKN'!C:C,'DATA รถถึงเส้นหลัก KKN'!T:T),0)</f>
        <v>0</v>
      </c>
      <c r="T102" s="30" t="str">
        <f t="shared" si="6"/>
        <v>卸完货 ลงพัสดุเสร็จ</v>
      </c>
      <c r="U102" s="43"/>
      <c r="Y102" s="11">
        <v>0</v>
      </c>
      <c r="Z102" s="3"/>
    </row>
    <row r="103" spans="2:26" ht="23.25" customHeight="1">
      <c r="B103" s="11">
        <v>99</v>
      </c>
      <c r="C103" s="11" t="e">
        <f>_xlfn.XLOOKUP(E103,'DATA รถถึงเส้นหลัก KKN'!C:C,'DATA รถถึงเส้นหลัก KKN'!D:D)</f>
        <v>#N/A</v>
      </c>
      <c r="D103" s="12" t="e">
        <f>_xlfn.XLOOKUP(E103,'DATA รถถึงเส้นหลัก KKN'!C:C,'DATA รถถึงเส้นหลัก KKN'!A:A)</f>
        <v>#N/A</v>
      </c>
      <c r="E103" s="13" cm="1">
        <f t="array" ref="E103">INDEX('DATA รถถึงเส้นหลัก KKN'!C:C,ROW()-3)</f>
        <v>0</v>
      </c>
      <c r="F103" s="14" t="e">
        <f>_xlfn.XLOOKUP(E103,'DATA รถถึงเส้นหลัก KKN'!C:C,'DATA รถถึงเส้นหลัก KKN'!BE:BE)</f>
        <v>#N/A</v>
      </c>
      <c r="G103" s="5" t="e">
        <f>_xlfn.XLOOKUP(E103,'DATA รถถึงเส้นหลัก KKN'!C:C,'DATA รถถึงเส้นหลัก KKN'!G:G)</f>
        <v>#N/A</v>
      </c>
      <c r="H103" s="11" t="e">
        <f>_xlfn.XLOOKUP(E103,'DATA รถถึงเส้นหลัก KKN'!C:C,'DATA รถถึงเส้นหลัก KKN'!J:J)</f>
        <v>#N/A</v>
      </c>
      <c r="I103" s="11" t="e">
        <f>_xlfn.XLOOKUP(E103,'DATA รถถึงเส้นหลัก KKN'!C:C,'DATA รถถึงเส้นหลัก KKN'!AN:AN)</f>
        <v>#N/A</v>
      </c>
      <c r="J103" s="5" t="str">
        <f>IFERROR(_xlfn.XLOOKUP(E103,'DATA รถถึงเส้นหลัก KKN'!C:C,'DATA รถถึงเส้นหลัก KKN'!AH:AH),"")</f>
        <v/>
      </c>
      <c r="K103" s="5" t="str">
        <f>IFERROR(_xlfn.XLOOKUP(E103,'DATA รถถึงเส้นหลัก KKN'!C:C,'DATA รถถึงเส้นหลัก KKN'!AI:AI),"")</f>
        <v/>
      </c>
      <c r="L103" s="5" t="e">
        <f>_xlfn.XLOOKUP(E103,'DATA รถถึงเส้นหลัก KKN'!B:B,'DATA รถถึงเส้นหลัก KKN'!CL:CL)</f>
        <v>#N/A</v>
      </c>
      <c r="M103" s="5" t="str">
        <f>IFERROR(_xlfn.XLOOKUP(E103,'DATA รถถึงเส้นหลัก KKN'!C:C,'DATA รถถึงเส้นหลัก KKN'!AJ:AJ),"")</f>
        <v/>
      </c>
      <c r="N103" s="24" t="e">
        <f t="shared" si="8"/>
        <v>#VALUE!</v>
      </c>
      <c r="O103" s="5" t="str">
        <f>IFERROR(_xlfn.XLOOKUP(E103,'DATA รถถึงเส้นหลัก KKN'!C:C,'DATA รถถึงเส้นหลัก KKN'!AU:AU),"")</f>
        <v/>
      </c>
      <c r="P103" s="5" t="str">
        <f>IFERROR(_xlfn.XLOOKUP(E103,'DATA รถถึงเส้นหลัก KKN'!C:C,'DATA รถถึงเส้นหลัก KKN'!AW:AW),"")</f>
        <v/>
      </c>
      <c r="Q103" s="5" t="str">
        <f>IFERROR(_xlfn.XLOOKUP(E103,'DATA รถถึงเส้นหลัก KKN'!C:C,'DATA รถถึงเส้นหลัก KKN'!AX:AX),"")</f>
        <v/>
      </c>
      <c r="R103" s="29">
        <f t="shared" si="5"/>
        <v>0</v>
      </c>
      <c r="S103" s="64">
        <f>IFERROR(_xlfn.XLOOKUP(E103,'DATA รถถึงเส้นหลัก KKN'!C:C,'DATA รถถึงเส้นหลัก KKN'!T:T),0)</f>
        <v>0</v>
      </c>
      <c r="T103" s="30" t="str">
        <f t="shared" si="6"/>
        <v>卸完货 ลงพัสดุเสร็จ</v>
      </c>
      <c r="U103" s="43"/>
      <c r="Y103" s="11">
        <v>0</v>
      </c>
      <c r="Z103" s="3"/>
    </row>
    <row r="104" spans="2:26" ht="23.25" customHeight="1">
      <c r="B104" s="11">
        <v>100</v>
      </c>
      <c r="C104" s="11" t="e">
        <f>_xlfn.XLOOKUP(E104,'DATA รถถึงเส้นหลัก KKN'!C:C,'DATA รถถึงเส้นหลัก KKN'!D:D)</f>
        <v>#N/A</v>
      </c>
      <c r="D104" s="12" t="e">
        <f>_xlfn.XLOOKUP(E104,'DATA รถถึงเส้นหลัก KKN'!C:C,'DATA รถถึงเส้นหลัก KKN'!A:A)</f>
        <v>#N/A</v>
      </c>
      <c r="E104" s="13" cm="1">
        <f t="array" ref="E104">INDEX('DATA รถถึงเส้นหลัก KKN'!C:C,ROW()-3)</f>
        <v>0</v>
      </c>
      <c r="F104" s="14" t="e">
        <f>_xlfn.XLOOKUP(E104,'DATA รถถึงเส้นหลัก KKN'!C:C,'DATA รถถึงเส้นหลัก KKN'!BE:BE)</f>
        <v>#N/A</v>
      </c>
      <c r="G104" s="5" t="e">
        <f>_xlfn.XLOOKUP(E104,'DATA รถถึงเส้นหลัก KKN'!C:C,'DATA รถถึงเส้นหลัก KKN'!G:G)</f>
        <v>#N/A</v>
      </c>
      <c r="H104" s="11" t="e">
        <f>_xlfn.XLOOKUP(E104,'DATA รถถึงเส้นหลัก KKN'!C:C,'DATA รถถึงเส้นหลัก KKN'!J:J)</f>
        <v>#N/A</v>
      </c>
      <c r="I104" s="11" t="e">
        <f>_xlfn.XLOOKUP(E104,'DATA รถถึงเส้นหลัก KKN'!C:C,'DATA รถถึงเส้นหลัก KKN'!AN:AN)</f>
        <v>#N/A</v>
      </c>
      <c r="J104" s="5" t="str">
        <f>IFERROR(_xlfn.XLOOKUP(E104,'DATA รถถึงเส้นหลัก KKN'!C:C,'DATA รถถึงเส้นหลัก KKN'!AH:AH),"")</f>
        <v/>
      </c>
      <c r="K104" s="5" t="str">
        <f>IFERROR(_xlfn.XLOOKUP(E104,'DATA รถถึงเส้นหลัก KKN'!C:C,'DATA รถถึงเส้นหลัก KKN'!AI:AI),"")</f>
        <v/>
      </c>
      <c r="L104" s="5" t="e">
        <f>_xlfn.XLOOKUP(E104,'DATA รถถึงเส้นหลัก KKN'!B:B,'DATA รถถึงเส้นหลัก KKN'!CL:CL)</f>
        <v>#N/A</v>
      </c>
      <c r="M104" s="5" t="str">
        <f>IFERROR(_xlfn.XLOOKUP(E104,'DATA รถถึงเส้นหลัก KKN'!C:C,'DATA รถถึงเส้นหลัก KKN'!AJ:AJ),"")</f>
        <v/>
      </c>
      <c r="N104" s="24" t="e">
        <f t="shared" si="8"/>
        <v>#VALUE!</v>
      </c>
      <c r="O104" s="5" t="str">
        <f>IFERROR(_xlfn.XLOOKUP(E104,'DATA รถถึงเส้นหลัก KKN'!C:C,'DATA รถถึงเส้นหลัก KKN'!AU:AU),"")</f>
        <v/>
      </c>
      <c r="P104" s="5" t="str">
        <f>IFERROR(_xlfn.XLOOKUP(E104,'DATA รถถึงเส้นหลัก KKN'!C:C,'DATA รถถึงเส้นหลัก KKN'!AW:AW),"")</f>
        <v/>
      </c>
      <c r="Q104" s="5" t="str">
        <f>IFERROR(_xlfn.XLOOKUP(E104,'DATA รถถึงเส้นหลัก KKN'!C:C,'DATA รถถึงเส้นหลัก KKN'!AX:AX),"")</f>
        <v/>
      </c>
      <c r="R104" s="29">
        <f t="shared" si="5"/>
        <v>0</v>
      </c>
      <c r="S104" s="64">
        <f>IFERROR(_xlfn.XLOOKUP(E104,'DATA รถถึงเส้นหลัก KKN'!C:C,'DATA รถถึงเส้นหลัก KKN'!T:T),0)</f>
        <v>0</v>
      </c>
      <c r="T104" s="30" t="str">
        <f t="shared" si="6"/>
        <v>卸完货 ลงพัสดุเสร็จ</v>
      </c>
      <c r="U104" s="43"/>
      <c r="Y104" s="11">
        <v>0</v>
      </c>
      <c r="Z104" s="3"/>
    </row>
    <row r="105" spans="2:26" ht="23.25" customHeight="1">
      <c r="B105" s="11">
        <v>101</v>
      </c>
      <c r="C105" s="11" t="e">
        <f>_xlfn.XLOOKUP(E105,'DATA รถถึงเส้นหลัก KKN'!C:C,'DATA รถถึงเส้นหลัก KKN'!D:D)</f>
        <v>#N/A</v>
      </c>
      <c r="D105" s="12" t="e">
        <f>_xlfn.XLOOKUP(E105,'DATA รถถึงเส้นหลัก KKN'!C:C,'DATA รถถึงเส้นหลัก KKN'!A:A)</f>
        <v>#N/A</v>
      </c>
      <c r="E105" s="13" cm="1">
        <f t="array" ref="E105">INDEX('DATA รถถึงเส้นหลัก KKN'!C:C,ROW()-3)</f>
        <v>0</v>
      </c>
      <c r="F105" s="14" t="e">
        <f>_xlfn.XLOOKUP(E105,'DATA รถถึงเส้นหลัก KKN'!C:C,'DATA รถถึงเส้นหลัก KKN'!BE:BE)</f>
        <v>#N/A</v>
      </c>
      <c r="G105" s="5" t="e">
        <f>_xlfn.XLOOKUP(E105,'DATA รถถึงเส้นหลัก KKN'!C:C,'DATA รถถึงเส้นหลัก KKN'!G:G)</f>
        <v>#N/A</v>
      </c>
      <c r="H105" s="11" t="e">
        <f>_xlfn.XLOOKUP(E105,'DATA รถถึงเส้นหลัก KKN'!C:C,'DATA รถถึงเส้นหลัก KKN'!J:J)</f>
        <v>#N/A</v>
      </c>
      <c r="I105" s="11" t="e">
        <f>_xlfn.XLOOKUP(E105,'DATA รถถึงเส้นหลัก KKN'!C:C,'DATA รถถึงเส้นหลัก KKN'!AN:AN)</f>
        <v>#N/A</v>
      </c>
      <c r="J105" s="5" t="str">
        <f>IFERROR(_xlfn.XLOOKUP(E105,'DATA รถถึงเส้นหลัก KKN'!C:C,'DATA รถถึงเส้นหลัก KKN'!AH:AH),"")</f>
        <v/>
      </c>
      <c r="K105" s="5" t="str">
        <f>IFERROR(_xlfn.XLOOKUP(E105,'DATA รถถึงเส้นหลัก KKN'!C:C,'DATA รถถึงเส้นหลัก KKN'!AI:AI),"")</f>
        <v/>
      </c>
      <c r="L105" s="5" t="e">
        <f>_xlfn.XLOOKUP(E105,'DATA รถถึงเส้นหลัก KKN'!B:B,'DATA รถถึงเส้นหลัก KKN'!CL:CL)</f>
        <v>#N/A</v>
      </c>
      <c r="M105" s="5" t="str">
        <f>IFERROR(_xlfn.XLOOKUP(E105,'DATA รถถึงเส้นหลัก KKN'!C:C,'DATA รถถึงเส้นหลัก KKN'!AJ:AJ),"")</f>
        <v/>
      </c>
      <c r="N105" s="24" t="e">
        <f t="shared" si="8"/>
        <v>#VALUE!</v>
      </c>
      <c r="O105" s="5" t="str">
        <f>IFERROR(_xlfn.XLOOKUP(E105,'DATA รถถึงเส้นหลัก KKN'!C:C,'DATA รถถึงเส้นหลัก KKN'!AU:AU),"")</f>
        <v/>
      </c>
      <c r="P105" s="5" t="str">
        <f>IFERROR(_xlfn.XLOOKUP(E105,'DATA รถถึงเส้นหลัก KKN'!C:C,'DATA รถถึงเส้นหลัก KKN'!AW:AW),"")</f>
        <v/>
      </c>
      <c r="Q105" s="5" t="str">
        <f>IFERROR(_xlfn.XLOOKUP(E105,'DATA รถถึงเส้นหลัก KKN'!C:C,'DATA รถถึงเส้นหลัก KKN'!AX:AX),"")</f>
        <v/>
      </c>
      <c r="R105" s="29">
        <f t="shared" si="5"/>
        <v>0</v>
      </c>
      <c r="S105" s="64">
        <f>IFERROR(_xlfn.XLOOKUP(E105,'DATA รถถึงเส้นหลัก KKN'!C:C,'DATA รถถึงเส้นหลัก KKN'!T:T),0)</f>
        <v>0</v>
      </c>
      <c r="T105" s="30" t="str">
        <f t="shared" si="6"/>
        <v>卸完货 ลงพัสดุเสร็จ</v>
      </c>
      <c r="U105" s="43"/>
      <c r="Y105" s="11">
        <v>0</v>
      </c>
      <c r="Z105" s="3"/>
    </row>
    <row r="106" spans="2:26" ht="23.25" customHeight="1">
      <c r="B106" s="11">
        <v>102</v>
      </c>
      <c r="C106" s="11" t="e">
        <f>_xlfn.XLOOKUP(E106,'DATA รถถึงเส้นหลัก KKN'!C:C,'DATA รถถึงเส้นหลัก KKN'!D:D)</f>
        <v>#N/A</v>
      </c>
      <c r="D106" s="12" t="e">
        <f>_xlfn.XLOOKUP(E106,'DATA รถถึงเส้นหลัก KKN'!C:C,'DATA รถถึงเส้นหลัก KKN'!A:A)</f>
        <v>#N/A</v>
      </c>
      <c r="E106" s="13" cm="1">
        <f t="array" ref="E106">INDEX('DATA รถถึงเส้นหลัก KKN'!C:C,ROW()-3)</f>
        <v>0</v>
      </c>
      <c r="F106" s="14" t="e">
        <f>_xlfn.XLOOKUP(E106,'DATA รถถึงเส้นหลัก KKN'!C:C,'DATA รถถึงเส้นหลัก KKN'!BE:BE)</f>
        <v>#N/A</v>
      </c>
      <c r="G106" s="5" t="e">
        <f>_xlfn.XLOOKUP(E106,'DATA รถถึงเส้นหลัก KKN'!C:C,'DATA รถถึงเส้นหลัก KKN'!G:G)</f>
        <v>#N/A</v>
      </c>
      <c r="H106" s="11" t="e">
        <f>_xlfn.XLOOKUP(E106,'DATA รถถึงเส้นหลัก KKN'!C:C,'DATA รถถึงเส้นหลัก KKN'!J:J)</f>
        <v>#N/A</v>
      </c>
      <c r="I106" s="11" t="e">
        <f>_xlfn.XLOOKUP(E106,'DATA รถถึงเส้นหลัก KKN'!C:C,'DATA รถถึงเส้นหลัก KKN'!AN:AN)</f>
        <v>#N/A</v>
      </c>
      <c r="J106" s="5" t="str">
        <f>IFERROR(_xlfn.XLOOKUP(E106,'DATA รถถึงเส้นหลัก KKN'!C:C,'DATA รถถึงเส้นหลัก KKN'!AH:AH),"")</f>
        <v/>
      </c>
      <c r="K106" s="5" t="str">
        <f>IFERROR(_xlfn.XLOOKUP(E106,'DATA รถถึงเส้นหลัก KKN'!C:C,'DATA รถถึงเส้นหลัก KKN'!AI:AI),"")</f>
        <v/>
      </c>
      <c r="L106" s="5" t="e">
        <f>_xlfn.XLOOKUP(E106,'DATA รถถึงเส้นหลัก KKN'!B:B,'DATA รถถึงเส้นหลัก KKN'!CL:CL)</f>
        <v>#N/A</v>
      </c>
      <c r="M106" s="5" t="str">
        <f>IFERROR(_xlfn.XLOOKUP(E106,'DATA รถถึงเส้นหลัก KKN'!C:C,'DATA รถถึงเส้นหลัก KKN'!AJ:AJ),"")</f>
        <v/>
      </c>
      <c r="N106" s="24" t="e">
        <f t="shared" si="8"/>
        <v>#VALUE!</v>
      </c>
      <c r="O106" s="5" t="str">
        <f>IFERROR(_xlfn.XLOOKUP(E106,'DATA รถถึงเส้นหลัก KKN'!C:C,'DATA รถถึงเส้นหลัก KKN'!AU:AU),"")</f>
        <v/>
      </c>
      <c r="P106" s="5" t="str">
        <f>IFERROR(_xlfn.XLOOKUP(E106,'DATA รถถึงเส้นหลัก KKN'!C:C,'DATA รถถึงเส้นหลัก KKN'!AW:AW),"")</f>
        <v/>
      </c>
      <c r="Q106" s="5" t="str">
        <f>IFERROR(_xlfn.XLOOKUP(E106,'DATA รถถึงเส้นหลัก KKN'!C:C,'DATA รถถึงเส้นหลัก KKN'!AX:AX),"")</f>
        <v/>
      </c>
      <c r="R106" s="29">
        <f t="shared" si="5"/>
        <v>0</v>
      </c>
      <c r="S106" s="64">
        <f>IFERROR(_xlfn.XLOOKUP(E106,'DATA รถถึงเส้นหลัก KKN'!C:C,'DATA รถถึงเส้นหลัก KKN'!T:T),0)</f>
        <v>0</v>
      </c>
      <c r="T106" s="30" t="str">
        <f t="shared" si="6"/>
        <v>卸完货 ลงพัสดุเสร็จ</v>
      </c>
      <c r="U106" s="43"/>
      <c r="Y106" s="11">
        <v>0</v>
      </c>
      <c r="Z106" s="3"/>
    </row>
    <row r="107" spans="2:26" ht="23.25" customHeight="1">
      <c r="B107" s="11">
        <v>103</v>
      </c>
      <c r="C107" s="11" t="e">
        <f>_xlfn.XLOOKUP(E107,'DATA รถถึงเส้นหลัก KKN'!C:C,'DATA รถถึงเส้นหลัก KKN'!D:D)</f>
        <v>#N/A</v>
      </c>
      <c r="D107" s="12" t="e">
        <f>_xlfn.XLOOKUP(E107,'DATA รถถึงเส้นหลัก KKN'!C:C,'DATA รถถึงเส้นหลัก KKN'!A:A)</f>
        <v>#N/A</v>
      </c>
      <c r="E107" s="13" cm="1">
        <f t="array" ref="E107">INDEX('DATA รถถึงเส้นหลัก KKN'!C:C,ROW()-3)</f>
        <v>0</v>
      </c>
      <c r="F107" s="14" t="e">
        <f>_xlfn.XLOOKUP(E107,'DATA รถถึงเส้นหลัก KKN'!C:C,'DATA รถถึงเส้นหลัก KKN'!BE:BE)</f>
        <v>#N/A</v>
      </c>
      <c r="G107" s="5" t="e">
        <f>_xlfn.XLOOKUP(E107,'DATA รถถึงเส้นหลัก KKN'!C:C,'DATA รถถึงเส้นหลัก KKN'!G:G)</f>
        <v>#N/A</v>
      </c>
      <c r="H107" s="11" t="e">
        <f>_xlfn.XLOOKUP(E107,'DATA รถถึงเส้นหลัก KKN'!C:C,'DATA รถถึงเส้นหลัก KKN'!J:J)</f>
        <v>#N/A</v>
      </c>
      <c r="I107" s="11" t="e">
        <f>_xlfn.XLOOKUP(E107,'DATA รถถึงเส้นหลัก KKN'!C:C,'DATA รถถึงเส้นหลัก KKN'!AN:AN)</f>
        <v>#N/A</v>
      </c>
      <c r="J107" s="5" t="str">
        <f>IFERROR(_xlfn.XLOOKUP(E107,'DATA รถถึงเส้นหลัก KKN'!C:C,'DATA รถถึงเส้นหลัก KKN'!AH:AH),"")</f>
        <v/>
      </c>
      <c r="K107" s="5" t="str">
        <f>IFERROR(_xlfn.XLOOKUP(E107,'DATA รถถึงเส้นหลัก KKN'!C:C,'DATA รถถึงเส้นหลัก KKN'!AI:AI),"")</f>
        <v/>
      </c>
      <c r="L107" s="5" t="e">
        <f>_xlfn.XLOOKUP(E107,'DATA รถถึงเส้นหลัก KKN'!B:B,'DATA รถถึงเส้นหลัก KKN'!CL:CL)</f>
        <v>#N/A</v>
      </c>
      <c r="M107" s="5" t="str">
        <f>IFERROR(_xlfn.XLOOKUP(E107,'DATA รถถึงเส้นหลัก KKN'!C:C,'DATA รถถึงเส้นหลัก KKN'!AJ:AJ),"")</f>
        <v/>
      </c>
      <c r="N107" s="24" t="e">
        <f t="shared" si="8"/>
        <v>#VALUE!</v>
      </c>
      <c r="O107" s="5" t="str">
        <f>IFERROR(_xlfn.XLOOKUP(E107,'DATA รถถึงเส้นหลัก KKN'!C:C,'DATA รถถึงเส้นหลัก KKN'!AU:AU),"")</f>
        <v/>
      </c>
      <c r="P107" s="5" t="str">
        <f>IFERROR(_xlfn.XLOOKUP(E107,'DATA รถถึงเส้นหลัก KKN'!C:C,'DATA รถถึงเส้นหลัก KKN'!AW:AW),"")</f>
        <v/>
      </c>
      <c r="Q107" s="5" t="str">
        <f>IFERROR(_xlfn.XLOOKUP(E107,'DATA รถถึงเส้นหลัก KKN'!C:C,'DATA รถถึงเส้นหลัก KKN'!AX:AX),"")</f>
        <v/>
      </c>
      <c r="R107" s="29">
        <f t="shared" si="5"/>
        <v>0</v>
      </c>
      <c r="S107" s="64">
        <f>IFERROR(_xlfn.XLOOKUP(E107,'DATA รถถึงเส้นหลัก KKN'!C:C,'DATA รถถึงเส้นหลัก KKN'!T:T),0)</f>
        <v>0</v>
      </c>
      <c r="T107" s="30" t="str">
        <f t="shared" si="6"/>
        <v>卸完货 ลงพัสดุเสร็จ</v>
      </c>
      <c r="U107" s="43"/>
      <c r="Y107" s="11">
        <v>0</v>
      </c>
      <c r="Z107" s="3"/>
    </row>
    <row r="108" spans="2:26" ht="23.25" customHeight="1">
      <c r="B108" s="11">
        <v>104</v>
      </c>
      <c r="C108" s="11" t="e">
        <f>_xlfn.XLOOKUP(E108,'DATA รถถึงเส้นหลัก KKN'!C:C,'DATA รถถึงเส้นหลัก KKN'!D:D)</f>
        <v>#N/A</v>
      </c>
      <c r="D108" s="12" t="e">
        <f>_xlfn.XLOOKUP(E108,'DATA รถถึงเส้นหลัก KKN'!C:C,'DATA รถถึงเส้นหลัก KKN'!A:A)</f>
        <v>#N/A</v>
      </c>
      <c r="E108" s="13" cm="1">
        <f t="array" ref="E108">INDEX('DATA รถถึงเส้นหลัก KKN'!C:C,ROW()-3)</f>
        <v>0</v>
      </c>
      <c r="F108" s="14" t="e">
        <f>_xlfn.XLOOKUP(E108,'DATA รถถึงเส้นหลัก KKN'!C:C,'DATA รถถึงเส้นหลัก KKN'!BE:BE)</f>
        <v>#N/A</v>
      </c>
      <c r="G108" s="5" t="e">
        <f>_xlfn.XLOOKUP(E108,'DATA รถถึงเส้นหลัก KKN'!C:C,'DATA รถถึงเส้นหลัก KKN'!G:G)</f>
        <v>#N/A</v>
      </c>
      <c r="H108" s="11" t="e">
        <f>_xlfn.XLOOKUP(E108,'DATA รถถึงเส้นหลัก KKN'!C:C,'DATA รถถึงเส้นหลัก KKN'!J:J)</f>
        <v>#N/A</v>
      </c>
      <c r="I108" s="11" t="e">
        <f>_xlfn.XLOOKUP(E108,'DATA รถถึงเส้นหลัก KKN'!C:C,'DATA รถถึงเส้นหลัก KKN'!AN:AN)</f>
        <v>#N/A</v>
      </c>
      <c r="J108" s="5" t="str">
        <f>IFERROR(_xlfn.XLOOKUP(E108,'DATA รถถึงเส้นหลัก KKN'!C:C,'DATA รถถึงเส้นหลัก KKN'!AH:AH),"")</f>
        <v/>
      </c>
      <c r="K108" s="5" t="str">
        <f>IFERROR(_xlfn.XLOOKUP(E108,'DATA รถถึงเส้นหลัก KKN'!C:C,'DATA รถถึงเส้นหลัก KKN'!AI:AI),"")</f>
        <v/>
      </c>
      <c r="L108" s="5" t="e">
        <f>_xlfn.XLOOKUP(E108,'DATA รถถึงเส้นหลัก KKN'!B:B,'DATA รถถึงเส้นหลัก KKN'!CL:CL)</f>
        <v>#N/A</v>
      </c>
      <c r="M108" s="5" t="str">
        <f>IFERROR(_xlfn.XLOOKUP(E108,'DATA รถถึงเส้นหลัก KKN'!C:C,'DATA รถถึงเส้นหลัก KKN'!AJ:AJ),"")</f>
        <v/>
      </c>
      <c r="N108" s="24" t="e">
        <f t="shared" si="8"/>
        <v>#VALUE!</v>
      </c>
      <c r="O108" s="5" t="str">
        <f>IFERROR(_xlfn.XLOOKUP(E108,'DATA รถถึงเส้นหลัก KKN'!C:C,'DATA รถถึงเส้นหลัก KKN'!AU:AU),"")</f>
        <v/>
      </c>
      <c r="P108" s="5" t="str">
        <f>IFERROR(_xlfn.XLOOKUP(E108,'DATA รถถึงเส้นหลัก KKN'!C:C,'DATA รถถึงเส้นหลัก KKN'!AW:AW),"")</f>
        <v/>
      </c>
      <c r="Q108" s="5" t="str">
        <f>IFERROR(_xlfn.XLOOKUP(E108,'DATA รถถึงเส้นหลัก KKN'!C:C,'DATA รถถึงเส้นหลัก KKN'!AX:AX),"")</f>
        <v/>
      </c>
      <c r="R108" s="29">
        <f t="shared" si="5"/>
        <v>0</v>
      </c>
      <c r="S108" s="64">
        <f>IFERROR(_xlfn.XLOOKUP(E108,'DATA รถถึงเส้นหลัก KKN'!C:C,'DATA รถถึงเส้นหลัก KKN'!T:T),0)</f>
        <v>0</v>
      </c>
      <c r="T108" s="30" t="str">
        <f t="shared" si="6"/>
        <v>卸完货 ลงพัสดุเสร็จ</v>
      </c>
      <c r="U108" s="43"/>
      <c r="Y108" s="11">
        <v>0</v>
      </c>
      <c r="Z108" s="3"/>
    </row>
    <row r="109" spans="2:26" ht="23.25" customHeight="1">
      <c r="B109" s="11">
        <v>105</v>
      </c>
      <c r="C109" s="11" t="e">
        <f>_xlfn.XLOOKUP(E109,'DATA รถถึงเส้นหลัก KKN'!C:C,'DATA รถถึงเส้นหลัก KKN'!D:D)</f>
        <v>#N/A</v>
      </c>
      <c r="D109" s="12" t="e">
        <f>_xlfn.XLOOKUP(E109,'DATA รถถึงเส้นหลัก KKN'!C:C,'DATA รถถึงเส้นหลัก KKN'!A:A)</f>
        <v>#N/A</v>
      </c>
      <c r="E109" s="13" cm="1">
        <f t="array" ref="E109">INDEX('DATA รถถึงเส้นหลัก KKN'!C:C,ROW()-3)</f>
        <v>0</v>
      </c>
      <c r="F109" s="14" t="e">
        <f>_xlfn.XLOOKUP(E109,'DATA รถถึงเส้นหลัก KKN'!C:C,'DATA รถถึงเส้นหลัก KKN'!BE:BE)</f>
        <v>#N/A</v>
      </c>
      <c r="G109" s="5" t="e">
        <f>_xlfn.XLOOKUP(E109,'DATA รถถึงเส้นหลัก KKN'!C:C,'DATA รถถึงเส้นหลัก KKN'!G:G)</f>
        <v>#N/A</v>
      </c>
      <c r="H109" s="11" t="e">
        <f>_xlfn.XLOOKUP(E109,'DATA รถถึงเส้นหลัก KKN'!C:C,'DATA รถถึงเส้นหลัก KKN'!J:J)</f>
        <v>#N/A</v>
      </c>
      <c r="I109" s="11" t="e">
        <f>_xlfn.XLOOKUP(E109,'DATA รถถึงเส้นหลัก KKN'!C:C,'DATA รถถึงเส้นหลัก KKN'!AN:AN)</f>
        <v>#N/A</v>
      </c>
      <c r="J109" s="5" t="str">
        <f>IFERROR(_xlfn.XLOOKUP(E109,'DATA รถถึงเส้นหลัก KKN'!C:C,'DATA รถถึงเส้นหลัก KKN'!AH:AH),"")</f>
        <v/>
      </c>
      <c r="K109" s="5" t="str">
        <f>IFERROR(_xlfn.XLOOKUP(E109,'DATA รถถึงเส้นหลัก KKN'!C:C,'DATA รถถึงเส้นหลัก KKN'!AI:AI),"")</f>
        <v/>
      </c>
      <c r="L109" s="5" t="e">
        <f>_xlfn.XLOOKUP(E109,'DATA รถถึงเส้นหลัก KKN'!B:B,'DATA รถถึงเส้นหลัก KKN'!CL:CL)</f>
        <v>#N/A</v>
      </c>
      <c r="M109" s="5" t="str">
        <f>IFERROR(_xlfn.XLOOKUP(E109,'DATA รถถึงเส้นหลัก KKN'!C:C,'DATA รถถึงเส้นหลัก KKN'!AJ:AJ),"")</f>
        <v/>
      </c>
      <c r="N109" s="24" t="e">
        <f t="shared" si="8"/>
        <v>#VALUE!</v>
      </c>
      <c r="O109" s="5" t="str">
        <f>IFERROR(_xlfn.XLOOKUP(E109,'DATA รถถึงเส้นหลัก KKN'!C:C,'DATA รถถึงเส้นหลัก KKN'!AU:AU),"")</f>
        <v/>
      </c>
      <c r="P109" s="5" t="str">
        <f>IFERROR(_xlfn.XLOOKUP(E109,'DATA รถถึงเส้นหลัก KKN'!C:C,'DATA รถถึงเส้นหลัก KKN'!AW:AW),"")</f>
        <v/>
      </c>
      <c r="Q109" s="5" t="str">
        <f>IFERROR(_xlfn.XLOOKUP(E109,'DATA รถถึงเส้นหลัก KKN'!C:C,'DATA รถถึงเส้นหลัก KKN'!AX:AX),"")</f>
        <v/>
      </c>
      <c r="R109" s="29">
        <f t="shared" si="5"/>
        <v>0</v>
      </c>
      <c r="S109" s="64">
        <f>IFERROR(_xlfn.XLOOKUP(E109,'DATA รถถึงเส้นหลัก KKN'!C:C,'DATA รถถึงเส้นหลัก KKN'!T:T),0)</f>
        <v>0</v>
      </c>
      <c r="T109" s="30" t="str">
        <f t="shared" si="6"/>
        <v>卸完货 ลงพัสดุเสร็จ</v>
      </c>
      <c r="U109" s="43"/>
      <c r="Y109" s="11">
        <v>0</v>
      </c>
      <c r="Z109" s="3"/>
    </row>
    <row r="110" spans="2:26" ht="38.1" customHeight="1">
      <c r="B110" s="68"/>
      <c r="C110" s="68"/>
      <c r="D110" s="68"/>
      <c r="E110" s="69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44">
        <f>AVERAGE(R5:R105)</f>
        <v>0</v>
      </c>
      <c r="S110" s="65">
        <f>SUM(S5:S109)</f>
        <v>0</v>
      </c>
      <c r="T110" s="45"/>
      <c r="U110" s="46"/>
      <c r="Y110" s="5">
        <f>SUM(Y5:Y109)</f>
        <v>604195</v>
      </c>
      <c r="Z110" s="3"/>
    </row>
  </sheetData>
  <mergeCells count="6">
    <mergeCell ref="B2:D2"/>
    <mergeCell ref="E2:U2"/>
    <mergeCell ref="B110:Q110"/>
    <mergeCell ref="G3:G4"/>
    <mergeCell ref="L3:L4"/>
    <mergeCell ref="N3:N4"/>
  </mergeCells>
  <conditionalFormatting sqref="E1:E4 E111:E1048576">
    <cfRule type="duplicateValues" dxfId="19" priority="174"/>
  </conditionalFormatting>
  <conditionalFormatting sqref="G5:G109">
    <cfRule type="containsText" dxfId="18" priority="38" operator="containsText" text="单边/ขาเดียว">
      <formula>NOT(ISERROR(SEARCH("单边/ขาเดียว",G5)))</formula>
    </cfRule>
  </conditionalFormatting>
  <conditionalFormatting sqref="M5:M109">
    <cfRule type="timePeriod" dxfId="17" priority="37" timePeriod="today">
      <formula>FLOOR(M5,1)=TODAY()</formula>
    </cfRule>
  </conditionalFormatting>
  <conditionalFormatting sqref="T3:T109">
    <cfRule type="containsText" dxfId="16" priority="41" operator="containsText" text="正在卸货 กำลังลงพัสดุ">
      <formula>NOT(ISERROR(SEARCH("正在卸货 กำลังลงพัสดุ",T3)))</formula>
    </cfRule>
    <cfRule type="containsText" dxfId="15" priority="42" operator="containsText" text="在途 รถยังไม่ถึง">
      <formula>NOT(ISERROR(SEARCH("在途 รถยังไม่ถึง",T3)))</formula>
    </cfRule>
    <cfRule type="containsText" dxfId="14" priority="43" operator="containsText" text="卸完货 ลงพัสดุเสร็จ">
      <formula>NOT(ISERROR(SEARCH("卸完货 ลงพัสดุเสร็จ",T3)))</formula>
    </cfRule>
  </conditionalFormatting>
  <conditionalFormatting sqref="T5:T109">
    <cfRule type="containsText" dxfId="13" priority="40" operator="containsText" text="รถยังไม่ถูกปล่อย">
      <formula>NOT(ISERROR(SEARCH("รถยังไม่ถูกปล่อย",T5)))</formula>
    </cfRule>
  </conditionalFormatting>
  <conditionalFormatting sqref="T111:T1048576">
    <cfRule type="containsText" dxfId="12" priority="5503" operator="containsText" text="正在卸货 กำลังลงพัสดุ">
      <formula>NOT(ISERROR(SEARCH("正在卸货 กำลังลงพัสดุ",T111)))</formula>
    </cfRule>
    <cfRule type="containsText" dxfId="11" priority="5504" operator="containsText" text="等卸货 รอลงพัสดุ">
      <formula>NOT(ISERROR(SEARCH("等卸货 รอลงพัสดุ",T111)))</formula>
    </cfRule>
    <cfRule type="containsText" dxfId="10" priority="5505" operator="containsText" text="卸完货 ลงเสร็จ">
      <formula>NOT(ISERROR(SEARCH("卸完货 ลงเสร็จ",T111)))</formula>
    </cfRule>
  </conditionalFormatting>
  <conditionalFormatting sqref="U5:U46 U48:U50 U52 U55:U109">
    <cfRule type="containsText" dxfId="9" priority="32" operator="containsText" text="在途 รถยังไม่ถึง">
      <formula>NOT(ISERROR(SEARCH("在途 รถยังไม่ถึง",U5)))</formula>
    </cfRule>
    <cfRule type="containsText" dxfId="8" priority="33" operator="containsText" text="รถยังไม่ถูกปล่อย">
      <formula>NOT(ISERROR(SEARCH("รถยังไม่ถูกปล่อย",U5)))</formula>
    </cfRule>
    <cfRule type="containsText" dxfId="7" priority="34" operator="containsText" text="正在卸货 กำลังลงพัสดุ">
      <formula>NOT(ISERROR(SEARCH("正在卸货 กำลังลงพัสดุ",U5)))</formula>
    </cfRule>
    <cfRule type="containsText" dxfId="6" priority="35" operator="containsText" text="等卸货 รอลงพัสดุ">
      <formula>NOT(ISERROR(SEARCH("等卸货 รอลงพัสดุ",U5)))</formula>
    </cfRule>
    <cfRule type="containsText" dxfId="5" priority="36" operator="containsText" text="卸完货 ลงเสร็จ">
      <formula>NOT(ISERROR(SEARCH("卸完货 ลงเสร็จ",U5)))</formula>
    </cfRule>
  </conditionalFormatting>
  <conditionalFormatting sqref="Z6">
    <cfRule type="containsText" dxfId="4" priority="175" operator="containsText" text="正在卸货 กำลังลงพัสดุ">
      <formula>NOT(ISERROR(SEARCH("正在卸货 กำลังลงพัสดุ",Z6)))</formula>
    </cfRule>
    <cfRule type="containsText" dxfId="3" priority="176" operator="containsText" text="等卸货 รอลงพัสดุ">
      <formula>NOT(ISERROR(SEARCH("等卸货 รอลงพัสดุ",Z6)))</formula>
    </cfRule>
    <cfRule type="containsText" dxfId="2" priority="177" operator="containsText" text="卸完货 ลงเสร็จ">
      <formula>NOT(ISERROR(SEARCH("卸完货 ลงเสร็จ",Z6)))</formula>
    </cfRule>
  </conditionalFormatting>
  <dataValidations count="2">
    <dataValidation type="list" allowBlank="1" showInputMessage="1" showErrorMessage="1" sqref="Z6" xr:uid="{00000000-0002-0000-0100-000000000000}">
      <formula1>"卸完货 ลงเสร็จ,等卸货 รอลงพัสดุ,正在卸货 กำลังลงพัสดุ"</formula1>
    </dataValidation>
    <dataValidation type="list" allowBlank="1" showInputMessage="1" showErrorMessage="1" sqref="T5:T109" xr:uid="{00000000-0002-0000-0100-000001000000}">
      <formula1>"卸完货 ลงเสร็จ,等卸货 รอลงพัสดุ,正在卸货 กำลังลงพัสดุ,รถยังไม่ถูกปล่อย,在途 รถยังไม่ถึง"</formula1>
    </dataValidation>
  </dataValidations>
  <pageMargins left="0.7" right="0.7" top="0.75" bottom="0.75" header="0.3" footer="0.3"/>
  <pageSetup paperSize="9" scale="2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2"/>
  <sheetViews>
    <sheetView zoomScale="85" zoomScaleNormal="85" workbookViewId="0">
      <pane xSplit="73" topLeftCell="BV1" activePane="topRight" state="frozen"/>
      <selection pane="topRight" activeCell="T47" sqref="T47"/>
    </sheetView>
  </sheetViews>
  <sheetFormatPr defaultColWidth="9" defaultRowHeight="14.25"/>
  <cols>
    <col min="1" max="4" width="12" style="1" bestFit="1" customWidth="1"/>
    <col min="5" max="5" width="11.75" style="1" bestFit="1" customWidth="1"/>
    <col min="6" max="6" width="8.125" style="1" bestFit="1" customWidth="1"/>
    <col min="7" max="7" width="12.625" style="1" bestFit="1" customWidth="1"/>
    <col min="8" max="8" width="11.75" style="1" bestFit="1" customWidth="1"/>
    <col min="9" max="9" width="12" style="1" bestFit="1" customWidth="1"/>
    <col min="10" max="10" width="9.75" style="1" bestFit="1" customWidth="1"/>
    <col min="11" max="11" width="12.875" style="1" bestFit="1" customWidth="1"/>
    <col min="12" max="12" width="13" style="1" bestFit="1" customWidth="1"/>
    <col min="13" max="14" width="11.75" style="1" bestFit="1" customWidth="1"/>
    <col min="15" max="15" width="12.625" style="1" bestFit="1" customWidth="1"/>
    <col min="16" max="17" width="15.875" style="1" bestFit="1" customWidth="1"/>
    <col min="18" max="19" width="16" style="1" bestFit="1" customWidth="1"/>
    <col min="20" max="20" width="12" style="1" bestFit="1" customWidth="1"/>
    <col min="21" max="21" width="14.5" style="1" bestFit="1" customWidth="1"/>
    <col min="22" max="22" width="12" style="1" bestFit="1" customWidth="1"/>
    <col min="23" max="23" width="14" style="1" bestFit="1" customWidth="1"/>
    <col min="24" max="25" width="15.875" style="1" bestFit="1" customWidth="1"/>
    <col min="26" max="26" width="14.25" style="1" bestFit="1" customWidth="1"/>
    <col min="27" max="27" width="11.75" style="1" bestFit="1" customWidth="1"/>
    <col min="28" max="28" width="16.25" style="1" bestFit="1" customWidth="1"/>
    <col min="29" max="31" width="18.5" style="1" bestFit="1" customWidth="1"/>
    <col min="32" max="33" width="16" style="1" bestFit="1" customWidth="1"/>
    <col min="34" max="36" width="15.875" style="1" bestFit="1" customWidth="1"/>
    <col min="37" max="37" width="14.25" style="1" bestFit="1" customWidth="1"/>
    <col min="38" max="38" width="12" style="1" bestFit="1" customWidth="1"/>
    <col min="39" max="39" width="15.875" style="1" bestFit="1" customWidth="1"/>
    <col min="40" max="40" width="14.875" style="1" bestFit="1" customWidth="1"/>
    <col min="41" max="42" width="14.5" style="1" bestFit="1" customWidth="1"/>
    <col min="43" max="44" width="18.5" style="1" bestFit="1" customWidth="1"/>
    <col min="45" max="45" width="19.125" style="1" bestFit="1" customWidth="1"/>
    <col min="46" max="46" width="17.625" style="1" bestFit="1" customWidth="1"/>
    <col min="47" max="47" width="12" style="1" bestFit="1" customWidth="1"/>
    <col min="48" max="48" width="18.75" style="1" bestFit="1" customWidth="1"/>
    <col min="49" max="50" width="16" style="1" bestFit="1" customWidth="1"/>
    <col min="51" max="51" width="12" style="1" bestFit="1" customWidth="1"/>
    <col min="52" max="52" width="14.5" style="1" bestFit="1" customWidth="1"/>
    <col min="53" max="53" width="16.5" style="1" bestFit="1" customWidth="1"/>
    <col min="54" max="55" width="16.25" style="1" bestFit="1" customWidth="1"/>
    <col min="56" max="56" width="17" style="1" bestFit="1" customWidth="1"/>
    <col min="57" max="58" width="11.75" style="1" bestFit="1" customWidth="1"/>
    <col min="59" max="59" width="15.375" style="1" bestFit="1" customWidth="1"/>
    <col min="60" max="60" width="15.5" style="1" bestFit="1" customWidth="1"/>
    <col min="61" max="61" width="9.75" style="1" bestFit="1" customWidth="1"/>
    <col min="62" max="62" width="12" style="1" bestFit="1" customWidth="1"/>
    <col min="63" max="63" width="12.125" style="1" bestFit="1" customWidth="1"/>
    <col min="64" max="64" width="16.875" style="1" bestFit="1" customWidth="1"/>
    <col min="65" max="65" width="11.75" style="1" bestFit="1" customWidth="1"/>
    <col min="66" max="66" width="16.875" style="1" bestFit="1" customWidth="1"/>
    <col min="67" max="67" width="12" style="1" bestFit="1" customWidth="1"/>
    <col min="68" max="68" width="17.125" style="1" bestFit="1" customWidth="1"/>
    <col min="69" max="70" width="11.75" style="1" bestFit="1" customWidth="1"/>
    <col min="71" max="71" width="9.75" style="1" bestFit="1" customWidth="1"/>
    <col min="72" max="72" width="20.125" style="1" bestFit="1" customWidth="1"/>
    <col min="73" max="73" width="17.75" style="1" bestFit="1" customWidth="1"/>
    <col min="74" max="74" width="9.375" style="1" bestFit="1" customWidth="1"/>
    <col min="75" max="75" width="17.75" style="1" bestFit="1" customWidth="1"/>
    <col min="76" max="76" width="19" style="1" bestFit="1" customWidth="1"/>
    <col min="77" max="77" width="18.75" style="1" bestFit="1" customWidth="1"/>
    <col min="78" max="78" width="20.375" style="1" bestFit="1" customWidth="1"/>
    <col min="79" max="79" width="19.375" style="1" bestFit="1" customWidth="1"/>
    <col min="80" max="80" width="22.75" style="1" bestFit="1" customWidth="1"/>
    <col min="81" max="81" width="17.75" style="1" bestFit="1" customWidth="1"/>
    <col min="82" max="82" width="11.875" style="1" bestFit="1" customWidth="1"/>
    <col min="83" max="83" width="11.375" style="1" bestFit="1" customWidth="1"/>
    <col min="84" max="84" width="17.25" style="1" bestFit="1" customWidth="1"/>
    <col min="85" max="85" width="18.375" style="1" bestFit="1" customWidth="1"/>
    <col min="86" max="86" width="27.375" style="1" bestFit="1" customWidth="1"/>
    <col min="87" max="87" width="31.875" style="1" bestFit="1" customWidth="1"/>
    <col min="88" max="88" width="24.25" style="1" bestFit="1" customWidth="1"/>
    <col min="89" max="89" width="8" style="1" bestFit="1" customWidth="1"/>
    <col min="90" max="90" width="12.125" style="1" bestFit="1" customWidth="1"/>
    <col min="91" max="91" width="16.625" style="1" bestFit="1" customWidth="1"/>
    <col min="92" max="92" width="23.375" style="1" bestFit="1" customWidth="1"/>
    <col min="93" max="93" width="21.125" style="1" bestFit="1" customWidth="1"/>
    <col min="94" max="94" width="26.375" style="1" bestFit="1" customWidth="1"/>
    <col min="95" max="95" width="15.125" style="1" bestFit="1" customWidth="1"/>
    <col min="96" max="96" width="22.125" style="1" bestFit="1" customWidth="1"/>
    <col min="97" max="97" width="25.625" style="1" bestFit="1" customWidth="1"/>
    <col min="98" max="98" width="21.125" style="1" bestFit="1" customWidth="1"/>
    <col min="99" max="99" width="25.375" style="1" bestFit="1" customWidth="1"/>
    <col min="100" max="100" width="19.625" style="1" bestFit="1" customWidth="1"/>
    <col min="101" max="101" width="16.875" style="1" bestFit="1" customWidth="1"/>
    <col min="102" max="102" width="20.625" style="1" bestFit="1" customWidth="1"/>
    <col min="103" max="103" width="22.625" style="1" bestFit="1" customWidth="1"/>
    <col min="104" max="104" width="13.75" style="1" bestFit="1" customWidth="1"/>
    <col min="105" max="105" width="28.25" style="1" bestFit="1" customWidth="1"/>
    <col min="106" max="106" width="11.25" style="1" bestFit="1" customWidth="1"/>
    <col min="107" max="107" width="20.625" style="1" bestFit="1" customWidth="1"/>
    <col min="108" max="108" width="11" style="1" bestFit="1" customWidth="1"/>
    <col min="109" max="109" width="20.625" style="1" bestFit="1" customWidth="1"/>
    <col min="110" max="110" width="21.875" style="1" bestFit="1" customWidth="1"/>
    <col min="111" max="111" width="22.125" style="1" bestFit="1" customWidth="1"/>
    <col min="112" max="112" width="18.875" style="1" bestFit="1" customWidth="1"/>
    <col min="113" max="113" width="21.625" style="1" bestFit="1" customWidth="1"/>
    <col min="114" max="114" width="16.375" style="1" bestFit="1" customWidth="1"/>
    <col min="115" max="115" width="15.875" style="1" bestFit="1" customWidth="1"/>
    <col min="116" max="116" width="22" style="1" bestFit="1" customWidth="1"/>
    <col min="117" max="117" width="31.875" style="1" bestFit="1" customWidth="1"/>
    <col min="118" max="118" width="31.25" style="1" bestFit="1" customWidth="1"/>
    <col min="119" max="119" width="23.75" style="1" bestFit="1" customWidth="1"/>
    <col min="120" max="120" width="25.375" style="1" bestFit="1" customWidth="1"/>
    <col min="121" max="121" width="15.375" style="1" bestFit="1" customWidth="1"/>
    <col min="122" max="122" width="14.75" style="1" bestFit="1" customWidth="1"/>
    <col min="123" max="123" width="15.25" style="1" bestFit="1" customWidth="1"/>
    <col min="124" max="124" width="26.125" style="1" bestFit="1" customWidth="1"/>
    <col min="125" max="125" width="19.75" style="1" bestFit="1" customWidth="1"/>
    <col min="126" max="126" width="18.875" style="1" bestFit="1" customWidth="1"/>
    <col min="127" max="127" width="40.25" style="1" bestFit="1" customWidth="1"/>
    <col min="128" max="128" width="24.625" style="1" bestFit="1" customWidth="1"/>
    <col min="129" max="129" width="16" style="1" bestFit="1" customWidth="1"/>
    <col min="130" max="130" width="19.625" style="1" bestFit="1" customWidth="1"/>
    <col min="131" max="131" width="17.25" style="1" bestFit="1" customWidth="1"/>
    <col min="132" max="132" width="33.75" style="1" bestFit="1" customWidth="1"/>
    <col min="133" max="142" width="20" style="1" customWidth="1"/>
    <col min="143" max="16384" width="9" style="1"/>
  </cols>
  <sheetData>
    <row r="1" spans="1:71">
      <c r="A1" s="1" t="s">
        <v>695</v>
      </c>
      <c r="B1" s="1" t="s">
        <v>2</v>
      </c>
      <c r="C1" s="1" t="s">
        <v>696</v>
      </c>
      <c r="D1" s="1" t="s">
        <v>697</v>
      </c>
      <c r="E1" t="s">
        <v>752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6</v>
      </c>
      <c r="K1" s="1" t="s">
        <v>702</v>
      </c>
      <c r="L1" s="1" t="s">
        <v>703</v>
      </c>
      <c r="M1" s="1" t="s">
        <v>704</v>
      </c>
      <c r="N1" s="1" t="s">
        <v>705</v>
      </c>
      <c r="O1" s="1" t="s">
        <v>706</v>
      </c>
      <c r="P1" s="1" t="s">
        <v>707</v>
      </c>
      <c r="Q1" s="1" t="s">
        <v>708</v>
      </c>
      <c r="R1" s="1" t="s">
        <v>709</v>
      </c>
      <c r="S1" s="1" t="s">
        <v>710</v>
      </c>
      <c r="T1" s="1" t="s">
        <v>711</v>
      </c>
      <c r="U1" s="1" t="s">
        <v>712</v>
      </c>
      <c r="V1" s="1" t="s">
        <v>713</v>
      </c>
      <c r="W1" s="1" t="s">
        <v>714</v>
      </c>
      <c r="X1" s="1" t="s">
        <v>715</v>
      </c>
      <c r="Y1" s="1" t="s">
        <v>716</v>
      </c>
      <c r="Z1" s="1" t="s">
        <v>717</v>
      </c>
      <c r="AA1" s="1" t="s">
        <v>718</v>
      </c>
      <c r="AB1" s="1" t="s">
        <v>719</v>
      </c>
      <c r="AC1" s="1" t="s">
        <v>720</v>
      </c>
      <c r="AD1" s="1" t="s">
        <v>721</v>
      </c>
      <c r="AE1" s="1" t="s">
        <v>722</v>
      </c>
      <c r="AF1" s="1" t="s">
        <v>723</v>
      </c>
      <c r="AG1" s="1" t="s">
        <v>724</v>
      </c>
      <c r="AH1" s="1" t="s">
        <v>725</v>
      </c>
      <c r="AI1" s="1" t="s">
        <v>726</v>
      </c>
      <c r="AJ1" s="1" t="s">
        <v>727</v>
      </c>
      <c r="AK1" s="1" t="s">
        <v>728</v>
      </c>
      <c r="AL1" s="1" t="s">
        <v>729</v>
      </c>
      <c r="AM1" s="1" t="s">
        <v>730</v>
      </c>
      <c r="AN1" s="1" t="s">
        <v>731</v>
      </c>
      <c r="AO1" s="1" t="s">
        <v>732</v>
      </c>
      <c r="AP1" s="1" t="s">
        <v>733</v>
      </c>
      <c r="AQ1" s="1" t="s">
        <v>734</v>
      </c>
      <c r="AR1" s="1" t="s">
        <v>735</v>
      </c>
      <c r="AS1" s="1" t="s">
        <v>736</v>
      </c>
      <c r="AT1" s="1" t="s">
        <v>65</v>
      </c>
      <c r="AU1" s="1" t="s">
        <v>44</v>
      </c>
      <c r="AV1" s="1" t="s">
        <v>737</v>
      </c>
      <c r="AW1" s="1" t="s">
        <v>12</v>
      </c>
      <c r="AX1" s="1" t="s">
        <v>13</v>
      </c>
      <c r="AY1" s="1" t="s">
        <v>738</v>
      </c>
      <c r="AZ1" s="1" t="s">
        <v>739</v>
      </c>
      <c r="BA1" s="1" t="s">
        <v>66</v>
      </c>
      <c r="BB1" s="1" t="s">
        <v>740</v>
      </c>
      <c r="BC1" s="1" t="s">
        <v>741</v>
      </c>
      <c r="BD1" s="1" t="s">
        <v>742</v>
      </c>
      <c r="BE1" s="1" t="s">
        <v>743</v>
      </c>
      <c r="BF1" s="1" t="s">
        <v>744</v>
      </c>
      <c r="BG1" s="1" t="s">
        <v>745</v>
      </c>
      <c r="BH1" s="1" t="s">
        <v>746</v>
      </c>
      <c r="BI1" s="1" t="s">
        <v>747</v>
      </c>
      <c r="BJ1" s="1" t="s">
        <v>748</v>
      </c>
      <c r="BK1" s="1" t="s">
        <v>749</v>
      </c>
      <c r="BL1" s="1" t="s">
        <v>750</v>
      </c>
      <c r="BM1" t="s">
        <v>753</v>
      </c>
      <c r="BN1" t="s">
        <v>754</v>
      </c>
      <c r="BO1" t="s">
        <v>755</v>
      </c>
      <c r="BP1" t="s">
        <v>756</v>
      </c>
      <c r="BQ1" t="s">
        <v>757</v>
      </c>
      <c r="BR1" t="s">
        <v>758</v>
      </c>
      <c r="BS1" t="s">
        <v>759</v>
      </c>
    </row>
    <row r="2" spans="1:7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</row>
  </sheetData>
  <phoneticPr fontId="35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4"/>
  <sheetViews>
    <sheetView zoomScale="55" zoomScaleNormal="55" workbookViewId="0">
      <selection activeCell="K24" sqref="K24"/>
    </sheetView>
  </sheetViews>
  <sheetFormatPr defaultColWidth="9" defaultRowHeight="14.25"/>
  <cols>
    <col min="1" max="2" width="20" style="1" customWidth="1"/>
    <col min="3" max="3" width="31.375" style="1" customWidth="1"/>
    <col min="4" max="69" width="20" style="1" customWidth="1"/>
    <col min="70" max="16384" width="9" style="1"/>
  </cols>
  <sheetData>
    <row r="1" spans="1:17" ht="27">
      <c r="A1" s="2" t="s">
        <v>74</v>
      </c>
      <c r="B1" s="2" t="s">
        <v>75</v>
      </c>
      <c r="C1" s="2" t="s">
        <v>47</v>
      </c>
      <c r="D1" s="2" t="s">
        <v>63</v>
      </c>
      <c r="E1" s="2" t="s">
        <v>64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</row>
    <row r="2" spans="1:17">
      <c r="A2" s="1" t="s">
        <v>88</v>
      </c>
      <c r="B2" s="1" t="s">
        <v>89</v>
      </c>
      <c r="C2" s="1" t="s">
        <v>90</v>
      </c>
      <c r="D2" s="1" t="s">
        <v>91</v>
      </c>
      <c r="E2" s="1" t="s">
        <v>91</v>
      </c>
      <c r="F2" s="1" t="s">
        <v>92</v>
      </c>
      <c r="G2" s="1" t="s">
        <v>67</v>
      </c>
      <c r="H2" s="1" t="s">
        <v>93</v>
      </c>
      <c r="I2" s="1" t="s">
        <v>94</v>
      </c>
      <c r="J2" s="1" t="s">
        <v>95</v>
      </c>
      <c r="K2" s="1" t="s">
        <v>96</v>
      </c>
      <c r="M2" s="1" t="s">
        <v>97</v>
      </c>
      <c r="N2" s="1" t="s">
        <v>98</v>
      </c>
      <c r="O2" s="1" t="s">
        <v>93</v>
      </c>
      <c r="P2" s="1" t="s">
        <v>99</v>
      </c>
      <c r="Q2" s="1" t="s">
        <v>100</v>
      </c>
    </row>
    <row r="3" spans="1:17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67</v>
      </c>
      <c r="H3" s="1" t="s">
        <v>107</v>
      </c>
      <c r="I3" s="1" t="s">
        <v>108</v>
      </c>
      <c r="J3" s="1" t="s">
        <v>109</v>
      </c>
      <c r="K3" s="1" t="s">
        <v>110</v>
      </c>
      <c r="M3" s="1" t="s">
        <v>111</v>
      </c>
      <c r="N3" s="1" t="s">
        <v>112</v>
      </c>
      <c r="O3" s="1" t="s">
        <v>107</v>
      </c>
      <c r="P3" s="1" t="s">
        <v>99</v>
      </c>
      <c r="Q3" s="1" t="s">
        <v>100</v>
      </c>
    </row>
    <row r="4" spans="1:17">
      <c r="A4" s="1" t="s">
        <v>101</v>
      </c>
      <c r="B4" s="1" t="s">
        <v>113</v>
      </c>
      <c r="C4" s="1" t="s">
        <v>114</v>
      </c>
      <c r="D4" s="1" t="s">
        <v>115</v>
      </c>
      <c r="E4" s="1" t="s">
        <v>116</v>
      </c>
      <c r="F4" s="1" t="s">
        <v>106</v>
      </c>
      <c r="G4" s="1" t="s">
        <v>67</v>
      </c>
      <c r="H4" s="1" t="s">
        <v>117</v>
      </c>
      <c r="I4" s="1" t="s">
        <v>118</v>
      </c>
      <c r="J4" s="1" t="s">
        <v>119</v>
      </c>
      <c r="K4" s="1" t="s">
        <v>120</v>
      </c>
      <c r="M4" s="1" t="s">
        <v>121</v>
      </c>
      <c r="N4" s="1" t="s">
        <v>122</v>
      </c>
      <c r="O4" s="1" t="s">
        <v>117</v>
      </c>
      <c r="P4" s="1" t="s">
        <v>99</v>
      </c>
      <c r="Q4" s="1" t="s">
        <v>100</v>
      </c>
    </row>
    <row r="5" spans="1:17">
      <c r="A5" s="1" t="s">
        <v>88</v>
      </c>
      <c r="B5" s="1" t="s">
        <v>123</v>
      </c>
      <c r="C5" s="1" t="s">
        <v>124</v>
      </c>
      <c r="D5" s="1" t="s">
        <v>125</v>
      </c>
      <c r="E5" s="1" t="s">
        <v>125</v>
      </c>
      <c r="F5" s="1" t="s">
        <v>92</v>
      </c>
      <c r="G5" s="1" t="s">
        <v>67</v>
      </c>
      <c r="H5" s="1" t="s">
        <v>126</v>
      </c>
      <c r="I5" s="1" t="s">
        <v>127</v>
      </c>
      <c r="J5" s="1" t="s">
        <v>128</v>
      </c>
      <c r="K5" s="1" t="s">
        <v>129</v>
      </c>
      <c r="M5" s="1" t="s">
        <v>130</v>
      </c>
      <c r="N5" s="1" t="s">
        <v>131</v>
      </c>
      <c r="O5" s="1" t="s">
        <v>126</v>
      </c>
      <c r="P5" s="1" t="s">
        <v>99</v>
      </c>
      <c r="Q5" s="1" t="s">
        <v>100</v>
      </c>
    </row>
    <row r="6" spans="1:17">
      <c r="A6" s="1" t="s">
        <v>101</v>
      </c>
      <c r="B6" s="1" t="s">
        <v>132</v>
      </c>
      <c r="C6" s="1" t="s">
        <v>133</v>
      </c>
      <c r="D6" s="1" t="s">
        <v>134</v>
      </c>
      <c r="E6" s="1" t="s">
        <v>134</v>
      </c>
      <c r="F6" s="1" t="s">
        <v>106</v>
      </c>
      <c r="G6" s="1" t="s">
        <v>67</v>
      </c>
      <c r="H6" s="1" t="s">
        <v>135</v>
      </c>
      <c r="I6" s="1" t="s">
        <v>136</v>
      </c>
      <c r="J6" s="1" t="s">
        <v>137</v>
      </c>
      <c r="K6" s="1" t="s">
        <v>138</v>
      </c>
      <c r="M6" s="1" t="s">
        <v>139</v>
      </c>
      <c r="N6" s="1" t="s">
        <v>140</v>
      </c>
      <c r="O6" s="1" t="s">
        <v>135</v>
      </c>
      <c r="P6" s="1" t="s">
        <v>99</v>
      </c>
      <c r="Q6" s="1" t="s">
        <v>100</v>
      </c>
    </row>
    <row r="7" spans="1:17">
      <c r="A7" s="1" t="s">
        <v>101</v>
      </c>
      <c r="B7" s="1" t="s">
        <v>141</v>
      </c>
      <c r="C7" s="1" t="s">
        <v>142</v>
      </c>
      <c r="D7" s="1" t="s">
        <v>143</v>
      </c>
      <c r="E7" s="1" t="s">
        <v>143</v>
      </c>
      <c r="F7" s="1" t="s">
        <v>106</v>
      </c>
      <c r="G7" s="1" t="s">
        <v>67</v>
      </c>
      <c r="H7" s="1" t="s">
        <v>144</v>
      </c>
      <c r="I7" s="1" t="s">
        <v>145</v>
      </c>
      <c r="J7" s="1" t="s">
        <v>146</v>
      </c>
      <c r="K7" s="1" t="s">
        <v>147</v>
      </c>
      <c r="M7" s="1" t="s">
        <v>148</v>
      </c>
      <c r="N7" s="1" t="s">
        <v>149</v>
      </c>
      <c r="O7" s="1" t="s">
        <v>144</v>
      </c>
      <c r="P7" s="1" t="s">
        <v>99</v>
      </c>
      <c r="Q7" s="1" t="s">
        <v>100</v>
      </c>
    </row>
    <row r="8" spans="1:17">
      <c r="A8" s="1" t="s">
        <v>101</v>
      </c>
      <c r="B8" s="1" t="s">
        <v>150</v>
      </c>
      <c r="C8" s="1" t="s">
        <v>151</v>
      </c>
      <c r="D8" s="1" t="s">
        <v>152</v>
      </c>
      <c r="E8" s="1" t="s">
        <v>153</v>
      </c>
      <c r="F8" s="1" t="s">
        <v>106</v>
      </c>
      <c r="G8" s="1" t="s">
        <v>67</v>
      </c>
      <c r="H8" s="1" t="s">
        <v>154</v>
      </c>
      <c r="I8" s="1" t="s">
        <v>155</v>
      </c>
      <c r="J8" s="1" t="s">
        <v>156</v>
      </c>
      <c r="K8" s="1" t="s">
        <v>157</v>
      </c>
      <c r="M8" s="1" t="s">
        <v>158</v>
      </c>
      <c r="N8" s="1" t="s">
        <v>159</v>
      </c>
      <c r="O8" s="1" t="s">
        <v>154</v>
      </c>
      <c r="P8" s="1" t="s">
        <v>99</v>
      </c>
      <c r="Q8" s="1" t="s">
        <v>100</v>
      </c>
    </row>
    <row r="9" spans="1:17">
      <c r="A9" s="1" t="s">
        <v>88</v>
      </c>
      <c r="B9" s="1" t="s">
        <v>160</v>
      </c>
      <c r="C9" s="1" t="s">
        <v>161</v>
      </c>
      <c r="D9" s="1" t="s">
        <v>162</v>
      </c>
      <c r="E9" s="1" t="s">
        <v>162</v>
      </c>
      <c r="F9" s="1" t="s">
        <v>92</v>
      </c>
      <c r="G9" s="1" t="s">
        <v>67</v>
      </c>
      <c r="H9" s="1" t="s">
        <v>163</v>
      </c>
      <c r="I9" s="1" t="s">
        <v>164</v>
      </c>
      <c r="J9" s="1" t="s">
        <v>165</v>
      </c>
      <c r="K9" s="1" t="s">
        <v>166</v>
      </c>
      <c r="M9" s="1" t="s">
        <v>167</v>
      </c>
      <c r="N9" s="1" t="s">
        <v>168</v>
      </c>
      <c r="O9" s="1" t="s">
        <v>163</v>
      </c>
      <c r="P9" s="1" t="s">
        <v>99</v>
      </c>
      <c r="Q9" s="1" t="s">
        <v>100</v>
      </c>
    </row>
    <row r="10" spans="1:17">
      <c r="A10" s="1" t="s">
        <v>88</v>
      </c>
      <c r="B10" s="1" t="s">
        <v>169</v>
      </c>
      <c r="C10" s="1" t="s">
        <v>170</v>
      </c>
      <c r="D10" s="1" t="s">
        <v>171</v>
      </c>
      <c r="E10" s="1" t="s">
        <v>171</v>
      </c>
      <c r="F10" s="1" t="s">
        <v>92</v>
      </c>
      <c r="G10" s="1" t="s">
        <v>67</v>
      </c>
      <c r="H10" s="1" t="s">
        <v>172</v>
      </c>
      <c r="I10" s="1" t="s">
        <v>173</v>
      </c>
      <c r="J10" s="1" t="s">
        <v>174</v>
      </c>
      <c r="K10" s="1" t="s">
        <v>175</v>
      </c>
      <c r="M10" s="1" t="s">
        <v>176</v>
      </c>
      <c r="N10" s="1" t="s">
        <v>69</v>
      </c>
      <c r="O10" s="1" t="s">
        <v>172</v>
      </c>
      <c r="P10" s="1" t="s">
        <v>99</v>
      </c>
      <c r="Q10" s="1" t="s">
        <v>100</v>
      </c>
    </row>
    <row r="11" spans="1:17">
      <c r="A11" s="1" t="s">
        <v>101</v>
      </c>
      <c r="B11" s="1" t="s">
        <v>177</v>
      </c>
      <c r="C11" s="1" t="s">
        <v>178</v>
      </c>
      <c r="D11" s="1" t="s">
        <v>179</v>
      </c>
      <c r="E11" s="1" t="s">
        <v>179</v>
      </c>
      <c r="F11" s="1" t="s">
        <v>106</v>
      </c>
      <c r="G11" s="1" t="s">
        <v>67</v>
      </c>
      <c r="H11" s="1" t="s">
        <v>180</v>
      </c>
      <c r="I11" s="1" t="s">
        <v>181</v>
      </c>
      <c r="J11" s="1" t="s">
        <v>182</v>
      </c>
      <c r="K11" s="1" t="s">
        <v>183</v>
      </c>
      <c r="M11" s="1" t="s">
        <v>184</v>
      </c>
      <c r="N11" s="1" t="s">
        <v>185</v>
      </c>
      <c r="O11" s="1" t="s">
        <v>180</v>
      </c>
      <c r="P11" s="1" t="s">
        <v>99</v>
      </c>
      <c r="Q11" s="1" t="s">
        <v>100</v>
      </c>
    </row>
    <row r="12" spans="1:17">
      <c r="A12" s="1" t="s">
        <v>88</v>
      </c>
      <c r="B12" s="1" t="s">
        <v>186</v>
      </c>
      <c r="C12" s="1" t="s">
        <v>187</v>
      </c>
      <c r="D12" s="1" t="s">
        <v>188</v>
      </c>
      <c r="E12" s="1" t="s">
        <v>188</v>
      </c>
      <c r="F12" s="1" t="s">
        <v>92</v>
      </c>
      <c r="G12" s="1" t="s">
        <v>67</v>
      </c>
      <c r="H12" s="1" t="s">
        <v>189</v>
      </c>
      <c r="I12" s="1" t="s">
        <v>190</v>
      </c>
      <c r="J12" s="1" t="s">
        <v>191</v>
      </c>
      <c r="K12" s="1" t="s">
        <v>192</v>
      </c>
      <c r="M12" s="1" t="s">
        <v>193</v>
      </c>
      <c r="N12" s="1" t="s">
        <v>194</v>
      </c>
      <c r="O12" s="1" t="s">
        <v>189</v>
      </c>
      <c r="P12" s="1" t="s">
        <v>99</v>
      </c>
      <c r="Q12" s="1" t="s">
        <v>100</v>
      </c>
    </row>
    <row r="13" spans="1:17">
      <c r="A13" s="1" t="s">
        <v>101</v>
      </c>
      <c r="B13" s="1" t="s">
        <v>195</v>
      </c>
      <c r="C13" s="1" t="s">
        <v>196</v>
      </c>
      <c r="D13" s="1" t="s">
        <v>197</v>
      </c>
      <c r="E13" s="1" t="s">
        <v>198</v>
      </c>
      <c r="F13" s="1" t="s">
        <v>106</v>
      </c>
      <c r="G13" s="1" t="s">
        <v>67</v>
      </c>
      <c r="H13" s="1" t="s">
        <v>199</v>
      </c>
      <c r="I13" s="1" t="s">
        <v>200</v>
      </c>
      <c r="J13" s="1" t="s">
        <v>201</v>
      </c>
      <c r="K13" s="1" t="s">
        <v>202</v>
      </c>
      <c r="M13" s="1" t="s">
        <v>203</v>
      </c>
      <c r="N13" s="1" t="s">
        <v>204</v>
      </c>
      <c r="O13" s="1" t="s">
        <v>199</v>
      </c>
      <c r="P13" s="1" t="s">
        <v>99</v>
      </c>
      <c r="Q13" s="1" t="s">
        <v>100</v>
      </c>
    </row>
    <row r="14" spans="1:17">
      <c r="A14" s="1" t="s">
        <v>101</v>
      </c>
      <c r="B14" s="1" t="s">
        <v>205</v>
      </c>
      <c r="C14" s="1" t="s">
        <v>206</v>
      </c>
      <c r="D14" s="1" t="s">
        <v>207</v>
      </c>
      <c r="E14" s="1" t="s">
        <v>207</v>
      </c>
      <c r="F14" s="1" t="s">
        <v>106</v>
      </c>
      <c r="G14" s="1" t="s">
        <v>67</v>
      </c>
      <c r="H14" s="1" t="s">
        <v>208</v>
      </c>
      <c r="I14" s="1" t="s">
        <v>209</v>
      </c>
      <c r="J14" s="1" t="s">
        <v>210</v>
      </c>
      <c r="K14" s="1" t="s">
        <v>211</v>
      </c>
      <c r="M14" s="1" t="s">
        <v>212</v>
      </c>
      <c r="N14" s="1" t="s">
        <v>213</v>
      </c>
      <c r="O14" s="1" t="s">
        <v>208</v>
      </c>
      <c r="P14" s="1" t="s">
        <v>99</v>
      </c>
      <c r="Q14" s="1" t="s">
        <v>100</v>
      </c>
    </row>
    <row r="15" spans="1:17">
      <c r="A15" s="1" t="s">
        <v>101</v>
      </c>
      <c r="B15" s="1" t="s">
        <v>214</v>
      </c>
      <c r="C15" s="1" t="s">
        <v>215</v>
      </c>
      <c r="D15" s="1" t="s">
        <v>216</v>
      </c>
      <c r="E15" s="1" t="s">
        <v>216</v>
      </c>
      <c r="F15" s="1" t="s">
        <v>106</v>
      </c>
      <c r="G15" s="1" t="s">
        <v>67</v>
      </c>
      <c r="H15" s="1" t="s">
        <v>217</v>
      </c>
      <c r="I15" s="1" t="s">
        <v>218</v>
      </c>
      <c r="J15" s="1" t="s">
        <v>219</v>
      </c>
      <c r="K15" s="1" t="s">
        <v>220</v>
      </c>
      <c r="M15" s="1" t="s">
        <v>221</v>
      </c>
      <c r="N15" s="1" t="s">
        <v>222</v>
      </c>
      <c r="O15" s="1" t="s">
        <v>217</v>
      </c>
      <c r="P15" s="1" t="s">
        <v>99</v>
      </c>
      <c r="Q15" s="1" t="s">
        <v>100</v>
      </c>
    </row>
    <row r="16" spans="1:17">
      <c r="A16" s="1" t="s">
        <v>88</v>
      </c>
      <c r="B16" s="1" t="s">
        <v>223</v>
      </c>
      <c r="C16" s="1" t="s">
        <v>224</v>
      </c>
      <c r="D16" s="1" t="s">
        <v>225</v>
      </c>
      <c r="E16" s="1" t="s">
        <v>225</v>
      </c>
      <c r="F16" s="1" t="s">
        <v>92</v>
      </c>
      <c r="G16" s="1" t="s">
        <v>67</v>
      </c>
      <c r="H16" s="1" t="s">
        <v>226</v>
      </c>
      <c r="I16" s="1" t="s">
        <v>227</v>
      </c>
      <c r="J16" s="1" t="s">
        <v>228</v>
      </c>
      <c r="K16" s="1" t="s">
        <v>229</v>
      </c>
      <c r="M16" s="1" t="s">
        <v>230</v>
      </c>
      <c r="N16" s="1" t="s">
        <v>231</v>
      </c>
      <c r="O16" s="1" t="s">
        <v>226</v>
      </c>
      <c r="P16" s="1" t="s">
        <v>99</v>
      </c>
      <c r="Q16" s="1" t="s">
        <v>100</v>
      </c>
    </row>
    <row r="17" spans="1:17">
      <c r="A17" s="1" t="s">
        <v>88</v>
      </c>
      <c r="B17" s="1" t="s">
        <v>232</v>
      </c>
      <c r="C17" s="1" t="s">
        <v>233</v>
      </c>
      <c r="D17" s="1" t="s">
        <v>234</v>
      </c>
      <c r="E17" s="1" t="s">
        <v>234</v>
      </c>
      <c r="F17" s="1" t="s">
        <v>92</v>
      </c>
      <c r="G17" s="1" t="s">
        <v>67</v>
      </c>
      <c r="H17" s="1" t="s">
        <v>235</v>
      </c>
      <c r="I17" s="1" t="s">
        <v>236</v>
      </c>
      <c r="J17" s="1" t="s">
        <v>237</v>
      </c>
      <c r="K17" s="1" t="s">
        <v>238</v>
      </c>
      <c r="M17" s="1" t="s">
        <v>239</v>
      </c>
      <c r="N17" s="1" t="s">
        <v>240</v>
      </c>
      <c r="O17" s="1" t="s">
        <v>235</v>
      </c>
      <c r="P17" s="1" t="s">
        <v>99</v>
      </c>
      <c r="Q17" s="1" t="s">
        <v>100</v>
      </c>
    </row>
    <row r="18" spans="1:17">
      <c r="A18" s="1" t="s">
        <v>101</v>
      </c>
      <c r="B18" s="1" t="s">
        <v>241</v>
      </c>
      <c r="C18" s="1" t="s">
        <v>242</v>
      </c>
      <c r="D18" s="1" t="s">
        <v>243</v>
      </c>
      <c r="E18" s="1" t="s">
        <v>244</v>
      </c>
      <c r="F18" s="1" t="s">
        <v>106</v>
      </c>
      <c r="G18" s="1" t="s">
        <v>67</v>
      </c>
      <c r="H18" s="1" t="s">
        <v>245</v>
      </c>
      <c r="I18" s="1" t="s">
        <v>246</v>
      </c>
      <c r="J18" s="1" t="s">
        <v>247</v>
      </c>
      <c r="K18" s="1" t="s">
        <v>248</v>
      </c>
      <c r="M18" s="1" t="s">
        <v>249</v>
      </c>
      <c r="N18" s="1" t="s">
        <v>250</v>
      </c>
      <c r="O18" s="1" t="s">
        <v>245</v>
      </c>
      <c r="P18" s="1" t="s">
        <v>251</v>
      </c>
      <c r="Q18" s="1" t="s">
        <v>100</v>
      </c>
    </row>
    <row r="19" spans="1:17">
      <c r="A19" s="1" t="s">
        <v>88</v>
      </c>
      <c r="B19" s="1" t="s">
        <v>252</v>
      </c>
      <c r="C19" s="1" t="s">
        <v>253</v>
      </c>
      <c r="D19" s="1" t="s">
        <v>254</v>
      </c>
      <c r="E19" s="1" t="s">
        <v>255</v>
      </c>
      <c r="F19" s="1" t="s">
        <v>92</v>
      </c>
      <c r="G19" s="1" t="s">
        <v>67</v>
      </c>
      <c r="H19" s="1" t="s">
        <v>256</v>
      </c>
      <c r="I19" s="1" t="s">
        <v>257</v>
      </c>
      <c r="J19" s="1" t="s">
        <v>258</v>
      </c>
      <c r="K19" s="1" t="s">
        <v>259</v>
      </c>
      <c r="M19" s="1" t="s">
        <v>260</v>
      </c>
      <c r="N19" s="1" t="s">
        <v>261</v>
      </c>
      <c r="O19" s="1" t="s">
        <v>256</v>
      </c>
      <c r="P19" s="1" t="s">
        <v>251</v>
      </c>
      <c r="Q19" s="1" t="s">
        <v>100</v>
      </c>
    </row>
    <row r="20" spans="1:17">
      <c r="A20" s="1" t="s">
        <v>88</v>
      </c>
      <c r="B20" s="1" t="s">
        <v>262</v>
      </c>
      <c r="C20" s="1" t="s">
        <v>263</v>
      </c>
      <c r="D20" s="1" t="s">
        <v>264</v>
      </c>
      <c r="E20" s="1" t="s">
        <v>264</v>
      </c>
      <c r="F20" s="1" t="s">
        <v>92</v>
      </c>
      <c r="G20" s="1" t="s">
        <v>67</v>
      </c>
      <c r="H20" s="1" t="s">
        <v>265</v>
      </c>
      <c r="I20" s="1" t="s">
        <v>266</v>
      </c>
      <c r="J20" s="1" t="s">
        <v>267</v>
      </c>
      <c r="K20" s="1" t="s">
        <v>268</v>
      </c>
      <c r="M20" s="1" t="s">
        <v>269</v>
      </c>
      <c r="N20" s="1" t="s">
        <v>270</v>
      </c>
      <c r="O20" s="1" t="s">
        <v>265</v>
      </c>
      <c r="P20" s="1" t="s">
        <v>99</v>
      </c>
      <c r="Q20" s="1" t="s">
        <v>100</v>
      </c>
    </row>
    <row r="21" spans="1:17">
      <c r="A21" s="1" t="s">
        <v>88</v>
      </c>
      <c r="B21" s="1" t="s">
        <v>271</v>
      </c>
      <c r="C21" s="1" t="s">
        <v>272</v>
      </c>
      <c r="D21" s="1" t="s">
        <v>273</v>
      </c>
      <c r="E21" s="1" t="s">
        <v>274</v>
      </c>
      <c r="F21" s="1" t="s">
        <v>92</v>
      </c>
      <c r="G21" s="1" t="s">
        <v>67</v>
      </c>
      <c r="H21" s="1" t="s">
        <v>275</v>
      </c>
      <c r="I21" s="1" t="s">
        <v>276</v>
      </c>
      <c r="J21" s="1" t="s">
        <v>277</v>
      </c>
      <c r="K21" s="1" t="s">
        <v>278</v>
      </c>
      <c r="M21" s="1" t="s">
        <v>279</v>
      </c>
      <c r="N21" s="1" t="s">
        <v>280</v>
      </c>
      <c r="O21" s="1" t="s">
        <v>275</v>
      </c>
      <c r="P21" s="1" t="s">
        <v>99</v>
      </c>
      <c r="Q21" s="1" t="s">
        <v>100</v>
      </c>
    </row>
    <row r="22" spans="1:17">
      <c r="A22" s="1" t="s">
        <v>101</v>
      </c>
      <c r="B22" s="1" t="s">
        <v>281</v>
      </c>
      <c r="C22" s="1" t="s">
        <v>282</v>
      </c>
      <c r="D22" s="1" t="s">
        <v>283</v>
      </c>
      <c r="E22" s="1" t="s">
        <v>283</v>
      </c>
      <c r="F22" s="1" t="s">
        <v>106</v>
      </c>
      <c r="G22" s="1" t="s">
        <v>67</v>
      </c>
      <c r="H22" s="1" t="s">
        <v>284</v>
      </c>
      <c r="I22" s="1" t="s">
        <v>285</v>
      </c>
      <c r="J22" s="1" t="s">
        <v>286</v>
      </c>
      <c r="K22" s="1" t="s">
        <v>287</v>
      </c>
      <c r="M22" s="1" t="s">
        <v>288</v>
      </c>
      <c r="N22" s="1" t="s">
        <v>289</v>
      </c>
      <c r="O22" s="1" t="s">
        <v>284</v>
      </c>
      <c r="P22" s="1" t="s">
        <v>99</v>
      </c>
      <c r="Q22" s="1" t="s">
        <v>100</v>
      </c>
    </row>
    <row r="23" spans="1:17">
      <c r="A23" s="1" t="s">
        <v>88</v>
      </c>
      <c r="B23" s="1" t="s">
        <v>290</v>
      </c>
      <c r="C23" s="1" t="s">
        <v>291</v>
      </c>
      <c r="D23" s="1" t="s">
        <v>292</v>
      </c>
      <c r="E23" s="1" t="s">
        <v>292</v>
      </c>
      <c r="F23" s="1" t="s">
        <v>92</v>
      </c>
      <c r="G23" s="1" t="s">
        <v>67</v>
      </c>
      <c r="H23" s="1" t="s">
        <v>293</v>
      </c>
      <c r="I23" s="1" t="s">
        <v>294</v>
      </c>
      <c r="J23" s="1" t="s">
        <v>295</v>
      </c>
      <c r="K23" s="1" t="s">
        <v>296</v>
      </c>
      <c r="M23" s="1" t="s">
        <v>297</v>
      </c>
      <c r="N23" s="1" t="s">
        <v>298</v>
      </c>
      <c r="O23" s="1" t="s">
        <v>293</v>
      </c>
      <c r="P23" s="1" t="s">
        <v>251</v>
      </c>
      <c r="Q23" s="1" t="s">
        <v>100</v>
      </c>
    </row>
    <row r="24" spans="1:17">
      <c r="A24" s="1" t="s">
        <v>88</v>
      </c>
      <c r="B24" s="1" t="s">
        <v>299</v>
      </c>
      <c r="C24" s="1" t="s">
        <v>300</v>
      </c>
      <c r="D24" s="1" t="s">
        <v>301</v>
      </c>
      <c r="E24" s="1" t="s">
        <v>302</v>
      </c>
      <c r="F24" s="1" t="s">
        <v>92</v>
      </c>
      <c r="G24" s="1" t="s">
        <v>67</v>
      </c>
      <c r="H24" s="1" t="s">
        <v>303</v>
      </c>
      <c r="I24" s="1" t="s">
        <v>304</v>
      </c>
      <c r="J24" s="1" t="s">
        <v>305</v>
      </c>
      <c r="K24" s="1" t="s">
        <v>306</v>
      </c>
      <c r="M24" s="1" t="s">
        <v>307</v>
      </c>
      <c r="N24" s="1" t="s">
        <v>308</v>
      </c>
      <c r="O24" s="1" t="s">
        <v>303</v>
      </c>
      <c r="P24" s="1" t="s">
        <v>99</v>
      </c>
      <c r="Q24" s="1" t="s">
        <v>100</v>
      </c>
    </row>
    <row r="25" spans="1:17">
      <c r="A25" s="1" t="s">
        <v>101</v>
      </c>
      <c r="B25" s="1" t="s">
        <v>309</v>
      </c>
      <c r="C25" s="1" t="s">
        <v>310</v>
      </c>
      <c r="D25" s="1" t="s">
        <v>311</v>
      </c>
      <c r="E25" s="1" t="s">
        <v>311</v>
      </c>
      <c r="F25" s="1" t="s">
        <v>106</v>
      </c>
      <c r="G25" s="1" t="s">
        <v>67</v>
      </c>
      <c r="H25" s="1" t="s">
        <v>312</v>
      </c>
      <c r="I25" s="1" t="s">
        <v>313</v>
      </c>
      <c r="J25" s="1" t="s">
        <v>314</v>
      </c>
      <c r="K25" s="1" t="s">
        <v>315</v>
      </c>
      <c r="M25" s="1" t="s">
        <v>316</v>
      </c>
      <c r="N25" s="1" t="s">
        <v>317</v>
      </c>
      <c r="O25" s="1" t="s">
        <v>312</v>
      </c>
      <c r="P25" s="1" t="s">
        <v>99</v>
      </c>
      <c r="Q25" s="1" t="s">
        <v>100</v>
      </c>
    </row>
    <row r="26" spans="1:17">
      <c r="A26" s="1" t="s">
        <v>88</v>
      </c>
      <c r="B26" s="1" t="s">
        <v>318</v>
      </c>
      <c r="C26" s="1" t="s">
        <v>319</v>
      </c>
      <c r="D26" s="1" t="s">
        <v>68</v>
      </c>
      <c r="E26" s="1" t="s">
        <v>68</v>
      </c>
      <c r="F26" s="1" t="s">
        <v>92</v>
      </c>
      <c r="G26" s="1" t="s">
        <v>67</v>
      </c>
      <c r="H26" s="1" t="s">
        <v>320</v>
      </c>
      <c r="I26" s="1" t="s">
        <v>321</v>
      </c>
      <c r="J26" s="1" t="s">
        <v>322</v>
      </c>
      <c r="K26" s="1" t="s">
        <v>323</v>
      </c>
      <c r="M26" s="1" t="s">
        <v>324</v>
      </c>
      <c r="N26" s="1" t="s">
        <v>325</v>
      </c>
      <c r="O26" s="1" t="s">
        <v>320</v>
      </c>
      <c r="P26" s="1" t="s">
        <v>99</v>
      </c>
      <c r="Q26" s="1" t="s">
        <v>100</v>
      </c>
    </row>
    <row r="27" spans="1:17">
      <c r="A27" s="1" t="s">
        <v>88</v>
      </c>
      <c r="B27" s="1" t="s">
        <v>326</v>
      </c>
      <c r="C27" s="1" t="s">
        <v>327</v>
      </c>
      <c r="D27" s="1" t="s">
        <v>70</v>
      </c>
      <c r="E27" s="1" t="s">
        <v>70</v>
      </c>
      <c r="F27" s="1" t="s">
        <v>92</v>
      </c>
      <c r="G27" s="1" t="s">
        <v>67</v>
      </c>
      <c r="H27" s="1" t="s">
        <v>328</v>
      </c>
      <c r="I27" s="1" t="s">
        <v>329</v>
      </c>
      <c r="J27" s="1" t="s">
        <v>330</v>
      </c>
      <c r="K27" s="1" t="s">
        <v>331</v>
      </c>
      <c r="M27" s="1" t="s">
        <v>332</v>
      </c>
      <c r="N27" s="1" t="s">
        <v>73</v>
      </c>
      <c r="O27" s="1" t="s">
        <v>328</v>
      </c>
      <c r="P27" s="1" t="s">
        <v>99</v>
      </c>
      <c r="Q27" s="1" t="s">
        <v>100</v>
      </c>
    </row>
    <row r="28" spans="1:17">
      <c r="A28" s="1" t="s">
        <v>88</v>
      </c>
      <c r="B28" s="1" t="s">
        <v>333</v>
      </c>
      <c r="C28" s="1" t="s">
        <v>334</v>
      </c>
      <c r="D28" s="1" t="s">
        <v>335</v>
      </c>
      <c r="E28" s="1" t="s">
        <v>336</v>
      </c>
      <c r="F28" s="1" t="s">
        <v>92</v>
      </c>
      <c r="G28" s="1" t="s">
        <v>67</v>
      </c>
      <c r="H28" s="1" t="s">
        <v>337</v>
      </c>
      <c r="I28" s="1" t="s">
        <v>338</v>
      </c>
      <c r="J28" s="1" t="s">
        <v>339</v>
      </c>
      <c r="K28" s="1" t="s">
        <v>340</v>
      </c>
      <c r="M28" s="1" t="s">
        <v>341</v>
      </c>
      <c r="N28" s="1" t="s">
        <v>342</v>
      </c>
      <c r="O28" s="1" t="s">
        <v>337</v>
      </c>
      <c r="P28" s="1" t="s">
        <v>99</v>
      </c>
      <c r="Q28" s="1" t="s">
        <v>100</v>
      </c>
    </row>
    <row r="29" spans="1:17">
      <c r="A29" s="1" t="s">
        <v>88</v>
      </c>
      <c r="B29" s="1" t="s">
        <v>343</v>
      </c>
      <c r="C29" s="1" t="s">
        <v>344</v>
      </c>
      <c r="D29" s="1" t="s">
        <v>345</v>
      </c>
      <c r="E29" s="1" t="s">
        <v>345</v>
      </c>
      <c r="F29" s="1" t="s">
        <v>92</v>
      </c>
      <c r="G29" s="1" t="s">
        <v>67</v>
      </c>
      <c r="H29" s="1" t="s">
        <v>346</v>
      </c>
      <c r="I29" s="1" t="s">
        <v>347</v>
      </c>
      <c r="J29" s="1" t="s">
        <v>348</v>
      </c>
      <c r="K29" s="1" t="s">
        <v>349</v>
      </c>
      <c r="M29" s="1" t="s">
        <v>350</v>
      </c>
      <c r="N29" s="1" t="s">
        <v>351</v>
      </c>
      <c r="O29" s="1" t="s">
        <v>346</v>
      </c>
      <c r="P29" s="1" t="s">
        <v>99</v>
      </c>
      <c r="Q29" s="1" t="s">
        <v>100</v>
      </c>
    </row>
    <row r="30" spans="1:17">
      <c r="A30" s="1" t="s">
        <v>88</v>
      </c>
      <c r="B30" s="1" t="s">
        <v>352</v>
      </c>
      <c r="C30" s="1" t="s">
        <v>353</v>
      </c>
      <c r="D30" s="1" t="s">
        <v>354</v>
      </c>
      <c r="E30" s="1" t="s">
        <v>355</v>
      </c>
      <c r="F30" s="1" t="s">
        <v>92</v>
      </c>
      <c r="G30" s="1" t="s">
        <v>67</v>
      </c>
      <c r="H30" s="1" t="s">
        <v>356</v>
      </c>
      <c r="I30" s="1" t="s">
        <v>357</v>
      </c>
      <c r="J30" s="1" t="s">
        <v>358</v>
      </c>
      <c r="K30" s="1" t="s">
        <v>359</v>
      </c>
      <c r="M30" s="1" t="s">
        <v>360</v>
      </c>
      <c r="N30" s="1" t="s">
        <v>361</v>
      </c>
      <c r="O30" s="1" t="s">
        <v>356</v>
      </c>
      <c r="P30" s="1" t="s">
        <v>99</v>
      </c>
      <c r="Q30" s="1" t="s">
        <v>100</v>
      </c>
    </row>
    <row r="31" spans="1:17">
      <c r="A31" s="1" t="s">
        <v>88</v>
      </c>
      <c r="B31" s="1" t="s">
        <v>362</v>
      </c>
      <c r="C31" s="1" t="s">
        <v>363</v>
      </c>
      <c r="D31" s="1" t="s">
        <v>364</v>
      </c>
      <c r="E31" s="1" t="s">
        <v>365</v>
      </c>
      <c r="F31" s="1" t="s">
        <v>92</v>
      </c>
      <c r="G31" s="1" t="s">
        <v>67</v>
      </c>
      <c r="H31" s="1" t="s">
        <v>366</v>
      </c>
      <c r="I31" s="1" t="s">
        <v>367</v>
      </c>
      <c r="J31" s="1" t="s">
        <v>368</v>
      </c>
      <c r="K31" s="1" t="s">
        <v>369</v>
      </c>
      <c r="M31" s="1" t="s">
        <v>370</v>
      </c>
      <c r="N31" s="1" t="s">
        <v>371</v>
      </c>
      <c r="O31" s="1" t="s">
        <v>366</v>
      </c>
      <c r="P31" s="1" t="s">
        <v>99</v>
      </c>
      <c r="Q31" s="1" t="s">
        <v>100</v>
      </c>
    </row>
    <row r="32" spans="1:17">
      <c r="A32" s="1" t="s">
        <v>88</v>
      </c>
      <c r="B32" s="1" t="s">
        <v>372</v>
      </c>
      <c r="C32" s="1" t="s">
        <v>373</v>
      </c>
      <c r="D32" s="1" t="s">
        <v>374</v>
      </c>
      <c r="E32" s="1" t="s">
        <v>374</v>
      </c>
      <c r="F32" s="1" t="s">
        <v>92</v>
      </c>
      <c r="G32" s="1" t="s">
        <v>67</v>
      </c>
      <c r="H32" s="1" t="s">
        <v>375</v>
      </c>
      <c r="I32" s="1" t="s">
        <v>376</v>
      </c>
      <c r="J32" s="1" t="s">
        <v>377</v>
      </c>
      <c r="K32" s="1" t="s">
        <v>378</v>
      </c>
      <c r="M32" s="1" t="s">
        <v>379</v>
      </c>
      <c r="N32" s="1" t="s">
        <v>380</v>
      </c>
      <c r="O32" s="1" t="s">
        <v>375</v>
      </c>
      <c r="P32" s="1" t="s">
        <v>251</v>
      </c>
      <c r="Q32" s="1" t="s">
        <v>100</v>
      </c>
    </row>
    <row r="33" spans="1:17">
      <c r="A33" s="1" t="s">
        <v>88</v>
      </c>
      <c r="B33" s="1" t="s">
        <v>381</v>
      </c>
      <c r="C33" s="1" t="s">
        <v>382</v>
      </c>
      <c r="D33" s="1" t="s">
        <v>383</v>
      </c>
      <c r="E33" s="1" t="s">
        <v>383</v>
      </c>
      <c r="F33" s="1" t="s">
        <v>92</v>
      </c>
      <c r="G33" s="1" t="s">
        <v>67</v>
      </c>
      <c r="H33" s="1" t="s">
        <v>384</v>
      </c>
      <c r="I33" s="1" t="s">
        <v>385</v>
      </c>
      <c r="J33" s="1" t="s">
        <v>386</v>
      </c>
      <c r="K33" s="1" t="s">
        <v>387</v>
      </c>
      <c r="M33" s="1" t="s">
        <v>388</v>
      </c>
      <c r="N33" s="1" t="s">
        <v>389</v>
      </c>
      <c r="O33" s="1" t="s">
        <v>384</v>
      </c>
      <c r="P33" s="1" t="s">
        <v>99</v>
      </c>
      <c r="Q33" s="1" t="s">
        <v>100</v>
      </c>
    </row>
    <row r="34" spans="1:17">
      <c r="A34" s="1" t="s">
        <v>88</v>
      </c>
      <c r="B34" s="1" t="s">
        <v>390</v>
      </c>
      <c r="C34" s="1" t="s">
        <v>391</v>
      </c>
      <c r="D34" s="1" t="s">
        <v>392</v>
      </c>
      <c r="E34" s="1" t="s">
        <v>392</v>
      </c>
      <c r="F34" s="1" t="s">
        <v>92</v>
      </c>
      <c r="G34" s="1" t="s">
        <v>67</v>
      </c>
      <c r="H34" s="1" t="s">
        <v>393</v>
      </c>
      <c r="I34" s="1" t="s">
        <v>394</v>
      </c>
      <c r="J34" s="1" t="s">
        <v>395</v>
      </c>
      <c r="K34" s="1" t="s">
        <v>396</v>
      </c>
      <c r="M34" s="1" t="s">
        <v>397</v>
      </c>
      <c r="N34" s="1" t="s">
        <v>398</v>
      </c>
      <c r="O34" s="1" t="s">
        <v>393</v>
      </c>
      <c r="P34" s="1" t="s">
        <v>99</v>
      </c>
      <c r="Q34" s="1" t="s">
        <v>100</v>
      </c>
    </row>
    <row r="35" spans="1:17">
      <c r="A35" s="1" t="s">
        <v>88</v>
      </c>
      <c r="B35" s="1" t="s">
        <v>399</v>
      </c>
      <c r="C35" s="1" t="s">
        <v>400</v>
      </c>
      <c r="D35" s="1" t="s">
        <v>401</v>
      </c>
      <c r="E35" s="1" t="s">
        <v>401</v>
      </c>
      <c r="F35" s="1" t="s">
        <v>92</v>
      </c>
      <c r="G35" s="1" t="s">
        <v>67</v>
      </c>
      <c r="H35" s="1" t="s">
        <v>402</v>
      </c>
      <c r="I35" s="1" t="s">
        <v>403</v>
      </c>
      <c r="J35" s="1" t="s">
        <v>404</v>
      </c>
      <c r="K35" s="1" t="s">
        <v>405</v>
      </c>
      <c r="M35" s="1" t="s">
        <v>406</v>
      </c>
      <c r="N35" s="1" t="s">
        <v>407</v>
      </c>
      <c r="O35" s="1" t="s">
        <v>402</v>
      </c>
      <c r="P35" s="1" t="s">
        <v>99</v>
      </c>
      <c r="Q35" s="1" t="s">
        <v>100</v>
      </c>
    </row>
    <row r="36" spans="1:17">
      <c r="A36" s="1" t="s">
        <v>88</v>
      </c>
      <c r="B36" s="1" t="s">
        <v>408</v>
      </c>
      <c r="C36" s="1" t="s">
        <v>409</v>
      </c>
      <c r="D36" s="1" t="s">
        <v>410</v>
      </c>
      <c r="E36" s="1" t="s">
        <v>410</v>
      </c>
      <c r="F36" s="1" t="s">
        <v>92</v>
      </c>
      <c r="G36" s="1" t="s">
        <v>67</v>
      </c>
      <c r="H36" s="1" t="s">
        <v>411</v>
      </c>
      <c r="I36" s="1" t="s">
        <v>412</v>
      </c>
      <c r="J36" s="1" t="s">
        <v>413</v>
      </c>
      <c r="K36" s="1" t="s">
        <v>414</v>
      </c>
      <c r="M36" s="1" t="s">
        <v>415</v>
      </c>
      <c r="N36" s="1" t="s">
        <v>416</v>
      </c>
      <c r="O36" s="1" t="s">
        <v>411</v>
      </c>
      <c r="P36" s="1" t="s">
        <v>99</v>
      </c>
      <c r="Q36" s="1" t="s">
        <v>100</v>
      </c>
    </row>
    <row r="37" spans="1:17">
      <c r="A37" s="1" t="s">
        <v>88</v>
      </c>
      <c r="B37" s="1" t="s">
        <v>417</v>
      </c>
      <c r="C37" s="1" t="s">
        <v>418</v>
      </c>
      <c r="D37" s="1" t="s">
        <v>419</v>
      </c>
      <c r="E37" s="1" t="s">
        <v>420</v>
      </c>
      <c r="F37" s="1" t="s">
        <v>92</v>
      </c>
      <c r="G37" s="1" t="s">
        <v>67</v>
      </c>
      <c r="H37" s="1" t="s">
        <v>421</v>
      </c>
      <c r="I37" s="1" t="s">
        <v>422</v>
      </c>
      <c r="J37" s="1" t="s">
        <v>423</v>
      </c>
      <c r="K37" s="1" t="s">
        <v>424</v>
      </c>
      <c r="M37" s="1" t="s">
        <v>425</v>
      </c>
      <c r="N37" s="1" t="s">
        <v>426</v>
      </c>
      <c r="O37" s="1" t="s">
        <v>421</v>
      </c>
      <c r="P37" s="1" t="s">
        <v>99</v>
      </c>
      <c r="Q37" s="1" t="s">
        <v>100</v>
      </c>
    </row>
    <row r="38" spans="1:17">
      <c r="A38" s="1" t="s">
        <v>101</v>
      </c>
      <c r="B38" s="1" t="s">
        <v>427</v>
      </c>
      <c r="C38" s="1" t="s">
        <v>428</v>
      </c>
      <c r="D38" s="1" t="s">
        <v>429</v>
      </c>
      <c r="E38" s="1" t="s">
        <v>429</v>
      </c>
      <c r="F38" s="1" t="s">
        <v>106</v>
      </c>
      <c r="G38" s="1" t="s">
        <v>67</v>
      </c>
      <c r="H38" s="1" t="s">
        <v>430</v>
      </c>
      <c r="I38" s="1" t="s">
        <v>431</v>
      </c>
      <c r="J38" s="1" t="s">
        <v>432</v>
      </c>
      <c r="K38" s="1" t="s">
        <v>433</v>
      </c>
      <c r="M38" s="1" t="s">
        <v>434</v>
      </c>
      <c r="N38" s="1" t="s">
        <v>435</v>
      </c>
      <c r="O38" s="1" t="s">
        <v>430</v>
      </c>
      <c r="P38" s="1" t="s">
        <v>99</v>
      </c>
      <c r="Q38" s="1" t="s">
        <v>100</v>
      </c>
    </row>
    <row r="39" spans="1:17">
      <c r="A39" s="1" t="s">
        <v>88</v>
      </c>
      <c r="B39" s="1" t="s">
        <v>436</v>
      </c>
      <c r="C39" s="1" t="s">
        <v>437</v>
      </c>
      <c r="D39" s="1" t="s">
        <v>71</v>
      </c>
      <c r="E39" s="1" t="s">
        <v>72</v>
      </c>
      <c r="F39" s="1" t="s">
        <v>92</v>
      </c>
      <c r="G39" s="1" t="s">
        <v>67</v>
      </c>
      <c r="H39" s="1" t="s">
        <v>438</v>
      </c>
      <c r="I39" s="1" t="s">
        <v>439</v>
      </c>
      <c r="J39" s="1" t="s">
        <v>440</v>
      </c>
      <c r="K39" s="1" t="s">
        <v>441</v>
      </c>
      <c r="M39" s="1" t="s">
        <v>442</v>
      </c>
      <c r="N39" s="1" t="s">
        <v>443</v>
      </c>
      <c r="O39" s="1" t="s">
        <v>438</v>
      </c>
      <c r="P39" s="1" t="s">
        <v>99</v>
      </c>
      <c r="Q39" s="1" t="s">
        <v>100</v>
      </c>
    </row>
    <row r="40" spans="1:17">
      <c r="A40" s="1" t="s">
        <v>88</v>
      </c>
      <c r="B40" s="1" t="s">
        <v>444</v>
      </c>
      <c r="C40" s="1" t="s">
        <v>445</v>
      </c>
      <c r="D40" s="1" t="s">
        <v>446</v>
      </c>
      <c r="E40" s="1" t="s">
        <v>446</v>
      </c>
      <c r="F40" s="1" t="s">
        <v>92</v>
      </c>
      <c r="G40" s="1" t="s">
        <v>67</v>
      </c>
      <c r="H40" s="1" t="s">
        <v>447</v>
      </c>
      <c r="I40" s="1" t="s">
        <v>448</v>
      </c>
      <c r="J40" s="1" t="s">
        <v>449</v>
      </c>
      <c r="K40" s="1" t="s">
        <v>450</v>
      </c>
      <c r="M40" s="1" t="s">
        <v>451</v>
      </c>
      <c r="N40" s="1" t="s">
        <v>452</v>
      </c>
      <c r="O40" s="1" t="s">
        <v>447</v>
      </c>
      <c r="P40" s="1" t="s">
        <v>99</v>
      </c>
      <c r="Q40" s="1" t="s">
        <v>100</v>
      </c>
    </row>
    <row r="41" spans="1:17">
      <c r="A41" s="1" t="s">
        <v>88</v>
      </c>
      <c r="B41" s="1" t="s">
        <v>453</v>
      </c>
      <c r="C41" s="1" t="s">
        <v>454</v>
      </c>
      <c r="D41" s="1" t="s">
        <v>455</v>
      </c>
      <c r="E41" s="1" t="s">
        <v>455</v>
      </c>
      <c r="F41" s="1" t="s">
        <v>92</v>
      </c>
      <c r="G41" s="1" t="s">
        <v>67</v>
      </c>
      <c r="H41" s="1" t="s">
        <v>456</v>
      </c>
      <c r="I41" s="1" t="s">
        <v>457</v>
      </c>
      <c r="J41" s="1" t="s">
        <v>458</v>
      </c>
      <c r="K41" s="1" t="s">
        <v>459</v>
      </c>
      <c r="M41" s="1" t="s">
        <v>460</v>
      </c>
      <c r="N41" s="1" t="s">
        <v>461</v>
      </c>
      <c r="O41" s="1" t="s">
        <v>456</v>
      </c>
      <c r="P41" s="1" t="s">
        <v>99</v>
      </c>
      <c r="Q41" s="1" t="s">
        <v>100</v>
      </c>
    </row>
    <row r="42" spans="1:17">
      <c r="A42" s="1" t="s">
        <v>88</v>
      </c>
      <c r="B42" s="1" t="s">
        <v>462</v>
      </c>
      <c r="C42" s="1" t="s">
        <v>463</v>
      </c>
      <c r="D42" s="1" t="s">
        <v>464</v>
      </c>
      <c r="E42" s="1" t="s">
        <v>464</v>
      </c>
      <c r="F42" s="1" t="s">
        <v>92</v>
      </c>
      <c r="G42" s="1" t="s">
        <v>67</v>
      </c>
      <c r="H42" s="1" t="s">
        <v>465</v>
      </c>
      <c r="I42" s="1" t="s">
        <v>466</v>
      </c>
      <c r="J42" s="1" t="s">
        <v>467</v>
      </c>
      <c r="K42" s="1" t="s">
        <v>468</v>
      </c>
      <c r="M42" s="1" t="s">
        <v>469</v>
      </c>
      <c r="N42" s="1" t="s">
        <v>470</v>
      </c>
      <c r="O42" s="1" t="s">
        <v>465</v>
      </c>
      <c r="P42" s="1" t="s">
        <v>251</v>
      </c>
      <c r="Q42" s="1" t="s">
        <v>100</v>
      </c>
    </row>
    <row r="43" spans="1:17">
      <c r="A43" s="1" t="s">
        <v>88</v>
      </c>
      <c r="B43" s="1" t="s">
        <v>471</v>
      </c>
      <c r="C43" s="1" t="s">
        <v>472</v>
      </c>
      <c r="D43" s="1" t="s">
        <v>473</v>
      </c>
      <c r="E43" s="1" t="s">
        <v>473</v>
      </c>
      <c r="F43" s="1" t="s">
        <v>474</v>
      </c>
      <c r="G43" s="1" t="s">
        <v>67</v>
      </c>
      <c r="H43" s="1" t="s">
        <v>475</v>
      </c>
      <c r="I43" s="1" t="s">
        <v>476</v>
      </c>
      <c r="J43" s="1" t="s">
        <v>477</v>
      </c>
      <c r="K43" s="1" t="s">
        <v>478</v>
      </c>
      <c r="M43" s="1" t="s">
        <v>479</v>
      </c>
      <c r="N43" s="1" t="s">
        <v>480</v>
      </c>
      <c r="O43" s="1" t="s">
        <v>475</v>
      </c>
      <c r="P43" s="1" t="s">
        <v>99</v>
      </c>
      <c r="Q43" s="1" t="s">
        <v>100</v>
      </c>
    </row>
    <row r="44" spans="1:17">
      <c r="A44" s="1" t="s">
        <v>88</v>
      </c>
      <c r="B44" s="1" t="s">
        <v>481</v>
      </c>
      <c r="C44" s="1" t="s">
        <v>482</v>
      </c>
      <c r="D44" s="1" t="s">
        <v>483</v>
      </c>
      <c r="E44" s="1" t="s">
        <v>484</v>
      </c>
      <c r="F44" s="1" t="s">
        <v>92</v>
      </c>
      <c r="G44" s="1" t="s">
        <v>67</v>
      </c>
      <c r="H44" s="1" t="s">
        <v>485</v>
      </c>
      <c r="I44" s="1" t="s">
        <v>486</v>
      </c>
      <c r="J44" s="1" t="s">
        <v>487</v>
      </c>
      <c r="K44" s="1" t="s">
        <v>488</v>
      </c>
      <c r="M44" s="1" t="s">
        <v>489</v>
      </c>
      <c r="N44" s="1" t="s">
        <v>490</v>
      </c>
      <c r="O44" s="1" t="s">
        <v>485</v>
      </c>
      <c r="P44" s="1" t="s">
        <v>99</v>
      </c>
      <c r="Q44" s="1" t="s">
        <v>100</v>
      </c>
    </row>
    <row r="45" spans="1:17">
      <c r="A45" s="1" t="s">
        <v>101</v>
      </c>
      <c r="B45" s="1" t="s">
        <v>491</v>
      </c>
      <c r="C45" s="1" t="s">
        <v>492</v>
      </c>
      <c r="D45" s="1" t="s">
        <v>493</v>
      </c>
      <c r="E45" s="1" t="s">
        <v>493</v>
      </c>
      <c r="F45" s="1" t="s">
        <v>106</v>
      </c>
      <c r="G45" s="1" t="s">
        <v>67</v>
      </c>
      <c r="H45" s="1" t="s">
        <v>494</v>
      </c>
      <c r="I45" s="1" t="s">
        <v>495</v>
      </c>
      <c r="J45" s="1" t="s">
        <v>496</v>
      </c>
      <c r="K45" s="1" t="s">
        <v>497</v>
      </c>
      <c r="M45" s="1" t="s">
        <v>498</v>
      </c>
      <c r="N45" s="1" t="s">
        <v>499</v>
      </c>
      <c r="O45" s="1" t="s">
        <v>494</v>
      </c>
      <c r="P45" s="1" t="s">
        <v>99</v>
      </c>
      <c r="Q45" s="1" t="s">
        <v>100</v>
      </c>
    </row>
    <row r="46" spans="1:17">
      <c r="A46" s="1" t="s">
        <v>101</v>
      </c>
      <c r="B46" s="1" t="s">
        <v>500</v>
      </c>
      <c r="C46" s="1" t="s">
        <v>501</v>
      </c>
      <c r="D46" s="1" t="s">
        <v>234</v>
      </c>
      <c r="E46" s="1" t="s">
        <v>234</v>
      </c>
      <c r="F46" s="1" t="s">
        <v>106</v>
      </c>
      <c r="G46" s="1" t="s">
        <v>67</v>
      </c>
      <c r="H46" s="1" t="s">
        <v>502</v>
      </c>
      <c r="I46" s="1" t="s">
        <v>503</v>
      </c>
      <c r="J46" s="1" t="s">
        <v>504</v>
      </c>
      <c r="K46" s="1" t="s">
        <v>238</v>
      </c>
      <c r="M46" s="1" t="s">
        <v>239</v>
      </c>
      <c r="N46" s="1" t="s">
        <v>240</v>
      </c>
      <c r="O46" s="1" t="s">
        <v>502</v>
      </c>
      <c r="P46" s="1" t="s">
        <v>99</v>
      </c>
      <c r="Q46" s="1" t="s">
        <v>100</v>
      </c>
    </row>
    <row r="47" spans="1:17">
      <c r="A47" s="1" t="s">
        <v>101</v>
      </c>
      <c r="B47" s="1" t="s">
        <v>505</v>
      </c>
      <c r="C47" s="1" t="s">
        <v>506</v>
      </c>
      <c r="D47" s="1" t="s">
        <v>345</v>
      </c>
      <c r="E47" s="1" t="s">
        <v>345</v>
      </c>
      <c r="F47" s="1" t="s">
        <v>106</v>
      </c>
      <c r="G47" s="1" t="s">
        <v>67</v>
      </c>
      <c r="H47" s="1" t="s">
        <v>507</v>
      </c>
      <c r="I47" s="1" t="s">
        <v>508</v>
      </c>
      <c r="J47" s="1" t="s">
        <v>509</v>
      </c>
      <c r="K47" s="1" t="s">
        <v>349</v>
      </c>
      <c r="M47" s="1" t="s">
        <v>350</v>
      </c>
      <c r="N47" s="1" t="s">
        <v>351</v>
      </c>
      <c r="O47" s="1" t="s">
        <v>507</v>
      </c>
      <c r="P47" s="1" t="s">
        <v>99</v>
      </c>
      <c r="Q47" s="1" t="s">
        <v>100</v>
      </c>
    </row>
    <row r="48" spans="1:17">
      <c r="A48" s="1" t="s">
        <v>101</v>
      </c>
      <c r="B48" s="1" t="s">
        <v>510</v>
      </c>
      <c r="C48" s="1" t="s">
        <v>511</v>
      </c>
      <c r="D48" s="1" t="s">
        <v>71</v>
      </c>
      <c r="E48" s="1" t="s">
        <v>72</v>
      </c>
      <c r="F48" s="1" t="s">
        <v>106</v>
      </c>
      <c r="G48" s="1" t="s">
        <v>67</v>
      </c>
      <c r="H48" s="1" t="s">
        <v>512</v>
      </c>
      <c r="I48" s="1" t="s">
        <v>513</v>
      </c>
      <c r="J48" s="1" t="s">
        <v>514</v>
      </c>
      <c r="K48" s="1" t="s">
        <v>441</v>
      </c>
      <c r="M48" s="1" t="s">
        <v>442</v>
      </c>
      <c r="N48" s="1" t="s">
        <v>443</v>
      </c>
      <c r="O48" s="1" t="s">
        <v>512</v>
      </c>
      <c r="P48" s="1" t="s">
        <v>99</v>
      </c>
      <c r="Q48" s="1" t="s">
        <v>100</v>
      </c>
    </row>
    <row r="49" spans="1:17">
      <c r="A49" s="1" t="s">
        <v>101</v>
      </c>
      <c r="B49" s="1" t="s">
        <v>515</v>
      </c>
      <c r="C49" s="1" t="s">
        <v>516</v>
      </c>
      <c r="D49" s="1" t="s">
        <v>392</v>
      </c>
      <c r="E49" s="1" t="s">
        <v>392</v>
      </c>
      <c r="F49" s="1" t="s">
        <v>106</v>
      </c>
      <c r="G49" s="1" t="s">
        <v>67</v>
      </c>
      <c r="H49" s="1" t="s">
        <v>517</v>
      </c>
      <c r="I49" s="1" t="s">
        <v>518</v>
      </c>
      <c r="J49" s="1" t="s">
        <v>519</v>
      </c>
      <c r="K49" s="1" t="s">
        <v>396</v>
      </c>
      <c r="M49" s="1" t="s">
        <v>397</v>
      </c>
      <c r="N49" s="1" t="s">
        <v>398</v>
      </c>
      <c r="O49" s="1" t="s">
        <v>517</v>
      </c>
      <c r="P49" s="1" t="s">
        <v>99</v>
      </c>
      <c r="Q49" s="1" t="s">
        <v>100</v>
      </c>
    </row>
    <row r="50" spans="1:17">
      <c r="A50" s="1" t="s">
        <v>88</v>
      </c>
      <c r="B50" s="1" t="s">
        <v>520</v>
      </c>
      <c r="C50" s="1" t="s">
        <v>521</v>
      </c>
      <c r="D50" s="1" t="s">
        <v>115</v>
      </c>
      <c r="E50" s="1" t="s">
        <v>116</v>
      </c>
      <c r="F50" s="1" t="s">
        <v>92</v>
      </c>
      <c r="G50" s="1" t="s">
        <v>67</v>
      </c>
      <c r="H50" s="1" t="s">
        <v>522</v>
      </c>
      <c r="I50" s="1" t="s">
        <v>523</v>
      </c>
      <c r="J50" s="1" t="s">
        <v>524</v>
      </c>
      <c r="K50" s="1" t="s">
        <v>120</v>
      </c>
      <c r="M50" s="1" t="s">
        <v>121</v>
      </c>
      <c r="N50" s="1" t="s">
        <v>525</v>
      </c>
      <c r="O50" s="1" t="s">
        <v>522</v>
      </c>
      <c r="P50" s="1" t="s">
        <v>99</v>
      </c>
      <c r="Q50" s="1" t="s">
        <v>100</v>
      </c>
    </row>
    <row r="51" spans="1:17">
      <c r="A51" s="1" t="s">
        <v>101</v>
      </c>
      <c r="B51" s="1" t="s">
        <v>526</v>
      </c>
      <c r="C51" s="1" t="s">
        <v>527</v>
      </c>
      <c r="D51" s="1" t="s">
        <v>91</v>
      </c>
      <c r="E51" s="1" t="s">
        <v>91</v>
      </c>
      <c r="F51" s="1" t="s">
        <v>106</v>
      </c>
      <c r="G51" s="1" t="s">
        <v>67</v>
      </c>
      <c r="H51" s="1" t="s">
        <v>528</v>
      </c>
      <c r="I51" s="1" t="s">
        <v>529</v>
      </c>
      <c r="J51" s="1" t="s">
        <v>530</v>
      </c>
      <c r="K51" s="1" t="s">
        <v>96</v>
      </c>
      <c r="M51" s="1" t="s">
        <v>97</v>
      </c>
      <c r="N51" s="1" t="s">
        <v>98</v>
      </c>
      <c r="O51" s="1" t="s">
        <v>528</v>
      </c>
      <c r="P51" s="1" t="s">
        <v>99</v>
      </c>
      <c r="Q51" s="1" t="s">
        <v>100</v>
      </c>
    </row>
    <row r="52" spans="1:17">
      <c r="A52" s="1" t="s">
        <v>101</v>
      </c>
      <c r="B52" s="1" t="s">
        <v>531</v>
      </c>
      <c r="C52" s="1" t="s">
        <v>532</v>
      </c>
      <c r="D52" s="1" t="s">
        <v>533</v>
      </c>
      <c r="E52" s="1" t="s">
        <v>533</v>
      </c>
      <c r="F52" s="1" t="s">
        <v>106</v>
      </c>
      <c r="G52" s="1" t="s">
        <v>67</v>
      </c>
      <c r="H52" s="1" t="s">
        <v>534</v>
      </c>
      <c r="I52" s="1" t="s">
        <v>535</v>
      </c>
      <c r="J52" s="1" t="s">
        <v>536</v>
      </c>
      <c r="K52" s="1" t="s">
        <v>537</v>
      </c>
      <c r="M52" s="1" t="s">
        <v>538</v>
      </c>
      <c r="N52" s="1" t="s">
        <v>539</v>
      </c>
      <c r="O52" s="1" t="s">
        <v>534</v>
      </c>
      <c r="P52" s="1" t="s">
        <v>99</v>
      </c>
      <c r="Q52" s="1" t="s">
        <v>100</v>
      </c>
    </row>
    <row r="53" spans="1:17">
      <c r="A53" s="1" t="s">
        <v>101</v>
      </c>
      <c r="B53" s="1" t="s">
        <v>540</v>
      </c>
      <c r="C53" s="1" t="s">
        <v>541</v>
      </c>
      <c r="D53" s="1" t="s">
        <v>273</v>
      </c>
      <c r="E53" s="1" t="s">
        <v>274</v>
      </c>
      <c r="F53" s="1" t="s">
        <v>106</v>
      </c>
      <c r="G53" s="1" t="s">
        <v>67</v>
      </c>
      <c r="H53" s="1" t="s">
        <v>542</v>
      </c>
      <c r="I53" s="1" t="s">
        <v>543</v>
      </c>
      <c r="J53" s="1" t="s">
        <v>544</v>
      </c>
      <c r="K53" s="1" t="s">
        <v>278</v>
      </c>
      <c r="M53" s="1" t="s">
        <v>279</v>
      </c>
      <c r="N53" s="1" t="s">
        <v>280</v>
      </c>
      <c r="O53" s="1" t="s">
        <v>542</v>
      </c>
      <c r="P53" s="1" t="s">
        <v>99</v>
      </c>
      <c r="Q53" s="1" t="s">
        <v>100</v>
      </c>
    </row>
    <row r="54" spans="1:17">
      <c r="A54" s="1" t="s">
        <v>101</v>
      </c>
      <c r="B54" s="1" t="s">
        <v>545</v>
      </c>
      <c r="C54" s="1" t="s">
        <v>546</v>
      </c>
      <c r="D54" s="1" t="s">
        <v>125</v>
      </c>
      <c r="E54" s="1" t="s">
        <v>125</v>
      </c>
      <c r="F54" s="1" t="s">
        <v>106</v>
      </c>
      <c r="G54" s="1" t="s">
        <v>67</v>
      </c>
      <c r="H54" s="1" t="s">
        <v>547</v>
      </c>
      <c r="I54" s="1" t="s">
        <v>548</v>
      </c>
      <c r="J54" s="1" t="s">
        <v>549</v>
      </c>
      <c r="K54" s="1" t="s">
        <v>129</v>
      </c>
      <c r="M54" s="1" t="s">
        <v>130</v>
      </c>
      <c r="N54" s="1" t="s">
        <v>131</v>
      </c>
      <c r="O54" s="1" t="s">
        <v>547</v>
      </c>
      <c r="P54" s="1" t="s">
        <v>99</v>
      </c>
      <c r="Q54" s="1" t="s">
        <v>100</v>
      </c>
    </row>
    <row r="55" spans="1:17">
      <c r="A55" s="1" t="s">
        <v>88</v>
      </c>
      <c r="B55" s="1" t="s">
        <v>550</v>
      </c>
      <c r="C55" s="1" t="s">
        <v>551</v>
      </c>
      <c r="D55" s="1" t="s">
        <v>311</v>
      </c>
      <c r="E55" s="1" t="s">
        <v>311</v>
      </c>
      <c r="F55" s="1" t="s">
        <v>92</v>
      </c>
      <c r="G55" s="1" t="s">
        <v>67</v>
      </c>
      <c r="H55" s="1" t="s">
        <v>552</v>
      </c>
      <c r="I55" s="1" t="s">
        <v>553</v>
      </c>
      <c r="J55" s="1" t="s">
        <v>554</v>
      </c>
      <c r="K55" s="1" t="s">
        <v>315</v>
      </c>
      <c r="M55" s="1" t="s">
        <v>316</v>
      </c>
      <c r="N55" s="1" t="s">
        <v>317</v>
      </c>
      <c r="O55" s="1" t="s">
        <v>552</v>
      </c>
      <c r="P55" s="1" t="s">
        <v>99</v>
      </c>
      <c r="Q55" s="1" t="s">
        <v>100</v>
      </c>
    </row>
    <row r="56" spans="1:17">
      <c r="A56" s="1" t="s">
        <v>101</v>
      </c>
      <c r="B56" s="1" t="s">
        <v>555</v>
      </c>
      <c r="C56" s="1" t="s">
        <v>556</v>
      </c>
      <c r="D56" s="1" t="s">
        <v>557</v>
      </c>
      <c r="E56" s="1" t="s">
        <v>557</v>
      </c>
      <c r="F56" s="1" t="s">
        <v>106</v>
      </c>
      <c r="G56" s="1" t="s">
        <v>67</v>
      </c>
      <c r="H56" s="1" t="s">
        <v>558</v>
      </c>
      <c r="I56" s="1" t="s">
        <v>559</v>
      </c>
      <c r="J56" s="1" t="s">
        <v>560</v>
      </c>
      <c r="K56" s="1" t="s">
        <v>561</v>
      </c>
      <c r="M56" s="1" t="s">
        <v>562</v>
      </c>
      <c r="N56" s="1" t="s">
        <v>563</v>
      </c>
      <c r="O56" s="1" t="s">
        <v>558</v>
      </c>
      <c r="P56" s="1" t="s">
        <v>99</v>
      </c>
      <c r="Q56" s="1" t="s">
        <v>100</v>
      </c>
    </row>
    <row r="57" spans="1:17">
      <c r="A57" s="1" t="s">
        <v>88</v>
      </c>
      <c r="B57" s="1" t="s">
        <v>564</v>
      </c>
      <c r="C57" s="1" t="s">
        <v>565</v>
      </c>
      <c r="D57" s="1" t="s">
        <v>566</v>
      </c>
      <c r="E57" s="1" t="s">
        <v>567</v>
      </c>
      <c r="F57" s="1" t="s">
        <v>92</v>
      </c>
      <c r="G57" s="1" t="s">
        <v>67</v>
      </c>
      <c r="H57" s="1" t="s">
        <v>568</v>
      </c>
      <c r="I57" s="1" t="s">
        <v>569</v>
      </c>
      <c r="J57" s="1" t="s">
        <v>570</v>
      </c>
      <c r="K57" s="1" t="s">
        <v>571</v>
      </c>
      <c r="M57" s="1" t="s">
        <v>572</v>
      </c>
      <c r="N57" s="1" t="s">
        <v>573</v>
      </c>
      <c r="O57" s="1" t="s">
        <v>568</v>
      </c>
      <c r="P57" s="1" t="s">
        <v>99</v>
      </c>
      <c r="Q57" s="1" t="s">
        <v>100</v>
      </c>
    </row>
    <row r="58" spans="1:17">
      <c r="A58" s="1" t="s">
        <v>88</v>
      </c>
      <c r="B58" s="1" t="s">
        <v>574</v>
      </c>
      <c r="C58" s="1" t="s">
        <v>575</v>
      </c>
      <c r="D58" s="1" t="s">
        <v>429</v>
      </c>
      <c r="E58" s="1" t="s">
        <v>429</v>
      </c>
      <c r="F58" s="1" t="s">
        <v>92</v>
      </c>
      <c r="G58" s="1" t="s">
        <v>67</v>
      </c>
      <c r="H58" s="1" t="s">
        <v>576</v>
      </c>
      <c r="I58" s="1" t="s">
        <v>577</v>
      </c>
      <c r="J58" s="1" t="s">
        <v>578</v>
      </c>
      <c r="K58" s="1" t="s">
        <v>433</v>
      </c>
      <c r="M58" s="1" t="s">
        <v>434</v>
      </c>
      <c r="N58" s="1" t="s">
        <v>435</v>
      </c>
      <c r="O58" s="1" t="s">
        <v>576</v>
      </c>
      <c r="P58" s="1" t="s">
        <v>99</v>
      </c>
      <c r="Q58" s="1" t="s">
        <v>100</v>
      </c>
    </row>
    <row r="59" spans="1:17">
      <c r="A59" s="1" t="s">
        <v>101</v>
      </c>
      <c r="B59" s="1" t="s">
        <v>579</v>
      </c>
      <c r="C59" s="1" t="s">
        <v>580</v>
      </c>
      <c r="D59" s="1" t="s">
        <v>383</v>
      </c>
      <c r="E59" s="1" t="s">
        <v>383</v>
      </c>
      <c r="F59" s="1" t="s">
        <v>106</v>
      </c>
      <c r="G59" s="1" t="s">
        <v>67</v>
      </c>
      <c r="H59" s="1" t="s">
        <v>581</v>
      </c>
      <c r="I59" s="1" t="s">
        <v>145</v>
      </c>
      <c r="J59" s="1" t="s">
        <v>582</v>
      </c>
      <c r="K59" s="1" t="s">
        <v>387</v>
      </c>
      <c r="M59" s="1" t="s">
        <v>388</v>
      </c>
      <c r="N59" s="1" t="s">
        <v>389</v>
      </c>
      <c r="O59" s="1" t="s">
        <v>581</v>
      </c>
      <c r="P59" s="1" t="s">
        <v>99</v>
      </c>
      <c r="Q59" s="1" t="s">
        <v>100</v>
      </c>
    </row>
    <row r="60" spans="1:17">
      <c r="A60" s="1" t="s">
        <v>101</v>
      </c>
      <c r="B60" s="1" t="s">
        <v>583</v>
      </c>
      <c r="C60" s="1" t="s">
        <v>584</v>
      </c>
      <c r="D60" s="1" t="s">
        <v>171</v>
      </c>
      <c r="E60" s="1" t="s">
        <v>171</v>
      </c>
      <c r="F60" s="1" t="s">
        <v>106</v>
      </c>
      <c r="G60" s="1" t="s">
        <v>67</v>
      </c>
      <c r="H60" s="1" t="s">
        <v>585</v>
      </c>
      <c r="I60" s="1" t="s">
        <v>586</v>
      </c>
      <c r="J60" s="1" t="s">
        <v>587</v>
      </c>
      <c r="K60" s="1" t="s">
        <v>175</v>
      </c>
      <c r="M60" s="1" t="s">
        <v>176</v>
      </c>
      <c r="N60" s="1" t="s">
        <v>69</v>
      </c>
      <c r="O60" s="1" t="s">
        <v>585</v>
      </c>
      <c r="P60" s="1" t="s">
        <v>99</v>
      </c>
      <c r="Q60" s="1" t="s">
        <v>100</v>
      </c>
    </row>
    <row r="61" spans="1:17">
      <c r="A61" s="1" t="s">
        <v>88</v>
      </c>
      <c r="B61" s="1" t="s">
        <v>588</v>
      </c>
      <c r="C61" s="1" t="s">
        <v>589</v>
      </c>
      <c r="D61" s="1" t="s">
        <v>590</v>
      </c>
      <c r="E61" s="1" t="s">
        <v>590</v>
      </c>
      <c r="F61" s="1" t="s">
        <v>92</v>
      </c>
      <c r="G61" s="1" t="s">
        <v>67</v>
      </c>
      <c r="H61" s="1" t="s">
        <v>591</v>
      </c>
      <c r="I61" s="1" t="s">
        <v>592</v>
      </c>
      <c r="J61" s="1" t="s">
        <v>593</v>
      </c>
      <c r="K61" s="1" t="s">
        <v>594</v>
      </c>
      <c r="M61" s="1" t="s">
        <v>595</v>
      </c>
      <c r="N61" s="1" t="s">
        <v>596</v>
      </c>
      <c r="O61" s="1" t="s">
        <v>591</v>
      </c>
      <c r="P61" s="1" t="s">
        <v>99</v>
      </c>
      <c r="Q61" s="1" t="s">
        <v>100</v>
      </c>
    </row>
    <row r="62" spans="1:17">
      <c r="A62" s="1" t="s">
        <v>101</v>
      </c>
      <c r="B62" s="1" t="s">
        <v>597</v>
      </c>
      <c r="C62" s="1" t="s">
        <v>598</v>
      </c>
      <c r="D62" s="1" t="s">
        <v>188</v>
      </c>
      <c r="E62" s="1" t="s">
        <v>188</v>
      </c>
      <c r="F62" s="1" t="s">
        <v>106</v>
      </c>
      <c r="G62" s="1" t="s">
        <v>67</v>
      </c>
      <c r="H62" s="1" t="s">
        <v>599</v>
      </c>
      <c r="I62" s="1" t="s">
        <v>600</v>
      </c>
      <c r="J62" s="1" t="s">
        <v>601</v>
      </c>
      <c r="K62" s="1" t="s">
        <v>192</v>
      </c>
      <c r="M62" s="1" t="s">
        <v>193</v>
      </c>
      <c r="N62" s="1" t="s">
        <v>194</v>
      </c>
      <c r="O62" s="1" t="s">
        <v>599</v>
      </c>
      <c r="P62" s="1" t="s">
        <v>99</v>
      </c>
      <c r="Q62" s="1" t="s">
        <v>100</v>
      </c>
    </row>
    <row r="63" spans="1:17">
      <c r="A63" s="1" t="s">
        <v>88</v>
      </c>
      <c r="B63" s="1" t="s">
        <v>602</v>
      </c>
      <c r="C63" s="1" t="s">
        <v>603</v>
      </c>
      <c r="D63" s="1" t="s">
        <v>604</v>
      </c>
      <c r="E63" s="1" t="s">
        <v>605</v>
      </c>
      <c r="F63" s="1" t="s">
        <v>92</v>
      </c>
      <c r="G63" s="1" t="s">
        <v>67</v>
      </c>
      <c r="H63" s="1" t="s">
        <v>606</v>
      </c>
      <c r="I63" s="1" t="s">
        <v>607</v>
      </c>
      <c r="J63" s="1" t="s">
        <v>608</v>
      </c>
      <c r="K63" s="1" t="s">
        <v>609</v>
      </c>
      <c r="M63" s="1" t="s">
        <v>610</v>
      </c>
      <c r="N63" s="1" t="s">
        <v>611</v>
      </c>
      <c r="O63" s="1" t="s">
        <v>606</v>
      </c>
      <c r="P63" s="1" t="s">
        <v>99</v>
      </c>
      <c r="Q63" s="1" t="s">
        <v>100</v>
      </c>
    </row>
    <row r="64" spans="1:17">
      <c r="A64" s="1" t="s">
        <v>88</v>
      </c>
      <c r="B64" s="1" t="s">
        <v>612</v>
      </c>
      <c r="C64" s="1" t="s">
        <v>613</v>
      </c>
      <c r="D64" s="1" t="s">
        <v>614</v>
      </c>
      <c r="E64" s="1" t="s">
        <v>614</v>
      </c>
      <c r="F64" s="1" t="s">
        <v>92</v>
      </c>
      <c r="G64" s="1" t="s">
        <v>67</v>
      </c>
      <c r="H64" s="1" t="s">
        <v>615</v>
      </c>
      <c r="I64" s="1" t="s">
        <v>616</v>
      </c>
      <c r="J64" s="1" t="s">
        <v>617</v>
      </c>
      <c r="K64" s="1" t="s">
        <v>618</v>
      </c>
      <c r="M64" s="1" t="s">
        <v>619</v>
      </c>
      <c r="N64" s="1" t="s">
        <v>620</v>
      </c>
      <c r="O64" s="1" t="s">
        <v>615</v>
      </c>
      <c r="P64" s="1" t="s">
        <v>99</v>
      </c>
      <c r="Q64" s="1" t="s">
        <v>100</v>
      </c>
    </row>
    <row r="65" spans="1:17">
      <c r="A65" s="1" t="s">
        <v>88</v>
      </c>
      <c r="B65" s="1" t="s">
        <v>621</v>
      </c>
      <c r="C65" s="1" t="s">
        <v>622</v>
      </c>
      <c r="D65" s="1" t="s">
        <v>623</v>
      </c>
      <c r="E65" s="1" t="s">
        <v>623</v>
      </c>
      <c r="F65" s="1" t="s">
        <v>92</v>
      </c>
      <c r="G65" s="1" t="s">
        <v>67</v>
      </c>
      <c r="H65" s="1" t="s">
        <v>624</v>
      </c>
      <c r="I65" s="1" t="s">
        <v>625</v>
      </c>
      <c r="J65" s="1" t="s">
        <v>626</v>
      </c>
      <c r="K65" s="1" t="s">
        <v>627</v>
      </c>
      <c r="M65" s="1" t="s">
        <v>628</v>
      </c>
      <c r="N65" s="1" t="s">
        <v>629</v>
      </c>
      <c r="O65" s="1" t="s">
        <v>624</v>
      </c>
      <c r="P65" s="1" t="s">
        <v>99</v>
      </c>
      <c r="Q65" s="1" t="s">
        <v>100</v>
      </c>
    </row>
    <row r="66" spans="1:17">
      <c r="A66" s="1" t="s">
        <v>101</v>
      </c>
      <c r="B66" s="1" t="s">
        <v>630</v>
      </c>
      <c r="C66" s="1" t="s">
        <v>103</v>
      </c>
      <c r="D66" s="1" t="s">
        <v>335</v>
      </c>
      <c r="E66" s="1" t="s">
        <v>336</v>
      </c>
      <c r="F66" s="1" t="s">
        <v>106</v>
      </c>
      <c r="G66" s="1" t="s">
        <v>67</v>
      </c>
      <c r="H66" s="1" t="s">
        <v>631</v>
      </c>
      <c r="I66" s="1" t="s">
        <v>632</v>
      </c>
      <c r="J66" s="1" t="s">
        <v>633</v>
      </c>
      <c r="K66" s="1" t="s">
        <v>340</v>
      </c>
      <c r="M66" s="1" t="s">
        <v>341</v>
      </c>
      <c r="N66" s="1" t="s">
        <v>342</v>
      </c>
      <c r="O66" s="1" t="s">
        <v>631</v>
      </c>
      <c r="P66" s="1" t="s">
        <v>99</v>
      </c>
      <c r="Q66" s="1" t="s">
        <v>100</v>
      </c>
    </row>
    <row r="67" spans="1:17">
      <c r="A67" s="1" t="s">
        <v>88</v>
      </c>
      <c r="B67" s="1" t="s">
        <v>634</v>
      </c>
      <c r="C67" s="1" t="s">
        <v>90</v>
      </c>
      <c r="D67" s="1" t="s">
        <v>635</v>
      </c>
      <c r="E67" s="1" t="s">
        <v>636</v>
      </c>
      <c r="F67" s="1" t="s">
        <v>92</v>
      </c>
      <c r="G67" s="1" t="s">
        <v>67</v>
      </c>
      <c r="H67" s="1" t="s">
        <v>637</v>
      </c>
      <c r="I67" s="1" t="s">
        <v>638</v>
      </c>
      <c r="J67" s="1" t="s">
        <v>639</v>
      </c>
      <c r="K67" s="1" t="s">
        <v>640</v>
      </c>
      <c r="M67" s="1" t="s">
        <v>641</v>
      </c>
      <c r="N67" s="1" t="s">
        <v>642</v>
      </c>
      <c r="O67" s="1" t="s">
        <v>637</v>
      </c>
      <c r="P67" s="1" t="s">
        <v>99</v>
      </c>
      <c r="Q67" s="1" t="s">
        <v>100</v>
      </c>
    </row>
    <row r="68" spans="1:17">
      <c r="A68" s="1" t="s">
        <v>88</v>
      </c>
      <c r="B68" s="1" t="s">
        <v>643</v>
      </c>
      <c r="C68" s="1" t="s">
        <v>644</v>
      </c>
      <c r="D68" s="1" t="s">
        <v>645</v>
      </c>
      <c r="E68" s="1" t="s">
        <v>645</v>
      </c>
      <c r="F68" s="1" t="s">
        <v>92</v>
      </c>
      <c r="G68" s="1" t="s">
        <v>67</v>
      </c>
      <c r="H68" s="1" t="s">
        <v>646</v>
      </c>
      <c r="I68" s="1" t="s">
        <v>647</v>
      </c>
      <c r="J68" s="1" t="s">
        <v>648</v>
      </c>
      <c r="K68" s="1" t="s">
        <v>649</v>
      </c>
      <c r="M68" s="1" t="s">
        <v>650</v>
      </c>
      <c r="N68" s="1" t="s">
        <v>651</v>
      </c>
      <c r="O68" s="1" t="s">
        <v>646</v>
      </c>
      <c r="P68" s="1" t="s">
        <v>99</v>
      </c>
      <c r="Q68" s="1" t="s">
        <v>100</v>
      </c>
    </row>
    <row r="69" spans="1:17">
      <c r="A69" s="1" t="s">
        <v>101</v>
      </c>
      <c r="B69" s="1" t="s">
        <v>652</v>
      </c>
      <c r="C69" s="1" t="s">
        <v>114</v>
      </c>
      <c r="D69" s="1" t="s">
        <v>115</v>
      </c>
      <c r="E69" s="1" t="s">
        <v>116</v>
      </c>
      <c r="F69" s="1" t="s">
        <v>106</v>
      </c>
      <c r="G69" s="1" t="s">
        <v>67</v>
      </c>
      <c r="H69" s="1" t="s">
        <v>653</v>
      </c>
      <c r="I69" s="1" t="s">
        <v>654</v>
      </c>
      <c r="J69" s="1" t="s">
        <v>655</v>
      </c>
      <c r="K69" s="1" t="s">
        <v>656</v>
      </c>
      <c r="M69" s="1" t="s">
        <v>657</v>
      </c>
      <c r="N69" s="1" t="s">
        <v>658</v>
      </c>
      <c r="O69" s="1" t="s">
        <v>653</v>
      </c>
      <c r="P69" s="1" t="s">
        <v>99</v>
      </c>
      <c r="Q69" s="1" t="s">
        <v>100</v>
      </c>
    </row>
    <row r="70" spans="1:17">
      <c r="A70" s="1" t="s">
        <v>88</v>
      </c>
      <c r="B70" s="1" t="s">
        <v>659</v>
      </c>
      <c r="C70" s="1" t="s">
        <v>124</v>
      </c>
      <c r="D70" s="1" t="s">
        <v>660</v>
      </c>
      <c r="E70" s="1" t="s">
        <v>660</v>
      </c>
      <c r="F70" s="1" t="s">
        <v>92</v>
      </c>
      <c r="G70" s="1" t="s">
        <v>67</v>
      </c>
      <c r="H70" s="1" t="s">
        <v>661</v>
      </c>
      <c r="I70" s="1" t="s">
        <v>662</v>
      </c>
      <c r="J70" s="1" t="s">
        <v>663</v>
      </c>
      <c r="K70" s="1" t="s">
        <v>664</v>
      </c>
      <c r="M70" s="1" t="s">
        <v>665</v>
      </c>
      <c r="N70" s="1" t="s">
        <v>666</v>
      </c>
      <c r="O70" s="1" t="s">
        <v>661</v>
      </c>
      <c r="P70" s="1" t="s">
        <v>99</v>
      </c>
      <c r="Q70" s="1" t="s">
        <v>100</v>
      </c>
    </row>
    <row r="71" spans="1:17">
      <c r="A71" s="1" t="s">
        <v>101</v>
      </c>
      <c r="B71" s="1" t="s">
        <v>667</v>
      </c>
      <c r="C71" s="1" t="s">
        <v>151</v>
      </c>
      <c r="D71" s="1" t="s">
        <v>566</v>
      </c>
      <c r="E71" s="1" t="s">
        <v>567</v>
      </c>
      <c r="F71" s="1" t="s">
        <v>106</v>
      </c>
      <c r="G71" s="1" t="s">
        <v>67</v>
      </c>
      <c r="H71" s="1" t="s">
        <v>668</v>
      </c>
      <c r="I71" s="1" t="s">
        <v>669</v>
      </c>
      <c r="J71" s="1" t="s">
        <v>670</v>
      </c>
      <c r="K71" s="1" t="s">
        <v>571</v>
      </c>
      <c r="M71" s="1" t="s">
        <v>572</v>
      </c>
      <c r="N71" s="1" t="s">
        <v>573</v>
      </c>
      <c r="O71" s="1" t="s">
        <v>668</v>
      </c>
      <c r="P71" s="1" t="s">
        <v>99</v>
      </c>
      <c r="Q71" s="1" t="s">
        <v>100</v>
      </c>
    </row>
    <row r="72" spans="1:17">
      <c r="A72" s="1" t="s">
        <v>101</v>
      </c>
      <c r="B72" s="1" t="s">
        <v>671</v>
      </c>
      <c r="C72" s="1" t="s">
        <v>133</v>
      </c>
      <c r="D72" s="1" t="s">
        <v>401</v>
      </c>
      <c r="E72" s="1" t="s">
        <v>401</v>
      </c>
      <c r="F72" s="1" t="s">
        <v>106</v>
      </c>
      <c r="G72" s="1" t="s">
        <v>67</v>
      </c>
      <c r="H72" s="1" t="s">
        <v>672</v>
      </c>
      <c r="I72" s="1" t="s">
        <v>673</v>
      </c>
      <c r="J72" s="1" t="s">
        <v>674</v>
      </c>
      <c r="K72" s="1" t="s">
        <v>405</v>
      </c>
      <c r="M72" s="1" t="s">
        <v>406</v>
      </c>
      <c r="N72" s="1" t="s">
        <v>407</v>
      </c>
      <c r="O72" s="1" t="s">
        <v>672</v>
      </c>
      <c r="P72" s="1" t="s">
        <v>99</v>
      </c>
      <c r="Q72" s="1" t="s">
        <v>100</v>
      </c>
    </row>
    <row r="73" spans="1:17">
      <c r="A73" s="1" t="s">
        <v>88</v>
      </c>
      <c r="B73" s="1" t="s">
        <v>675</v>
      </c>
      <c r="C73" s="1" t="s">
        <v>170</v>
      </c>
      <c r="D73" s="1" t="s">
        <v>676</v>
      </c>
      <c r="E73" s="1" t="s">
        <v>676</v>
      </c>
      <c r="F73" s="1" t="s">
        <v>92</v>
      </c>
      <c r="G73" s="1" t="s">
        <v>67</v>
      </c>
      <c r="H73" s="1" t="s">
        <v>677</v>
      </c>
      <c r="I73" s="1" t="s">
        <v>678</v>
      </c>
      <c r="J73" s="1" t="s">
        <v>679</v>
      </c>
      <c r="K73" s="1" t="s">
        <v>680</v>
      </c>
      <c r="M73" s="1" t="s">
        <v>681</v>
      </c>
      <c r="N73" s="1" t="s">
        <v>270</v>
      </c>
      <c r="O73" s="1" t="s">
        <v>677</v>
      </c>
      <c r="P73" s="1" t="s">
        <v>99</v>
      </c>
      <c r="Q73" s="1" t="s">
        <v>100</v>
      </c>
    </row>
    <row r="74" spans="1:17">
      <c r="A74" s="1" t="s">
        <v>101</v>
      </c>
      <c r="B74" s="1" t="s">
        <v>682</v>
      </c>
      <c r="C74" s="1" t="s">
        <v>142</v>
      </c>
      <c r="D74" s="1" t="s">
        <v>301</v>
      </c>
      <c r="E74" s="1" t="s">
        <v>302</v>
      </c>
      <c r="F74" s="1" t="s">
        <v>106</v>
      </c>
      <c r="G74" s="1" t="s">
        <v>67</v>
      </c>
      <c r="H74" s="1" t="s">
        <v>683</v>
      </c>
      <c r="I74" s="1" t="s">
        <v>684</v>
      </c>
      <c r="J74" s="1" t="s">
        <v>685</v>
      </c>
      <c r="K74" s="1" t="s">
        <v>306</v>
      </c>
      <c r="M74" s="1" t="s">
        <v>307</v>
      </c>
      <c r="N74" s="1" t="s">
        <v>308</v>
      </c>
      <c r="O74" s="1" t="s">
        <v>683</v>
      </c>
      <c r="P74" s="1" t="s">
        <v>99</v>
      </c>
      <c r="Q74" s="1" t="s">
        <v>100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F49"/>
  <sheetViews>
    <sheetView zoomScale="70" zoomScaleNormal="70" workbookViewId="0">
      <selection activeCell="O35" sqref="O35"/>
    </sheetView>
  </sheetViews>
  <sheetFormatPr defaultColWidth="9" defaultRowHeight="14.25"/>
  <sheetData>
    <row r="3" spans="3:6">
      <c r="C3" t="s">
        <v>686</v>
      </c>
      <c r="F3" t="s">
        <v>687</v>
      </c>
    </row>
    <row r="26" spans="3:5">
      <c r="C26" t="s">
        <v>688</v>
      </c>
      <c r="E26" t="s">
        <v>689</v>
      </c>
    </row>
    <row r="49" spans="3:4">
      <c r="C49" t="s">
        <v>690</v>
      </c>
      <c r="D49" t="s">
        <v>691</v>
      </c>
    </row>
  </sheetData>
  <pageMargins left="0.75" right="0.75" top="1" bottom="1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I9"/>
  <sheetViews>
    <sheetView workbookViewId="0">
      <selection activeCell="I9" sqref="I9"/>
    </sheetView>
  </sheetViews>
  <sheetFormatPr defaultColWidth="9" defaultRowHeight="14.25"/>
  <sheetData>
    <row r="9" spans="9:9">
      <c r="I9" t="s">
        <v>692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H7:K18"/>
  <sheetViews>
    <sheetView workbookViewId="0">
      <selection activeCell="G5" sqref="G5:O21"/>
    </sheetView>
  </sheetViews>
  <sheetFormatPr defaultColWidth="9" defaultRowHeight="14.25"/>
  <sheetData>
    <row r="7" spans="8:11">
      <c r="H7" t="s">
        <v>693</v>
      </c>
      <c r="K7" t="s">
        <v>694</v>
      </c>
    </row>
    <row r="8" spans="8:11">
      <c r="H8">
        <v>184</v>
      </c>
      <c r="K8">
        <v>2314</v>
      </c>
    </row>
    <row r="9" spans="8:11">
      <c r="H9">
        <v>9694</v>
      </c>
      <c r="K9">
        <v>706</v>
      </c>
    </row>
    <row r="10" spans="8:11">
      <c r="H10">
        <v>8935</v>
      </c>
    </row>
    <row r="11" spans="8:11">
      <c r="H11">
        <v>2564</v>
      </c>
    </row>
    <row r="12" spans="8:11">
      <c r="H12">
        <v>3032</v>
      </c>
    </row>
    <row r="13" spans="8:11">
      <c r="H13">
        <v>7614</v>
      </c>
    </row>
    <row r="14" spans="8:11">
      <c r="H14">
        <v>5753</v>
      </c>
    </row>
    <row r="15" spans="8:11">
      <c r="H15">
        <v>7184</v>
      </c>
    </row>
    <row r="16" spans="8:11">
      <c r="H16">
        <v>3690</v>
      </c>
    </row>
    <row r="17" spans="8:8">
      <c r="H17">
        <v>5695</v>
      </c>
    </row>
    <row r="18" spans="8:8">
      <c r="H18">
        <v>706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2BE4B-9C98-46C1-9D4E-5E32B31FD4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ข้อมูลส่ 干线到车 รถถึงสายหลัก  KKN</vt:lpstr>
      <vt:lpstr>หน้าสูตร干线到车 รถถึงสายหลัก KKN</vt:lpstr>
      <vt:lpstr>DATA รถถึงเส้นหลัก KKN</vt:lpstr>
      <vt:lpstr>DATA เบอร์</vt:lpstr>
      <vt:lpstr>วิธีการดึง</vt:lpstr>
      <vt:lpstr>แผ่นงาน6</vt:lpstr>
      <vt:lpstr>แผ่นงาน7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JnTExpress</dc:creator>
  <cp:lastModifiedBy>Administrator</cp:lastModifiedBy>
  <dcterms:created xsi:type="dcterms:W3CDTF">2022-11-05T18:45:00Z</dcterms:created>
  <dcterms:modified xsi:type="dcterms:W3CDTF">2026-06-26T16:55:20Z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1E660F9481394E1DB62E973C6A742D41_13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