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300csv2" sheetId="1" r:id="rId3"/>
  </sheets>
  <definedNames/>
  <calcPr/>
</workbook>
</file>

<file path=xl/sharedStrings.xml><?xml version="1.0" encoding="utf-8"?>
<sst xmlns="http://schemas.openxmlformats.org/spreadsheetml/2006/main" count="136" uniqueCount="46">
  <si>
    <t>No.</t>
  </si>
  <si>
    <t>Time</t>
  </si>
  <si>
    <t>Source</t>
  </si>
  <si>
    <t>Destination</t>
  </si>
  <si>
    <t>Protocol</t>
  </si>
  <si>
    <t>Length</t>
  </si>
  <si>
    <t>Info</t>
  </si>
  <si>
    <t>Goodput</t>
  </si>
  <si>
    <t>2001::1</t>
  </si>
  <si>
    <t>2001::211:64ff:fea5:8542</t>
  </si>
  <si>
    <t>CoAP</t>
  </si>
  <si>
    <t>CON, MID:59674, GET, TKN:00 00 27 b7, coap://[2001::211:64ff:fea5:8542]:5683/lights/led3</t>
  </si>
  <si>
    <t>ACK, MID:59674, 2.05 Content, TKN:00 00 27 b7 (text/plain)</t>
  </si>
  <si>
    <t>CON, MID:59675, GET, TKN:00 00 27 b8, coap://[2001::211:64ff:fea5:8542]:5683/lights/led3</t>
  </si>
  <si>
    <t>ACK, MID:59675, 2.05 Content, TKN:00 00 27 b8 (text/plain)</t>
  </si>
  <si>
    <t>CON, MID:59676, GET, TKN:00 00 27 b9, coap://[2001::211:64ff:fea5:8542]:5683/lights/led3</t>
  </si>
  <si>
    <t>ACK, MID:59676, 2.05 Content, TKN:00 00 27 b9 (text/plain)</t>
  </si>
  <si>
    <t>CON, MID:59677, GET, TKN:00 00 27 ba, coap://[2001::211:64ff:fea5:8542]:5683/lights/led3</t>
  </si>
  <si>
    <t>ACK, MID:59677, 2.05 Content, TKN:00 00 27 ba (text/plain)</t>
  </si>
  <si>
    <t>CON, MID:59678, GET, TKN:00 00 27 bb, coap://[2001::211:64ff:fea5:8542]:5683/lights/led3</t>
  </si>
  <si>
    <t>ACK, MID:59678, 2.05 Content, TKN:00 00 27 bb (text/plain)</t>
  </si>
  <si>
    <t>CON, MID:59679, GET, TKN:00 00 27 bc, coap://[2001::211:64ff:fea5:8542]:5683/lights/led3</t>
  </si>
  <si>
    <t>ACK, MID:59679, 2.05 Content, TKN:00 00 27 bc (text/plain)</t>
  </si>
  <si>
    <t>CON, MID:59680, GET, TKN:00 00 27 bd, coap://[2001::211:64ff:fea5:8542]:5683/lights/led3</t>
  </si>
  <si>
    <t>ACK, MID:59680, 2.05 Content, TKN:00 00 27 bd (text/plain)</t>
  </si>
  <si>
    <t>CON, MID:59681, GET, TKN:00 00 27 be, coap://[2001::211:64ff:fea5:8542]:5683/lights/led3</t>
  </si>
  <si>
    <t>ACK, MID:59681, 2.05 Content, TKN:00 00 27 be (text/plain)</t>
  </si>
  <si>
    <t>CON, MID:59682, GET, TKN:00 00 27 bf, coap://[2001::211:64ff:fea5:8542]:5683/lights/led3</t>
  </si>
  <si>
    <t>ACK, MID:59682, 2.05 Content, TKN:00 00 27 bf (text/plain)</t>
  </si>
  <si>
    <t>CON, MID:59683, GET, TKN:00 00 27 c0, coap://[2001::211:64ff:fea5:8542]:5683/lights/led3</t>
  </si>
  <si>
    <t>ACK, MID:59683, 2.05 Content, TKN:00 00 27 c0 (text/plain)</t>
  </si>
  <si>
    <t>CON, MID:59684, GET, TKN:00 00 27 c1, coap://[2001::211:64ff:fea5:8542]:5683/lights/led3</t>
  </si>
  <si>
    <t>ACK, MID:59684, 2.05 Content, TKN:00 00 27 c1 (text/plain)</t>
  </si>
  <si>
    <t>CON, MID:59685, GET, TKN:00 00 27 c2, coap://[2001::211:64ff:fea5:8542]:5683/lights/led3</t>
  </si>
  <si>
    <t>ACK, MID:59685, 2.05 Content, TKN:00 00 27 c2 (text/plain)</t>
  </si>
  <si>
    <t>CON, MID:59686, GET, TKN:00 00 27 c3, coap://[2001::211:64ff:fea5:8542]:5683/lights/led3</t>
  </si>
  <si>
    <t>ACK, MID:59686, 2.05 Content, TKN:00 00 27 c3 (text/plain)</t>
  </si>
  <si>
    <t>CON, MID:59687, GET, TKN:00 00 27 c4, coap://[2001::211:64ff:fea5:8542]:5683/lights/led3</t>
  </si>
  <si>
    <t>ACK, MID:59687, 2.05 Content, TKN:00 00 27 c4 (text/plain)</t>
  </si>
  <si>
    <t>CON, MID:59688, GET, TKN:00 00 27 c5, coap://[2001::211:64ff:fea5:8542]:5683/lights/led3</t>
  </si>
  <si>
    <t>ACK, MID:59688, 2.05 Content, TKN:00 00 27 c5 (text/plain)</t>
  </si>
  <si>
    <t>ICMPv6</t>
  </si>
  <si>
    <t>Destination Unreachable (Port unreachable)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</si>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</sst>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M1" s="2" t="s">
        <v>1</v>
      </c>
      <c r="N1" s="2" t="s">
        <v>7</v>
      </c>
    </row>
    <row r="2">
      <c r="A2" s="1">
        <v>16.0</v>
      </c>
      <c r="B2" s="1">
        <v>4.646507</v>
      </c>
      <c r="C2" s="1" t="s">
        <v>8</v>
      </c>
      <c r="D2" s="1" t="s">
        <v>9</v>
      </c>
      <c r="E2" s="1" t="s">
        <v>10</v>
      </c>
      <c r="F2" s="1">
        <v>113.0</v>
      </c>
      <c r="G2" s="1" t="s">
        <v>11</v>
      </c>
      <c r="M2" s="3"/>
      <c r="N2" s="3"/>
    </row>
    <row r="3">
      <c r="A3" s="1">
        <v>37.0</v>
      </c>
      <c r="B3" s="1">
        <v>5.294128</v>
      </c>
      <c r="C3" s="1" t="s">
        <v>9</v>
      </c>
      <c r="D3" s="1" t="s">
        <v>8</v>
      </c>
      <c r="E3" s="1" t="s">
        <v>10</v>
      </c>
      <c r="F3" s="1">
        <v>374.0</v>
      </c>
      <c r="G3" s="1" t="s">
        <v>12</v>
      </c>
      <c r="M3" s="4" t="str">
        <f>B5-B3</f>
        <v>0.699352</v>
      </c>
      <c r="N3" s="4" t="str">
        <f>300/M3</f>
        <v>428.9685309</v>
      </c>
    </row>
    <row r="4">
      <c r="A4" s="1">
        <v>38.0</v>
      </c>
      <c r="B4" s="1">
        <v>5.314466</v>
      </c>
      <c r="C4" s="1" t="s">
        <v>8</v>
      </c>
      <c r="D4" s="1" t="s">
        <v>9</v>
      </c>
      <c r="E4" s="1" t="s">
        <v>10</v>
      </c>
      <c r="F4" s="1">
        <v>113.0</v>
      </c>
      <c r="G4" s="1" t="s">
        <v>13</v>
      </c>
      <c r="M4" s="3"/>
      <c r="N4" s="3"/>
    </row>
    <row r="5">
      <c r="A5" s="1">
        <v>58.0</v>
      </c>
      <c r="B5" s="1">
        <v>5.99348</v>
      </c>
      <c r="C5" s="1" t="s">
        <v>9</v>
      </c>
      <c r="D5" s="1" t="s">
        <v>8</v>
      </c>
      <c r="E5" s="1" t="s">
        <v>10</v>
      </c>
      <c r="F5" s="1">
        <v>374.0</v>
      </c>
      <c r="G5" s="1" t="s">
        <v>14</v>
      </c>
      <c r="M5" s="4" t="str">
        <f>B7-B5</f>
        <v>0.707069</v>
      </c>
      <c r="N5" s="4" t="str">
        <f>300/M5</f>
        <v>424.2867386</v>
      </c>
    </row>
    <row r="6">
      <c r="A6" s="1">
        <v>59.0</v>
      </c>
      <c r="B6" s="1">
        <v>6.010907</v>
      </c>
      <c r="C6" s="1" t="s">
        <v>8</v>
      </c>
      <c r="D6" s="1" t="s">
        <v>9</v>
      </c>
      <c r="E6" s="1" t="s">
        <v>10</v>
      </c>
      <c r="F6" s="1">
        <v>113.0</v>
      </c>
      <c r="G6" s="1" t="s">
        <v>15</v>
      </c>
      <c r="M6" s="3"/>
      <c r="N6" s="3"/>
    </row>
    <row r="7">
      <c r="A7" s="1">
        <v>83.0</v>
      </c>
      <c r="B7" s="1">
        <v>6.700549</v>
      </c>
      <c r="C7" s="1" t="s">
        <v>9</v>
      </c>
      <c r="D7" s="1" t="s">
        <v>8</v>
      </c>
      <c r="E7" s="1" t="s">
        <v>10</v>
      </c>
      <c r="F7" s="1">
        <v>374.0</v>
      </c>
      <c r="G7" s="1" t="s">
        <v>16</v>
      </c>
      <c r="M7" s="4" t="str">
        <f>B9-B7</f>
        <v>0.693539</v>
      </c>
      <c r="N7" s="4" t="str">
        <f>300/M7</f>
        <v>432.5639942</v>
      </c>
    </row>
    <row r="8">
      <c r="A8" s="1">
        <v>84.0</v>
      </c>
      <c r="B8" s="1">
        <v>6.721818</v>
      </c>
      <c r="C8" s="1" t="s">
        <v>8</v>
      </c>
      <c r="D8" s="1" t="s">
        <v>9</v>
      </c>
      <c r="E8" s="1" t="s">
        <v>10</v>
      </c>
      <c r="F8" s="1">
        <v>113.0</v>
      </c>
      <c r="G8" s="1" t="s">
        <v>17</v>
      </c>
      <c r="M8" s="3"/>
      <c r="N8" s="3"/>
    </row>
    <row r="9">
      <c r="A9" s="1">
        <v>99.0</v>
      </c>
      <c r="B9" s="1">
        <v>7.394088</v>
      </c>
      <c r="C9" s="1" t="s">
        <v>9</v>
      </c>
      <c r="D9" s="1" t="s">
        <v>8</v>
      </c>
      <c r="E9" s="1" t="s">
        <v>10</v>
      </c>
      <c r="F9" s="1">
        <v>374.0</v>
      </c>
      <c r="G9" s="1" t="s">
        <v>18</v>
      </c>
      <c r="M9" s="4" t="str">
        <f>B11-B9</f>
        <v>0.699673</v>
      </c>
      <c r="N9" s="4" t="str">
        <f>300/M9</f>
        <v>428.7717262</v>
      </c>
    </row>
    <row r="10">
      <c r="A10" s="1">
        <v>100.0</v>
      </c>
      <c r="B10" s="1">
        <v>7.41656</v>
      </c>
      <c r="C10" s="1" t="s">
        <v>8</v>
      </c>
      <c r="D10" s="1" t="s">
        <v>9</v>
      </c>
      <c r="E10" s="1" t="s">
        <v>10</v>
      </c>
      <c r="F10" s="1">
        <v>113.0</v>
      </c>
      <c r="G10" s="1" t="s">
        <v>19</v>
      </c>
      <c r="M10" s="3"/>
      <c r="N10" s="3"/>
    </row>
    <row r="11">
      <c r="A11" s="1">
        <v>122.0</v>
      </c>
      <c r="B11" s="1">
        <v>8.093761</v>
      </c>
      <c r="C11" s="1" t="s">
        <v>9</v>
      </c>
      <c r="D11" s="1" t="s">
        <v>8</v>
      </c>
      <c r="E11" s="1" t="s">
        <v>10</v>
      </c>
      <c r="F11" s="1">
        <v>374.0</v>
      </c>
      <c r="G11" s="1" t="s">
        <v>20</v>
      </c>
      <c r="M11" s="4" t="str">
        <f>B13-B11</f>
        <v>0.699394</v>
      </c>
      <c r="N11" s="4" t="str">
        <f>300/M11</f>
        <v>428.9427705</v>
      </c>
    </row>
    <row r="12">
      <c r="A12" s="1">
        <v>123.0</v>
      </c>
      <c r="B12" s="1">
        <v>8.104555</v>
      </c>
      <c r="C12" s="1" t="s">
        <v>8</v>
      </c>
      <c r="D12" s="1" t="s">
        <v>9</v>
      </c>
      <c r="E12" s="1" t="s">
        <v>10</v>
      </c>
      <c r="F12" s="1">
        <v>113.0</v>
      </c>
      <c r="G12" s="1" t="s">
        <v>21</v>
      </c>
      <c r="M12" s="3"/>
      <c r="N12" s="3"/>
    </row>
    <row r="13">
      <c r="A13" s="1">
        <v>146.0</v>
      </c>
      <c r="B13" s="1">
        <v>8.793155</v>
      </c>
      <c r="C13" s="1" t="s">
        <v>9</v>
      </c>
      <c r="D13" s="1" t="s">
        <v>8</v>
      </c>
      <c r="E13" s="1" t="s">
        <v>10</v>
      </c>
      <c r="F13" s="1">
        <v>374.0</v>
      </c>
      <c r="G13" s="1" t="s">
        <v>22</v>
      </c>
      <c r="M13" s="4" t="str">
        <f>B15-B13</f>
        <v>0.700162</v>
      </c>
      <c r="N13" s="4" t="str">
        <f>300/M13</f>
        <v>428.4722678</v>
      </c>
    </row>
    <row r="14">
      <c r="A14" s="1">
        <v>147.0</v>
      </c>
      <c r="B14" s="1">
        <v>8.801296</v>
      </c>
      <c r="C14" s="1" t="s">
        <v>8</v>
      </c>
      <c r="D14" s="1" t="s">
        <v>9</v>
      </c>
      <c r="E14" s="1" t="s">
        <v>10</v>
      </c>
      <c r="F14" s="1">
        <v>113.0</v>
      </c>
      <c r="G14" s="1" t="s">
        <v>23</v>
      </c>
      <c r="M14" s="3"/>
      <c r="N14" s="3"/>
    </row>
    <row r="15">
      <c r="A15" s="1">
        <v>167.0</v>
      </c>
      <c r="B15" s="1">
        <v>9.493317</v>
      </c>
      <c r="C15" s="1" t="s">
        <v>9</v>
      </c>
      <c r="D15" s="1" t="s">
        <v>8</v>
      </c>
      <c r="E15" s="1" t="s">
        <v>10</v>
      </c>
      <c r="F15" s="1">
        <v>374.0</v>
      </c>
      <c r="G15" s="1" t="s">
        <v>24</v>
      </c>
      <c r="M15" s="4" t="str">
        <f>B17-B15</f>
        <v>0.699879</v>
      </c>
      <c r="N15" s="4" t="str">
        <f>300/M15</f>
        <v>428.645523</v>
      </c>
    </row>
    <row r="16">
      <c r="A16" s="1">
        <v>168.0</v>
      </c>
      <c r="B16" s="1">
        <v>9.50498</v>
      </c>
      <c r="C16" s="1" t="s">
        <v>8</v>
      </c>
      <c r="D16" s="1" t="s">
        <v>9</v>
      </c>
      <c r="E16" s="1" t="s">
        <v>10</v>
      </c>
      <c r="F16" s="1">
        <v>113.0</v>
      </c>
      <c r="G16" s="1" t="s">
        <v>25</v>
      </c>
      <c r="M16" s="3"/>
      <c r="N16" s="3"/>
    </row>
    <row r="17">
      <c r="A17" s="1">
        <v>183.0</v>
      </c>
      <c r="B17" s="1">
        <v>10.193196</v>
      </c>
      <c r="C17" s="1" t="s">
        <v>9</v>
      </c>
      <c r="D17" s="1" t="s">
        <v>8</v>
      </c>
      <c r="E17" s="1" t="s">
        <v>10</v>
      </c>
      <c r="F17" s="1">
        <v>374.0</v>
      </c>
      <c r="G17" s="1" t="s">
        <v>26</v>
      </c>
      <c r="M17" s="4" t="str">
        <f>B19-B17</f>
        <v>0.706884</v>
      </c>
      <c r="N17" s="4" t="str">
        <f>300/M17</f>
        <v>424.3977796</v>
      </c>
    </row>
    <row r="18">
      <c r="A18" s="1">
        <v>191.0</v>
      </c>
      <c r="B18" s="1">
        <v>10.210911</v>
      </c>
      <c r="C18" s="1" t="s">
        <v>8</v>
      </c>
      <c r="D18" s="1" t="s">
        <v>9</v>
      </c>
      <c r="E18" s="1" t="s">
        <v>10</v>
      </c>
      <c r="F18" s="1">
        <v>113.0</v>
      </c>
      <c r="G18" s="1" t="s">
        <v>27</v>
      </c>
      <c r="M18" s="3"/>
      <c r="N18" s="3"/>
    </row>
    <row r="19">
      <c r="A19" s="1">
        <v>208.0</v>
      </c>
      <c r="B19" s="1">
        <v>10.90008</v>
      </c>
      <c r="C19" s="1" t="s">
        <v>9</v>
      </c>
      <c r="D19" s="1" t="s">
        <v>8</v>
      </c>
      <c r="E19" s="1" t="s">
        <v>10</v>
      </c>
      <c r="F19" s="1">
        <v>374.0</v>
      </c>
      <c r="G19" s="1" t="s">
        <v>28</v>
      </c>
      <c r="M19" s="4" t="str">
        <f>B21-B19</f>
        <v>0.693143</v>
      </c>
      <c r="N19" s="4" t="str">
        <f>300/M19</f>
        <v>432.8111227</v>
      </c>
    </row>
    <row r="20">
      <c r="A20" s="1">
        <v>209.0</v>
      </c>
      <c r="B20" s="1">
        <v>10.918933</v>
      </c>
      <c r="C20" s="1" t="s">
        <v>8</v>
      </c>
      <c r="D20" s="1" t="s">
        <v>9</v>
      </c>
      <c r="E20" s="1" t="s">
        <v>10</v>
      </c>
      <c r="F20" s="1">
        <v>113.0</v>
      </c>
      <c r="G20" s="1" t="s">
        <v>29</v>
      </c>
      <c r="M20" s="3"/>
      <c r="N20" s="3"/>
    </row>
    <row r="21">
      <c r="A21" s="1">
        <v>231.0</v>
      </c>
      <c r="B21" s="1">
        <v>11.593223</v>
      </c>
      <c r="C21" s="1" t="s">
        <v>9</v>
      </c>
      <c r="D21" s="1" t="s">
        <v>8</v>
      </c>
      <c r="E21" s="1" t="s">
        <v>10</v>
      </c>
      <c r="F21" s="1">
        <v>374.0</v>
      </c>
      <c r="G21" s="1" t="s">
        <v>30</v>
      </c>
      <c r="M21" s="4" t="str">
        <f>B23-B21</f>
        <v>0.699947</v>
      </c>
      <c r="N21" s="4" t="str">
        <f>300/M21</f>
        <v>428.60388</v>
      </c>
    </row>
    <row r="22">
      <c r="A22" s="1">
        <v>232.0</v>
      </c>
      <c r="B22" s="1">
        <v>11.601412</v>
      </c>
      <c r="C22" s="1" t="s">
        <v>8</v>
      </c>
      <c r="D22" s="1" t="s">
        <v>9</v>
      </c>
      <c r="E22" s="1" t="s">
        <v>10</v>
      </c>
      <c r="F22" s="1">
        <v>113.0</v>
      </c>
      <c r="G22" s="1" t="s">
        <v>31</v>
      </c>
      <c r="M22" s="3"/>
      <c r="N22" s="3"/>
    </row>
    <row r="23">
      <c r="A23" s="1">
        <v>253.0</v>
      </c>
      <c r="B23" s="1">
        <v>12.29317</v>
      </c>
      <c r="C23" s="1" t="s">
        <v>9</v>
      </c>
      <c r="D23" s="1" t="s">
        <v>8</v>
      </c>
      <c r="E23" s="1" t="s">
        <v>10</v>
      </c>
      <c r="F23" s="1">
        <v>374.0</v>
      </c>
      <c r="G23" s="1" t="s">
        <v>32</v>
      </c>
      <c r="M23" s="4" t="str">
        <f>B25-B23</f>
        <v>0.700709</v>
      </c>
      <c r="N23" s="4" t="str">
        <f>300/M23</f>
        <v>428.1377862</v>
      </c>
    </row>
    <row r="24">
      <c r="A24" s="1">
        <v>254.0</v>
      </c>
      <c r="B24" s="1">
        <v>12.306339</v>
      </c>
      <c r="C24" s="1" t="s">
        <v>8</v>
      </c>
      <c r="D24" s="1" t="s">
        <v>9</v>
      </c>
      <c r="E24" s="1" t="s">
        <v>10</v>
      </c>
      <c r="F24" s="1">
        <v>113.0</v>
      </c>
      <c r="G24" s="1" t="s">
        <v>33</v>
      </c>
      <c r="M24" s="3"/>
      <c r="N24" s="3"/>
    </row>
    <row r="25">
      <c r="A25" s="1">
        <v>276.0</v>
      </c>
      <c r="B25" s="1">
        <v>12.993879</v>
      </c>
      <c r="C25" s="1" t="s">
        <v>9</v>
      </c>
      <c r="D25" s="1" t="s">
        <v>8</v>
      </c>
      <c r="E25" s="1" t="s">
        <v>10</v>
      </c>
      <c r="F25" s="1">
        <v>374.0</v>
      </c>
      <c r="G25" s="1" t="s">
        <v>34</v>
      </c>
      <c r="M25" s="4" t="str">
        <f>B27-B25</f>
        <v>0.699673</v>
      </c>
      <c r="N25" s="4" t="str">
        <f>300/M25</f>
        <v>428.7717262</v>
      </c>
    </row>
    <row r="26">
      <c r="A26" s="1">
        <v>277.0</v>
      </c>
      <c r="B26" s="1">
        <v>13.0117</v>
      </c>
      <c r="C26" s="1" t="s">
        <v>8</v>
      </c>
      <c r="D26" s="1" t="s">
        <v>9</v>
      </c>
      <c r="E26" s="1" t="s">
        <v>10</v>
      </c>
      <c r="F26" s="1">
        <v>113.0</v>
      </c>
      <c r="G26" s="1" t="s">
        <v>35</v>
      </c>
      <c r="M26" s="3"/>
      <c r="N26" s="3"/>
    </row>
    <row r="27">
      <c r="A27" s="1">
        <v>292.0</v>
      </c>
      <c r="B27" s="1">
        <v>13.693552</v>
      </c>
      <c r="C27" s="1" t="s">
        <v>9</v>
      </c>
      <c r="D27" s="1" t="s">
        <v>8</v>
      </c>
      <c r="E27" s="1" t="s">
        <v>10</v>
      </c>
      <c r="F27" s="1">
        <v>374.0</v>
      </c>
      <c r="G27" s="1" t="s">
        <v>36</v>
      </c>
      <c r="M27" s="4" t="str">
        <f>B29-B27</f>
        <v>0.699594</v>
      </c>
      <c r="N27" s="4" t="str">
        <f>300/M27</f>
        <v>428.8201443</v>
      </c>
    </row>
    <row r="28">
      <c r="A28" s="1">
        <v>300.0</v>
      </c>
      <c r="B28" s="1">
        <v>13.704332</v>
      </c>
      <c r="C28" s="1" t="s">
        <v>8</v>
      </c>
      <c r="D28" s="1" t="s">
        <v>9</v>
      </c>
      <c r="E28" s="1" t="s">
        <v>10</v>
      </c>
      <c r="F28" s="1">
        <v>113.0</v>
      </c>
      <c r="G28" s="1" t="s">
        <v>37</v>
      </c>
      <c r="M28" s="3"/>
      <c r="N28" s="3"/>
    </row>
    <row r="29">
      <c r="A29" s="1">
        <v>315.0</v>
      </c>
      <c r="B29" s="1">
        <v>14.393146</v>
      </c>
      <c r="C29" s="1" t="s">
        <v>9</v>
      </c>
      <c r="D29" s="1" t="s">
        <v>8</v>
      </c>
      <c r="E29" s="1" t="s">
        <v>10</v>
      </c>
      <c r="F29" s="1">
        <v>374.0</v>
      </c>
      <c r="G29" s="1" t="s">
        <v>38</v>
      </c>
      <c r="M29" s="4" t="str">
        <f>B31-B29</f>
        <v>0.701056</v>
      </c>
      <c r="N29" s="4" t="str">
        <f>300/M29</f>
        <v>427.9258718</v>
      </c>
    </row>
    <row r="30">
      <c r="A30" s="1">
        <v>316.0</v>
      </c>
      <c r="B30" s="1">
        <v>14.406424</v>
      </c>
      <c r="C30" s="1" t="s">
        <v>8</v>
      </c>
      <c r="D30" s="1" t="s">
        <v>9</v>
      </c>
      <c r="E30" s="1" t="s">
        <v>10</v>
      </c>
      <c r="F30" s="1">
        <v>113.0</v>
      </c>
      <c r="G30" s="1" t="s">
        <v>39</v>
      </c>
      <c r="M30" s="3"/>
      <c r="N30" s="3"/>
    </row>
    <row r="31">
      <c r="A31" s="1">
        <v>347.0</v>
      </c>
      <c r="B31" s="1">
        <v>15.094202</v>
      </c>
      <c r="C31" s="1" t="s">
        <v>9</v>
      </c>
      <c r="D31" s="1" t="s">
        <v>8</v>
      </c>
      <c r="E31" s="1" t="s">
        <v>10</v>
      </c>
      <c r="F31" s="1">
        <v>374.0</v>
      </c>
      <c r="G31" s="1" t="s">
        <v>40</v>
      </c>
      <c r="M31" s="4"/>
      <c r="N31" s="4"/>
    </row>
    <row r="32">
      <c r="A32" s="1">
        <v>348.0</v>
      </c>
      <c r="B32" s="1">
        <v>15.09871</v>
      </c>
      <c r="C32" s="1" t="s">
        <v>8</v>
      </c>
      <c r="D32" s="1" t="s">
        <v>9</v>
      </c>
      <c r="E32" s="1" t="s">
        <v>41</v>
      </c>
      <c r="F32" s="1">
        <v>422.0</v>
      </c>
      <c r="G32" s="1" t="s">
        <v>42</v>
      </c>
    </row>
    <row r="33">
      <c r="L33" s="5" t="s">
        <v>43</v>
      </c>
      <c r="M33" s="6" t="str">
        <f t="shared" ref="M33:N33" si="1">MIN(M3:M29)</f>
        <v>0.693143</v>
      </c>
      <c r="N33" s="6" t="str">
        <f t="shared" si="1"/>
        <v>424.2867386</v>
      </c>
    </row>
    <row r="34">
      <c r="L34" s="5" t="s">
        <v>44</v>
      </c>
      <c r="M34" s="6" t="str">
        <f t="shared" ref="M34:N34" si="2">MAX(M3:M29)</f>
        <v>0.707069</v>
      </c>
      <c r="N34" s="6" t="str">
        <f t="shared" si="2"/>
        <v>432.8111227</v>
      </c>
    </row>
    <row r="35">
      <c r="L35" s="5" t="s">
        <v>45</v>
      </c>
      <c r="M35" s="6" t="str">
        <f t="shared" ref="M35:N35" si="3">AVERAGE(M3:M29)</f>
        <v>0.7000052857</v>
      </c>
      <c r="N35" s="6" t="str">
        <f t="shared" si="3"/>
        <v>428.5799901</v>
      </c>
    </row>
  </sheetData>
  <drawing r:id="rId1"/>
</worksheet>
</file>