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N850csv" sheetId="1" r:id="rId3"/>
  </sheets>
  <definedNames/>
  <calcPr/>
</workbook>
</file>

<file path=xl/sharedStrings.xml><?xml version="1.0" encoding="utf-8"?>
<sst xmlns="http://schemas.openxmlformats.org/spreadsheetml/2006/main" count="44" uniqueCount="22">
  <si>
    <t>No.</t>
  </si>
  <si>
    <t>Time</t>
  </si>
  <si>
    <t>Source</t>
  </si>
  <si>
    <t>Destination</t>
  </si>
  <si>
    <t>Protocol</t>
  </si>
  <si>
    <t>Length</t>
  </si>
  <si>
    <t>Info</t>
  </si>
  <si>
    <t>Goodput</t>
  </si>
  <si>
    <t>2001::1</t>
  </si>
  <si>
    <t>2001::211:64ff:fea5:8542</t>
  </si>
  <si>
    <t>CoAP</t>
  </si>
  <si>
    <t>CON, MID:4689, GET, TKN:00 00 a7 fb, coap://[2001::211:64ff:fea5:8542]:5683/lights/led3</t>
  </si>
  <si>
    <t>ACK, MID:4689, 2.05 Content, TKN:00 00 a7 fb (text/plain)</t>
  </si>
  <si>
    <t>CON, MID:63438, GET, TKN:00 00 c9 32, coap://[2001::211:64ff:fea5:8542]:5683/lights/led3</t>
  </si>
  <si>
    <t>ACK, MID:63438, 2.05 Content, TKN:00 00 c9 32 (text/plain)</t>
  </si>
  <si>
    <t>CON, MID:35312, GET, TKN:00 00 e9 5a, coap://[2001::211:64ff:fea5:8542]:5683/lights/led3</t>
  </si>
  <si>
    <t>ACK, MID:35312, 2.05 Content, TKN:00 00 e9 5a (text/plain)</t>
  </si>
  <si>
    <t>NON, MID:1, 2.05 Content, TKN:00 00 e9 5a (text/plain)</t>
  </si>
  <si>
    <t>NON, MID:2, 2.05 Content, TKN:00 00 e9 5a (text/plain)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</si>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</sst>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s="2" t="s">
        <v>1</v>
      </c>
      <c r="N1" s="2" t="s">
        <v>7</v>
      </c>
    </row>
    <row r="2">
      <c r="A2" s="1">
        <v>16.0</v>
      </c>
      <c r="B2" s="1">
        <v>4.121673</v>
      </c>
      <c r="C2" s="1" t="s">
        <v>8</v>
      </c>
      <c r="D2" s="1" t="s">
        <v>9</v>
      </c>
      <c r="E2" s="1" t="s">
        <v>10</v>
      </c>
      <c r="F2" s="1">
        <v>114.0</v>
      </c>
      <c r="G2" s="1" t="s">
        <v>11</v>
      </c>
      <c r="M2" s="3"/>
      <c r="N2" s="3"/>
    </row>
    <row r="3">
      <c r="A3" s="1">
        <v>38.0</v>
      </c>
      <c r="B3" s="1">
        <v>5.004241</v>
      </c>
      <c r="C3" s="1" t="s">
        <v>9</v>
      </c>
      <c r="D3" s="1" t="s">
        <v>8</v>
      </c>
      <c r="E3" s="1" t="s">
        <v>10</v>
      </c>
      <c r="F3" s="1">
        <v>526.0</v>
      </c>
      <c r="G3" s="1" t="s">
        <v>12</v>
      </c>
      <c r="M3" s="3"/>
      <c r="N3" s="3"/>
    </row>
    <row r="4">
      <c r="A4" s="1">
        <v>117.0</v>
      </c>
      <c r="B4" s="1">
        <v>169.223629</v>
      </c>
      <c r="C4" s="1" t="s">
        <v>8</v>
      </c>
      <c r="D4" s="1" t="s">
        <v>9</v>
      </c>
      <c r="E4" s="1" t="s">
        <v>10</v>
      </c>
      <c r="F4" s="1">
        <v>114.0</v>
      </c>
      <c r="G4" s="1" t="s">
        <v>13</v>
      </c>
      <c r="M4" s="3" t="str">
        <f>B5-B4</f>
        <v>1.540126</v>
      </c>
      <c r="N4" s="3" t="str">
        <f>850/M4</f>
        <v>551.9028963</v>
      </c>
    </row>
    <row r="5">
      <c r="A5" s="1">
        <v>152.0</v>
      </c>
      <c r="B5" s="1">
        <v>170.763755</v>
      </c>
      <c r="C5" s="1" t="s">
        <v>9</v>
      </c>
      <c r="D5" s="1" t="s">
        <v>8</v>
      </c>
      <c r="E5" s="1" t="s">
        <v>10</v>
      </c>
      <c r="F5" s="1">
        <v>926.0</v>
      </c>
      <c r="G5" s="1" t="s">
        <v>14</v>
      </c>
      <c r="M5" s="3"/>
      <c r="N5" s="3"/>
    </row>
    <row r="6">
      <c r="A6" s="1">
        <v>227.0</v>
      </c>
      <c r="B6" s="1">
        <v>235.813183</v>
      </c>
      <c r="C6" s="1" t="s">
        <v>8</v>
      </c>
      <c r="D6" s="1" t="s">
        <v>9</v>
      </c>
      <c r="E6" s="1" t="s">
        <v>10</v>
      </c>
      <c r="F6" s="1">
        <v>114.0</v>
      </c>
      <c r="G6" s="1" t="s">
        <v>15</v>
      </c>
      <c r="M6" s="3" t="str">
        <f t="shared" ref="M6:M8" si="1">B7-B6</f>
        <v>1.527068</v>
      </c>
      <c r="N6" s="3" t="str">
        <f t="shared" ref="N6:N8" si="2">850/M6</f>
        <v>556.6222329</v>
      </c>
    </row>
    <row r="7">
      <c r="A7" s="1">
        <v>266.0</v>
      </c>
      <c r="B7" s="1">
        <v>237.340251</v>
      </c>
      <c r="C7" s="1" t="s">
        <v>9</v>
      </c>
      <c r="D7" s="1" t="s">
        <v>8</v>
      </c>
      <c r="E7" s="1" t="s">
        <v>10</v>
      </c>
      <c r="F7" s="1">
        <v>926.0</v>
      </c>
      <c r="G7" s="1" t="s">
        <v>16</v>
      </c>
      <c r="M7" s="3" t="str">
        <f t="shared" si="1"/>
        <v>1.393824</v>
      </c>
      <c r="N7" s="3" t="str">
        <f t="shared" si="2"/>
        <v>609.8330923</v>
      </c>
    </row>
    <row r="8">
      <c r="A8" s="1">
        <v>309.0</v>
      </c>
      <c r="B8" s="1">
        <v>238.734075</v>
      </c>
      <c r="C8" s="1" t="s">
        <v>9</v>
      </c>
      <c r="D8" s="1" t="s">
        <v>8</v>
      </c>
      <c r="E8" s="1" t="s">
        <v>10</v>
      </c>
      <c r="F8" s="1">
        <v>927.0</v>
      </c>
      <c r="G8" s="1" t="s">
        <v>17</v>
      </c>
      <c r="M8" s="3" t="str">
        <f t="shared" si="1"/>
        <v>1.398779</v>
      </c>
      <c r="N8" s="3" t="str">
        <f t="shared" si="2"/>
        <v>607.6728347</v>
      </c>
    </row>
    <row r="9">
      <c r="A9" s="1">
        <v>342.0</v>
      </c>
      <c r="B9" s="1">
        <v>240.132854</v>
      </c>
      <c r="C9" s="1" t="s">
        <v>9</v>
      </c>
      <c r="D9" s="1" t="s">
        <v>8</v>
      </c>
      <c r="E9" s="1" t="s">
        <v>10</v>
      </c>
      <c r="F9" s="1">
        <v>927.0</v>
      </c>
      <c r="G9" s="1" t="s">
        <v>18</v>
      </c>
    </row>
    <row r="10">
      <c r="L10" s="4" t="s">
        <v>19</v>
      </c>
      <c r="M10" s="5" t="str">
        <f t="shared" ref="M10:N10" si="3">MIN(M5:M8)</f>
        <v>1.393824</v>
      </c>
      <c r="N10" s="5" t="str">
        <f t="shared" si="3"/>
        <v>556.6222329</v>
      </c>
    </row>
    <row r="11">
      <c r="L11" s="4" t="s">
        <v>20</v>
      </c>
      <c r="M11" s="5" t="str">
        <f t="shared" ref="M11:N11" si="4">MAX(M5:M8)</f>
        <v>1.527068</v>
      </c>
      <c r="N11" s="5" t="str">
        <f t="shared" si="4"/>
        <v>609.8330923</v>
      </c>
    </row>
    <row r="12">
      <c r="L12" s="4" t="s">
        <v>21</v>
      </c>
      <c r="M12" s="5" t="str">
        <f t="shared" ref="M12:N12" si="5">AVERAGE(M5:M8)</f>
        <v>1.439890333</v>
      </c>
      <c r="N12" s="5" t="str">
        <f t="shared" si="5"/>
        <v>591.3760533</v>
      </c>
    </row>
  </sheetData>
  <drawing r:id="rId1"/>
</worksheet>
</file>