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887"/>
  </bookViews>
  <sheets>
    <sheet name="Sheet" sheetId="1" r:id="rId1"/>
  </sheets>
  <definedNames>
    <definedName name="data1">Sheet!$N:$N</definedName>
  </definedNames>
  <calcPr calcId="144525"/>
</workbook>
</file>

<file path=xl/sharedStrings.xml><?xml version="1.0" encoding="utf-8"?>
<sst xmlns="http://schemas.openxmlformats.org/spreadsheetml/2006/main" count="12">
  <si>
    <t>Dữ liệu</t>
  </si>
  <si>
    <t>MIN</t>
  </si>
  <si>
    <t>MAX</t>
  </si>
  <si>
    <t>R</t>
  </si>
  <si>
    <t>x</t>
  </si>
  <si>
    <t>n</t>
  </si>
  <si>
    <t>f</t>
  </si>
  <si>
    <t>F(x)</t>
  </si>
  <si>
    <t>k</t>
  </si>
  <si>
    <t>h</t>
  </si>
  <si>
    <t>Lsl</t>
  </si>
  <si>
    <t>Usl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</si>
</sst>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M</a:t>
            </a:r>
            <a:r>
              <a:rPr lang="vi-VN" sz="1400" b="0" i="0" u="none" strike="noStrike" baseline="0"/>
              <a:t>etal materials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Sheet!$G$14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0800" dist="38100" dir="10800000" algn="r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5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c:spPr>
          </c:dPt>
          <c:dLbls>
            <c:delete val="1"/>
          </c:dLbls>
          <c:val>
            <c:numRef>
              <c:f>Sheet!$G$15:$G$33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7</c:v>
                </c:pt>
                <c:pt idx="12">
                  <c:v>3</c:v>
                </c:pt>
                <c:pt idx="13">
                  <c:v>10</c:v>
                </c:pt>
                <c:pt idx="14">
                  <c:v>5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22516159"/>
        <c:axId val="1322516639"/>
      </c:barChart>
      <c:lineChart>
        <c:grouping val="stacked"/>
        <c:varyColors val="0"/>
        <c:ser>
          <c:idx val="1"/>
          <c:order val="1"/>
          <c:tx>
            <c:strRef>
              <c:f>Sheet!$I$14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Sheet!$I$15:$I$33</c:f>
              <c:numCache>
                <c:formatCode>0%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0.06</c:v>
                </c:pt>
                <c:pt idx="3">
                  <c:v>0.1</c:v>
                </c:pt>
                <c:pt idx="4">
                  <c:v>0.16</c:v>
                </c:pt>
                <c:pt idx="5">
                  <c:v>0.23</c:v>
                </c:pt>
                <c:pt idx="6">
                  <c:v>0.3</c:v>
                </c:pt>
                <c:pt idx="7">
                  <c:v>0.38</c:v>
                </c:pt>
                <c:pt idx="8">
                  <c:v>0.48</c:v>
                </c:pt>
                <c:pt idx="9">
                  <c:v>0.58</c:v>
                </c:pt>
                <c:pt idx="10">
                  <c:v>0.68</c:v>
                </c:pt>
                <c:pt idx="11">
                  <c:v>0.75</c:v>
                </c:pt>
                <c:pt idx="12">
                  <c:v>0.78</c:v>
                </c:pt>
                <c:pt idx="13">
                  <c:v>0.88</c:v>
                </c:pt>
                <c:pt idx="14">
                  <c:v>0.93</c:v>
                </c:pt>
                <c:pt idx="15">
                  <c:v>0.97</c:v>
                </c:pt>
                <c:pt idx="16">
                  <c:v>0.98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077152"/>
        <c:axId val="560721170"/>
      </c:lineChart>
      <c:catAx>
        <c:axId val="1322516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2516639"/>
        <c:crosses val="autoZero"/>
        <c:auto val="1"/>
        <c:lblAlgn val="ctr"/>
        <c:lblOffset val="100"/>
        <c:noMultiLvlLbl val="0"/>
      </c:catAx>
      <c:valAx>
        <c:axId val="132251663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2516159"/>
        <c:crosses val="autoZero"/>
        <c:crossBetween val="between"/>
      </c:valAx>
      <c:catAx>
        <c:axId val="79807715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0721170"/>
        <c:crosses val="autoZero"/>
        <c:auto val="1"/>
        <c:lblAlgn val="ctr"/>
        <c:lblOffset val="100"/>
        <c:noMultiLvlLbl val="0"/>
      </c:catAx>
      <c:valAx>
        <c:axId val="56072117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80771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276225</xdr:colOff>
      <xdr:row>0</xdr:row>
      <xdr:rowOff>635</xdr:rowOff>
    </xdr:from>
    <xdr:to>
      <xdr:col>21</xdr:col>
      <xdr:colOff>154305</xdr:colOff>
      <xdr:row>15</xdr:row>
      <xdr:rowOff>114935</xdr:rowOff>
    </xdr:to>
    <xdr:graphicFrame>
      <xdr:nvGraphicFramePr>
        <xdr:cNvPr id="2" name="Chart 1"/>
        <xdr:cNvGraphicFramePr/>
      </xdr:nvGraphicFramePr>
      <xdr:xfrm>
        <a:off x="9020175" y="635"/>
        <a:ext cx="4198620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0"/>
  <sheetViews>
    <sheetView tabSelected="1" zoomScale="145" zoomScaleNormal="145" topLeftCell="J1" workbookViewId="0">
      <selection activeCell="T19" sqref="T19"/>
    </sheetView>
  </sheetViews>
  <sheetFormatPr defaultColWidth="9" defaultRowHeight="14.4"/>
  <cols>
    <col min="8" max="8" width="10.5" customWidth="1"/>
  </cols>
  <sheetData>
    <row r="1" spans="1:14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 t="s">
        <v>1</v>
      </c>
      <c r="L1" s="1" t="s">
        <v>2</v>
      </c>
      <c r="N1" s="8">
        <v>0.1</v>
      </c>
    </row>
    <row r="2" spans="1:14">
      <c r="A2" s="1">
        <v>0.9</v>
      </c>
      <c r="B2" s="1">
        <v>1.5</v>
      </c>
      <c r="C2" s="1">
        <v>0.9</v>
      </c>
      <c r="D2" s="1">
        <v>1.1</v>
      </c>
      <c r="E2" s="1">
        <v>1</v>
      </c>
      <c r="F2" s="1">
        <v>0.9</v>
      </c>
      <c r="G2" s="1">
        <v>1.1</v>
      </c>
      <c r="H2" s="1">
        <v>1.1</v>
      </c>
      <c r="I2" s="1">
        <v>1.2</v>
      </c>
      <c r="J2" s="1">
        <v>1</v>
      </c>
      <c r="K2" s="1">
        <f>MIN(A2:J2)</f>
        <v>0.9</v>
      </c>
      <c r="L2" s="1">
        <f>MAX(A2:J2)</f>
        <v>1.5</v>
      </c>
      <c r="N2" s="9">
        <v>0.2</v>
      </c>
    </row>
    <row r="3" spans="1:14">
      <c r="A3" s="1">
        <v>0.6</v>
      </c>
      <c r="B3" s="1">
        <v>0.1</v>
      </c>
      <c r="C3" s="1">
        <v>0.7</v>
      </c>
      <c r="D3" s="1">
        <v>0.8</v>
      </c>
      <c r="E3" s="1">
        <v>0.7</v>
      </c>
      <c r="F3" s="1">
        <v>0.8</v>
      </c>
      <c r="G3" s="1">
        <v>0.5</v>
      </c>
      <c r="H3" s="1">
        <v>0.8</v>
      </c>
      <c r="I3" s="1">
        <v>1.2</v>
      </c>
      <c r="J3" s="1">
        <v>0.6</v>
      </c>
      <c r="K3" s="1">
        <f t="shared" ref="K3:K11" si="0">MIN(A3:J3)</f>
        <v>0.1</v>
      </c>
      <c r="L3" s="1">
        <f t="shared" ref="L3:L11" si="1">MAX(A3:J3)</f>
        <v>1.2</v>
      </c>
      <c r="N3" s="9">
        <v>0.3</v>
      </c>
    </row>
    <row r="4" spans="1:14">
      <c r="A4" s="1">
        <v>0.5</v>
      </c>
      <c r="B4" s="1">
        <v>0.8</v>
      </c>
      <c r="C4" s="1">
        <v>0.3</v>
      </c>
      <c r="D4" s="1">
        <v>0.4</v>
      </c>
      <c r="E4" s="1">
        <v>0.5</v>
      </c>
      <c r="F4" s="1">
        <v>1</v>
      </c>
      <c r="G4" s="1">
        <v>1.1</v>
      </c>
      <c r="H4" s="1">
        <v>0.6</v>
      </c>
      <c r="I4" s="1">
        <v>1.2</v>
      </c>
      <c r="J4" s="1">
        <v>0.4</v>
      </c>
      <c r="K4" s="1">
        <f t="shared" si="0"/>
        <v>0.3</v>
      </c>
      <c r="L4" s="1">
        <f t="shared" si="1"/>
        <v>1.2</v>
      </c>
      <c r="N4" s="9">
        <v>0.3</v>
      </c>
    </row>
    <row r="5" spans="1:14">
      <c r="A5" s="1">
        <v>0.6</v>
      </c>
      <c r="B5" s="1">
        <v>0.7</v>
      </c>
      <c r="C5" s="1">
        <v>0.5</v>
      </c>
      <c r="D5" s="1">
        <v>0.2</v>
      </c>
      <c r="E5" s="1">
        <v>0.5</v>
      </c>
      <c r="F5" s="1">
        <v>0.3</v>
      </c>
      <c r="G5" s="1">
        <v>0.5</v>
      </c>
      <c r="H5" s="1">
        <v>0.4</v>
      </c>
      <c r="I5" s="1">
        <v>1</v>
      </c>
      <c r="J5" s="1">
        <v>0.8</v>
      </c>
      <c r="K5" s="1">
        <f t="shared" si="0"/>
        <v>0.2</v>
      </c>
      <c r="L5" s="1">
        <f t="shared" si="1"/>
        <v>1</v>
      </c>
      <c r="N5" s="9">
        <v>0.3</v>
      </c>
    </row>
    <row r="6" spans="1:14">
      <c r="A6" s="1">
        <v>0.7</v>
      </c>
      <c r="B6" s="1">
        <v>0.8</v>
      </c>
      <c r="C6" s="1">
        <v>0.3</v>
      </c>
      <c r="D6" s="1">
        <v>0.4</v>
      </c>
      <c r="E6" s="1">
        <v>0.6</v>
      </c>
      <c r="F6" s="1">
        <v>0.7</v>
      </c>
      <c r="G6" s="1">
        <v>1.1</v>
      </c>
      <c r="H6" s="1">
        <v>0.7</v>
      </c>
      <c r="I6" s="1">
        <v>1.2</v>
      </c>
      <c r="J6" s="1">
        <v>0.8</v>
      </c>
      <c r="K6" s="1">
        <f t="shared" si="0"/>
        <v>0.3</v>
      </c>
      <c r="L6" s="1">
        <f t="shared" si="1"/>
        <v>1.2</v>
      </c>
      <c r="N6" s="9">
        <v>0.3</v>
      </c>
    </row>
    <row r="7" spans="1:14">
      <c r="A7" s="1">
        <v>0.8</v>
      </c>
      <c r="B7" s="1">
        <v>1</v>
      </c>
      <c r="C7" s="1">
        <v>0.6</v>
      </c>
      <c r="D7" s="1">
        <v>1</v>
      </c>
      <c r="E7" s="1">
        <v>0.7</v>
      </c>
      <c r="F7" s="1">
        <v>0.6</v>
      </c>
      <c r="G7" s="1">
        <v>0.3</v>
      </c>
      <c r="H7" s="1">
        <v>1.2</v>
      </c>
      <c r="I7" s="1">
        <v>1.4</v>
      </c>
      <c r="J7" s="1">
        <v>1</v>
      </c>
      <c r="K7" s="1">
        <f t="shared" si="0"/>
        <v>0.3</v>
      </c>
      <c r="L7" s="1">
        <f t="shared" si="1"/>
        <v>1.4</v>
      </c>
      <c r="N7" s="9">
        <v>0.4</v>
      </c>
    </row>
    <row r="8" spans="1:14">
      <c r="A8" s="1">
        <v>1</v>
      </c>
      <c r="B8" s="1">
        <v>0.9</v>
      </c>
      <c r="C8" s="1">
        <v>1</v>
      </c>
      <c r="D8" s="1">
        <v>1.2</v>
      </c>
      <c r="E8" s="1">
        <v>1.3</v>
      </c>
      <c r="F8" s="1">
        <v>0.9</v>
      </c>
      <c r="G8" s="1">
        <v>1.3</v>
      </c>
      <c r="H8" s="1">
        <v>1.2</v>
      </c>
      <c r="I8" s="1">
        <v>1.4</v>
      </c>
      <c r="J8" s="1">
        <v>1</v>
      </c>
      <c r="K8" s="1">
        <f t="shared" si="0"/>
        <v>0.9</v>
      </c>
      <c r="L8" s="1">
        <f t="shared" si="1"/>
        <v>1.4</v>
      </c>
      <c r="N8" s="9">
        <v>0.4</v>
      </c>
    </row>
    <row r="9" spans="1:14">
      <c r="A9" s="1">
        <v>1.4</v>
      </c>
      <c r="B9" s="1">
        <v>1.4</v>
      </c>
      <c r="C9" s="1">
        <v>0.9</v>
      </c>
      <c r="D9" s="1">
        <v>1.1</v>
      </c>
      <c r="E9" s="1">
        <v>0.9</v>
      </c>
      <c r="F9" s="1">
        <v>1.4</v>
      </c>
      <c r="G9" s="1">
        <v>0.9</v>
      </c>
      <c r="H9" s="1">
        <v>1.8</v>
      </c>
      <c r="I9" s="1">
        <v>0.9</v>
      </c>
      <c r="J9" s="1">
        <v>1.4</v>
      </c>
      <c r="K9" s="1">
        <f t="shared" si="0"/>
        <v>0.9</v>
      </c>
      <c r="L9" s="1">
        <f t="shared" si="1"/>
        <v>1.8</v>
      </c>
      <c r="N9" s="9">
        <v>0.4</v>
      </c>
    </row>
    <row r="10" spans="1:14">
      <c r="A10" s="1">
        <v>1.1</v>
      </c>
      <c r="B10" s="1">
        <v>1.4</v>
      </c>
      <c r="C10" s="1">
        <v>1.4</v>
      </c>
      <c r="D10" s="1">
        <v>1.4</v>
      </c>
      <c r="E10" s="1">
        <v>0.9</v>
      </c>
      <c r="F10" s="1">
        <v>1.1</v>
      </c>
      <c r="G10" s="1">
        <v>1.4</v>
      </c>
      <c r="H10" s="1">
        <v>1.1</v>
      </c>
      <c r="I10" s="1">
        <v>1.3</v>
      </c>
      <c r="J10" s="1">
        <v>1.1</v>
      </c>
      <c r="K10" s="1">
        <f t="shared" si="0"/>
        <v>0.9</v>
      </c>
      <c r="L10" s="1">
        <f t="shared" si="1"/>
        <v>1.4</v>
      </c>
      <c r="N10" s="9">
        <v>0.4</v>
      </c>
    </row>
    <row r="11" spans="1:14">
      <c r="A11" s="1">
        <v>1.5</v>
      </c>
      <c r="B11" s="1">
        <v>1.6</v>
      </c>
      <c r="C11" s="1">
        <v>1.6</v>
      </c>
      <c r="D11" s="1">
        <v>1.5</v>
      </c>
      <c r="E11" s="1">
        <v>1.6</v>
      </c>
      <c r="F11" s="1">
        <v>1.5</v>
      </c>
      <c r="G11" s="1">
        <v>1.6</v>
      </c>
      <c r="H11" s="1">
        <v>1.7</v>
      </c>
      <c r="I11" s="1">
        <v>1.8</v>
      </c>
      <c r="J11" s="1">
        <v>1.5</v>
      </c>
      <c r="K11" s="1">
        <f t="shared" si="0"/>
        <v>1.5</v>
      </c>
      <c r="L11" s="1">
        <f t="shared" si="1"/>
        <v>1.8</v>
      </c>
      <c r="N11" s="9">
        <v>0.5</v>
      </c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>
        <f>MIN(K2:K11)</f>
        <v>0.1</v>
      </c>
      <c r="L12" s="1">
        <f>MAX(L2:L11)</f>
        <v>1.8</v>
      </c>
      <c r="N12" s="9">
        <v>0.5</v>
      </c>
    </row>
    <row r="13" spans="14:14">
      <c r="N13" s="9">
        <v>0.5</v>
      </c>
    </row>
    <row r="14" spans="2:14">
      <c r="B14" s="3" t="s">
        <v>3</v>
      </c>
      <c r="C14" s="4">
        <f>L12-K12</f>
        <v>1.7</v>
      </c>
      <c r="E14" s="2" t="s">
        <v>4</v>
      </c>
      <c r="F14" s="2"/>
      <c r="G14" s="2" t="s">
        <v>5</v>
      </c>
      <c r="H14" s="2" t="s">
        <v>6</v>
      </c>
      <c r="I14" s="2" t="s">
        <v>7</v>
      </c>
      <c r="N14" s="9">
        <v>0.5</v>
      </c>
    </row>
    <row r="15" spans="2:14">
      <c r="B15" s="3" t="s">
        <v>8</v>
      </c>
      <c r="C15" s="4">
        <f>SQRT(100)</f>
        <v>10</v>
      </c>
      <c r="E15" s="5">
        <f>C17</f>
        <v>0.00555555555555556</v>
      </c>
      <c r="F15" s="5">
        <f>E16</f>
        <v>0.105555555555556</v>
      </c>
      <c r="G15" s="2">
        <f>COUNTIFS(data1,"&gt;="&amp;E15,data1,"&lt;"&amp;F15)</f>
        <v>1</v>
      </c>
      <c r="H15" s="6">
        <f>G15*1%</f>
        <v>0.01</v>
      </c>
      <c r="I15" s="6">
        <f>H15</f>
        <v>0.01</v>
      </c>
      <c r="N15" s="9">
        <v>0.5</v>
      </c>
    </row>
    <row r="16" spans="2:14">
      <c r="B16" s="3" t="s">
        <v>9</v>
      </c>
      <c r="C16" s="7">
        <f>(L12-K12)/(C15-1)</f>
        <v>0.188888888888889</v>
      </c>
      <c r="E16" s="5">
        <v>0.105555555555556</v>
      </c>
      <c r="F16" s="5">
        <v>0.205555555555556</v>
      </c>
      <c r="G16" s="2">
        <f>COUNTIFS(data1,"&gt;="&amp;E16,data1,"&lt;"&amp;F16)</f>
        <v>1</v>
      </c>
      <c r="H16" s="6">
        <f t="shared" ref="H16:H33" si="2">G16*1%</f>
        <v>0.01</v>
      </c>
      <c r="I16" s="6">
        <f>I15+H16</f>
        <v>0.02</v>
      </c>
      <c r="N16" s="9">
        <v>0.5</v>
      </c>
    </row>
    <row r="17" spans="2:14">
      <c r="B17" s="3" t="s">
        <v>10</v>
      </c>
      <c r="C17" s="7">
        <f>K12-(C16/2)</f>
        <v>0.00555555555555556</v>
      </c>
      <c r="E17" s="5">
        <v>0.205555555555556</v>
      </c>
      <c r="F17" s="5">
        <v>0.305555555555556</v>
      </c>
      <c r="G17" s="2">
        <f>COUNTIFS(data1,"&gt;="&amp;E17,data1,"&lt;"&amp;F17)</f>
        <v>4</v>
      </c>
      <c r="H17" s="6">
        <f t="shared" si="2"/>
        <v>0.04</v>
      </c>
      <c r="I17" s="6">
        <f t="shared" ref="I17:I33" si="3">I16+H17</f>
        <v>0.06</v>
      </c>
      <c r="N17" s="9">
        <v>0.6</v>
      </c>
    </row>
    <row r="18" spans="2:14">
      <c r="B18" s="3" t="s">
        <v>11</v>
      </c>
      <c r="C18" s="7">
        <f>K12+(C16/2)</f>
        <v>0.194444444444444</v>
      </c>
      <c r="E18" s="5">
        <v>0.305555555555556</v>
      </c>
      <c r="F18" s="5">
        <v>0.405555555555556</v>
      </c>
      <c r="G18" s="2">
        <f>COUNTIFS(data1,"&gt;="&amp;E18,data1,"&lt;"&amp;F18)</f>
        <v>4</v>
      </c>
      <c r="H18" s="6">
        <f t="shared" si="2"/>
        <v>0.04</v>
      </c>
      <c r="I18" s="6">
        <f t="shared" si="3"/>
        <v>0.1</v>
      </c>
      <c r="N18" s="9">
        <v>0.6</v>
      </c>
    </row>
    <row r="19" spans="5:14">
      <c r="E19" s="5">
        <v>0.405555555555556</v>
      </c>
      <c r="F19" s="5">
        <v>0.505555555555556</v>
      </c>
      <c r="G19" s="2">
        <f>COUNTIFS(data1,"&gt;="&amp;E19,data1,"&lt;"&amp;F19)</f>
        <v>6</v>
      </c>
      <c r="H19" s="6">
        <f t="shared" si="2"/>
        <v>0.06</v>
      </c>
      <c r="I19" s="6">
        <f t="shared" si="3"/>
        <v>0.16</v>
      </c>
      <c r="N19" s="9">
        <v>0.6</v>
      </c>
    </row>
    <row r="20" spans="5:14">
      <c r="E20" s="5">
        <v>0.505555555555556</v>
      </c>
      <c r="F20" s="5">
        <v>0.605555555555556</v>
      </c>
      <c r="G20" s="2">
        <f>COUNTIFS(data1,"&gt;="&amp;E20,data1,"&lt;"&amp;F20)</f>
        <v>7</v>
      </c>
      <c r="H20" s="6">
        <f t="shared" si="2"/>
        <v>0.07</v>
      </c>
      <c r="I20" s="6">
        <f t="shared" si="3"/>
        <v>0.23</v>
      </c>
      <c r="N20" s="9">
        <v>0.6</v>
      </c>
    </row>
    <row r="21" spans="5:14">
      <c r="E21" s="5">
        <v>0.605555555555556</v>
      </c>
      <c r="F21" s="5">
        <v>0.705555555555556</v>
      </c>
      <c r="G21" s="2">
        <f>COUNTIFS(data1,"&gt;="&amp;E21,data1,"&lt;"&amp;F21)</f>
        <v>7</v>
      </c>
      <c r="H21" s="6">
        <f t="shared" si="2"/>
        <v>0.07</v>
      </c>
      <c r="I21" s="6">
        <f t="shared" si="3"/>
        <v>0.3</v>
      </c>
      <c r="N21" s="9">
        <v>0.6</v>
      </c>
    </row>
    <row r="22" spans="5:14">
      <c r="E22" s="5">
        <v>0.705555555555556</v>
      </c>
      <c r="F22" s="5">
        <v>0.805555555555556</v>
      </c>
      <c r="G22" s="2">
        <f>COUNTIFS(data1,"&gt;="&amp;E22,data1,"&lt;"&amp;F22)</f>
        <v>8</v>
      </c>
      <c r="H22" s="6">
        <f t="shared" si="2"/>
        <v>0.08</v>
      </c>
      <c r="I22" s="6">
        <f t="shared" si="3"/>
        <v>0.38</v>
      </c>
      <c r="N22" s="9">
        <v>0.6</v>
      </c>
    </row>
    <row r="23" spans="5:14">
      <c r="E23" s="5">
        <v>0.805555555555556</v>
      </c>
      <c r="F23" s="5">
        <v>0.905555555555556</v>
      </c>
      <c r="G23" s="2">
        <f>COUNTIFS(data1,"&gt;="&amp;E23,data1,"&lt;"&amp;F23)</f>
        <v>10</v>
      </c>
      <c r="H23" s="6">
        <f t="shared" si="2"/>
        <v>0.1</v>
      </c>
      <c r="I23" s="6">
        <f t="shared" si="3"/>
        <v>0.48</v>
      </c>
      <c r="N23" s="9">
        <v>0.6</v>
      </c>
    </row>
    <row r="24" spans="5:14">
      <c r="E24" s="5">
        <v>0.905555555555556</v>
      </c>
      <c r="F24" s="5">
        <v>1.00555555555556</v>
      </c>
      <c r="G24" s="2">
        <f>COUNTIFS(data1,"&gt;="&amp;E24,data1,"&lt;"&amp;F24)</f>
        <v>10</v>
      </c>
      <c r="H24" s="6">
        <f t="shared" si="2"/>
        <v>0.1</v>
      </c>
      <c r="I24" s="6">
        <f t="shared" si="3"/>
        <v>0.58</v>
      </c>
      <c r="N24" s="9">
        <v>0.7</v>
      </c>
    </row>
    <row r="25" spans="5:14">
      <c r="E25" s="5">
        <v>1.00555555555556</v>
      </c>
      <c r="F25" s="5">
        <v>1.10555555555556</v>
      </c>
      <c r="G25" s="2">
        <f>COUNTIFS(data1,"&gt;="&amp;E25,data1,"&lt;"&amp;F25)</f>
        <v>10</v>
      </c>
      <c r="H25" s="6">
        <f t="shared" si="2"/>
        <v>0.1</v>
      </c>
      <c r="I25" s="6">
        <f t="shared" si="3"/>
        <v>0.68</v>
      </c>
      <c r="N25" s="9">
        <v>0.7</v>
      </c>
    </row>
    <row r="26" spans="5:14">
      <c r="E26" s="5">
        <v>1.10555555555556</v>
      </c>
      <c r="F26" s="5">
        <v>1.20555555555556</v>
      </c>
      <c r="G26" s="2">
        <f>COUNTIFS(data1,"&gt;="&amp;E26,data1,"&lt;"&amp;F26)</f>
        <v>7</v>
      </c>
      <c r="H26" s="6">
        <f t="shared" si="2"/>
        <v>0.07</v>
      </c>
      <c r="I26" s="6">
        <f t="shared" si="3"/>
        <v>0.75</v>
      </c>
      <c r="N26" s="9">
        <v>0.7</v>
      </c>
    </row>
    <row r="27" spans="5:14">
      <c r="E27" s="5">
        <v>1.20555555555556</v>
      </c>
      <c r="F27" s="5">
        <v>1.30555555555556</v>
      </c>
      <c r="G27" s="2">
        <f>COUNTIFS(data1,"&gt;="&amp;E27,data1,"&lt;"&amp;F27)</f>
        <v>3</v>
      </c>
      <c r="H27" s="6">
        <f t="shared" si="2"/>
        <v>0.03</v>
      </c>
      <c r="I27" s="6">
        <f t="shared" si="3"/>
        <v>0.78</v>
      </c>
      <c r="N27" s="9">
        <v>0.7</v>
      </c>
    </row>
    <row r="28" spans="5:14">
      <c r="E28" s="5">
        <v>1.30555555555556</v>
      </c>
      <c r="F28" s="5">
        <v>1.40555555555556</v>
      </c>
      <c r="G28" s="2">
        <f>COUNTIFS(data1,"&gt;="&amp;E28,data1,"&lt;"&amp;F28)</f>
        <v>10</v>
      </c>
      <c r="H28" s="6">
        <f t="shared" si="2"/>
        <v>0.1</v>
      </c>
      <c r="I28" s="6">
        <f t="shared" si="3"/>
        <v>0.88</v>
      </c>
      <c r="N28" s="9">
        <v>0.7</v>
      </c>
    </row>
    <row r="29" spans="5:14">
      <c r="E29" s="5">
        <v>1.40555555555556</v>
      </c>
      <c r="F29" s="5">
        <v>1.50555555555556</v>
      </c>
      <c r="G29" s="2">
        <f>COUNTIFS(data1,"&gt;="&amp;E29,data1,"&lt;"&amp;F29)</f>
        <v>5</v>
      </c>
      <c r="H29" s="6">
        <f t="shared" si="2"/>
        <v>0.05</v>
      </c>
      <c r="I29" s="6">
        <f t="shared" si="3"/>
        <v>0.93</v>
      </c>
      <c r="N29" s="9">
        <v>0.7</v>
      </c>
    </row>
    <row r="30" spans="5:14">
      <c r="E30" s="5">
        <v>1.50555555555556</v>
      </c>
      <c r="F30" s="5">
        <v>1.60555555555556</v>
      </c>
      <c r="G30" s="2">
        <f>COUNTIFS(data1,"&gt;="&amp;E30,data1,"&lt;"&amp;F30)</f>
        <v>4</v>
      </c>
      <c r="H30" s="6">
        <f t="shared" si="2"/>
        <v>0.04</v>
      </c>
      <c r="I30" s="6">
        <f t="shared" si="3"/>
        <v>0.97</v>
      </c>
      <c r="N30" s="9">
        <v>0.7</v>
      </c>
    </row>
    <row r="31" spans="5:14">
      <c r="E31" s="5">
        <v>1.60555555555556</v>
      </c>
      <c r="F31" s="5">
        <v>1.70555555555556</v>
      </c>
      <c r="G31" s="2">
        <f>COUNTIFS(data1,"&gt;="&amp;E31,data1,"&lt;"&amp;F31)</f>
        <v>1</v>
      </c>
      <c r="H31" s="6">
        <f t="shared" si="2"/>
        <v>0.01</v>
      </c>
      <c r="I31" s="6">
        <f t="shared" si="3"/>
        <v>0.98</v>
      </c>
      <c r="N31" s="9">
        <v>0.8</v>
      </c>
    </row>
    <row r="32" spans="5:14">
      <c r="E32" s="5">
        <v>1.70555555555556</v>
      </c>
      <c r="F32" s="5">
        <v>1.80555555555556</v>
      </c>
      <c r="G32" s="2">
        <f>COUNTIFS(data1,"&gt;="&amp;E32,data1,"&lt;"&amp;F32)</f>
        <v>2</v>
      </c>
      <c r="H32" s="6">
        <f t="shared" si="2"/>
        <v>0.02</v>
      </c>
      <c r="I32" s="6">
        <f t="shared" si="3"/>
        <v>1</v>
      </c>
      <c r="N32" s="9">
        <v>0.8</v>
      </c>
    </row>
    <row r="33" spans="5:14">
      <c r="E33" s="5">
        <v>1.80555555555556</v>
      </c>
      <c r="F33" s="5">
        <f>F32-E33</f>
        <v>0</v>
      </c>
      <c r="G33" s="2">
        <f>COUNTIFS(data1,"&gt;="&amp;E33,data1,"&lt;"&amp;F33)</f>
        <v>0</v>
      </c>
      <c r="H33" s="6">
        <f t="shared" si="2"/>
        <v>0</v>
      </c>
      <c r="I33" s="6">
        <f t="shared" si="3"/>
        <v>1</v>
      </c>
      <c r="N33" s="9">
        <v>0.8</v>
      </c>
    </row>
    <row r="34" spans="7:14">
      <c r="G34">
        <f>SUM(G15:G33)</f>
        <v>100</v>
      </c>
      <c r="N34" s="9">
        <v>0.8</v>
      </c>
    </row>
    <row r="35" spans="14:14">
      <c r="N35" s="9">
        <v>0.8</v>
      </c>
    </row>
    <row r="36" spans="14:14">
      <c r="N36" s="9">
        <v>0.8</v>
      </c>
    </row>
    <row r="37" spans="14:14">
      <c r="N37" s="9">
        <v>0.8</v>
      </c>
    </row>
    <row r="38" spans="14:14">
      <c r="N38" s="9">
        <v>0.8</v>
      </c>
    </row>
    <row r="39" spans="14:14">
      <c r="N39" s="9">
        <v>0.9</v>
      </c>
    </row>
    <row r="40" spans="14:14">
      <c r="N40" s="9">
        <v>0.9</v>
      </c>
    </row>
    <row r="41" spans="14:14">
      <c r="N41" s="9">
        <v>0.9</v>
      </c>
    </row>
    <row r="42" spans="14:14">
      <c r="N42" s="9">
        <v>0.9</v>
      </c>
    </row>
    <row r="43" spans="14:14">
      <c r="N43" s="9">
        <v>0.9</v>
      </c>
    </row>
    <row r="44" spans="14:14">
      <c r="N44" s="9">
        <v>0.9</v>
      </c>
    </row>
    <row r="45" spans="14:14">
      <c r="N45" s="9">
        <v>0.9</v>
      </c>
    </row>
    <row r="46" spans="14:14">
      <c r="N46" s="9">
        <v>0.9</v>
      </c>
    </row>
    <row r="47" spans="14:14">
      <c r="N47" s="9">
        <v>0.9</v>
      </c>
    </row>
    <row r="48" spans="14:14">
      <c r="N48" s="9">
        <v>0.9</v>
      </c>
    </row>
    <row r="49" spans="14:14">
      <c r="N49" s="9">
        <v>1</v>
      </c>
    </row>
    <row r="50" spans="14:14">
      <c r="N50" s="9">
        <v>1</v>
      </c>
    </row>
    <row r="51" spans="14:14">
      <c r="N51" s="9">
        <v>1</v>
      </c>
    </row>
    <row r="52" spans="14:14">
      <c r="N52" s="9">
        <v>1</v>
      </c>
    </row>
    <row r="53" spans="14:14">
      <c r="N53" s="9">
        <v>1</v>
      </c>
    </row>
    <row r="54" spans="14:14">
      <c r="N54" s="9">
        <v>1</v>
      </c>
    </row>
    <row r="55" spans="14:14">
      <c r="N55" s="9">
        <v>1</v>
      </c>
    </row>
    <row r="56" spans="14:14">
      <c r="N56" s="9">
        <v>1</v>
      </c>
    </row>
    <row r="57" spans="14:14">
      <c r="N57" s="9">
        <v>1</v>
      </c>
    </row>
    <row r="58" spans="14:14">
      <c r="N58" s="9">
        <v>1</v>
      </c>
    </row>
    <row r="59" spans="14:14">
      <c r="N59" s="9">
        <v>1.1</v>
      </c>
    </row>
    <row r="60" spans="14:14">
      <c r="N60" s="9">
        <v>1.1</v>
      </c>
    </row>
    <row r="61" spans="14:14">
      <c r="N61" s="9">
        <v>1.1</v>
      </c>
    </row>
    <row r="62" spans="14:14">
      <c r="N62" s="9">
        <v>1.1</v>
      </c>
    </row>
    <row r="63" spans="14:14">
      <c r="N63" s="9">
        <v>1.1</v>
      </c>
    </row>
    <row r="64" spans="14:14">
      <c r="N64" s="9">
        <v>1.1</v>
      </c>
    </row>
    <row r="65" spans="14:14">
      <c r="N65" s="9">
        <v>1.1</v>
      </c>
    </row>
    <row r="66" spans="14:14">
      <c r="N66" s="9">
        <v>1.1</v>
      </c>
    </row>
    <row r="67" spans="14:14">
      <c r="N67" s="9">
        <v>1.1</v>
      </c>
    </row>
    <row r="68" spans="14:14">
      <c r="N68" s="9">
        <v>1.1</v>
      </c>
    </row>
    <row r="69" spans="14:14">
      <c r="N69" s="9">
        <v>1.2</v>
      </c>
    </row>
    <row r="70" spans="14:14">
      <c r="N70" s="9">
        <v>1.2</v>
      </c>
    </row>
    <row r="71" spans="14:14">
      <c r="N71" s="9">
        <v>1.2</v>
      </c>
    </row>
    <row r="72" spans="14:14">
      <c r="N72" s="9">
        <v>1.2</v>
      </c>
    </row>
    <row r="73" spans="14:14">
      <c r="N73" s="9">
        <v>1.2</v>
      </c>
    </row>
    <row r="74" spans="14:14">
      <c r="N74" s="9">
        <v>1.2</v>
      </c>
    </row>
    <row r="75" spans="14:14">
      <c r="N75" s="9">
        <v>1.2</v>
      </c>
    </row>
    <row r="76" spans="14:14">
      <c r="N76" s="9">
        <v>1.3</v>
      </c>
    </row>
    <row r="77" spans="14:14">
      <c r="N77" s="9">
        <v>1.3</v>
      </c>
    </row>
    <row r="78" spans="14:14">
      <c r="N78" s="9">
        <v>1.3</v>
      </c>
    </row>
    <row r="79" spans="14:14">
      <c r="N79" s="9">
        <v>1.4</v>
      </c>
    </row>
    <row r="80" spans="14:14">
      <c r="N80" s="9">
        <v>1.4</v>
      </c>
    </row>
    <row r="81" spans="14:14">
      <c r="N81" s="9">
        <v>1.4</v>
      </c>
    </row>
    <row r="82" spans="14:14">
      <c r="N82" s="9">
        <v>1.4</v>
      </c>
    </row>
    <row r="83" spans="14:14">
      <c r="N83" s="9">
        <v>1.4</v>
      </c>
    </row>
    <row r="84" spans="14:14">
      <c r="N84" s="9">
        <v>1.4</v>
      </c>
    </row>
    <row r="85" spans="14:14">
      <c r="N85" s="9">
        <v>1.4</v>
      </c>
    </row>
    <row r="86" spans="14:14">
      <c r="N86" s="9">
        <v>1.4</v>
      </c>
    </row>
    <row r="87" spans="14:14">
      <c r="N87" s="9">
        <v>1.4</v>
      </c>
    </row>
    <row r="88" spans="14:14">
      <c r="N88" s="9">
        <v>1.4</v>
      </c>
    </row>
    <row r="89" spans="14:14">
      <c r="N89" s="9">
        <v>1.5</v>
      </c>
    </row>
    <row r="90" spans="14:14">
      <c r="N90" s="9">
        <v>1.5</v>
      </c>
    </row>
    <row r="91" spans="14:14">
      <c r="N91" s="9">
        <v>1.5</v>
      </c>
    </row>
    <row r="92" spans="14:14">
      <c r="N92" s="9">
        <v>1.5</v>
      </c>
    </row>
    <row r="93" spans="14:14">
      <c r="N93" s="9">
        <v>1.5</v>
      </c>
    </row>
    <row r="94" spans="14:14">
      <c r="N94" s="9">
        <v>1.6</v>
      </c>
    </row>
    <row r="95" spans="14:14">
      <c r="N95" s="9">
        <v>1.6</v>
      </c>
    </row>
    <row r="96" spans="14:14">
      <c r="N96" s="9">
        <v>1.6</v>
      </c>
    </row>
    <row r="97" spans="14:14">
      <c r="N97" s="9">
        <v>1.6</v>
      </c>
    </row>
    <row r="98" spans="14:14">
      <c r="N98" s="9">
        <v>1.7</v>
      </c>
    </row>
    <row r="99" spans="14:14">
      <c r="N99" s="9">
        <v>1.8</v>
      </c>
    </row>
    <row r="100" ht="15.15" spans="14:14">
      <c r="N100" s="10">
        <v>1.8</v>
      </c>
    </row>
  </sheetData>
  <sortState ref="N1:N101">
    <sortCondition ref="N1:N10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Nguyen</cp:lastModifiedBy>
  <dcterms:created xsi:type="dcterms:W3CDTF">2024-11-20T13:53:00Z</dcterms:created>
  <dcterms:modified xsi:type="dcterms:W3CDTF">2024-11-21T02:28:07Z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1033-10.2.0.5808</vt:lpwstr>
  </property>
</Properties>
</file>