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<sst xmlns="http://schemas.openxmlformats.org/spreadsheetml/2006/main" count="16">
  <si>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Sample</t>
  </si>
  <si>
    <t>Measure 1</t>
  </si>
  <si>
    <t>Measure 2</t>
  </si>
  <si>
    <t>Measure 3</t>
  </si>
  <si>
    <t>Measure 4</t>
  </si>
  <si>
    <t>Measure 5</t>
  </si>
  <si>
    <t>Biểu đồ kiểm soát X(aver)</t>
  </si>
  <si>
    <t>UCL X</t>
  </si>
  <si>
    <t>X(2aver)</t>
  </si>
  <si>
    <t>LCL X</t>
  </si>
  <si>
    <t>Biểu đồ kiểm soát R</t>
  </si>
  <si>
    <t>UCL</t>
  </si>
  <si>
    <t>R(aver)</t>
  </si>
  <si>
    <t>LCL</t>
  </si>
  <si>
    <t>X(AVER)</t>
  </si>
  <si>
    <t>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</si>
</sst>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8" fontId="0" fillId="0" borderId="1" xfId="0" applyNumberFormat="1" applyBorder="1" applyAlignment="1">
      <alignment horizontal="left"/>
    </xf>
    <xf numFmtId="178" fontId="0" fillId="0" borderId="1" xfId="0" applyNumberForma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800" b="1" i="1"/>
              <a:t>Biểu đồ X(aver)</a:t>
            </a:r>
            <a:endParaRPr lang="vi-VN" sz="1800" b="1" i="1"/>
          </a:p>
        </c:rich>
      </c:tx>
      <c:layout>
        <c:manualLayout>
          <c:xMode val="edge"/>
          <c:yMode val="edge"/>
          <c:x val="0.344062405331718"/>
          <c:y val="0.03370278217597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X(AVER)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Sheet1!$B$12:$F$12</c:f>
              <c:numCache>
                <c:formatCode>General</c:formatCode>
                <c:ptCount val="5"/>
                <c:pt idx="0">
                  <c:v>5.026</c:v>
                </c:pt>
                <c:pt idx="1">
                  <c:v>5.012</c:v>
                </c:pt>
                <c:pt idx="2">
                  <c:v>5.021</c:v>
                </c:pt>
                <c:pt idx="3">
                  <c:v>4.995</c:v>
                </c:pt>
                <c:pt idx="4">
                  <c:v>4.999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UCL X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Sheet1!$I$2:$M$2</c:f>
              <c:numCache>
                <c:formatCode>0.000</c:formatCode>
                <c:ptCount val="5"/>
                <c:pt idx="0">
                  <c:v>5.066656</c:v>
                </c:pt>
                <c:pt idx="1">
                  <c:v>5.066656</c:v>
                </c:pt>
                <c:pt idx="2">
                  <c:v>5.066656</c:v>
                </c:pt>
                <c:pt idx="3">
                  <c:v>5.066656</c:v>
                </c:pt>
                <c:pt idx="4">
                  <c:v>5.066656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X(2aver)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Sheet1!$I$3:$M$3</c:f>
              <c:numCache>
                <c:formatCode>0.000</c:formatCode>
                <c:ptCount val="5"/>
                <c:pt idx="0">
                  <c:v>5.0106</c:v>
                </c:pt>
                <c:pt idx="1">
                  <c:v>5.0106</c:v>
                </c:pt>
                <c:pt idx="2">
                  <c:v>5.0106</c:v>
                </c:pt>
                <c:pt idx="3">
                  <c:v>5.0106</c:v>
                </c:pt>
                <c:pt idx="4">
                  <c:v>5.0106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Sheet1!$H$4</c:f>
              <c:strCache>
                <c:ptCount val="1"/>
                <c:pt idx="0">
                  <c:v>LCL 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Sheet1!$I$4:$M$4</c:f>
              <c:numCache>
                <c:formatCode>0.000</c:formatCode>
                <c:ptCount val="5"/>
                <c:pt idx="0">
                  <c:v>4.954544</c:v>
                </c:pt>
                <c:pt idx="1">
                  <c:v>4.954544</c:v>
                </c:pt>
                <c:pt idx="2">
                  <c:v>4.954544</c:v>
                </c:pt>
                <c:pt idx="3">
                  <c:v>4.954544</c:v>
                </c:pt>
                <c:pt idx="4">
                  <c:v>4.954544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933776"/>
        <c:axId val="858934256"/>
      </c:lineChart>
      <c:catAx>
        <c:axId val="858933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934256"/>
        <c:crosses val="autoZero"/>
        <c:auto val="1"/>
        <c:lblAlgn val="ctr"/>
        <c:lblOffset val="100"/>
        <c:noMultiLvlLbl val="0"/>
      </c:catAx>
      <c:valAx>
        <c:axId val="8589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93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800" b="1" i="1"/>
              <a:t>Biểu đồ R</a:t>
            </a:r>
            <a:endParaRPr lang="vi-VN" sz="1800" b="1" i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Sheet1!$B$13:$F$13</c:f>
              <c:numCache>
                <c:formatCode>General</c:formatCode>
                <c:ptCount val="5"/>
                <c:pt idx="0">
                  <c:v>0.19</c:v>
                </c:pt>
                <c:pt idx="1">
                  <c:v>0.19</c:v>
                </c:pt>
                <c:pt idx="2">
                  <c:v>0.17</c:v>
                </c:pt>
                <c:pt idx="3">
                  <c:v>0.16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Sheet1!$H$7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Sheet1!$I$7:$M$7</c:f>
              <c:numCache>
                <c:formatCode>0.000</c:formatCode>
                <c:ptCount val="5"/>
                <c:pt idx="0">
                  <c:v>0.323414</c:v>
                </c:pt>
                <c:pt idx="1">
                  <c:v>0.323414</c:v>
                </c:pt>
                <c:pt idx="2">
                  <c:v>0.323414</c:v>
                </c:pt>
                <c:pt idx="3">
                  <c:v>0.323414</c:v>
                </c:pt>
                <c:pt idx="4">
                  <c:v>0.323414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Sheet1!$H$8</c:f>
              <c:strCache>
                <c:ptCount val="1"/>
                <c:pt idx="0">
                  <c:v>R(aver)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Sheet1!$I$8:$M$8</c:f>
              <c:numCache>
                <c:formatCode>General</c:formatCode>
                <c:ptCount val="5"/>
                <c:pt idx="0">
                  <c:v>0.182</c:v>
                </c:pt>
                <c:pt idx="1">
                  <c:v>0.182</c:v>
                </c:pt>
                <c:pt idx="2">
                  <c:v>0.182</c:v>
                </c:pt>
                <c:pt idx="3">
                  <c:v>0.182</c:v>
                </c:pt>
                <c:pt idx="4">
                  <c:v>0.182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Sheet1!$H$9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Sheet1!$I$9:$M$9</c:f>
              <c:numCache>
                <c:formatCode>0.000</c:formatCode>
                <c:ptCount val="5"/>
                <c:pt idx="0">
                  <c:v>0.040586</c:v>
                </c:pt>
                <c:pt idx="1">
                  <c:v>0.040586</c:v>
                </c:pt>
                <c:pt idx="2">
                  <c:v>0.040586</c:v>
                </c:pt>
                <c:pt idx="3">
                  <c:v>0.040586</c:v>
                </c:pt>
                <c:pt idx="4">
                  <c:v>0.040586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091024"/>
        <c:axId val="1116091504"/>
      </c:lineChart>
      <c:catAx>
        <c:axId val="111609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6091504"/>
        <c:crosses val="autoZero"/>
        <c:auto val="1"/>
        <c:lblAlgn val="ctr"/>
        <c:lblOffset val="100"/>
        <c:noMultiLvlLbl val="0"/>
      </c:catAx>
      <c:valAx>
        <c:axId val="11160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609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5080</xdr:colOff>
      <xdr:row>13</xdr:row>
      <xdr:rowOff>115570</xdr:rowOff>
    </xdr:from>
    <xdr:to>
      <xdr:col>5</xdr:col>
      <xdr:colOff>610235</xdr:colOff>
      <xdr:row>29</xdr:row>
      <xdr:rowOff>54610</xdr:rowOff>
    </xdr:to>
    <xdr:graphicFrame>
      <xdr:nvGraphicFramePr>
        <xdr:cNvPr id="2" name="Chart 1"/>
        <xdr:cNvGraphicFramePr/>
      </xdr:nvGraphicFramePr>
      <xdr:xfrm>
        <a:off x="622300" y="2493010"/>
        <a:ext cx="4198620" cy="286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585470</xdr:colOff>
      <xdr:row>13</xdr:row>
      <xdr:rowOff>99060</xdr:rowOff>
    </xdr:from>
    <xdr:to>
      <xdr:col>13</xdr:col>
      <xdr:colOff>463550</xdr:colOff>
      <xdr:row>29</xdr:row>
      <xdr:rowOff>29210</xdr:rowOff>
    </xdr:to>
    <xdr:graphicFrame>
      <xdr:nvGraphicFramePr>
        <xdr:cNvPr id="3" name="Chart 2"/>
        <xdr:cNvGraphicFramePr/>
      </xdr:nvGraphicFramePr>
      <xdr:xfrm>
        <a:off x="5694680" y="2476500"/>
        <a:ext cx="419862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zoomScale="85" zoomScaleNormal="85" workbookViewId="0">
      <selection activeCell="P14" sqref="P14"/>
    </sheetView>
  </sheetViews>
  <sheetFormatPr defaultColWidth="9" defaultRowHeight="14.4"/>
  <cols>
    <col min="2" max="2" width="15.2037037037037" customWidth="1"/>
    <col min="3" max="3" width="13.3981481481481" customWidth="1"/>
    <col min="4" max="5" width="11.8981481481481" customWidth="1"/>
    <col min="6" max="6" width="13.10185185185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4" t="s">
        <v>6</v>
      </c>
      <c r="J1" s="2"/>
      <c r="K1" s="2"/>
      <c r="L1" s="2"/>
      <c r="M1" s="2"/>
    </row>
    <row r="2" spans="1:13">
      <c r="A2" s="3">
        <v>1</v>
      </c>
      <c r="B2" s="3">
        <v>5.02</v>
      </c>
      <c r="C2" s="3">
        <v>5.01</v>
      </c>
      <c r="D2" s="3">
        <v>4.94</v>
      </c>
      <c r="E2" s="3">
        <v>4.99</v>
      </c>
      <c r="F2" s="3">
        <v>4.96</v>
      </c>
      <c r="H2" s="4" t="s">
        <v>7</v>
      </c>
      <c r="I2" s="6">
        <f>I3+0.308*I8</f>
        <v>5.066656</v>
      </c>
      <c r="J2" s="6">
        <f t="shared" ref="J2:M2" si="0">J3+0.308*J8</f>
        <v>5.066656</v>
      </c>
      <c r="K2" s="6">
        <f t="shared" si="0"/>
        <v>5.066656</v>
      </c>
      <c r="L2" s="6">
        <f t="shared" si="0"/>
        <v>5.066656</v>
      </c>
      <c r="M2" s="6">
        <f t="shared" si="0"/>
        <v>5.066656</v>
      </c>
    </row>
    <row r="3" spans="1:13">
      <c r="A3" s="3">
        <v>2</v>
      </c>
      <c r="B3" s="3">
        <v>5.01</v>
      </c>
      <c r="C3" s="3">
        <v>5.03</v>
      </c>
      <c r="D3" s="3">
        <v>5.07</v>
      </c>
      <c r="E3" s="3">
        <v>4.95</v>
      </c>
      <c r="F3" s="3">
        <v>4.96</v>
      </c>
      <c r="H3" s="4" t="s">
        <v>8</v>
      </c>
      <c r="I3" s="6">
        <f>AVERAGE($B$12:$F$12)</f>
        <v>5.0106</v>
      </c>
      <c r="J3" s="6">
        <f t="shared" ref="J3:M3" si="1">AVERAGE($B$12:$F$12)</f>
        <v>5.0106</v>
      </c>
      <c r="K3" s="6">
        <f t="shared" si="1"/>
        <v>5.0106</v>
      </c>
      <c r="L3" s="6">
        <f t="shared" si="1"/>
        <v>5.0106</v>
      </c>
      <c r="M3" s="6">
        <f t="shared" si="1"/>
        <v>5.0106</v>
      </c>
    </row>
    <row r="4" spans="1:13">
      <c r="A4" s="3">
        <v>3</v>
      </c>
      <c r="B4" s="3">
        <v>4.99</v>
      </c>
      <c r="C4" s="3">
        <v>5</v>
      </c>
      <c r="D4" s="3">
        <v>4.93</v>
      </c>
      <c r="E4" s="3">
        <v>4.92</v>
      </c>
      <c r="F4" s="3">
        <v>4.99</v>
      </c>
      <c r="H4" s="4" t="s">
        <v>9</v>
      </c>
      <c r="I4" s="6">
        <f>I3-0.308*I8</f>
        <v>4.954544</v>
      </c>
      <c r="J4" s="6">
        <f t="shared" ref="J4:M4" si="2">J3-0.308*J8</f>
        <v>4.954544</v>
      </c>
      <c r="K4" s="6">
        <f t="shared" si="2"/>
        <v>4.954544</v>
      </c>
      <c r="L4" s="6">
        <f t="shared" si="2"/>
        <v>4.954544</v>
      </c>
      <c r="M4" s="6">
        <f t="shared" si="2"/>
        <v>4.954544</v>
      </c>
    </row>
    <row r="5" spans="1:6">
      <c r="A5" s="3">
        <v>4</v>
      </c>
      <c r="B5" s="3">
        <v>5.03</v>
      </c>
      <c r="C5" s="3">
        <v>4.91</v>
      </c>
      <c r="D5" s="3">
        <v>5.01</v>
      </c>
      <c r="E5" s="3">
        <v>4.98</v>
      </c>
      <c r="F5" s="3">
        <v>4.89</v>
      </c>
    </row>
    <row r="6" spans="1:13">
      <c r="A6" s="3">
        <v>5</v>
      </c>
      <c r="B6" s="3">
        <v>4.95</v>
      </c>
      <c r="C6" s="3">
        <v>4.92</v>
      </c>
      <c r="D6" s="3">
        <v>5.03</v>
      </c>
      <c r="E6" s="3">
        <v>5.05</v>
      </c>
      <c r="F6" s="3">
        <v>5.01</v>
      </c>
      <c r="H6" s="3"/>
      <c r="I6" s="5" t="s">
        <v>10</v>
      </c>
      <c r="J6" s="3"/>
      <c r="K6" s="3"/>
      <c r="L6" s="3"/>
      <c r="M6" s="3"/>
    </row>
    <row r="7" spans="1:13">
      <c r="A7" s="3">
        <v>6</v>
      </c>
      <c r="B7" s="3">
        <v>4.97</v>
      </c>
      <c r="C7" s="3">
        <v>5.06</v>
      </c>
      <c r="D7" s="3">
        <v>5.06</v>
      </c>
      <c r="E7" s="3">
        <v>4.96</v>
      </c>
      <c r="F7" s="3">
        <v>5.03</v>
      </c>
      <c r="H7" s="5" t="s">
        <v>11</v>
      </c>
      <c r="I7" s="7">
        <f>1.777*I8</f>
        <v>0.323414</v>
      </c>
      <c r="J7" s="7">
        <f t="shared" ref="J7:M7" si="3">1.777*J8</f>
        <v>0.323414</v>
      </c>
      <c r="K7" s="7">
        <f t="shared" si="3"/>
        <v>0.323414</v>
      </c>
      <c r="L7" s="7">
        <f t="shared" si="3"/>
        <v>0.323414</v>
      </c>
      <c r="M7" s="7">
        <f t="shared" si="3"/>
        <v>0.323414</v>
      </c>
    </row>
    <row r="8" spans="1:13">
      <c r="A8" s="3">
        <v>7</v>
      </c>
      <c r="B8" s="3">
        <v>5.05</v>
      </c>
      <c r="C8" s="3">
        <v>5.01</v>
      </c>
      <c r="D8" s="3">
        <v>5.1</v>
      </c>
      <c r="E8" s="3">
        <v>4.96</v>
      </c>
      <c r="F8" s="3">
        <v>4.99</v>
      </c>
      <c r="H8" s="5" t="s">
        <v>12</v>
      </c>
      <c r="I8" s="3">
        <f>AVERAGE($B$13:$F$13)</f>
        <v>0.182</v>
      </c>
      <c r="J8" s="3">
        <f t="shared" ref="J8:M8" si="4">AVERAGE($B$13:$F$13)</f>
        <v>0.182</v>
      </c>
      <c r="K8" s="3">
        <f t="shared" si="4"/>
        <v>0.182</v>
      </c>
      <c r="L8" s="3">
        <f t="shared" si="4"/>
        <v>0.182</v>
      </c>
      <c r="M8" s="3">
        <f t="shared" si="4"/>
        <v>0.182</v>
      </c>
    </row>
    <row r="9" spans="1:13">
      <c r="A9" s="3">
        <v>8</v>
      </c>
      <c r="B9" s="3">
        <v>5.09</v>
      </c>
      <c r="C9" s="3">
        <v>5.1</v>
      </c>
      <c r="D9" s="3">
        <v>5</v>
      </c>
      <c r="E9" s="3">
        <v>4.99</v>
      </c>
      <c r="F9" s="3">
        <v>5.08</v>
      </c>
      <c r="H9" s="5" t="s">
        <v>13</v>
      </c>
      <c r="I9" s="7">
        <f>0.223*I8</f>
        <v>0.040586</v>
      </c>
      <c r="J9" s="7">
        <f t="shared" ref="J9:M9" si="5">0.223*J8</f>
        <v>0.040586</v>
      </c>
      <c r="K9" s="7">
        <f t="shared" si="5"/>
        <v>0.040586</v>
      </c>
      <c r="L9" s="7">
        <f t="shared" si="5"/>
        <v>0.040586</v>
      </c>
      <c r="M9" s="7">
        <f t="shared" si="5"/>
        <v>0.040586</v>
      </c>
    </row>
    <row r="10" spans="1:6">
      <c r="A10" s="3">
        <v>9</v>
      </c>
      <c r="B10" s="3">
        <v>5.14</v>
      </c>
      <c r="C10" s="3">
        <v>5.1</v>
      </c>
      <c r="D10" s="3">
        <v>4.99</v>
      </c>
      <c r="E10" s="3">
        <v>5.08</v>
      </c>
      <c r="F10" s="3">
        <v>5.09</v>
      </c>
    </row>
    <row r="11" spans="1:6">
      <c r="A11" s="3">
        <v>10</v>
      </c>
      <c r="B11" s="3">
        <v>5.01</v>
      </c>
      <c r="C11" s="3">
        <v>4.98</v>
      </c>
      <c r="D11" s="3">
        <v>5.08</v>
      </c>
      <c r="E11" s="3">
        <v>5.07</v>
      </c>
      <c r="F11" s="3">
        <v>4.99</v>
      </c>
    </row>
    <row r="12" spans="1:6">
      <c r="A12" s="5" t="s">
        <v>14</v>
      </c>
      <c r="B12" s="3">
        <f>AVERAGE(B2:B11)</f>
        <v>5.026</v>
      </c>
      <c r="C12" s="3">
        <f t="shared" ref="C12:F12" si="6">AVERAGE(C2:C11)</f>
        <v>5.012</v>
      </c>
      <c r="D12" s="3">
        <f t="shared" si="6"/>
        <v>5.021</v>
      </c>
      <c r="E12" s="3">
        <f t="shared" si="6"/>
        <v>4.995</v>
      </c>
      <c r="F12" s="3">
        <f t="shared" si="6"/>
        <v>4.999</v>
      </c>
    </row>
    <row r="13" spans="1:6">
      <c r="A13" s="5" t="s">
        <v>15</v>
      </c>
      <c r="B13" s="3">
        <f>MAX(B2:B11)-MIN(B2:B11)</f>
        <v>0.19</v>
      </c>
      <c r="C13" s="3">
        <f t="shared" ref="C13:F13" si="7">MAX(C2:C11)-MIN(C2:C11)</f>
        <v>0.19</v>
      </c>
      <c r="D13" s="3">
        <f t="shared" si="7"/>
        <v>0.17</v>
      </c>
      <c r="E13" s="3">
        <f t="shared" si="7"/>
        <v>0.16</v>
      </c>
      <c r="F13" s="3">
        <f t="shared" si="7"/>
        <v>0.2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Nguyen</cp:lastModifiedBy>
  <dcterms:created xsi:type="dcterms:W3CDTF">2024-11-21T00:58:00Z</dcterms:created>
  <dcterms:modified xsi:type="dcterms:W3CDTF">2024-11-21T02:08:36Z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