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f496e5f975282e/Desktop/"/>
    </mc:Choice>
  </mc:AlternateContent>
  <xr:revisionPtr revIDLastSave="3" documentId="13_ncr:1_{48A8116D-CFBD-4803-99AA-49CB5351DAFF}" xr6:coauthVersionLast="47" xr6:coauthVersionMax="47" xr10:uidLastSave="{1D7C2B5E-E1EE-4962-B89A-66A45BA5E693}"/>
  <bookViews>
    <workbookView xWindow="-120" yWindow="-120" windowWidth="20730" windowHeight="11160" xr2:uid="{00000000-000D-0000-FFFF-FFFF00000000}"/>
  </bookViews>
  <sheets>
    <sheet name="Histogram" sheetId="2" r:id="rId1"/>
  </sheets>
  <externalReferences>
    <externalReference r:id="rId2"/>
  </externalReferences>
  <definedNames>
    <definedName name="Correlation_Options">'[1]Data Validation Sources'!$C$2:$C$6</definedName>
    <definedName name="_xlnm.Print_Area" localSheetId="0">Histogram!$A$1:$R$35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F15" i="2" l="1"/>
  <c r="G14" i="2" l="1"/>
  <c r="C22" i="2"/>
  <c r="C21" i="2"/>
  <c r="C20" i="2"/>
  <c r="C18" i="2"/>
  <c r="C17" i="2"/>
  <c r="C16" i="2"/>
  <c r="C15" i="2"/>
  <c r="C14" i="2"/>
  <c r="C19" i="2" l="1"/>
  <c r="F4" i="2"/>
  <c r="C13" i="2" s="1"/>
  <c r="F10" i="2" l="1"/>
  <c r="G9" i="2" s="1"/>
  <c r="F6" i="2"/>
  <c r="G5" i="2" s="1"/>
  <c r="F9" i="2"/>
  <c r="G8" i="2" s="1"/>
  <c r="F13" i="2"/>
  <c r="F11" i="2"/>
  <c r="G10" i="2" s="1"/>
  <c r="F14" i="2"/>
  <c r="G13" i="2" s="1"/>
  <c r="F8" i="2"/>
  <c r="F5" i="2"/>
  <c r="G4" i="2" s="1"/>
  <c r="F12" i="2"/>
  <c r="F7" i="2"/>
  <c r="G6" i="2" s="1"/>
  <c r="H7" i="2" l="1"/>
  <c r="H9" i="2"/>
  <c r="H12" i="2"/>
  <c r="H5" i="2"/>
  <c r="H6" i="2"/>
  <c r="H8" i="2"/>
  <c r="G7" i="2"/>
  <c r="H13" i="2"/>
  <c r="H14" i="2"/>
  <c r="H4" i="2"/>
  <c r="G12" i="2"/>
  <c r="H11" i="2"/>
  <c r="G11" i="2"/>
  <c r="H10" i="2"/>
  <c r="H16" i="2" l="1"/>
</calcChain>
</file>

<file path=xl/sharedStrings.xml><?xml version="1.0" encoding="utf-8"?>
<sst xmlns="http://schemas.openxmlformats.org/spreadsheetml/2006/main" count="33" uniqueCount="32">
  <si>
    <t>Continuous Improvement Toolkit . www.citoolkit.com</t>
  </si>
  <si>
    <t>Date:</t>
  </si>
  <si>
    <t>Guide:</t>
  </si>
  <si>
    <t>Process:</t>
  </si>
  <si>
    <t>Project:</t>
  </si>
  <si>
    <t>Analyst:</t>
  </si>
  <si>
    <t>Conclusion:</t>
  </si>
  <si>
    <t>Description:</t>
  </si>
  <si>
    <t>Data values</t>
  </si>
  <si>
    <t>Class range:</t>
  </si>
  <si>
    <t>Mean:</t>
  </si>
  <si>
    <t>StDev:</t>
  </si>
  <si>
    <t>Lowest value:</t>
  </si>
  <si>
    <t>Highest value:</t>
  </si>
  <si>
    <t>Range:</t>
  </si>
  <si>
    <t>Skewness:</t>
  </si>
  <si>
    <t>Kurtosis:</t>
  </si>
  <si>
    <t>Histogram</t>
  </si>
  <si>
    <t>Frequency</t>
  </si>
  <si>
    <t>Data size (N):</t>
  </si>
  <si>
    <t>Median:</t>
  </si>
  <si>
    <t>Variance:</t>
  </si>
  <si>
    <t>Bins count:</t>
  </si>
  <si>
    <t>Lower</t>
  </si>
  <si>
    <t>Upper</t>
  </si>
  <si>
    <r>
      <t xml:space="preserve">11 </t>
    </r>
    <r>
      <rPr>
        <i/>
        <sz val="11"/>
        <color theme="0" tint="-0.499984740745262"/>
        <rFont val="Calibri"/>
        <family val="2"/>
        <scheme val="minor"/>
      </rPr>
      <t>(fixed)</t>
    </r>
  </si>
  <si>
    <t>Data</t>
  </si>
  <si>
    <t xml:space="preserve">  1st, enter or paste up to 100 data points in the cells provided.</t>
  </si>
  <si>
    <r>
      <t xml:space="preserve">  </t>
    </r>
    <r>
      <rPr>
        <b/>
        <sz val="10"/>
        <rFont val="Calibri"/>
        <family val="2"/>
        <scheme val="minor"/>
      </rPr>
      <t>Note:</t>
    </r>
    <r>
      <rPr>
        <sz val="10"/>
        <rFont val="Calibri"/>
        <family val="2"/>
        <scheme val="minor"/>
      </rPr>
      <t xml:space="preserve"> A summary of descriptive statistics will be displayed, some are self-explanatory.</t>
    </r>
  </si>
  <si>
    <r>
      <t xml:space="preserve">  </t>
    </r>
    <r>
      <rPr>
        <b/>
        <sz val="10"/>
        <rFont val="Calibri"/>
        <family val="2"/>
        <scheme val="minor"/>
      </rPr>
      <t>Note:</t>
    </r>
    <r>
      <rPr>
        <sz val="10"/>
        <rFont val="Calibri"/>
        <family val="2"/>
        <scheme val="minor"/>
      </rPr>
      <t xml:space="preserve"> You need only to fill the white cells.</t>
    </r>
  </si>
  <si>
    <r>
      <t xml:space="preserve">  </t>
    </r>
    <r>
      <rPr>
        <b/>
        <sz val="10"/>
        <rFont val="Calibri"/>
        <family val="2"/>
        <scheme val="minor"/>
      </rPr>
      <t>Note:</t>
    </r>
    <r>
      <rPr>
        <sz val="10"/>
        <rFont val="Calibri"/>
        <family val="2"/>
        <scheme val="minor"/>
      </rPr>
      <t xml:space="preserve"> The number of decimal digits in data cells and chart need to be changed manually (if required).</t>
    </r>
  </si>
  <si>
    <t xml:space="preserve">  2nd, the histogram will be displayed automatically to reflect your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</si>
</sst>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_);\(0.0\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24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darkUp">
        <fgColor theme="0" tint="-0.24994659260841701"/>
        <bgColor theme="0" tint="-0.14999847407452621"/>
      </patternFill>
    </fill>
    <fill>
      <patternFill patternType="solid">
        <fgColor theme="0" tint="-4.9989318521683403E-2"/>
        <bgColor theme="0" tint="-0.24994659260841701"/>
      </patternFill>
    </fill>
  </fills>
  <borders count="1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10" fillId="0" borderId="0" applyProtection="0"/>
    <xf numFmtId="0" fontId="10" fillId="0" borderId="0"/>
  </cellStyleXfs>
  <cellXfs count="47">
    <xf numFmtId="0" fontId="0" fillId="0" borderId="0" xfId="0"/>
    <xf numFmtId="0" fontId="8" fillId="4" borderId="0" xfId="0" applyFont="1" applyFill="1" applyBorder="1" applyAlignment="1" applyProtection="1">
      <alignment vertical="center"/>
    </xf>
    <xf numFmtId="0" fontId="7" fillId="4" borderId="0" xfId="0" applyFont="1" applyFill="1" applyAlignment="1" applyProtection="1">
      <alignment vertical="center"/>
    </xf>
    <xf numFmtId="0" fontId="7" fillId="4" borderId="0" xfId="0" applyFont="1" applyFill="1" applyBorder="1" applyAlignment="1" applyProtection="1">
      <alignment horizontal="right" vertical="center"/>
    </xf>
    <xf numFmtId="0" fontId="7" fillId="4" borderId="0" xfId="0" applyFont="1" applyFill="1" applyAlignment="1" applyProtection="1">
      <alignment horizontal="center" vertical="center"/>
    </xf>
    <xf numFmtId="0" fontId="4" fillId="4" borderId="0" xfId="0" applyFont="1" applyFill="1" applyAlignment="1" applyProtection="1">
      <alignment vertical="center"/>
    </xf>
    <xf numFmtId="0" fontId="9" fillId="4" borderId="0" xfId="0" applyFont="1" applyFill="1" applyAlignment="1" applyProtection="1">
      <alignment vertical="center"/>
    </xf>
    <xf numFmtId="0" fontId="6" fillId="4" borderId="0" xfId="0" applyFont="1" applyFill="1" applyAlignment="1" applyProtection="1">
      <alignment horizontal="center" vertical="center"/>
    </xf>
    <xf numFmtId="0" fontId="5" fillId="4" borderId="0" xfId="0" applyFont="1" applyFill="1" applyAlignment="1" applyProtection="1">
      <alignment vertical="center"/>
    </xf>
    <xf numFmtId="0" fontId="3" fillId="4" borderId="0" xfId="2" applyFont="1" applyFill="1" applyAlignment="1" applyProtection="1">
      <alignment vertical="center"/>
    </xf>
    <xf numFmtId="0" fontId="11" fillId="4" borderId="0" xfId="0" applyFont="1" applyFill="1" applyAlignment="1" applyProtection="1">
      <alignment vertical="center"/>
    </xf>
    <xf numFmtId="0" fontId="7" fillId="4" borderId="0" xfId="0" applyFont="1" applyFill="1" applyBorder="1" applyAlignment="1" applyProtection="1">
      <alignment vertical="center"/>
    </xf>
    <xf numFmtId="0" fontId="12" fillId="4" borderId="0" xfId="0" applyFont="1" applyFill="1" applyBorder="1" applyAlignment="1" applyProtection="1">
      <alignment horizontal="right" vertical="center"/>
    </xf>
    <xf numFmtId="0" fontId="12" fillId="4" borderId="1" xfId="0" applyFont="1" applyFill="1" applyBorder="1" applyAlignment="1" applyProtection="1">
      <alignment horizontal="left" vertical="center"/>
    </xf>
    <xf numFmtId="0" fontId="14" fillId="4" borderId="0" xfId="0" applyFont="1" applyFill="1" applyAlignment="1" applyProtection="1">
      <alignment vertical="center"/>
    </xf>
    <xf numFmtId="0" fontId="13" fillId="4" borderId="2" xfId="0" applyFont="1" applyFill="1" applyBorder="1" applyAlignment="1" applyProtection="1">
      <alignment vertical="center" textRotation="90"/>
    </xf>
    <xf numFmtId="0" fontId="7" fillId="4" borderId="2" xfId="0" applyFont="1" applyFill="1" applyBorder="1" applyAlignment="1" applyProtection="1">
      <alignment vertical="center"/>
    </xf>
    <xf numFmtId="0" fontId="7" fillId="4" borderId="0" xfId="0" applyFont="1" applyFill="1" applyBorder="1" applyAlignment="1" applyProtection="1">
      <alignment horizontal="left" vertical="center"/>
    </xf>
    <xf numFmtId="164" fontId="12" fillId="2" borderId="1" xfId="0" applyNumberFormat="1" applyFont="1" applyFill="1" applyBorder="1" applyAlignment="1" applyProtection="1">
      <alignment horizontal="center" vertical="center"/>
    </xf>
    <xf numFmtId="1" fontId="12" fillId="2" borderId="1" xfId="0" applyNumberFormat="1" applyFont="1" applyFill="1" applyBorder="1" applyAlignment="1" applyProtection="1">
      <alignment horizontal="center" vertical="center"/>
    </xf>
    <xf numFmtId="164" fontId="12" fillId="4" borderId="1" xfId="0" applyNumberFormat="1" applyFont="1" applyFill="1" applyBorder="1" applyAlignment="1" applyProtection="1">
      <alignment horizontal="left" vertical="center"/>
    </xf>
    <xf numFmtId="165" fontId="12" fillId="4" borderId="1" xfId="0" applyNumberFormat="1" applyFont="1" applyFill="1" applyBorder="1" applyAlignment="1" applyProtection="1">
      <alignment horizontal="left" vertical="center"/>
    </xf>
    <xf numFmtId="0" fontId="13" fillId="4" borderId="0" xfId="0" applyFont="1" applyFill="1" applyBorder="1" applyAlignment="1" applyProtection="1">
      <alignment vertical="center" textRotation="90"/>
    </xf>
    <xf numFmtId="0" fontId="7" fillId="5" borderId="0" xfId="0" applyFont="1" applyFill="1" applyAlignment="1" applyProtection="1">
      <alignment vertical="center"/>
    </xf>
    <xf numFmtId="1" fontId="12" fillId="5" borderId="0" xfId="0" applyNumberFormat="1" applyFont="1" applyFill="1" applyAlignment="1" applyProtection="1">
      <alignment horizontal="center" vertical="center"/>
    </xf>
    <xf numFmtId="164" fontId="7" fillId="0" borderId="1" xfId="0" applyNumberFormat="1" applyFont="1" applyFill="1" applyBorder="1" applyAlignment="1" applyProtection="1">
      <alignment horizontal="center" vertical="center"/>
      <protection locked="0"/>
    </xf>
    <xf numFmtId="2" fontId="12" fillId="4" borderId="1" xfId="0" applyNumberFormat="1" applyFont="1" applyFill="1" applyBorder="1" applyAlignment="1" applyProtection="1">
      <alignment horizontal="left" vertical="center"/>
    </xf>
    <xf numFmtId="166" fontId="12" fillId="2" borderId="1" xfId="0" applyNumberFormat="1" applyFont="1" applyFill="1" applyBorder="1" applyAlignment="1" applyProtection="1">
      <alignment horizontal="center" vertical="center"/>
    </xf>
    <xf numFmtId="0" fontId="12" fillId="6" borderId="0" xfId="0" applyFont="1" applyFill="1" applyAlignment="1" applyProtection="1">
      <alignment horizontal="center" vertical="center"/>
    </xf>
    <xf numFmtId="0" fontId="12" fillId="4" borderId="0" xfId="0" applyFont="1" applyFill="1" applyAlignment="1" applyProtection="1">
      <alignment horizontal="center" vertical="center"/>
    </xf>
    <xf numFmtId="1" fontId="12" fillId="6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  <protection locked="0"/>
    </xf>
    <xf numFmtId="0" fontId="1" fillId="3" borderId="3" xfId="0" applyFont="1" applyFill="1" applyBorder="1" applyAlignment="1" applyProtection="1">
      <alignment horizontal="left" vertical="top" wrapText="1"/>
      <protection locked="0"/>
    </xf>
    <xf numFmtId="0" fontId="1" fillId="3" borderId="4" xfId="0" applyFont="1" applyFill="1" applyBorder="1" applyAlignment="1" applyProtection="1">
      <alignment horizontal="left" vertical="top" wrapText="1"/>
      <protection locked="0"/>
    </xf>
    <xf numFmtId="0" fontId="1" fillId="3" borderId="5" xfId="0" applyFont="1" applyFill="1" applyBorder="1" applyAlignment="1" applyProtection="1">
      <alignment horizontal="left" vertical="top" wrapText="1"/>
      <protection locked="0"/>
    </xf>
    <xf numFmtId="0" fontId="1" fillId="3" borderId="2" xfId="0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 applyProtection="1">
      <alignment horizontal="left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0" fontId="1" fillId="3" borderId="7" xfId="0" applyFont="1" applyFill="1" applyBorder="1" applyAlignment="1" applyProtection="1">
      <alignment horizontal="left" vertical="top" wrapText="1"/>
      <protection locked="0"/>
    </xf>
    <xf numFmtId="0" fontId="1" fillId="3" borderId="8" xfId="0" applyFont="1" applyFill="1" applyBorder="1" applyAlignment="1" applyProtection="1">
      <alignment horizontal="lef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0" fontId="7" fillId="2" borderId="0" xfId="1" applyFont="1" applyFill="1" applyAlignment="1" applyProtection="1">
      <alignment horizontal="center" vertical="center"/>
    </xf>
    <xf numFmtId="0" fontId="13" fillId="4" borderId="0" xfId="0" applyFont="1" applyFill="1" applyAlignment="1" applyProtection="1">
      <alignment horizontal="center" vertical="center"/>
    </xf>
    <xf numFmtId="0" fontId="13" fillId="4" borderId="0" xfId="0" applyFont="1" applyFill="1" applyAlignment="1" applyProtection="1">
      <alignment horizontal="right" vertical="center" textRotation="90"/>
    </xf>
    <xf numFmtId="0" fontId="3" fillId="3" borderId="10" xfId="0" applyFont="1" applyFill="1" applyBorder="1" applyAlignment="1" applyProtection="1">
      <alignment horizontal="left" vertical="top" wrapText="1"/>
      <protection locked="0"/>
    </xf>
    <xf numFmtId="0" fontId="3" fillId="3" borderId="11" xfId="0" applyFont="1" applyFill="1" applyBorder="1" applyAlignment="1" applyProtection="1">
      <alignment horizontal="left" vertical="top" wrapText="1"/>
      <protection locked="0"/>
    </xf>
    <xf numFmtId="0" fontId="3" fillId="3" borderId="12" xfId="0" applyFont="1" applyFill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 xr:uid="{C98C0D9A-3FDE-47F5-BC71-3349652DC888}"/>
    <cellStyle name="Normal 4" xfId="2" xr:uid="{4710C67E-27F3-402F-BC6B-2C2DC977D365}"/>
  </cellStyles>
  <dxfs count="0"/>
  <tableStyles count="0" defaultTableStyle="TableStyleMedium2" defaultPivotStyle="PivotStyleLight16"/>
  <colors>
    <mruColors>
      <color rgb="FFE6E6E6"/>
      <color rgb="FFDDDDDD"/>
      <color rgb="FF0000CC"/>
      <color rgb="FFCCFFFF"/>
      <color rgb="FFC3E1FF"/>
      <color rgb="FFCCCC00"/>
      <color rgb="FFFFFF99"/>
      <color rgb="FFCDE5FF"/>
      <color rgb="FF00FFFF"/>
      <color rgb="FFCD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41427482854963E-2"/>
          <c:y val="2.3376986492876381E-2"/>
          <c:w val="0.9128177123020913"/>
          <c:h val="0.90033620471070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Histogram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>
                  <a:lumMod val="50000"/>
                </a:schemeClr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0;\-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Histogram!$F$3:$F$15</c:f>
            </c:multiLvlStrRef>
          </c:cat>
          <c:val>
            <c:numRef>
              <c:f>Histogram!$H$3:$H$15</c:f>
              <c:numCache>
                <c:formatCode>0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0-48B4-8060-A04FE0B7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6772144"/>
        <c:axId val="1577909136"/>
      </c:barChart>
      <c:catAx>
        <c:axId val="16567721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09136"/>
        <c:crosses val="autoZero"/>
        <c:auto val="1"/>
        <c:lblAlgn val="l"/>
        <c:lblOffset val="100"/>
        <c:noMultiLvlLbl val="1"/>
      </c:catAx>
      <c:valAx>
        <c:axId val="15779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6E6"/>
              </a:solidFill>
              <a:prstDash val="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72144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</xdr:rowOff>
    </xdr:from>
    <xdr:to>
      <xdr:col>17</xdr:col>
      <xdr:colOff>0</xdr:colOff>
      <xdr:row>20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B11E2-58D7-4151-B4C2-D3FA1F6C0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20"/>
  <sheetViews>
    <sheetView showGridLines="0" tabSelected="1" zoomScaleNormal="100" workbookViewId="0"/>
  </sheetViews>
  <sheetFormatPr defaultColWidth="8.85546875" defaultRowHeight="14.25" customHeight="1" x14ac:dyDescent="0.2"/>
  <cols>
    <col min="1" max="1" width="2.7109375" style="2" customWidth="1"/>
    <col min="2" max="2" width="12.7109375" style="2" customWidth="1"/>
    <col min="3" max="3" width="26.7109375" style="2" customWidth="1"/>
    <col min="4" max="4" width="6.42578125" style="2" customWidth="1"/>
    <col min="5" max="8" width="11.7109375" style="2" customWidth="1"/>
    <col min="9" max="9" width="7.7109375" style="2" customWidth="1"/>
    <col min="10" max="17" width="8.85546875" style="2"/>
    <col min="18" max="18" width="3.7109375" style="2" customWidth="1"/>
    <col min="19" max="16384" width="8.85546875" style="2"/>
  </cols>
  <sheetData>
    <row r="1" spans="2:9" ht="31.5" x14ac:dyDescent="0.2">
      <c r="B1" s="1" t="s">
        <v>17</v>
      </c>
    </row>
    <row r="2" spans="2:9" ht="15" x14ac:dyDescent="0.2">
      <c r="B2" s="3"/>
      <c r="C2" s="4"/>
      <c r="E2" s="4" t="s">
        <v>26</v>
      </c>
      <c r="F2" s="4" t="s">
        <v>23</v>
      </c>
      <c r="G2" s="4" t="s">
        <v>24</v>
      </c>
      <c r="H2" s="4" t="s">
        <v>18</v>
      </c>
    </row>
    <row r="3" spans="2:9" ht="15" x14ac:dyDescent="0.2">
      <c r="B3" s="3" t="s">
        <v>1</v>
      </c>
      <c r="C3" s="31"/>
      <c r="D3" s="3"/>
      <c r="E3" s="23"/>
      <c r="F3" s="23"/>
      <c r="G3" s="23"/>
      <c r="H3" s="23"/>
      <c r="I3" s="43" t="s">
        <v>18</v>
      </c>
    </row>
    <row r="4" spans="2:9" ht="15" x14ac:dyDescent="0.2">
      <c r="B4" s="3" t="s">
        <v>4</v>
      </c>
      <c r="C4" s="31"/>
      <c r="D4" s="12">
        <v>1</v>
      </c>
      <c r="E4" s="25"/>
      <c r="F4" s="18" t="str">
        <f>IF(MIN(E4:E103)=0,"",MIN(E4:E103))</f>
        <v/>
      </c>
      <c r="G4" s="27" t="str">
        <f>IF(F5=0,"",F5)</f>
        <v/>
      </c>
      <c r="H4" s="19" t="str">
        <f>IF(COUNTIFS(E4:E103,"&lt;="&amp;F5)=0,"",COUNTIFS(E4:E103,"&lt;="&amp;F5))</f>
        <v/>
      </c>
      <c r="I4" s="43"/>
    </row>
    <row r="5" spans="2:9" ht="15" x14ac:dyDescent="0.2">
      <c r="B5" s="3" t="s">
        <v>3</v>
      </c>
      <c r="C5" s="31"/>
      <c r="D5" s="12">
        <v>2</v>
      </c>
      <c r="E5" s="25"/>
      <c r="F5" s="18" t="str">
        <f>IF(ISERROR(F4+(C13*1)),"",F4+(C13*1))</f>
        <v/>
      </c>
      <c r="G5" s="27" t="str">
        <f t="shared" ref="G5:G14" si="0">IF(F6=0,"",F6)</f>
        <v/>
      </c>
      <c r="H5" s="19" t="str">
        <f>IF(COUNTIFS(E4:E103,"&lt;="&amp;F6,E4:E103,"&gt;"&amp;F5)=0,"",COUNTIFS(E4:E103,"&lt;="&amp;F6,E4:E103,"&gt;"&amp;F5))</f>
        <v/>
      </c>
      <c r="I5" s="43"/>
    </row>
    <row r="6" spans="2:9" ht="15" x14ac:dyDescent="0.2">
      <c r="B6" s="3" t="s">
        <v>5</v>
      </c>
      <c r="C6" s="31"/>
      <c r="D6" s="12">
        <v>3</v>
      </c>
      <c r="E6" s="25"/>
      <c r="F6" s="18" t="str">
        <f>IF(ISERROR(F4+(C13*2)),"",F4+(C13*2))</f>
        <v/>
      </c>
      <c r="G6" s="27" t="str">
        <f t="shared" si="0"/>
        <v/>
      </c>
      <c r="H6" s="19" t="str">
        <f>IF(COUNTIFS(E4:E103,"&lt;="&amp;F7,E4:E103,"&gt;"&amp;F6)=0,"",COUNTIFS(E4:E103,"&lt;="&amp;F7,E4:E103,"&gt;"&amp;F6))</f>
        <v/>
      </c>
      <c r="I6" s="43"/>
    </row>
    <row r="7" spans="2:9" ht="15" x14ac:dyDescent="0.2">
      <c r="B7" s="11"/>
      <c r="C7" s="23"/>
      <c r="D7" s="12">
        <v>4</v>
      </c>
      <c r="E7" s="25"/>
      <c r="F7" s="18" t="str">
        <f>IF(ISERROR(F4+(C13*3)),"",F4+(C13*3))</f>
        <v/>
      </c>
      <c r="G7" s="27" t="str">
        <f t="shared" si="0"/>
        <v/>
      </c>
      <c r="H7" s="19" t="str">
        <f>IF(COUNTIFS(E4:E103,"&lt;="&amp;F8,E4:E103,"&gt;"&amp;F7)=0,"",COUNTIFS(E4:E103,"&lt;="&amp;F8,E4:E103,"&gt;"&amp;F7))</f>
        <v/>
      </c>
      <c r="I7" s="43"/>
    </row>
    <row r="8" spans="2:9" ht="15" x14ac:dyDescent="0.2">
      <c r="B8" s="3" t="s">
        <v>7</v>
      </c>
      <c r="C8" s="44"/>
      <c r="D8" s="12">
        <v>5</v>
      </c>
      <c r="E8" s="25"/>
      <c r="F8" s="18" t="str">
        <f>IF(ISERROR(F4+(C13*4)),"",F4+(C13*4))</f>
        <v/>
      </c>
      <c r="G8" s="27" t="str">
        <f t="shared" si="0"/>
        <v/>
      </c>
      <c r="H8" s="19" t="str">
        <f>IF(COUNTIFS(E4:E103,"&lt;="&amp;F9,E4:E103,"&gt;"&amp;F8)=0,"",COUNTIFS(E4:E103,"&lt;="&amp;F9,E4:E103,"&gt;"&amp;F8))</f>
        <v/>
      </c>
      <c r="I8" s="43"/>
    </row>
    <row r="9" spans="2:9" ht="15" customHeight="1" x14ac:dyDescent="0.2">
      <c r="B9" s="3"/>
      <c r="C9" s="45"/>
      <c r="D9" s="12">
        <v>6</v>
      </c>
      <c r="E9" s="25"/>
      <c r="F9" s="18" t="str">
        <f>IF(ISERROR(F4+(C13*5)),"",F4+(C13*5))</f>
        <v/>
      </c>
      <c r="G9" s="27" t="str">
        <f t="shared" si="0"/>
        <v/>
      </c>
      <c r="H9" s="19" t="str">
        <f>IF(COUNTIFS(E4:E103,"&lt;="&amp;F10,E4:E103,"&gt;"&amp;F9)=0,"",COUNTIFS(E4:E103,"&lt;="&amp;F10,E4:E103,"&gt;"&amp;F9))</f>
        <v/>
      </c>
      <c r="I9" s="43"/>
    </row>
    <row r="10" spans="2:9" ht="15" x14ac:dyDescent="0.2">
      <c r="B10" s="3"/>
      <c r="C10" s="46"/>
      <c r="D10" s="12">
        <v>7</v>
      </c>
      <c r="E10" s="25"/>
      <c r="F10" s="18" t="str">
        <f>IF(ISERROR(F4+(C13*6)),"",F4+(C13*6))</f>
        <v/>
      </c>
      <c r="G10" s="27" t="str">
        <f t="shared" si="0"/>
        <v/>
      </c>
      <c r="H10" s="19" t="str">
        <f>IF(COUNTIFS(E4:E103,"&lt;="&amp;F11,E4:E103,"&gt;"&amp;F10)=0,"",COUNTIFS(E4:E103,"&lt;="&amp;F11,E4:E103,"&gt;"&amp;F10))</f>
        <v/>
      </c>
      <c r="I10" s="43"/>
    </row>
    <row r="11" spans="2:9" ht="15" x14ac:dyDescent="0.2">
      <c r="B11" s="11"/>
      <c r="C11" s="23"/>
      <c r="D11" s="12">
        <v>8</v>
      </c>
      <c r="E11" s="25"/>
      <c r="F11" s="18" t="str">
        <f>IF(ISERROR(F4+(C13*7)),"",F4+(C13*7))</f>
        <v/>
      </c>
      <c r="G11" s="27" t="str">
        <f t="shared" si="0"/>
        <v/>
      </c>
      <c r="H11" s="19" t="str">
        <f>IF(COUNTIFS(E4:E103,"&lt;="&amp;F12,E4:E103,"&gt;"&amp;F11)=0,"",COUNTIFS(E4:E103,"&lt;="&amp;F12,E4:E103,"&gt;"&amp;F11))</f>
        <v/>
      </c>
      <c r="I11" s="43"/>
    </row>
    <row r="12" spans="2:9" ht="15" x14ac:dyDescent="0.2">
      <c r="B12" s="3" t="s">
        <v>22</v>
      </c>
      <c r="C12" s="13" t="s">
        <v>25</v>
      </c>
      <c r="D12" s="12">
        <v>9</v>
      </c>
      <c r="E12" s="25"/>
      <c r="F12" s="18" t="str">
        <f>IF(ISERROR(F4+(C13*8)),"",F4+(C13*8))</f>
        <v/>
      </c>
      <c r="G12" s="27" t="str">
        <f t="shared" si="0"/>
        <v/>
      </c>
      <c r="H12" s="19" t="str">
        <f>IF(COUNTIFS(E4:E103,"&lt;="&amp;F13,E4:E103,"&gt;"&amp;F12)=0,"",COUNTIFS(E4:E103,"&lt;="&amp;F13,E4:E103,"&gt;"&amp;F12))</f>
        <v/>
      </c>
      <c r="I12" s="43"/>
    </row>
    <row r="13" spans="2:9" ht="15" x14ac:dyDescent="0.2">
      <c r="B13" s="3" t="s">
        <v>9</v>
      </c>
      <c r="C13" s="26" t="str">
        <f>IF(ISERROR(F15-F4)/11,"",(F15-F4)/11)</f>
        <v/>
      </c>
      <c r="D13" s="12">
        <v>10</v>
      </c>
      <c r="E13" s="25"/>
      <c r="F13" s="18" t="str">
        <f>IF(ISERROR(F4+(C13*9)),"",F4+(C13*9))</f>
        <v/>
      </c>
      <c r="G13" s="27" t="str">
        <f t="shared" si="0"/>
        <v/>
      </c>
      <c r="H13" s="19" t="str">
        <f>IF(COUNTIFS(E4:E103,"&lt;="&amp;F14,E4:E103,"&gt;"&amp;F13)=0,"",COUNTIFS(E4:E103,"&lt;="&amp;F14,E4:E103,"&gt;"&amp;F13))</f>
        <v/>
      </c>
      <c r="I13" s="43"/>
    </row>
    <row r="14" spans="2:9" ht="15" x14ac:dyDescent="0.2">
      <c r="B14" s="3" t="s">
        <v>19</v>
      </c>
      <c r="C14" s="13" t="str">
        <f>IF(COUNTA(E4:E103)=0,"",COUNTA(E4:E103))</f>
        <v/>
      </c>
      <c r="D14" s="12">
        <v>11</v>
      </c>
      <c r="E14" s="25"/>
      <c r="F14" s="18" t="str">
        <f>IF(ISERROR(F4+(C13*10)),"",F4+(C13*10))</f>
        <v/>
      </c>
      <c r="G14" s="27" t="str">
        <f t="shared" si="0"/>
        <v/>
      </c>
      <c r="H14" s="30" t="str">
        <f>IF(COUNTIFS(E4:E103,"&gt;"&amp;F14)=0,"",COUNTIFS(E4:E103,"&gt;"&amp;F14))</f>
        <v/>
      </c>
      <c r="I14" s="43"/>
    </row>
    <row r="15" spans="2:9" ht="15" x14ac:dyDescent="0.2">
      <c r="B15" s="3" t="s">
        <v>10</v>
      </c>
      <c r="C15" s="21" t="str">
        <f>IF(ISERROR(AVERAGE(E4:E103)),"",AVERAGE(E4:E103))</f>
        <v/>
      </c>
      <c r="D15" s="12">
        <v>12</v>
      </c>
      <c r="E15" s="25"/>
      <c r="F15" s="28" t="str">
        <f>IF(MAX(E4:E103)=0,"",MAX(E4:E103))</f>
        <v/>
      </c>
      <c r="G15" s="23"/>
      <c r="H15" s="24"/>
      <c r="I15" s="43"/>
    </row>
    <row r="16" spans="2:9" ht="15" x14ac:dyDescent="0.2">
      <c r="B16" s="3" t="s">
        <v>11</v>
      </c>
      <c r="C16" s="21" t="str">
        <f>IF(ISERROR(STDEV(E4:E103)),"",STDEV(E4:E103))</f>
        <v/>
      </c>
      <c r="D16" s="12">
        <v>13</v>
      </c>
      <c r="E16" s="25"/>
      <c r="F16" s="15"/>
      <c r="G16" s="22"/>
      <c r="H16" s="29" t="str">
        <f>IF(SUM(H4:H14)=0,"",SUM(H4:H14))</f>
        <v/>
      </c>
      <c r="I16" s="43"/>
    </row>
    <row r="17" spans="2:17" ht="15" x14ac:dyDescent="0.2">
      <c r="B17" s="3" t="s">
        <v>12</v>
      </c>
      <c r="C17" s="20" t="str">
        <f>IF(MIN(E4:E103)=0,"",MIN(E4:E103))</f>
        <v/>
      </c>
      <c r="D17" s="12">
        <v>14</v>
      </c>
      <c r="E17" s="25"/>
      <c r="F17" s="16"/>
      <c r="G17" s="11"/>
      <c r="I17" s="43"/>
    </row>
    <row r="18" spans="2:17" ht="15" x14ac:dyDescent="0.2">
      <c r="B18" s="3" t="s">
        <v>13</v>
      </c>
      <c r="C18" s="20" t="str">
        <f>IF(MAX(E4:E103)=0,"",MAX(E4:E103))</f>
        <v/>
      </c>
      <c r="D18" s="12">
        <v>15</v>
      </c>
      <c r="E18" s="25"/>
      <c r="I18" s="43"/>
    </row>
    <row r="19" spans="2:17" ht="15" x14ac:dyDescent="0.2">
      <c r="B19" s="3" t="s">
        <v>14</v>
      </c>
      <c r="C19" s="20" t="str">
        <f>IF(ISERROR(C18-C17),"",C18-C17)</f>
        <v/>
      </c>
      <c r="D19" s="12">
        <v>16</v>
      </c>
      <c r="E19" s="25"/>
      <c r="I19" s="43"/>
    </row>
    <row r="20" spans="2:17" ht="15" x14ac:dyDescent="0.2">
      <c r="B20" s="3" t="s">
        <v>15</v>
      </c>
      <c r="C20" s="21" t="str">
        <f>IF(ISERROR(SKEW(E4:E103)),"",SKEW(E4:E103))</f>
        <v/>
      </c>
      <c r="D20" s="12">
        <v>17</v>
      </c>
      <c r="E20" s="25"/>
    </row>
    <row r="21" spans="2:17" ht="15" x14ac:dyDescent="0.2">
      <c r="B21" s="3" t="s">
        <v>16</v>
      </c>
      <c r="C21" s="21" t="str">
        <f>IF(ISERROR(KURT(E4:E103)),"",KURT(E4:E103))</f>
        <v/>
      </c>
      <c r="D21" s="12">
        <v>18</v>
      </c>
      <c r="E21" s="25"/>
      <c r="J21" s="42" t="s">
        <v>8</v>
      </c>
      <c r="K21" s="42"/>
      <c r="L21" s="42"/>
      <c r="M21" s="42"/>
      <c r="N21" s="42"/>
      <c r="O21" s="42"/>
      <c r="P21" s="42"/>
      <c r="Q21" s="42"/>
    </row>
    <row r="22" spans="2:17" ht="15" x14ac:dyDescent="0.2">
      <c r="B22" s="3" t="s">
        <v>20</v>
      </c>
      <c r="C22" s="21" t="str">
        <f>IF(ISERROR(MEDIAN(E4:E103)),"",MEDIAN(E4:E103))</f>
        <v/>
      </c>
      <c r="D22" s="12">
        <v>19</v>
      </c>
      <c r="E22" s="25"/>
    </row>
    <row r="23" spans="2:17" ht="15" x14ac:dyDescent="0.2">
      <c r="B23" s="3" t="s">
        <v>21</v>
      </c>
      <c r="C23" s="21" t="str">
        <f>IF(ISERROR(VAR(E4:E103)),"",VAR(E4:E103))</f>
        <v/>
      </c>
      <c r="D23" s="12">
        <v>20</v>
      </c>
      <c r="E23" s="25"/>
    </row>
    <row r="24" spans="2:17" ht="15" x14ac:dyDescent="0.2">
      <c r="B24" s="11"/>
      <c r="C24" s="17"/>
      <c r="D24" s="12">
        <v>21</v>
      </c>
      <c r="E24" s="25"/>
    </row>
    <row r="25" spans="2:17" ht="15" x14ac:dyDescent="0.2">
      <c r="B25" s="11"/>
      <c r="C25" s="17"/>
      <c r="D25" s="12">
        <v>22</v>
      </c>
      <c r="E25" s="25"/>
    </row>
    <row r="26" spans="2:17" ht="15" x14ac:dyDescent="0.2">
      <c r="B26" s="11"/>
      <c r="C26" s="17"/>
      <c r="D26" s="12">
        <v>23</v>
      </c>
      <c r="E26" s="25"/>
    </row>
    <row r="27" spans="2:17" ht="15" x14ac:dyDescent="0.2">
      <c r="B27" s="11"/>
      <c r="C27" s="17"/>
      <c r="D27" s="12">
        <v>24</v>
      </c>
      <c r="E27" s="25"/>
    </row>
    <row r="28" spans="2:17" ht="15" x14ac:dyDescent="0.2">
      <c r="B28" s="11"/>
      <c r="C28" s="17"/>
      <c r="D28" s="12">
        <v>25</v>
      </c>
      <c r="E28" s="25"/>
    </row>
    <row r="29" spans="2:17" ht="15" x14ac:dyDescent="0.2">
      <c r="B29" s="11"/>
      <c r="C29" s="17"/>
      <c r="D29" s="12">
        <v>26</v>
      </c>
      <c r="E29" s="25"/>
    </row>
    <row r="30" spans="2:17" ht="15" x14ac:dyDescent="0.2">
      <c r="B30" s="11"/>
      <c r="C30" s="17"/>
      <c r="D30" s="12">
        <v>27</v>
      </c>
      <c r="E30" s="25"/>
    </row>
    <row r="31" spans="2:17" ht="15" x14ac:dyDescent="0.2">
      <c r="B31" s="11"/>
      <c r="C31" s="17"/>
      <c r="D31" s="12">
        <v>28</v>
      </c>
      <c r="E31" s="25"/>
    </row>
    <row r="32" spans="2:17" ht="15" x14ac:dyDescent="0.2">
      <c r="B32" s="11"/>
      <c r="C32" s="17"/>
      <c r="D32" s="12">
        <v>29</v>
      </c>
      <c r="E32" s="25"/>
    </row>
    <row r="33" spans="2:5" ht="15" x14ac:dyDescent="0.2">
      <c r="B33" s="11"/>
      <c r="C33" s="17"/>
      <c r="D33" s="12">
        <v>30</v>
      </c>
      <c r="E33" s="25"/>
    </row>
    <row r="34" spans="2:5" ht="15" x14ac:dyDescent="0.2">
      <c r="B34" s="11"/>
      <c r="C34" s="17"/>
      <c r="D34" s="12">
        <v>31</v>
      </c>
      <c r="E34" s="25"/>
    </row>
    <row r="35" spans="2:5" ht="15" x14ac:dyDescent="0.2">
      <c r="B35" s="11"/>
      <c r="C35" s="17"/>
      <c r="D35" s="12">
        <v>32</v>
      </c>
      <c r="E35" s="25"/>
    </row>
    <row r="36" spans="2:5" ht="15" x14ac:dyDescent="0.2">
      <c r="B36" s="11"/>
      <c r="C36" s="17"/>
      <c r="D36" s="12">
        <v>33</v>
      </c>
      <c r="E36" s="25"/>
    </row>
    <row r="37" spans="2:5" ht="15" x14ac:dyDescent="0.2">
      <c r="B37" s="11"/>
      <c r="C37" s="17"/>
      <c r="D37" s="12">
        <v>34</v>
      </c>
      <c r="E37" s="25"/>
    </row>
    <row r="38" spans="2:5" ht="15" x14ac:dyDescent="0.2">
      <c r="B38" s="11"/>
      <c r="C38" s="17"/>
      <c r="D38" s="12">
        <v>35</v>
      </c>
      <c r="E38" s="25"/>
    </row>
    <row r="39" spans="2:5" ht="15" x14ac:dyDescent="0.2">
      <c r="B39" s="11"/>
      <c r="C39" s="17"/>
      <c r="D39" s="12">
        <v>36</v>
      </c>
      <c r="E39" s="25"/>
    </row>
    <row r="40" spans="2:5" ht="15" x14ac:dyDescent="0.2">
      <c r="B40" s="11"/>
      <c r="C40" s="17"/>
      <c r="D40" s="12">
        <v>37</v>
      </c>
      <c r="E40" s="25"/>
    </row>
    <row r="41" spans="2:5" ht="15" x14ac:dyDescent="0.2">
      <c r="B41" s="11"/>
      <c r="C41" s="17"/>
      <c r="D41" s="12">
        <v>38</v>
      </c>
      <c r="E41" s="25"/>
    </row>
    <row r="42" spans="2:5" ht="15" x14ac:dyDescent="0.2">
      <c r="B42" s="11"/>
      <c r="C42" s="17"/>
      <c r="D42" s="12">
        <v>39</v>
      </c>
      <c r="E42" s="25"/>
    </row>
    <row r="43" spans="2:5" ht="15" x14ac:dyDescent="0.2">
      <c r="B43" s="11"/>
      <c r="C43" s="17"/>
      <c r="D43" s="12">
        <v>40</v>
      </c>
      <c r="E43" s="25"/>
    </row>
    <row r="44" spans="2:5" ht="15" x14ac:dyDescent="0.2">
      <c r="B44" s="11"/>
      <c r="C44" s="17"/>
      <c r="D44" s="12">
        <v>41</v>
      </c>
      <c r="E44" s="25"/>
    </row>
    <row r="45" spans="2:5" ht="15" x14ac:dyDescent="0.2">
      <c r="B45" s="11"/>
      <c r="C45" s="17"/>
      <c r="D45" s="12">
        <v>42</v>
      </c>
      <c r="E45" s="25"/>
    </row>
    <row r="46" spans="2:5" ht="15" x14ac:dyDescent="0.2">
      <c r="B46" s="11"/>
      <c r="C46" s="17"/>
      <c r="D46" s="12">
        <v>43</v>
      </c>
      <c r="E46" s="25"/>
    </row>
    <row r="47" spans="2:5" ht="15" x14ac:dyDescent="0.2">
      <c r="B47" s="11"/>
      <c r="C47" s="17"/>
      <c r="D47" s="12">
        <v>44</v>
      </c>
      <c r="E47" s="25"/>
    </row>
    <row r="48" spans="2:5" ht="15" x14ac:dyDescent="0.2">
      <c r="B48" s="11"/>
      <c r="C48" s="17"/>
      <c r="D48" s="12">
        <v>45</v>
      </c>
      <c r="E48" s="25"/>
    </row>
    <row r="49" spans="2:5" ht="15" x14ac:dyDescent="0.2">
      <c r="B49" s="11"/>
      <c r="C49" s="17"/>
      <c r="D49" s="12">
        <v>46</v>
      </c>
      <c r="E49" s="25"/>
    </row>
    <row r="50" spans="2:5" ht="15" x14ac:dyDescent="0.2">
      <c r="B50" s="11"/>
      <c r="C50" s="17"/>
      <c r="D50" s="12">
        <v>47</v>
      </c>
      <c r="E50" s="25"/>
    </row>
    <row r="51" spans="2:5" ht="15" x14ac:dyDescent="0.2">
      <c r="B51" s="11"/>
      <c r="C51" s="17"/>
      <c r="D51" s="12">
        <v>48</v>
      </c>
      <c r="E51" s="25"/>
    </row>
    <row r="52" spans="2:5" ht="15" x14ac:dyDescent="0.2">
      <c r="B52" s="11"/>
      <c r="C52" s="17"/>
      <c r="D52" s="12">
        <v>49</v>
      </c>
      <c r="E52" s="25"/>
    </row>
    <row r="53" spans="2:5" ht="15" x14ac:dyDescent="0.2">
      <c r="B53" s="11"/>
      <c r="C53" s="17"/>
      <c r="D53" s="12">
        <v>50</v>
      </c>
      <c r="E53" s="25"/>
    </row>
    <row r="54" spans="2:5" ht="15" x14ac:dyDescent="0.2">
      <c r="B54" s="11"/>
      <c r="C54" s="17"/>
      <c r="D54" s="12">
        <v>51</v>
      </c>
      <c r="E54" s="25"/>
    </row>
    <row r="55" spans="2:5" ht="15" x14ac:dyDescent="0.2">
      <c r="B55" s="11"/>
      <c r="C55" s="17"/>
      <c r="D55" s="12">
        <v>52</v>
      </c>
      <c r="E55" s="25"/>
    </row>
    <row r="56" spans="2:5" ht="15" x14ac:dyDescent="0.2">
      <c r="B56" s="11"/>
      <c r="C56" s="17"/>
      <c r="D56" s="12">
        <v>53</v>
      </c>
      <c r="E56" s="25"/>
    </row>
    <row r="57" spans="2:5" ht="15" x14ac:dyDescent="0.2">
      <c r="B57" s="11"/>
      <c r="C57" s="17"/>
      <c r="D57" s="12">
        <v>54</v>
      </c>
      <c r="E57" s="25"/>
    </row>
    <row r="58" spans="2:5" ht="15" x14ac:dyDescent="0.2">
      <c r="B58" s="11"/>
      <c r="C58" s="17"/>
      <c r="D58" s="12">
        <v>55</v>
      </c>
      <c r="E58" s="25"/>
    </row>
    <row r="59" spans="2:5" ht="15" x14ac:dyDescent="0.2">
      <c r="B59" s="11"/>
      <c r="C59" s="17"/>
      <c r="D59" s="12">
        <v>56</v>
      </c>
      <c r="E59" s="25"/>
    </row>
    <row r="60" spans="2:5" ht="15" x14ac:dyDescent="0.2">
      <c r="B60" s="11"/>
      <c r="C60" s="17"/>
      <c r="D60" s="12">
        <v>57</v>
      </c>
      <c r="E60" s="25"/>
    </row>
    <row r="61" spans="2:5" ht="15" x14ac:dyDescent="0.2">
      <c r="B61" s="11"/>
      <c r="C61" s="17"/>
      <c r="D61" s="12">
        <v>58</v>
      </c>
      <c r="E61" s="25"/>
    </row>
    <row r="62" spans="2:5" ht="15" x14ac:dyDescent="0.2">
      <c r="B62" s="11"/>
      <c r="C62" s="17"/>
      <c r="D62" s="12">
        <v>59</v>
      </c>
      <c r="E62" s="25"/>
    </row>
    <row r="63" spans="2:5" ht="15" x14ac:dyDescent="0.2">
      <c r="B63" s="11"/>
      <c r="C63" s="17"/>
      <c r="D63" s="12">
        <v>60</v>
      </c>
      <c r="E63" s="25"/>
    </row>
    <row r="64" spans="2:5" ht="15" x14ac:dyDescent="0.2">
      <c r="B64" s="11"/>
      <c r="C64" s="17"/>
      <c r="D64" s="12">
        <v>61</v>
      </c>
      <c r="E64" s="25"/>
    </row>
    <row r="65" spans="2:5" ht="15" x14ac:dyDescent="0.2">
      <c r="B65" s="11"/>
      <c r="C65" s="17"/>
      <c r="D65" s="12">
        <v>62</v>
      </c>
      <c r="E65" s="25"/>
    </row>
    <row r="66" spans="2:5" ht="15" x14ac:dyDescent="0.2">
      <c r="B66" s="11"/>
      <c r="C66" s="17"/>
      <c r="D66" s="12">
        <v>63</v>
      </c>
      <c r="E66" s="25"/>
    </row>
    <row r="67" spans="2:5" ht="15" x14ac:dyDescent="0.2">
      <c r="B67" s="11"/>
      <c r="C67" s="17"/>
      <c r="D67" s="12">
        <v>64</v>
      </c>
      <c r="E67" s="25"/>
    </row>
    <row r="68" spans="2:5" ht="15" x14ac:dyDescent="0.2">
      <c r="B68" s="11"/>
      <c r="C68" s="17"/>
      <c r="D68" s="12">
        <v>65</v>
      </c>
      <c r="E68" s="25"/>
    </row>
    <row r="69" spans="2:5" ht="15" x14ac:dyDescent="0.2">
      <c r="B69" s="11"/>
      <c r="C69" s="17"/>
      <c r="D69" s="12">
        <v>66</v>
      </c>
      <c r="E69" s="25"/>
    </row>
    <row r="70" spans="2:5" ht="15" x14ac:dyDescent="0.2">
      <c r="B70" s="11"/>
      <c r="C70" s="17"/>
      <c r="D70" s="12">
        <v>67</v>
      </c>
      <c r="E70" s="25"/>
    </row>
    <row r="71" spans="2:5" ht="15" x14ac:dyDescent="0.2">
      <c r="B71" s="11"/>
      <c r="C71" s="17"/>
      <c r="D71" s="12">
        <v>68</v>
      </c>
      <c r="E71" s="25"/>
    </row>
    <row r="72" spans="2:5" ht="15" x14ac:dyDescent="0.2">
      <c r="B72" s="11"/>
      <c r="C72" s="17"/>
      <c r="D72" s="12">
        <v>69</v>
      </c>
      <c r="E72" s="25"/>
    </row>
    <row r="73" spans="2:5" ht="15" x14ac:dyDescent="0.2">
      <c r="B73" s="11"/>
      <c r="C73" s="17"/>
      <c r="D73" s="12">
        <v>70</v>
      </c>
      <c r="E73" s="25"/>
    </row>
    <row r="74" spans="2:5" ht="15" x14ac:dyDescent="0.2">
      <c r="B74" s="11"/>
      <c r="C74" s="17"/>
      <c r="D74" s="12">
        <v>71</v>
      </c>
      <c r="E74" s="25"/>
    </row>
    <row r="75" spans="2:5" ht="15" x14ac:dyDescent="0.2">
      <c r="B75" s="11"/>
      <c r="C75" s="17"/>
      <c r="D75" s="12">
        <v>72</v>
      </c>
      <c r="E75" s="25"/>
    </row>
    <row r="76" spans="2:5" ht="15" x14ac:dyDescent="0.2">
      <c r="B76" s="11"/>
      <c r="C76" s="17"/>
      <c r="D76" s="12">
        <v>73</v>
      </c>
      <c r="E76" s="25"/>
    </row>
    <row r="77" spans="2:5" ht="15" x14ac:dyDescent="0.2">
      <c r="B77" s="11"/>
      <c r="C77" s="17"/>
      <c r="D77" s="12">
        <v>74</v>
      </c>
      <c r="E77" s="25"/>
    </row>
    <row r="78" spans="2:5" ht="15" x14ac:dyDescent="0.2">
      <c r="B78" s="11"/>
      <c r="C78" s="17"/>
      <c r="D78" s="12">
        <v>75</v>
      </c>
      <c r="E78" s="25"/>
    </row>
    <row r="79" spans="2:5" ht="15" x14ac:dyDescent="0.2">
      <c r="B79" s="11"/>
      <c r="C79" s="17"/>
      <c r="D79" s="12">
        <v>76</v>
      </c>
      <c r="E79" s="25"/>
    </row>
    <row r="80" spans="2:5" ht="15" x14ac:dyDescent="0.2">
      <c r="B80" s="11"/>
      <c r="C80" s="17"/>
      <c r="D80" s="12">
        <v>77</v>
      </c>
      <c r="E80" s="25"/>
    </row>
    <row r="81" spans="2:5" ht="15" x14ac:dyDescent="0.2">
      <c r="B81" s="11"/>
      <c r="C81" s="17"/>
      <c r="D81" s="12">
        <v>78</v>
      </c>
      <c r="E81" s="25"/>
    </row>
    <row r="82" spans="2:5" ht="15" x14ac:dyDescent="0.2">
      <c r="B82" s="11"/>
      <c r="C82" s="17"/>
      <c r="D82" s="12">
        <v>79</v>
      </c>
      <c r="E82" s="25"/>
    </row>
    <row r="83" spans="2:5" ht="15" x14ac:dyDescent="0.2">
      <c r="B83" s="11"/>
      <c r="C83" s="17"/>
      <c r="D83" s="12">
        <v>80</v>
      </c>
      <c r="E83" s="25"/>
    </row>
    <row r="84" spans="2:5" ht="15" x14ac:dyDescent="0.2">
      <c r="B84" s="11"/>
      <c r="C84" s="17"/>
      <c r="D84" s="12">
        <v>81</v>
      </c>
      <c r="E84" s="25"/>
    </row>
    <row r="85" spans="2:5" ht="15" x14ac:dyDescent="0.2">
      <c r="B85" s="11"/>
      <c r="C85" s="17"/>
      <c r="D85" s="12">
        <v>82</v>
      </c>
      <c r="E85" s="25"/>
    </row>
    <row r="86" spans="2:5" ht="15" x14ac:dyDescent="0.2">
      <c r="B86" s="11"/>
      <c r="C86" s="17"/>
      <c r="D86" s="12">
        <v>83</v>
      </c>
      <c r="E86" s="25"/>
    </row>
    <row r="87" spans="2:5" ht="15" x14ac:dyDescent="0.2">
      <c r="B87" s="11"/>
      <c r="C87" s="17"/>
      <c r="D87" s="12">
        <v>84</v>
      </c>
      <c r="E87" s="25"/>
    </row>
    <row r="88" spans="2:5" ht="15" x14ac:dyDescent="0.2">
      <c r="B88" s="11"/>
      <c r="C88" s="17"/>
      <c r="D88" s="12">
        <v>85</v>
      </c>
      <c r="E88" s="25"/>
    </row>
    <row r="89" spans="2:5" ht="15" x14ac:dyDescent="0.2">
      <c r="B89" s="11"/>
      <c r="C89" s="17"/>
      <c r="D89" s="12">
        <v>86</v>
      </c>
      <c r="E89" s="25"/>
    </row>
    <row r="90" spans="2:5" ht="15" x14ac:dyDescent="0.2">
      <c r="B90" s="11"/>
      <c r="C90" s="17"/>
      <c r="D90" s="12">
        <v>87</v>
      </c>
      <c r="E90" s="25"/>
    </row>
    <row r="91" spans="2:5" ht="15" x14ac:dyDescent="0.2">
      <c r="B91" s="11"/>
      <c r="C91" s="17"/>
      <c r="D91" s="12">
        <v>88</v>
      </c>
      <c r="E91" s="25"/>
    </row>
    <row r="92" spans="2:5" ht="15" x14ac:dyDescent="0.2">
      <c r="B92" s="11"/>
      <c r="C92" s="17"/>
      <c r="D92" s="12">
        <v>89</v>
      </c>
      <c r="E92" s="25"/>
    </row>
    <row r="93" spans="2:5" ht="15" x14ac:dyDescent="0.2">
      <c r="B93" s="11"/>
      <c r="C93" s="17"/>
      <c r="D93" s="12">
        <v>90</v>
      </c>
      <c r="E93" s="25"/>
    </row>
    <row r="94" spans="2:5" ht="15" x14ac:dyDescent="0.2">
      <c r="B94" s="11"/>
      <c r="C94" s="17"/>
      <c r="D94" s="12">
        <v>91</v>
      </c>
      <c r="E94" s="25"/>
    </row>
    <row r="95" spans="2:5" ht="15" x14ac:dyDescent="0.2">
      <c r="B95" s="11"/>
      <c r="C95" s="17"/>
      <c r="D95" s="12">
        <v>92</v>
      </c>
      <c r="E95" s="25"/>
    </row>
    <row r="96" spans="2:5" ht="15" x14ac:dyDescent="0.2">
      <c r="B96" s="11"/>
      <c r="C96" s="17"/>
      <c r="D96" s="12">
        <v>93</v>
      </c>
      <c r="E96" s="25"/>
    </row>
    <row r="97" spans="2:17" ht="15" x14ac:dyDescent="0.2">
      <c r="B97" s="11"/>
      <c r="C97" s="17"/>
      <c r="D97" s="12">
        <v>94</v>
      </c>
      <c r="E97" s="25"/>
    </row>
    <row r="98" spans="2:17" ht="15" x14ac:dyDescent="0.2">
      <c r="B98" s="11"/>
      <c r="C98" s="17"/>
      <c r="D98" s="12">
        <v>95</v>
      </c>
      <c r="E98" s="25"/>
    </row>
    <row r="99" spans="2:17" ht="15" x14ac:dyDescent="0.2">
      <c r="B99" s="11"/>
      <c r="C99" s="17"/>
      <c r="D99" s="12">
        <v>96</v>
      </c>
      <c r="E99" s="25"/>
    </row>
    <row r="100" spans="2:17" ht="15" x14ac:dyDescent="0.2">
      <c r="B100" s="11"/>
      <c r="C100" s="17"/>
      <c r="D100" s="12">
        <v>97</v>
      </c>
      <c r="E100" s="25"/>
    </row>
    <row r="101" spans="2:17" ht="15" x14ac:dyDescent="0.2">
      <c r="B101" s="11"/>
      <c r="C101" s="17"/>
      <c r="D101" s="12">
        <v>98</v>
      </c>
      <c r="E101" s="25"/>
    </row>
    <row r="102" spans="2:17" ht="15" x14ac:dyDescent="0.2">
      <c r="B102" s="11"/>
      <c r="C102" s="17"/>
      <c r="D102" s="12">
        <v>99</v>
      </c>
      <c r="E102" s="25"/>
    </row>
    <row r="103" spans="2:17" ht="15" x14ac:dyDescent="0.2">
      <c r="B103" s="11"/>
      <c r="C103" s="17"/>
      <c r="D103" s="12">
        <v>100</v>
      </c>
      <c r="E103" s="25"/>
    </row>
    <row r="104" spans="2:17" s="5" customFormat="1" ht="15" customHeight="1" x14ac:dyDescent="0.2">
      <c r="B104" s="10"/>
      <c r="C104" s="6"/>
      <c r="D104" s="6"/>
    </row>
    <row r="105" spans="2:17" s="5" customFormat="1" ht="15" customHeight="1" x14ac:dyDescent="0.2">
      <c r="B105" s="14" t="s">
        <v>6</v>
      </c>
      <c r="C105" s="6"/>
      <c r="D105" s="6"/>
    </row>
    <row r="106" spans="2:17" s="5" customFormat="1" ht="15" customHeight="1" x14ac:dyDescent="0.2"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4"/>
    </row>
    <row r="107" spans="2:17" s="5" customFormat="1" ht="15" customHeight="1" x14ac:dyDescent="0.2">
      <c r="B107" s="35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7"/>
    </row>
    <row r="108" spans="2:17" s="5" customFormat="1" ht="15" customHeight="1" x14ac:dyDescent="0.2">
      <c r="B108" s="35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7"/>
    </row>
    <row r="109" spans="2:17" s="5" customFormat="1" ht="15" customHeight="1" x14ac:dyDescent="0.2">
      <c r="B109" s="35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7"/>
    </row>
    <row r="110" spans="2:17" s="5" customFormat="1" ht="15" customHeight="1" x14ac:dyDescent="0.2">
      <c r="B110" s="38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40"/>
    </row>
    <row r="111" spans="2:17" s="5" customFormat="1" ht="15" customHeight="1" x14ac:dyDescent="0.2">
      <c r="B111" s="7"/>
      <c r="C111" s="7"/>
      <c r="D111" s="7"/>
    </row>
    <row r="112" spans="2:17" s="5" customFormat="1" ht="15" customHeight="1" x14ac:dyDescent="0.2">
      <c r="B112" s="41" t="s">
        <v>0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</row>
    <row r="113" spans="2:4" s="5" customFormat="1" ht="15" customHeight="1" x14ac:dyDescent="0.2">
      <c r="B113" s="7"/>
      <c r="C113" s="7"/>
      <c r="D113" s="7"/>
    </row>
    <row r="114" spans="2:4" s="5" customFormat="1" ht="15" customHeight="1" x14ac:dyDescent="0.2">
      <c r="B114" s="8" t="s">
        <v>2</v>
      </c>
      <c r="C114" s="7"/>
      <c r="D114" s="7"/>
    </row>
    <row r="115" spans="2:4" s="5" customFormat="1" ht="15" customHeight="1" x14ac:dyDescent="0.2">
      <c r="B115" s="9" t="s">
        <v>27</v>
      </c>
      <c r="C115" s="7"/>
      <c r="D115" s="7"/>
    </row>
    <row r="116" spans="2:4" ht="15" customHeight="1" x14ac:dyDescent="0.2">
      <c r="B116" s="9" t="s">
        <v>31</v>
      </c>
    </row>
    <row r="117" spans="2:4" ht="14.25" customHeight="1" x14ac:dyDescent="0.2">
      <c r="B117" s="9" t="s">
        <v>28</v>
      </c>
    </row>
    <row r="118" spans="2:4" ht="14.25" customHeight="1" x14ac:dyDescent="0.2">
      <c r="B118" s="9" t="s">
        <v>30</v>
      </c>
    </row>
    <row r="119" spans="2:4" ht="14.25" customHeight="1" x14ac:dyDescent="0.2">
      <c r="B119" s="9" t="s">
        <v>29</v>
      </c>
    </row>
    <row r="120" spans="2:4" ht="14.25" customHeight="1" x14ac:dyDescent="0.2">
      <c r="B120" s="9"/>
    </row>
  </sheetData>
  <sheetProtection sheet="1" objects="1" scenarios="1"/>
  <mergeCells count="5">
    <mergeCell ref="B106:Q110"/>
    <mergeCell ref="B112:Q112"/>
    <mergeCell ref="J21:Q21"/>
    <mergeCell ref="I3:I19"/>
    <mergeCell ref="C8:C10"/>
  </mergeCells>
  <phoneticPr fontId="2" type="noConversion"/>
  <printOptions horizontalCentered="1" verticalCentered="1"/>
  <pageMargins left="0.1" right="0.1" top="0.1" bottom="0.1" header="0.2" footer="0.2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Histogram</vt:lpstr>
      <vt:lpstr>Histogram!Print_Area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l s</cp:lastModifiedBy>
  <cp:lastPrinted>2020-11-30T12:58:59Z</cp:lastPrinted>
  <dcterms:created xsi:type="dcterms:W3CDTF">1996-10-14T23:33:28Z</dcterms:created>
  <dcterms:modified xsi:type="dcterms:W3CDTF">2021-09-28T15:10:11Z</dcterms:modified>
</cp:coreProperties>
</file>