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functionGroups builtInGroupCount="18"/>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E7" i="6" l="1"/>
  <c r="K201" i="6" l="1"/>
  <c r="J201" i="6"/>
  <c r="I201" i="6"/>
  <c r="E201" i="6"/>
  <c r="D2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C101" i="6" s="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E8" i="6"/>
  <c r="E4" i="6"/>
  <c r="E6" i="6" l="1"/>
  <c r="H201" i="6"/>
  <c r="H7" i="6"/>
  <c r="G201" i="6" l="1"/>
  <c r="L201" i="6"/>
  <c r="F201" i="6" l="1"/>
  <c r="E5" i="6"/>
  <c r="H6" i="6" s="1"/>
  <c r="H5" i="6" s="1"/>
  <c r="H2" i="5"/>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ahoma"/>
            <family val="2"/>
          </rPr>
          <t xml:space="preserve">
XEM Ở DPD INFO TRÊN WAY4</t>
        </r>
      </text>
    </comment>
    <comment ref="F2" authorId="0" shapeId="0">
      <text>
        <r>
          <rPr>
            <b/>
            <sz val="10"/>
            <color indexed="81"/>
            <rFont val="Tahoma"/>
            <family val="2"/>
          </rPr>
          <t xml:space="preserve">
TRÊN WAY4 VÔ MỤC DOC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Ô H2 HIỆN REF LÀ OK</t>
        </r>
      </text>
    </comment>
    <comment ref="B2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<sst xmlns="http://schemas.openxmlformats.org/spreadsheetml/2006/main" count="1369" uniqueCount="1013">
  <si>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</si>
  <si>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</si>
  <si>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</si>
  <si>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</si>
  <si>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</si>
  <si>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</si>
  <si>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</si>
  <si>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</si>
  <si>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</si>
  <si>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</si>
  <si>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</si>
  <si>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</si>
  <si>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</si>
  <si>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</si>
  <si>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</si>
  <si>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</si>
  <si>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</si>
  <si>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</si>
  <si>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</si>
  <si>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</si>
  <si>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</si>
  <si>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</si>
  <si>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</si>
  <si>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</si>
  <si>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</si>
  <si>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</si>
  <si>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</si>
  <si>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Số thẻ (*)</t>
  </si>
  <si>
    <t>Ngày mở thẻ (*)</t>
  </si>
  <si>
    <t>Ngày quá hạn (*)</t>
  </si>
  <si>
    <t>Ngày cần tính (*)</t>
  </si>
  <si>
    <t>Tên KH (*)</t>
  </si>
  <si>
    <t>Ghi chú</t>
  </si>
  <si>
    <t>Lãi trả góp 
phát sinh</t>
  </si>
  <si>
    <t>Phí phát sinh
(ẩn khi xong)</t>
  </si>
  <si>
    <t>Tổng tiền sử dụng trong kỳ</t>
  </si>
  <si>
    <t>Ngày bắt đầu sao kê! Ví dụ: 26</t>
  </si>
  <si>
    <t>Ngày cần tính</t>
  </si>
  <si>
    <t>Nợ gốc = Tổng tiền sử dụng - gốc đã trả</t>
  </si>
  <si>
    <t>Nợ lãi = Lãi phát sính - lãi đã trả</t>
  </si>
  <si>
    <t>(*) Nếu có trả góp thì lãi cộng thêm phần lãi trả góp</t>
  </si>
  <si>
    <t>Phí lỹ kế</t>
  </si>
  <si>
    <t>Lãi lũy kế</t>
  </si>
  <si>
    <t>Nhập dư nợ gốc trên fin (*)</t>
  </si>
  <si>
    <t>Tự động</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</si>
  <si>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</si>
  <si>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</si>
  <si>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</si>
  <si>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</si>
  <si>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</si>
  <si>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</si>
  <si>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</si>
  <si>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</si>
  <si>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</si>
  <si>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</si>
  <si>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</si>
  <si>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</si>
  <si>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</si>
  <si>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</si>
  <si>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</si>
  <si>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</si>
  <si>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</si>
  <si>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</si>
  <si>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</si>
  <si>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</si>
  <si>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</si>
  <si>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</si>
  <si>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</si>
  <si>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</si>
  <si>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</si>
  <si>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</si>
  <si>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</si>
  <si>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</si>
  <si>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</si>
  <si>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</si>
  <si>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</si>
  <si>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</si>
  <si>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</si>
  <si>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</si>
  <si>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</si>
  <si>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</si>
  <si>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</si>
  <si>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</si>
  <si>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</si>
  <si>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</si>
  <si>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</si>
  <si>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</si>
  <si>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</si>
  <si>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</si>
  <si>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</si>
  <si>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</si>
  <si>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</si>
  <si>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</si>
  <si>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</si>
  <si>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</si>
  <si>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</si>
  <si>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</si>
  <si>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</si>
  <si>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</si>
  <si>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</si>
  <si>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</si>
  <si>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</si>
  <si>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</si>
  <si>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</si>
  <si>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</si>
  <si>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</si>
  <si>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</si>
  <si>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</si>
  <si>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</si>
  <si>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</si>
  <si>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</si>
  <si>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</si>
  <si>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</si>
  <si>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</si>
  <si>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</si>
  <si>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</si>
  <si>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</si>
  <si>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</si>
  <si>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</si>
  <si>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</si>
  <si>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</si>
  <si>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</si>
  <si>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</si>
  <si>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</si>
  <si>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</si>
  <si>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</si>
  <si>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</si>
  <si>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</si>
  <si>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</si>
  <si>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</si>
  <si>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</si>
  <si>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</si>
  <si>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</si>
  <si>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</si>
  <si>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</si>
  <si>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</si>
  <si>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</si>
  <si>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</si>
  <si>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</si>
  <si>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</si>
  <si>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</si>
  <si>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</si>
  <si>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</si>
  <si>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</si>
  <si>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</si>
  <si>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</si>
  <si>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</si>
  <si>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</si>
  <si>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</si>
  <si>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</si>
  <si>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</si>
  <si>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</si>
  <si>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</si>
  <si>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</si>
  <si>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</si>
  <si>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</si>
  <si>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</si>
  <si>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</si>
  <si>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</si>
  <si>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</si>
  <si>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</si>
  <si>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</si>
  <si>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</si>
  <si>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</si>
  <si>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</si>
  <si>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</si>
  <si>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</si>
  <si>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</si>
  <si>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</si>
  <si>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</si>
  <si>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</si>
  <si>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</si>
  <si>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</si>
  <si>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</si>
  <si>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</si>
  <si>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</si>
  <si>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</si>
  <si>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</si>
  <si>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</si>
  <si>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</si>
  <si>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</si>
  <si>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</si>
  <si>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</si>
  <si>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</si>
  <si>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</si>
  <si>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</si>
  <si>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</si>
  <si>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</si>
  <si>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</si>
  <si>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</si>
  <si>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</si>
  <si>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</si>
  <si>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</si>
  <si>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</si>
  <si>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</si>
  <si>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</si>
  <si>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</si>
  <si>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</si>
  <si>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</si>
  <si>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</si>
  <si>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</si>
  <si>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</si>
  <si>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</si>
  <si>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</si>
  <si>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</si>
  <si>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</si>
  <si>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</si>
  <si>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</si>
  <si>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</si>
  <si>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</si>
  <si>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</si>
  <si>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</si>
  <si>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</si>
  <si>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</si>
  <si>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</si>
  <si>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</si>
  <si>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</si>
  <si>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</si>
  <si>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</si>
  <si>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</si>
  <si>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</si>
  <si>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</si>
  <si>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</si>
  <si>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</si>
  <si>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</si>
  <si>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</si>
  <si>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</si>
  <si>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</si>
  <si>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</si>
  <si>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</si>
  <si>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</si>
  <si>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</si>
  <si>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</si>
  <si>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</si>
  <si>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</si>
  <si>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</si>
  <si>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</si>
  <si>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</si>
  <si>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</si>
  <si>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</si>
  <si>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</si>
  <si>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</si>
  <si>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</si>
  <si>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</si>
  <si>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</si>
  <si>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</si>
  <si>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</si>
  <si>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</si>
  <si>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</si>
  <si>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</si>
  <si>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</si>
  <si>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</si>
  <si>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</si>
  <si>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</si>
  <si>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</si>
  <si>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</si>
  <si>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</si>
  <si>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</si>
  <si>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</si>
  <si>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</si>
  <si>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</si>
  <si>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</si>
  <si>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</si>
  <si>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</si>
  <si>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</si>
  <si>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</si>
  <si>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</si>
  <si>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</si>
  <si>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</si>
  <si>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</si>
  <si>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</si>
  <si>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</si>
  <si>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</si>
  <si>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</si>
  <si>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</si>
  <si>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</si>
  <si>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</si>
  <si>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</si>
  <si>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</si>
  <si>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</si>
  <si>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</si>
  <si>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</si>
  <si>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</si>
  <si>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</si>
  <si>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</si>
  <si>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</si>
  <si>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</si>
  <si>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</si>
  <si>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</si>
  <si>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</si>
  <si>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</si>
  <si>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</si>
  <si>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</si>
  <si>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</si>
  <si>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</si>
  <si>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</si>
  <si>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</si>
  <si>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</si>
  <si>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</si>
  <si>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</si>
  <si>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</si>
  <si>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</si>
  <si>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</si>
  <si>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</si>
  <si>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</si>
  <si>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</si>
  <si>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</si>
  <si>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</si>
  <si>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</si>
  <si>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</si>
  <si>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</si>
  <si>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</si>
  <si>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</si>
  <si>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</si>
  <si>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</si>
  <si>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</si>
  <si>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</si>
  <si>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</si>
  <si>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</si>
  <si>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</si>
  <si>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</si>
  <si>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</si>
  <si>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</si>
  <si>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</si>
  <si>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</si>
  <si>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</si>
  <si>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</si>
  <si>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</si>
  <si>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</si>
  <si>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</si>
  <si>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</si>
  <si>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</si>
  <si>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</si>
  <si>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</si>
  <si>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</si>
  <si>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</si>
  <si>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</si>
  <si>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</si>
  <si>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</si>
  <si>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</si>
  <si>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</si>
  <si>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</si>
  <si>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</si>
  <si>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</si>
  <si>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</si>
  <si>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</si>
  <si>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</si>
  <si>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</si>
  <si>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</si>
  <si>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</si>
  <si>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</si>
  <si>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</si>
  <si>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</si>
  <si>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</si>
  <si>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</si>
  <si>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</si>
  <si>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</si>
  <si>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</si>
  <si>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</si>
  <si>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</si>
  <si>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</si>
  <si>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</si>
  <si>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</si>
  <si>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</si>
  <si>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</si>
  <si>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</si>
  <si>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</si>
  <si>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</si>
  <si>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</si>
  <si>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</si>
  <si>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</si>
  <si>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</si>
  <si>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</si>
  <si>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</si>
  <si>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</si>
  <si>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</si>
  <si>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</si>
  <si>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</si>
  <si>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</si>
  <si>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</si>
  <si>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</si>
  <si>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</si>
  <si>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</si>
  <si>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</si>
  <si>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</si>
  <si>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</si>
  <si>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</si>
  <si>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</si>
  <si>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</si>
  <si>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</si>
  <si>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</si>
  <si>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</si>
  <si>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</si>
  <si>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</si>
  <si>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</si>
  <si>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</si>
  <si>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</si>
  <si>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</si>
  <si>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</si>
  <si>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</si>
  <si>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</si>
  <si>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</si>
  <si>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</si>
  <si>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</si>
  <si>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</si>
  <si>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</si>
  <si>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</si>
  <si>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</si>
  <si>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</si>
  <si>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</si>
  <si>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</si>
  <si>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</si>
  <si>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</si>
  <si>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</si>
  <si>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</si>
  <si>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</si>
  <si>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</si>
  <si>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</si>
  <si>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</si>
  <si>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</si>
  <si>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</si>
  <si>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</si>
  <si>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</si>
  <si>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</si>
  <si>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</si>
  <si>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</si>
  <si>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</si>
  <si>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</si>
  <si>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</si>
  <si>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</si>
  <si>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</si>
  <si>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</si>
  <si>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</si>
  <si>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</si>
  <si>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</si>
  <si>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</si>
  <si>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</si>
  <si>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</si>
  <si>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</si>
  <si>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</si>
  <si>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</si>
  <si>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</si>
  <si>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</si>
  <si>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</si>
  <si>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</si>
  <si>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</si>
  <si>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</si>
  <si>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</si>
  <si>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</si>
  <si>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</si>
  <si>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</si>
  <si>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</si>
  <si>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</si>
  <si>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</si>
  <si>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</si>
  <si>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</si>
  <si>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</si>
  <si>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</si>
  <si>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</si>
  <si>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</si>
  <si>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</si>
  <si>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</si>
  <si>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</si>
  <si>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</si>
  <si>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</si>
  <si>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</si>
  <si>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</si>
  <si>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</si>
  <si>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</si>
  <si>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</si>
  <si>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</si>
  <si>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</si>
  <si>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</si>
  <si>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</si>
  <si>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</si>
  <si>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</si>
  <si>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</si>
  <si>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</si>
  <si>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</si>
  <si>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</si>
  <si>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</si>
  <si>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</si>
  <si>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</si>
  <si>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</si>
  <si>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</si>
  <si>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</si>
  <si>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</si>
  <si>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</si>
  <si>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</si>
  <si>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</si>
  <si>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</si>
  <si>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</si>
  <si>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</si>
  <si>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</si>
  <si>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</si>
  <si>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</si>
  <si>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</si>
  <si>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</si>
  <si>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</si>
  <si>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</si>
  <si>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</si>
  <si>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</si>
  <si>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</si>
  <si>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</si>
  <si>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</si>
  <si>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</si>
  <si>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</si>
  <si>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</si>
  <si>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</si>
  <si>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</si>
  <si>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</si>
  <si>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</si>
  <si>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</si>
  <si>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</si>
  <si>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</si>
  <si>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</si>
  <si>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</si>
  <si>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</si>
  <si>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</si>
  <si>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</si>
  <si>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</si>
  <si>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</si>
  <si>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</si>
  <si>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</si>
  <si>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</si>
  <si>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</si>
  <si>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</si>
  <si>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</si>
  <si>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</si>
  <si>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</si>
  <si>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</si>
  <si>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</si>
  <si>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</si>
  <si>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</si>
  <si>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</si>
  <si>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</si>
  <si>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</si>
  <si>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</si>
  <si>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</si>
  <si>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</si>
  <si>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</si>
  <si>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</si>
  <si>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</si>
  <si>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</si>
  <si>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</si>
  <si>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</si>
  <si>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</si>
  <si>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</si>
  <si>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</si>
  <si>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</si>
  <si>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</si>
  <si>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</si>
  <si>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</si>
  <si>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</si>
  <si>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</si>
  <si>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</si>
  <si>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</si>
  <si>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</si>
  <si>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</si>
  <si>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</si>
  <si>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</si>
  <si>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</si>
  <si>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</si>
  <si>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</si>
  <si>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</si>
  <si>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</si>
  <si>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</si>
  <si>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</si>
  <si>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</si>
  <si>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</si>
  <si>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</si>
  <si>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</si>
  <si>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</si>
  <si>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</si>
  <si>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</si>
  <si>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</si>
  <si>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</si>
  <si>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</si>
  <si>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</si>
  <si>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</si>
  <si>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</si>
  <si>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</si>
  <si>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</si>
  <si>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</si>
  <si>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</si>
  <si>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</si>
  <si>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</si>
  <si>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</si>
  <si>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</si>
  <si>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</si>
  <si>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</si>
  <si>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</si>
  <si>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</si>
  <si>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</si>
  <si>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</si>
  <si>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</si>
  <si>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</si>
  <si>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</si>
  <si>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</si>
  <si>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</si>
  <si>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</si>
  <si>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</si>
  <si>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</si>
  <si>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</si>
  <si>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</si>
  <si>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</si>
  <si>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</si>
  <si>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</si>
  <si>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</si>
  <si>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</si>
  <si>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</si>
  <si>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</si>
  <si>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</si>
  <si>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</si>
  <si>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</si>
  <si>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</si>
  <si>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</si>
  <si>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</si>
  <si>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</si>
  <si>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</si>
  <si>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</si>
  <si>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</si>
  <si>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</si>
  <si>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</si>
  <si>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</si>
  <si>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</si>
  <si>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</si>
  <si>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</si>
  <si>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</si>
  <si>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</si>
  <si>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</si>
  <si>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</si>
  <si>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</si>
  <si>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</si>
  <si>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</si>
  <si>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</si>
  <si>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</si>
  <si>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</si>
  <si>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</si>
  <si>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</si>
  <si>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</si>
  <si>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</si>
  <si>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</si>
  <si>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</si>
  <si>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</si>
  <si>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</si>
  <si>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</si>
  <si>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</si>
  <si>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</si>
  <si>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</si>
  <si>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</si>
  <si>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</si>
  <si>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</si>
  <si>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</si>
  <si>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</si>
  <si>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</si>
  <si>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</si>
  <si>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</si>
  <si>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</si>
  <si>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</si>
  <si>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</si>
  <si>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</si>
  <si>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</si>
  <si>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</si>
  <si>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</si>
  <si>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</si>
  <si>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</si>
  <si>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</si>
  <si>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</si>
  <si>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</si>
  <si>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</si>
  <si>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</si>
  <si>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</si>
  <si>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</si>
  <si>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</si>
  <si>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</si>
  <si>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</si>
  <si>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</si>
  <si>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</si>
  <si>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</si>
  <si>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</si>
  <si>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</si>
  <si>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</si>
  <si>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</si>
  <si>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</si>
  <si>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</si>
  <si>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</si>
  <si>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</si>
  <si>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</si>
  <si>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</si>
  <si>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</si>
  <si>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</si>
  <si>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</si>
  <si>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</si>
  <si>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</si>
  <si>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</si>
  <si>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</si>
  <si>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</si>
  <si>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</si>
  <si>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</si>
  <si>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</si>
  <si>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</si>
  <si>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</si>
  <si>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</si>
  <si>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</si>
  <si>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</si>
  <si>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</si>
  <si>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</si>
  <si>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</si>
  <si>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</si>
  <si>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</si>
  <si>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</si>
  <si>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</si>
  <si>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</si>
  <si>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</si>
  <si>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</si>
  <si>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</si>
  <si>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</si>
  <si>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</si>
  <si>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</si>
  <si>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</si>
  <si>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</si>
  <si>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</si>
  <si>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</si>
  <si>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</si>
  <si>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</si>
  <si>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</si>
  <si>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</si>
  <si>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</si>
  <si>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</si>
  <si>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</si>
  <si>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</si>
  <si>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</si>
  <si>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</si>
  <si>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</si>
  <si>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</si>
  <si>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</si>
  <si>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</si>
  <si>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</si>
  <si>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</si>
  <si>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</si>
  <si>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</si>
  <si>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</si>
  <si>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</si>
  <si>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</si>
  <si>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</si>
  <si>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</si>
  <si>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</si>
  <si>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</si>
  <si>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</si>
  <si>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 xml:space="preserve">Nhập số G2 xong ô H2 hiện " REF" là ok </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</si>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</sst>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 numFmtId="168" formatCode="_-* #,##0.0_-;\-* #,##0.0_-;_-* &quot;-&quot;??_-;_-@_-"/>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1"/>
      <color rgb="FFFF0000"/>
      <name val="Calibri"/>
      <family val="2"/>
      <scheme val="minor"/>
    </font>
    <font>
      <b/>
      <i/>
      <sz val="10"/>
      <color rgb="FFFF0000"/>
      <name val="Calibri"/>
      <family val="2"/>
      <scheme val="minor"/>
    </font>
    <font>
      <sz val="11"/>
      <color theme="1"/>
      <name val="Wingdings"/>
      <charset val="2"/>
    </font>
    <font>
      <sz val="11"/>
      <color rgb="FFFFFFFF"/>
      <name val="Calibri"/>
      <family val="2"/>
      <scheme val="minor"/>
    </font>
    <font>
      <b/>
      <i/>
      <sz val="11"/>
      <color theme="1"/>
      <name val="Calibri"/>
      <family val="2"/>
      <scheme val="minor"/>
    </font>
    <font>
      <b/>
      <i/>
      <sz val="11"/>
      <color rgb="FFFF0000"/>
      <name val="Times New Roman"/>
      <family val="1"/>
    </font>
    <font>
      <b/>
      <sz val="14"/>
      <color rgb="FFFF0000"/>
      <name val="Calibri"/>
      <family val="2"/>
      <scheme val="minor"/>
    </font>
    <font>
      <sz val="12"/>
      <color rgb="FF000066"/>
      <name val="Calibri"/>
      <family val="2"/>
      <scheme val="minor"/>
    </font>
    <font>
      <b/>
      <i/>
      <u/>
      <sz val="14"/>
      <color rgb="FF0070C0"/>
      <name val="Calibri"/>
      <family val="2"/>
      <scheme val="minor"/>
    </font>
    <font>
      <b/>
      <i/>
      <sz val="14"/>
      <color theme="9"/>
      <name val="Calibri"/>
      <family val="2"/>
      <scheme val="minor"/>
    </font>
    <font>
      <b/>
      <i/>
      <u/>
      <sz val="14"/>
      <color rgb="FFFF0000"/>
      <name val="Calibri"/>
      <family val="2"/>
      <scheme val="minor"/>
    </font>
    <font>
      <b/>
      <sz val="12"/>
      <color theme="1"/>
      <name val="Calibri"/>
      <family val="2"/>
      <scheme val="minor"/>
    </font>
    <font>
      <b/>
      <i/>
      <sz val="12"/>
      <color rgb="FFFF0000"/>
      <name val="Calibri"/>
      <family val="2"/>
      <scheme val="minor"/>
    </font>
    <font>
      <sz val="9"/>
      <color indexed="81"/>
      <name val="Tahoma"/>
      <family val="2"/>
    </font>
    <font>
      <b/>
      <sz val="11"/>
      <color indexed="81"/>
      <name val="Times New Roman"/>
      <family val="1"/>
    </font>
    <font>
      <b/>
      <sz val="10"/>
      <color indexed="81"/>
      <name val="Tahoma"/>
      <family val="2"/>
    </font>
    <font>
      <b/>
      <sz val="11"/>
      <color indexed="81"/>
      <name val="Tahoma"/>
      <family val="2"/>
    </font>
    <font>
      <b/>
      <sz val="15"/>
      <color indexed="81"/>
      <name val="Tahoma"/>
      <family val="2"/>
    </font>
    <font>
      <b/>
      <i/>
      <sz val="14"/>
      <color theme="4" tint="-0.499984740745262"/>
      <name val="Calibri"/>
      <family val="2"/>
      <scheme val="minor"/>
    </font>
  </fonts>
  <fills count="7">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71">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41" fontId="0" fillId="0" borderId="0" xfId="3" applyFont="1"/>
    <xf numFmtId="0" fontId="2" fillId="0" borderId="1" xfId="0" quotePrefix="1" applyFont="1" applyBorder="1"/>
    <xf numFmtId="43" fontId="2" fillId="0" borderId="1" xfId="1" applyFont="1" applyBorder="1"/>
    <xf numFmtId="0" fontId="2" fillId="0" borderId="2" xfId="0" applyFont="1" applyBorder="1" applyAlignment="1">
      <alignment horizontal="left"/>
    </xf>
    <xf numFmtId="0" fontId="2" fillId="0" borderId="1" xfId="0" applyFont="1" applyBorder="1" applyAlignment="1">
      <alignment horizontal="center" vertical="center"/>
    </xf>
    <xf numFmtId="0" fontId="0" fillId="0" borderId="0" xfId="0" applyAlignment="1">
      <alignment vertical="center"/>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1" fontId="2" fillId="0" borderId="1" xfId="0" applyNumberFormat="1" applyFont="1" applyBorder="1" applyAlignment="1">
      <alignment horizontal="center" vertical="center"/>
    </xf>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14" fontId="2" fillId="0" borderId="1" xfId="0" applyNumberFormat="1" applyFont="1" applyBorder="1" applyAlignment="1">
      <alignment vertical="center"/>
    </xf>
    <xf numFmtId="43" fontId="7"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8" fillId="0" borderId="0" xfId="0" applyFont="1"/>
    <xf numFmtId="0" fontId="9" fillId="0" borderId="0" xfId="0" applyFont="1"/>
    <xf numFmtId="14" fontId="0" fillId="0" borderId="0" xfId="0" applyNumberFormat="1"/>
    <xf numFmtId="0" fontId="10" fillId="0" borderId="0" xfId="0" applyFont="1"/>
    <xf numFmtId="0" fontId="6" fillId="0" borderId="0" xfId="0" quotePrefix="1" applyFont="1"/>
    <xf numFmtId="0" fontId="11" fillId="0" borderId="0" xfId="0" quotePrefix="1" applyFont="1"/>
    <xf numFmtId="0" fontId="12" fillId="0" borderId="0" xfId="0" applyFont="1"/>
    <xf numFmtId="168" fontId="0" fillId="0" borderId="1" xfId="1" applyNumberFormat="1" applyFont="1" applyBorder="1"/>
    <xf numFmtId="0" fontId="6" fillId="0" borderId="0" xfId="0" applyFont="1" applyAlignment="1">
      <alignment vertical="top" wrapText="1"/>
    </xf>
    <xf numFmtId="14" fontId="0" fillId="0" borderId="0" xfId="0" applyNumberFormat="1"/>
    <xf numFmtId="0" fontId="13" fillId="0" borderId="0" xfId="0" applyFont="1" applyFill="1"/>
    <xf numFmtId="0" fontId="2" fillId="0" borderId="0" xfId="0" applyFont="1" applyAlignment="1">
      <alignment horizontal="center" vertical="center"/>
    </xf>
    <xf numFmtId="0" fontId="14" fillId="0" borderId="0" xfId="0" applyFont="1"/>
    <xf numFmtId="14" fontId="0" fillId="0" borderId="0" xfId="0" applyNumberFormat="1"/>
    <xf numFmtId="0" fontId="15" fillId="0" borderId="0" xfId="0" applyFont="1"/>
    <xf numFmtId="0" fontId="16" fillId="0" borderId="0" xfId="0" applyFont="1"/>
    <xf numFmtId="0" fontId="2" fillId="2" borderId="0" xfId="0" applyFont="1" applyFill="1" applyAlignment="1">
      <alignment horizontal="center"/>
    </xf>
    <xf numFmtId="0" fontId="17" fillId="6" borderId="1" xfId="0" applyFont="1" applyFill="1" applyBorder="1" applyAlignment="1">
      <alignment horizontal="center" vertical="center"/>
    </xf>
    <xf numFmtId="3" fontId="2" fillId="0" borderId="1" xfId="0" applyNumberFormat="1" applyFont="1" applyBorder="1" applyAlignment="1">
      <alignment vertical="center"/>
    </xf>
    <xf numFmtId="0" fontId="18" fillId="0" borderId="4" xfId="0" applyFont="1" applyBorder="1" applyAlignment="1">
      <alignment horizontal="center" vertical="top" wrapText="1"/>
    </xf>
    <xf numFmtId="0" fontId="0" fillId="0" borderId="0" xfId="0" applyAlignment="1">
      <alignment wrapText="1"/>
    </xf>
    <xf numFmtId="0" fontId="24" fillId="0" borderId="0" xfId="0" applyFont="1"/>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5</xdr:col>
      <xdr:colOff>1034143</xdr:colOff>
      <xdr:row>7</xdr:row>
      <xdr:rowOff>54429</xdr:rowOff>
    </xdr:from>
    <xdr:to>
      <xdr:col>7</xdr:col>
      <xdr:colOff>1567543</xdr:colOff>
      <xdr:row>17</xdr:row>
      <xdr:rowOff>152401</xdr:rowOff>
    </xdr:to>
    <xdr:pic macro="[0]!Chay_Module3_Va_6">
      <xdr:nvPicPr>
        <xdr:cNvPr id="9" name="Picture 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702" b="23050"/>
        <a:stretch/>
      </xdr:blipFill>
      <xdr:spPr>
        <a:xfrm>
          <a:off x="7511143" y="1948543"/>
          <a:ext cx="4604657" cy="2002972"/>
        </a:xfrm>
        <a:prstGeom prst="rect">
          <a:avLst/>
        </a:prstGeom>
      </xdr:spPr>
    </xdr:pic>
    <xdr:clientData/>
  </xdr:twoCellAnchor>
  <xdr:twoCellAnchor>
    <xdr:from>
      <xdr:col>0</xdr:col>
      <xdr:colOff>990600</xdr:colOff>
      <xdr:row>3</xdr:row>
      <xdr:rowOff>217714</xdr:rowOff>
    </xdr:from>
    <xdr:to>
      <xdr:col>5</xdr:col>
      <xdr:colOff>566057</xdr:colOff>
      <xdr:row>22</xdr:row>
      <xdr:rowOff>140481</xdr:rowOff>
    </xdr:to>
    <xdr:pic macro="[0]!BangThongBao_ChonUpload">
      <xdr:nvPicPr>
        <xdr:cNvPr id="10" name="Picture 9"/>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818" t="10650" r="9267" b="14013"/>
        <a:stretch/>
      </xdr:blipFill>
      <xdr:spPr>
        <a:xfrm>
          <a:off x="990600" y="1328057"/>
          <a:ext cx="6052457" cy="3710995"/>
        </a:xfrm>
        <a:prstGeom prst="rect">
          <a:avLst/>
        </a:prstGeom>
      </xdr:spPr>
    </xdr:pic>
    <xdr:clientData/>
  </xdr:twoCellAnchor>
  <xdr:twoCellAnchor>
    <xdr:from>
      <xdr:col>0</xdr:col>
      <xdr:colOff>718457</xdr:colOff>
      <xdr:row>24</xdr:row>
      <xdr:rowOff>130629</xdr:rowOff>
    </xdr:from>
    <xdr:to>
      <xdr:col>0</xdr:col>
      <xdr:colOff>1273629</xdr:colOff>
      <xdr:row>24</xdr:row>
      <xdr:rowOff>130629</xdr:rowOff>
    </xdr:to>
    <xdr:cxnSp macro="">
      <xdr:nvCxnSpPr>
        <xdr:cNvPr id="6" name="Straight Arrow Connector 5"/>
        <xdr:cNvCxnSpPr/>
      </xdr:nvCxnSpPr>
      <xdr:spPr>
        <a:xfrm>
          <a:off x="718457" y="5442858"/>
          <a:ext cx="555172"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209"/>
  <sheetViews>
    <sheetView showGridLines="0" zoomScale="70" zoomScaleNormal="70" workbookViewId="0">
      <selection activeCell="C28" sqref="C28:D28"/>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19" width="8.88671875" hidden="1" customWidth="1"/>
    <col min="20" max="20" width="8.88671875" customWidth="1"/>
    <col min="21" max="21" width="10.5546875" bestFit="1" customWidth="1"/>
  </cols>
  <sheetData>
    <row r="1" spans="1:21" x14ac:dyDescent="0.3">
      <c r="A1" s="65" t="s">
        <v>45</v>
      </c>
      <c r="B1" s="65"/>
      <c r="C1" s="65"/>
      <c r="D1" s="65"/>
      <c r="E1" s="65"/>
      <c r="F1" s="65"/>
      <c r="G1" s="65"/>
      <c r="H1" s="65"/>
      <c r="I1" s="65"/>
      <c r="J1" s="65"/>
      <c r="K1" s="65"/>
      <c r="L1" s="65"/>
    </row>
    <row r="2" spans="1:21" x14ac:dyDescent="0.3">
      <c r="B2" s="51"/>
    </row>
    <row r="3" spans="1:21" x14ac:dyDescent="0.3">
      <c r="A3" s="22" t="s">
        <v>0</v>
      </c>
      <c r="B3" s="30"/>
      <c r="D3" s="9"/>
      <c r="F3" s="11"/>
      <c r="G3" s="11"/>
      <c r="H3" s="11"/>
      <c r="I3" s="11"/>
      <c r="J3" s="11"/>
      <c r="K3" s="11"/>
    </row>
    <row r="4" spans="1:21" x14ac:dyDescent="0.3">
      <c r="A4" s="22" t="s">
        <v>1</v>
      </c>
      <c r="B4" s="18"/>
      <c r="D4" s="2" t="s">
        <v>24</v>
      </c>
      <c r="E4" s="14">
        <f>SUM(E12:E200)</f>
        <v>0</v>
      </c>
      <c r="F4" s="11"/>
      <c r="J4"/>
      <c r="K4" s="11"/>
    </row>
    <row r="5" spans="1:21" x14ac:dyDescent="0.3">
      <c r="A5" s="22" t="s">
        <v>2</v>
      </c>
      <c r="B5" s="31"/>
      <c r="D5" s="20" t="s">
        <v>26</v>
      </c>
      <c r="E5" s="13">
        <f>ROUND(SUM(F12:F200),0)</f>
        <v>0</v>
      </c>
      <c r="F5" s="11"/>
      <c r="G5" s="21" t="s">
        <v>19</v>
      </c>
      <c r="H5" s="37">
        <f>H6+H7</f>
        <v>0</v>
      </c>
      <c r="I5"/>
      <c r="J5"/>
      <c r="K5" s="41" t="s">
        <v>38</v>
      </c>
    </row>
    <row r="6" spans="1:21" x14ac:dyDescent="0.3">
      <c r="A6" s="36" t="s">
        <v>3</v>
      </c>
      <c r="B6" s="31"/>
      <c r="D6" s="20" t="s">
        <v>46</v>
      </c>
      <c r="E6" s="13">
        <f>ROUND(SUM(H12:H200),0)</f>
        <v>0</v>
      </c>
      <c r="F6" s="11"/>
      <c r="G6" s="21" t="s">
        <v>5</v>
      </c>
      <c r="H6" s="37">
        <f>ROUND(E8-E5,0)</f>
        <v>0</v>
      </c>
      <c r="I6"/>
      <c r="J6"/>
      <c r="K6" s="41" t="s">
        <v>39</v>
      </c>
    </row>
    <row r="7" spans="1:21" x14ac:dyDescent="0.3">
      <c r="A7" s="36" t="s">
        <v>4</v>
      </c>
      <c r="B7" s="30"/>
      <c r="D7" s="20" t="s">
        <v>47</v>
      </c>
      <c r="E7" s="56">
        <f>SUM(G12:G200)</f>
        <v>0</v>
      </c>
      <c r="G7" s="21" t="s">
        <v>6</v>
      </c>
      <c r="H7" s="37">
        <f>ROUND(SUM(K12:K200)+SUM(J12:J200)-SUM(H12:H200),0)</f>
        <v>0</v>
      </c>
      <c r="I7"/>
      <c r="J7"/>
      <c r="K7" s="41" t="s">
        <v>40</v>
      </c>
    </row>
    <row r="8" spans="1:21" x14ac:dyDescent="0.3">
      <c r="A8" s="36" t="s">
        <v>37</v>
      </c>
      <c r="B8" s="31"/>
      <c r="D8" s="2" t="s">
        <v>25</v>
      </c>
      <c r="E8" s="14">
        <f>SUM(D12:D200)</f>
        <v>0</v>
      </c>
      <c r="F8"/>
      <c r="K8" s="11"/>
      <c r="L8" s="11"/>
    </row>
    <row r="9" spans="1:21" x14ac:dyDescent="0.3">
      <c r="K9" s="11"/>
      <c r="L9" s="11"/>
    </row>
    <row r="11" spans="1:21" ht="50.25" customHeight="1" x14ac:dyDescent="0.3">
      <c r="A11" s="1" t="s">
        <v>8</v>
      </c>
      <c r="B11" s="1" t="s">
        <v>9</v>
      </c>
      <c r="C11" s="1" t="s">
        <v>10</v>
      </c>
      <c r="D11" s="1" t="s">
        <v>35</v>
      </c>
      <c r="E11" s="12" t="s">
        <v>23</v>
      </c>
      <c r="F11" s="48" t="s">
        <v>20</v>
      </c>
      <c r="G11" s="48" t="s">
        <v>21</v>
      </c>
      <c r="H11" s="48" t="s">
        <v>22</v>
      </c>
      <c r="I11" s="12" t="s">
        <v>34</v>
      </c>
      <c r="J11" s="12" t="s">
        <v>33</v>
      </c>
      <c r="K11" s="1" t="s">
        <v>12</v>
      </c>
      <c r="L11" s="1" t="s">
        <v>11</v>
      </c>
      <c r="M11" s="38" t="s">
        <v>41</v>
      </c>
      <c r="N11" s="39" t="s">
        <v>42</v>
      </c>
    </row>
    <row r="12" spans="1:21" x14ac:dyDescent="0.3">
      <c r="A12" s="42"/>
      <c r="B12" s="42"/>
      <c r="C12" s="43"/>
      <c r="D12" s="44">
        <v>0</v>
      </c>
      <c r="E12" s="44">
        <v>0</v>
      </c>
      <c r="F12" s="44">
        <f>E12-G12-H12</f>
        <v>0</v>
      </c>
      <c r="G12" s="44">
        <v>0</v>
      </c>
      <c r="H12" s="44"/>
      <c r="I12" s="44">
        <v>0</v>
      </c>
      <c r="J12" s="44">
        <v>0</v>
      </c>
      <c r="K12" s="44">
        <v>0</v>
      </c>
      <c r="L12" s="45">
        <f>C12+J12+K12-H12-F12+D12</f>
        <v>0</v>
      </c>
      <c r="M12" s="46">
        <v>0</v>
      </c>
      <c r="N12" s="46">
        <v>0</v>
      </c>
      <c r="O12" s="47" t="s">
        <v>53</v>
      </c>
      <c r="P12" s="47" t="s">
        <v>54</v>
      </c>
      <c r="Q12" s="47" t="s">
        <v>55</v>
      </c>
      <c r="R12" s="47" t="s">
        <v>56</v>
      </c>
      <c r="S12" s="47" t="s">
        <v>57</v>
      </c>
      <c r="T12" s="47"/>
    </row>
    <row r="13" spans="1:21" x14ac:dyDescent="0.3">
      <c r="A13" s="42"/>
      <c r="B13" s="42"/>
      <c r="C13" s="45">
        <f>L12</f>
        <v>0</v>
      </c>
      <c r="D13" s="44">
        <v>0</v>
      </c>
      <c r="E13" s="44">
        <v>0</v>
      </c>
      <c r="F13" s="44">
        <f t="shared" ref="F13:F76" si="0">E13-G13-H13</f>
        <v>0</v>
      </c>
      <c r="G13" s="44">
        <v>0</v>
      </c>
      <c r="H13" s="44"/>
      <c r="I13" s="44">
        <v>0</v>
      </c>
      <c r="J13" s="44">
        <v>0</v>
      </c>
      <c r="K13" s="44">
        <v>0</v>
      </c>
      <c r="L13" s="45">
        <f t="shared" ref="L13:L76" si="1">C13+J13+K13-H13-F13+D13</f>
        <v>0</v>
      </c>
      <c r="M13" s="46">
        <v>0</v>
      </c>
      <c r="N13" s="46">
        <v>0</v>
      </c>
      <c r="O13" s="47" t="s">
        <v>60</v>
      </c>
      <c r="P13" s="47" t="s">
        <v>61</v>
      </c>
      <c r="Q13" s="47" t="s">
        <v>62</v>
      </c>
      <c r="R13" s="47" t="s">
        <v>63</v>
      </c>
      <c r="S13" s="47" t="s">
        <v>64</v>
      </c>
      <c r="T13" s="47"/>
    </row>
    <row r="14" spans="1:21" x14ac:dyDescent="0.3">
      <c r="A14" s="42"/>
      <c r="B14" s="42"/>
      <c r="C14" s="45">
        <f t="shared" ref="C14:C77" si="2">L13</f>
        <v>0</v>
      </c>
      <c r="D14" s="44">
        <v>0</v>
      </c>
      <c r="E14" s="44">
        <v>0</v>
      </c>
      <c r="F14" s="44">
        <f t="shared" si="0"/>
        <v>0</v>
      </c>
      <c r="G14" s="44">
        <v>0</v>
      </c>
      <c r="H14" s="44"/>
      <c r="I14" s="44">
        <v>0</v>
      </c>
      <c r="J14" s="44">
        <v>0</v>
      </c>
      <c r="K14" s="44">
        <v>0</v>
      </c>
      <c r="L14" s="45">
        <f t="shared" si="1"/>
        <v>0</v>
      </c>
      <c r="M14" s="46">
        <v>0</v>
      </c>
      <c r="N14" s="46">
        <v>0</v>
      </c>
      <c r="O14" s="47" t="s">
        <v>65</v>
      </c>
      <c r="P14" s="47" t="s">
        <v>66</v>
      </c>
      <c r="Q14" s="47" t="s">
        <v>67</v>
      </c>
      <c r="R14" s="47" t="s">
        <v>68</v>
      </c>
      <c r="S14" s="47" t="s">
        <v>69</v>
      </c>
      <c r="T14" s="47"/>
      <c r="U14" s="10"/>
    </row>
    <row r="15" spans="1:21" x14ac:dyDescent="0.3">
      <c r="A15" s="42"/>
      <c r="B15" s="42"/>
      <c r="C15" s="45">
        <f t="shared" si="2"/>
        <v>0</v>
      </c>
      <c r="D15" s="44">
        <v>0</v>
      </c>
      <c r="E15" s="44">
        <v>0</v>
      </c>
      <c r="F15" s="44">
        <f t="shared" si="0"/>
        <v>0</v>
      </c>
      <c r="G15" s="44">
        <v>0</v>
      </c>
      <c r="H15" s="44"/>
      <c r="I15" s="44">
        <v>0</v>
      </c>
      <c r="J15" s="44">
        <v>0</v>
      </c>
      <c r="K15" s="44">
        <v>0</v>
      </c>
      <c r="L15" s="45">
        <f t="shared" si="1"/>
        <v>0</v>
      </c>
      <c r="M15" s="46">
        <v>0</v>
      </c>
      <c r="N15" s="46">
        <v>0</v>
      </c>
      <c r="O15" s="47" t="s">
        <v>70</v>
      </c>
      <c r="P15" s="47" t="s">
        <v>71</v>
      </c>
      <c r="Q15" s="47" t="s">
        <v>72</v>
      </c>
      <c r="R15" s="47" t="s">
        <v>73</v>
      </c>
      <c r="S15" s="47" t="s">
        <v>74</v>
      </c>
      <c r="T15" s="47"/>
      <c r="U15" s="10"/>
    </row>
    <row r="16" spans="1:21" x14ac:dyDescent="0.3">
      <c r="A16" s="42"/>
      <c r="B16" s="42"/>
      <c r="C16" s="45">
        <f t="shared" si="2"/>
        <v>0</v>
      </c>
      <c r="D16" s="44">
        <v>0</v>
      </c>
      <c r="E16" s="44">
        <v>0</v>
      </c>
      <c r="F16" s="44">
        <f t="shared" si="0"/>
        <v>0</v>
      </c>
      <c r="G16" s="44">
        <v>0</v>
      </c>
      <c r="H16" s="44"/>
      <c r="I16" s="44">
        <v>0</v>
      </c>
      <c r="J16" s="44">
        <v>0</v>
      </c>
      <c r="K16" s="44">
        <v>0</v>
      </c>
      <c r="L16" s="45">
        <f t="shared" si="1"/>
        <v>0</v>
      </c>
      <c r="M16" s="46">
        <v>0</v>
      </c>
      <c r="N16" s="46">
        <v>0</v>
      </c>
      <c r="O16" s="47" t="s">
        <v>75</v>
      </c>
      <c r="P16" s="47" t="s">
        <v>76</v>
      </c>
      <c r="Q16" s="47" t="s">
        <v>77</v>
      </c>
      <c r="R16" s="47" t="s">
        <v>78</v>
      </c>
      <c r="S16" s="47" t="s">
        <v>79</v>
      </c>
      <c r="T16" s="47"/>
      <c r="U16" s="10"/>
    </row>
    <row r="17" spans="1:21" ht="15.75" customHeight="1" x14ac:dyDescent="0.3">
      <c r="A17" s="42"/>
      <c r="B17" s="42"/>
      <c r="C17" s="45">
        <f t="shared" si="2"/>
        <v>0</v>
      </c>
      <c r="D17" s="44">
        <v>0</v>
      </c>
      <c r="E17" s="44">
        <v>0</v>
      </c>
      <c r="F17" s="44">
        <f t="shared" si="0"/>
        <v>0</v>
      </c>
      <c r="G17" s="44">
        <v>0</v>
      </c>
      <c r="H17" s="44"/>
      <c r="I17" s="44">
        <v>0</v>
      </c>
      <c r="J17" s="44">
        <v>0</v>
      </c>
      <c r="K17" s="44">
        <v>0</v>
      </c>
      <c r="L17" s="45">
        <f t="shared" si="1"/>
        <v>0</v>
      </c>
      <c r="M17" s="46">
        <v>0</v>
      </c>
      <c r="N17" s="46">
        <v>0</v>
      </c>
      <c r="O17" s="47" t="s">
        <v>80</v>
      </c>
      <c r="P17" s="47" t="s">
        <v>81</v>
      </c>
      <c r="Q17" s="47" t="s">
        <v>82</v>
      </c>
      <c r="R17" s="47" t="s">
        <v>83</v>
      </c>
      <c r="S17" s="47" t="s">
        <v>84</v>
      </c>
      <c r="T17" s="47"/>
      <c r="U17" s="10"/>
    </row>
    <row r="18" spans="1:21" ht="15.75" customHeight="1" x14ac:dyDescent="0.3">
      <c r="A18" s="42"/>
      <c r="B18" s="42"/>
      <c r="C18" s="45">
        <f t="shared" si="2"/>
        <v>0</v>
      </c>
      <c r="D18" s="44">
        <v>0</v>
      </c>
      <c r="E18" s="44">
        <v>0</v>
      </c>
      <c r="F18" s="44">
        <f t="shared" si="0"/>
        <v>0</v>
      </c>
      <c r="G18" s="44">
        <v>0</v>
      </c>
      <c r="H18" s="44"/>
      <c r="I18" s="44">
        <v>0</v>
      </c>
      <c r="J18" s="44">
        <v>0</v>
      </c>
      <c r="K18" s="44">
        <v>0</v>
      </c>
      <c r="L18" s="45">
        <f t="shared" si="1"/>
        <v>0</v>
      </c>
      <c r="M18" s="46">
        <v>0</v>
      </c>
      <c r="N18" s="46">
        <v>0</v>
      </c>
      <c r="O18" s="47" t="s">
        <v>85</v>
      </c>
      <c r="P18" s="47" t="s">
        <v>86</v>
      </c>
      <c r="Q18" s="47" t="s">
        <v>87</v>
      </c>
      <c r="R18" s="47" t="s">
        <v>88</v>
      </c>
      <c r="S18" s="47" t="s">
        <v>89</v>
      </c>
      <c r="T18" s="47"/>
      <c r="U18" s="10"/>
    </row>
    <row r="19" spans="1:21" ht="15.75" customHeight="1" x14ac:dyDescent="0.3">
      <c r="A19" s="42"/>
      <c r="B19" s="42"/>
      <c r="C19" s="45">
        <f t="shared" si="2"/>
        <v>0</v>
      </c>
      <c r="D19" s="44">
        <v>0</v>
      </c>
      <c r="E19" s="44">
        <v>0</v>
      </c>
      <c r="F19" s="44">
        <f t="shared" si="0"/>
        <v>0</v>
      </c>
      <c r="G19" s="44">
        <v>0</v>
      </c>
      <c r="H19" s="44"/>
      <c r="I19" s="44">
        <v>0</v>
      </c>
      <c r="J19" s="44">
        <v>0</v>
      </c>
      <c r="K19" s="44">
        <v>0</v>
      </c>
      <c r="L19" s="45">
        <f t="shared" si="1"/>
        <v>0</v>
      </c>
      <c r="M19" s="46">
        <v>0</v>
      </c>
      <c r="N19" s="46">
        <v>0</v>
      </c>
      <c r="O19" s="47" t="s">
        <v>90</v>
      </c>
      <c r="P19" s="47" t="s">
        <v>91</v>
      </c>
      <c r="Q19" s="47" t="s">
        <v>92</v>
      </c>
      <c r="R19" s="47" t="s">
        <v>93</v>
      </c>
      <c r="S19" s="47" t="s">
        <v>94</v>
      </c>
      <c r="T19" s="47"/>
      <c r="U19" s="10"/>
    </row>
    <row r="20" spans="1:21" ht="15.75" customHeight="1" x14ac:dyDescent="0.3">
      <c r="A20" s="42"/>
      <c r="B20" s="42"/>
      <c r="C20" s="45">
        <f t="shared" si="2"/>
        <v>0</v>
      </c>
      <c r="D20" s="44">
        <v>0</v>
      </c>
      <c r="E20" s="44">
        <v>0</v>
      </c>
      <c r="F20" s="44">
        <f t="shared" si="0"/>
        <v>0</v>
      </c>
      <c r="G20" s="44">
        <v>0</v>
      </c>
      <c r="H20" s="44"/>
      <c r="I20" s="44">
        <v>0</v>
      </c>
      <c r="J20" s="44">
        <v>0</v>
      </c>
      <c r="K20" s="44">
        <v>0</v>
      </c>
      <c r="L20" s="45">
        <f t="shared" si="1"/>
        <v>0</v>
      </c>
      <c r="M20" s="46">
        <v>0</v>
      </c>
      <c r="N20" s="46">
        <v>0</v>
      </c>
      <c r="O20" s="47" t="s">
        <v>95</v>
      </c>
      <c r="P20" s="47" t="s">
        <v>96</v>
      </c>
      <c r="Q20" s="47" t="s">
        <v>97</v>
      </c>
      <c r="R20" s="47" t="s">
        <v>98</v>
      </c>
      <c r="S20" s="47" t="s">
        <v>99</v>
      </c>
      <c r="T20" s="47"/>
      <c r="U20" s="10"/>
    </row>
    <row r="21" spans="1:21" ht="15.75" customHeight="1" x14ac:dyDescent="0.3">
      <c r="A21" s="42"/>
      <c r="B21" s="42"/>
      <c r="C21" s="45">
        <f t="shared" si="2"/>
        <v>0</v>
      </c>
      <c r="D21" s="44">
        <v>0</v>
      </c>
      <c r="E21" s="44">
        <v>0</v>
      </c>
      <c r="F21" s="44">
        <f t="shared" si="0"/>
        <v>0</v>
      </c>
      <c r="G21" s="44">
        <v>0</v>
      </c>
      <c r="H21" s="44"/>
      <c r="I21" s="44">
        <v>0</v>
      </c>
      <c r="J21" s="44">
        <v>0</v>
      </c>
      <c r="K21" s="44">
        <v>0</v>
      </c>
      <c r="L21" s="45">
        <f t="shared" si="1"/>
        <v>0</v>
      </c>
      <c r="M21" s="46">
        <v>0</v>
      </c>
      <c r="N21" s="46">
        <v>0</v>
      </c>
      <c r="O21" s="47" t="s">
        <v>100</v>
      </c>
      <c r="P21" s="47" t="s">
        <v>101</v>
      </c>
      <c r="Q21" s="47" t="s">
        <v>102</v>
      </c>
      <c r="R21" s="47" t="s">
        <v>103</v>
      </c>
      <c r="S21" s="47" t="s">
        <v>104</v>
      </c>
      <c r="T21" s="47"/>
    </row>
    <row r="22" spans="1:21" x14ac:dyDescent="0.3">
      <c r="A22" s="42"/>
      <c r="B22" s="42"/>
      <c r="C22" s="45">
        <f t="shared" si="2"/>
        <v>0</v>
      </c>
      <c r="D22" s="44">
        <v>0</v>
      </c>
      <c r="E22" s="44">
        <v>0</v>
      </c>
      <c r="F22" s="44">
        <f t="shared" si="0"/>
        <v>0</v>
      </c>
      <c r="G22" s="44">
        <v>0</v>
      </c>
      <c r="H22" s="44"/>
      <c r="I22" s="44">
        <v>0</v>
      </c>
      <c r="J22" s="44">
        <v>0</v>
      </c>
      <c r="K22" s="44">
        <v>0</v>
      </c>
      <c r="L22" s="45">
        <f t="shared" si="1"/>
        <v>0</v>
      </c>
      <c r="M22" s="46">
        <v>0</v>
      </c>
      <c r="N22" s="46">
        <v>0</v>
      </c>
      <c r="O22" s="47" t="s">
        <v>105</v>
      </c>
      <c r="P22" s="47" t="s">
        <v>106</v>
      </c>
      <c r="Q22" s="47" t="s">
        <v>107</v>
      </c>
      <c r="R22" s="47" t="s">
        <v>108</v>
      </c>
      <c r="S22" s="47" t="s">
        <v>109</v>
      </c>
      <c r="T22" s="47"/>
    </row>
    <row r="23" spans="1:21" x14ac:dyDescent="0.3">
      <c r="A23" s="42"/>
      <c r="B23" s="42"/>
      <c r="C23" s="45">
        <f t="shared" si="2"/>
        <v>0</v>
      </c>
      <c r="D23" s="44">
        <v>0</v>
      </c>
      <c r="E23" s="44">
        <v>0</v>
      </c>
      <c r="F23" s="44">
        <f t="shared" si="0"/>
        <v>0</v>
      </c>
      <c r="G23" s="44">
        <v>0</v>
      </c>
      <c r="H23" s="44"/>
      <c r="I23" s="44">
        <v>0</v>
      </c>
      <c r="J23" s="44">
        <v>0</v>
      </c>
      <c r="K23" s="44">
        <v>0</v>
      </c>
      <c r="L23" s="45">
        <f t="shared" si="1"/>
        <v>0</v>
      </c>
      <c r="M23" s="46">
        <v>0</v>
      </c>
      <c r="N23" s="46">
        <v>0</v>
      </c>
      <c r="O23" s="47" t="s">
        <v>110</v>
      </c>
      <c r="P23" s="47" t="s">
        <v>111</v>
      </c>
      <c r="Q23" s="47" t="s">
        <v>112</v>
      </c>
      <c r="R23" s="47" t="s">
        <v>113</v>
      </c>
      <c r="S23" s="47" t="s">
        <v>114</v>
      </c>
      <c r="T23" s="47"/>
    </row>
    <row r="24" spans="1:21" x14ac:dyDescent="0.3">
      <c r="A24" s="42"/>
      <c r="B24" s="42"/>
      <c r="C24" s="45">
        <f t="shared" si="2"/>
        <v>0</v>
      </c>
      <c r="D24" s="44">
        <v>0</v>
      </c>
      <c r="E24" s="44">
        <v>0</v>
      </c>
      <c r="F24" s="44">
        <f t="shared" si="0"/>
        <v>0</v>
      </c>
      <c r="G24" s="44">
        <v>0</v>
      </c>
      <c r="H24" s="44"/>
      <c r="I24" s="44">
        <v>0</v>
      </c>
      <c r="J24" s="44">
        <v>0</v>
      </c>
      <c r="K24" s="44">
        <v>0</v>
      </c>
      <c r="L24" s="45">
        <f t="shared" si="1"/>
        <v>0</v>
      </c>
      <c r="M24" s="46">
        <v>0</v>
      </c>
      <c r="N24" s="46">
        <v>0</v>
      </c>
      <c r="O24" s="47" t="s">
        <v>115</v>
      </c>
      <c r="P24" s="47" t="s">
        <v>116</v>
      </c>
      <c r="Q24" s="47" t="s">
        <v>117</v>
      </c>
      <c r="R24" s="47" t="s">
        <v>118</v>
      </c>
      <c r="S24" s="47" t="s">
        <v>119</v>
      </c>
      <c r="T24" s="47"/>
    </row>
    <row r="25" spans="1:21" x14ac:dyDescent="0.3">
      <c r="A25" s="42"/>
      <c r="B25" s="42"/>
      <c r="C25" s="45">
        <f t="shared" si="2"/>
        <v>0</v>
      </c>
      <c r="D25" s="44">
        <v>0</v>
      </c>
      <c r="E25" s="44">
        <v>0</v>
      </c>
      <c r="F25" s="44">
        <f t="shared" si="0"/>
        <v>0</v>
      </c>
      <c r="G25" s="44">
        <v>0</v>
      </c>
      <c r="H25" s="44"/>
      <c r="I25" s="44">
        <v>0</v>
      </c>
      <c r="J25" s="44">
        <v>0</v>
      </c>
      <c r="K25" s="44">
        <v>0</v>
      </c>
      <c r="L25" s="45">
        <f t="shared" si="1"/>
        <v>0</v>
      </c>
      <c r="M25" s="46">
        <v>0</v>
      </c>
      <c r="N25" s="46">
        <v>0</v>
      </c>
      <c r="O25" s="47" t="s">
        <v>120</v>
      </c>
      <c r="P25" s="47" t="s">
        <v>121</v>
      </c>
      <c r="Q25" s="47" t="s">
        <v>122</v>
      </c>
      <c r="R25" s="47" t="s">
        <v>123</v>
      </c>
      <c r="S25" s="47" t="s">
        <v>124</v>
      </c>
      <c r="T25" s="47"/>
    </row>
    <row r="26" spans="1:21" x14ac:dyDescent="0.3">
      <c r="A26" s="42"/>
      <c r="B26" s="42"/>
      <c r="C26" s="45">
        <f t="shared" si="2"/>
        <v>0</v>
      </c>
      <c r="D26" s="44">
        <v>0</v>
      </c>
      <c r="E26" s="44">
        <v>0</v>
      </c>
      <c r="F26" s="44">
        <f t="shared" si="0"/>
        <v>0</v>
      </c>
      <c r="G26" s="44">
        <v>0</v>
      </c>
      <c r="H26" s="44"/>
      <c r="I26" s="44">
        <v>0</v>
      </c>
      <c r="J26" s="44">
        <v>0</v>
      </c>
      <c r="K26" s="44">
        <v>0</v>
      </c>
      <c r="L26" s="45">
        <f t="shared" si="1"/>
        <v>0</v>
      </c>
      <c r="M26" s="46">
        <v>0</v>
      </c>
      <c r="N26" s="46">
        <v>0</v>
      </c>
      <c r="O26" s="47" t="s">
        <v>125</v>
      </c>
      <c r="P26" s="47" t="s">
        <v>126</v>
      </c>
      <c r="Q26" s="47" t="s">
        <v>127</v>
      </c>
      <c r="R26" s="47" t="s">
        <v>128</v>
      </c>
      <c r="S26" s="47" t="s">
        <v>129</v>
      </c>
      <c r="T26" s="47"/>
    </row>
    <row r="27" spans="1:21" x14ac:dyDescent="0.3">
      <c r="A27" s="42"/>
      <c r="B27" s="42"/>
      <c r="C27" s="45">
        <f t="shared" si="2"/>
        <v>0</v>
      </c>
      <c r="D27" s="44">
        <v>0</v>
      </c>
      <c r="E27" s="44">
        <v>0</v>
      </c>
      <c r="F27" s="44">
        <f t="shared" si="0"/>
        <v>0</v>
      </c>
      <c r="G27" s="44">
        <v>0</v>
      </c>
      <c r="H27" s="44"/>
      <c r="I27" s="44">
        <v>0</v>
      </c>
      <c r="J27" s="44">
        <v>0</v>
      </c>
      <c r="K27" s="44">
        <v>0</v>
      </c>
      <c r="L27" s="45">
        <f t="shared" si="1"/>
        <v>0</v>
      </c>
      <c r="M27" s="46">
        <v>0</v>
      </c>
      <c r="N27" s="46">
        <v>0</v>
      </c>
      <c r="O27" s="47" t="s">
        <v>130</v>
      </c>
      <c r="P27" s="47" t="s">
        <v>131</v>
      </c>
      <c r="Q27" s="47" t="s">
        <v>132</v>
      </c>
      <c r="R27" s="47" t="s">
        <v>133</v>
      </c>
      <c r="S27" s="47" t="s">
        <v>134</v>
      </c>
      <c r="T27" s="47"/>
    </row>
    <row r="28" spans="1:21" x14ac:dyDescent="0.3">
      <c r="A28" s="42"/>
      <c r="B28" s="42"/>
      <c r="C28" s="45">
        <f t="shared" si="2"/>
        <v>0</v>
      </c>
      <c r="D28" s="44">
        <v>0</v>
      </c>
      <c r="E28" s="44">
        <v>0</v>
      </c>
      <c r="F28" s="44">
        <f t="shared" si="0"/>
        <v>0</v>
      </c>
      <c r="G28" s="44">
        <v>0</v>
      </c>
      <c r="H28" s="44"/>
      <c r="I28" s="44">
        <v>0</v>
      </c>
      <c r="J28" s="44">
        <v>0</v>
      </c>
      <c r="K28" s="44">
        <v>0</v>
      </c>
      <c r="L28" s="45">
        <f t="shared" si="1"/>
        <v>0</v>
      </c>
      <c r="M28" s="46">
        <v>0</v>
      </c>
      <c r="N28" s="46">
        <v>0</v>
      </c>
      <c r="O28" s="47" t="s">
        <v>135</v>
      </c>
      <c r="P28" s="47" t="s">
        <v>136</v>
      </c>
      <c r="Q28" s="47" t="s">
        <v>137</v>
      </c>
      <c r="R28" s="47" t="s">
        <v>138</v>
      </c>
      <c r="S28" s="47" t="s">
        <v>139</v>
      </c>
      <c r="T28" s="47"/>
    </row>
    <row r="29" spans="1:21" x14ac:dyDescent="0.3">
      <c r="A29" s="42"/>
      <c r="B29" s="42"/>
      <c r="C29" s="45">
        <f t="shared" si="2"/>
        <v>0</v>
      </c>
      <c r="D29" s="44">
        <v>0</v>
      </c>
      <c r="E29" s="44">
        <v>0</v>
      </c>
      <c r="F29" s="44">
        <f t="shared" si="0"/>
        <v>0</v>
      </c>
      <c r="G29" s="44">
        <v>0</v>
      </c>
      <c r="H29" s="44"/>
      <c r="I29" s="44">
        <v>0</v>
      </c>
      <c r="J29" s="44">
        <v>0</v>
      </c>
      <c r="K29" s="44">
        <v>0</v>
      </c>
      <c r="L29" s="45">
        <f t="shared" si="1"/>
        <v>0</v>
      </c>
      <c r="M29" s="46">
        <v>0</v>
      </c>
      <c r="N29" s="46">
        <v>0</v>
      </c>
      <c r="O29" s="47" t="s">
        <v>140</v>
      </c>
      <c r="P29" s="47" t="s">
        <v>141</v>
      </c>
      <c r="Q29" s="47" t="s">
        <v>142</v>
      </c>
      <c r="R29" s="47" t="s">
        <v>143</v>
      </c>
      <c r="S29" s="47" t="s">
        <v>144</v>
      </c>
      <c r="T29" s="47"/>
    </row>
    <row r="30" spans="1:21" x14ac:dyDescent="0.3">
      <c r="A30" s="42"/>
      <c r="B30" s="42"/>
      <c r="C30" s="45">
        <f t="shared" si="2"/>
        <v>0</v>
      </c>
      <c r="D30" s="44">
        <v>0</v>
      </c>
      <c r="E30" s="44">
        <v>0</v>
      </c>
      <c r="F30" s="44">
        <f t="shared" si="0"/>
        <v>0</v>
      </c>
      <c r="G30" s="44">
        <v>0</v>
      </c>
      <c r="H30" s="44"/>
      <c r="I30" s="44">
        <v>0</v>
      </c>
      <c r="J30" s="44">
        <v>0</v>
      </c>
      <c r="K30" s="44">
        <v>0</v>
      </c>
      <c r="L30" s="45">
        <f t="shared" si="1"/>
        <v>0</v>
      </c>
      <c r="M30" s="46">
        <v>0</v>
      </c>
      <c r="N30" s="46">
        <v>0</v>
      </c>
      <c r="O30" s="47" t="s">
        <v>145</v>
      </c>
      <c r="P30" s="47" t="s">
        <v>146</v>
      </c>
      <c r="Q30" s="47" t="s">
        <v>147</v>
      </c>
      <c r="R30" s="47" t="s">
        <v>148</v>
      </c>
      <c r="S30" s="47" t="s">
        <v>149</v>
      </c>
      <c r="T30" s="47"/>
    </row>
    <row r="31" spans="1:21" x14ac:dyDescent="0.3">
      <c r="A31" s="42"/>
      <c r="B31" s="42"/>
      <c r="C31" s="45">
        <f t="shared" si="2"/>
        <v>0</v>
      </c>
      <c r="D31" s="44">
        <v>0</v>
      </c>
      <c r="E31" s="44">
        <v>0</v>
      </c>
      <c r="F31" s="44">
        <f t="shared" si="0"/>
        <v>0</v>
      </c>
      <c r="G31" s="44">
        <v>0</v>
      </c>
      <c r="H31" s="44"/>
      <c r="I31" s="44">
        <v>0</v>
      </c>
      <c r="J31" s="44">
        <v>0</v>
      </c>
      <c r="K31" s="44">
        <v>0</v>
      </c>
      <c r="L31" s="45">
        <f t="shared" si="1"/>
        <v>0</v>
      </c>
      <c r="M31" s="46">
        <v>0</v>
      </c>
      <c r="N31" s="46">
        <v>0</v>
      </c>
      <c r="O31" s="47" t="s">
        <v>150</v>
      </c>
      <c r="P31" s="47" t="s">
        <v>151</v>
      </c>
      <c r="Q31" s="47" t="s">
        <v>152</v>
      </c>
      <c r="R31" s="47" t="s">
        <v>153</v>
      </c>
      <c r="S31" s="47" t="s">
        <v>154</v>
      </c>
      <c r="T31" s="47"/>
    </row>
    <row r="32" spans="1:21" x14ac:dyDescent="0.3">
      <c r="A32" s="42"/>
      <c r="B32" s="42"/>
      <c r="C32" s="45">
        <f t="shared" si="2"/>
        <v>0</v>
      </c>
      <c r="D32" s="44">
        <v>0</v>
      </c>
      <c r="E32" s="44">
        <v>0</v>
      </c>
      <c r="F32" s="44">
        <f t="shared" si="0"/>
        <v>0</v>
      </c>
      <c r="G32" s="44">
        <v>0</v>
      </c>
      <c r="H32" s="44"/>
      <c r="I32" s="44">
        <v>0</v>
      </c>
      <c r="J32" s="44">
        <v>0</v>
      </c>
      <c r="K32" s="44">
        <v>0</v>
      </c>
      <c r="L32" s="45">
        <f t="shared" si="1"/>
        <v>0</v>
      </c>
      <c r="M32" s="46">
        <v>0</v>
      </c>
      <c r="N32" s="46">
        <v>0</v>
      </c>
      <c r="O32" s="47" t="s">
        <v>155</v>
      </c>
      <c r="P32" s="47" t="s">
        <v>156</v>
      </c>
      <c r="Q32" s="47" t="s">
        <v>157</v>
      </c>
      <c r="R32" s="47" t="s">
        <v>158</v>
      </c>
      <c r="S32" s="47" t="s">
        <v>159</v>
      </c>
      <c r="T32" s="47"/>
    </row>
    <row r="33" spans="1:20" x14ac:dyDescent="0.3">
      <c r="A33" s="42"/>
      <c r="B33" s="42"/>
      <c r="C33" s="45">
        <f t="shared" si="2"/>
        <v>0</v>
      </c>
      <c r="D33" s="44">
        <v>0</v>
      </c>
      <c r="E33" s="44">
        <v>0</v>
      </c>
      <c r="F33" s="44">
        <f t="shared" si="0"/>
        <v>0</v>
      </c>
      <c r="G33" s="44">
        <v>0</v>
      </c>
      <c r="H33" s="44"/>
      <c r="I33" s="44">
        <v>0</v>
      </c>
      <c r="J33" s="44">
        <v>0</v>
      </c>
      <c r="K33" s="44">
        <v>0</v>
      </c>
      <c r="L33" s="45">
        <f t="shared" si="1"/>
        <v>0</v>
      </c>
      <c r="M33" s="46">
        <v>0</v>
      </c>
      <c r="N33" s="46">
        <v>0</v>
      </c>
      <c r="O33" s="47" t="s">
        <v>160</v>
      </c>
      <c r="P33" s="47" t="s">
        <v>161</v>
      </c>
      <c r="Q33" s="47" t="s">
        <v>162</v>
      </c>
      <c r="R33" s="47" t="s">
        <v>163</v>
      </c>
      <c r="S33" s="47" t="s">
        <v>164</v>
      </c>
      <c r="T33" s="47"/>
    </row>
    <row r="34" spans="1:20" x14ac:dyDescent="0.3">
      <c r="A34" s="42"/>
      <c r="B34" s="42"/>
      <c r="C34" s="45">
        <f t="shared" si="2"/>
        <v>0</v>
      </c>
      <c r="D34" s="44">
        <v>0</v>
      </c>
      <c r="E34" s="44">
        <v>0</v>
      </c>
      <c r="F34" s="44">
        <f t="shared" si="0"/>
        <v>0</v>
      </c>
      <c r="G34" s="44">
        <v>0</v>
      </c>
      <c r="H34" s="44"/>
      <c r="I34" s="44">
        <v>0</v>
      </c>
      <c r="J34" s="44">
        <v>0</v>
      </c>
      <c r="K34" s="44">
        <v>0</v>
      </c>
      <c r="L34" s="45">
        <f t="shared" si="1"/>
        <v>0</v>
      </c>
      <c r="M34" s="46">
        <v>0</v>
      </c>
      <c r="N34" s="46">
        <v>0</v>
      </c>
      <c r="O34" s="47" t="s">
        <v>165</v>
      </c>
      <c r="P34" s="47" t="s">
        <v>166</v>
      </c>
      <c r="Q34" s="47" t="s">
        <v>167</v>
      </c>
      <c r="R34" s="47" t="s">
        <v>168</v>
      </c>
      <c r="S34" s="47" t="s">
        <v>169</v>
      </c>
      <c r="T34" s="47"/>
    </row>
    <row r="35" spans="1:20" x14ac:dyDescent="0.3">
      <c r="A35" s="42"/>
      <c r="B35" s="42"/>
      <c r="C35" s="45">
        <f t="shared" si="2"/>
        <v>0</v>
      </c>
      <c r="D35" s="44">
        <v>0</v>
      </c>
      <c r="E35" s="44">
        <v>0</v>
      </c>
      <c r="F35" s="44">
        <f t="shared" si="0"/>
        <v>0</v>
      </c>
      <c r="G35" s="44">
        <v>0</v>
      </c>
      <c r="H35" s="44"/>
      <c r="I35" s="44">
        <v>0</v>
      </c>
      <c r="J35" s="44">
        <v>0</v>
      </c>
      <c r="K35" s="44">
        <v>0</v>
      </c>
      <c r="L35" s="45">
        <f t="shared" si="1"/>
        <v>0</v>
      </c>
      <c r="M35" s="46">
        <v>0</v>
      </c>
      <c r="N35" s="46">
        <v>0</v>
      </c>
      <c r="O35" s="47" t="s">
        <v>170</v>
      </c>
      <c r="P35" s="47" t="s">
        <v>171</v>
      </c>
      <c r="Q35" s="47" t="s">
        <v>172</v>
      </c>
      <c r="R35" s="47" t="s">
        <v>173</v>
      </c>
      <c r="S35" s="47" t="s">
        <v>174</v>
      </c>
      <c r="T35" s="47"/>
    </row>
    <row r="36" spans="1:20" x14ac:dyDescent="0.3">
      <c r="A36" s="42"/>
      <c r="B36" s="42"/>
      <c r="C36" s="45">
        <f t="shared" si="2"/>
        <v>0</v>
      </c>
      <c r="D36" s="44">
        <v>0</v>
      </c>
      <c r="E36" s="44">
        <v>0</v>
      </c>
      <c r="F36" s="44">
        <f t="shared" si="0"/>
        <v>0</v>
      </c>
      <c r="G36" s="44">
        <v>0</v>
      </c>
      <c r="H36" s="44"/>
      <c r="I36" s="44">
        <v>0</v>
      </c>
      <c r="J36" s="44">
        <v>0</v>
      </c>
      <c r="K36" s="44">
        <v>0</v>
      </c>
      <c r="L36" s="45">
        <f t="shared" si="1"/>
        <v>0</v>
      </c>
      <c r="M36" s="46">
        <v>0</v>
      </c>
      <c r="N36" s="46">
        <v>0</v>
      </c>
      <c r="O36" s="47" t="s">
        <v>175</v>
      </c>
      <c r="P36" s="47" t="s">
        <v>176</v>
      </c>
      <c r="Q36" s="47" t="s">
        <v>177</v>
      </c>
      <c r="R36" s="47" t="s">
        <v>178</v>
      </c>
      <c r="S36" s="47" t="s">
        <v>179</v>
      </c>
      <c r="T36" s="47"/>
    </row>
    <row r="37" spans="1:20" x14ac:dyDescent="0.3">
      <c r="A37" s="42"/>
      <c r="B37" s="42"/>
      <c r="C37" s="45">
        <f t="shared" si="2"/>
        <v>0</v>
      </c>
      <c r="D37" s="44">
        <v>0</v>
      </c>
      <c r="E37" s="44">
        <v>0</v>
      </c>
      <c r="F37" s="44">
        <f t="shared" si="0"/>
        <v>0</v>
      </c>
      <c r="G37" s="44">
        <v>0</v>
      </c>
      <c r="H37" s="44"/>
      <c r="I37" s="44">
        <v>0</v>
      </c>
      <c r="J37" s="44">
        <v>0</v>
      </c>
      <c r="K37" s="44">
        <v>0</v>
      </c>
      <c r="L37" s="45">
        <f t="shared" si="1"/>
        <v>0</v>
      </c>
      <c r="M37" s="46">
        <v>0</v>
      </c>
      <c r="N37" s="46">
        <v>0</v>
      </c>
      <c r="O37" s="47" t="s">
        <v>180</v>
      </c>
      <c r="P37" s="47" t="s">
        <v>181</v>
      </c>
      <c r="Q37" s="47" t="s">
        <v>182</v>
      </c>
      <c r="R37" s="47" t="s">
        <v>183</v>
      </c>
      <c r="S37" s="47" t="s">
        <v>184</v>
      </c>
      <c r="T37" s="47"/>
    </row>
    <row r="38" spans="1:20" x14ac:dyDescent="0.3">
      <c r="A38" s="42"/>
      <c r="B38" s="42"/>
      <c r="C38" s="45">
        <f t="shared" si="2"/>
        <v>0</v>
      </c>
      <c r="D38" s="44">
        <v>0</v>
      </c>
      <c r="E38" s="44">
        <v>0</v>
      </c>
      <c r="F38" s="44">
        <f t="shared" si="0"/>
        <v>0</v>
      </c>
      <c r="G38" s="44">
        <v>0</v>
      </c>
      <c r="H38" s="44"/>
      <c r="I38" s="44">
        <v>0</v>
      </c>
      <c r="J38" s="44">
        <v>0</v>
      </c>
      <c r="K38" s="44">
        <v>0</v>
      </c>
      <c r="L38" s="45">
        <f t="shared" si="1"/>
        <v>0</v>
      </c>
      <c r="M38" s="46">
        <v>0</v>
      </c>
      <c r="N38" s="46">
        <v>0</v>
      </c>
      <c r="O38" s="47" t="s">
        <v>185</v>
      </c>
      <c r="P38" s="47" t="s">
        <v>186</v>
      </c>
      <c r="Q38" s="47" t="s">
        <v>187</v>
      </c>
      <c r="R38" s="47" t="s">
        <v>188</v>
      </c>
      <c r="S38" s="47" t="s">
        <v>189</v>
      </c>
      <c r="T38" s="47"/>
    </row>
    <row r="39" spans="1:20" x14ac:dyDescent="0.3">
      <c r="A39" s="42"/>
      <c r="B39" s="42"/>
      <c r="C39" s="45">
        <f t="shared" si="2"/>
        <v>0</v>
      </c>
      <c r="D39" s="44">
        <v>0</v>
      </c>
      <c r="E39" s="44">
        <v>0</v>
      </c>
      <c r="F39" s="44">
        <f t="shared" si="0"/>
        <v>0</v>
      </c>
      <c r="G39" s="44">
        <v>0</v>
      </c>
      <c r="H39" s="44"/>
      <c r="I39" s="44">
        <v>0</v>
      </c>
      <c r="J39" s="44">
        <v>0</v>
      </c>
      <c r="K39" s="44">
        <v>0</v>
      </c>
      <c r="L39" s="45">
        <f t="shared" si="1"/>
        <v>0</v>
      </c>
      <c r="M39" s="46">
        <v>0</v>
      </c>
      <c r="N39" s="46">
        <v>0</v>
      </c>
      <c r="O39" s="47" t="s">
        <v>190</v>
      </c>
      <c r="P39" s="47" t="s">
        <v>191</v>
      </c>
      <c r="Q39" s="47" t="s">
        <v>192</v>
      </c>
      <c r="R39" s="47" t="s">
        <v>193</v>
      </c>
      <c r="S39" s="47" t="s">
        <v>194</v>
      </c>
      <c r="T39" s="47"/>
    </row>
    <row r="40" spans="1:20" x14ac:dyDescent="0.3">
      <c r="A40" s="42"/>
      <c r="B40" s="42"/>
      <c r="C40" s="45">
        <f t="shared" si="2"/>
        <v>0</v>
      </c>
      <c r="D40" s="44">
        <v>0</v>
      </c>
      <c r="E40" s="44">
        <v>0</v>
      </c>
      <c r="F40" s="44">
        <f t="shared" si="0"/>
        <v>0</v>
      </c>
      <c r="G40" s="44">
        <v>0</v>
      </c>
      <c r="H40" s="44"/>
      <c r="I40" s="44">
        <v>0</v>
      </c>
      <c r="J40" s="44">
        <v>0</v>
      </c>
      <c r="K40" s="44">
        <v>0</v>
      </c>
      <c r="L40" s="45">
        <f t="shared" si="1"/>
        <v>0</v>
      </c>
      <c r="M40" s="46">
        <v>0</v>
      </c>
      <c r="N40" s="46">
        <v>0</v>
      </c>
      <c r="O40" s="47" t="s">
        <v>195</v>
      </c>
      <c r="P40" s="47" t="s">
        <v>196</v>
      </c>
      <c r="Q40" s="47" t="s">
        <v>197</v>
      </c>
      <c r="R40" s="47" t="s">
        <v>198</v>
      </c>
      <c r="S40" s="47" t="s">
        <v>199</v>
      </c>
      <c r="T40" s="47"/>
    </row>
    <row r="41" spans="1:20" x14ac:dyDescent="0.3">
      <c r="A41" s="42"/>
      <c r="B41" s="42"/>
      <c r="C41" s="45">
        <f t="shared" si="2"/>
        <v>0</v>
      </c>
      <c r="D41" s="44">
        <v>0</v>
      </c>
      <c r="E41" s="44">
        <v>0</v>
      </c>
      <c r="F41" s="44">
        <f t="shared" si="0"/>
        <v>0</v>
      </c>
      <c r="G41" s="44">
        <v>0</v>
      </c>
      <c r="H41" s="44"/>
      <c r="I41" s="44">
        <v>0</v>
      </c>
      <c r="J41" s="44">
        <v>0</v>
      </c>
      <c r="K41" s="44">
        <v>0</v>
      </c>
      <c r="L41" s="45">
        <f t="shared" si="1"/>
        <v>0</v>
      </c>
      <c r="M41" s="46">
        <v>0</v>
      </c>
      <c r="N41" s="46">
        <v>0</v>
      </c>
      <c r="O41" s="47" t="s">
        <v>200</v>
      </c>
      <c r="P41" s="47" t="s">
        <v>201</v>
      </c>
      <c r="Q41" s="47" t="s">
        <v>202</v>
      </c>
      <c r="R41" s="47" t="s">
        <v>203</v>
      </c>
      <c r="S41" s="47" t="s">
        <v>204</v>
      </c>
      <c r="T41" s="47"/>
    </row>
    <row r="42" spans="1:20" x14ac:dyDescent="0.3">
      <c r="A42" s="42"/>
      <c r="B42" s="42"/>
      <c r="C42" s="45">
        <f t="shared" si="2"/>
        <v>0</v>
      </c>
      <c r="D42" s="44">
        <v>0</v>
      </c>
      <c r="E42" s="44">
        <v>0</v>
      </c>
      <c r="F42" s="44">
        <f t="shared" si="0"/>
        <v>0</v>
      </c>
      <c r="G42" s="44">
        <v>0</v>
      </c>
      <c r="H42" s="44"/>
      <c r="I42" s="44">
        <v>0</v>
      </c>
      <c r="J42" s="44">
        <v>0</v>
      </c>
      <c r="K42" s="44">
        <v>0</v>
      </c>
      <c r="L42" s="45">
        <f t="shared" si="1"/>
        <v>0</v>
      </c>
      <c r="M42" s="46">
        <v>0</v>
      </c>
      <c r="N42" s="46">
        <v>0</v>
      </c>
      <c r="O42" s="47" t="s">
        <v>205</v>
      </c>
      <c r="P42" s="47" t="s">
        <v>206</v>
      </c>
      <c r="Q42" s="47" t="s">
        <v>207</v>
      </c>
      <c r="R42" s="47" t="s">
        <v>208</v>
      </c>
      <c r="S42" s="47" t="s">
        <v>209</v>
      </c>
      <c r="T42" s="47"/>
    </row>
    <row r="43" spans="1:20" x14ac:dyDescent="0.3">
      <c r="A43" s="42"/>
      <c r="B43" s="42"/>
      <c r="C43" s="45">
        <f t="shared" si="2"/>
        <v>0</v>
      </c>
      <c r="D43" s="44">
        <v>0</v>
      </c>
      <c r="E43" s="44">
        <v>0</v>
      </c>
      <c r="F43" s="44">
        <f t="shared" si="0"/>
        <v>0</v>
      </c>
      <c r="G43" s="44">
        <v>0</v>
      </c>
      <c r="H43" s="44"/>
      <c r="I43" s="44">
        <v>0</v>
      </c>
      <c r="J43" s="44">
        <v>0</v>
      </c>
      <c r="K43" s="44">
        <v>0</v>
      </c>
      <c r="L43" s="45">
        <f t="shared" si="1"/>
        <v>0</v>
      </c>
      <c r="M43" s="46">
        <v>0</v>
      </c>
      <c r="N43" s="46">
        <v>0</v>
      </c>
      <c r="O43" s="47" t="s">
        <v>210</v>
      </c>
      <c r="P43" s="47" t="s">
        <v>211</v>
      </c>
      <c r="Q43" s="47" t="s">
        <v>212</v>
      </c>
      <c r="R43" s="47" t="s">
        <v>213</v>
      </c>
      <c r="S43" s="47" t="s">
        <v>214</v>
      </c>
      <c r="T43" s="47"/>
    </row>
    <row r="44" spans="1:20" x14ac:dyDescent="0.3">
      <c r="A44" s="42"/>
      <c r="B44" s="42"/>
      <c r="C44" s="45">
        <f t="shared" si="2"/>
        <v>0</v>
      </c>
      <c r="D44" s="44">
        <v>0</v>
      </c>
      <c r="E44" s="44">
        <v>0</v>
      </c>
      <c r="F44" s="44">
        <f t="shared" si="0"/>
        <v>0</v>
      </c>
      <c r="G44" s="44">
        <v>0</v>
      </c>
      <c r="H44" s="44"/>
      <c r="I44" s="44">
        <v>0</v>
      </c>
      <c r="J44" s="44">
        <v>0</v>
      </c>
      <c r="K44" s="44">
        <v>0</v>
      </c>
      <c r="L44" s="45">
        <f t="shared" si="1"/>
        <v>0</v>
      </c>
      <c r="M44" s="46">
        <v>0</v>
      </c>
      <c r="N44" s="46">
        <v>0</v>
      </c>
      <c r="O44" s="47" t="s">
        <v>215</v>
      </c>
      <c r="P44" s="47" t="s">
        <v>216</v>
      </c>
      <c r="Q44" s="47" t="s">
        <v>217</v>
      </c>
      <c r="R44" s="47" t="s">
        <v>218</v>
      </c>
      <c r="S44" s="47" t="s">
        <v>219</v>
      </c>
      <c r="T44" s="47"/>
    </row>
    <row r="45" spans="1:20" x14ac:dyDescent="0.3">
      <c r="A45" s="42"/>
      <c r="B45" s="42"/>
      <c r="C45" s="45">
        <f t="shared" si="2"/>
        <v>0</v>
      </c>
      <c r="D45" s="44">
        <v>0</v>
      </c>
      <c r="E45" s="44">
        <v>0</v>
      </c>
      <c r="F45" s="44">
        <f t="shared" si="0"/>
        <v>0</v>
      </c>
      <c r="G45" s="44">
        <v>0</v>
      </c>
      <c r="H45" s="44"/>
      <c r="I45" s="44">
        <v>0</v>
      </c>
      <c r="J45" s="44">
        <v>0</v>
      </c>
      <c r="K45" s="44">
        <v>0</v>
      </c>
      <c r="L45" s="45">
        <f t="shared" si="1"/>
        <v>0</v>
      </c>
      <c r="M45" s="46">
        <v>0</v>
      </c>
      <c r="N45" s="46">
        <v>0</v>
      </c>
      <c r="O45" s="47" t="s">
        <v>220</v>
      </c>
      <c r="P45" s="47" t="s">
        <v>221</v>
      </c>
      <c r="Q45" s="47" t="s">
        <v>222</v>
      </c>
      <c r="R45" s="47" t="s">
        <v>223</v>
      </c>
      <c r="S45" s="47" t="s">
        <v>224</v>
      </c>
      <c r="T45" s="47"/>
    </row>
    <row r="46" spans="1:20" x14ac:dyDescent="0.3">
      <c r="A46" s="42"/>
      <c r="B46" s="42"/>
      <c r="C46" s="45">
        <f t="shared" si="2"/>
        <v>0</v>
      </c>
      <c r="D46" s="44">
        <v>0</v>
      </c>
      <c r="E46" s="44">
        <v>0</v>
      </c>
      <c r="F46" s="44">
        <f t="shared" si="0"/>
        <v>0</v>
      </c>
      <c r="G46" s="44">
        <v>0</v>
      </c>
      <c r="H46" s="44"/>
      <c r="I46" s="44">
        <v>0</v>
      </c>
      <c r="J46" s="44">
        <v>0</v>
      </c>
      <c r="K46" s="44">
        <v>0</v>
      </c>
      <c r="L46" s="45">
        <f t="shared" si="1"/>
        <v>0</v>
      </c>
      <c r="M46" s="46">
        <v>0</v>
      </c>
      <c r="N46" s="46">
        <v>0</v>
      </c>
      <c r="O46" s="47" t="s">
        <v>225</v>
      </c>
      <c r="P46" s="47" t="s">
        <v>226</v>
      </c>
      <c r="Q46" s="47" t="s">
        <v>227</v>
      </c>
      <c r="R46" s="47" t="s">
        <v>228</v>
      </c>
      <c r="S46" s="47" t="s">
        <v>229</v>
      </c>
      <c r="T46" s="47"/>
    </row>
    <row r="47" spans="1:20" x14ac:dyDescent="0.3">
      <c r="A47" s="42"/>
      <c r="B47" s="42"/>
      <c r="C47" s="45">
        <f t="shared" si="2"/>
        <v>0</v>
      </c>
      <c r="D47" s="44">
        <v>0</v>
      </c>
      <c r="E47" s="44">
        <v>0</v>
      </c>
      <c r="F47" s="44">
        <f t="shared" si="0"/>
        <v>0</v>
      </c>
      <c r="G47" s="44">
        <v>0</v>
      </c>
      <c r="H47" s="44"/>
      <c r="I47" s="44">
        <v>0</v>
      </c>
      <c r="J47" s="44">
        <v>0</v>
      </c>
      <c r="K47" s="44">
        <v>0</v>
      </c>
      <c r="L47" s="45">
        <f t="shared" si="1"/>
        <v>0</v>
      </c>
      <c r="M47" s="46">
        <v>0</v>
      </c>
      <c r="N47" s="46">
        <v>0</v>
      </c>
      <c r="O47" s="47" t="s">
        <v>230</v>
      </c>
      <c r="P47" s="47" t="s">
        <v>231</v>
      </c>
      <c r="Q47" s="47" t="s">
        <v>232</v>
      </c>
      <c r="R47" s="47" t="s">
        <v>233</v>
      </c>
      <c r="S47" s="47" t="s">
        <v>234</v>
      </c>
      <c r="T47" s="47"/>
    </row>
    <row r="48" spans="1:20" x14ac:dyDescent="0.3">
      <c r="A48" s="42"/>
      <c r="B48" s="42"/>
      <c r="C48" s="45">
        <f t="shared" si="2"/>
        <v>0</v>
      </c>
      <c r="D48" s="44">
        <v>0</v>
      </c>
      <c r="E48" s="44">
        <v>0</v>
      </c>
      <c r="F48" s="44">
        <f t="shared" si="0"/>
        <v>0</v>
      </c>
      <c r="G48" s="44">
        <v>0</v>
      </c>
      <c r="H48" s="44"/>
      <c r="I48" s="44">
        <v>0</v>
      </c>
      <c r="J48" s="44">
        <v>0</v>
      </c>
      <c r="K48" s="44">
        <v>0</v>
      </c>
      <c r="L48" s="45">
        <f t="shared" si="1"/>
        <v>0</v>
      </c>
      <c r="M48" s="46">
        <v>0</v>
      </c>
      <c r="N48" s="46">
        <v>0</v>
      </c>
      <c r="O48" s="47" t="s">
        <v>235</v>
      </c>
      <c r="P48" s="47" t="s">
        <v>236</v>
      </c>
      <c r="Q48" s="47" t="s">
        <v>237</v>
      </c>
      <c r="R48" s="47" t="s">
        <v>238</v>
      </c>
      <c r="S48" s="47" t="s">
        <v>239</v>
      </c>
      <c r="T48" s="47"/>
    </row>
    <row r="49" spans="1:20" x14ac:dyDescent="0.3">
      <c r="A49" s="42"/>
      <c r="B49" s="42"/>
      <c r="C49" s="45">
        <f t="shared" si="2"/>
        <v>0</v>
      </c>
      <c r="D49" s="44">
        <v>0</v>
      </c>
      <c r="E49" s="44">
        <v>0</v>
      </c>
      <c r="F49" s="44">
        <f t="shared" si="0"/>
        <v>0</v>
      </c>
      <c r="G49" s="44">
        <v>0</v>
      </c>
      <c r="H49" s="44"/>
      <c r="I49" s="44">
        <v>0</v>
      </c>
      <c r="J49" s="44">
        <v>0</v>
      </c>
      <c r="K49" s="44">
        <v>0</v>
      </c>
      <c r="L49" s="45">
        <f t="shared" si="1"/>
        <v>0</v>
      </c>
      <c r="M49" s="46">
        <v>0</v>
      </c>
      <c r="N49" s="46">
        <v>0</v>
      </c>
      <c r="O49" s="47" t="s">
        <v>240</v>
      </c>
      <c r="P49" s="47" t="s">
        <v>241</v>
      </c>
      <c r="Q49" s="47" t="s">
        <v>242</v>
      </c>
      <c r="R49" s="47" t="s">
        <v>243</v>
      </c>
      <c r="S49" s="47" t="s">
        <v>244</v>
      </c>
      <c r="T49" s="47"/>
    </row>
    <row r="50" spans="1:20" x14ac:dyDescent="0.3">
      <c r="A50" s="42"/>
      <c r="B50" s="42"/>
      <c r="C50" s="45">
        <f t="shared" si="2"/>
        <v>0</v>
      </c>
      <c r="D50" s="44">
        <v>0</v>
      </c>
      <c r="E50" s="44">
        <v>0</v>
      </c>
      <c r="F50" s="44">
        <f t="shared" si="0"/>
        <v>0</v>
      </c>
      <c r="G50" s="44">
        <v>0</v>
      </c>
      <c r="H50" s="44"/>
      <c r="I50" s="44">
        <v>0</v>
      </c>
      <c r="J50" s="44">
        <v>0</v>
      </c>
      <c r="K50" s="44">
        <v>0</v>
      </c>
      <c r="L50" s="45">
        <f t="shared" si="1"/>
        <v>0</v>
      </c>
      <c r="M50" s="46">
        <v>0</v>
      </c>
      <c r="N50" s="46">
        <v>0</v>
      </c>
      <c r="O50" s="47" t="s">
        <v>245</v>
      </c>
      <c r="P50" s="47" t="s">
        <v>246</v>
      </c>
      <c r="Q50" s="47" t="s">
        <v>247</v>
      </c>
      <c r="R50" s="47" t="s">
        <v>248</v>
      </c>
      <c r="S50" s="47" t="s">
        <v>249</v>
      </c>
      <c r="T50" s="47"/>
    </row>
    <row r="51" spans="1:20" x14ac:dyDescent="0.3">
      <c r="A51" s="42"/>
      <c r="B51" s="42"/>
      <c r="C51" s="45">
        <f t="shared" si="2"/>
        <v>0</v>
      </c>
      <c r="D51" s="44">
        <v>0</v>
      </c>
      <c r="E51" s="44">
        <v>0</v>
      </c>
      <c r="F51" s="44">
        <f t="shared" si="0"/>
        <v>0</v>
      </c>
      <c r="G51" s="44">
        <v>0</v>
      </c>
      <c r="H51" s="44"/>
      <c r="I51" s="44">
        <v>0</v>
      </c>
      <c r="J51" s="44">
        <v>0</v>
      </c>
      <c r="K51" s="44">
        <v>0</v>
      </c>
      <c r="L51" s="45">
        <f t="shared" si="1"/>
        <v>0</v>
      </c>
      <c r="M51" s="46">
        <v>0</v>
      </c>
      <c r="N51" s="46">
        <v>0</v>
      </c>
      <c r="O51" s="47" t="s">
        <v>250</v>
      </c>
      <c r="P51" s="47" t="s">
        <v>251</v>
      </c>
      <c r="Q51" s="47" t="s">
        <v>252</v>
      </c>
      <c r="R51" s="47" t="s">
        <v>253</v>
      </c>
      <c r="S51" s="47" t="s">
        <v>254</v>
      </c>
      <c r="T51" s="47"/>
    </row>
    <row r="52" spans="1:20" x14ac:dyDescent="0.3">
      <c r="A52" s="42"/>
      <c r="B52" s="42"/>
      <c r="C52" s="45">
        <f t="shared" si="2"/>
        <v>0</v>
      </c>
      <c r="D52" s="44">
        <v>0</v>
      </c>
      <c r="E52" s="44">
        <v>0</v>
      </c>
      <c r="F52" s="44">
        <f t="shared" si="0"/>
        <v>0</v>
      </c>
      <c r="G52" s="44">
        <v>0</v>
      </c>
      <c r="H52" s="44"/>
      <c r="I52" s="44">
        <v>0</v>
      </c>
      <c r="J52" s="44">
        <v>0</v>
      </c>
      <c r="K52" s="44">
        <v>0</v>
      </c>
      <c r="L52" s="45">
        <f t="shared" si="1"/>
        <v>0</v>
      </c>
      <c r="M52" s="46">
        <v>0</v>
      </c>
      <c r="N52" s="46">
        <v>0</v>
      </c>
      <c r="O52" s="47" t="s">
        <v>255</v>
      </c>
      <c r="P52" s="47" t="s">
        <v>256</v>
      </c>
      <c r="Q52" s="47" t="s">
        <v>257</v>
      </c>
      <c r="R52" s="47" t="s">
        <v>258</v>
      </c>
      <c r="S52" s="47" t="s">
        <v>259</v>
      </c>
      <c r="T52" s="47"/>
    </row>
    <row r="53" spans="1:20" x14ac:dyDescent="0.3">
      <c r="A53" s="42"/>
      <c r="B53" s="42"/>
      <c r="C53" s="45">
        <f t="shared" si="2"/>
        <v>0</v>
      </c>
      <c r="D53" s="44">
        <v>0</v>
      </c>
      <c r="E53" s="44">
        <v>0</v>
      </c>
      <c r="F53" s="44">
        <f t="shared" si="0"/>
        <v>0</v>
      </c>
      <c r="G53" s="44">
        <v>0</v>
      </c>
      <c r="H53" s="44"/>
      <c r="I53" s="44">
        <v>0</v>
      </c>
      <c r="J53" s="44">
        <v>0</v>
      </c>
      <c r="K53" s="44">
        <v>0</v>
      </c>
      <c r="L53" s="45">
        <f t="shared" si="1"/>
        <v>0</v>
      </c>
      <c r="M53" s="46">
        <v>0</v>
      </c>
      <c r="N53" s="46">
        <v>0</v>
      </c>
      <c r="O53" s="47" t="s">
        <v>260</v>
      </c>
      <c r="P53" s="47" t="s">
        <v>261</v>
      </c>
      <c r="Q53" s="47" t="s">
        <v>262</v>
      </c>
      <c r="R53" s="47" t="s">
        <v>263</v>
      </c>
      <c r="S53" s="47" t="s">
        <v>264</v>
      </c>
      <c r="T53" s="47"/>
    </row>
    <row r="54" spans="1:20" x14ac:dyDescent="0.3">
      <c r="A54" s="42"/>
      <c r="B54" s="42"/>
      <c r="C54" s="45">
        <f t="shared" si="2"/>
        <v>0</v>
      </c>
      <c r="D54" s="44">
        <v>0</v>
      </c>
      <c r="E54" s="44">
        <v>0</v>
      </c>
      <c r="F54" s="44">
        <f t="shared" si="0"/>
        <v>0</v>
      </c>
      <c r="G54" s="44">
        <v>0</v>
      </c>
      <c r="H54" s="44"/>
      <c r="I54" s="44">
        <v>0</v>
      </c>
      <c r="J54" s="44">
        <v>0</v>
      </c>
      <c r="K54" s="44">
        <v>0</v>
      </c>
      <c r="L54" s="45">
        <f t="shared" si="1"/>
        <v>0</v>
      </c>
      <c r="M54" s="46">
        <v>0</v>
      </c>
      <c r="N54" s="46">
        <v>0</v>
      </c>
      <c r="O54" s="47" t="s">
        <v>265</v>
      </c>
      <c r="P54" s="47" t="s">
        <v>266</v>
      </c>
      <c r="Q54" s="47" t="s">
        <v>267</v>
      </c>
      <c r="R54" s="47" t="s">
        <v>268</v>
      </c>
      <c r="S54" s="47" t="s">
        <v>269</v>
      </c>
      <c r="T54" s="47"/>
    </row>
    <row r="55" spans="1:20" x14ac:dyDescent="0.3">
      <c r="A55" s="42"/>
      <c r="B55" s="42"/>
      <c r="C55" s="45">
        <f t="shared" si="2"/>
        <v>0</v>
      </c>
      <c r="D55" s="44">
        <v>0</v>
      </c>
      <c r="E55" s="44">
        <v>0</v>
      </c>
      <c r="F55" s="44">
        <f t="shared" si="0"/>
        <v>0</v>
      </c>
      <c r="G55" s="44">
        <v>0</v>
      </c>
      <c r="H55" s="44"/>
      <c r="I55" s="44">
        <v>0</v>
      </c>
      <c r="J55" s="44">
        <v>0</v>
      </c>
      <c r="K55" s="44">
        <v>0</v>
      </c>
      <c r="L55" s="45">
        <f t="shared" si="1"/>
        <v>0</v>
      </c>
      <c r="M55" s="46">
        <v>0</v>
      </c>
      <c r="N55" s="46">
        <v>0</v>
      </c>
      <c r="O55" s="47" t="s">
        <v>270</v>
      </c>
      <c r="P55" s="47" t="s">
        <v>271</v>
      </c>
      <c r="Q55" s="47" t="s">
        <v>272</v>
      </c>
      <c r="R55" s="47" t="s">
        <v>273</v>
      </c>
      <c r="S55" s="47" t="s">
        <v>274</v>
      </c>
      <c r="T55" s="47"/>
    </row>
    <row r="56" spans="1:20" x14ac:dyDescent="0.3">
      <c r="A56" s="42"/>
      <c r="B56" s="42"/>
      <c r="C56" s="45">
        <f t="shared" si="2"/>
        <v>0</v>
      </c>
      <c r="D56" s="44">
        <v>0</v>
      </c>
      <c r="E56" s="44">
        <v>0</v>
      </c>
      <c r="F56" s="44">
        <f t="shared" si="0"/>
        <v>0</v>
      </c>
      <c r="G56" s="44">
        <v>0</v>
      </c>
      <c r="H56" s="44"/>
      <c r="I56" s="44">
        <v>0</v>
      </c>
      <c r="J56" s="44">
        <v>0</v>
      </c>
      <c r="K56" s="44">
        <v>0</v>
      </c>
      <c r="L56" s="45">
        <f t="shared" si="1"/>
        <v>0</v>
      </c>
      <c r="M56" s="46">
        <v>0</v>
      </c>
      <c r="N56" s="46">
        <v>0</v>
      </c>
      <c r="O56" s="47" t="s">
        <v>275</v>
      </c>
      <c r="P56" s="47" t="s">
        <v>276</v>
      </c>
      <c r="Q56" s="47" t="s">
        <v>277</v>
      </c>
      <c r="R56" s="47" t="s">
        <v>278</v>
      </c>
      <c r="S56" s="47" t="s">
        <v>279</v>
      </c>
      <c r="T56" s="47"/>
    </row>
    <row r="57" spans="1:20" x14ac:dyDescent="0.3">
      <c r="A57" s="42"/>
      <c r="B57" s="42"/>
      <c r="C57" s="45">
        <f t="shared" si="2"/>
        <v>0</v>
      </c>
      <c r="D57" s="44">
        <v>0</v>
      </c>
      <c r="E57" s="44">
        <v>0</v>
      </c>
      <c r="F57" s="44">
        <f t="shared" si="0"/>
        <v>0</v>
      </c>
      <c r="G57" s="44">
        <v>0</v>
      </c>
      <c r="H57" s="44"/>
      <c r="I57" s="44">
        <v>0</v>
      </c>
      <c r="J57" s="44">
        <v>0</v>
      </c>
      <c r="K57" s="44">
        <v>0</v>
      </c>
      <c r="L57" s="45">
        <f t="shared" si="1"/>
        <v>0</v>
      </c>
      <c r="M57" s="46">
        <v>0</v>
      </c>
      <c r="N57" s="46">
        <v>0</v>
      </c>
      <c r="O57" s="47" t="s">
        <v>280</v>
      </c>
      <c r="P57" s="47" t="s">
        <v>281</v>
      </c>
      <c r="Q57" s="47" t="s">
        <v>282</v>
      </c>
      <c r="R57" s="47" t="s">
        <v>283</v>
      </c>
      <c r="S57" s="47" t="s">
        <v>284</v>
      </c>
      <c r="T57" s="47"/>
    </row>
    <row r="58" spans="1:20" x14ac:dyDescent="0.3">
      <c r="A58" s="42"/>
      <c r="B58" s="42"/>
      <c r="C58" s="45">
        <f t="shared" si="2"/>
        <v>0</v>
      </c>
      <c r="D58" s="44">
        <v>0</v>
      </c>
      <c r="E58" s="44">
        <v>0</v>
      </c>
      <c r="F58" s="44">
        <f t="shared" si="0"/>
        <v>0</v>
      </c>
      <c r="G58" s="44">
        <v>0</v>
      </c>
      <c r="H58" s="44"/>
      <c r="I58" s="44">
        <v>0</v>
      </c>
      <c r="J58" s="44">
        <v>0</v>
      </c>
      <c r="K58" s="44">
        <v>0</v>
      </c>
      <c r="L58" s="45">
        <f t="shared" si="1"/>
        <v>0</v>
      </c>
      <c r="M58" s="46">
        <v>0</v>
      </c>
      <c r="N58" s="46">
        <v>0</v>
      </c>
      <c r="O58" s="47" t="s">
        <v>285</v>
      </c>
      <c r="P58" s="47" t="s">
        <v>286</v>
      </c>
      <c r="Q58" s="47" t="s">
        <v>287</v>
      </c>
      <c r="R58" s="47" t="s">
        <v>288</v>
      </c>
      <c r="S58" s="47" t="s">
        <v>289</v>
      </c>
      <c r="T58" s="47"/>
    </row>
    <row r="59" spans="1:20" x14ac:dyDescent="0.3">
      <c r="A59" s="42"/>
      <c r="B59" s="42"/>
      <c r="C59" s="45">
        <f t="shared" si="2"/>
        <v>0</v>
      </c>
      <c r="D59" s="44">
        <v>0</v>
      </c>
      <c r="E59" s="44">
        <v>0</v>
      </c>
      <c r="F59" s="44">
        <f t="shared" si="0"/>
        <v>0</v>
      </c>
      <c r="G59" s="44">
        <v>0</v>
      </c>
      <c r="H59" s="44"/>
      <c r="I59" s="44">
        <v>0</v>
      </c>
      <c r="J59" s="44">
        <v>0</v>
      </c>
      <c r="K59" s="44">
        <v>0</v>
      </c>
      <c r="L59" s="45">
        <f t="shared" si="1"/>
        <v>0</v>
      </c>
      <c r="M59" s="46">
        <v>0</v>
      </c>
      <c r="N59" s="46">
        <v>0</v>
      </c>
      <c r="O59" s="47" t="s">
        <v>290</v>
      </c>
      <c r="P59" s="47" t="s">
        <v>291</v>
      </c>
      <c r="Q59" s="47" t="s">
        <v>292</v>
      </c>
      <c r="R59" s="47" t="s">
        <v>293</v>
      </c>
      <c r="S59" s="47" t="s">
        <v>294</v>
      </c>
      <c r="T59" s="47"/>
    </row>
    <row r="60" spans="1:20" x14ac:dyDescent="0.3">
      <c r="A60" s="42"/>
      <c r="B60" s="42"/>
      <c r="C60" s="45">
        <f t="shared" si="2"/>
        <v>0</v>
      </c>
      <c r="D60" s="44">
        <v>0</v>
      </c>
      <c r="E60" s="44">
        <v>0</v>
      </c>
      <c r="F60" s="44">
        <f t="shared" si="0"/>
        <v>0</v>
      </c>
      <c r="G60" s="44">
        <v>0</v>
      </c>
      <c r="H60" s="44"/>
      <c r="I60" s="44">
        <v>0</v>
      </c>
      <c r="J60" s="44">
        <v>0</v>
      </c>
      <c r="K60" s="44">
        <v>0</v>
      </c>
      <c r="L60" s="45">
        <f t="shared" si="1"/>
        <v>0</v>
      </c>
      <c r="M60" s="46">
        <v>0</v>
      </c>
      <c r="N60" s="46">
        <v>0</v>
      </c>
      <c r="O60" s="47" t="s">
        <v>295</v>
      </c>
      <c r="P60" s="47" t="s">
        <v>296</v>
      </c>
      <c r="Q60" s="47" t="s">
        <v>297</v>
      </c>
      <c r="R60" s="47" t="s">
        <v>298</v>
      </c>
      <c r="S60" s="47" t="s">
        <v>299</v>
      </c>
      <c r="T60" s="47"/>
    </row>
    <row r="61" spans="1:20" x14ac:dyDescent="0.3">
      <c r="A61" s="42"/>
      <c r="B61" s="42"/>
      <c r="C61" s="45">
        <f t="shared" si="2"/>
        <v>0</v>
      </c>
      <c r="D61" s="44">
        <v>0</v>
      </c>
      <c r="E61" s="44">
        <v>0</v>
      </c>
      <c r="F61" s="44">
        <f t="shared" si="0"/>
        <v>0</v>
      </c>
      <c r="G61" s="44">
        <v>0</v>
      </c>
      <c r="H61" s="44"/>
      <c r="I61" s="44">
        <v>0</v>
      </c>
      <c r="J61" s="44">
        <v>0</v>
      </c>
      <c r="K61" s="44">
        <v>0</v>
      </c>
      <c r="L61" s="45">
        <f t="shared" si="1"/>
        <v>0</v>
      </c>
      <c r="M61" s="46">
        <v>0</v>
      </c>
      <c r="N61" s="46">
        <v>0</v>
      </c>
      <c r="O61" s="47" t="s">
        <v>300</v>
      </c>
      <c r="P61" s="47" t="s">
        <v>301</v>
      </c>
      <c r="Q61" s="47" t="s">
        <v>302</v>
      </c>
      <c r="R61" s="47" t="s">
        <v>303</v>
      </c>
      <c r="S61" s="47" t="s">
        <v>304</v>
      </c>
      <c r="T61" s="47"/>
    </row>
    <row r="62" spans="1:20" x14ac:dyDescent="0.3">
      <c r="A62" s="42"/>
      <c r="B62" s="42"/>
      <c r="C62" s="45">
        <f t="shared" si="2"/>
        <v>0</v>
      </c>
      <c r="D62" s="44">
        <v>0</v>
      </c>
      <c r="E62" s="44">
        <v>0</v>
      </c>
      <c r="F62" s="44">
        <f t="shared" si="0"/>
        <v>0</v>
      </c>
      <c r="G62" s="44">
        <v>0</v>
      </c>
      <c r="H62" s="44"/>
      <c r="I62" s="44">
        <v>0</v>
      </c>
      <c r="J62" s="44">
        <v>0</v>
      </c>
      <c r="K62" s="44">
        <v>0</v>
      </c>
      <c r="L62" s="45">
        <f t="shared" si="1"/>
        <v>0</v>
      </c>
      <c r="M62" s="46">
        <v>0</v>
      </c>
      <c r="N62" s="46">
        <v>0</v>
      </c>
      <c r="O62" s="47" t="s">
        <v>305</v>
      </c>
      <c r="P62" s="47" t="s">
        <v>306</v>
      </c>
      <c r="Q62" s="47" t="s">
        <v>307</v>
      </c>
      <c r="R62" s="47" t="s">
        <v>308</v>
      </c>
      <c r="S62" s="47" t="s">
        <v>309</v>
      </c>
      <c r="T62" s="47"/>
    </row>
    <row r="63" spans="1:20" x14ac:dyDescent="0.3">
      <c r="A63" s="42"/>
      <c r="B63" s="42"/>
      <c r="C63" s="45">
        <f t="shared" si="2"/>
        <v>0</v>
      </c>
      <c r="D63" s="44">
        <v>0</v>
      </c>
      <c r="E63" s="44">
        <v>0</v>
      </c>
      <c r="F63" s="44">
        <f t="shared" si="0"/>
        <v>0</v>
      </c>
      <c r="G63" s="44">
        <v>0</v>
      </c>
      <c r="H63" s="44"/>
      <c r="I63" s="44">
        <v>0</v>
      </c>
      <c r="J63" s="44">
        <v>0</v>
      </c>
      <c r="K63" s="44">
        <v>0</v>
      </c>
      <c r="L63" s="45">
        <f t="shared" si="1"/>
        <v>0</v>
      </c>
      <c r="M63" s="46">
        <v>0</v>
      </c>
      <c r="N63" s="46">
        <v>0</v>
      </c>
      <c r="O63" s="47" t="s">
        <v>310</v>
      </c>
      <c r="P63" s="47" t="s">
        <v>311</v>
      </c>
      <c r="Q63" s="47" t="s">
        <v>312</v>
      </c>
      <c r="R63" s="47" t="s">
        <v>313</v>
      </c>
      <c r="S63" s="47" t="s">
        <v>314</v>
      </c>
      <c r="T63" s="47"/>
    </row>
    <row r="64" spans="1:20" x14ac:dyDescent="0.3">
      <c r="A64" s="42"/>
      <c r="B64" s="42"/>
      <c r="C64" s="45">
        <f t="shared" si="2"/>
        <v>0</v>
      </c>
      <c r="D64" s="44">
        <v>0</v>
      </c>
      <c r="E64" s="44">
        <v>0</v>
      </c>
      <c r="F64" s="44">
        <f t="shared" si="0"/>
        <v>0</v>
      </c>
      <c r="G64" s="44">
        <v>0</v>
      </c>
      <c r="H64" s="44"/>
      <c r="I64" s="44">
        <v>0</v>
      </c>
      <c r="J64" s="44">
        <v>0</v>
      </c>
      <c r="K64" s="44">
        <v>0</v>
      </c>
      <c r="L64" s="45">
        <f t="shared" si="1"/>
        <v>0</v>
      </c>
      <c r="M64" s="46">
        <v>0</v>
      </c>
      <c r="N64" s="46">
        <v>0</v>
      </c>
      <c r="O64" s="47" t="s">
        <v>315</v>
      </c>
      <c r="P64" s="47" t="s">
        <v>316</v>
      </c>
      <c r="Q64" s="47" t="s">
        <v>317</v>
      </c>
      <c r="R64" s="47" t="s">
        <v>318</v>
      </c>
      <c r="S64" s="47" t="s">
        <v>319</v>
      </c>
      <c r="T64" s="47"/>
    </row>
    <row r="65" spans="1:20" x14ac:dyDescent="0.3">
      <c r="A65" s="42"/>
      <c r="B65" s="42"/>
      <c r="C65" s="45">
        <f t="shared" si="2"/>
        <v>0</v>
      </c>
      <c r="D65" s="44">
        <v>0</v>
      </c>
      <c r="E65" s="44">
        <v>0</v>
      </c>
      <c r="F65" s="44">
        <f t="shared" si="0"/>
        <v>0</v>
      </c>
      <c r="G65" s="44">
        <v>0</v>
      </c>
      <c r="H65" s="44"/>
      <c r="I65" s="44">
        <v>0</v>
      </c>
      <c r="J65" s="44">
        <v>0</v>
      </c>
      <c r="K65" s="44">
        <v>0</v>
      </c>
      <c r="L65" s="45">
        <f t="shared" si="1"/>
        <v>0</v>
      </c>
      <c r="M65" s="46">
        <v>0</v>
      </c>
      <c r="N65" s="46">
        <v>0</v>
      </c>
      <c r="O65" s="47" t="s">
        <v>320</v>
      </c>
      <c r="P65" s="47" t="s">
        <v>321</v>
      </c>
      <c r="Q65" s="47" t="s">
        <v>322</v>
      </c>
      <c r="R65" s="47" t="s">
        <v>323</v>
      </c>
      <c r="S65" s="47" t="s">
        <v>324</v>
      </c>
      <c r="T65" s="47"/>
    </row>
    <row r="66" spans="1:20" x14ac:dyDescent="0.3">
      <c r="A66" s="42"/>
      <c r="B66" s="42"/>
      <c r="C66" s="45">
        <f t="shared" si="2"/>
        <v>0</v>
      </c>
      <c r="D66" s="44">
        <v>0</v>
      </c>
      <c r="E66" s="44">
        <v>0</v>
      </c>
      <c r="F66" s="44">
        <f t="shared" si="0"/>
        <v>0</v>
      </c>
      <c r="G66" s="44">
        <v>0</v>
      </c>
      <c r="H66" s="44"/>
      <c r="I66" s="44">
        <v>0</v>
      </c>
      <c r="J66" s="44">
        <v>0</v>
      </c>
      <c r="K66" s="44">
        <v>0</v>
      </c>
      <c r="L66" s="45">
        <f t="shared" si="1"/>
        <v>0</v>
      </c>
      <c r="M66" s="46">
        <v>0</v>
      </c>
      <c r="N66" s="46">
        <v>0</v>
      </c>
      <c r="O66" s="47" t="s">
        <v>325</v>
      </c>
      <c r="P66" s="47" t="s">
        <v>326</v>
      </c>
      <c r="Q66" s="47" t="s">
        <v>327</v>
      </c>
      <c r="R66" s="47" t="s">
        <v>328</v>
      </c>
      <c r="S66" s="47" t="s">
        <v>329</v>
      </c>
      <c r="T66" s="47"/>
    </row>
    <row r="67" spans="1:20" x14ac:dyDescent="0.3">
      <c r="A67" s="42"/>
      <c r="B67" s="42"/>
      <c r="C67" s="45">
        <f t="shared" si="2"/>
        <v>0</v>
      </c>
      <c r="D67" s="44">
        <v>0</v>
      </c>
      <c r="E67" s="44">
        <v>0</v>
      </c>
      <c r="F67" s="44">
        <f t="shared" si="0"/>
        <v>0</v>
      </c>
      <c r="G67" s="44">
        <v>0</v>
      </c>
      <c r="H67" s="44"/>
      <c r="I67" s="44">
        <v>0</v>
      </c>
      <c r="J67" s="44">
        <v>0</v>
      </c>
      <c r="K67" s="44">
        <v>0</v>
      </c>
      <c r="L67" s="45">
        <f t="shared" si="1"/>
        <v>0</v>
      </c>
      <c r="M67" s="46">
        <v>0</v>
      </c>
      <c r="N67" s="46">
        <v>0</v>
      </c>
      <c r="O67" s="47" t="s">
        <v>330</v>
      </c>
      <c r="P67" s="47" t="s">
        <v>331</v>
      </c>
      <c r="Q67" s="47" t="s">
        <v>332</v>
      </c>
      <c r="R67" s="47" t="s">
        <v>333</v>
      </c>
      <c r="S67" s="47" t="s">
        <v>334</v>
      </c>
      <c r="T67" s="47"/>
    </row>
    <row r="68" spans="1:20" x14ac:dyDescent="0.3">
      <c r="A68" s="42"/>
      <c r="B68" s="42"/>
      <c r="C68" s="45">
        <f t="shared" si="2"/>
        <v>0</v>
      </c>
      <c r="D68" s="44">
        <v>0</v>
      </c>
      <c r="E68" s="44">
        <v>0</v>
      </c>
      <c r="F68" s="44">
        <f t="shared" si="0"/>
        <v>0</v>
      </c>
      <c r="G68" s="44">
        <v>0</v>
      </c>
      <c r="H68" s="44"/>
      <c r="I68" s="44">
        <v>0</v>
      </c>
      <c r="J68" s="44">
        <v>0</v>
      </c>
      <c r="K68" s="44">
        <v>0</v>
      </c>
      <c r="L68" s="45">
        <f t="shared" si="1"/>
        <v>0</v>
      </c>
      <c r="M68" s="46">
        <v>0</v>
      </c>
      <c r="N68" s="46">
        <v>0</v>
      </c>
      <c r="O68" s="47" t="s">
        <v>335</v>
      </c>
      <c r="P68" s="47" t="s">
        <v>336</v>
      </c>
      <c r="Q68" s="47" t="s">
        <v>337</v>
      </c>
      <c r="R68" s="47" t="s">
        <v>338</v>
      </c>
      <c r="S68" s="47" t="s">
        <v>339</v>
      </c>
      <c r="T68" s="47"/>
    </row>
    <row r="69" spans="1:20" x14ac:dyDescent="0.3">
      <c r="A69" s="42"/>
      <c r="B69" s="42"/>
      <c r="C69" s="45">
        <f t="shared" si="2"/>
        <v>0</v>
      </c>
      <c r="D69" s="44">
        <v>0</v>
      </c>
      <c r="E69" s="44">
        <v>0</v>
      </c>
      <c r="F69" s="44">
        <f t="shared" si="0"/>
        <v>0</v>
      </c>
      <c r="G69" s="44">
        <v>0</v>
      </c>
      <c r="H69" s="44"/>
      <c r="I69" s="44">
        <v>0</v>
      </c>
      <c r="J69" s="44">
        <v>0</v>
      </c>
      <c r="K69" s="44">
        <v>0</v>
      </c>
      <c r="L69" s="45">
        <f t="shared" si="1"/>
        <v>0</v>
      </c>
      <c r="M69" s="46">
        <v>0</v>
      </c>
      <c r="N69" s="46">
        <v>0</v>
      </c>
      <c r="O69" s="47" t="s">
        <v>340</v>
      </c>
      <c r="P69" s="47" t="s">
        <v>341</v>
      </c>
      <c r="Q69" s="47" t="s">
        <v>342</v>
      </c>
      <c r="R69" s="47" t="s">
        <v>343</v>
      </c>
      <c r="S69" s="47" t="s">
        <v>344</v>
      </c>
      <c r="T69" s="47"/>
    </row>
    <row r="70" spans="1:20" x14ac:dyDescent="0.3">
      <c r="A70" s="42"/>
      <c r="B70" s="42"/>
      <c r="C70" s="45">
        <f t="shared" si="2"/>
        <v>0</v>
      </c>
      <c r="D70" s="44">
        <v>0</v>
      </c>
      <c r="E70" s="44">
        <v>0</v>
      </c>
      <c r="F70" s="44">
        <f t="shared" si="0"/>
        <v>0</v>
      </c>
      <c r="G70" s="44">
        <v>0</v>
      </c>
      <c r="H70" s="44"/>
      <c r="I70" s="44">
        <v>0</v>
      </c>
      <c r="J70" s="44">
        <v>0</v>
      </c>
      <c r="K70" s="44">
        <v>0</v>
      </c>
      <c r="L70" s="45">
        <f t="shared" si="1"/>
        <v>0</v>
      </c>
      <c r="M70" s="46">
        <v>0</v>
      </c>
      <c r="N70" s="46">
        <v>0</v>
      </c>
      <c r="O70" s="47" t="s">
        <v>345</v>
      </c>
      <c r="P70" s="47" t="s">
        <v>346</v>
      </c>
      <c r="Q70" s="47" t="s">
        <v>347</v>
      </c>
      <c r="R70" s="47" t="s">
        <v>348</v>
      </c>
      <c r="S70" s="47" t="s">
        <v>349</v>
      </c>
      <c r="T70" s="47"/>
    </row>
    <row r="71" spans="1:20" x14ac:dyDescent="0.3">
      <c r="A71" s="42"/>
      <c r="B71" s="42"/>
      <c r="C71" s="45">
        <f t="shared" si="2"/>
        <v>0</v>
      </c>
      <c r="D71" s="44">
        <v>0</v>
      </c>
      <c r="E71" s="44">
        <v>0</v>
      </c>
      <c r="F71" s="44">
        <f t="shared" si="0"/>
        <v>0</v>
      </c>
      <c r="G71" s="44">
        <v>0</v>
      </c>
      <c r="H71" s="44"/>
      <c r="I71" s="44">
        <v>0</v>
      </c>
      <c r="J71" s="44">
        <v>0</v>
      </c>
      <c r="K71" s="44">
        <v>0</v>
      </c>
      <c r="L71" s="45">
        <f t="shared" si="1"/>
        <v>0</v>
      </c>
      <c r="M71" s="46">
        <v>0</v>
      </c>
      <c r="N71" s="46">
        <v>0</v>
      </c>
      <c r="O71" s="47" t="s">
        <v>350</v>
      </c>
      <c r="P71" s="47" t="s">
        <v>351</v>
      </c>
      <c r="Q71" s="47" t="s">
        <v>352</v>
      </c>
      <c r="R71" s="47" t="s">
        <v>353</v>
      </c>
      <c r="S71" s="47" t="s">
        <v>354</v>
      </c>
      <c r="T71" s="47"/>
    </row>
    <row r="72" spans="1:20" x14ac:dyDescent="0.3">
      <c r="A72" s="42"/>
      <c r="B72" s="42"/>
      <c r="C72" s="45">
        <f t="shared" si="2"/>
        <v>0</v>
      </c>
      <c r="D72" s="44">
        <v>0</v>
      </c>
      <c r="E72" s="44">
        <v>0</v>
      </c>
      <c r="F72" s="44">
        <f t="shared" si="0"/>
        <v>0</v>
      </c>
      <c r="G72" s="44">
        <v>0</v>
      </c>
      <c r="H72" s="44"/>
      <c r="I72" s="44">
        <v>0</v>
      </c>
      <c r="J72" s="44">
        <v>0</v>
      </c>
      <c r="K72" s="44">
        <v>0</v>
      </c>
      <c r="L72" s="45">
        <f t="shared" si="1"/>
        <v>0</v>
      </c>
      <c r="M72" s="46">
        <v>0</v>
      </c>
      <c r="N72" s="46">
        <v>0</v>
      </c>
      <c r="O72" s="47" t="s">
        <v>355</v>
      </c>
      <c r="P72" s="47" t="s">
        <v>356</v>
      </c>
      <c r="Q72" s="47" t="s">
        <v>357</v>
      </c>
      <c r="R72" s="47" t="s">
        <v>358</v>
      </c>
      <c r="S72" s="47" t="s">
        <v>359</v>
      </c>
      <c r="T72" s="47"/>
    </row>
    <row r="73" spans="1:20" x14ac:dyDescent="0.3">
      <c r="A73" s="42"/>
      <c r="B73" s="42"/>
      <c r="C73" s="45">
        <f t="shared" si="2"/>
        <v>0</v>
      </c>
      <c r="D73" s="44">
        <v>0</v>
      </c>
      <c r="E73" s="44">
        <v>0</v>
      </c>
      <c r="F73" s="44">
        <f t="shared" si="0"/>
        <v>0</v>
      </c>
      <c r="G73" s="44">
        <v>0</v>
      </c>
      <c r="H73" s="44"/>
      <c r="I73" s="44">
        <v>0</v>
      </c>
      <c r="J73" s="44">
        <v>0</v>
      </c>
      <c r="K73" s="44">
        <v>0</v>
      </c>
      <c r="L73" s="45">
        <f t="shared" si="1"/>
        <v>0</v>
      </c>
      <c r="M73" s="46">
        <v>0</v>
      </c>
      <c r="N73" s="46">
        <v>0</v>
      </c>
      <c r="O73" s="47" t="s">
        <v>360</v>
      </c>
      <c r="P73" s="47" t="s">
        <v>361</v>
      </c>
      <c r="Q73" s="47" t="s">
        <v>362</v>
      </c>
      <c r="R73" s="47" t="s">
        <v>363</v>
      </c>
      <c r="S73" s="47" t="s">
        <v>364</v>
      </c>
      <c r="T73" s="47"/>
    </row>
    <row r="74" spans="1:20" x14ac:dyDescent="0.3">
      <c r="A74" s="42"/>
      <c r="B74" s="42"/>
      <c r="C74" s="45">
        <f t="shared" si="2"/>
        <v>0</v>
      </c>
      <c r="D74" s="44">
        <v>0</v>
      </c>
      <c r="E74" s="44">
        <v>0</v>
      </c>
      <c r="F74" s="44">
        <f t="shared" si="0"/>
        <v>0</v>
      </c>
      <c r="G74" s="44">
        <v>0</v>
      </c>
      <c r="H74" s="44"/>
      <c r="I74" s="44">
        <v>0</v>
      </c>
      <c r="J74" s="44">
        <v>0</v>
      </c>
      <c r="K74" s="44">
        <v>0</v>
      </c>
      <c r="L74" s="45">
        <f t="shared" si="1"/>
        <v>0</v>
      </c>
      <c r="M74" s="46">
        <v>0</v>
      </c>
      <c r="N74" s="46">
        <v>0</v>
      </c>
      <c r="O74" s="47" t="s">
        <v>365</v>
      </c>
      <c r="P74" s="47" t="s">
        <v>366</v>
      </c>
      <c r="Q74" s="47" t="s">
        <v>367</v>
      </c>
      <c r="R74" s="47" t="s">
        <v>368</v>
      </c>
      <c r="S74" s="47" t="s">
        <v>369</v>
      </c>
      <c r="T74" s="47"/>
    </row>
    <row r="75" spans="1:20" x14ac:dyDescent="0.3">
      <c r="A75" s="42"/>
      <c r="B75" s="42"/>
      <c r="C75" s="45">
        <f t="shared" si="2"/>
        <v>0</v>
      </c>
      <c r="D75" s="44">
        <v>0</v>
      </c>
      <c r="E75" s="44">
        <v>0</v>
      </c>
      <c r="F75" s="44">
        <f t="shared" si="0"/>
        <v>0</v>
      </c>
      <c r="G75" s="44">
        <v>0</v>
      </c>
      <c r="H75" s="44"/>
      <c r="I75" s="44">
        <v>0</v>
      </c>
      <c r="J75" s="44">
        <v>0</v>
      </c>
      <c r="K75" s="44">
        <v>0</v>
      </c>
      <c r="L75" s="45">
        <f t="shared" si="1"/>
        <v>0</v>
      </c>
      <c r="M75" s="46">
        <v>0</v>
      </c>
      <c r="N75" s="46">
        <v>0</v>
      </c>
      <c r="O75" s="47" t="s">
        <v>370</v>
      </c>
      <c r="P75" s="47" t="s">
        <v>371</v>
      </c>
      <c r="Q75" s="47" t="s">
        <v>372</v>
      </c>
      <c r="R75" s="47" t="s">
        <v>373</v>
      </c>
      <c r="S75" s="47" t="s">
        <v>374</v>
      </c>
      <c r="T75" s="47"/>
    </row>
    <row r="76" spans="1:20" x14ac:dyDescent="0.3">
      <c r="A76" s="42"/>
      <c r="B76" s="42"/>
      <c r="C76" s="45">
        <f t="shared" si="2"/>
        <v>0</v>
      </c>
      <c r="D76" s="44">
        <v>0</v>
      </c>
      <c r="E76" s="44">
        <v>0</v>
      </c>
      <c r="F76" s="44">
        <f t="shared" si="0"/>
        <v>0</v>
      </c>
      <c r="G76" s="44">
        <v>0</v>
      </c>
      <c r="H76" s="44"/>
      <c r="I76" s="44">
        <v>0</v>
      </c>
      <c r="J76" s="44">
        <v>0</v>
      </c>
      <c r="K76" s="44">
        <v>0</v>
      </c>
      <c r="L76" s="45">
        <f t="shared" si="1"/>
        <v>0</v>
      </c>
      <c r="M76" s="46">
        <v>0</v>
      </c>
      <c r="N76" s="46">
        <v>0</v>
      </c>
      <c r="O76" s="47" t="s">
        <v>375</v>
      </c>
      <c r="P76" s="47" t="s">
        <v>376</v>
      </c>
      <c r="Q76" s="47" t="s">
        <v>377</v>
      </c>
      <c r="R76" s="47" t="s">
        <v>378</v>
      </c>
      <c r="S76" s="47" t="s">
        <v>379</v>
      </c>
      <c r="T76" s="47"/>
    </row>
    <row r="77" spans="1:20" x14ac:dyDescent="0.3">
      <c r="A77" s="42"/>
      <c r="B77" s="42"/>
      <c r="C77" s="45">
        <f t="shared" si="2"/>
        <v>0</v>
      </c>
      <c r="D77" s="44">
        <v>0</v>
      </c>
      <c r="E77" s="44">
        <v>0</v>
      </c>
      <c r="F77" s="44">
        <f t="shared" ref="F77:F140" si="3">E77-G77-H77</f>
        <v>0</v>
      </c>
      <c r="G77" s="44">
        <v>0</v>
      </c>
      <c r="H77" s="44"/>
      <c r="I77" s="44">
        <v>0</v>
      </c>
      <c r="J77" s="44">
        <v>0</v>
      </c>
      <c r="K77" s="44">
        <v>0</v>
      </c>
      <c r="L77" s="45">
        <f t="shared" ref="L77:L140" si="4">C77+J77+K77-H77-F77+D77</f>
        <v>0</v>
      </c>
      <c r="M77" s="46">
        <v>0</v>
      </c>
      <c r="N77" s="46">
        <v>0</v>
      </c>
      <c r="O77" s="47" t="s">
        <v>380</v>
      </c>
      <c r="P77" s="47" t="s">
        <v>381</v>
      </c>
      <c r="Q77" s="47" t="s">
        <v>382</v>
      </c>
      <c r="R77" s="47" t="s">
        <v>383</v>
      </c>
      <c r="S77" s="47" t="s">
        <v>384</v>
      </c>
      <c r="T77" s="47"/>
    </row>
    <row r="78" spans="1:20" x14ac:dyDescent="0.3">
      <c r="A78" s="42"/>
      <c r="B78" s="42"/>
      <c r="C78" s="45">
        <f t="shared" ref="C78:C141" si="5">L77</f>
        <v>0</v>
      </c>
      <c r="D78" s="44">
        <v>0</v>
      </c>
      <c r="E78" s="44">
        <v>0</v>
      </c>
      <c r="F78" s="44">
        <f t="shared" si="3"/>
        <v>0</v>
      </c>
      <c r="G78" s="44">
        <v>0</v>
      </c>
      <c r="H78" s="44"/>
      <c r="I78" s="44">
        <v>0</v>
      </c>
      <c r="J78" s="44">
        <v>0</v>
      </c>
      <c r="K78" s="44">
        <v>0</v>
      </c>
      <c r="L78" s="45">
        <f t="shared" si="4"/>
        <v>0</v>
      </c>
      <c r="M78" s="46">
        <v>0</v>
      </c>
      <c r="N78" s="46">
        <v>0</v>
      </c>
      <c r="O78" s="47" t="s">
        <v>385</v>
      </c>
      <c r="P78" s="47" t="s">
        <v>386</v>
      </c>
      <c r="Q78" s="47" t="s">
        <v>387</v>
      </c>
      <c r="R78" s="47" t="s">
        <v>388</v>
      </c>
      <c r="S78" s="47" t="s">
        <v>389</v>
      </c>
      <c r="T78" s="47"/>
    </row>
    <row r="79" spans="1:20" x14ac:dyDescent="0.3">
      <c r="A79" s="42"/>
      <c r="B79" s="42"/>
      <c r="C79" s="45">
        <f t="shared" si="5"/>
        <v>0</v>
      </c>
      <c r="D79" s="44">
        <v>0</v>
      </c>
      <c r="E79" s="44">
        <v>0</v>
      </c>
      <c r="F79" s="44">
        <f t="shared" si="3"/>
        <v>0</v>
      </c>
      <c r="G79" s="44">
        <v>0</v>
      </c>
      <c r="H79" s="44"/>
      <c r="I79" s="44">
        <v>0</v>
      </c>
      <c r="J79" s="44">
        <v>0</v>
      </c>
      <c r="K79" s="44">
        <v>0</v>
      </c>
      <c r="L79" s="45">
        <f t="shared" si="4"/>
        <v>0</v>
      </c>
      <c r="M79" s="46">
        <v>0</v>
      </c>
      <c r="N79" s="46">
        <v>0</v>
      </c>
      <c r="O79" s="47" t="s">
        <v>390</v>
      </c>
      <c r="P79" s="47" t="s">
        <v>391</v>
      </c>
      <c r="Q79" s="47" t="s">
        <v>392</v>
      </c>
      <c r="R79" s="47" t="s">
        <v>393</v>
      </c>
      <c r="S79" s="47" t="s">
        <v>394</v>
      </c>
      <c r="T79" s="47"/>
    </row>
    <row r="80" spans="1:20" x14ac:dyDescent="0.3">
      <c r="A80" s="42"/>
      <c r="B80" s="42"/>
      <c r="C80" s="45">
        <f t="shared" si="5"/>
        <v>0</v>
      </c>
      <c r="D80" s="44">
        <v>0</v>
      </c>
      <c r="E80" s="44">
        <v>0</v>
      </c>
      <c r="F80" s="44">
        <f t="shared" si="3"/>
        <v>0</v>
      </c>
      <c r="G80" s="44">
        <v>0</v>
      </c>
      <c r="H80" s="44"/>
      <c r="I80" s="44">
        <v>0</v>
      </c>
      <c r="J80" s="44">
        <v>0</v>
      </c>
      <c r="K80" s="44">
        <v>0</v>
      </c>
      <c r="L80" s="45">
        <f t="shared" si="4"/>
        <v>0</v>
      </c>
      <c r="M80" s="46">
        <v>0</v>
      </c>
      <c r="N80" s="46">
        <v>0</v>
      </c>
      <c r="O80" s="47" t="s">
        <v>395</v>
      </c>
      <c r="P80" s="47" t="s">
        <v>396</v>
      </c>
      <c r="Q80" s="47" t="s">
        <v>397</v>
      </c>
      <c r="R80" s="47" t="s">
        <v>398</v>
      </c>
      <c r="S80" s="47" t="s">
        <v>399</v>
      </c>
      <c r="T80" s="47"/>
    </row>
    <row r="81" spans="1:20" x14ac:dyDescent="0.3">
      <c r="A81" s="42"/>
      <c r="B81" s="42"/>
      <c r="C81" s="45">
        <f t="shared" si="5"/>
        <v>0</v>
      </c>
      <c r="D81" s="44">
        <v>0</v>
      </c>
      <c r="E81" s="44">
        <v>0</v>
      </c>
      <c r="F81" s="44">
        <f t="shared" si="3"/>
        <v>0</v>
      </c>
      <c r="G81" s="44">
        <v>0</v>
      </c>
      <c r="H81" s="44"/>
      <c r="I81" s="44">
        <v>0</v>
      </c>
      <c r="J81" s="44">
        <v>0</v>
      </c>
      <c r="K81" s="44">
        <v>0</v>
      </c>
      <c r="L81" s="45">
        <f t="shared" si="4"/>
        <v>0</v>
      </c>
      <c r="M81" s="46">
        <v>0</v>
      </c>
      <c r="N81" s="46">
        <v>0</v>
      </c>
      <c r="O81" s="47" t="s">
        <v>400</v>
      </c>
      <c r="P81" s="47" t="s">
        <v>401</v>
      </c>
      <c r="Q81" s="47" t="s">
        <v>402</v>
      </c>
      <c r="R81" s="47" t="s">
        <v>403</v>
      </c>
      <c r="S81" s="47" t="s">
        <v>404</v>
      </c>
      <c r="T81" s="47"/>
    </row>
    <row r="82" spans="1:20" x14ac:dyDescent="0.3">
      <c r="A82" s="42"/>
      <c r="B82" s="42"/>
      <c r="C82" s="45">
        <f t="shared" si="5"/>
        <v>0</v>
      </c>
      <c r="D82" s="44">
        <v>0</v>
      </c>
      <c r="E82" s="44">
        <v>0</v>
      </c>
      <c r="F82" s="44">
        <f t="shared" si="3"/>
        <v>0</v>
      </c>
      <c r="G82" s="44">
        <v>0</v>
      </c>
      <c r="H82" s="44"/>
      <c r="I82" s="44">
        <v>0</v>
      </c>
      <c r="J82" s="44">
        <v>0</v>
      </c>
      <c r="K82" s="44">
        <v>0</v>
      </c>
      <c r="L82" s="45">
        <f t="shared" si="4"/>
        <v>0</v>
      </c>
      <c r="M82" s="46">
        <v>0</v>
      </c>
      <c r="N82" s="46">
        <v>0</v>
      </c>
      <c r="O82" s="47" t="s">
        <v>405</v>
      </c>
      <c r="P82" s="47" t="s">
        <v>406</v>
      </c>
      <c r="Q82" s="47" t="s">
        <v>407</v>
      </c>
      <c r="R82" s="47" t="s">
        <v>408</v>
      </c>
      <c r="S82" s="47" t="s">
        <v>409</v>
      </c>
      <c r="T82" s="47"/>
    </row>
    <row r="83" spans="1:20" x14ac:dyDescent="0.3">
      <c r="A83" s="42"/>
      <c r="B83" s="42"/>
      <c r="C83" s="45">
        <f t="shared" si="5"/>
        <v>0</v>
      </c>
      <c r="D83" s="44">
        <v>0</v>
      </c>
      <c r="E83" s="44">
        <v>0</v>
      </c>
      <c r="F83" s="44">
        <f t="shared" si="3"/>
        <v>0</v>
      </c>
      <c r="G83" s="44">
        <v>0</v>
      </c>
      <c r="H83" s="44"/>
      <c r="I83" s="44">
        <v>0</v>
      </c>
      <c r="J83" s="44">
        <v>0</v>
      </c>
      <c r="K83" s="44">
        <v>0</v>
      </c>
      <c r="L83" s="45">
        <f t="shared" si="4"/>
        <v>0</v>
      </c>
      <c r="M83" s="46">
        <v>0</v>
      </c>
      <c r="N83" s="46">
        <v>0</v>
      </c>
      <c r="O83" s="47" t="s">
        <v>410</v>
      </c>
      <c r="P83" s="47" t="s">
        <v>411</v>
      </c>
      <c r="Q83" s="47" t="s">
        <v>412</v>
      </c>
      <c r="R83" s="47" t="s">
        <v>413</v>
      </c>
      <c r="S83" s="47" t="s">
        <v>414</v>
      </c>
      <c r="T83" s="47"/>
    </row>
    <row r="84" spans="1:20" x14ac:dyDescent="0.3">
      <c r="A84" s="42"/>
      <c r="B84" s="42"/>
      <c r="C84" s="45">
        <f t="shared" si="5"/>
        <v>0</v>
      </c>
      <c r="D84" s="44">
        <v>0</v>
      </c>
      <c r="E84" s="44">
        <v>0</v>
      </c>
      <c r="F84" s="44">
        <f t="shared" si="3"/>
        <v>0</v>
      </c>
      <c r="G84" s="44">
        <v>0</v>
      </c>
      <c r="H84" s="44"/>
      <c r="I84" s="44">
        <v>0</v>
      </c>
      <c r="J84" s="44">
        <v>0</v>
      </c>
      <c r="K84" s="44">
        <v>0</v>
      </c>
      <c r="L84" s="45">
        <f t="shared" si="4"/>
        <v>0</v>
      </c>
      <c r="M84" s="46">
        <v>0</v>
      </c>
      <c r="N84" s="46">
        <v>0</v>
      </c>
      <c r="O84" s="47" t="s">
        <v>415</v>
      </c>
      <c r="P84" s="47" t="s">
        <v>416</v>
      </c>
      <c r="Q84" s="47" t="s">
        <v>417</v>
      </c>
      <c r="R84" s="47" t="s">
        <v>418</v>
      </c>
      <c r="S84" s="47" t="s">
        <v>419</v>
      </c>
      <c r="T84" s="47"/>
    </row>
    <row r="85" spans="1:20" x14ac:dyDescent="0.3">
      <c r="A85" s="42"/>
      <c r="B85" s="42"/>
      <c r="C85" s="45">
        <f t="shared" si="5"/>
        <v>0</v>
      </c>
      <c r="D85" s="44">
        <v>0</v>
      </c>
      <c r="E85" s="44">
        <v>0</v>
      </c>
      <c r="F85" s="44">
        <f t="shared" si="3"/>
        <v>0</v>
      </c>
      <c r="G85" s="44">
        <v>0</v>
      </c>
      <c r="H85" s="44"/>
      <c r="I85" s="44">
        <v>0</v>
      </c>
      <c r="J85" s="44">
        <v>0</v>
      </c>
      <c r="K85" s="44">
        <v>0</v>
      </c>
      <c r="L85" s="45">
        <f t="shared" si="4"/>
        <v>0</v>
      </c>
      <c r="M85" s="46">
        <v>0</v>
      </c>
      <c r="N85" s="46">
        <v>0</v>
      </c>
      <c r="O85" s="47" t="s">
        <v>420</v>
      </c>
      <c r="P85" s="47" t="s">
        <v>421</v>
      </c>
      <c r="Q85" s="47" t="s">
        <v>422</v>
      </c>
      <c r="R85" s="47" t="s">
        <v>423</v>
      </c>
      <c r="S85" s="47" t="s">
        <v>424</v>
      </c>
      <c r="T85" s="47"/>
    </row>
    <row r="86" spans="1:20" x14ac:dyDescent="0.3">
      <c r="A86" s="42"/>
      <c r="B86" s="42"/>
      <c r="C86" s="45">
        <f t="shared" si="5"/>
        <v>0</v>
      </c>
      <c r="D86" s="44">
        <v>0</v>
      </c>
      <c r="E86" s="44">
        <v>0</v>
      </c>
      <c r="F86" s="44">
        <f t="shared" si="3"/>
        <v>0</v>
      </c>
      <c r="G86" s="44">
        <v>0</v>
      </c>
      <c r="H86" s="44"/>
      <c r="I86" s="44">
        <v>0</v>
      </c>
      <c r="J86" s="44">
        <v>0</v>
      </c>
      <c r="K86" s="44">
        <v>0</v>
      </c>
      <c r="L86" s="45">
        <f t="shared" si="4"/>
        <v>0</v>
      </c>
      <c r="M86" s="46">
        <v>0</v>
      </c>
      <c r="N86" s="46">
        <v>0</v>
      </c>
      <c r="O86" s="47" t="s">
        <v>425</v>
      </c>
      <c r="P86" s="47" t="s">
        <v>426</v>
      </c>
      <c r="Q86" s="47" t="s">
        <v>427</v>
      </c>
      <c r="R86" s="47" t="s">
        <v>428</v>
      </c>
      <c r="S86" s="47" t="s">
        <v>429</v>
      </c>
      <c r="T86" s="47"/>
    </row>
    <row r="87" spans="1:20" x14ac:dyDescent="0.3">
      <c r="A87" s="42"/>
      <c r="B87" s="42"/>
      <c r="C87" s="45">
        <f t="shared" si="5"/>
        <v>0</v>
      </c>
      <c r="D87" s="44">
        <v>0</v>
      </c>
      <c r="E87" s="44">
        <v>0</v>
      </c>
      <c r="F87" s="44">
        <f t="shared" si="3"/>
        <v>0</v>
      </c>
      <c r="G87" s="44">
        <v>0</v>
      </c>
      <c r="H87" s="44"/>
      <c r="I87" s="44">
        <v>0</v>
      </c>
      <c r="J87" s="44">
        <v>0</v>
      </c>
      <c r="K87" s="44">
        <v>0</v>
      </c>
      <c r="L87" s="45">
        <f t="shared" si="4"/>
        <v>0</v>
      </c>
      <c r="M87" s="46">
        <v>0</v>
      </c>
      <c r="N87" s="46">
        <v>0</v>
      </c>
      <c r="O87" s="47" t="s">
        <v>430</v>
      </c>
      <c r="P87" s="47" t="s">
        <v>431</v>
      </c>
      <c r="Q87" s="47" t="s">
        <v>432</v>
      </c>
      <c r="R87" s="47" t="s">
        <v>433</v>
      </c>
      <c r="S87" s="47" t="s">
        <v>434</v>
      </c>
      <c r="T87" s="47"/>
    </row>
    <row r="88" spans="1:20" x14ac:dyDescent="0.3">
      <c r="A88" s="42"/>
      <c r="B88" s="42"/>
      <c r="C88" s="45">
        <f t="shared" si="5"/>
        <v>0</v>
      </c>
      <c r="D88" s="44">
        <v>0</v>
      </c>
      <c r="E88" s="44">
        <v>0</v>
      </c>
      <c r="F88" s="44">
        <f t="shared" si="3"/>
        <v>0</v>
      </c>
      <c r="G88" s="44">
        <v>0</v>
      </c>
      <c r="H88" s="44"/>
      <c r="I88" s="44">
        <v>0</v>
      </c>
      <c r="J88" s="44">
        <v>0</v>
      </c>
      <c r="K88" s="44">
        <v>0</v>
      </c>
      <c r="L88" s="45">
        <f t="shared" si="4"/>
        <v>0</v>
      </c>
      <c r="M88" s="46">
        <v>0</v>
      </c>
      <c r="N88" s="46">
        <v>0</v>
      </c>
      <c r="O88" s="47" t="s">
        <v>435</v>
      </c>
      <c r="P88" s="47" t="s">
        <v>436</v>
      </c>
      <c r="Q88" s="47" t="s">
        <v>437</v>
      </c>
      <c r="R88" s="47" t="s">
        <v>438</v>
      </c>
      <c r="S88" s="47" t="s">
        <v>439</v>
      </c>
      <c r="T88" s="47"/>
    </row>
    <row r="89" spans="1:20" x14ac:dyDescent="0.3">
      <c r="A89" s="42"/>
      <c r="B89" s="42"/>
      <c r="C89" s="45">
        <f t="shared" si="5"/>
        <v>0</v>
      </c>
      <c r="D89" s="44">
        <v>0</v>
      </c>
      <c r="E89" s="44">
        <v>0</v>
      </c>
      <c r="F89" s="44">
        <f t="shared" si="3"/>
        <v>0</v>
      </c>
      <c r="G89" s="44">
        <v>0</v>
      </c>
      <c r="H89" s="44"/>
      <c r="I89" s="44">
        <v>0</v>
      </c>
      <c r="J89" s="44">
        <v>0</v>
      </c>
      <c r="K89" s="44">
        <v>0</v>
      </c>
      <c r="L89" s="45">
        <f t="shared" si="4"/>
        <v>0</v>
      </c>
      <c r="M89" s="46">
        <v>0</v>
      </c>
      <c r="N89" s="46">
        <v>0</v>
      </c>
      <c r="O89" s="47" t="s">
        <v>440</v>
      </c>
      <c r="P89" s="47" t="s">
        <v>441</v>
      </c>
      <c r="Q89" s="47" t="s">
        <v>442</v>
      </c>
      <c r="R89" s="47" t="s">
        <v>443</v>
      </c>
      <c r="S89" s="47" t="s">
        <v>444</v>
      </c>
      <c r="T89" s="47"/>
    </row>
    <row r="90" spans="1:20" x14ac:dyDescent="0.3">
      <c r="A90" s="42"/>
      <c r="B90" s="42"/>
      <c r="C90" s="45">
        <f t="shared" si="5"/>
        <v>0</v>
      </c>
      <c r="D90" s="44">
        <v>0</v>
      </c>
      <c r="E90" s="44">
        <v>0</v>
      </c>
      <c r="F90" s="44">
        <f t="shared" si="3"/>
        <v>0</v>
      </c>
      <c r="G90" s="44">
        <v>0</v>
      </c>
      <c r="H90" s="44"/>
      <c r="I90" s="44">
        <v>0</v>
      </c>
      <c r="J90" s="44">
        <v>0</v>
      </c>
      <c r="K90" s="44">
        <v>0</v>
      </c>
      <c r="L90" s="45">
        <f t="shared" si="4"/>
        <v>0</v>
      </c>
      <c r="M90" s="46">
        <v>0</v>
      </c>
      <c r="N90" s="46">
        <v>0</v>
      </c>
      <c r="O90" s="47" t="s">
        <v>445</v>
      </c>
      <c r="P90" s="47" t="s">
        <v>446</v>
      </c>
      <c r="Q90" s="47" t="s">
        <v>447</v>
      </c>
      <c r="R90" s="47" t="s">
        <v>448</v>
      </c>
      <c r="S90" s="47" t="s">
        <v>449</v>
      </c>
      <c r="T90" s="47"/>
    </row>
    <row r="91" spans="1:20" x14ac:dyDescent="0.3">
      <c r="A91" s="42"/>
      <c r="B91" s="42"/>
      <c r="C91" s="45">
        <f t="shared" si="5"/>
        <v>0</v>
      </c>
      <c r="D91" s="44">
        <v>0</v>
      </c>
      <c r="E91" s="44">
        <v>0</v>
      </c>
      <c r="F91" s="44">
        <f t="shared" si="3"/>
        <v>0</v>
      </c>
      <c r="G91" s="44">
        <v>0</v>
      </c>
      <c r="H91" s="44"/>
      <c r="I91" s="44">
        <v>0</v>
      </c>
      <c r="J91" s="44">
        <v>0</v>
      </c>
      <c r="K91" s="44">
        <v>0</v>
      </c>
      <c r="L91" s="45">
        <f t="shared" si="4"/>
        <v>0</v>
      </c>
      <c r="M91" s="46">
        <v>0</v>
      </c>
      <c r="N91" s="46">
        <v>0</v>
      </c>
      <c r="O91" s="47" t="s">
        <v>450</v>
      </c>
      <c r="P91" s="47" t="s">
        <v>451</v>
      </c>
      <c r="Q91" s="47" t="s">
        <v>452</v>
      </c>
      <c r="R91" s="47" t="s">
        <v>453</v>
      </c>
      <c r="S91" s="47" t="s">
        <v>454</v>
      </c>
      <c r="T91" s="47"/>
    </row>
    <row r="92" spans="1:20" x14ac:dyDescent="0.3">
      <c r="A92" s="42"/>
      <c r="B92" s="42"/>
      <c r="C92" s="45">
        <f t="shared" si="5"/>
        <v>0</v>
      </c>
      <c r="D92" s="44">
        <v>0</v>
      </c>
      <c r="E92" s="44">
        <v>0</v>
      </c>
      <c r="F92" s="44">
        <f t="shared" si="3"/>
        <v>0</v>
      </c>
      <c r="G92" s="44">
        <v>0</v>
      </c>
      <c r="H92" s="44"/>
      <c r="I92" s="44">
        <v>0</v>
      </c>
      <c r="J92" s="44">
        <v>0</v>
      </c>
      <c r="K92" s="44">
        <v>0</v>
      </c>
      <c r="L92" s="45">
        <f t="shared" si="4"/>
        <v>0</v>
      </c>
      <c r="M92" s="46">
        <v>0</v>
      </c>
      <c r="N92" s="46">
        <v>0</v>
      </c>
      <c r="O92" s="47" t="s">
        <v>455</v>
      </c>
      <c r="P92" s="47" t="s">
        <v>456</v>
      </c>
      <c r="Q92" s="47" t="s">
        <v>457</v>
      </c>
      <c r="R92" s="47" t="s">
        <v>458</v>
      </c>
      <c r="S92" s="47" t="s">
        <v>459</v>
      </c>
      <c r="T92" s="47"/>
    </row>
    <row r="93" spans="1:20" x14ac:dyDescent="0.3">
      <c r="A93" s="42"/>
      <c r="B93" s="42"/>
      <c r="C93" s="45">
        <f t="shared" si="5"/>
        <v>0</v>
      </c>
      <c r="D93" s="44">
        <v>0</v>
      </c>
      <c r="E93" s="44">
        <v>0</v>
      </c>
      <c r="F93" s="44">
        <f t="shared" si="3"/>
        <v>0</v>
      </c>
      <c r="G93" s="44">
        <v>0</v>
      </c>
      <c r="H93" s="44"/>
      <c r="I93" s="44">
        <v>0</v>
      </c>
      <c r="J93" s="44">
        <v>0</v>
      </c>
      <c r="K93" s="44">
        <v>0</v>
      </c>
      <c r="L93" s="45">
        <f t="shared" si="4"/>
        <v>0</v>
      </c>
      <c r="M93" s="46">
        <v>0</v>
      </c>
      <c r="N93" s="46">
        <v>0</v>
      </c>
      <c r="O93" s="47" t="s">
        <v>460</v>
      </c>
      <c r="P93" s="47" t="s">
        <v>461</v>
      </c>
      <c r="Q93" s="47" t="s">
        <v>462</v>
      </c>
      <c r="R93" s="47" t="s">
        <v>463</v>
      </c>
      <c r="S93" s="47" t="s">
        <v>464</v>
      </c>
      <c r="T93" s="47"/>
    </row>
    <row r="94" spans="1:20" x14ac:dyDescent="0.3">
      <c r="A94" s="42"/>
      <c r="B94" s="42"/>
      <c r="C94" s="45">
        <f t="shared" si="5"/>
        <v>0</v>
      </c>
      <c r="D94" s="44">
        <v>0</v>
      </c>
      <c r="E94" s="44">
        <v>0</v>
      </c>
      <c r="F94" s="44">
        <f t="shared" si="3"/>
        <v>0</v>
      </c>
      <c r="G94" s="44">
        <v>0</v>
      </c>
      <c r="H94" s="44"/>
      <c r="I94" s="44">
        <v>0</v>
      </c>
      <c r="J94" s="44">
        <v>0</v>
      </c>
      <c r="K94" s="44">
        <v>0</v>
      </c>
      <c r="L94" s="45">
        <f t="shared" si="4"/>
        <v>0</v>
      </c>
      <c r="M94" s="46">
        <v>0</v>
      </c>
      <c r="N94" s="46">
        <v>0</v>
      </c>
      <c r="O94" s="47" t="s">
        <v>465</v>
      </c>
      <c r="P94" s="47" t="s">
        <v>466</v>
      </c>
      <c r="Q94" s="47" t="s">
        <v>467</v>
      </c>
      <c r="R94" s="47" t="s">
        <v>468</v>
      </c>
      <c r="S94" s="47" t="s">
        <v>469</v>
      </c>
      <c r="T94" s="47"/>
    </row>
    <row r="95" spans="1:20" x14ac:dyDescent="0.3">
      <c r="A95" s="42"/>
      <c r="B95" s="42"/>
      <c r="C95" s="45">
        <f t="shared" si="5"/>
        <v>0</v>
      </c>
      <c r="D95" s="44">
        <v>0</v>
      </c>
      <c r="E95" s="44">
        <v>0</v>
      </c>
      <c r="F95" s="44">
        <f t="shared" si="3"/>
        <v>0</v>
      </c>
      <c r="G95" s="44">
        <v>0</v>
      </c>
      <c r="H95" s="44"/>
      <c r="I95" s="44">
        <v>0</v>
      </c>
      <c r="J95" s="44">
        <v>0</v>
      </c>
      <c r="K95" s="44">
        <v>0</v>
      </c>
      <c r="L95" s="45">
        <f t="shared" si="4"/>
        <v>0</v>
      </c>
      <c r="M95" s="46">
        <v>0</v>
      </c>
      <c r="N95" s="46">
        <v>0</v>
      </c>
      <c r="O95" s="47" t="s">
        <v>470</v>
      </c>
      <c r="P95" s="47" t="s">
        <v>471</v>
      </c>
      <c r="Q95" s="47" t="s">
        <v>472</v>
      </c>
      <c r="R95" s="47" t="s">
        <v>473</v>
      </c>
      <c r="S95" s="47" t="s">
        <v>474</v>
      </c>
      <c r="T95" s="47"/>
    </row>
    <row r="96" spans="1:20" x14ac:dyDescent="0.3">
      <c r="A96" s="42"/>
      <c r="B96" s="42"/>
      <c r="C96" s="45">
        <f t="shared" si="5"/>
        <v>0</v>
      </c>
      <c r="D96" s="44">
        <v>0</v>
      </c>
      <c r="E96" s="44">
        <v>0</v>
      </c>
      <c r="F96" s="44">
        <f t="shared" si="3"/>
        <v>0</v>
      </c>
      <c r="G96" s="44">
        <v>0</v>
      </c>
      <c r="H96" s="44"/>
      <c r="I96" s="44">
        <v>0</v>
      </c>
      <c r="J96" s="44">
        <v>0</v>
      </c>
      <c r="K96" s="44">
        <v>0</v>
      </c>
      <c r="L96" s="45">
        <f t="shared" si="4"/>
        <v>0</v>
      </c>
      <c r="M96" s="46">
        <v>0</v>
      </c>
      <c r="N96" s="46">
        <v>0</v>
      </c>
      <c r="O96" s="47" t="s">
        <v>475</v>
      </c>
      <c r="P96" s="47" t="s">
        <v>476</v>
      </c>
      <c r="Q96" s="47" t="s">
        <v>477</v>
      </c>
      <c r="R96" s="47" t="s">
        <v>478</v>
      </c>
      <c r="S96" s="47" t="s">
        <v>479</v>
      </c>
      <c r="T96" s="47"/>
    </row>
    <row r="97" spans="1:20" x14ac:dyDescent="0.3">
      <c r="A97" s="42"/>
      <c r="B97" s="42"/>
      <c r="C97" s="45">
        <f t="shared" si="5"/>
        <v>0</v>
      </c>
      <c r="D97" s="44">
        <v>0</v>
      </c>
      <c r="E97" s="44">
        <v>0</v>
      </c>
      <c r="F97" s="44">
        <f t="shared" si="3"/>
        <v>0</v>
      </c>
      <c r="G97" s="44">
        <v>0</v>
      </c>
      <c r="H97" s="44"/>
      <c r="I97" s="44">
        <v>0</v>
      </c>
      <c r="J97" s="44">
        <v>0</v>
      </c>
      <c r="K97" s="44">
        <v>0</v>
      </c>
      <c r="L97" s="45">
        <f t="shared" si="4"/>
        <v>0</v>
      </c>
      <c r="M97" s="46">
        <v>0</v>
      </c>
      <c r="N97" s="46">
        <v>0</v>
      </c>
      <c r="O97" s="47" t="s">
        <v>480</v>
      </c>
      <c r="P97" s="47" t="s">
        <v>481</v>
      </c>
      <c r="Q97" s="47" t="s">
        <v>482</v>
      </c>
      <c r="R97" s="47" t="s">
        <v>483</v>
      </c>
      <c r="S97" s="47" t="s">
        <v>484</v>
      </c>
      <c r="T97" s="47"/>
    </row>
    <row r="98" spans="1:20" x14ac:dyDescent="0.3">
      <c r="A98" s="42"/>
      <c r="B98" s="42"/>
      <c r="C98" s="45">
        <f t="shared" si="5"/>
        <v>0</v>
      </c>
      <c r="D98" s="44">
        <v>0</v>
      </c>
      <c r="E98" s="44">
        <v>0</v>
      </c>
      <c r="F98" s="44">
        <f t="shared" si="3"/>
        <v>0</v>
      </c>
      <c r="G98" s="44">
        <v>0</v>
      </c>
      <c r="H98" s="44"/>
      <c r="I98" s="44">
        <v>0</v>
      </c>
      <c r="J98" s="44">
        <v>0</v>
      </c>
      <c r="K98" s="44">
        <v>0</v>
      </c>
      <c r="L98" s="45">
        <f t="shared" si="4"/>
        <v>0</v>
      </c>
      <c r="M98" s="46">
        <v>0</v>
      </c>
      <c r="N98" s="46">
        <v>0</v>
      </c>
      <c r="O98" s="47" t="s">
        <v>485</v>
      </c>
      <c r="P98" s="47" t="s">
        <v>486</v>
      </c>
      <c r="Q98" s="47" t="s">
        <v>487</v>
      </c>
      <c r="R98" s="47" t="s">
        <v>488</v>
      </c>
      <c r="S98" s="47" t="s">
        <v>489</v>
      </c>
      <c r="T98" s="47"/>
    </row>
    <row r="99" spans="1:20" x14ac:dyDescent="0.3">
      <c r="A99" s="42"/>
      <c r="B99" s="42"/>
      <c r="C99" s="45">
        <f t="shared" si="5"/>
        <v>0</v>
      </c>
      <c r="D99" s="44">
        <v>0</v>
      </c>
      <c r="E99" s="44">
        <v>0</v>
      </c>
      <c r="F99" s="44">
        <f t="shared" si="3"/>
        <v>0</v>
      </c>
      <c r="G99" s="44">
        <v>0</v>
      </c>
      <c r="H99" s="44"/>
      <c r="I99" s="44">
        <v>0</v>
      </c>
      <c r="J99" s="44">
        <v>0</v>
      </c>
      <c r="K99" s="44">
        <v>0</v>
      </c>
      <c r="L99" s="45">
        <f t="shared" si="4"/>
        <v>0</v>
      </c>
      <c r="M99" s="46">
        <v>0</v>
      </c>
      <c r="N99" s="46">
        <v>0</v>
      </c>
      <c r="O99" s="47" t="s">
        <v>490</v>
      </c>
      <c r="P99" s="47" t="s">
        <v>491</v>
      </c>
      <c r="Q99" s="47" t="s">
        <v>492</v>
      </c>
      <c r="R99" s="47" t="s">
        <v>493</v>
      </c>
      <c r="S99" s="47" t="s">
        <v>494</v>
      </c>
      <c r="T99" s="47"/>
    </row>
    <row r="100" spans="1:20" x14ac:dyDescent="0.3">
      <c r="A100" s="42"/>
      <c r="B100" s="42"/>
      <c r="C100" s="45">
        <f t="shared" si="5"/>
        <v>0</v>
      </c>
      <c r="D100" s="44">
        <v>0</v>
      </c>
      <c r="E100" s="44">
        <v>0</v>
      </c>
      <c r="F100" s="44">
        <f t="shared" si="3"/>
        <v>0</v>
      </c>
      <c r="G100" s="44">
        <v>0</v>
      </c>
      <c r="H100" s="44"/>
      <c r="I100" s="44">
        <v>0</v>
      </c>
      <c r="J100" s="44">
        <v>0</v>
      </c>
      <c r="K100" s="44">
        <v>0</v>
      </c>
      <c r="L100" s="45">
        <f t="shared" si="4"/>
        <v>0</v>
      </c>
      <c r="M100" s="46">
        <v>0</v>
      </c>
      <c r="N100" s="46">
        <v>0</v>
      </c>
      <c r="O100" s="47" t="s">
        <v>495</v>
      </c>
      <c r="P100" s="47" t="s">
        <v>496</v>
      </c>
      <c r="Q100" s="47" t="s">
        <v>497</v>
      </c>
      <c r="R100" s="47" t="s">
        <v>498</v>
      </c>
      <c r="S100" s="47" t="s">
        <v>499</v>
      </c>
      <c r="T100" s="47"/>
    </row>
    <row r="101" spans="1:20" x14ac:dyDescent="0.3">
      <c r="A101" s="42"/>
      <c r="B101" s="42"/>
      <c r="C101" s="45">
        <f t="shared" si="5"/>
        <v>0</v>
      </c>
      <c r="D101" s="44">
        <v>0</v>
      </c>
      <c r="E101" s="44">
        <v>0</v>
      </c>
      <c r="F101" s="44">
        <f t="shared" si="3"/>
        <v>0</v>
      </c>
      <c r="G101" s="44">
        <v>0</v>
      </c>
      <c r="H101" s="44"/>
      <c r="I101" s="44">
        <v>0</v>
      </c>
      <c r="J101" s="44">
        <v>0</v>
      </c>
      <c r="K101" s="44">
        <v>0</v>
      </c>
      <c r="L101" s="45">
        <f t="shared" si="4"/>
        <v>0</v>
      </c>
      <c r="M101" s="46">
        <v>0</v>
      </c>
      <c r="N101" s="46">
        <v>0</v>
      </c>
      <c r="O101" s="47" t="s">
        <v>500</v>
      </c>
      <c r="P101" s="47" t="s">
        <v>501</v>
      </c>
      <c r="Q101" s="47" t="s">
        <v>502</v>
      </c>
      <c r="R101" s="47" t="s">
        <v>503</v>
      </c>
      <c r="S101" s="47" t="s">
        <v>504</v>
      </c>
      <c r="T101" s="47"/>
    </row>
    <row r="102" spans="1:20" x14ac:dyDescent="0.3">
      <c r="A102" s="42"/>
      <c r="B102" s="42"/>
      <c r="C102" s="45">
        <f t="shared" si="5"/>
        <v>0</v>
      </c>
      <c r="D102" s="44">
        <v>0</v>
      </c>
      <c r="E102" s="44">
        <v>0</v>
      </c>
      <c r="F102" s="44">
        <f t="shared" si="3"/>
        <v>0</v>
      </c>
      <c r="G102" s="44">
        <v>0</v>
      </c>
      <c r="H102" s="44"/>
      <c r="I102" s="44">
        <v>0</v>
      </c>
      <c r="J102" s="44">
        <v>0</v>
      </c>
      <c r="K102" s="44">
        <v>0</v>
      </c>
      <c r="L102" s="45">
        <f t="shared" si="4"/>
        <v>0</v>
      </c>
      <c r="M102" s="46">
        <v>0</v>
      </c>
      <c r="N102" s="46">
        <v>0</v>
      </c>
      <c r="O102" s="47" t="s">
        <v>505</v>
      </c>
      <c r="P102" s="47" t="s">
        <v>506</v>
      </c>
      <c r="Q102" s="47" t="s">
        <v>507</v>
      </c>
      <c r="R102" s="47" t="s">
        <v>508</v>
      </c>
      <c r="S102" s="47" t="s">
        <v>509</v>
      </c>
      <c r="T102" s="47"/>
    </row>
    <row r="103" spans="1:20" x14ac:dyDescent="0.3">
      <c r="A103" s="42"/>
      <c r="B103" s="42"/>
      <c r="C103" s="45">
        <f t="shared" si="5"/>
        <v>0</v>
      </c>
      <c r="D103" s="44">
        <v>0</v>
      </c>
      <c r="E103" s="44">
        <v>0</v>
      </c>
      <c r="F103" s="44">
        <f t="shared" si="3"/>
        <v>0</v>
      </c>
      <c r="G103" s="44">
        <v>0</v>
      </c>
      <c r="H103" s="44"/>
      <c r="I103" s="44">
        <v>0</v>
      </c>
      <c r="J103" s="44">
        <v>0</v>
      </c>
      <c r="K103" s="44">
        <v>0</v>
      </c>
      <c r="L103" s="45">
        <f t="shared" si="4"/>
        <v>0</v>
      </c>
      <c r="M103" s="46">
        <v>0</v>
      </c>
      <c r="N103" s="46">
        <v>0</v>
      </c>
      <c r="O103" s="47" t="s">
        <v>510</v>
      </c>
      <c r="P103" s="47" t="s">
        <v>511</v>
      </c>
      <c r="Q103" s="47" t="s">
        <v>512</v>
      </c>
      <c r="R103" s="47" t="s">
        <v>513</v>
      </c>
      <c r="S103" s="47" t="s">
        <v>514</v>
      </c>
      <c r="T103" s="47"/>
    </row>
    <row r="104" spans="1:20" x14ac:dyDescent="0.3">
      <c r="A104" s="42"/>
      <c r="B104" s="42"/>
      <c r="C104" s="45">
        <f t="shared" si="5"/>
        <v>0</v>
      </c>
      <c r="D104" s="44">
        <v>0</v>
      </c>
      <c r="E104" s="44">
        <v>0</v>
      </c>
      <c r="F104" s="44">
        <f t="shared" si="3"/>
        <v>0</v>
      </c>
      <c r="G104" s="44">
        <v>0</v>
      </c>
      <c r="H104" s="44"/>
      <c r="I104" s="44">
        <v>0</v>
      </c>
      <c r="J104" s="44">
        <v>0</v>
      </c>
      <c r="K104" s="44">
        <v>0</v>
      </c>
      <c r="L104" s="45">
        <f t="shared" si="4"/>
        <v>0</v>
      </c>
      <c r="M104" s="46">
        <v>0</v>
      </c>
      <c r="N104" s="46">
        <v>0</v>
      </c>
      <c r="O104" s="47" t="s">
        <v>515</v>
      </c>
      <c r="P104" s="47" t="s">
        <v>516</v>
      </c>
      <c r="Q104" s="47" t="s">
        <v>517</v>
      </c>
      <c r="R104" s="47" t="s">
        <v>518</v>
      </c>
      <c r="S104" s="47" t="s">
        <v>519</v>
      </c>
      <c r="T104" s="47"/>
    </row>
    <row r="105" spans="1:20" x14ac:dyDescent="0.3">
      <c r="A105" s="42"/>
      <c r="B105" s="42"/>
      <c r="C105" s="45">
        <f t="shared" si="5"/>
        <v>0</v>
      </c>
      <c r="D105" s="44">
        <v>0</v>
      </c>
      <c r="E105" s="44">
        <v>0</v>
      </c>
      <c r="F105" s="44">
        <f t="shared" si="3"/>
        <v>0</v>
      </c>
      <c r="G105" s="44">
        <v>0</v>
      </c>
      <c r="H105" s="44"/>
      <c r="I105" s="44">
        <v>0</v>
      </c>
      <c r="J105" s="44">
        <v>0</v>
      </c>
      <c r="K105" s="44">
        <v>0</v>
      </c>
      <c r="L105" s="45">
        <f t="shared" si="4"/>
        <v>0</v>
      </c>
      <c r="M105" s="46">
        <v>0</v>
      </c>
      <c r="N105" s="46">
        <v>0</v>
      </c>
      <c r="O105" s="47" t="s">
        <v>520</v>
      </c>
      <c r="P105" s="47" t="s">
        <v>521</v>
      </c>
      <c r="Q105" s="47" t="s">
        <v>522</v>
      </c>
      <c r="R105" s="47" t="s">
        <v>523</v>
      </c>
      <c r="S105" s="47" t="s">
        <v>524</v>
      </c>
      <c r="T105" s="47"/>
    </row>
    <row r="106" spans="1:20" x14ac:dyDescent="0.3">
      <c r="A106" s="42"/>
      <c r="B106" s="42"/>
      <c r="C106" s="45">
        <f t="shared" si="5"/>
        <v>0</v>
      </c>
      <c r="D106" s="44">
        <v>0</v>
      </c>
      <c r="E106" s="44">
        <v>0</v>
      </c>
      <c r="F106" s="44">
        <f t="shared" si="3"/>
        <v>0</v>
      </c>
      <c r="G106" s="44">
        <v>0</v>
      </c>
      <c r="H106" s="44"/>
      <c r="I106" s="44">
        <v>0</v>
      </c>
      <c r="J106" s="44">
        <v>0</v>
      </c>
      <c r="K106" s="44">
        <v>0</v>
      </c>
      <c r="L106" s="45">
        <f t="shared" si="4"/>
        <v>0</v>
      </c>
      <c r="M106" s="46">
        <v>0</v>
      </c>
      <c r="N106" s="46">
        <v>0</v>
      </c>
      <c r="O106" s="47" t="s">
        <v>525</v>
      </c>
      <c r="P106" s="47" t="s">
        <v>526</v>
      </c>
      <c r="Q106" s="47" t="s">
        <v>527</v>
      </c>
      <c r="R106" s="47" t="s">
        <v>528</v>
      </c>
      <c r="S106" s="47" t="s">
        <v>529</v>
      </c>
      <c r="T106" s="47"/>
    </row>
    <row r="107" spans="1:20" x14ac:dyDescent="0.3">
      <c r="A107" s="42"/>
      <c r="B107" s="42"/>
      <c r="C107" s="45">
        <f t="shared" si="5"/>
        <v>0</v>
      </c>
      <c r="D107" s="44">
        <v>0</v>
      </c>
      <c r="E107" s="44">
        <v>0</v>
      </c>
      <c r="F107" s="44">
        <f t="shared" si="3"/>
        <v>0</v>
      </c>
      <c r="G107" s="44">
        <v>0</v>
      </c>
      <c r="H107" s="44"/>
      <c r="I107" s="44">
        <v>0</v>
      </c>
      <c r="J107" s="44">
        <v>0</v>
      </c>
      <c r="K107" s="44">
        <v>0</v>
      </c>
      <c r="L107" s="45">
        <f t="shared" si="4"/>
        <v>0</v>
      </c>
      <c r="M107" s="46">
        <v>0</v>
      </c>
      <c r="N107" s="46">
        <v>0</v>
      </c>
      <c r="O107" s="47" t="s">
        <v>530</v>
      </c>
      <c r="P107" s="47" t="s">
        <v>531</v>
      </c>
      <c r="Q107" s="47" t="s">
        <v>532</v>
      </c>
      <c r="R107" s="47" t="s">
        <v>533</v>
      </c>
      <c r="S107" s="47" t="s">
        <v>534</v>
      </c>
      <c r="T107" s="47"/>
    </row>
    <row r="108" spans="1:20" x14ac:dyDescent="0.3">
      <c r="A108" s="42"/>
      <c r="B108" s="42"/>
      <c r="C108" s="45">
        <f t="shared" si="5"/>
        <v>0</v>
      </c>
      <c r="D108" s="44">
        <v>0</v>
      </c>
      <c r="E108" s="44">
        <v>0</v>
      </c>
      <c r="F108" s="44">
        <f t="shared" si="3"/>
        <v>0</v>
      </c>
      <c r="G108" s="44">
        <v>0</v>
      </c>
      <c r="H108" s="44"/>
      <c r="I108" s="44">
        <v>0</v>
      </c>
      <c r="J108" s="44">
        <v>0</v>
      </c>
      <c r="K108" s="44">
        <v>0</v>
      </c>
      <c r="L108" s="45">
        <f t="shared" si="4"/>
        <v>0</v>
      </c>
      <c r="M108" s="46">
        <v>0</v>
      </c>
      <c r="N108" s="46">
        <v>0</v>
      </c>
      <c r="O108" s="47" t="s">
        <v>535</v>
      </c>
      <c r="P108" s="47" t="s">
        <v>536</v>
      </c>
      <c r="Q108" s="47" t="s">
        <v>537</v>
      </c>
      <c r="R108" s="47" t="s">
        <v>538</v>
      </c>
      <c r="S108" s="47" t="s">
        <v>539</v>
      </c>
      <c r="T108" s="47"/>
    </row>
    <row r="109" spans="1:20" x14ac:dyDescent="0.3">
      <c r="A109" s="42"/>
      <c r="B109" s="42"/>
      <c r="C109" s="45">
        <f t="shared" si="5"/>
        <v>0</v>
      </c>
      <c r="D109" s="44">
        <v>0</v>
      </c>
      <c r="E109" s="44">
        <v>0</v>
      </c>
      <c r="F109" s="44">
        <f t="shared" si="3"/>
        <v>0</v>
      </c>
      <c r="G109" s="44">
        <v>0</v>
      </c>
      <c r="H109" s="44"/>
      <c r="I109" s="44">
        <v>0</v>
      </c>
      <c r="J109" s="44">
        <v>0</v>
      </c>
      <c r="K109" s="44">
        <v>0</v>
      </c>
      <c r="L109" s="45">
        <f t="shared" si="4"/>
        <v>0</v>
      </c>
      <c r="M109" s="46">
        <v>0</v>
      </c>
      <c r="N109" s="46">
        <v>0</v>
      </c>
      <c r="O109" s="47" t="s">
        <v>540</v>
      </c>
      <c r="P109" s="47" t="s">
        <v>541</v>
      </c>
      <c r="Q109" s="47" t="s">
        <v>542</v>
      </c>
      <c r="R109" s="47" t="s">
        <v>543</v>
      </c>
      <c r="S109" s="47" t="s">
        <v>544</v>
      </c>
      <c r="T109" s="47"/>
    </row>
    <row r="110" spans="1:20" x14ac:dyDescent="0.3">
      <c r="A110" s="42"/>
      <c r="B110" s="42"/>
      <c r="C110" s="45">
        <f t="shared" si="5"/>
        <v>0</v>
      </c>
      <c r="D110" s="44">
        <v>0</v>
      </c>
      <c r="E110" s="44">
        <v>0</v>
      </c>
      <c r="F110" s="44">
        <f t="shared" si="3"/>
        <v>0</v>
      </c>
      <c r="G110" s="44">
        <v>0</v>
      </c>
      <c r="H110" s="44"/>
      <c r="I110" s="44">
        <v>0</v>
      </c>
      <c r="J110" s="44">
        <v>0</v>
      </c>
      <c r="K110" s="44">
        <v>0</v>
      </c>
      <c r="L110" s="45">
        <f t="shared" si="4"/>
        <v>0</v>
      </c>
      <c r="M110" s="46">
        <v>0</v>
      </c>
      <c r="N110" s="46">
        <v>0</v>
      </c>
      <c r="O110" s="47" t="s">
        <v>545</v>
      </c>
      <c r="P110" s="47" t="s">
        <v>546</v>
      </c>
      <c r="Q110" s="47" t="s">
        <v>547</v>
      </c>
      <c r="R110" s="47" t="s">
        <v>548</v>
      </c>
      <c r="S110" s="47" t="s">
        <v>549</v>
      </c>
      <c r="T110" s="47"/>
    </row>
    <row r="111" spans="1:20" x14ac:dyDescent="0.3">
      <c r="A111" s="42"/>
      <c r="B111" s="42"/>
      <c r="C111" s="45">
        <f t="shared" si="5"/>
        <v>0</v>
      </c>
      <c r="D111" s="44">
        <v>0</v>
      </c>
      <c r="E111" s="44">
        <v>0</v>
      </c>
      <c r="F111" s="44">
        <f t="shared" si="3"/>
        <v>0</v>
      </c>
      <c r="G111" s="44">
        <v>0</v>
      </c>
      <c r="H111" s="44"/>
      <c r="I111" s="44">
        <v>0</v>
      </c>
      <c r="J111" s="44">
        <v>0</v>
      </c>
      <c r="K111" s="44">
        <v>0</v>
      </c>
      <c r="L111" s="45">
        <f t="shared" si="4"/>
        <v>0</v>
      </c>
      <c r="M111" s="46">
        <v>0</v>
      </c>
      <c r="N111" s="46">
        <v>0</v>
      </c>
      <c r="O111" s="47" t="s">
        <v>550</v>
      </c>
      <c r="P111" s="47" t="s">
        <v>551</v>
      </c>
      <c r="Q111" s="47" t="s">
        <v>552</v>
      </c>
      <c r="R111" s="47" t="s">
        <v>553</v>
      </c>
      <c r="S111" s="47" t="s">
        <v>554</v>
      </c>
      <c r="T111" s="47"/>
    </row>
    <row r="112" spans="1:20" x14ac:dyDescent="0.3">
      <c r="A112" s="42"/>
      <c r="B112" s="42"/>
      <c r="C112" s="45">
        <f t="shared" si="5"/>
        <v>0</v>
      </c>
      <c r="D112" s="44">
        <v>0</v>
      </c>
      <c r="E112" s="44">
        <v>0</v>
      </c>
      <c r="F112" s="44">
        <f t="shared" si="3"/>
        <v>0</v>
      </c>
      <c r="G112" s="44">
        <v>0</v>
      </c>
      <c r="H112" s="44"/>
      <c r="I112" s="44">
        <v>0</v>
      </c>
      <c r="J112" s="44">
        <v>0</v>
      </c>
      <c r="K112" s="44">
        <v>0</v>
      </c>
      <c r="L112" s="45">
        <f t="shared" si="4"/>
        <v>0</v>
      </c>
      <c r="M112" s="46">
        <v>0</v>
      </c>
      <c r="N112" s="46">
        <v>0</v>
      </c>
      <c r="O112" s="47" t="s">
        <v>555</v>
      </c>
      <c r="P112" s="47" t="s">
        <v>556</v>
      </c>
      <c r="Q112" s="47" t="s">
        <v>557</v>
      </c>
      <c r="R112" s="47" t="s">
        <v>558</v>
      </c>
      <c r="S112" s="47" t="s">
        <v>559</v>
      </c>
      <c r="T112" s="47"/>
    </row>
    <row r="113" spans="1:20" x14ac:dyDescent="0.3">
      <c r="A113" s="42"/>
      <c r="B113" s="42"/>
      <c r="C113" s="45">
        <f t="shared" si="5"/>
        <v>0</v>
      </c>
      <c r="D113" s="44">
        <v>0</v>
      </c>
      <c r="E113" s="44">
        <v>0</v>
      </c>
      <c r="F113" s="44">
        <f t="shared" si="3"/>
        <v>0</v>
      </c>
      <c r="G113" s="44">
        <v>0</v>
      </c>
      <c r="H113" s="44"/>
      <c r="I113" s="44">
        <v>0</v>
      </c>
      <c r="J113" s="44">
        <v>0</v>
      </c>
      <c r="K113" s="44">
        <v>0</v>
      </c>
      <c r="L113" s="45">
        <f t="shared" si="4"/>
        <v>0</v>
      </c>
      <c r="M113" s="46">
        <v>0</v>
      </c>
      <c r="N113" s="46">
        <v>0</v>
      </c>
      <c r="O113" s="47" t="s">
        <v>560</v>
      </c>
      <c r="P113" s="47" t="s">
        <v>561</v>
      </c>
      <c r="Q113" s="47" t="s">
        <v>562</v>
      </c>
      <c r="R113" s="47" t="s">
        <v>563</v>
      </c>
      <c r="S113" s="47" t="s">
        <v>564</v>
      </c>
      <c r="T113" s="47"/>
    </row>
    <row r="114" spans="1:20" x14ac:dyDescent="0.3">
      <c r="A114" s="42"/>
      <c r="B114" s="42"/>
      <c r="C114" s="45">
        <f t="shared" si="5"/>
        <v>0</v>
      </c>
      <c r="D114" s="44">
        <v>0</v>
      </c>
      <c r="E114" s="44">
        <v>0</v>
      </c>
      <c r="F114" s="44">
        <f t="shared" si="3"/>
        <v>0</v>
      </c>
      <c r="G114" s="44">
        <v>0</v>
      </c>
      <c r="H114" s="44"/>
      <c r="I114" s="44">
        <v>0</v>
      </c>
      <c r="J114" s="44">
        <v>0</v>
      </c>
      <c r="K114" s="44">
        <v>0</v>
      </c>
      <c r="L114" s="45">
        <f t="shared" si="4"/>
        <v>0</v>
      </c>
      <c r="M114" s="46">
        <v>0</v>
      </c>
      <c r="N114" s="46">
        <v>0</v>
      </c>
      <c r="O114" s="47" t="s">
        <v>565</v>
      </c>
      <c r="P114" s="47" t="s">
        <v>566</v>
      </c>
      <c r="Q114" s="47" t="s">
        <v>567</v>
      </c>
      <c r="R114" s="47" t="s">
        <v>568</v>
      </c>
      <c r="S114" s="47" t="s">
        <v>569</v>
      </c>
      <c r="T114" s="47"/>
    </row>
    <row r="115" spans="1:20" x14ac:dyDescent="0.3">
      <c r="A115" s="42"/>
      <c r="B115" s="42"/>
      <c r="C115" s="45">
        <f t="shared" si="5"/>
        <v>0</v>
      </c>
      <c r="D115" s="44">
        <v>0</v>
      </c>
      <c r="E115" s="44">
        <v>0</v>
      </c>
      <c r="F115" s="44">
        <f t="shared" si="3"/>
        <v>0</v>
      </c>
      <c r="G115" s="44">
        <v>0</v>
      </c>
      <c r="H115" s="44"/>
      <c r="I115" s="44">
        <v>0</v>
      </c>
      <c r="J115" s="44">
        <v>0</v>
      </c>
      <c r="K115" s="44">
        <v>0</v>
      </c>
      <c r="L115" s="45">
        <f t="shared" si="4"/>
        <v>0</v>
      </c>
      <c r="M115" s="46">
        <v>0</v>
      </c>
      <c r="N115" s="46">
        <v>0</v>
      </c>
      <c r="O115" s="47" t="s">
        <v>570</v>
      </c>
      <c r="P115" s="47" t="s">
        <v>571</v>
      </c>
      <c r="Q115" s="47" t="s">
        <v>572</v>
      </c>
      <c r="R115" s="47" t="s">
        <v>573</v>
      </c>
      <c r="S115" s="47" t="s">
        <v>574</v>
      </c>
      <c r="T115" s="47"/>
    </row>
    <row r="116" spans="1:20" x14ac:dyDescent="0.3">
      <c r="A116" s="42"/>
      <c r="B116" s="42"/>
      <c r="C116" s="45">
        <f t="shared" si="5"/>
        <v>0</v>
      </c>
      <c r="D116" s="44">
        <v>0</v>
      </c>
      <c r="E116" s="44">
        <v>0</v>
      </c>
      <c r="F116" s="44">
        <f t="shared" si="3"/>
        <v>0</v>
      </c>
      <c r="G116" s="44">
        <v>0</v>
      </c>
      <c r="H116" s="44"/>
      <c r="I116" s="44">
        <v>0</v>
      </c>
      <c r="J116" s="44">
        <v>0</v>
      </c>
      <c r="K116" s="44">
        <v>0</v>
      </c>
      <c r="L116" s="45">
        <f t="shared" si="4"/>
        <v>0</v>
      </c>
      <c r="M116" s="46">
        <v>0</v>
      </c>
      <c r="N116" s="46">
        <v>0</v>
      </c>
      <c r="O116" s="47" t="s">
        <v>575</v>
      </c>
      <c r="P116" s="47" t="s">
        <v>576</v>
      </c>
      <c r="Q116" s="47" t="s">
        <v>577</v>
      </c>
      <c r="R116" s="47" t="s">
        <v>578</v>
      </c>
      <c r="S116" s="47" t="s">
        <v>579</v>
      </c>
      <c r="T116" s="47"/>
    </row>
    <row r="117" spans="1:20" x14ac:dyDescent="0.3">
      <c r="A117" s="42"/>
      <c r="B117" s="42"/>
      <c r="C117" s="45">
        <f t="shared" si="5"/>
        <v>0</v>
      </c>
      <c r="D117" s="44">
        <v>0</v>
      </c>
      <c r="E117" s="44">
        <v>0</v>
      </c>
      <c r="F117" s="44">
        <f t="shared" si="3"/>
        <v>0</v>
      </c>
      <c r="G117" s="44">
        <v>0</v>
      </c>
      <c r="H117" s="44"/>
      <c r="I117" s="44">
        <v>0</v>
      </c>
      <c r="J117" s="44">
        <v>0</v>
      </c>
      <c r="K117" s="44">
        <v>0</v>
      </c>
      <c r="L117" s="45">
        <f t="shared" si="4"/>
        <v>0</v>
      </c>
      <c r="M117" s="46">
        <v>0</v>
      </c>
      <c r="N117" s="46">
        <v>0</v>
      </c>
      <c r="O117" s="47" t="s">
        <v>580</v>
      </c>
      <c r="P117" s="47" t="s">
        <v>581</v>
      </c>
      <c r="Q117" s="47" t="s">
        <v>582</v>
      </c>
      <c r="R117" s="47" t="s">
        <v>583</v>
      </c>
      <c r="S117" s="47" t="s">
        <v>584</v>
      </c>
      <c r="T117" s="47"/>
    </row>
    <row r="118" spans="1:20" x14ac:dyDescent="0.3">
      <c r="A118" s="42"/>
      <c r="B118" s="42"/>
      <c r="C118" s="45">
        <f t="shared" si="5"/>
        <v>0</v>
      </c>
      <c r="D118" s="44">
        <v>0</v>
      </c>
      <c r="E118" s="44">
        <v>0</v>
      </c>
      <c r="F118" s="44">
        <f t="shared" si="3"/>
        <v>0</v>
      </c>
      <c r="G118" s="44">
        <v>0</v>
      </c>
      <c r="H118" s="44"/>
      <c r="I118" s="44">
        <v>0</v>
      </c>
      <c r="J118" s="44">
        <v>0</v>
      </c>
      <c r="K118" s="44">
        <v>0</v>
      </c>
      <c r="L118" s="45">
        <f t="shared" si="4"/>
        <v>0</v>
      </c>
      <c r="M118" s="46">
        <v>0</v>
      </c>
      <c r="N118" s="46">
        <v>0</v>
      </c>
      <c r="O118" s="47" t="s">
        <v>585</v>
      </c>
      <c r="P118" s="47" t="s">
        <v>586</v>
      </c>
      <c r="Q118" s="47" t="s">
        <v>587</v>
      </c>
      <c r="R118" s="47" t="s">
        <v>588</v>
      </c>
      <c r="S118" s="47" t="s">
        <v>589</v>
      </c>
      <c r="T118" s="47"/>
    </row>
    <row r="119" spans="1:20" x14ac:dyDescent="0.3">
      <c r="A119" s="42"/>
      <c r="B119" s="42"/>
      <c r="C119" s="45">
        <f t="shared" si="5"/>
        <v>0</v>
      </c>
      <c r="D119" s="44">
        <v>0</v>
      </c>
      <c r="E119" s="44">
        <v>0</v>
      </c>
      <c r="F119" s="44">
        <f t="shared" si="3"/>
        <v>0</v>
      </c>
      <c r="G119" s="44">
        <v>0</v>
      </c>
      <c r="H119" s="44"/>
      <c r="I119" s="44">
        <v>0</v>
      </c>
      <c r="J119" s="44">
        <v>0</v>
      </c>
      <c r="K119" s="44">
        <v>0</v>
      </c>
      <c r="L119" s="45">
        <f t="shared" si="4"/>
        <v>0</v>
      </c>
      <c r="M119" s="46">
        <v>0</v>
      </c>
      <c r="N119" s="46">
        <v>0</v>
      </c>
      <c r="O119" s="47" t="s">
        <v>590</v>
      </c>
      <c r="P119" s="47" t="s">
        <v>591</v>
      </c>
      <c r="Q119" s="47" t="s">
        <v>592</v>
      </c>
      <c r="R119" s="47" t="s">
        <v>593</v>
      </c>
      <c r="S119" s="47" t="s">
        <v>594</v>
      </c>
      <c r="T119" s="47"/>
    </row>
    <row r="120" spans="1:20" x14ac:dyDescent="0.3">
      <c r="A120" s="42"/>
      <c r="B120" s="42"/>
      <c r="C120" s="45">
        <f t="shared" si="5"/>
        <v>0</v>
      </c>
      <c r="D120" s="44">
        <v>0</v>
      </c>
      <c r="E120" s="44">
        <v>0</v>
      </c>
      <c r="F120" s="44">
        <f t="shared" si="3"/>
        <v>0</v>
      </c>
      <c r="G120" s="44">
        <v>0</v>
      </c>
      <c r="H120" s="44"/>
      <c r="I120" s="44">
        <v>0</v>
      </c>
      <c r="J120" s="44">
        <v>0</v>
      </c>
      <c r="K120" s="44">
        <v>0</v>
      </c>
      <c r="L120" s="45">
        <f t="shared" si="4"/>
        <v>0</v>
      </c>
      <c r="M120" s="46">
        <v>0</v>
      </c>
      <c r="N120" s="46">
        <v>0</v>
      </c>
      <c r="O120" s="47" t="s">
        <v>595</v>
      </c>
      <c r="P120" s="47" t="s">
        <v>596</v>
      </c>
      <c r="Q120" s="47" t="s">
        <v>597</v>
      </c>
      <c r="R120" s="47" t="s">
        <v>598</v>
      </c>
      <c r="S120" s="47" t="s">
        <v>599</v>
      </c>
      <c r="T120" s="47"/>
    </row>
    <row r="121" spans="1:20" x14ac:dyDescent="0.3">
      <c r="A121" s="42"/>
      <c r="B121" s="42"/>
      <c r="C121" s="45">
        <f t="shared" si="5"/>
        <v>0</v>
      </c>
      <c r="D121" s="44">
        <v>0</v>
      </c>
      <c r="E121" s="44">
        <v>0</v>
      </c>
      <c r="F121" s="44">
        <f t="shared" si="3"/>
        <v>0</v>
      </c>
      <c r="G121" s="44">
        <v>0</v>
      </c>
      <c r="H121" s="44"/>
      <c r="I121" s="44">
        <v>0</v>
      </c>
      <c r="J121" s="44">
        <v>0</v>
      </c>
      <c r="K121" s="44">
        <v>0</v>
      </c>
      <c r="L121" s="45">
        <f t="shared" si="4"/>
        <v>0</v>
      </c>
      <c r="M121" s="46">
        <v>0</v>
      </c>
      <c r="N121" s="46">
        <v>0</v>
      </c>
      <c r="O121" s="47" t="s">
        <v>600</v>
      </c>
      <c r="P121" s="47" t="s">
        <v>601</v>
      </c>
      <c r="Q121" s="47" t="s">
        <v>602</v>
      </c>
      <c r="R121" s="47" t="s">
        <v>603</v>
      </c>
      <c r="S121" s="47" t="s">
        <v>604</v>
      </c>
      <c r="T121" s="47"/>
    </row>
    <row r="122" spans="1:20" x14ac:dyDescent="0.3">
      <c r="A122" s="42"/>
      <c r="B122" s="42"/>
      <c r="C122" s="45">
        <f t="shared" si="5"/>
        <v>0</v>
      </c>
      <c r="D122" s="44">
        <v>0</v>
      </c>
      <c r="E122" s="44">
        <v>0</v>
      </c>
      <c r="F122" s="44">
        <f t="shared" si="3"/>
        <v>0</v>
      </c>
      <c r="G122" s="44">
        <v>0</v>
      </c>
      <c r="H122" s="44"/>
      <c r="I122" s="44">
        <v>0</v>
      </c>
      <c r="J122" s="44">
        <v>0</v>
      </c>
      <c r="K122" s="44">
        <v>0</v>
      </c>
      <c r="L122" s="45">
        <f t="shared" si="4"/>
        <v>0</v>
      </c>
      <c r="M122" s="46">
        <v>0</v>
      </c>
      <c r="N122" s="46">
        <v>0</v>
      </c>
      <c r="O122" s="47" t="s">
        <v>605</v>
      </c>
      <c r="P122" s="47" t="s">
        <v>606</v>
      </c>
      <c r="Q122" s="47" t="s">
        <v>607</v>
      </c>
      <c r="R122" s="47" t="s">
        <v>608</v>
      </c>
      <c r="S122" s="47" t="s">
        <v>609</v>
      </c>
      <c r="T122" s="47"/>
    </row>
    <row r="123" spans="1:20" x14ac:dyDescent="0.3">
      <c r="A123" s="42"/>
      <c r="B123" s="42"/>
      <c r="C123" s="45">
        <f t="shared" si="5"/>
        <v>0</v>
      </c>
      <c r="D123" s="44">
        <v>0</v>
      </c>
      <c r="E123" s="44">
        <v>0</v>
      </c>
      <c r="F123" s="44">
        <f t="shared" si="3"/>
        <v>0</v>
      </c>
      <c r="G123" s="44">
        <v>0</v>
      </c>
      <c r="H123" s="44"/>
      <c r="I123" s="44">
        <v>0</v>
      </c>
      <c r="J123" s="44">
        <v>0</v>
      </c>
      <c r="K123" s="44">
        <v>0</v>
      </c>
      <c r="L123" s="45">
        <f t="shared" si="4"/>
        <v>0</v>
      </c>
      <c r="M123" s="46">
        <v>0</v>
      </c>
      <c r="N123" s="46">
        <v>0</v>
      </c>
      <c r="O123" s="47" t="s">
        <v>610</v>
      </c>
      <c r="P123" s="47" t="s">
        <v>611</v>
      </c>
      <c r="Q123" s="47" t="s">
        <v>612</v>
      </c>
      <c r="R123" s="47" t="s">
        <v>613</v>
      </c>
      <c r="S123" s="47" t="s">
        <v>614</v>
      </c>
      <c r="T123" s="47"/>
    </row>
    <row r="124" spans="1:20" x14ac:dyDescent="0.3">
      <c r="A124" s="42"/>
      <c r="B124" s="42"/>
      <c r="C124" s="45">
        <f t="shared" si="5"/>
        <v>0</v>
      </c>
      <c r="D124" s="44">
        <v>0</v>
      </c>
      <c r="E124" s="44">
        <v>0</v>
      </c>
      <c r="F124" s="44">
        <f t="shared" si="3"/>
        <v>0</v>
      </c>
      <c r="G124" s="44">
        <v>0</v>
      </c>
      <c r="H124" s="44"/>
      <c r="I124" s="44">
        <v>0</v>
      </c>
      <c r="J124" s="44">
        <v>0</v>
      </c>
      <c r="K124" s="44">
        <v>0</v>
      </c>
      <c r="L124" s="45">
        <f t="shared" si="4"/>
        <v>0</v>
      </c>
      <c r="M124" s="46">
        <v>0</v>
      </c>
      <c r="N124" s="46">
        <v>0</v>
      </c>
      <c r="O124" s="47" t="s">
        <v>615</v>
      </c>
      <c r="P124" s="47" t="s">
        <v>616</v>
      </c>
      <c r="Q124" s="47" t="s">
        <v>617</v>
      </c>
      <c r="R124" s="47" t="s">
        <v>618</v>
      </c>
      <c r="S124" s="47" t="s">
        <v>619</v>
      </c>
      <c r="T124" s="47"/>
    </row>
    <row r="125" spans="1:20" x14ac:dyDescent="0.3">
      <c r="A125" s="42"/>
      <c r="B125" s="42"/>
      <c r="C125" s="45">
        <f t="shared" si="5"/>
        <v>0</v>
      </c>
      <c r="D125" s="44">
        <v>0</v>
      </c>
      <c r="E125" s="44">
        <v>0</v>
      </c>
      <c r="F125" s="44">
        <f t="shared" si="3"/>
        <v>0</v>
      </c>
      <c r="G125" s="44">
        <v>0</v>
      </c>
      <c r="H125" s="44"/>
      <c r="I125" s="44">
        <v>0</v>
      </c>
      <c r="J125" s="44">
        <v>0</v>
      </c>
      <c r="K125" s="44">
        <v>0</v>
      </c>
      <c r="L125" s="45">
        <f t="shared" si="4"/>
        <v>0</v>
      </c>
      <c r="M125" s="46">
        <v>0</v>
      </c>
      <c r="N125" s="46">
        <v>0</v>
      </c>
      <c r="O125" s="47" t="s">
        <v>620</v>
      </c>
      <c r="P125" s="47" t="s">
        <v>621</v>
      </c>
      <c r="Q125" s="47" t="s">
        <v>622</v>
      </c>
      <c r="R125" s="47" t="s">
        <v>623</v>
      </c>
      <c r="S125" s="47" t="s">
        <v>624</v>
      </c>
      <c r="T125" s="47"/>
    </row>
    <row r="126" spans="1:20" x14ac:dyDescent="0.3">
      <c r="A126" s="42"/>
      <c r="B126" s="42"/>
      <c r="C126" s="45">
        <f t="shared" si="5"/>
        <v>0</v>
      </c>
      <c r="D126" s="44">
        <v>0</v>
      </c>
      <c r="E126" s="44">
        <v>0</v>
      </c>
      <c r="F126" s="44">
        <f t="shared" si="3"/>
        <v>0</v>
      </c>
      <c r="G126" s="44">
        <v>0</v>
      </c>
      <c r="H126" s="44"/>
      <c r="I126" s="44">
        <v>0</v>
      </c>
      <c r="J126" s="44">
        <v>0</v>
      </c>
      <c r="K126" s="44">
        <v>0</v>
      </c>
      <c r="L126" s="45">
        <f t="shared" si="4"/>
        <v>0</v>
      </c>
      <c r="M126" s="46">
        <v>0</v>
      </c>
      <c r="N126" s="46">
        <v>0</v>
      </c>
      <c r="O126" s="47" t="s">
        <v>625</v>
      </c>
      <c r="P126" s="47" t="s">
        <v>626</v>
      </c>
      <c r="Q126" s="47" t="s">
        <v>627</v>
      </c>
      <c r="R126" s="47" t="s">
        <v>628</v>
      </c>
      <c r="S126" s="47" t="s">
        <v>629</v>
      </c>
      <c r="T126" s="47"/>
    </row>
    <row r="127" spans="1:20" x14ac:dyDescent="0.3">
      <c r="A127" s="42"/>
      <c r="B127" s="42"/>
      <c r="C127" s="45">
        <f t="shared" si="5"/>
        <v>0</v>
      </c>
      <c r="D127" s="44">
        <v>0</v>
      </c>
      <c r="E127" s="44">
        <v>0</v>
      </c>
      <c r="F127" s="44">
        <f t="shared" si="3"/>
        <v>0</v>
      </c>
      <c r="G127" s="44">
        <v>0</v>
      </c>
      <c r="H127" s="44"/>
      <c r="I127" s="44">
        <v>0</v>
      </c>
      <c r="J127" s="44">
        <v>0</v>
      </c>
      <c r="K127" s="44">
        <v>0</v>
      </c>
      <c r="L127" s="45">
        <f t="shared" si="4"/>
        <v>0</v>
      </c>
      <c r="M127" s="46">
        <v>0</v>
      </c>
      <c r="N127" s="46">
        <v>0</v>
      </c>
      <c r="O127" s="47" t="s">
        <v>630</v>
      </c>
      <c r="P127" s="47" t="s">
        <v>631</v>
      </c>
      <c r="Q127" s="47" t="s">
        <v>632</v>
      </c>
      <c r="R127" s="47" t="s">
        <v>633</v>
      </c>
      <c r="S127" s="47" t="s">
        <v>634</v>
      </c>
      <c r="T127" s="47"/>
    </row>
    <row r="128" spans="1:20" x14ac:dyDescent="0.3">
      <c r="A128" s="42"/>
      <c r="B128" s="42"/>
      <c r="C128" s="45">
        <f t="shared" si="5"/>
        <v>0</v>
      </c>
      <c r="D128" s="44">
        <v>0</v>
      </c>
      <c r="E128" s="44">
        <v>0</v>
      </c>
      <c r="F128" s="44">
        <f t="shared" si="3"/>
        <v>0</v>
      </c>
      <c r="G128" s="44">
        <v>0</v>
      </c>
      <c r="H128" s="44"/>
      <c r="I128" s="44">
        <v>0</v>
      </c>
      <c r="J128" s="44">
        <v>0</v>
      </c>
      <c r="K128" s="44">
        <v>0</v>
      </c>
      <c r="L128" s="45">
        <f t="shared" si="4"/>
        <v>0</v>
      </c>
      <c r="M128" s="46">
        <v>0</v>
      </c>
      <c r="N128" s="46">
        <v>0</v>
      </c>
      <c r="O128" s="47" t="s">
        <v>635</v>
      </c>
      <c r="P128" s="47" t="s">
        <v>636</v>
      </c>
      <c r="Q128" s="47" t="s">
        <v>637</v>
      </c>
      <c r="R128" s="47" t="s">
        <v>638</v>
      </c>
      <c r="S128" s="47" t="s">
        <v>639</v>
      </c>
      <c r="T128" s="47"/>
    </row>
    <row r="129" spans="1:20" x14ac:dyDescent="0.3">
      <c r="A129" s="42"/>
      <c r="B129" s="42"/>
      <c r="C129" s="45">
        <f t="shared" si="5"/>
        <v>0</v>
      </c>
      <c r="D129" s="44">
        <v>0</v>
      </c>
      <c r="E129" s="44">
        <v>0</v>
      </c>
      <c r="F129" s="44">
        <f t="shared" si="3"/>
        <v>0</v>
      </c>
      <c r="G129" s="44">
        <v>0</v>
      </c>
      <c r="H129" s="44"/>
      <c r="I129" s="44">
        <v>0</v>
      </c>
      <c r="J129" s="44">
        <v>0</v>
      </c>
      <c r="K129" s="44">
        <v>0</v>
      </c>
      <c r="L129" s="45">
        <f t="shared" si="4"/>
        <v>0</v>
      </c>
      <c r="M129" s="46">
        <v>0</v>
      </c>
      <c r="N129" s="46">
        <v>0</v>
      </c>
      <c r="O129" s="47" t="s">
        <v>640</v>
      </c>
      <c r="P129" s="47" t="s">
        <v>641</v>
      </c>
      <c r="Q129" s="47" t="s">
        <v>642</v>
      </c>
      <c r="R129" s="47" t="s">
        <v>643</v>
      </c>
      <c r="S129" s="47" t="s">
        <v>644</v>
      </c>
      <c r="T129" s="47"/>
    </row>
    <row r="130" spans="1:20" x14ac:dyDescent="0.3">
      <c r="A130" s="42"/>
      <c r="B130" s="42"/>
      <c r="C130" s="45">
        <f t="shared" si="5"/>
        <v>0</v>
      </c>
      <c r="D130" s="44">
        <v>0</v>
      </c>
      <c r="E130" s="44">
        <v>0</v>
      </c>
      <c r="F130" s="44">
        <f t="shared" si="3"/>
        <v>0</v>
      </c>
      <c r="G130" s="44">
        <v>0</v>
      </c>
      <c r="H130" s="44"/>
      <c r="I130" s="44">
        <v>0</v>
      </c>
      <c r="J130" s="44">
        <v>0</v>
      </c>
      <c r="K130" s="44">
        <v>0</v>
      </c>
      <c r="L130" s="45">
        <f t="shared" si="4"/>
        <v>0</v>
      </c>
      <c r="M130" s="46">
        <v>0</v>
      </c>
      <c r="N130" s="46">
        <v>0</v>
      </c>
      <c r="O130" s="47" t="s">
        <v>645</v>
      </c>
      <c r="P130" s="47" t="s">
        <v>646</v>
      </c>
      <c r="Q130" s="47" t="s">
        <v>647</v>
      </c>
      <c r="R130" s="47" t="s">
        <v>648</v>
      </c>
      <c r="S130" s="47" t="s">
        <v>649</v>
      </c>
      <c r="T130" s="47"/>
    </row>
    <row r="131" spans="1:20" x14ac:dyDescent="0.3">
      <c r="A131" s="42"/>
      <c r="B131" s="42"/>
      <c r="C131" s="45">
        <f t="shared" si="5"/>
        <v>0</v>
      </c>
      <c r="D131" s="44">
        <v>0</v>
      </c>
      <c r="E131" s="44">
        <v>0</v>
      </c>
      <c r="F131" s="44">
        <f t="shared" si="3"/>
        <v>0</v>
      </c>
      <c r="G131" s="44">
        <v>0</v>
      </c>
      <c r="H131" s="44"/>
      <c r="I131" s="44">
        <v>0</v>
      </c>
      <c r="J131" s="44">
        <v>0</v>
      </c>
      <c r="K131" s="44">
        <v>0</v>
      </c>
      <c r="L131" s="45">
        <f t="shared" si="4"/>
        <v>0</v>
      </c>
      <c r="M131" s="46">
        <v>0</v>
      </c>
      <c r="N131" s="46">
        <v>0</v>
      </c>
      <c r="O131" s="47" t="s">
        <v>650</v>
      </c>
      <c r="P131" s="47" t="s">
        <v>651</v>
      </c>
      <c r="Q131" s="47" t="s">
        <v>652</v>
      </c>
      <c r="R131" s="47" t="s">
        <v>653</v>
      </c>
      <c r="S131" s="47" t="s">
        <v>654</v>
      </c>
      <c r="T131" s="47"/>
    </row>
    <row r="132" spans="1:20" x14ac:dyDescent="0.3">
      <c r="A132" s="42"/>
      <c r="B132" s="42"/>
      <c r="C132" s="45">
        <f t="shared" si="5"/>
        <v>0</v>
      </c>
      <c r="D132" s="44">
        <v>0</v>
      </c>
      <c r="E132" s="44">
        <v>0</v>
      </c>
      <c r="F132" s="44">
        <f t="shared" si="3"/>
        <v>0</v>
      </c>
      <c r="G132" s="44">
        <v>0</v>
      </c>
      <c r="H132" s="44"/>
      <c r="I132" s="44">
        <v>0</v>
      </c>
      <c r="J132" s="44">
        <v>0</v>
      </c>
      <c r="K132" s="44">
        <v>0</v>
      </c>
      <c r="L132" s="45">
        <f t="shared" si="4"/>
        <v>0</v>
      </c>
      <c r="M132" s="46">
        <v>0</v>
      </c>
      <c r="N132" s="46">
        <v>0</v>
      </c>
      <c r="O132" s="47" t="s">
        <v>655</v>
      </c>
      <c r="P132" s="47" t="s">
        <v>656</v>
      </c>
      <c r="Q132" s="47" t="s">
        <v>657</v>
      </c>
      <c r="R132" s="47" t="s">
        <v>658</v>
      </c>
      <c r="S132" s="47" t="s">
        <v>659</v>
      </c>
      <c r="T132" s="47"/>
    </row>
    <row r="133" spans="1:20" x14ac:dyDescent="0.3">
      <c r="A133" s="42"/>
      <c r="B133" s="42"/>
      <c r="C133" s="45">
        <f t="shared" si="5"/>
        <v>0</v>
      </c>
      <c r="D133" s="44">
        <v>0</v>
      </c>
      <c r="E133" s="44">
        <v>0</v>
      </c>
      <c r="F133" s="44">
        <f t="shared" si="3"/>
        <v>0</v>
      </c>
      <c r="G133" s="44">
        <v>0</v>
      </c>
      <c r="H133" s="44"/>
      <c r="I133" s="44">
        <v>0</v>
      </c>
      <c r="J133" s="44">
        <v>0</v>
      </c>
      <c r="K133" s="44">
        <v>0</v>
      </c>
      <c r="L133" s="45">
        <f t="shared" si="4"/>
        <v>0</v>
      </c>
      <c r="M133" s="46">
        <v>0</v>
      </c>
      <c r="N133" s="46">
        <v>0</v>
      </c>
      <c r="O133" s="47" t="s">
        <v>660</v>
      </c>
      <c r="P133" s="47" t="s">
        <v>661</v>
      </c>
      <c r="Q133" s="47" t="s">
        <v>662</v>
      </c>
      <c r="R133" s="47" t="s">
        <v>663</v>
      </c>
      <c r="S133" s="47" t="s">
        <v>664</v>
      </c>
      <c r="T133" s="47"/>
    </row>
    <row r="134" spans="1:20" x14ac:dyDescent="0.3">
      <c r="A134" s="42"/>
      <c r="B134" s="42"/>
      <c r="C134" s="45">
        <f t="shared" si="5"/>
        <v>0</v>
      </c>
      <c r="D134" s="44">
        <v>0</v>
      </c>
      <c r="E134" s="44">
        <v>0</v>
      </c>
      <c r="F134" s="44">
        <f t="shared" si="3"/>
        <v>0</v>
      </c>
      <c r="G134" s="44">
        <v>0</v>
      </c>
      <c r="H134" s="44"/>
      <c r="I134" s="44">
        <v>0</v>
      </c>
      <c r="J134" s="44">
        <v>0</v>
      </c>
      <c r="K134" s="44">
        <v>0</v>
      </c>
      <c r="L134" s="45">
        <f t="shared" si="4"/>
        <v>0</v>
      </c>
      <c r="M134" s="46">
        <v>0</v>
      </c>
      <c r="N134" s="46">
        <v>0</v>
      </c>
      <c r="O134" s="47" t="s">
        <v>665</v>
      </c>
      <c r="P134" s="47" t="s">
        <v>666</v>
      </c>
      <c r="Q134" s="47" t="s">
        <v>667</v>
      </c>
      <c r="R134" s="47" t="s">
        <v>668</v>
      </c>
      <c r="S134" s="47" t="s">
        <v>669</v>
      </c>
      <c r="T134" s="47"/>
    </row>
    <row r="135" spans="1:20" x14ac:dyDescent="0.3">
      <c r="A135" s="42"/>
      <c r="B135" s="42"/>
      <c r="C135" s="45">
        <f t="shared" si="5"/>
        <v>0</v>
      </c>
      <c r="D135" s="44">
        <v>0</v>
      </c>
      <c r="E135" s="44">
        <v>0</v>
      </c>
      <c r="F135" s="44">
        <f t="shared" si="3"/>
        <v>0</v>
      </c>
      <c r="G135" s="44">
        <v>0</v>
      </c>
      <c r="H135" s="44"/>
      <c r="I135" s="44">
        <v>0</v>
      </c>
      <c r="J135" s="44">
        <v>0</v>
      </c>
      <c r="K135" s="44">
        <v>0</v>
      </c>
      <c r="L135" s="45">
        <f t="shared" si="4"/>
        <v>0</v>
      </c>
      <c r="M135" s="46">
        <v>0</v>
      </c>
      <c r="N135" s="46">
        <v>0</v>
      </c>
      <c r="O135" s="47" t="s">
        <v>670</v>
      </c>
      <c r="P135" s="47" t="s">
        <v>671</v>
      </c>
      <c r="Q135" s="47" t="s">
        <v>672</v>
      </c>
      <c r="R135" s="47" t="s">
        <v>673</v>
      </c>
      <c r="S135" s="47" t="s">
        <v>674</v>
      </c>
      <c r="T135" s="47"/>
    </row>
    <row r="136" spans="1:20" x14ac:dyDescent="0.3">
      <c r="A136" s="42"/>
      <c r="B136" s="42"/>
      <c r="C136" s="45">
        <f t="shared" si="5"/>
        <v>0</v>
      </c>
      <c r="D136" s="44">
        <v>0</v>
      </c>
      <c r="E136" s="44">
        <v>0</v>
      </c>
      <c r="F136" s="44">
        <f t="shared" si="3"/>
        <v>0</v>
      </c>
      <c r="G136" s="44">
        <v>0</v>
      </c>
      <c r="H136" s="44"/>
      <c r="I136" s="44">
        <v>0</v>
      </c>
      <c r="J136" s="44">
        <v>0</v>
      </c>
      <c r="K136" s="44">
        <v>0</v>
      </c>
      <c r="L136" s="45">
        <f t="shared" si="4"/>
        <v>0</v>
      </c>
      <c r="M136" s="46">
        <v>0</v>
      </c>
      <c r="N136" s="46">
        <v>0</v>
      </c>
      <c r="O136" s="47" t="s">
        <v>675</v>
      </c>
      <c r="P136" s="47" t="s">
        <v>676</v>
      </c>
      <c r="Q136" s="47" t="s">
        <v>677</v>
      </c>
      <c r="R136" s="47" t="s">
        <v>678</v>
      </c>
      <c r="S136" s="47" t="s">
        <v>679</v>
      </c>
      <c r="T136" s="47"/>
    </row>
    <row r="137" spans="1:20" x14ac:dyDescent="0.3">
      <c r="A137" s="42"/>
      <c r="B137" s="42"/>
      <c r="C137" s="45">
        <f t="shared" si="5"/>
        <v>0</v>
      </c>
      <c r="D137" s="44">
        <v>0</v>
      </c>
      <c r="E137" s="44">
        <v>0</v>
      </c>
      <c r="F137" s="44">
        <f t="shared" si="3"/>
        <v>0</v>
      </c>
      <c r="G137" s="44">
        <v>0</v>
      </c>
      <c r="H137" s="44"/>
      <c r="I137" s="44">
        <v>0</v>
      </c>
      <c r="J137" s="44">
        <v>0</v>
      </c>
      <c r="K137" s="44">
        <v>0</v>
      </c>
      <c r="L137" s="45">
        <f t="shared" si="4"/>
        <v>0</v>
      </c>
      <c r="M137" s="46">
        <v>0</v>
      </c>
      <c r="N137" s="46">
        <v>0</v>
      </c>
      <c r="O137" s="47" t="s">
        <v>680</v>
      </c>
      <c r="P137" s="47" t="s">
        <v>681</v>
      </c>
      <c r="Q137" s="47" t="s">
        <v>682</v>
      </c>
      <c r="R137" s="47" t="s">
        <v>683</v>
      </c>
      <c r="S137" s="47" t="s">
        <v>684</v>
      </c>
      <c r="T137" s="47"/>
    </row>
    <row r="138" spans="1:20" x14ac:dyDescent="0.3">
      <c r="A138" s="42"/>
      <c r="B138" s="42"/>
      <c r="C138" s="45">
        <f t="shared" si="5"/>
        <v>0</v>
      </c>
      <c r="D138" s="44">
        <v>0</v>
      </c>
      <c r="E138" s="44">
        <v>0</v>
      </c>
      <c r="F138" s="44">
        <f t="shared" si="3"/>
        <v>0</v>
      </c>
      <c r="G138" s="44">
        <v>0</v>
      </c>
      <c r="H138" s="44"/>
      <c r="I138" s="44">
        <v>0</v>
      </c>
      <c r="J138" s="44">
        <v>0</v>
      </c>
      <c r="K138" s="44">
        <v>0</v>
      </c>
      <c r="L138" s="45">
        <f t="shared" si="4"/>
        <v>0</v>
      </c>
      <c r="M138" s="46">
        <v>0</v>
      </c>
      <c r="N138" s="46">
        <v>0</v>
      </c>
      <c r="O138" s="47" t="s">
        <v>685</v>
      </c>
      <c r="P138" s="47" t="s">
        <v>686</v>
      </c>
      <c r="Q138" s="47" t="s">
        <v>687</v>
      </c>
      <c r="R138" s="47" t="s">
        <v>688</v>
      </c>
      <c r="S138" s="47" t="s">
        <v>689</v>
      </c>
      <c r="T138" s="47"/>
    </row>
    <row r="139" spans="1:20" x14ac:dyDescent="0.3">
      <c r="A139" s="42"/>
      <c r="B139" s="42"/>
      <c r="C139" s="45">
        <f t="shared" si="5"/>
        <v>0</v>
      </c>
      <c r="D139" s="44">
        <v>0</v>
      </c>
      <c r="E139" s="44">
        <v>0</v>
      </c>
      <c r="F139" s="44">
        <f t="shared" si="3"/>
        <v>0</v>
      </c>
      <c r="G139" s="44">
        <v>0</v>
      </c>
      <c r="H139" s="44"/>
      <c r="I139" s="44">
        <v>0</v>
      </c>
      <c r="J139" s="44">
        <v>0</v>
      </c>
      <c r="K139" s="44">
        <v>0</v>
      </c>
      <c r="L139" s="45">
        <f t="shared" si="4"/>
        <v>0</v>
      </c>
      <c r="M139" s="46">
        <v>0</v>
      </c>
      <c r="N139" s="46">
        <v>0</v>
      </c>
      <c r="O139" s="47" t="s">
        <v>690</v>
      </c>
      <c r="P139" s="47" t="s">
        <v>691</v>
      </c>
      <c r="Q139" s="47" t="s">
        <v>692</v>
      </c>
      <c r="R139" s="47" t="s">
        <v>693</v>
      </c>
      <c r="S139" s="47" t="s">
        <v>694</v>
      </c>
      <c r="T139" s="47"/>
    </row>
    <row r="140" spans="1:20" x14ac:dyDescent="0.3">
      <c r="A140" s="42"/>
      <c r="B140" s="42"/>
      <c r="C140" s="45">
        <f t="shared" si="5"/>
        <v>0</v>
      </c>
      <c r="D140" s="44">
        <v>0</v>
      </c>
      <c r="E140" s="44">
        <v>0</v>
      </c>
      <c r="F140" s="44">
        <f t="shared" si="3"/>
        <v>0</v>
      </c>
      <c r="G140" s="44">
        <v>0</v>
      </c>
      <c r="H140" s="44"/>
      <c r="I140" s="44">
        <v>0</v>
      </c>
      <c r="J140" s="44">
        <v>0</v>
      </c>
      <c r="K140" s="44">
        <v>0</v>
      </c>
      <c r="L140" s="45">
        <f t="shared" si="4"/>
        <v>0</v>
      </c>
      <c r="M140" s="46">
        <v>0</v>
      </c>
      <c r="N140" s="46">
        <v>0</v>
      </c>
      <c r="O140" s="47" t="s">
        <v>695</v>
      </c>
      <c r="P140" s="47" t="s">
        <v>696</v>
      </c>
      <c r="Q140" s="47" t="s">
        <v>697</v>
      </c>
      <c r="R140" s="47" t="s">
        <v>698</v>
      </c>
      <c r="S140" s="47" t="s">
        <v>699</v>
      </c>
      <c r="T140" s="47"/>
    </row>
    <row r="141" spans="1:20" x14ac:dyDescent="0.3">
      <c r="A141" s="42"/>
      <c r="B141" s="42"/>
      <c r="C141" s="45">
        <f t="shared" si="5"/>
        <v>0</v>
      </c>
      <c r="D141" s="44">
        <v>0</v>
      </c>
      <c r="E141" s="44">
        <v>0</v>
      </c>
      <c r="F141" s="44">
        <f t="shared" ref="F141:F200" si="6">E141-G141-H141</f>
        <v>0</v>
      </c>
      <c r="G141" s="44">
        <v>0</v>
      </c>
      <c r="H141" s="44"/>
      <c r="I141" s="44">
        <v>0</v>
      </c>
      <c r="J141" s="44">
        <v>0</v>
      </c>
      <c r="K141" s="44">
        <v>0</v>
      </c>
      <c r="L141" s="45">
        <f t="shared" ref="L141:L200" si="7">C141+J141+K141-H141-F141+D141</f>
        <v>0</v>
      </c>
      <c r="M141" s="46">
        <v>0</v>
      </c>
      <c r="N141" s="46">
        <v>0</v>
      </c>
      <c r="O141" s="47" t="s">
        <v>700</v>
      </c>
      <c r="P141" s="47" t="s">
        <v>701</v>
      </c>
      <c r="Q141" s="47" t="s">
        <v>702</v>
      </c>
      <c r="R141" s="47" t="s">
        <v>703</v>
      </c>
      <c r="S141" s="47" t="s">
        <v>704</v>
      </c>
      <c r="T141" s="47"/>
    </row>
    <row r="142" spans="1:20" x14ac:dyDescent="0.3">
      <c r="A142" s="42"/>
      <c r="B142" s="42"/>
      <c r="C142" s="45">
        <f t="shared" ref="C142:C200" si="8">L141</f>
        <v>0</v>
      </c>
      <c r="D142" s="44">
        <v>0</v>
      </c>
      <c r="E142" s="44">
        <v>0</v>
      </c>
      <c r="F142" s="44">
        <f t="shared" si="6"/>
        <v>0</v>
      </c>
      <c r="G142" s="44">
        <v>0</v>
      </c>
      <c r="H142" s="44"/>
      <c r="I142" s="44">
        <v>0</v>
      </c>
      <c r="J142" s="44">
        <v>0</v>
      </c>
      <c r="K142" s="44">
        <v>0</v>
      </c>
      <c r="L142" s="45">
        <f t="shared" si="7"/>
        <v>0</v>
      </c>
      <c r="M142" s="46">
        <v>0</v>
      </c>
      <c r="N142" s="46">
        <v>0</v>
      </c>
      <c r="O142" s="47" t="s">
        <v>705</v>
      </c>
      <c r="P142" s="47" t="s">
        <v>706</v>
      </c>
      <c r="Q142" s="47" t="s">
        <v>707</v>
      </c>
      <c r="R142" s="47" t="s">
        <v>708</v>
      </c>
      <c r="S142" s="47" t="s">
        <v>709</v>
      </c>
      <c r="T142" s="47"/>
    </row>
    <row r="143" spans="1:20" x14ac:dyDescent="0.3">
      <c r="A143" s="42"/>
      <c r="B143" s="42"/>
      <c r="C143" s="45">
        <f t="shared" si="8"/>
        <v>0</v>
      </c>
      <c r="D143" s="44">
        <v>0</v>
      </c>
      <c r="E143" s="44">
        <v>0</v>
      </c>
      <c r="F143" s="44">
        <f t="shared" si="6"/>
        <v>0</v>
      </c>
      <c r="G143" s="44">
        <v>0</v>
      </c>
      <c r="H143" s="44"/>
      <c r="I143" s="44">
        <v>0</v>
      </c>
      <c r="J143" s="44">
        <v>0</v>
      </c>
      <c r="K143" s="44">
        <v>0</v>
      </c>
      <c r="L143" s="45">
        <f t="shared" si="7"/>
        <v>0</v>
      </c>
      <c r="M143" s="46">
        <v>0</v>
      </c>
      <c r="N143" s="46">
        <v>0</v>
      </c>
      <c r="O143" s="47" t="s">
        <v>710</v>
      </c>
      <c r="P143" s="47" t="s">
        <v>711</v>
      </c>
      <c r="Q143" s="47" t="s">
        <v>712</v>
      </c>
      <c r="R143" s="47" t="s">
        <v>713</v>
      </c>
      <c r="S143" s="47" t="s">
        <v>714</v>
      </c>
      <c r="T143" s="47"/>
    </row>
    <row r="144" spans="1:20" x14ac:dyDescent="0.3">
      <c r="A144" s="42"/>
      <c r="B144" s="42"/>
      <c r="C144" s="45">
        <f t="shared" si="8"/>
        <v>0</v>
      </c>
      <c r="D144" s="44">
        <v>0</v>
      </c>
      <c r="E144" s="44">
        <v>0</v>
      </c>
      <c r="F144" s="44">
        <f t="shared" si="6"/>
        <v>0</v>
      </c>
      <c r="G144" s="44">
        <v>0</v>
      </c>
      <c r="H144" s="44"/>
      <c r="I144" s="44">
        <v>0</v>
      </c>
      <c r="J144" s="44">
        <v>0</v>
      </c>
      <c r="K144" s="44">
        <v>0</v>
      </c>
      <c r="L144" s="45">
        <f t="shared" si="7"/>
        <v>0</v>
      </c>
      <c r="M144" s="46">
        <v>0</v>
      </c>
      <c r="N144" s="46">
        <v>0</v>
      </c>
      <c r="O144" s="47" t="s">
        <v>715</v>
      </c>
      <c r="P144" s="47" t="s">
        <v>716</v>
      </c>
      <c r="Q144" s="47" t="s">
        <v>717</v>
      </c>
      <c r="R144" s="47" t="s">
        <v>718</v>
      </c>
      <c r="S144" s="47" t="s">
        <v>719</v>
      </c>
      <c r="T144" s="47"/>
    </row>
    <row r="145" spans="1:20" x14ac:dyDescent="0.3">
      <c r="A145" s="42"/>
      <c r="B145" s="42"/>
      <c r="C145" s="45">
        <f t="shared" si="8"/>
        <v>0</v>
      </c>
      <c r="D145" s="44">
        <v>0</v>
      </c>
      <c r="E145" s="44">
        <v>0</v>
      </c>
      <c r="F145" s="44">
        <f t="shared" si="6"/>
        <v>0</v>
      </c>
      <c r="G145" s="44">
        <v>0</v>
      </c>
      <c r="H145" s="44"/>
      <c r="I145" s="44">
        <v>0</v>
      </c>
      <c r="J145" s="44">
        <v>0</v>
      </c>
      <c r="K145" s="44">
        <v>0</v>
      </c>
      <c r="L145" s="45">
        <f t="shared" si="7"/>
        <v>0</v>
      </c>
      <c r="M145" s="46">
        <v>0</v>
      </c>
      <c r="N145" s="46">
        <v>0</v>
      </c>
      <c r="O145" s="47" t="s">
        <v>720</v>
      </c>
      <c r="P145" s="47" t="s">
        <v>721</v>
      </c>
      <c r="Q145" s="47" t="s">
        <v>722</v>
      </c>
      <c r="R145" s="47" t="s">
        <v>723</v>
      </c>
      <c r="S145" s="47" t="s">
        <v>724</v>
      </c>
      <c r="T145" s="47"/>
    </row>
    <row r="146" spans="1:20" x14ac:dyDescent="0.3">
      <c r="A146" s="42"/>
      <c r="B146" s="42"/>
      <c r="C146" s="45">
        <f t="shared" si="8"/>
        <v>0</v>
      </c>
      <c r="D146" s="44">
        <v>0</v>
      </c>
      <c r="E146" s="44">
        <v>0</v>
      </c>
      <c r="F146" s="44">
        <f t="shared" si="6"/>
        <v>0</v>
      </c>
      <c r="G146" s="44">
        <v>0</v>
      </c>
      <c r="H146" s="44"/>
      <c r="I146" s="44">
        <v>0</v>
      </c>
      <c r="J146" s="44">
        <v>0</v>
      </c>
      <c r="K146" s="44">
        <v>0</v>
      </c>
      <c r="L146" s="45">
        <f t="shared" si="7"/>
        <v>0</v>
      </c>
      <c r="M146" s="46">
        <v>0</v>
      </c>
      <c r="N146" s="46">
        <v>0</v>
      </c>
      <c r="O146" s="47" t="s">
        <v>725</v>
      </c>
      <c r="P146" s="47" t="s">
        <v>726</v>
      </c>
      <c r="Q146" s="47" t="s">
        <v>727</v>
      </c>
      <c r="R146" s="47" t="s">
        <v>728</v>
      </c>
      <c r="S146" s="47" t="s">
        <v>729</v>
      </c>
      <c r="T146" s="47"/>
    </row>
    <row r="147" spans="1:20" x14ac:dyDescent="0.3">
      <c r="A147" s="42"/>
      <c r="B147" s="42"/>
      <c r="C147" s="45">
        <f t="shared" si="8"/>
        <v>0</v>
      </c>
      <c r="D147" s="44">
        <v>0</v>
      </c>
      <c r="E147" s="44">
        <v>0</v>
      </c>
      <c r="F147" s="44">
        <f t="shared" si="6"/>
        <v>0</v>
      </c>
      <c r="G147" s="44">
        <v>0</v>
      </c>
      <c r="H147" s="44"/>
      <c r="I147" s="44">
        <v>0</v>
      </c>
      <c r="J147" s="44">
        <v>0</v>
      </c>
      <c r="K147" s="44">
        <v>0</v>
      </c>
      <c r="L147" s="45">
        <f t="shared" si="7"/>
        <v>0</v>
      </c>
      <c r="M147" s="46">
        <v>0</v>
      </c>
      <c r="N147" s="46">
        <v>0</v>
      </c>
      <c r="O147" s="47" t="s">
        <v>730</v>
      </c>
      <c r="P147" s="47" t="s">
        <v>731</v>
      </c>
      <c r="Q147" s="47" t="s">
        <v>732</v>
      </c>
      <c r="R147" s="47" t="s">
        <v>733</v>
      </c>
      <c r="S147" s="47" t="s">
        <v>734</v>
      </c>
      <c r="T147" s="47"/>
    </row>
    <row r="148" spans="1:20" x14ac:dyDescent="0.3">
      <c r="A148" s="42"/>
      <c r="B148" s="42"/>
      <c r="C148" s="45">
        <f t="shared" si="8"/>
        <v>0</v>
      </c>
      <c r="D148" s="44">
        <v>0</v>
      </c>
      <c r="E148" s="44">
        <v>0</v>
      </c>
      <c r="F148" s="44">
        <f t="shared" si="6"/>
        <v>0</v>
      </c>
      <c r="G148" s="44">
        <v>0</v>
      </c>
      <c r="H148" s="44"/>
      <c r="I148" s="44">
        <v>0</v>
      </c>
      <c r="J148" s="44">
        <v>0</v>
      </c>
      <c r="K148" s="44">
        <v>0</v>
      </c>
      <c r="L148" s="45">
        <f t="shared" si="7"/>
        <v>0</v>
      </c>
      <c r="M148" s="46">
        <v>0</v>
      </c>
      <c r="N148" s="46">
        <v>0</v>
      </c>
      <c r="O148" s="47" t="s">
        <v>735</v>
      </c>
      <c r="P148" s="47" t="s">
        <v>736</v>
      </c>
      <c r="Q148" s="47" t="s">
        <v>737</v>
      </c>
      <c r="R148" s="47" t="s">
        <v>738</v>
      </c>
      <c r="S148" s="47" t="s">
        <v>739</v>
      </c>
      <c r="T148" s="47"/>
    </row>
    <row r="149" spans="1:20" x14ac:dyDescent="0.3">
      <c r="A149" s="42"/>
      <c r="B149" s="42"/>
      <c r="C149" s="45">
        <f t="shared" si="8"/>
        <v>0</v>
      </c>
      <c r="D149" s="44">
        <v>0</v>
      </c>
      <c r="E149" s="44">
        <v>0</v>
      </c>
      <c r="F149" s="44">
        <f t="shared" si="6"/>
        <v>0</v>
      </c>
      <c r="G149" s="44">
        <v>0</v>
      </c>
      <c r="H149" s="44"/>
      <c r="I149" s="44">
        <v>0</v>
      </c>
      <c r="J149" s="44">
        <v>0</v>
      </c>
      <c r="K149" s="44">
        <v>0</v>
      </c>
      <c r="L149" s="45">
        <f t="shared" si="7"/>
        <v>0</v>
      </c>
      <c r="M149" s="46">
        <v>0</v>
      </c>
      <c r="N149" s="46">
        <v>0</v>
      </c>
      <c r="O149" s="47" t="s">
        <v>740</v>
      </c>
      <c r="P149" s="47" t="s">
        <v>741</v>
      </c>
      <c r="Q149" s="47" t="s">
        <v>742</v>
      </c>
      <c r="R149" s="47" t="s">
        <v>743</v>
      </c>
      <c r="S149" s="47" t="s">
        <v>744</v>
      </c>
      <c r="T149" s="47"/>
    </row>
    <row r="150" spans="1:20" x14ac:dyDescent="0.3">
      <c r="A150" s="42"/>
      <c r="B150" s="42"/>
      <c r="C150" s="45">
        <f t="shared" si="8"/>
        <v>0</v>
      </c>
      <c r="D150" s="44">
        <v>0</v>
      </c>
      <c r="E150" s="44">
        <v>0</v>
      </c>
      <c r="F150" s="44">
        <f t="shared" si="6"/>
        <v>0</v>
      </c>
      <c r="G150" s="44">
        <v>0</v>
      </c>
      <c r="H150" s="44"/>
      <c r="I150" s="44">
        <v>0</v>
      </c>
      <c r="J150" s="44">
        <v>0</v>
      </c>
      <c r="K150" s="44">
        <v>0</v>
      </c>
      <c r="L150" s="45">
        <f t="shared" si="7"/>
        <v>0</v>
      </c>
      <c r="M150" s="46">
        <v>0</v>
      </c>
      <c r="N150" s="46">
        <v>0</v>
      </c>
      <c r="O150" s="47" t="s">
        <v>745</v>
      </c>
      <c r="P150" s="47" t="s">
        <v>746</v>
      </c>
      <c r="Q150" s="47" t="s">
        <v>747</v>
      </c>
      <c r="R150" s="47" t="s">
        <v>748</v>
      </c>
      <c r="S150" s="47" t="s">
        <v>749</v>
      </c>
      <c r="T150" s="47"/>
    </row>
    <row r="151" spans="1:20" x14ac:dyDescent="0.3">
      <c r="A151" s="42"/>
      <c r="B151" s="42"/>
      <c r="C151" s="45">
        <f t="shared" si="8"/>
        <v>0</v>
      </c>
      <c r="D151" s="44">
        <v>0</v>
      </c>
      <c r="E151" s="44">
        <v>0</v>
      </c>
      <c r="F151" s="44">
        <f t="shared" si="6"/>
        <v>0</v>
      </c>
      <c r="G151" s="44">
        <v>0</v>
      </c>
      <c r="H151" s="44"/>
      <c r="I151" s="44">
        <v>0</v>
      </c>
      <c r="J151" s="44">
        <v>0</v>
      </c>
      <c r="K151" s="44">
        <v>0</v>
      </c>
      <c r="L151" s="45">
        <f t="shared" si="7"/>
        <v>0</v>
      </c>
      <c r="M151" s="46">
        <v>0</v>
      </c>
      <c r="N151" s="46">
        <v>0</v>
      </c>
      <c r="O151" s="47" t="s">
        <v>762</v>
      </c>
      <c r="P151" s="47" t="s">
        <v>763</v>
      </c>
      <c r="Q151" s="47" t="s">
        <v>764</v>
      </c>
      <c r="R151" s="47" t="s">
        <v>765</v>
      </c>
      <c r="S151" s="47" t="s">
        <v>766</v>
      </c>
      <c r="T151" s="47"/>
    </row>
    <row r="152" spans="1:20" x14ac:dyDescent="0.3">
      <c r="A152" s="42"/>
      <c r="B152" s="42"/>
      <c r="C152" s="45">
        <f t="shared" si="8"/>
        <v>0</v>
      </c>
      <c r="D152" s="44">
        <v>0</v>
      </c>
      <c r="E152" s="44">
        <v>0</v>
      </c>
      <c r="F152" s="44">
        <f t="shared" si="6"/>
        <v>0</v>
      </c>
      <c r="G152" s="44">
        <v>0</v>
      </c>
      <c r="H152" s="44"/>
      <c r="I152" s="44">
        <v>0</v>
      </c>
      <c r="J152" s="44">
        <v>0</v>
      </c>
      <c r="K152" s="44">
        <v>0</v>
      </c>
      <c r="L152" s="45">
        <f t="shared" si="7"/>
        <v>0</v>
      </c>
      <c r="M152" s="46">
        <v>0</v>
      </c>
      <c r="N152" s="46">
        <v>0</v>
      </c>
      <c r="O152" s="47" t="s">
        <v>767</v>
      </c>
      <c r="P152" s="47" t="s">
        <v>768</v>
      </c>
      <c r="Q152" s="47" t="s">
        <v>769</v>
      </c>
      <c r="R152" s="47" t="s">
        <v>770</v>
      </c>
      <c r="S152" s="47" t="s">
        <v>771</v>
      </c>
      <c r="T152" s="47"/>
    </row>
    <row r="153" spans="1:20" x14ac:dyDescent="0.3">
      <c r="A153" s="42"/>
      <c r="B153" s="42"/>
      <c r="C153" s="45">
        <f t="shared" si="8"/>
        <v>0</v>
      </c>
      <c r="D153" s="44">
        <v>0</v>
      </c>
      <c r="E153" s="44">
        <v>0</v>
      </c>
      <c r="F153" s="44">
        <f t="shared" si="6"/>
        <v>0</v>
      </c>
      <c r="G153" s="44">
        <v>0</v>
      </c>
      <c r="H153" s="44"/>
      <c r="I153" s="44">
        <v>0</v>
      </c>
      <c r="J153" s="44">
        <v>0</v>
      </c>
      <c r="K153" s="44">
        <v>0</v>
      </c>
      <c r="L153" s="45">
        <f t="shared" si="7"/>
        <v>0</v>
      </c>
      <c r="M153" s="46">
        <v>0</v>
      </c>
      <c r="N153" s="46">
        <v>0</v>
      </c>
      <c r="O153" s="47" t="s">
        <v>772</v>
      </c>
      <c r="P153" s="47" t="s">
        <v>773</v>
      </c>
      <c r="Q153" s="47" t="s">
        <v>774</v>
      </c>
      <c r="R153" s="47" t="s">
        <v>775</v>
      </c>
      <c r="S153" s="47" t="s">
        <v>776</v>
      </c>
      <c r="T153" s="47"/>
    </row>
    <row r="154" spans="1:20" x14ac:dyDescent="0.3">
      <c r="A154" s="42"/>
      <c r="B154" s="42"/>
      <c r="C154" s="45">
        <f t="shared" si="8"/>
        <v>0</v>
      </c>
      <c r="D154" s="44">
        <v>0</v>
      </c>
      <c r="E154" s="44">
        <v>0</v>
      </c>
      <c r="F154" s="44">
        <f t="shared" si="6"/>
        <v>0</v>
      </c>
      <c r="G154" s="44">
        <v>0</v>
      </c>
      <c r="H154" s="44"/>
      <c r="I154" s="44">
        <v>0</v>
      </c>
      <c r="J154" s="44">
        <v>0</v>
      </c>
      <c r="K154" s="44">
        <v>0</v>
      </c>
      <c r="L154" s="45">
        <f t="shared" si="7"/>
        <v>0</v>
      </c>
      <c r="M154" s="46">
        <v>0</v>
      </c>
      <c r="N154" s="46">
        <v>0</v>
      </c>
      <c r="O154" s="47" t="s">
        <v>777</v>
      </c>
      <c r="P154" s="47" t="s">
        <v>778</v>
      </c>
      <c r="Q154" s="47" t="s">
        <v>779</v>
      </c>
      <c r="R154" s="47" t="s">
        <v>780</v>
      </c>
      <c r="S154" s="47" t="s">
        <v>781</v>
      </c>
      <c r="T154" s="47"/>
    </row>
    <row r="155" spans="1:20" x14ac:dyDescent="0.3">
      <c r="A155" s="42"/>
      <c r="B155" s="42"/>
      <c r="C155" s="45">
        <f t="shared" si="8"/>
        <v>0</v>
      </c>
      <c r="D155" s="44">
        <v>0</v>
      </c>
      <c r="E155" s="44">
        <v>0</v>
      </c>
      <c r="F155" s="44">
        <f t="shared" si="6"/>
        <v>0</v>
      </c>
      <c r="G155" s="44">
        <v>0</v>
      </c>
      <c r="H155" s="44"/>
      <c r="I155" s="44">
        <v>0</v>
      </c>
      <c r="J155" s="44">
        <v>0</v>
      </c>
      <c r="K155" s="44">
        <v>0</v>
      </c>
      <c r="L155" s="45">
        <f t="shared" si="7"/>
        <v>0</v>
      </c>
      <c r="M155" s="46">
        <v>0</v>
      </c>
      <c r="N155" s="46">
        <v>0</v>
      </c>
      <c r="O155" s="47" t="s">
        <v>782</v>
      </c>
      <c r="P155" s="47" t="s">
        <v>783</v>
      </c>
      <c r="Q155" s="47" t="s">
        <v>784</v>
      </c>
      <c r="R155" s="47" t="s">
        <v>785</v>
      </c>
      <c r="S155" s="47" t="s">
        <v>786</v>
      </c>
      <c r="T155" s="47"/>
    </row>
    <row r="156" spans="1:20" x14ac:dyDescent="0.3">
      <c r="A156" s="42"/>
      <c r="B156" s="42"/>
      <c r="C156" s="45">
        <f t="shared" si="8"/>
        <v>0</v>
      </c>
      <c r="D156" s="44">
        <v>0</v>
      </c>
      <c r="E156" s="44">
        <v>0</v>
      </c>
      <c r="F156" s="44">
        <f t="shared" si="6"/>
        <v>0</v>
      </c>
      <c r="G156" s="44">
        <v>0</v>
      </c>
      <c r="H156" s="44"/>
      <c r="I156" s="44">
        <v>0</v>
      </c>
      <c r="J156" s="44">
        <v>0</v>
      </c>
      <c r="K156" s="44">
        <v>0</v>
      </c>
      <c r="L156" s="45">
        <f t="shared" si="7"/>
        <v>0</v>
      </c>
      <c r="M156" s="46">
        <v>0</v>
      </c>
      <c r="N156" s="46">
        <v>0</v>
      </c>
      <c r="O156" s="47" t="s">
        <v>787</v>
      </c>
      <c r="P156" s="47" t="s">
        <v>788</v>
      </c>
      <c r="Q156" s="47" t="s">
        <v>789</v>
      </c>
      <c r="R156" s="47" t="s">
        <v>790</v>
      </c>
      <c r="S156" s="47" t="s">
        <v>791</v>
      </c>
      <c r="T156" s="47"/>
    </row>
    <row r="157" spans="1:20" x14ac:dyDescent="0.3">
      <c r="A157" s="42"/>
      <c r="B157" s="42"/>
      <c r="C157" s="45">
        <f t="shared" si="8"/>
        <v>0</v>
      </c>
      <c r="D157" s="44">
        <v>0</v>
      </c>
      <c r="E157" s="44">
        <v>0</v>
      </c>
      <c r="F157" s="44">
        <f t="shared" si="6"/>
        <v>0</v>
      </c>
      <c r="G157" s="44">
        <v>0</v>
      </c>
      <c r="H157" s="44"/>
      <c r="I157" s="44">
        <v>0</v>
      </c>
      <c r="J157" s="44">
        <v>0</v>
      </c>
      <c r="K157" s="44">
        <v>0</v>
      </c>
      <c r="L157" s="45">
        <f t="shared" si="7"/>
        <v>0</v>
      </c>
      <c r="M157" s="46">
        <v>0</v>
      </c>
      <c r="N157" s="46">
        <v>0</v>
      </c>
      <c r="O157" s="47" t="s">
        <v>792</v>
      </c>
      <c r="P157" s="47" t="s">
        <v>793</v>
      </c>
      <c r="Q157" s="47" t="s">
        <v>794</v>
      </c>
      <c r="R157" s="47" t="s">
        <v>795</v>
      </c>
      <c r="S157" s="47" t="s">
        <v>796</v>
      </c>
      <c r="T157" s="47"/>
    </row>
    <row r="158" spans="1:20" x14ac:dyDescent="0.3">
      <c r="A158" s="42"/>
      <c r="B158" s="42"/>
      <c r="C158" s="45">
        <f t="shared" si="8"/>
        <v>0</v>
      </c>
      <c r="D158" s="44">
        <v>0</v>
      </c>
      <c r="E158" s="44">
        <v>0</v>
      </c>
      <c r="F158" s="44">
        <f t="shared" si="6"/>
        <v>0</v>
      </c>
      <c r="G158" s="44">
        <v>0</v>
      </c>
      <c r="H158" s="44"/>
      <c r="I158" s="44">
        <v>0</v>
      </c>
      <c r="J158" s="44">
        <v>0</v>
      </c>
      <c r="K158" s="44">
        <v>0</v>
      </c>
      <c r="L158" s="45">
        <f t="shared" si="7"/>
        <v>0</v>
      </c>
      <c r="M158" s="46">
        <v>0</v>
      </c>
      <c r="N158" s="46">
        <v>0</v>
      </c>
      <c r="O158" s="47" t="s">
        <v>797</v>
      </c>
      <c r="P158" s="47" t="s">
        <v>798</v>
      </c>
      <c r="Q158" s="47" t="s">
        <v>799</v>
      </c>
      <c r="R158" s="47" t="s">
        <v>800</v>
      </c>
      <c r="S158" s="47" t="s">
        <v>801</v>
      </c>
      <c r="T158" s="47"/>
    </row>
    <row r="159" spans="1:20" x14ac:dyDescent="0.3">
      <c r="A159" s="42"/>
      <c r="B159" s="42"/>
      <c r="C159" s="45">
        <f t="shared" si="8"/>
        <v>0</v>
      </c>
      <c r="D159" s="44">
        <v>0</v>
      </c>
      <c r="E159" s="44">
        <v>0</v>
      </c>
      <c r="F159" s="44">
        <f t="shared" si="6"/>
        <v>0</v>
      </c>
      <c r="G159" s="44">
        <v>0</v>
      </c>
      <c r="H159" s="44"/>
      <c r="I159" s="44">
        <v>0</v>
      </c>
      <c r="J159" s="44">
        <v>0</v>
      </c>
      <c r="K159" s="44">
        <v>0</v>
      </c>
      <c r="L159" s="45">
        <f t="shared" si="7"/>
        <v>0</v>
      </c>
      <c r="M159" s="46">
        <v>0</v>
      </c>
      <c r="N159" s="46">
        <v>0</v>
      </c>
      <c r="O159" s="47" t="s">
        <v>802</v>
      </c>
      <c r="P159" s="47" t="s">
        <v>803</v>
      </c>
      <c r="Q159" s="47" t="s">
        <v>804</v>
      </c>
      <c r="R159" s="47" t="s">
        <v>805</v>
      </c>
      <c r="S159" s="47" t="s">
        <v>806</v>
      </c>
      <c r="T159" s="47"/>
    </row>
    <row r="160" spans="1:20" x14ac:dyDescent="0.3">
      <c r="A160" s="42"/>
      <c r="B160" s="42"/>
      <c r="C160" s="45">
        <f t="shared" si="8"/>
        <v>0</v>
      </c>
      <c r="D160" s="44">
        <v>0</v>
      </c>
      <c r="E160" s="44">
        <v>0</v>
      </c>
      <c r="F160" s="44">
        <f t="shared" si="6"/>
        <v>0</v>
      </c>
      <c r="G160" s="44">
        <v>0</v>
      </c>
      <c r="H160" s="44"/>
      <c r="I160" s="44">
        <v>0</v>
      </c>
      <c r="J160" s="44">
        <v>0</v>
      </c>
      <c r="K160" s="44">
        <v>0</v>
      </c>
      <c r="L160" s="45">
        <f t="shared" si="7"/>
        <v>0</v>
      </c>
      <c r="M160" s="46">
        <v>0</v>
      </c>
      <c r="N160" s="46">
        <v>0</v>
      </c>
      <c r="O160" s="47" t="s">
        <v>807</v>
      </c>
      <c r="P160" s="47" t="s">
        <v>808</v>
      </c>
      <c r="Q160" s="47" t="s">
        <v>809</v>
      </c>
      <c r="R160" s="47" t="s">
        <v>810</v>
      </c>
      <c r="S160" s="47" t="s">
        <v>811</v>
      </c>
      <c r="T160" s="47"/>
    </row>
    <row r="161" spans="1:20" x14ac:dyDescent="0.3">
      <c r="A161" s="42"/>
      <c r="B161" s="42"/>
      <c r="C161" s="45">
        <f t="shared" si="8"/>
        <v>0</v>
      </c>
      <c r="D161" s="44">
        <v>0</v>
      </c>
      <c r="E161" s="44">
        <v>0</v>
      </c>
      <c r="F161" s="44">
        <f t="shared" si="6"/>
        <v>0</v>
      </c>
      <c r="G161" s="44">
        <v>0</v>
      </c>
      <c r="H161" s="44"/>
      <c r="I161" s="44">
        <v>0</v>
      </c>
      <c r="J161" s="44">
        <v>0</v>
      </c>
      <c r="K161" s="44">
        <v>0</v>
      </c>
      <c r="L161" s="45">
        <f t="shared" si="7"/>
        <v>0</v>
      </c>
      <c r="M161" s="46">
        <v>0</v>
      </c>
      <c r="N161" s="46">
        <v>0</v>
      </c>
      <c r="O161" s="47" t="s">
        <v>812</v>
      </c>
      <c r="P161" s="47" t="s">
        <v>813</v>
      </c>
      <c r="Q161" s="47" t="s">
        <v>814</v>
      </c>
      <c r="R161" s="47" t="s">
        <v>815</v>
      </c>
      <c r="S161" s="47" t="s">
        <v>816</v>
      </c>
      <c r="T161" s="47"/>
    </row>
    <row r="162" spans="1:20" x14ac:dyDescent="0.3">
      <c r="A162" s="42"/>
      <c r="B162" s="42"/>
      <c r="C162" s="45">
        <f t="shared" si="8"/>
        <v>0</v>
      </c>
      <c r="D162" s="44">
        <v>0</v>
      </c>
      <c r="E162" s="44">
        <v>0</v>
      </c>
      <c r="F162" s="44">
        <f t="shared" si="6"/>
        <v>0</v>
      </c>
      <c r="G162" s="44">
        <v>0</v>
      </c>
      <c r="H162" s="44"/>
      <c r="I162" s="44">
        <v>0</v>
      </c>
      <c r="J162" s="44">
        <v>0</v>
      </c>
      <c r="K162" s="44">
        <v>0</v>
      </c>
      <c r="L162" s="45">
        <f t="shared" si="7"/>
        <v>0</v>
      </c>
      <c r="M162" s="46">
        <v>0</v>
      </c>
      <c r="N162" s="46">
        <v>0</v>
      </c>
      <c r="O162" s="47" t="s">
        <v>817</v>
      </c>
      <c r="P162" s="47" t="s">
        <v>818</v>
      </c>
      <c r="Q162" s="47" t="s">
        <v>819</v>
      </c>
      <c r="R162" s="47" t="s">
        <v>820</v>
      </c>
      <c r="S162" s="47" t="s">
        <v>821</v>
      </c>
      <c r="T162" s="47"/>
    </row>
    <row r="163" spans="1:20" x14ac:dyDescent="0.3">
      <c r="A163" s="42"/>
      <c r="B163" s="42"/>
      <c r="C163" s="45">
        <f t="shared" si="8"/>
        <v>0</v>
      </c>
      <c r="D163" s="44">
        <v>0</v>
      </c>
      <c r="E163" s="44">
        <v>0</v>
      </c>
      <c r="F163" s="44">
        <f t="shared" si="6"/>
        <v>0</v>
      </c>
      <c r="G163" s="44">
        <v>0</v>
      </c>
      <c r="H163" s="44"/>
      <c r="I163" s="44">
        <v>0</v>
      </c>
      <c r="J163" s="44">
        <v>0</v>
      </c>
      <c r="K163" s="44">
        <v>0</v>
      </c>
      <c r="L163" s="45">
        <f t="shared" si="7"/>
        <v>0</v>
      </c>
      <c r="M163" s="46">
        <v>0</v>
      </c>
      <c r="N163" s="46">
        <v>0</v>
      </c>
      <c r="O163" s="47" t="s">
        <v>822</v>
      </c>
      <c r="P163" s="47" t="s">
        <v>823</v>
      </c>
      <c r="Q163" s="47" t="s">
        <v>824</v>
      </c>
      <c r="R163" s="47" t="s">
        <v>825</v>
      </c>
      <c r="S163" s="47" t="s">
        <v>826</v>
      </c>
      <c r="T163" s="47"/>
    </row>
    <row r="164" spans="1:20" x14ac:dyDescent="0.3">
      <c r="A164" s="42"/>
      <c r="B164" s="42"/>
      <c r="C164" s="45">
        <f t="shared" si="8"/>
        <v>0</v>
      </c>
      <c r="D164" s="44">
        <v>0</v>
      </c>
      <c r="E164" s="44">
        <v>0</v>
      </c>
      <c r="F164" s="44">
        <f t="shared" si="6"/>
        <v>0</v>
      </c>
      <c r="G164" s="44">
        <v>0</v>
      </c>
      <c r="H164" s="44"/>
      <c r="I164" s="44">
        <v>0</v>
      </c>
      <c r="J164" s="44">
        <v>0</v>
      </c>
      <c r="K164" s="44">
        <v>0</v>
      </c>
      <c r="L164" s="45">
        <f t="shared" si="7"/>
        <v>0</v>
      </c>
      <c r="M164" s="46">
        <v>0</v>
      </c>
      <c r="N164" s="46">
        <v>0</v>
      </c>
      <c r="O164" s="47" t="s">
        <v>827</v>
      </c>
      <c r="P164" s="47" t="s">
        <v>828</v>
      </c>
      <c r="Q164" s="47" t="s">
        <v>829</v>
      </c>
      <c r="R164" s="47" t="s">
        <v>830</v>
      </c>
      <c r="S164" s="47" t="s">
        <v>831</v>
      </c>
      <c r="T164" s="47"/>
    </row>
    <row r="165" spans="1:20" x14ac:dyDescent="0.3">
      <c r="A165" s="42"/>
      <c r="B165" s="42"/>
      <c r="C165" s="45">
        <f t="shared" si="8"/>
        <v>0</v>
      </c>
      <c r="D165" s="44">
        <v>0</v>
      </c>
      <c r="E165" s="44">
        <v>0</v>
      </c>
      <c r="F165" s="44">
        <f t="shared" si="6"/>
        <v>0</v>
      </c>
      <c r="G165" s="44">
        <v>0</v>
      </c>
      <c r="H165" s="44"/>
      <c r="I165" s="44">
        <v>0</v>
      </c>
      <c r="J165" s="44">
        <v>0</v>
      </c>
      <c r="K165" s="44">
        <v>0</v>
      </c>
      <c r="L165" s="45">
        <f t="shared" si="7"/>
        <v>0</v>
      </c>
      <c r="M165" s="46">
        <v>0</v>
      </c>
      <c r="N165" s="46">
        <v>0</v>
      </c>
      <c r="O165" s="47" t="s">
        <v>832</v>
      </c>
      <c r="P165" s="47" t="s">
        <v>833</v>
      </c>
      <c r="Q165" s="47" t="s">
        <v>834</v>
      </c>
      <c r="R165" s="47" t="s">
        <v>835</v>
      </c>
      <c r="S165" s="47" t="s">
        <v>836</v>
      </c>
      <c r="T165" s="47"/>
    </row>
    <row r="166" spans="1:20" x14ac:dyDescent="0.3">
      <c r="A166" s="42"/>
      <c r="B166" s="42"/>
      <c r="C166" s="45">
        <f t="shared" si="8"/>
        <v>0</v>
      </c>
      <c r="D166" s="44">
        <v>0</v>
      </c>
      <c r="E166" s="44">
        <v>0</v>
      </c>
      <c r="F166" s="44">
        <f t="shared" si="6"/>
        <v>0</v>
      </c>
      <c r="G166" s="44">
        <v>0</v>
      </c>
      <c r="H166" s="44"/>
      <c r="I166" s="44">
        <v>0</v>
      </c>
      <c r="J166" s="44">
        <v>0</v>
      </c>
      <c r="K166" s="44">
        <v>0</v>
      </c>
      <c r="L166" s="45">
        <f t="shared" si="7"/>
        <v>0</v>
      </c>
      <c r="M166" s="46">
        <v>0</v>
      </c>
      <c r="N166" s="46">
        <v>0</v>
      </c>
      <c r="O166" s="47" t="s">
        <v>837</v>
      </c>
      <c r="P166" s="47" t="s">
        <v>838</v>
      </c>
      <c r="Q166" s="47" t="s">
        <v>839</v>
      </c>
      <c r="R166" s="47" t="s">
        <v>840</v>
      </c>
      <c r="S166" s="47" t="s">
        <v>841</v>
      </c>
      <c r="T166" s="47"/>
    </row>
    <row r="167" spans="1:20" x14ac:dyDescent="0.3">
      <c r="A167" s="42"/>
      <c r="B167" s="42"/>
      <c r="C167" s="45">
        <f t="shared" si="8"/>
        <v>0</v>
      </c>
      <c r="D167" s="44">
        <v>0</v>
      </c>
      <c r="E167" s="44">
        <v>0</v>
      </c>
      <c r="F167" s="44">
        <f t="shared" si="6"/>
        <v>0</v>
      </c>
      <c r="G167" s="44">
        <v>0</v>
      </c>
      <c r="H167" s="44"/>
      <c r="I167" s="44">
        <v>0</v>
      </c>
      <c r="J167" s="44">
        <v>0</v>
      </c>
      <c r="K167" s="44">
        <v>0</v>
      </c>
      <c r="L167" s="45">
        <f t="shared" si="7"/>
        <v>0</v>
      </c>
      <c r="M167" s="46">
        <v>0</v>
      </c>
      <c r="N167" s="46">
        <v>0</v>
      </c>
      <c r="O167" s="47" t="s">
        <v>842</v>
      </c>
      <c r="P167" s="47" t="s">
        <v>843</v>
      </c>
      <c r="Q167" s="47" t="s">
        <v>844</v>
      </c>
      <c r="R167" s="47" t="s">
        <v>845</v>
      </c>
      <c r="S167" s="47" t="s">
        <v>846</v>
      </c>
      <c r="T167" s="47"/>
    </row>
    <row r="168" spans="1:20" x14ac:dyDescent="0.3">
      <c r="A168" s="42"/>
      <c r="B168" s="42"/>
      <c r="C168" s="45">
        <f t="shared" si="8"/>
        <v>0</v>
      </c>
      <c r="D168" s="44">
        <v>0</v>
      </c>
      <c r="E168" s="44">
        <v>0</v>
      </c>
      <c r="F168" s="44">
        <f t="shared" si="6"/>
        <v>0</v>
      </c>
      <c r="G168" s="44">
        <v>0</v>
      </c>
      <c r="H168" s="44"/>
      <c r="I168" s="44">
        <v>0</v>
      </c>
      <c r="J168" s="44">
        <v>0</v>
      </c>
      <c r="K168" s="44">
        <v>0</v>
      </c>
      <c r="L168" s="45">
        <f t="shared" si="7"/>
        <v>0</v>
      </c>
      <c r="M168" s="46">
        <v>0</v>
      </c>
      <c r="N168" s="46">
        <v>0</v>
      </c>
      <c r="O168" s="47" t="s">
        <v>847</v>
      </c>
      <c r="P168" s="47" t="s">
        <v>848</v>
      </c>
      <c r="Q168" s="47" t="s">
        <v>849</v>
      </c>
      <c r="R168" s="47" t="s">
        <v>850</v>
      </c>
      <c r="S168" s="47" t="s">
        <v>851</v>
      </c>
      <c r="T168" s="47"/>
    </row>
    <row r="169" spans="1:20" x14ac:dyDescent="0.3">
      <c r="A169" s="42"/>
      <c r="B169" s="42"/>
      <c r="C169" s="45">
        <f t="shared" si="8"/>
        <v>0</v>
      </c>
      <c r="D169" s="44">
        <v>0</v>
      </c>
      <c r="E169" s="44">
        <v>0</v>
      </c>
      <c r="F169" s="44">
        <f t="shared" si="6"/>
        <v>0</v>
      </c>
      <c r="G169" s="44">
        <v>0</v>
      </c>
      <c r="H169" s="44"/>
      <c r="I169" s="44">
        <v>0</v>
      </c>
      <c r="J169" s="44">
        <v>0</v>
      </c>
      <c r="K169" s="44">
        <v>0</v>
      </c>
      <c r="L169" s="45">
        <f t="shared" si="7"/>
        <v>0</v>
      </c>
      <c r="M169" s="46">
        <v>0</v>
      </c>
      <c r="N169" s="46">
        <v>0</v>
      </c>
      <c r="O169" s="47" t="s">
        <v>852</v>
      </c>
      <c r="P169" s="47" t="s">
        <v>853</v>
      </c>
      <c r="Q169" s="47" t="s">
        <v>854</v>
      </c>
      <c r="R169" s="47" t="s">
        <v>855</v>
      </c>
      <c r="S169" s="47" t="s">
        <v>856</v>
      </c>
      <c r="T169" s="47"/>
    </row>
    <row r="170" spans="1:20" x14ac:dyDescent="0.3">
      <c r="A170" s="42"/>
      <c r="B170" s="42"/>
      <c r="C170" s="45">
        <f t="shared" si="8"/>
        <v>0</v>
      </c>
      <c r="D170" s="44">
        <v>0</v>
      </c>
      <c r="E170" s="44">
        <v>0</v>
      </c>
      <c r="F170" s="44">
        <f t="shared" si="6"/>
        <v>0</v>
      </c>
      <c r="G170" s="44">
        <v>0</v>
      </c>
      <c r="H170" s="44"/>
      <c r="I170" s="44">
        <v>0</v>
      </c>
      <c r="J170" s="44">
        <v>0</v>
      </c>
      <c r="K170" s="44">
        <v>0</v>
      </c>
      <c r="L170" s="45">
        <f t="shared" si="7"/>
        <v>0</v>
      </c>
      <c r="M170" s="46">
        <v>0</v>
      </c>
      <c r="N170" s="46">
        <v>0</v>
      </c>
      <c r="O170" s="47" t="s">
        <v>857</v>
      </c>
      <c r="P170" s="47" t="s">
        <v>858</v>
      </c>
      <c r="Q170" s="47" t="s">
        <v>859</v>
      </c>
      <c r="R170" s="47" t="s">
        <v>860</v>
      </c>
      <c r="S170" s="47" t="s">
        <v>861</v>
      </c>
      <c r="T170" s="47"/>
    </row>
    <row r="171" spans="1:20" x14ac:dyDescent="0.3">
      <c r="A171" s="42"/>
      <c r="B171" s="42"/>
      <c r="C171" s="45">
        <f t="shared" si="8"/>
        <v>0</v>
      </c>
      <c r="D171" s="44">
        <v>0</v>
      </c>
      <c r="E171" s="44">
        <v>0</v>
      </c>
      <c r="F171" s="44">
        <f t="shared" si="6"/>
        <v>0</v>
      </c>
      <c r="G171" s="44">
        <v>0</v>
      </c>
      <c r="H171" s="44"/>
      <c r="I171" s="44">
        <v>0</v>
      </c>
      <c r="J171" s="44">
        <v>0</v>
      </c>
      <c r="K171" s="44">
        <v>0</v>
      </c>
      <c r="L171" s="45">
        <f t="shared" si="7"/>
        <v>0</v>
      </c>
      <c r="M171" s="46">
        <v>0</v>
      </c>
      <c r="N171" s="46">
        <v>0</v>
      </c>
      <c r="O171" s="47" t="s">
        <v>862</v>
      </c>
      <c r="P171" s="47" t="s">
        <v>863</v>
      </c>
      <c r="Q171" s="47" t="s">
        <v>864</v>
      </c>
      <c r="R171" s="47" t="s">
        <v>865</v>
      </c>
      <c r="S171" s="47" t="s">
        <v>866</v>
      </c>
      <c r="T171" s="47"/>
    </row>
    <row r="172" spans="1:20" x14ac:dyDescent="0.3">
      <c r="A172" s="42"/>
      <c r="B172" s="42"/>
      <c r="C172" s="45">
        <f t="shared" si="8"/>
        <v>0</v>
      </c>
      <c r="D172" s="44">
        <v>0</v>
      </c>
      <c r="E172" s="44">
        <v>0</v>
      </c>
      <c r="F172" s="44">
        <f t="shared" si="6"/>
        <v>0</v>
      </c>
      <c r="G172" s="44">
        <v>0</v>
      </c>
      <c r="H172" s="44"/>
      <c r="I172" s="44">
        <v>0</v>
      </c>
      <c r="J172" s="44">
        <v>0</v>
      </c>
      <c r="K172" s="44">
        <v>0</v>
      </c>
      <c r="L172" s="45">
        <f t="shared" si="7"/>
        <v>0</v>
      </c>
      <c r="M172" s="46">
        <v>0</v>
      </c>
      <c r="N172" s="46">
        <v>0</v>
      </c>
      <c r="O172" s="47" t="s">
        <v>867</v>
      </c>
      <c r="P172" s="47" t="s">
        <v>868</v>
      </c>
      <c r="Q172" s="47" t="s">
        <v>869</v>
      </c>
      <c r="R172" s="47" t="s">
        <v>870</v>
      </c>
      <c r="S172" s="47" t="s">
        <v>871</v>
      </c>
      <c r="T172" s="47"/>
    </row>
    <row r="173" spans="1:20" x14ac:dyDescent="0.3">
      <c r="A173" s="42"/>
      <c r="B173" s="42"/>
      <c r="C173" s="45">
        <f t="shared" si="8"/>
        <v>0</v>
      </c>
      <c r="D173" s="44">
        <v>0</v>
      </c>
      <c r="E173" s="44">
        <v>0</v>
      </c>
      <c r="F173" s="44">
        <f t="shared" si="6"/>
        <v>0</v>
      </c>
      <c r="G173" s="44">
        <v>0</v>
      </c>
      <c r="H173" s="44"/>
      <c r="I173" s="44">
        <v>0</v>
      </c>
      <c r="J173" s="44">
        <v>0</v>
      </c>
      <c r="K173" s="44">
        <v>0</v>
      </c>
      <c r="L173" s="45">
        <f t="shared" si="7"/>
        <v>0</v>
      </c>
      <c r="M173" s="46">
        <v>0</v>
      </c>
      <c r="N173" s="46">
        <v>0</v>
      </c>
      <c r="O173" s="47" t="s">
        <v>872</v>
      </c>
      <c r="P173" s="47" t="s">
        <v>873</v>
      </c>
      <c r="Q173" s="47" t="s">
        <v>874</v>
      </c>
      <c r="R173" s="47" t="s">
        <v>875</v>
      </c>
      <c r="S173" s="47" t="s">
        <v>876</v>
      </c>
      <c r="T173" s="47"/>
    </row>
    <row r="174" spans="1:20" x14ac:dyDescent="0.3">
      <c r="A174" s="42"/>
      <c r="B174" s="42"/>
      <c r="C174" s="45">
        <f t="shared" si="8"/>
        <v>0</v>
      </c>
      <c r="D174" s="44">
        <v>0</v>
      </c>
      <c r="E174" s="44">
        <v>0</v>
      </c>
      <c r="F174" s="44">
        <f t="shared" si="6"/>
        <v>0</v>
      </c>
      <c r="G174" s="44">
        <v>0</v>
      </c>
      <c r="H174" s="44"/>
      <c r="I174" s="44">
        <v>0</v>
      </c>
      <c r="J174" s="44">
        <v>0</v>
      </c>
      <c r="K174" s="44">
        <v>0</v>
      </c>
      <c r="L174" s="45">
        <f t="shared" si="7"/>
        <v>0</v>
      </c>
      <c r="M174" s="46">
        <v>0</v>
      </c>
      <c r="N174" s="46">
        <v>0</v>
      </c>
      <c r="O174" s="47" t="s">
        <v>877</v>
      </c>
      <c r="P174" s="47" t="s">
        <v>878</v>
      </c>
      <c r="Q174" s="47" t="s">
        <v>879</v>
      </c>
      <c r="R174" s="47" t="s">
        <v>880</v>
      </c>
      <c r="S174" s="47" t="s">
        <v>881</v>
      </c>
      <c r="T174" s="47"/>
    </row>
    <row r="175" spans="1:20" x14ac:dyDescent="0.3">
      <c r="A175" s="42"/>
      <c r="B175" s="42"/>
      <c r="C175" s="45">
        <f t="shared" si="8"/>
        <v>0</v>
      </c>
      <c r="D175" s="44">
        <v>0</v>
      </c>
      <c r="E175" s="44">
        <v>0</v>
      </c>
      <c r="F175" s="44">
        <f t="shared" si="6"/>
        <v>0</v>
      </c>
      <c r="G175" s="44">
        <v>0</v>
      </c>
      <c r="H175" s="44"/>
      <c r="I175" s="44">
        <v>0</v>
      </c>
      <c r="J175" s="44">
        <v>0</v>
      </c>
      <c r="K175" s="44">
        <v>0</v>
      </c>
      <c r="L175" s="45">
        <f t="shared" si="7"/>
        <v>0</v>
      </c>
      <c r="M175" s="46">
        <v>0</v>
      </c>
      <c r="N175" s="46">
        <v>0</v>
      </c>
      <c r="O175" s="47" t="s">
        <v>882</v>
      </c>
      <c r="P175" s="47" t="s">
        <v>883</v>
      </c>
      <c r="Q175" s="47" t="s">
        <v>884</v>
      </c>
      <c r="R175" s="47" t="s">
        <v>885</v>
      </c>
      <c r="S175" s="47" t="s">
        <v>886</v>
      </c>
      <c r="T175" s="47"/>
    </row>
    <row r="176" spans="1:20" x14ac:dyDescent="0.3">
      <c r="A176" s="42"/>
      <c r="B176" s="42"/>
      <c r="C176" s="45">
        <f t="shared" si="8"/>
        <v>0</v>
      </c>
      <c r="D176" s="44">
        <v>0</v>
      </c>
      <c r="E176" s="44">
        <v>0</v>
      </c>
      <c r="F176" s="44">
        <f t="shared" si="6"/>
        <v>0</v>
      </c>
      <c r="G176" s="44">
        <v>0</v>
      </c>
      <c r="H176" s="44"/>
      <c r="I176" s="44">
        <v>0</v>
      </c>
      <c r="J176" s="44">
        <v>0</v>
      </c>
      <c r="K176" s="44">
        <v>0</v>
      </c>
      <c r="L176" s="45">
        <f t="shared" si="7"/>
        <v>0</v>
      </c>
      <c r="M176" s="46">
        <v>0</v>
      </c>
      <c r="N176" s="46">
        <v>0</v>
      </c>
      <c r="O176" s="47" t="s">
        <v>887</v>
      </c>
      <c r="P176" s="47" t="s">
        <v>888</v>
      </c>
      <c r="Q176" s="47" t="s">
        <v>889</v>
      </c>
      <c r="R176" s="47" t="s">
        <v>890</v>
      </c>
      <c r="S176" s="47" t="s">
        <v>891</v>
      </c>
      <c r="T176" s="47"/>
    </row>
    <row r="177" spans="1:20" x14ac:dyDescent="0.3">
      <c r="A177" s="42"/>
      <c r="B177" s="42"/>
      <c r="C177" s="45">
        <f t="shared" si="8"/>
        <v>0</v>
      </c>
      <c r="D177" s="44">
        <v>0</v>
      </c>
      <c r="E177" s="44">
        <v>0</v>
      </c>
      <c r="F177" s="44">
        <f t="shared" si="6"/>
        <v>0</v>
      </c>
      <c r="G177" s="44">
        <v>0</v>
      </c>
      <c r="H177" s="44"/>
      <c r="I177" s="44">
        <v>0</v>
      </c>
      <c r="J177" s="44">
        <v>0</v>
      </c>
      <c r="K177" s="44">
        <v>0</v>
      </c>
      <c r="L177" s="45">
        <f t="shared" si="7"/>
        <v>0</v>
      </c>
      <c r="M177" s="46">
        <v>0</v>
      </c>
      <c r="N177" s="46">
        <v>0</v>
      </c>
      <c r="O177" s="47" t="s">
        <v>892</v>
      </c>
      <c r="P177" s="47" t="s">
        <v>893</v>
      </c>
      <c r="Q177" s="47" t="s">
        <v>894</v>
      </c>
      <c r="R177" s="47" t="s">
        <v>895</v>
      </c>
      <c r="S177" s="47" t="s">
        <v>896</v>
      </c>
      <c r="T177" s="47"/>
    </row>
    <row r="178" spans="1:20" x14ac:dyDescent="0.3">
      <c r="A178" s="42"/>
      <c r="B178" s="42"/>
      <c r="C178" s="45">
        <f t="shared" si="8"/>
        <v>0</v>
      </c>
      <c r="D178" s="44">
        <v>0</v>
      </c>
      <c r="E178" s="44">
        <v>0</v>
      </c>
      <c r="F178" s="44">
        <f t="shared" si="6"/>
        <v>0</v>
      </c>
      <c r="G178" s="44">
        <v>0</v>
      </c>
      <c r="H178" s="44"/>
      <c r="I178" s="44">
        <v>0</v>
      </c>
      <c r="J178" s="44">
        <v>0</v>
      </c>
      <c r="K178" s="44">
        <v>0</v>
      </c>
      <c r="L178" s="45">
        <f t="shared" si="7"/>
        <v>0</v>
      </c>
      <c r="M178" s="46">
        <v>0</v>
      </c>
      <c r="N178" s="46">
        <v>0</v>
      </c>
      <c r="O178" s="47" t="s">
        <v>897</v>
      </c>
      <c r="P178" s="47" t="s">
        <v>898</v>
      </c>
      <c r="Q178" s="47" t="s">
        <v>899</v>
      </c>
      <c r="R178" s="47" t="s">
        <v>900</v>
      </c>
      <c r="S178" s="47" t="s">
        <v>901</v>
      </c>
      <c r="T178" s="47"/>
    </row>
    <row r="179" spans="1:20" x14ac:dyDescent="0.3">
      <c r="A179" s="42"/>
      <c r="B179" s="42"/>
      <c r="C179" s="45">
        <f t="shared" si="8"/>
        <v>0</v>
      </c>
      <c r="D179" s="44">
        <v>0</v>
      </c>
      <c r="E179" s="44">
        <v>0</v>
      </c>
      <c r="F179" s="44">
        <f t="shared" si="6"/>
        <v>0</v>
      </c>
      <c r="G179" s="44">
        <v>0</v>
      </c>
      <c r="H179" s="44"/>
      <c r="I179" s="44">
        <v>0</v>
      </c>
      <c r="J179" s="44">
        <v>0</v>
      </c>
      <c r="K179" s="44">
        <v>0</v>
      </c>
      <c r="L179" s="45">
        <f t="shared" si="7"/>
        <v>0</v>
      </c>
      <c r="M179" s="46">
        <v>0</v>
      </c>
      <c r="N179" s="46">
        <v>0</v>
      </c>
      <c r="O179" s="47" t="s">
        <v>902</v>
      </c>
      <c r="P179" s="47" t="s">
        <v>903</v>
      </c>
      <c r="Q179" s="47" t="s">
        <v>904</v>
      </c>
      <c r="R179" s="47" t="s">
        <v>905</v>
      </c>
      <c r="S179" s="47" t="s">
        <v>906</v>
      </c>
      <c r="T179" s="47"/>
    </row>
    <row r="180" spans="1:20" x14ac:dyDescent="0.3">
      <c r="A180" s="42"/>
      <c r="B180" s="42"/>
      <c r="C180" s="45">
        <f t="shared" si="8"/>
        <v>0</v>
      </c>
      <c r="D180" s="44">
        <v>0</v>
      </c>
      <c r="E180" s="44">
        <v>0</v>
      </c>
      <c r="F180" s="44">
        <f t="shared" si="6"/>
        <v>0</v>
      </c>
      <c r="G180" s="44">
        <v>0</v>
      </c>
      <c r="H180" s="44"/>
      <c r="I180" s="44">
        <v>0</v>
      </c>
      <c r="J180" s="44">
        <v>0</v>
      </c>
      <c r="K180" s="44">
        <v>0</v>
      </c>
      <c r="L180" s="45">
        <f t="shared" si="7"/>
        <v>0</v>
      </c>
      <c r="M180" s="46">
        <v>0</v>
      </c>
      <c r="N180" s="46">
        <v>0</v>
      </c>
      <c r="O180" s="47" t="s">
        <v>907</v>
      </c>
      <c r="P180" s="47" t="s">
        <v>908</v>
      </c>
      <c r="Q180" s="47" t="s">
        <v>909</v>
      </c>
      <c r="R180" s="47" t="s">
        <v>910</v>
      </c>
      <c r="S180" s="47" t="s">
        <v>911</v>
      </c>
      <c r="T180" s="47"/>
    </row>
    <row r="181" spans="1:20" x14ac:dyDescent="0.3">
      <c r="A181" s="42"/>
      <c r="B181" s="42"/>
      <c r="C181" s="45">
        <f t="shared" si="8"/>
        <v>0</v>
      </c>
      <c r="D181" s="44">
        <v>0</v>
      </c>
      <c r="E181" s="44">
        <v>0</v>
      </c>
      <c r="F181" s="44">
        <f t="shared" si="6"/>
        <v>0</v>
      </c>
      <c r="G181" s="44">
        <v>0</v>
      </c>
      <c r="H181" s="44"/>
      <c r="I181" s="44">
        <v>0</v>
      </c>
      <c r="J181" s="44">
        <v>0</v>
      </c>
      <c r="K181" s="44">
        <v>0</v>
      </c>
      <c r="L181" s="45">
        <f t="shared" si="7"/>
        <v>0</v>
      </c>
      <c r="M181" s="46">
        <v>0</v>
      </c>
      <c r="N181" s="46">
        <v>0</v>
      </c>
      <c r="O181" s="47" t="s">
        <v>912</v>
      </c>
      <c r="P181" s="47" t="s">
        <v>913</v>
      </c>
      <c r="Q181" s="47" t="s">
        <v>914</v>
      </c>
      <c r="R181" s="47" t="s">
        <v>915</v>
      </c>
      <c r="S181" s="47" t="s">
        <v>916</v>
      </c>
      <c r="T181" s="47"/>
    </row>
    <row r="182" spans="1:20" x14ac:dyDescent="0.3">
      <c r="A182" s="42"/>
      <c r="B182" s="42"/>
      <c r="C182" s="45">
        <f t="shared" si="8"/>
        <v>0</v>
      </c>
      <c r="D182" s="44">
        <v>0</v>
      </c>
      <c r="E182" s="44">
        <v>0</v>
      </c>
      <c r="F182" s="44">
        <f t="shared" si="6"/>
        <v>0</v>
      </c>
      <c r="G182" s="44">
        <v>0</v>
      </c>
      <c r="H182" s="44"/>
      <c r="I182" s="44">
        <v>0</v>
      </c>
      <c r="J182" s="44">
        <v>0</v>
      </c>
      <c r="K182" s="44">
        <v>0</v>
      </c>
      <c r="L182" s="45">
        <f t="shared" si="7"/>
        <v>0</v>
      </c>
      <c r="M182" s="46">
        <v>0</v>
      </c>
      <c r="N182" s="46">
        <v>0</v>
      </c>
      <c r="O182" s="47" t="s">
        <v>917</v>
      </c>
      <c r="P182" s="47" t="s">
        <v>918</v>
      </c>
      <c r="Q182" s="47" t="s">
        <v>919</v>
      </c>
      <c r="R182" s="47" t="s">
        <v>920</v>
      </c>
      <c r="S182" s="47" t="s">
        <v>921</v>
      </c>
      <c r="T182" s="47"/>
    </row>
    <row r="183" spans="1:20" x14ac:dyDescent="0.3">
      <c r="A183" s="42"/>
      <c r="B183" s="42"/>
      <c r="C183" s="45">
        <f t="shared" si="8"/>
        <v>0</v>
      </c>
      <c r="D183" s="44">
        <v>0</v>
      </c>
      <c r="E183" s="44">
        <v>0</v>
      </c>
      <c r="F183" s="44">
        <f t="shared" si="6"/>
        <v>0</v>
      </c>
      <c r="G183" s="44">
        <v>0</v>
      </c>
      <c r="H183" s="44"/>
      <c r="I183" s="44">
        <v>0</v>
      </c>
      <c r="J183" s="44">
        <v>0</v>
      </c>
      <c r="K183" s="44">
        <v>0</v>
      </c>
      <c r="L183" s="45">
        <f t="shared" si="7"/>
        <v>0</v>
      </c>
      <c r="M183" s="46">
        <v>0</v>
      </c>
      <c r="N183" s="46">
        <v>0</v>
      </c>
      <c r="O183" s="47" t="s">
        <v>922</v>
      </c>
      <c r="P183" s="47" t="s">
        <v>923</v>
      </c>
      <c r="Q183" s="47" t="s">
        <v>924</v>
      </c>
      <c r="R183" s="47" t="s">
        <v>925</v>
      </c>
      <c r="S183" s="47" t="s">
        <v>926</v>
      </c>
      <c r="T183" s="47"/>
    </row>
    <row r="184" spans="1:20" x14ac:dyDescent="0.3">
      <c r="A184" s="42"/>
      <c r="B184" s="42"/>
      <c r="C184" s="45">
        <f t="shared" si="8"/>
        <v>0</v>
      </c>
      <c r="D184" s="44">
        <v>0</v>
      </c>
      <c r="E184" s="44">
        <v>0</v>
      </c>
      <c r="F184" s="44">
        <f t="shared" si="6"/>
        <v>0</v>
      </c>
      <c r="G184" s="44">
        <v>0</v>
      </c>
      <c r="H184" s="44"/>
      <c r="I184" s="44">
        <v>0</v>
      </c>
      <c r="J184" s="44">
        <v>0</v>
      </c>
      <c r="K184" s="44">
        <v>0</v>
      </c>
      <c r="L184" s="45">
        <f t="shared" si="7"/>
        <v>0</v>
      </c>
      <c r="M184" s="46">
        <v>0</v>
      </c>
      <c r="N184" s="46">
        <v>0</v>
      </c>
      <c r="O184" s="47" t="s">
        <v>927</v>
      </c>
      <c r="P184" s="47" t="s">
        <v>928</v>
      </c>
      <c r="Q184" s="47" t="s">
        <v>929</v>
      </c>
      <c r="R184" s="47" t="s">
        <v>930</v>
      </c>
      <c r="S184" s="47" t="s">
        <v>931</v>
      </c>
      <c r="T184" s="47"/>
    </row>
    <row r="185" spans="1:20" x14ac:dyDescent="0.3">
      <c r="A185" s="42"/>
      <c r="B185" s="42"/>
      <c r="C185" s="45">
        <f t="shared" si="8"/>
        <v>0</v>
      </c>
      <c r="D185" s="44">
        <v>0</v>
      </c>
      <c r="E185" s="44">
        <v>0</v>
      </c>
      <c r="F185" s="44">
        <f t="shared" si="6"/>
        <v>0</v>
      </c>
      <c r="G185" s="44">
        <v>0</v>
      </c>
      <c r="H185" s="44"/>
      <c r="I185" s="44">
        <v>0</v>
      </c>
      <c r="J185" s="44">
        <v>0</v>
      </c>
      <c r="K185" s="44">
        <v>0</v>
      </c>
      <c r="L185" s="45">
        <f t="shared" si="7"/>
        <v>0</v>
      </c>
      <c r="M185" s="46">
        <v>0</v>
      </c>
      <c r="N185" s="46">
        <v>0</v>
      </c>
      <c r="O185" s="47" t="s">
        <v>932</v>
      </c>
      <c r="P185" s="47" t="s">
        <v>933</v>
      </c>
      <c r="Q185" s="47" t="s">
        <v>934</v>
      </c>
      <c r="R185" s="47" t="s">
        <v>935</v>
      </c>
      <c r="S185" s="47" t="s">
        <v>936</v>
      </c>
      <c r="T185" s="47"/>
    </row>
    <row r="186" spans="1:20" x14ac:dyDescent="0.3">
      <c r="A186" s="42"/>
      <c r="B186" s="42"/>
      <c r="C186" s="45">
        <f t="shared" si="8"/>
        <v>0</v>
      </c>
      <c r="D186" s="44">
        <v>0</v>
      </c>
      <c r="E186" s="44">
        <v>0</v>
      </c>
      <c r="F186" s="44">
        <f t="shared" si="6"/>
        <v>0</v>
      </c>
      <c r="G186" s="44">
        <v>0</v>
      </c>
      <c r="H186" s="44"/>
      <c r="I186" s="44">
        <v>0</v>
      </c>
      <c r="J186" s="44">
        <v>0</v>
      </c>
      <c r="K186" s="44">
        <v>0</v>
      </c>
      <c r="L186" s="45">
        <f t="shared" si="7"/>
        <v>0</v>
      </c>
      <c r="M186" s="46">
        <v>0</v>
      </c>
      <c r="N186" s="46">
        <v>0</v>
      </c>
      <c r="O186" s="47" t="s">
        <v>937</v>
      </c>
      <c r="P186" s="47" t="s">
        <v>938</v>
      </c>
      <c r="Q186" s="47" t="s">
        <v>939</v>
      </c>
      <c r="R186" s="47" t="s">
        <v>940</v>
      </c>
      <c r="S186" s="47" t="s">
        <v>941</v>
      </c>
      <c r="T186" s="47"/>
    </row>
    <row r="187" spans="1:20" x14ac:dyDescent="0.3">
      <c r="A187" s="42"/>
      <c r="B187" s="42"/>
      <c r="C187" s="45">
        <f t="shared" si="8"/>
        <v>0</v>
      </c>
      <c r="D187" s="44">
        <v>0</v>
      </c>
      <c r="E187" s="44">
        <v>0</v>
      </c>
      <c r="F187" s="44">
        <f t="shared" si="6"/>
        <v>0</v>
      </c>
      <c r="G187" s="44">
        <v>0</v>
      </c>
      <c r="H187" s="44"/>
      <c r="I187" s="44">
        <v>0</v>
      </c>
      <c r="J187" s="44">
        <v>0</v>
      </c>
      <c r="K187" s="44">
        <v>0</v>
      </c>
      <c r="L187" s="45">
        <f t="shared" si="7"/>
        <v>0</v>
      </c>
      <c r="M187" s="46">
        <v>0</v>
      </c>
      <c r="N187" s="46">
        <v>0</v>
      </c>
      <c r="O187" s="47" t="s">
        <v>942</v>
      </c>
      <c r="P187" s="47" t="s">
        <v>943</v>
      </c>
      <c r="Q187" s="47" t="s">
        <v>944</v>
      </c>
      <c r="R187" s="47" t="s">
        <v>945</v>
      </c>
      <c r="S187" s="47" t="s">
        <v>946</v>
      </c>
      <c r="T187" s="47"/>
    </row>
    <row r="188" spans="1:20" x14ac:dyDescent="0.3">
      <c r="A188" s="42"/>
      <c r="B188" s="42"/>
      <c r="C188" s="45">
        <f t="shared" si="8"/>
        <v>0</v>
      </c>
      <c r="D188" s="44">
        <v>0</v>
      </c>
      <c r="E188" s="44">
        <v>0</v>
      </c>
      <c r="F188" s="44">
        <f t="shared" si="6"/>
        <v>0</v>
      </c>
      <c r="G188" s="44">
        <v>0</v>
      </c>
      <c r="H188" s="44"/>
      <c r="I188" s="44">
        <v>0</v>
      </c>
      <c r="J188" s="44">
        <v>0</v>
      </c>
      <c r="K188" s="44">
        <v>0</v>
      </c>
      <c r="L188" s="45">
        <f t="shared" si="7"/>
        <v>0</v>
      </c>
      <c r="M188" s="46">
        <v>0</v>
      </c>
      <c r="N188" s="46">
        <v>0</v>
      </c>
      <c r="O188" s="47" t="s">
        <v>947</v>
      </c>
      <c r="P188" s="47" t="s">
        <v>948</v>
      </c>
      <c r="Q188" s="47" t="s">
        <v>949</v>
      </c>
      <c r="R188" s="47" t="s">
        <v>950</v>
      </c>
      <c r="S188" s="47" t="s">
        <v>951</v>
      </c>
      <c r="T188" s="47"/>
    </row>
    <row r="189" spans="1:20" x14ac:dyDescent="0.3">
      <c r="A189" s="42"/>
      <c r="B189" s="42"/>
      <c r="C189" s="45">
        <f t="shared" si="8"/>
        <v>0</v>
      </c>
      <c r="D189" s="44">
        <v>0</v>
      </c>
      <c r="E189" s="44">
        <v>0</v>
      </c>
      <c r="F189" s="44">
        <f t="shared" si="6"/>
        <v>0</v>
      </c>
      <c r="G189" s="44">
        <v>0</v>
      </c>
      <c r="H189" s="44"/>
      <c r="I189" s="44">
        <v>0</v>
      </c>
      <c r="J189" s="44">
        <v>0</v>
      </c>
      <c r="K189" s="44">
        <v>0</v>
      </c>
      <c r="L189" s="45">
        <f t="shared" si="7"/>
        <v>0</v>
      </c>
      <c r="M189" s="46">
        <v>0</v>
      </c>
      <c r="N189" s="46">
        <v>0</v>
      </c>
      <c r="O189" s="47" t="s">
        <v>952</v>
      </c>
      <c r="P189" s="47" t="s">
        <v>953</v>
      </c>
      <c r="Q189" s="47" t="s">
        <v>954</v>
      </c>
      <c r="R189" s="47" t="s">
        <v>955</v>
      </c>
      <c r="S189" s="47" t="s">
        <v>956</v>
      </c>
      <c r="T189" s="47"/>
    </row>
    <row r="190" spans="1:20" x14ac:dyDescent="0.3">
      <c r="A190" s="42"/>
      <c r="B190" s="42"/>
      <c r="C190" s="45">
        <f t="shared" si="8"/>
        <v>0</v>
      </c>
      <c r="D190" s="44">
        <v>0</v>
      </c>
      <c r="E190" s="44">
        <v>0</v>
      </c>
      <c r="F190" s="44">
        <f t="shared" si="6"/>
        <v>0</v>
      </c>
      <c r="G190" s="44">
        <v>0</v>
      </c>
      <c r="H190" s="44"/>
      <c r="I190" s="44">
        <v>0</v>
      </c>
      <c r="J190" s="44">
        <v>0</v>
      </c>
      <c r="K190" s="44">
        <v>0</v>
      </c>
      <c r="L190" s="45">
        <f t="shared" si="7"/>
        <v>0</v>
      </c>
      <c r="M190" s="46">
        <v>0</v>
      </c>
      <c r="N190" s="46">
        <v>0</v>
      </c>
      <c r="O190" s="47" t="s">
        <v>957</v>
      </c>
      <c r="P190" s="47" t="s">
        <v>958</v>
      </c>
      <c r="Q190" s="47" t="s">
        <v>959</v>
      </c>
      <c r="R190" s="47" t="s">
        <v>960</v>
      </c>
      <c r="S190" s="47" t="s">
        <v>961</v>
      </c>
      <c r="T190" s="47"/>
    </row>
    <row r="191" spans="1:20" x14ac:dyDescent="0.3">
      <c r="A191" s="42"/>
      <c r="B191" s="42"/>
      <c r="C191" s="45">
        <f t="shared" si="8"/>
        <v>0</v>
      </c>
      <c r="D191" s="44">
        <v>0</v>
      </c>
      <c r="E191" s="44">
        <v>0</v>
      </c>
      <c r="F191" s="44">
        <f t="shared" si="6"/>
        <v>0</v>
      </c>
      <c r="G191" s="44">
        <v>0</v>
      </c>
      <c r="H191" s="44"/>
      <c r="I191" s="44">
        <v>0</v>
      </c>
      <c r="J191" s="44">
        <v>0</v>
      </c>
      <c r="K191" s="44">
        <v>0</v>
      </c>
      <c r="L191" s="45">
        <f t="shared" si="7"/>
        <v>0</v>
      </c>
      <c r="M191" s="46">
        <v>0</v>
      </c>
      <c r="N191" s="46">
        <v>0</v>
      </c>
      <c r="O191" s="47" t="s">
        <v>962</v>
      </c>
      <c r="P191" s="47" t="s">
        <v>963</v>
      </c>
      <c r="Q191" s="47" t="s">
        <v>964</v>
      </c>
      <c r="R191" s="47" t="s">
        <v>965</v>
      </c>
      <c r="S191" s="47" t="s">
        <v>966</v>
      </c>
      <c r="T191" s="47"/>
    </row>
    <row r="192" spans="1:20" x14ac:dyDescent="0.3">
      <c r="A192" s="42"/>
      <c r="B192" s="42"/>
      <c r="C192" s="45">
        <f t="shared" si="8"/>
        <v>0</v>
      </c>
      <c r="D192" s="44">
        <v>0</v>
      </c>
      <c r="E192" s="44">
        <v>0</v>
      </c>
      <c r="F192" s="44">
        <f t="shared" si="6"/>
        <v>0</v>
      </c>
      <c r="G192" s="44">
        <v>0</v>
      </c>
      <c r="H192" s="44"/>
      <c r="I192" s="44">
        <v>0</v>
      </c>
      <c r="J192" s="44">
        <v>0</v>
      </c>
      <c r="K192" s="44">
        <v>0</v>
      </c>
      <c r="L192" s="45">
        <f t="shared" si="7"/>
        <v>0</v>
      </c>
      <c r="M192" s="46">
        <v>0</v>
      </c>
      <c r="N192" s="46">
        <v>0</v>
      </c>
      <c r="O192" s="47" t="s">
        <v>967</v>
      </c>
      <c r="P192" s="47" t="s">
        <v>968</v>
      </c>
      <c r="Q192" s="47" t="s">
        <v>969</v>
      </c>
      <c r="R192" s="47" t="s">
        <v>970</v>
      </c>
      <c r="S192" s="47" t="s">
        <v>971</v>
      </c>
      <c r="T192" s="47"/>
    </row>
    <row r="193" spans="1:20" x14ac:dyDescent="0.3">
      <c r="A193" s="42"/>
      <c r="B193" s="42"/>
      <c r="C193" s="45">
        <f t="shared" si="8"/>
        <v>0</v>
      </c>
      <c r="D193" s="44">
        <v>0</v>
      </c>
      <c r="E193" s="44">
        <v>0</v>
      </c>
      <c r="F193" s="44">
        <f t="shared" si="6"/>
        <v>0</v>
      </c>
      <c r="G193" s="44">
        <v>0</v>
      </c>
      <c r="H193" s="44"/>
      <c r="I193" s="44">
        <v>0</v>
      </c>
      <c r="J193" s="44">
        <v>0</v>
      </c>
      <c r="K193" s="44">
        <v>0</v>
      </c>
      <c r="L193" s="45">
        <f t="shared" si="7"/>
        <v>0</v>
      </c>
      <c r="M193" s="46">
        <v>0</v>
      </c>
      <c r="N193" s="46">
        <v>0</v>
      </c>
      <c r="O193" s="47" t="s">
        <v>972</v>
      </c>
      <c r="P193" s="47" t="s">
        <v>973</v>
      </c>
      <c r="Q193" s="47" t="s">
        <v>974</v>
      </c>
      <c r="R193" s="47" t="s">
        <v>975</v>
      </c>
      <c r="S193" s="47" t="s">
        <v>976</v>
      </c>
      <c r="T193" s="47"/>
    </row>
    <row r="194" spans="1:20" x14ac:dyDescent="0.3">
      <c r="A194" s="42"/>
      <c r="B194" s="42"/>
      <c r="C194" s="45">
        <f t="shared" si="8"/>
        <v>0</v>
      </c>
      <c r="D194" s="44">
        <v>0</v>
      </c>
      <c r="E194" s="44">
        <v>0</v>
      </c>
      <c r="F194" s="44">
        <f t="shared" si="6"/>
        <v>0</v>
      </c>
      <c r="G194" s="44">
        <v>0</v>
      </c>
      <c r="H194" s="44"/>
      <c r="I194" s="44">
        <v>0</v>
      </c>
      <c r="J194" s="44">
        <v>0</v>
      </c>
      <c r="K194" s="44">
        <v>0</v>
      </c>
      <c r="L194" s="45">
        <f t="shared" si="7"/>
        <v>0</v>
      </c>
      <c r="M194" s="46">
        <v>0</v>
      </c>
      <c r="N194" s="46">
        <v>0</v>
      </c>
      <c r="O194" s="47" t="s">
        <v>977</v>
      </c>
      <c r="P194" s="47" t="s">
        <v>978</v>
      </c>
      <c r="Q194" s="47" t="s">
        <v>979</v>
      </c>
      <c r="R194" s="47" t="s">
        <v>980</v>
      </c>
      <c r="S194" s="47" t="s">
        <v>981</v>
      </c>
      <c r="T194" s="47"/>
    </row>
    <row r="195" spans="1:20" x14ac:dyDescent="0.3">
      <c r="A195" s="42"/>
      <c r="B195" s="42"/>
      <c r="C195" s="45">
        <f t="shared" si="8"/>
        <v>0</v>
      </c>
      <c r="D195" s="44">
        <v>0</v>
      </c>
      <c r="E195" s="44">
        <v>0</v>
      </c>
      <c r="F195" s="44">
        <f t="shared" si="6"/>
        <v>0</v>
      </c>
      <c r="G195" s="44">
        <v>0</v>
      </c>
      <c r="H195" s="44"/>
      <c r="I195" s="44">
        <v>0</v>
      </c>
      <c r="J195" s="44">
        <v>0</v>
      </c>
      <c r="K195" s="44">
        <v>0</v>
      </c>
      <c r="L195" s="45">
        <f t="shared" si="7"/>
        <v>0</v>
      </c>
      <c r="M195" s="46">
        <v>0</v>
      </c>
      <c r="N195" s="46">
        <v>0</v>
      </c>
      <c r="O195" s="47" t="s">
        <v>982</v>
      </c>
      <c r="P195" s="47" t="s">
        <v>983</v>
      </c>
      <c r="Q195" s="47" t="s">
        <v>984</v>
      </c>
      <c r="R195" s="47" t="s">
        <v>985</v>
      </c>
      <c r="S195" s="47" t="s">
        <v>986</v>
      </c>
      <c r="T195" s="47"/>
    </row>
    <row r="196" spans="1:20" x14ac:dyDescent="0.3">
      <c r="A196" s="42"/>
      <c r="B196" s="42"/>
      <c r="C196" s="45">
        <f t="shared" si="8"/>
        <v>0</v>
      </c>
      <c r="D196" s="44">
        <v>0</v>
      </c>
      <c r="E196" s="44">
        <v>0</v>
      </c>
      <c r="F196" s="44">
        <f t="shared" si="6"/>
        <v>0</v>
      </c>
      <c r="G196" s="44">
        <v>0</v>
      </c>
      <c r="H196" s="44"/>
      <c r="I196" s="44">
        <v>0</v>
      </c>
      <c r="J196" s="44">
        <v>0</v>
      </c>
      <c r="K196" s="44">
        <v>0</v>
      </c>
      <c r="L196" s="45">
        <f t="shared" si="7"/>
        <v>0</v>
      </c>
      <c r="M196" s="46">
        <v>0</v>
      </c>
      <c r="N196" s="46">
        <v>0</v>
      </c>
      <c r="O196" s="47" t="s">
        <v>987</v>
      </c>
      <c r="P196" s="47" t="s">
        <v>988</v>
      </c>
      <c r="Q196" s="47" t="s">
        <v>989</v>
      </c>
      <c r="R196" s="47" t="s">
        <v>990</v>
      </c>
      <c r="S196" s="47" t="s">
        <v>991</v>
      </c>
      <c r="T196" s="47"/>
    </row>
    <row r="197" spans="1:20" x14ac:dyDescent="0.3">
      <c r="A197" s="42"/>
      <c r="B197" s="42"/>
      <c r="C197" s="45">
        <f t="shared" si="8"/>
        <v>0</v>
      </c>
      <c r="D197" s="44">
        <v>0</v>
      </c>
      <c r="E197" s="44">
        <v>0</v>
      </c>
      <c r="F197" s="44">
        <f t="shared" si="6"/>
        <v>0</v>
      </c>
      <c r="G197" s="44">
        <v>0</v>
      </c>
      <c r="H197" s="44"/>
      <c r="I197" s="44">
        <v>0</v>
      </c>
      <c r="J197" s="44">
        <v>0</v>
      </c>
      <c r="K197" s="44">
        <v>0</v>
      </c>
      <c r="L197" s="45">
        <f t="shared" si="7"/>
        <v>0</v>
      </c>
      <c r="M197" s="46">
        <v>0</v>
      </c>
      <c r="N197" s="46">
        <v>0</v>
      </c>
      <c r="O197" s="47" t="s">
        <v>992</v>
      </c>
      <c r="P197" s="47" t="s">
        <v>993</v>
      </c>
      <c r="Q197" s="47" t="s">
        <v>994</v>
      </c>
      <c r="R197" s="47" t="s">
        <v>995</v>
      </c>
      <c r="S197" s="47" t="s">
        <v>996</v>
      </c>
      <c r="T197" s="47"/>
    </row>
    <row r="198" spans="1:20" x14ac:dyDescent="0.3">
      <c r="A198" s="42"/>
      <c r="B198" s="42"/>
      <c r="C198" s="45">
        <f t="shared" si="8"/>
        <v>0</v>
      </c>
      <c r="D198" s="44">
        <v>0</v>
      </c>
      <c r="E198" s="44">
        <v>0</v>
      </c>
      <c r="F198" s="44">
        <f t="shared" si="6"/>
        <v>0</v>
      </c>
      <c r="G198" s="44">
        <v>0</v>
      </c>
      <c r="H198" s="44"/>
      <c r="I198" s="44">
        <v>0</v>
      </c>
      <c r="J198" s="44">
        <v>0</v>
      </c>
      <c r="K198" s="44">
        <v>0</v>
      </c>
      <c r="L198" s="45">
        <f t="shared" si="7"/>
        <v>0</v>
      </c>
      <c r="M198" s="46">
        <v>0</v>
      </c>
      <c r="N198" s="46">
        <v>0</v>
      </c>
      <c r="O198" s="47" t="s">
        <v>997</v>
      </c>
      <c r="P198" s="47" t="s">
        <v>998</v>
      </c>
      <c r="Q198" s="47" t="s">
        <v>999</v>
      </c>
      <c r="R198" s="47" t="s">
        <v>1000</v>
      </c>
      <c r="S198" s="47" t="s">
        <v>1001</v>
      </c>
      <c r="T198" s="47"/>
    </row>
    <row r="199" spans="1:20" x14ac:dyDescent="0.3">
      <c r="A199" s="42"/>
      <c r="B199" s="42"/>
      <c r="C199" s="45">
        <f t="shared" si="8"/>
        <v>0</v>
      </c>
      <c r="D199" s="44">
        <v>0</v>
      </c>
      <c r="E199" s="44">
        <v>0</v>
      </c>
      <c r="F199" s="44">
        <f t="shared" si="6"/>
        <v>0</v>
      </c>
      <c r="G199" s="44">
        <v>0</v>
      </c>
      <c r="H199" s="44"/>
      <c r="I199" s="44">
        <v>0</v>
      </c>
      <c r="J199" s="44">
        <v>0</v>
      </c>
      <c r="K199" s="44">
        <v>0</v>
      </c>
      <c r="L199" s="45">
        <f t="shared" si="7"/>
        <v>0</v>
      </c>
      <c r="M199" s="46">
        <v>0</v>
      </c>
      <c r="N199" s="46">
        <v>0</v>
      </c>
      <c r="O199" s="47" t="s">
        <v>1002</v>
      </c>
      <c r="P199" s="47" t="s">
        <v>1003</v>
      </c>
      <c r="Q199" s="47" t="s">
        <v>1004</v>
      </c>
      <c r="R199" s="47" t="s">
        <v>1005</v>
      </c>
      <c r="S199" s="47" t="s">
        <v>1006</v>
      </c>
      <c r="T199" s="47"/>
    </row>
    <row r="200" spans="1:20" x14ac:dyDescent="0.3">
      <c r="A200" s="42"/>
      <c r="B200" s="42"/>
      <c r="C200" s="45">
        <f t="shared" si="8"/>
        <v>0</v>
      </c>
      <c r="D200" s="44">
        <v>0</v>
      </c>
      <c r="E200" s="44">
        <v>0</v>
      </c>
      <c r="F200" s="44">
        <f t="shared" si="6"/>
        <v>0</v>
      </c>
      <c r="G200" s="44">
        <v>0</v>
      </c>
      <c r="H200" s="44"/>
      <c r="I200" s="44">
        <v>0</v>
      </c>
      <c r="J200" s="44">
        <v>0</v>
      </c>
      <c r="K200" s="44">
        <v>0</v>
      </c>
      <c r="L200" s="45">
        <f t="shared" si="7"/>
        <v>0</v>
      </c>
      <c r="M200" s="46">
        <v>0</v>
      </c>
      <c r="N200" s="46">
        <v>0</v>
      </c>
      <c r="O200" s="47" t="s">
        <v>1007</v>
      </c>
      <c r="P200" s="47" t="s">
        <v>1008</v>
      </c>
      <c r="Q200" s="47" t="s">
        <v>1009</v>
      </c>
      <c r="R200" s="47" t="s">
        <v>1010</v>
      </c>
      <c r="S200" s="47" t="s">
        <v>1011</v>
      </c>
      <c r="T200" s="47"/>
    </row>
    <row r="201" spans="1:20" x14ac:dyDescent="0.3">
      <c r="A201" s="2"/>
      <c r="B201" s="18" t="s">
        <v>7</v>
      </c>
      <c r="C201" s="2"/>
      <c r="D201" s="14">
        <f t="shared" ref="D201:K201" si="9">SUM(D12:D200)</f>
        <v>0</v>
      </c>
      <c r="E201" s="14">
        <f t="shared" si="9"/>
        <v>0</v>
      </c>
      <c r="F201" s="14">
        <f t="shared" si="9"/>
        <v>0</v>
      </c>
      <c r="G201" s="14">
        <f t="shared" si="9"/>
        <v>0</v>
      </c>
      <c r="H201" s="14">
        <f t="shared" si="9"/>
        <v>0</v>
      </c>
      <c r="I201" s="14">
        <f t="shared" si="9"/>
        <v>0</v>
      </c>
      <c r="J201" s="14">
        <f t="shared" si="9"/>
        <v>0</v>
      </c>
      <c r="K201" s="14">
        <f t="shared" si="9"/>
        <v>0</v>
      </c>
      <c r="L201" s="14">
        <f>INDEX(L12:L200, COUNTA(L12:L200))</f>
        <v>0</v>
      </c>
    </row>
    <row r="202" spans="1:20" x14ac:dyDescent="0.3">
      <c r="D202" s="10"/>
    </row>
    <row r="203" spans="1:20" x14ac:dyDescent="0.3">
      <c r="D203" s="10"/>
      <c r="E203" s="15"/>
      <c r="F203"/>
      <c r="K203" s="60" t="s">
        <v>761</v>
      </c>
    </row>
    <row r="204" spans="1:20" x14ac:dyDescent="0.3">
      <c r="D204" s="10"/>
    </row>
    <row r="205" spans="1:20" x14ac:dyDescent="0.3">
      <c r="D205" s="10"/>
    </row>
    <row r="206" spans="1:20" x14ac:dyDescent="0.3">
      <c r="D206" s="10"/>
    </row>
    <row r="209" spans="4:4" x14ac:dyDescent="0.3">
      <c r="D2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802"/>
  <sheetViews>
    <sheetView showGridLines="0" tabSelected="1" zoomScale="70" zoomScaleNormal="70" workbookViewId="0">
      <selection activeCell="H23" sqref="H23"/>
    </sheetView>
  </sheetViews>
  <sheetFormatPr defaultRowHeight="14.4" x14ac:dyDescent="0.3"/>
  <cols>
    <col min="1" max="1" width="18.88671875" customWidth="1"/>
    <col min="2" max="2" width="19.77734375" customWidth="1"/>
    <col min="3" max="3" width="18.33203125" customWidth="1"/>
    <col min="4" max="4" width="18.6640625" customWidth="1"/>
    <col min="5" max="5" width="21.33203125" customWidth="1"/>
    <col min="6" max="6" width="31.33203125" customWidth="1"/>
    <col min="7" max="7" width="28.109375" customWidth="1"/>
    <col min="8" max="8" width="83.5546875" customWidth="1"/>
    <col min="9" max="9" width="11.44140625" customWidth="1"/>
  </cols>
  <sheetData>
    <row r="1" spans="1:9" ht="47.4" customHeight="1" x14ac:dyDescent="0.3">
      <c r="A1" s="66" t="s">
        <v>31</v>
      </c>
      <c r="B1" s="66" t="s">
        <v>27</v>
      </c>
      <c r="C1" s="66" t="s">
        <v>28</v>
      </c>
      <c r="D1" s="66" t="s">
        <v>29</v>
      </c>
      <c r="E1" s="66" t="s">
        <v>30</v>
      </c>
      <c r="F1" s="66" t="s">
        <v>36</v>
      </c>
      <c r="G1" s="66" t="s">
        <v>43</v>
      </c>
      <c r="H1" s="66" t="s">
        <v>44</v>
      </c>
      <c r="I1" s="19"/>
    </row>
    <row r="2" spans="1:9" ht="24.6" customHeight="1" x14ac:dyDescent="0.3">
      <c r="A2" s="23"/>
      <c r="B2" s="23"/>
      <c r="C2" s="40"/>
      <c r="D2" s="40"/>
      <c r="E2" s="40"/>
      <c r="F2" s="29"/>
      <c r="G2" s="67"/>
      <c r="H2" s="23" t="str">
        <f ca="1">IF(ISBLANK(THTT!G2),
    "Hãy nhập dữ liệu cột G2",
    IF(ISBLANK(INDIRECT("'" &amp; THTT!B2 &amp; "'!H6")),
        "Hãy nhập dữ liệu cột H6",
        IF(ABS(INDIRECT("'" &amp; THTT!B2 &amp; "'!H6") - THTT!G2) &gt; 0,
            IF(INDIRECT("'" &amp; THTT!B2 &amp; "'!H6") - THTT!G2 &lt; 0,
                "Hãy Tăng (+) thêm " &amp; TEXT(ABS(INDIRECT("'" &amp; THTT!B2 &amp; "'!H6") - THTT!G2), "#,##0") &amp; " cho phần Phí đã trả hoặc Lãi đã trả",
                "Hãy Giảm (-) bớt " &amp; TEXT(ABS(INDIRECT("'" &amp; THTT!B2 &amp; "'!H6") - THTT!G2), "#,##0") &amp; " cho phần Phí đã trả hoặc Lãi đã trả"
            ),
            "Đã đúng gốc"
        )
    )
)</f>
        <v>Hãy nhập dữ liệu cột G2</v>
      </c>
    </row>
    <row r="3" spans="1:9" ht="15.6" x14ac:dyDescent="0.3">
      <c r="A3" s="24"/>
      <c r="B3" s="24"/>
      <c r="C3" s="24"/>
      <c r="D3" s="24"/>
      <c r="F3" s="24"/>
      <c r="H3" s="68" t="s">
        <v>750</v>
      </c>
    </row>
    <row r="4" spans="1:9" ht="18" x14ac:dyDescent="0.35">
      <c r="A4" s="55"/>
      <c r="H4" s="57"/>
    </row>
    <row r="6" spans="1:9" x14ac:dyDescent="0.3">
      <c r="A6" s="52"/>
    </row>
    <row r="7" spans="1:9" x14ac:dyDescent="0.3">
      <c r="A7" s="54"/>
    </row>
    <row r="10" spans="1:9" x14ac:dyDescent="0.3">
      <c r="A10" s="52"/>
    </row>
    <row r="11" spans="1:9" x14ac:dyDescent="0.3">
      <c r="A11" s="53"/>
      <c r="D11" s="49"/>
    </row>
    <row r="12" spans="1:9" x14ac:dyDescent="0.3">
      <c r="A12" s="53"/>
    </row>
    <row r="13" spans="1:9" x14ac:dyDescent="0.3">
      <c r="A13" s="53"/>
    </row>
    <row r="15" spans="1:9" ht="15.6" x14ac:dyDescent="0.3">
      <c r="A15" s="59"/>
    </row>
    <row r="17" spans="1:4" ht="18" x14ac:dyDescent="0.35">
      <c r="A17" s="55"/>
    </row>
    <row r="18" spans="1:4" ht="18" x14ac:dyDescent="0.35">
      <c r="A18" s="64"/>
    </row>
    <row r="19" spans="1:4" ht="18" x14ac:dyDescent="0.35">
      <c r="A19" s="63"/>
    </row>
    <row r="20" spans="1:4" ht="18" x14ac:dyDescent="0.35">
      <c r="A20" s="63"/>
    </row>
    <row r="21" spans="1:4" ht="18" x14ac:dyDescent="0.35">
      <c r="A21" s="63"/>
    </row>
    <row r="24" spans="1:4" ht="18" x14ac:dyDescent="0.35">
      <c r="A24" s="61"/>
    </row>
    <row r="25" spans="1:4" ht="18" x14ac:dyDescent="0.35">
      <c r="B25" s="70" t="s">
        <v>1012</v>
      </c>
    </row>
    <row r="26" spans="1:4" x14ac:dyDescent="0.3">
      <c r="D26" s="69"/>
    </row>
    <row r="802" spans="1:2" x14ac:dyDescent="0.3">
      <c r="A802" t="s">
        <v>58</v>
      </c>
      <c r="B802" t="s">
        <v>59</v>
      </c>
    </row>
  </sheetData>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33"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32" t="s">
        <v>14</v>
      </c>
      <c r="C1" s="4" t="s">
        <v>18</v>
      </c>
      <c r="D1" s="4" t="s">
        <v>32</v>
      </c>
      <c r="E1" s="3" t="s">
        <v>15</v>
      </c>
      <c r="F1" s="5" t="s">
        <v>16</v>
      </c>
      <c r="G1" s="6" t="s">
        <v>17</v>
      </c>
      <c r="Z1" s="50" t="s">
        <v>48</v>
      </c>
    </row>
    <row r="2" spans="1:26" x14ac:dyDescent="0.3">
      <c r="A2" s="62">
        <v>45576</v>
      </c>
      <c r="B2" s="35">
        <v>-11437574.890000001</v>
      </c>
      <c r="C2" t="s">
        <v>49</v>
      </c>
      <c r="D2" s="25"/>
      <c r="E2" s="26"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7">
        <f t="shared" ref="F2:F65" si="1">IF(ISNUMBER(B2), ROUND(SUMIFS($B$2:$B$10000, $E$2:$E$10000, E2, $B$2:$B$10000, IF(B2&lt;0, "&lt;0", "&gt;0")), 0), "")</f>
        <v>-12954208</v>
      </c>
      <c r="G2" s="28" t="str">
        <f t="shared" ref="G2:G65" si="2">IF(F2&gt;0, IF(C2="Transaction", "Da thanh toan", "Duong"), IF(F2&lt;0, IF(C2="Transaction", "Du no", IF(C2="Interests", "Lai phat sinh", IF(C2="Misc", "Phi", IF(C2="Account Transfer", "Lai tra gop", "Am")))), "Bang 0"))</f>
        <v>Lai phat sinh</v>
      </c>
    </row>
    <row r="3" spans="1:26" x14ac:dyDescent="0.3">
      <c r="A3" s="62">
        <v>45576</v>
      </c>
      <c r="B3" s="35">
        <v>-42112.160000000003</v>
      </c>
      <c r="C3" t="s">
        <v>49</v>
      </c>
      <c r="D3" s="25"/>
      <c r="E3" s="26" t="str">
        <f t="shared" si="0"/>
        <v>Lai 2024-09</v>
      </c>
      <c r="F3" s="27">
        <f t="shared" si="1"/>
        <v>-12954208</v>
      </c>
      <c r="G3" s="28" t="str">
        <f t="shared" si="2"/>
        <v>Lai phat sinh</v>
      </c>
    </row>
    <row r="4" spans="1:26" x14ac:dyDescent="0.3">
      <c r="A4" s="62">
        <v>45576</v>
      </c>
      <c r="B4" s="35">
        <v>-1474520.55</v>
      </c>
      <c r="C4" t="s">
        <v>49</v>
      </c>
      <c r="D4" s="25"/>
      <c r="E4" s="26" t="str">
        <f t="shared" si="0"/>
        <v>Lai 2024-09</v>
      </c>
      <c r="F4" s="27">
        <f t="shared" si="1"/>
        <v>-12954208</v>
      </c>
      <c r="G4" s="28" t="str">
        <f t="shared" si="2"/>
        <v>Lai phat sinh</v>
      </c>
    </row>
    <row r="5" spans="1:26" x14ac:dyDescent="0.3">
      <c r="A5" s="62">
        <v>45546</v>
      </c>
      <c r="B5" s="35">
        <v>-11422972.73</v>
      </c>
      <c r="C5" t="s">
        <v>49</v>
      </c>
      <c r="D5" s="7"/>
      <c r="E5" s="26" t="str">
        <f t="shared" si="0"/>
        <v>Lai 2024-08</v>
      </c>
      <c r="F5" s="27">
        <f t="shared" si="1"/>
        <v>-12990160</v>
      </c>
      <c r="G5" s="28" t="str">
        <f t="shared" si="2"/>
        <v>Lai phat sinh</v>
      </c>
    </row>
    <row r="6" spans="1:26" x14ac:dyDescent="0.3">
      <c r="A6" s="62">
        <v>45546</v>
      </c>
      <c r="B6" s="35">
        <v>-43515.9</v>
      </c>
      <c r="C6" t="s">
        <v>49</v>
      </c>
      <c r="D6" s="25"/>
      <c r="E6" s="26" t="str">
        <f t="shared" si="0"/>
        <v>Lai 2024-08</v>
      </c>
      <c r="F6" s="27">
        <f t="shared" si="1"/>
        <v>-12990160</v>
      </c>
      <c r="G6" s="28" t="str">
        <f t="shared" si="2"/>
        <v>Lai phat sinh</v>
      </c>
    </row>
    <row r="7" spans="1:26" x14ac:dyDescent="0.3">
      <c r="A7" s="62">
        <v>45546</v>
      </c>
      <c r="B7" s="35">
        <v>-1523671.23</v>
      </c>
      <c r="C7" t="s">
        <v>49</v>
      </c>
      <c r="D7" s="25"/>
      <c r="E7" s="26" t="str">
        <f t="shared" si="0"/>
        <v>Lai 2024-08</v>
      </c>
      <c r="F7" s="27">
        <f t="shared" si="1"/>
        <v>-12990160</v>
      </c>
      <c r="G7" s="28" t="str">
        <f t="shared" si="2"/>
        <v>Lai phat sinh</v>
      </c>
    </row>
    <row r="8" spans="1:26" x14ac:dyDescent="0.3">
      <c r="A8" s="62">
        <v>45515</v>
      </c>
      <c r="B8" s="35">
        <v>-11038824.390000001</v>
      </c>
      <c r="C8" t="s">
        <v>49</v>
      </c>
      <c r="D8" s="25"/>
      <c r="E8" s="26" t="str">
        <f t="shared" si="0"/>
        <v>Lai 2024-07</v>
      </c>
      <c r="F8" s="27">
        <f t="shared" si="1"/>
        <v>-12606012</v>
      </c>
      <c r="G8" s="28" t="str">
        <f t="shared" si="2"/>
        <v>Lai phat sinh</v>
      </c>
    </row>
    <row r="9" spans="1:26" x14ac:dyDescent="0.3">
      <c r="A9" s="62">
        <v>45515</v>
      </c>
      <c r="B9" s="35">
        <v>-43515.9</v>
      </c>
      <c r="C9" t="s">
        <v>49</v>
      </c>
      <c r="D9" s="25"/>
      <c r="E9" s="26" t="str">
        <f t="shared" si="0"/>
        <v>Lai 2024-07</v>
      </c>
      <c r="F9" s="27">
        <f t="shared" si="1"/>
        <v>-12606012</v>
      </c>
      <c r="G9" s="28" t="str">
        <f t="shared" si="2"/>
        <v>Lai phat sinh</v>
      </c>
    </row>
    <row r="10" spans="1:26" x14ac:dyDescent="0.3">
      <c r="A10" s="62">
        <v>45515</v>
      </c>
      <c r="B10" s="35">
        <v>-1523671.23</v>
      </c>
      <c r="C10" t="s">
        <v>49</v>
      </c>
      <c r="D10" s="25"/>
      <c r="E10" s="26" t="str">
        <f t="shared" si="0"/>
        <v>Lai 2024-07</v>
      </c>
      <c r="F10" s="27">
        <f t="shared" si="1"/>
        <v>-12606012</v>
      </c>
      <c r="G10" s="28" t="str">
        <f t="shared" si="2"/>
        <v>Lai phat sinh</v>
      </c>
    </row>
    <row r="11" spans="1:26" ht="16.5" customHeight="1" x14ac:dyDescent="0.3">
      <c r="A11" s="62">
        <v>45484</v>
      </c>
      <c r="B11" s="35">
        <v>-10333274.640000001</v>
      </c>
      <c r="C11" t="s">
        <v>49</v>
      </c>
      <c r="D11" s="25"/>
      <c r="E11" s="26" t="str">
        <f t="shared" si="0"/>
        <v>Lai 2024-06</v>
      </c>
      <c r="F11" s="27">
        <f t="shared" si="1"/>
        <v>-11849907</v>
      </c>
      <c r="G11" s="28" t="str">
        <f t="shared" si="2"/>
        <v>Lai phat sinh</v>
      </c>
    </row>
    <row r="12" spans="1:26" x14ac:dyDescent="0.3">
      <c r="A12" s="62">
        <v>45484</v>
      </c>
      <c r="B12" s="35">
        <v>-42112.160000000003</v>
      </c>
      <c r="C12" t="s">
        <v>49</v>
      </c>
      <c r="D12" s="25"/>
      <c r="E12" s="26" t="str">
        <f t="shared" si="0"/>
        <v>Lai 2024-06</v>
      </c>
      <c r="F12" s="27">
        <f t="shared" si="1"/>
        <v>-11849907</v>
      </c>
      <c r="G12" s="28" t="str">
        <f t="shared" si="2"/>
        <v>Lai phat sinh</v>
      </c>
    </row>
    <row r="13" spans="1:26" x14ac:dyDescent="0.3">
      <c r="A13" s="62">
        <v>45484</v>
      </c>
      <c r="B13" s="35">
        <v>-1474520.55</v>
      </c>
      <c r="C13" t="s">
        <v>49</v>
      </c>
      <c r="D13" s="25"/>
      <c r="E13" s="26" t="str">
        <f t="shared" si="0"/>
        <v>Lai 2024-06</v>
      </c>
      <c r="F13" s="27">
        <f t="shared" si="1"/>
        <v>-11849907</v>
      </c>
      <c r="G13" s="28" t="str">
        <f t="shared" si="2"/>
        <v>Lai phat sinh</v>
      </c>
    </row>
    <row r="14" spans="1:26" x14ac:dyDescent="0.3">
      <c r="A14" s="62">
        <v>45454</v>
      </c>
      <c r="B14" s="35">
        <v>-10315607.68</v>
      </c>
      <c r="C14" t="s">
        <v>49</v>
      </c>
      <c r="D14" s="25"/>
      <c r="E14" s="26" t="str">
        <f t="shared" si="0"/>
        <v>Lai 2024-05</v>
      </c>
      <c r="F14" s="27">
        <f t="shared" si="1"/>
        <v>-11882795</v>
      </c>
      <c r="G14" s="28" t="str">
        <f t="shared" si="2"/>
        <v>Lai phat sinh</v>
      </c>
    </row>
    <row r="15" spans="1:26" x14ac:dyDescent="0.3">
      <c r="A15" s="62">
        <v>45454</v>
      </c>
      <c r="B15" s="35">
        <v>-43515.9</v>
      </c>
      <c r="C15" t="s">
        <v>49</v>
      </c>
      <c r="D15" s="25"/>
      <c r="E15" s="26" t="str">
        <f t="shared" si="0"/>
        <v>Lai 2024-05</v>
      </c>
      <c r="F15" s="27">
        <f t="shared" si="1"/>
        <v>-11882795</v>
      </c>
      <c r="G15" s="28" t="str">
        <f t="shared" si="2"/>
        <v>Lai phat sinh</v>
      </c>
    </row>
    <row r="16" spans="1:26" x14ac:dyDescent="0.3">
      <c r="A16" s="62">
        <v>45454</v>
      </c>
      <c r="B16" s="35">
        <v>-1523671.23</v>
      </c>
      <c r="C16" t="s">
        <v>49</v>
      </c>
      <c r="D16" s="25"/>
      <c r="E16" s="26" t="str">
        <f t="shared" si="0"/>
        <v>Lai 2024-05</v>
      </c>
      <c r="F16" s="27">
        <f t="shared" si="1"/>
        <v>-11882795</v>
      </c>
      <c r="G16" s="28" t="str">
        <f t="shared" si="2"/>
        <v>Lai phat sinh</v>
      </c>
    </row>
    <row r="17" spans="1:7" x14ac:dyDescent="0.3">
      <c r="A17" s="62">
        <v>45423</v>
      </c>
      <c r="B17" s="35">
        <v>-9653436.2200000007</v>
      </c>
      <c r="C17" t="s">
        <v>49</v>
      </c>
      <c r="D17" s="25"/>
      <c r="E17" s="26" t="str">
        <f t="shared" si="0"/>
        <v>Lai 2024-04</v>
      </c>
      <c r="F17" s="27">
        <f t="shared" si="1"/>
        <v>-11170069</v>
      </c>
      <c r="G17" s="28" t="str">
        <f t="shared" si="2"/>
        <v>Lai phat sinh</v>
      </c>
    </row>
    <row r="18" spans="1:7" x14ac:dyDescent="0.3">
      <c r="A18" s="62">
        <v>45423</v>
      </c>
      <c r="B18" s="35">
        <v>-42112.160000000003</v>
      </c>
      <c r="C18" t="s">
        <v>49</v>
      </c>
      <c r="D18" s="25"/>
      <c r="E18" s="26" t="str">
        <f t="shared" si="0"/>
        <v>Lai 2024-04</v>
      </c>
      <c r="F18" s="27">
        <f t="shared" si="1"/>
        <v>-11170069</v>
      </c>
      <c r="G18" s="28" t="str">
        <f t="shared" si="2"/>
        <v>Lai phat sinh</v>
      </c>
    </row>
    <row r="19" spans="1:7" x14ac:dyDescent="0.3">
      <c r="A19" s="62">
        <v>45423</v>
      </c>
      <c r="B19" s="35">
        <v>-1474520.55</v>
      </c>
      <c r="C19" t="s">
        <v>49</v>
      </c>
      <c r="D19" s="25"/>
      <c r="E19" s="26" t="str">
        <f t="shared" si="0"/>
        <v>Lai 2024-04</v>
      </c>
      <c r="F19" s="27">
        <f t="shared" si="1"/>
        <v>-11170069</v>
      </c>
      <c r="G19" s="28" t="str">
        <f t="shared" si="2"/>
        <v>Lai phat sinh</v>
      </c>
    </row>
    <row r="20" spans="1:7" x14ac:dyDescent="0.3">
      <c r="A20" s="62">
        <v>45393</v>
      </c>
      <c r="B20" s="35">
        <v>-9633882.4700000007</v>
      </c>
      <c r="C20" t="s">
        <v>49</v>
      </c>
      <c r="D20" s="17"/>
      <c r="E20" s="26" t="str">
        <f t="shared" si="0"/>
        <v>Lai 2024-03</v>
      </c>
      <c r="F20" s="27">
        <f t="shared" si="1"/>
        <v>-11201070</v>
      </c>
      <c r="G20" s="28" t="str">
        <f t="shared" si="2"/>
        <v>Lai phat sinh</v>
      </c>
    </row>
    <row r="21" spans="1:7" x14ac:dyDescent="0.3">
      <c r="A21" s="62">
        <v>45393</v>
      </c>
      <c r="B21" s="35">
        <v>-43515.9</v>
      </c>
      <c r="C21" t="s">
        <v>49</v>
      </c>
      <c r="D21" s="17"/>
      <c r="E21" s="26" t="str">
        <f t="shared" si="0"/>
        <v>Lai 2024-03</v>
      </c>
      <c r="F21" s="27">
        <f t="shared" si="1"/>
        <v>-11201070</v>
      </c>
      <c r="G21" s="28" t="str">
        <f t="shared" si="2"/>
        <v>Lai phat sinh</v>
      </c>
    </row>
    <row r="22" spans="1:7" x14ac:dyDescent="0.3">
      <c r="A22" s="62">
        <v>45393</v>
      </c>
      <c r="B22" s="35">
        <v>-1523671.23</v>
      </c>
      <c r="C22" t="s">
        <v>49</v>
      </c>
      <c r="D22" s="17"/>
      <c r="E22" s="26" t="str">
        <f t="shared" si="0"/>
        <v>Lai 2024-03</v>
      </c>
      <c r="F22" s="27">
        <f t="shared" si="1"/>
        <v>-11201070</v>
      </c>
      <c r="G22" s="28" t="str">
        <f t="shared" si="2"/>
        <v>Lai phat sinh</v>
      </c>
    </row>
    <row r="23" spans="1:7" x14ac:dyDescent="0.3">
      <c r="A23" s="62">
        <v>45362</v>
      </c>
      <c r="B23" s="35">
        <v>-8721908.6799999997</v>
      </c>
      <c r="C23" t="s">
        <v>49</v>
      </c>
      <c r="D23" s="25"/>
      <c r="E23" s="26" t="str">
        <f t="shared" si="0"/>
        <v>Lai 2024-02</v>
      </c>
      <c r="F23" s="27">
        <f t="shared" si="1"/>
        <v>-10187987</v>
      </c>
      <c r="G23" s="28" t="str">
        <f t="shared" si="2"/>
        <v>Lai phat sinh</v>
      </c>
    </row>
    <row r="24" spans="1:7" x14ac:dyDescent="0.3">
      <c r="A24" s="62">
        <v>45362</v>
      </c>
      <c r="B24" s="35">
        <v>-40708.42</v>
      </c>
      <c r="C24" t="s">
        <v>49</v>
      </c>
      <c r="D24" s="25"/>
      <c r="E24" s="26" t="str">
        <f t="shared" si="0"/>
        <v>Lai 2024-02</v>
      </c>
      <c r="F24" s="27">
        <f t="shared" si="1"/>
        <v>-10187987</v>
      </c>
      <c r="G24" s="28" t="str">
        <f t="shared" si="2"/>
        <v>Lai phat sinh</v>
      </c>
    </row>
    <row r="25" spans="1:7" x14ac:dyDescent="0.3">
      <c r="A25" s="62">
        <v>45362</v>
      </c>
      <c r="B25" s="35">
        <v>-1425369.86</v>
      </c>
      <c r="C25" t="s">
        <v>49</v>
      </c>
      <c r="D25" s="25"/>
      <c r="E25" s="26" t="str">
        <f t="shared" si="0"/>
        <v>Lai 2024-02</v>
      </c>
      <c r="F25" s="27">
        <f t="shared" si="1"/>
        <v>-10187987</v>
      </c>
      <c r="G25" s="28" t="str">
        <f t="shared" si="2"/>
        <v>Lai phat sinh</v>
      </c>
    </row>
    <row r="26" spans="1:7" x14ac:dyDescent="0.3">
      <c r="A26" s="62">
        <v>45333</v>
      </c>
      <c r="B26" s="35">
        <v>-9001359.8000000007</v>
      </c>
      <c r="C26" t="s">
        <v>49</v>
      </c>
      <c r="D26" s="25"/>
      <c r="E26" s="26" t="str">
        <f t="shared" si="0"/>
        <v>Lai 2024-01</v>
      </c>
      <c r="F26" s="27">
        <f t="shared" si="1"/>
        <v>-10568547</v>
      </c>
      <c r="G26" s="28" t="str">
        <f t="shared" si="2"/>
        <v>Lai phat sinh</v>
      </c>
    </row>
    <row r="27" spans="1:7" x14ac:dyDescent="0.3">
      <c r="A27" s="62">
        <v>45333</v>
      </c>
      <c r="B27" s="35">
        <v>-43515.9</v>
      </c>
      <c r="C27" t="s">
        <v>49</v>
      </c>
      <c r="D27" s="25"/>
      <c r="E27" s="26" t="str">
        <f t="shared" si="0"/>
        <v>Lai 2024-01</v>
      </c>
      <c r="F27" s="27">
        <f t="shared" si="1"/>
        <v>-10568547</v>
      </c>
      <c r="G27" s="28" t="str">
        <f t="shared" si="2"/>
        <v>Lai phat sinh</v>
      </c>
    </row>
    <row r="28" spans="1:7" x14ac:dyDescent="0.3">
      <c r="A28" s="62">
        <v>45333</v>
      </c>
      <c r="B28" s="35">
        <v>-1523671.23</v>
      </c>
      <c r="C28" t="s">
        <v>49</v>
      </c>
      <c r="D28" s="25"/>
      <c r="E28" s="26" t="str">
        <f t="shared" si="0"/>
        <v>Lai 2024-01</v>
      </c>
      <c r="F28" s="27">
        <f t="shared" si="1"/>
        <v>-10568547</v>
      </c>
      <c r="G28" s="28" t="str">
        <f t="shared" si="2"/>
        <v>Lai phat sinh</v>
      </c>
    </row>
    <row r="29" spans="1:7" x14ac:dyDescent="0.3">
      <c r="A29" s="62">
        <v>45302</v>
      </c>
      <c r="B29" s="35">
        <v>-8688824.0199999996</v>
      </c>
      <c r="C29" t="s">
        <v>49</v>
      </c>
      <c r="D29" s="25"/>
      <c r="E29" s="26" t="str">
        <f t="shared" si="0"/>
        <v>Lai 2023-12</v>
      </c>
      <c r="F29" s="27">
        <f t="shared" si="1"/>
        <v>-10256011</v>
      </c>
      <c r="G29" s="28" t="str">
        <f t="shared" si="2"/>
        <v>Lai phat sinh</v>
      </c>
    </row>
    <row r="30" spans="1:7" x14ac:dyDescent="0.3">
      <c r="A30" s="62">
        <v>45302</v>
      </c>
      <c r="B30" s="35">
        <v>-43515.9</v>
      </c>
      <c r="C30" t="s">
        <v>49</v>
      </c>
      <c r="D30" s="25"/>
      <c r="E30" s="26" t="str">
        <f t="shared" si="0"/>
        <v>Lai 2023-12</v>
      </c>
      <c r="F30" s="27">
        <f t="shared" si="1"/>
        <v>-10256011</v>
      </c>
      <c r="G30" s="28" t="str">
        <f t="shared" si="2"/>
        <v>Lai phat sinh</v>
      </c>
    </row>
    <row r="31" spans="1:7" x14ac:dyDescent="0.3">
      <c r="A31" s="62">
        <v>45302</v>
      </c>
      <c r="B31" s="35">
        <v>-1523671.23</v>
      </c>
      <c r="C31" t="s">
        <v>49</v>
      </c>
      <c r="D31" s="25"/>
      <c r="E31" s="26" t="str">
        <f t="shared" si="0"/>
        <v>Lai 2023-12</v>
      </c>
      <c r="F31" s="27">
        <f t="shared" si="1"/>
        <v>-10256011</v>
      </c>
      <c r="G31" s="28" t="str">
        <f t="shared" si="2"/>
        <v>Lai phat sinh</v>
      </c>
    </row>
    <row r="32" spans="1:7" x14ac:dyDescent="0.3">
      <c r="A32" s="62">
        <v>45271</v>
      </c>
      <c r="B32" s="35">
        <v>-8124226.4699999997</v>
      </c>
      <c r="C32" t="s">
        <v>49</v>
      </c>
      <c r="D32" s="25"/>
      <c r="E32" s="26" t="str">
        <f t="shared" si="0"/>
        <v>Lai 2023-11</v>
      </c>
      <c r="F32" s="27">
        <f t="shared" si="1"/>
        <v>-9640859</v>
      </c>
      <c r="G32" s="28" t="str">
        <f t="shared" si="2"/>
        <v>Lai phat sinh</v>
      </c>
    </row>
    <row r="33" spans="1:7" x14ac:dyDescent="0.3">
      <c r="A33" s="62">
        <v>45271</v>
      </c>
      <c r="B33" s="35">
        <v>-42112.160000000003</v>
      </c>
      <c r="C33" t="s">
        <v>49</v>
      </c>
      <c r="D33" s="25"/>
      <c r="E33" s="26" t="str">
        <f t="shared" si="0"/>
        <v>Lai 2023-11</v>
      </c>
      <c r="F33" s="27">
        <f t="shared" si="1"/>
        <v>-9640859</v>
      </c>
      <c r="G33" s="28" t="str">
        <f t="shared" si="2"/>
        <v>Lai phat sinh</v>
      </c>
    </row>
    <row r="34" spans="1:7" x14ac:dyDescent="0.3">
      <c r="A34" s="62">
        <v>45271</v>
      </c>
      <c r="B34" s="35">
        <v>-1474520.55</v>
      </c>
      <c r="C34" t="s">
        <v>49</v>
      </c>
      <c r="D34" s="25"/>
      <c r="E34" s="26" t="str">
        <f t="shared" si="0"/>
        <v>Lai 2023-11</v>
      </c>
      <c r="F34" s="27">
        <f t="shared" si="1"/>
        <v>-9640859</v>
      </c>
      <c r="G34" s="28" t="str">
        <f t="shared" si="2"/>
        <v>Lai phat sinh</v>
      </c>
    </row>
    <row r="35" spans="1:7" x14ac:dyDescent="0.3">
      <c r="A35" s="62">
        <v>45241</v>
      </c>
      <c r="B35" s="35">
        <v>-8100428.6600000001</v>
      </c>
      <c r="C35" t="s">
        <v>49</v>
      </c>
      <c r="D35" s="25"/>
      <c r="E35" s="26" t="str">
        <f t="shared" si="0"/>
        <v>Lai 2023-10</v>
      </c>
      <c r="F35" s="27">
        <f t="shared" si="1"/>
        <v>-9667616</v>
      </c>
      <c r="G35" s="28" t="str">
        <f t="shared" si="2"/>
        <v>Lai phat sinh</v>
      </c>
    </row>
    <row r="36" spans="1:7" x14ac:dyDescent="0.3">
      <c r="A36" s="62">
        <v>45241</v>
      </c>
      <c r="B36" s="35">
        <v>-43515.9</v>
      </c>
      <c r="C36" t="s">
        <v>49</v>
      </c>
      <c r="D36" s="25"/>
      <c r="E36" s="26" t="str">
        <f t="shared" si="0"/>
        <v>Lai 2023-10</v>
      </c>
      <c r="F36" s="27">
        <f t="shared" si="1"/>
        <v>-9667616</v>
      </c>
      <c r="G36" s="28" t="str">
        <f t="shared" si="2"/>
        <v>Lai phat sinh</v>
      </c>
    </row>
    <row r="37" spans="1:7" x14ac:dyDescent="0.3">
      <c r="A37" s="62">
        <v>45241</v>
      </c>
      <c r="B37" s="35">
        <v>-1523671.23</v>
      </c>
      <c r="C37" t="s">
        <v>49</v>
      </c>
      <c r="D37" s="25"/>
      <c r="E37" s="26" t="str">
        <f t="shared" si="0"/>
        <v>Lai 2023-10</v>
      </c>
      <c r="F37" s="27">
        <f t="shared" si="1"/>
        <v>-9667616</v>
      </c>
      <c r="G37" s="28" t="str">
        <f t="shared" si="2"/>
        <v>Lai phat sinh</v>
      </c>
    </row>
    <row r="38" spans="1:7" x14ac:dyDescent="0.3">
      <c r="A38" s="62">
        <v>45210</v>
      </c>
      <c r="B38" s="35">
        <v>-7571122.8600000003</v>
      </c>
      <c r="C38" t="s">
        <v>49</v>
      </c>
      <c r="D38" s="25"/>
      <c r="E38" s="26" t="str">
        <f t="shared" si="0"/>
        <v>Lai 2023-09</v>
      </c>
      <c r="F38" s="27">
        <f t="shared" si="1"/>
        <v>-9087756</v>
      </c>
      <c r="G38" s="28" t="str">
        <f t="shared" si="2"/>
        <v>Lai phat sinh</v>
      </c>
    </row>
    <row r="39" spans="1:7" x14ac:dyDescent="0.3">
      <c r="A39" s="62">
        <v>45210</v>
      </c>
      <c r="B39" s="35">
        <v>-42112.160000000003</v>
      </c>
      <c r="C39" t="s">
        <v>49</v>
      </c>
      <c r="D39" s="25"/>
      <c r="E39" s="26" t="str">
        <f t="shared" si="0"/>
        <v>Lai 2023-09</v>
      </c>
      <c r="F39" s="27">
        <f t="shared" si="1"/>
        <v>-9087756</v>
      </c>
      <c r="G39" s="28" t="str">
        <f t="shared" si="2"/>
        <v>Lai phat sinh</v>
      </c>
    </row>
    <row r="40" spans="1:7" x14ac:dyDescent="0.3">
      <c r="A40" s="62">
        <v>45210</v>
      </c>
      <c r="B40" s="35">
        <v>-1474520.55</v>
      </c>
      <c r="C40" t="s">
        <v>49</v>
      </c>
      <c r="D40" s="17"/>
      <c r="E40" s="26" t="str">
        <f t="shared" si="0"/>
        <v>Lai 2023-09</v>
      </c>
      <c r="F40" s="27">
        <f t="shared" si="1"/>
        <v>-9087756</v>
      </c>
      <c r="G40" s="28" t="str">
        <f t="shared" si="2"/>
        <v>Lai phat sinh</v>
      </c>
    </row>
    <row r="41" spans="1:7" x14ac:dyDescent="0.3">
      <c r="A41" s="62">
        <v>45180</v>
      </c>
      <c r="B41" s="35">
        <v>-7545790</v>
      </c>
      <c r="C41" t="s">
        <v>49</v>
      </c>
      <c r="D41" s="17"/>
      <c r="E41" s="26" t="str">
        <f t="shared" si="0"/>
        <v>Lai 2023-08</v>
      </c>
      <c r="F41" s="27">
        <f t="shared" si="1"/>
        <v>-9112977</v>
      </c>
      <c r="G41" s="28" t="str">
        <f t="shared" si="2"/>
        <v>Lai phat sinh</v>
      </c>
    </row>
    <row r="42" spans="1:7" x14ac:dyDescent="0.3">
      <c r="A42" s="62">
        <v>45180</v>
      </c>
      <c r="B42" s="35">
        <v>-43515.9</v>
      </c>
      <c r="C42" t="s">
        <v>49</v>
      </c>
      <c r="D42" s="25"/>
      <c r="E42" s="26" t="str">
        <f t="shared" si="0"/>
        <v>Lai 2023-08</v>
      </c>
      <c r="F42" s="27">
        <f t="shared" si="1"/>
        <v>-9112977</v>
      </c>
      <c r="G42" s="28" t="str">
        <f t="shared" si="2"/>
        <v>Lai phat sinh</v>
      </c>
    </row>
    <row r="43" spans="1:7" x14ac:dyDescent="0.3">
      <c r="A43" s="62">
        <v>45180</v>
      </c>
      <c r="B43" s="35">
        <v>-1523671.23</v>
      </c>
      <c r="C43" t="s">
        <v>49</v>
      </c>
      <c r="D43" s="17"/>
      <c r="E43" s="26" t="str">
        <f t="shared" si="0"/>
        <v>Lai 2023-08</v>
      </c>
      <c r="F43" s="27">
        <f t="shared" si="1"/>
        <v>-9112977</v>
      </c>
      <c r="G43" s="28" t="str">
        <f t="shared" si="2"/>
        <v>Lai phat sinh</v>
      </c>
    </row>
    <row r="44" spans="1:7" x14ac:dyDescent="0.3">
      <c r="A44" s="62">
        <v>45149</v>
      </c>
      <c r="B44" s="35">
        <v>-7276298.7000000002</v>
      </c>
      <c r="C44" t="s">
        <v>49</v>
      </c>
      <c r="D44" s="17"/>
      <c r="E44" s="26" t="str">
        <f t="shared" si="0"/>
        <v>Lai 2023-07</v>
      </c>
      <c r="F44" s="27">
        <f t="shared" si="1"/>
        <v>-8843486</v>
      </c>
      <c r="G44" s="28" t="str">
        <f t="shared" si="2"/>
        <v>Lai phat sinh</v>
      </c>
    </row>
    <row r="45" spans="1:7" x14ac:dyDescent="0.3">
      <c r="A45" s="62">
        <v>45149</v>
      </c>
      <c r="B45" s="35">
        <v>-43515.9</v>
      </c>
      <c r="C45" t="s">
        <v>49</v>
      </c>
      <c r="D45" s="17"/>
      <c r="E45" s="26" t="str">
        <f t="shared" si="0"/>
        <v>Lai 2023-07</v>
      </c>
      <c r="F45" s="27">
        <f t="shared" si="1"/>
        <v>-8843486</v>
      </c>
      <c r="G45" s="28" t="str">
        <f t="shared" si="2"/>
        <v>Lai phat sinh</v>
      </c>
    </row>
    <row r="46" spans="1:7" x14ac:dyDescent="0.3">
      <c r="A46" s="62">
        <v>45149</v>
      </c>
      <c r="B46" s="35">
        <v>-1523671.23</v>
      </c>
      <c r="C46" t="s">
        <v>49</v>
      </c>
      <c r="D46" s="17"/>
      <c r="E46" s="26" t="str">
        <f t="shared" si="0"/>
        <v>Lai 2023-07</v>
      </c>
      <c r="F46" s="27">
        <f t="shared" si="1"/>
        <v>-8843486</v>
      </c>
      <c r="G46" s="28" t="str">
        <f t="shared" si="2"/>
        <v>Lai phat sinh</v>
      </c>
    </row>
    <row r="47" spans="1:7" x14ac:dyDescent="0.3">
      <c r="A47" s="62">
        <v>45118</v>
      </c>
      <c r="B47" s="35">
        <v>-6796423.9299999997</v>
      </c>
      <c r="C47" t="s">
        <v>49</v>
      </c>
      <c r="D47" s="17"/>
      <c r="E47" s="26" t="str">
        <f t="shared" si="0"/>
        <v>Lai 2023-06</v>
      </c>
      <c r="F47" s="27">
        <f t="shared" si="1"/>
        <v>-8313057</v>
      </c>
      <c r="G47" s="28" t="str">
        <f t="shared" si="2"/>
        <v>Lai phat sinh</v>
      </c>
    </row>
    <row r="48" spans="1:7" x14ac:dyDescent="0.3">
      <c r="A48" s="62">
        <v>45118</v>
      </c>
      <c r="B48" s="35">
        <v>-42112.160000000003</v>
      </c>
      <c r="C48" t="s">
        <v>49</v>
      </c>
      <c r="D48" s="17"/>
      <c r="E48" s="26" t="str">
        <f t="shared" si="0"/>
        <v>Lai 2023-06</v>
      </c>
      <c r="F48" s="27">
        <f t="shared" si="1"/>
        <v>-8313057</v>
      </c>
      <c r="G48" s="28" t="str">
        <f t="shared" si="2"/>
        <v>Lai phat sinh</v>
      </c>
    </row>
    <row r="49" spans="1:7" x14ac:dyDescent="0.3">
      <c r="A49" s="62">
        <v>45118</v>
      </c>
      <c r="B49" s="35">
        <v>-1474520.55</v>
      </c>
      <c r="C49" t="s">
        <v>49</v>
      </c>
      <c r="D49" s="17"/>
      <c r="E49" s="26" t="str">
        <f t="shared" si="0"/>
        <v>Lai 2023-06</v>
      </c>
      <c r="F49" s="27">
        <f t="shared" si="1"/>
        <v>-8313057</v>
      </c>
      <c r="G49" s="28" t="str">
        <f t="shared" si="2"/>
        <v>Lai phat sinh</v>
      </c>
    </row>
    <row r="50" spans="1:7" x14ac:dyDescent="0.3">
      <c r="A50" s="62">
        <v>45088</v>
      </c>
      <c r="B50" s="35">
        <v>-6768941.0300000003</v>
      </c>
      <c r="C50" t="s">
        <v>49</v>
      </c>
      <c r="D50" s="25"/>
      <c r="E50" s="26" t="str">
        <f t="shared" si="0"/>
        <v>Lai 2023-05</v>
      </c>
      <c r="F50" s="27">
        <f t="shared" si="1"/>
        <v>-8336128</v>
      </c>
      <c r="G50" s="28" t="str">
        <f t="shared" si="2"/>
        <v>Lai phat sinh</v>
      </c>
    </row>
    <row r="51" spans="1:7" x14ac:dyDescent="0.3">
      <c r="A51" s="62">
        <v>45088</v>
      </c>
      <c r="B51" s="35">
        <v>-43515.9</v>
      </c>
      <c r="C51" t="s">
        <v>49</v>
      </c>
      <c r="D51" s="25"/>
      <c r="E51" s="26" t="str">
        <f t="shared" si="0"/>
        <v>Lai 2023-05</v>
      </c>
      <c r="F51" s="27">
        <f t="shared" si="1"/>
        <v>-8336128</v>
      </c>
      <c r="G51" s="28" t="str">
        <f t="shared" si="2"/>
        <v>Lai phat sinh</v>
      </c>
    </row>
    <row r="52" spans="1:7" x14ac:dyDescent="0.3">
      <c r="A52" s="62">
        <v>45088</v>
      </c>
      <c r="B52" s="35">
        <v>-1523671.23</v>
      </c>
      <c r="C52" t="s">
        <v>49</v>
      </c>
      <c r="D52" s="25"/>
      <c r="E52" s="26" t="str">
        <f t="shared" si="0"/>
        <v>Lai 2023-05</v>
      </c>
      <c r="F52" s="27">
        <f t="shared" si="1"/>
        <v>-8336128</v>
      </c>
      <c r="G52" s="28" t="str">
        <f t="shared" si="2"/>
        <v>Lai phat sinh</v>
      </c>
    </row>
    <row r="53" spans="1:7" x14ac:dyDescent="0.3">
      <c r="A53" s="62">
        <v>45057</v>
      </c>
      <c r="B53" s="35">
        <v>-6319497.3899999997</v>
      </c>
      <c r="C53" t="s">
        <v>49</v>
      </c>
      <c r="D53" s="25"/>
      <c r="E53" s="26" t="str">
        <f t="shared" si="0"/>
        <v>Lai 2023-04</v>
      </c>
      <c r="F53" s="27">
        <f t="shared" si="1"/>
        <v>-7836130</v>
      </c>
      <c r="G53" s="28" t="str">
        <f t="shared" si="2"/>
        <v>Lai phat sinh</v>
      </c>
    </row>
    <row r="54" spans="1:7" x14ac:dyDescent="0.3">
      <c r="A54" s="62">
        <v>45057</v>
      </c>
      <c r="B54" s="35">
        <v>-42112.160000000003</v>
      </c>
      <c r="C54" t="s">
        <v>49</v>
      </c>
      <c r="D54" s="25"/>
      <c r="E54" s="26" t="str">
        <f t="shared" si="0"/>
        <v>Lai 2023-04</v>
      </c>
      <c r="F54" s="27">
        <f t="shared" si="1"/>
        <v>-7836130</v>
      </c>
      <c r="G54" s="28" t="str">
        <f t="shared" si="2"/>
        <v>Lai phat sinh</v>
      </c>
    </row>
    <row r="55" spans="1:7" x14ac:dyDescent="0.3">
      <c r="A55" s="62">
        <v>45057</v>
      </c>
      <c r="B55" s="35">
        <v>-1474520.55</v>
      </c>
      <c r="C55" t="s">
        <v>49</v>
      </c>
      <c r="D55" s="17"/>
      <c r="E55" s="26" t="str">
        <f t="shared" si="0"/>
        <v>Lai 2023-04</v>
      </c>
      <c r="F55" s="27">
        <f t="shared" si="1"/>
        <v>-7836130</v>
      </c>
      <c r="G55" s="28" t="str">
        <f t="shared" si="2"/>
        <v>Lai phat sinh</v>
      </c>
    </row>
    <row r="56" spans="1:7" x14ac:dyDescent="0.3">
      <c r="A56" s="62">
        <v>45027</v>
      </c>
      <c r="B56" s="35">
        <v>-6290690.8499999996</v>
      </c>
      <c r="C56" t="s">
        <v>49</v>
      </c>
      <c r="D56" s="17"/>
      <c r="E56" s="26" t="str">
        <f t="shared" si="0"/>
        <v>Lai 2023-03</v>
      </c>
      <c r="F56" s="27">
        <f t="shared" si="1"/>
        <v>-7857878</v>
      </c>
      <c r="G56" s="28" t="str">
        <f t="shared" si="2"/>
        <v>Lai phat sinh</v>
      </c>
    </row>
    <row r="57" spans="1:7" x14ac:dyDescent="0.3">
      <c r="A57" s="62">
        <v>45027</v>
      </c>
      <c r="B57" s="35">
        <v>-43515.9</v>
      </c>
      <c r="C57" t="s">
        <v>49</v>
      </c>
      <c r="D57" s="17"/>
      <c r="E57" s="26" t="str">
        <f t="shared" si="0"/>
        <v>Lai 2023-03</v>
      </c>
      <c r="F57" s="27">
        <f t="shared" si="1"/>
        <v>-7857878</v>
      </c>
      <c r="G57" s="28" t="str">
        <f t="shared" si="2"/>
        <v>Lai phat sinh</v>
      </c>
    </row>
    <row r="58" spans="1:7" x14ac:dyDescent="0.3">
      <c r="A58" s="62">
        <v>45027</v>
      </c>
      <c r="B58" s="35">
        <v>-1523671.23</v>
      </c>
      <c r="C58" t="s">
        <v>49</v>
      </c>
      <c r="D58" s="17"/>
      <c r="E58" s="26" t="str">
        <f t="shared" si="0"/>
        <v>Lai 2023-03</v>
      </c>
      <c r="F58" s="27">
        <f t="shared" si="1"/>
        <v>-7857878</v>
      </c>
      <c r="G58" s="28" t="str">
        <f t="shared" si="2"/>
        <v>Lai phat sinh</v>
      </c>
    </row>
    <row r="59" spans="1:7" x14ac:dyDescent="0.3">
      <c r="A59" s="62">
        <v>44996</v>
      </c>
      <c r="B59" s="35">
        <v>-5491794.6299999999</v>
      </c>
      <c r="C59" t="s">
        <v>49</v>
      </c>
      <c r="D59" s="17"/>
      <c r="E59" s="26" t="str">
        <f t="shared" si="0"/>
        <v>Lai 2023-02</v>
      </c>
      <c r="F59" s="27">
        <f t="shared" si="1"/>
        <v>-6907318</v>
      </c>
      <c r="G59" s="28" t="str">
        <f t="shared" si="2"/>
        <v>Lai phat sinh</v>
      </c>
    </row>
    <row r="60" spans="1:7" x14ac:dyDescent="0.3">
      <c r="A60" s="62">
        <v>44996</v>
      </c>
      <c r="B60" s="35">
        <v>-39304.68</v>
      </c>
      <c r="C60" t="s">
        <v>49</v>
      </c>
      <c r="D60" s="25"/>
      <c r="E60" s="26" t="str">
        <f t="shared" si="0"/>
        <v>Lai 2023-02</v>
      </c>
      <c r="F60" s="27">
        <f t="shared" si="1"/>
        <v>-6907318</v>
      </c>
      <c r="G60" s="28" t="str">
        <f t="shared" si="2"/>
        <v>Lai phat sinh</v>
      </c>
    </row>
    <row r="61" spans="1:7" x14ac:dyDescent="0.3">
      <c r="A61" s="62">
        <v>44996</v>
      </c>
      <c r="B61" s="35">
        <v>-1376219.18</v>
      </c>
      <c r="C61" t="s">
        <v>49</v>
      </c>
      <c r="D61" s="25"/>
      <c r="E61" s="26" t="str">
        <f t="shared" si="0"/>
        <v>Lai 2023-02</v>
      </c>
      <c r="F61" s="27">
        <f t="shared" si="1"/>
        <v>-6907318</v>
      </c>
      <c r="G61" s="28" t="str">
        <f t="shared" si="2"/>
        <v>Lai phat sinh</v>
      </c>
    </row>
    <row r="62" spans="1:7" x14ac:dyDescent="0.3">
      <c r="A62" s="62">
        <v>44968</v>
      </c>
      <c r="B62" s="35">
        <v>-5854050.6699999999</v>
      </c>
      <c r="C62" t="s">
        <v>49</v>
      </c>
      <c r="D62" s="25"/>
      <c r="E62" s="26" t="str">
        <f t="shared" si="0"/>
        <v>Lai 2023-01</v>
      </c>
      <c r="F62" s="27">
        <f t="shared" si="1"/>
        <v>-7421238</v>
      </c>
      <c r="G62" s="28" t="str">
        <f t="shared" si="2"/>
        <v>Lai phat sinh</v>
      </c>
    </row>
    <row r="63" spans="1:7" x14ac:dyDescent="0.3">
      <c r="A63" s="62">
        <v>44968</v>
      </c>
      <c r="B63" s="35">
        <v>-43515.9</v>
      </c>
      <c r="C63" t="s">
        <v>49</v>
      </c>
      <c r="D63" s="25"/>
      <c r="E63" s="26" t="str">
        <f t="shared" si="0"/>
        <v>Lai 2023-01</v>
      </c>
      <c r="F63" s="27">
        <f t="shared" si="1"/>
        <v>-7421238</v>
      </c>
      <c r="G63" s="28" t="str">
        <f t="shared" si="2"/>
        <v>Lai phat sinh</v>
      </c>
    </row>
    <row r="64" spans="1:7" x14ac:dyDescent="0.3">
      <c r="A64" s="62">
        <v>44968</v>
      </c>
      <c r="B64" s="35">
        <v>-1523671.23</v>
      </c>
      <c r="C64" t="s">
        <v>49</v>
      </c>
      <c r="D64" s="25"/>
      <c r="E64" s="26" t="str">
        <f t="shared" si="0"/>
        <v>Lai 2023-01</v>
      </c>
      <c r="F64" s="27">
        <f t="shared" si="1"/>
        <v>-7421238</v>
      </c>
      <c r="G64" s="28" t="str">
        <f t="shared" si="2"/>
        <v>Lai phat sinh</v>
      </c>
    </row>
    <row r="65" spans="1:7" x14ac:dyDescent="0.3">
      <c r="A65" s="62">
        <v>44937</v>
      </c>
      <c r="B65" s="35">
        <v>-5634587.9199999999</v>
      </c>
      <c r="C65" t="s">
        <v>49</v>
      </c>
      <c r="D65" s="25"/>
      <c r="E65" s="26" t="str">
        <f t="shared" si="0"/>
        <v>Lai 2022-12</v>
      </c>
      <c r="F65" s="27">
        <f t="shared" si="1"/>
        <v>-7201775</v>
      </c>
      <c r="G65" s="28" t="str">
        <f t="shared" si="2"/>
        <v>Lai phat sinh</v>
      </c>
    </row>
    <row r="66" spans="1:7" x14ac:dyDescent="0.3">
      <c r="A66" s="62">
        <v>44937</v>
      </c>
      <c r="B66" s="35">
        <v>-43515.9</v>
      </c>
      <c r="C66" t="s">
        <v>49</v>
      </c>
      <c r="D66" s="25"/>
      <c r="E66" s="26"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7">
        <f t="shared" ref="F66:F129" si="4">IF(ISNUMBER(B66), ROUND(SUMIFS($B$2:$B$10000, $E$2:$E$10000, E66, $B$2:$B$10000, IF(B66&lt;0, "&lt;0", "&gt;0")), 0), "")</f>
        <v>-7201775</v>
      </c>
      <c r="G66" s="28" t="str">
        <f t="shared" ref="G66:G129" si="5">IF(F66&gt;0, IF(C66="Transaction", "Da thanh toan", "Duong"), IF(F66&lt;0, IF(C66="Transaction", "Du no", IF(C66="Interests", "Lai phat sinh", IF(C66="Misc", "Phi", IF(C66="Account Transfer", "Lai tra gop", "Am")))), "Bang 0"))</f>
        <v>Lai phat sinh</v>
      </c>
    </row>
    <row r="67" spans="1:7" x14ac:dyDescent="0.3">
      <c r="A67" s="62">
        <v>44937</v>
      </c>
      <c r="B67" s="35">
        <v>-1523671.23</v>
      </c>
      <c r="C67" t="s">
        <v>49</v>
      </c>
      <c r="D67" s="25"/>
      <c r="E67" s="26" t="str">
        <f t="shared" si="3"/>
        <v>Lai 2022-12</v>
      </c>
      <c r="F67" s="27">
        <f t="shared" si="4"/>
        <v>-7201775</v>
      </c>
      <c r="G67" s="28" t="str">
        <f t="shared" si="5"/>
        <v>Lai phat sinh</v>
      </c>
    </row>
    <row r="68" spans="1:7" x14ac:dyDescent="0.3">
      <c r="A68" s="62">
        <v>44906</v>
      </c>
      <c r="B68" s="35">
        <v>-5219332.78</v>
      </c>
      <c r="C68" t="s">
        <v>49</v>
      </c>
      <c r="D68" s="17"/>
      <c r="E68" s="26" t="str">
        <f t="shared" si="3"/>
        <v>Lai 2022-11</v>
      </c>
      <c r="F68" s="27">
        <f t="shared" si="4"/>
        <v>-6725821</v>
      </c>
      <c r="G68" s="28" t="str">
        <f t="shared" si="5"/>
        <v>Lai phat sinh</v>
      </c>
    </row>
    <row r="69" spans="1:7" x14ac:dyDescent="0.3">
      <c r="A69" s="62">
        <v>44906</v>
      </c>
      <c r="B69" s="35">
        <v>-41830.47</v>
      </c>
      <c r="C69" t="s">
        <v>49</v>
      </c>
      <c r="D69" s="17"/>
      <c r="E69" s="26" t="str">
        <f t="shared" si="3"/>
        <v>Lai 2022-11</v>
      </c>
      <c r="F69" s="27">
        <f t="shared" si="4"/>
        <v>-6725821</v>
      </c>
      <c r="G69" s="28" t="str">
        <f t="shared" si="5"/>
        <v>Lai phat sinh</v>
      </c>
    </row>
    <row r="70" spans="1:7" x14ac:dyDescent="0.3">
      <c r="A70" s="62">
        <v>44906</v>
      </c>
      <c r="B70" s="35">
        <v>-1464657.53</v>
      </c>
      <c r="C70" t="s">
        <v>49</v>
      </c>
      <c r="D70" s="17"/>
      <c r="E70" s="26" t="str">
        <f t="shared" si="3"/>
        <v>Lai 2022-11</v>
      </c>
      <c r="F70" s="27">
        <f t="shared" si="4"/>
        <v>-6725821</v>
      </c>
      <c r="G70" s="28" t="str">
        <f t="shared" si="5"/>
        <v>Lai phat sinh</v>
      </c>
    </row>
    <row r="71" spans="1:7" x14ac:dyDescent="0.3">
      <c r="A71" s="62">
        <v>44876</v>
      </c>
      <c r="B71" s="35">
        <v>-4885929.24</v>
      </c>
      <c r="C71" t="s">
        <v>49</v>
      </c>
      <c r="D71" s="17"/>
      <c r="E71" s="26" t="str">
        <f t="shared" si="3"/>
        <v>Lai 2022-10</v>
      </c>
      <c r="F71" s="27">
        <f t="shared" si="4"/>
        <v>-6348288</v>
      </c>
      <c r="G71" s="28" t="str">
        <f t="shared" si="5"/>
        <v>Lai phat sinh</v>
      </c>
    </row>
    <row r="72" spans="1:7" x14ac:dyDescent="0.3">
      <c r="A72" s="62">
        <v>44876</v>
      </c>
      <c r="B72" s="35">
        <v>-40605.14</v>
      </c>
      <c r="C72" t="s">
        <v>49</v>
      </c>
      <c r="D72" s="25"/>
      <c r="E72" s="26" t="str">
        <f t="shared" si="3"/>
        <v>Lai 2022-10</v>
      </c>
      <c r="F72" s="27">
        <f t="shared" si="4"/>
        <v>-6348288</v>
      </c>
      <c r="G72" s="28" t="str">
        <f t="shared" si="5"/>
        <v>Lai phat sinh</v>
      </c>
    </row>
    <row r="73" spans="1:7" x14ac:dyDescent="0.3">
      <c r="A73" s="62">
        <v>44876</v>
      </c>
      <c r="B73" s="35">
        <v>-1421753.42</v>
      </c>
      <c r="C73" t="s">
        <v>49</v>
      </c>
      <c r="D73" s="25"/>
      <c r="E73" s="26" t="str">
        <f t="shared" si="3"/>
        <v>Lai 2022-10</v>
      </c>
      <c r="F73" s="27">
        <f t="shared" si="4"/>
        <v>-6348288</v>
      </c>
      <c r="G73" s="28" t="str">
        <f t="shared" si="5"/>
        <v>Lai phat sinh</v>
      </c>
    </row>
    <row r="74" spans="1:7" x14ac:dyDescent="0.3">
      <c r="A74" s="62">
        <v>44845</v>
      </c>
      <c r="B74" s="35">
        <v>-4563790.3</v>
      </c>
      <c r="C74" t="s">
        <v>49</v>
      </c>
      <c r="D74" s="17"/>
      <c r="E74" s="26" t="str">
        <f t="shared" si="3"/>
        <v>Lai 2022-09</v>
      </c>
      <c r="F74" s="27">
        <f t="shared" si="4"/>
        <v>-5978976</v>
      </c>
      <c r="G74" s="28" t="str">
        <f t="shared" si="5"/>
        <v>Lai phat sinh</v>
      </c>
    </row>
    <row r="75" spans="1:7" x14ac:dyDescent="0.3">
      <c r="A75" s="62">
        <v>44845</v>
      </c>
      <c r="B75" s="35">
        <v>-39295.29</v>
      </c>
      <c r="C75" t="s">
        <v>49</v>
      </c>
      <c r="D75" s="17"/>
      <c r="E75" s="26" t="str">
        <f t="shared" si="3"/>
        <v>Lai 2022-09</v>
      </c>
      <c r="F75" s="27">
        <f t="shared" si="4"/>
        <v>-5978976</v>
      </c>
      <c r="G75" s="28" t="str">
        <f t="shared" si="5"/>
        <v>Lai phat sinh</v>
      </c>
    </row>
    <row r="76" spans="1:7" x14ac:dyDescent="0.3">
      <c r="A76" s="62">
        <v>44845</v>
      </c>
      <c r="B76" s="35">
        <v>-1375890.41</v>
      </c>
      <c r="C76" t="s">
        <v>49</v>
      </c>
      <c r="D76" s="17"/>
      <c r="E76" s="26" t="str">
        <f t="shared" si="3"/>
        <v>Lai 2022-09</v>
      </c>
      <c r="F76" s="27">
        <f t="shared" si="4"/>
        <v>-5978976</v>
      </c>
      <c r="G76" s="28" t="str">
        <f t="shared" si="5"/>
        <v>Lai phat sinh</v>
      </c>
    </row>
    <row r="77" spans="1:7" x14ac:dyDescent="0.3">
      <c r="A77" s="62">
        <v>44815</v>
      </c>
      <c r="B77" s="35">
        <v>-4545094.3099999996</v>
      </c>
      <c r="C77" t="s">
        <v>49</v>
      </c>
      <c r="D77" s="17"/>
      <c r="E77" s="26" t="str">
        <f t="shared" si="3"/>
        <v>Lai 2022-08</v>
      </c>
      <c r="F77" s="27">
        <f t="shared" si="4"/>
        <v>-6007453</v>
      </c>
      <c r="G77" s="28" t="str">
        <f t="shared" si="5"/>
        <v>Lai phat sinh</v>
      </c>
    </row>
    <row r="78" spans="1:7" x14ac:dyDescent="0.3">
      <c r="A78" s="62">
        <v>44815</v>
      </c>
      <c r="B78" s="35">
        <v>-40605.14</v>
      </c>
      <c r="C78" t="s">
        <v>49</v>
      </c>
      <c r="D78" s="17"/>
      <c r="E78" s="26" t="str">
        <f t="shared" si="3"/>
        <v>Lai 2022-08</v>
      </c>
      <c r="F78" s="27">
        <f t="shared" si="4"/>
        <v>-6007453</v>
      </c>
      <c r="G78" s="28" t="str">
        <f t="shared" si="5"/>
        <v>Lai phat sinh</v>
      </c>
    </row>
    <row r="79" spans="1:7" x14ac:dyDescent="0.3">
      <c r="A79" s="62">
        <v>44815</v>
      </c>
      <c r="B79" s="35">
        <v>-1421753.42</v>
      </c>
      <c r="C79" t="s">
        <v>49</v>
      </c>
      <c r="D79" s="17"/>
      <c r="E79" s="26" t="str">
        <f t="shared" si="3"/>
        <v>Lai 2022-08</v>
      </c>
      <c r="F79" s="27">
        <f t="shared" si="4"/>
        <v>-6007453</v>
      </c>
      <c r="G79" s="28" t="str">
        <f t="shared" si="5"/>
        <v>Lai phat sinh</v>
      </c>
    </row>
    <row r="80" spans="1:7" x14ac:dyDescent="0.3">
      <c r="A80" s="62">
        <v>44784</v>
      </c>
      <c r="B80" s="35">
        <v>-4378995.0199999996</v>
      </c>
      <c r="C80" t="s">
        <v>49</v>
      </c>
      <c r="D80" s="17"/>
      <c r="E80" s="26" t="str">
        <f t="shared" si="3"/>
        <v>Lai 2022-07</v>
      </c>
      <c r="F80" s="27">
        <f t="shared" si="4"/>
        <v>-5841354</v>
      </c>
      <c r="G80" s="28" t="str">
        <f t="shared" si="5"/>
        <v>Lai phat sinh</v>
      </c>
    </row>
    <row r="81" spans="1:7" x14ac:dyDescent="0.3">
      <c r="A81" s="62">
        <v>44784</v>
      </c>
      <c r="B81" s="35">
        <v>-40605.14</v>
      </c>
      <c r="C81" t="s">
        <v>49</v>
      </c>
      <c r="D81" s="17"/>
      <c r="E81" s="26" t="str">
        <f t="shared" si="3"/>
        <v>Lai 2022-07</v>
      </c>
      <c r="F81" s="27">
        <f t="shared" si="4"/>
        <v>-5841354</v>
      </c>
      <c r="G81" s="28" t="str">
        <f t="shared" si="5"/>
        <v>Lai phat sinh</v>
      </c>
    </row>
    <row r="82" spans="1:7" x14ac:dyDescent="0.3">
      <c r="A82" s="62">
        <v>44784</v>
      </c>
      <c r="B82" s="35">
        <v>-1421753.42</v>
      </c>
      <c r="C82" t="s">
        <v>49</v>
      </c>
      <c r="D82" s="17"/>
      <c r="E82" s="26" t="str">
        <f t="shared" si="3"/>
        <v>Lai 2022-07</v>
      </c>
      <c r="F82" s="27">
        <f t="shared" si="4"/>
        <v>-5841354</v>
      </c>
      <c r="G82" s="28" t="str">
        <f t="shared" si="5"/>
        <v>Lai phat sinh</v>
      </c>
    </row>
    <row r="83" spans="1:7" x14ac:dyDescent="0.3">
      <c r="A83" s="62">
        <v>44753</v>
      </c>
      <c r="B83" s="35">
        <v>-4086347</v>
      </c>
      <c r="C83" t="s">
        <v>49</v>
      </c>
      <c r="D83" s="17"/>
      <c r="E83" s="26" t="str">
        <f t="shared" si="3"/>
        <v>Lai 2022-06</v>
      </c>
      <c r="F83" s="27">
        <f t="shared" si="4"/>
        <v>-5501533</v>
      </c>
      <c r="G83" s="28" t="str">
        <f t="shared" si="5"/>
        <v>Lai phat sinh</v>
      </c>
    </row>
    <row r="84" spans="1:7" x14ac:dyDescent="0.3">
      <c r="A84" s="62">
        <v>44753</v>
      </c>
      <c r="B84" s="35">
        <v>-39295.29</v>
      </c>
      <c r="C84" t="s">
        <v>49</v>
      </c>
      <c r="D84" s="17"/>
      <c r="E84" s="26" t="str">
        <f t="shared" si="3"/>
        <v>Lai 2022-06</v>
      </c>
      <c r="F84" s="27">
        <f t="shared" si="4"/>
        <v>-5501533</v>
      </c>
      <c r="G84" s="28" t="str">
        <f t="shared" si="5"/>
        <v>Lai phat sinh</v>
      </c>
    </row>
    <row r="85" spans="1:7" x14ac:dyDescent="0.3">
      <c r="A85" s="62">
        <v>44753</v>
      </c>
      <c r="B85" s="35">
        <v>-1375890.41</v>
      </c>
      <c r="C85" t="s">
        <v>49</v>
      </c>
      <c r="D85" s="17"/>
      <c r="E85" s="26" t="str">
        <f t="shared" si="3"/>
        <v>Lai 2022-06</v>
      </c>
      <c r="F85" s="27">
        <f t="shared" si="4"/>
        <v>-5501533</v>
      </c>
      <c r="G85" s="28" t="str">
        <f t="shared" si="5"/>
        <v>Lai phat sinh</v>
      </c>
    </row>
    <row r="86" spans="1:7" x14ac:dyDescent="0.3">
      <c r="A86" s="62">
        <v>44723</v>
      </c>
      <c r="B86" s="35">
        <v>-4065377.02</v>
      </c>
      <c r="C86" t="s">
        <v>49</v>
      </c>
      <c r="D86" s="25"/>
      <c r="E86" s="26" t="str">
        <f t="shared" si="3"/>
        <v>Lai 2022-05</v>
      </c>
      <c r="F86" s="27">
        <f t="shared" si="4"/>
        <v>-5527736</v>
      </c>
      <c r="G86" s="28" t="str">
        <f t="shared" si="5"/>
        <v>Lai phat sinh</v>
      </c>
    </row>
    <row r="87" spans="1:7" x14ac:dyDescent="0.3">
      <c r="A87" s="62">
        <v>44723</v>
      </c>
      <c r="B87" s="35">
        <v>-40605.14</v>
      </c>
      <c r="C87" t="s">
        <v>49</v>
      </c>
      <c r="D87" s="17"/>
      <c r="E87" s="26" t="str">
        <f t="shared" si="3"/>
        <v>Lai 2022-05</v>
      </c>
      <c r="F87" s="27">
        <f t="shared" si="4"/>
        <v>-5527736</v>
      </c>
      <c r="G87" s="28" t="str">
        <f t="shared" si="5"/>
        <v>Lai phat sinh</v>
      </c>
    </row>
    <row r="88" spans="1:7" x14ac:dyDescent="0.3">
      <c r="A88" s="62">
        <v>44723</v>
      </c>
      <c r="B88" s="35">
        <v>-1421753.42</v>
      </c>
      <c r="C88" t="s">
        <v>49</v>
      </c>
      <c r="D88" s="17"/>
      <c r="E88" s="26" t="str">
        <f t="shared" si="3"/>
        <v>Lai 2022-05</v>
      </c>
      <c r="F88" s="27">
        <f t="shared" si="4"/>
        <v>-5527736</v>
      </c>
      <c r="G88" s="28" t="str">
        <f t="shared" si="5"/>
        <v>Lai phat sinh</v>
      </c>
    </row>
    <row r="89" spans="1:7" x14ac:dyDescent="0.3">
      <c r="A89" s="62">
        <v>44692</v>
      </c>
      <c r="B89" s="35">
        <v>-3790973.73</v>
      </c>
      <c r="C89" t="s">
        <v>49</v>
      </c>
      <c r="D89" s="17"/>
      <c r="E89" s="26" t="str">
        <f t="shared" si="3"/>
        <v>Lai 2022-04</v>
      </c>
      <c r="F89" s="27">
        <f t="shared" si="4"/>
        <v>-5206159</v>
      </c>
      <c r="G89" s="28" t="str">
        <f t="shared" si="5"/>
        <v>Lai phat sinh</v>
      </c>
    </row>
    <row r="90" spans="1:7" x14ac:dyDescent="0.3">
      <c r="A90" s="62">
        <v>44692</v>
      </c>
      <c r="B90" s="35">
        <v>-39295.29</v>
      </c>
      <c r="C90" t="s">
        <v>49</v>
      </c>
      <c r="D90" s="17"/>
      <c r="E90" s="26" t="str">
        <f t="shared" si="3"/>
        <v>Lai 2022-04</v>
      </c>
      <c r="F90" s="27">
        <f t="shared" si="4"/>
        <v>-5206159</v>
      </c>
      <c r="G90" s="28" t="str">
        <f t="shared" si="5"/>
        <v>Lai phat sinh</v>
      </c>
    </row>
    <row r="91" spans="1:7" x14ac:dyDescent="0.3">
      <c r="A91" s="62">
        <v>44692</v>
      </c>
      <c r="B91" s="35">
        <v>-1375890.41</v>
      </c>
      <c r="C91" t="s">
        <v>49</v>
      </c>
      <c r="D91" s="17"/>
      <c r="E91" s="26" t="str">
        <f t="shared" si="3"/>
        <v>Lai 2022-04</v>
      </c>
      <c r="F91" s="27">
        <f t="shared" si="4"/>
        <v>-5206159</v>
      </c>
      <c r="G91" s="28" t="str">
        <f t="shared" si="5"/>
        <v>Lai phat sinh</v>
      </c>
    </row>
    <row r="92" spans="1:7" x14ac:dyDescent="0.3">
      <c r="A92" s="62">
        <v>44662</v>
      </c>
      <c r="B92" s="35">
        <v>-3768596.94</v>
      </c>
      <c r="C92" t="s">
        <v>49</v>
      </c>
      <c r="D92" s="17"/>
      <c r="E92" s="26" t="str">
        <f t="shared" si="3"/>
        <v>Lai 2022-03</v>
      </c>
      <c r="F92" s="27">
        <f t="shared" si="4"/>
        <v>-5230956</v>
      </c>
      <c r="G92" s="28" t="str">
        <f t="shared" si="5"/>
        <v>Lai phat sinh</v>
      </c>
    </row>
    <row r="93" spans="1:7" x14ac:dyDescent="0.3">
      <c r="A93" s="62">
        <v>44662</v>
      </c>
      <c r="B93" s="35">
        <v>-40605.14</v>
      </c>
      <c r="C93" t="s">
        <v>49</v>
      </c>
      <c r="D93" s="17"/>
      <c r="E93" s="26" t="str">
        <f t="shared" si="3"/>
        <v>Lai 2022-03</v>
      </c>
      <c r="F93" s="27">
        <f t="shared" si="4"/>
        <v>-5230956</v>
      </c>
      <c r="G93" s="28" t="str">
        <f t="shared" si="5"/>
        <v>Lai phat sinh</v>
      </c>
    </row>
    <row r="94" spans="1:7" x14ac:dyDescent="0.3">
      <c r="A94" s="62">
        <v>44662</v>
      </c>
      <c r="B94" s="35">
        <v>-1421753.42</v>
      </c>
      <c r="C94" t="s">
        <v>49</v>
      </c>
      <c r="D94" s="17"/>
      <c r="E94" s="26" t="str">
        <f t="shared" si="3"/>
        <v>Lai 2022-03</v>
      </c>
      <c r="F94" s="27">
        <f t="shared" si="4"/>
        <v>-5230956</v>
      </c>
      <c r="G94" s="28" t="str">
        <f t="shared" si="5"/>
        <v>Lai phat sinh</v>
      </c>
    </row>
    <row r="95" spans="1:7" x14ac:dyDescent="0.3">
      <c r="A95" s="62">
        <v>44631</v>
      </c>
      <c r="B95" s="35">
        <v>-3285585.85</v>
      </c>
      <c r="C95" t="s">
        <v>49</v>
      </c>
      <c r="D95" s="17"/>
      <c r="E95" s="26" t="str">
        <f t="shared" si="3"/>
        <v>Lai 2022-02</v>
      </c>
      <c r="F95" s="27">
        <f t="shared" si="4"/>
        <v>-4606426</v>
      </c>
      <c r="G95" s="28" t="str">
        <f t="shared" si="5"/>
        <v>Lai phat sinh</v>
      </c>
    </row>
    <row r="96" spans="1:7" x14ac:dyDescent="0.3">
      <c r="A96" s="62">
        <v>44631</v>
      </c>
      <c r="B96" s="35">
        <v>-36675.61</v>
      </c>
      <c r="C96" t="s">
        <v>49</v>
      </c>
      <c r="D96" s="17"/>
      <c r="E96" s="26" t="str">
        <f t="shared" si="3"/>
        <v>Lai 2022-02</v>
      </c>
      <c r="F96" s="27">
        <f t="shared" si="4"/>
        <v>-4606426</v>
      </c>
      <c r="G96" s="28" t="str">
        <f t="shared" si="5"/>
        <v>Lai phat sinh</v>
      </c>
    </row>
    <row r="97" spans="1:7" x14ac:dyDescent="0.3">
      <c r="A97" s="62">
        <v>44631</v>
      </c>
      <c r="B97" s="35">
        <v>-1284164.3799999999</v>
      </c>
      <c r="C97" t="s">
        <v>49</v>
      </c>
      <c r="D97" s="17"/>
      <c r="E97" s="26" t="str">
        <f t="shared" si="3"/>
        <v>Lai 2022-02</v>
      </c>
      <c r="F97" s="27">
        <f t="shared" si="4"/>
        <v>-4606426</v>
      </c>
      <c r="G97" s="28" t="str">
        <f t="shared" si="5"/>
        <v>Lai phat sinh</v>
      </c>
    </row>
    <row r="98" spans="1:7" x14ac:dyDescent="0.3">
      <c r="A98" s="62">
        <v>44603</v>
      </c>
      <c r="B98" s="35">
        <v>-3496604.46</v>
      </c>
      <c r="C98" t="s">
        <v>49</v>
      </c>
      <c r="D98" s="17"/>
      <c r="E98" s="26" t="str">
        <f t="shared" si="3"/>
        <v>Lai 2022-01</v>
      </c>
      <c r="F98" s="27">
        <f t="shared" si="4"/>
        <v>-4958963</v>
      </c>
      <c r="G98" s="28" t="str">
        <f t="shared" si="5"/>
        <v>Lai phat sinh</v>
      </c>
    </row>
    <row r="99" spans="1:7" x14ac:dyDescent="0.3">
      <c r="A99" s="62">
        <v>44603</v>
      </c>
      <c r="B99" s="35">
        <v>-40605.14</v>
      </c>
      <c r="C99" t="s">
        <v>49</v>
      </c>
      <c r="D99" s="17"/>
      <c r="E99" s="26" t="str">
        <f t="shared" si="3"/>
        <v>Lai 2022-01</v>
      </c>
      <c r="F99" s="27">
        <f t="shared" si="4"/>
        <v>-4958963</v>
      </c>
      <c r="G99" s="28" t="str">
        <f t="shared" si="5"/>
        <v>Lai phat sinh</v>
      </c>
    </row>
    <row r="100" spans="1:7" x14ac:dyDescent="0.3">
      <c r="A100" s="62">
        <v>44603</v>
      </c>
      <c r="B100" s="35">
        <v>-1421753.42</v>
      </c>
      <c r="C100" t="s">
        <v>49</v>
      </c>
      <c r="D100" s="17"/>
      <c r="E100" s="26" t="str">
        <f t="shared" si="3"/>
        <v>Lai 2022-01</v>
      </c>
      <c r="F100" s="27">
        <f t="shared" si="4"/>
        <v>-4958963</v>
      </c>
      <c r="G100" s="28" t="str">
        <f t="shared" si="5"/>
        <v>Lai phat sinh</v>
      </c>
    </row>
    <row r="101" spans="1:7" x14ac:dyDescent="0.3">
      <c r="A101" s="62">
        <v>44572</v>
      </c>
      <c r="B101" s="35">
        <v>-3359494.73</v>
      </c>
      <c r="C101" t="s">
        <v>49</v>
      </c>
      <c r="D101" s="25"/>
      <c r="E101" s="26" t="str">
        <f t="shared" si="3"/>
        <v>Lai 2021-12</v>
      </c>
      <c r="F101" s="27">
        <f t="shared" si="4"/>
        <v>-4821853</v>
      </c>
      <c r="G101" s="28" t="str">
        <f t="shared" si="5"/>
        <v>Lai phat sinh</v>
      </c>
    </row>
    <row r="102" spans="1:7" x14ac:dyDescent="0.3">
      <c r="A102" s="62">
        <v>44572</v>
      </c>
      <c r="B102" s="35">
        <v>-40605.14</v>
      </c>
      <c r="C102" t="s">
        <v>49</v>
      </c>
      <c r="D102" s="17"/>
      <c r="E102" s="26" t="str">
        <f t="shared" si="3"/>
        <v>Lai 2021-12</v>
      </c>
      <c r="F102" s="27">
        <f t="shared" si="4"/>
        <v>-4821853</v>
      </c>
      <c r="G102" s="28" t="str">
        <f t="shared" si="5"/>
        <v>Lai phat sinh</v>
      </c>
    </row>
    <row r="103" spans="1:7" x14ac:dyDescent="0.3">
      <c r="A103" s="62">
        <v>44572</v>
      </c>
      <c r="B103" s="35">
        <v>-1421753.42</v>
      </c>
      <c r="C103" t="s">
        <v>49</v>
      </c>
      <c r="D103" s="17"/>
      <c r="E103" s="26" t="str">
        <f t="shared" si="3"/>
        <v>Lai 2021-12</v>
      </c>
      <c r="F103" s="27">
        <f t="shared" si="4"/>
        <v>-4821853</v>
      </c>
      <c r="G103" s="28" t="str">
        <f t="shared" si="5"/>
        <v>Lai phat sinh</v>
      </c>
    </row>
    <row r="104" spans="1:7" x14ac:dyDescent="0.3">
      <c r="A104" s="62">
        <v>44541</v>
      </c>
      <c r="B104" s="35">
        <v>-3126156.16</v>
      </c>
      <c r="C104" t="s">
        <v>49</v>
      </c>
      <c r="D104" s="17"/>
      <c r="E104" s="26" t="str">
        <f t="shared" si="3"/>
        <v>Lai 2021-11</v>
      </c>
      <c r="F104" s="27">
        <f t="shared" si="4"/>
        <v>-4541342</v>
      </c>
      <c r="G104" s="28" t="str">
        <f t="shared" si="5"/>
        <v>Lai phat sinh</v>
      </c>
    </row>
    <row r="105" spans="1:7" x14ac:dyDescent="0.3">
      <c r="A105" s="62">
        <v>44541</v>
      </c>
      <c r="B105" s="35">
        <v>-39295.29</v>
      </c>
      <c r="C105" t="s">
        <v>49</v>
      </c>
      <c r="D105" s="17"/>
      <c r="E105" s="26" t="str">
        <f t="shared" si="3"/>
        <v>Lai 2021-11</v>
      </c>
      <c r="F105" s="27">
        <f t="shared" si="4"/>
        <v>-4541342</v>
      </c>
      <c r="G105" s="28" t="str">
        <f t="shared" si="5"/>
        <v>Lai phat sinh</v>
      </c>
    </row>
    <row r="106" spans="1:7" x14ac:dyDescent="0.3">
      <c r="A106" s="62">
        <v>44541</v>
      </c>
      <c r="B106" s="35">
        <v>-1375890.41</v>
      </c>
      <c r="C106" t="s">
        <v>49</v>
      </c>
      <c r="D106" s="17"/>
      <c r="E106" s="26" t="str">
        <f t="shared" si="3"/>
        <v>Lai 2021-11</v>
      </c>
      <c r="F106" s="27">
        <f t="shared" si="4"/>
        <v>-4541342</v>
      </c>
      <c r="G106" s="28" t="str">
        <f t="shared" si="5"/>
        <v>Lai phat sinh</v>
      </c>
    </row>
    <row r="107" spans="1:7" x14ac:dyDescent="0.3">
      <c r="A107" s="62">
        <v>44511</v>
      </c>
      <c r="B107" s="35">
        <v>-3100612.95</v>
      </c>
      <c r="C107" t="s">
        <v>49</v>
      </c>
      <c r="D107" s="17"/>
      <c r="E107" s="26" t="str">
        <f t="shared" si="3"/>
        <v>Lai 2021-10</v>
      </c>
      <c r="F107" s="27">
        <f t="shared" si="4"/>
        <v>-4562972</v>
      </c>
      <c r="G107" s="28" t="str">
        <f t="shared" si="5"/>
        <v>Lai phat sinh</v>
      </c>
    </row>
    <row r="108" spans="1:7" x14ac:dyDescent="0.3">
      <c r="A108" s="62">
        <v>44511</v>
      </c>
      <c r="B108" s="35">
        <v>-40605.14</v>
      </c>
      <c r="C108" t="s">
        <v>49</v>
      </c>
      <c r="D108" s="17"/>
      <c r="E108" s="26" t="str">
        <f t="shared" si="3"/>
        <v>Lai 2021-10</v>
      </c>
      <c r="F108" s="27">
        <f t="shared" si="4"/>
        <v>-4562972</v>
      </c>
      <c r="G108" s="28" t="str">
        <f t="shared" si="5"/>
        <v>Lai phat sinh</v>
      </c>
    </row>
    <row r="109" spans="1:7" x14ac:dyDescent="0.3">
      <c r="A109" s="62">
        <v>44511</v>
      </c>
      <c r="B109" s="35">
        <v>-1421753.42</v>
      </c>
      <c r="C109" t="s">
        <v>49</v>
      </c>
      <c r="D109" s="17"/>
      <c r="E109" s="26" t="str">
        <f t="shared" si="3"/>
        <v>Lai 2021-10</v>
      </c>
      <c r="F109" s="27">
        <f t="shared" si="4"/>
        <v>-4562972</v>
      </c>
      <c r="G109" s="28" t="str">
        <f t="shared" si="5"/>
        <v>Lai phat sinh</v>
      </c>
    </row>
    <row r="110" spans="1:7" x14ac:dyDescent="0.3">
      <c r="A110" s="62">
        <v>44480</v>
      </c>
      <c r="B110" s="35">
        <v>-2882334.84</v>
      </c>
      <c r="C110" t="s">
        <v>49</v>
      </c>
      <c r="D110" s="17"/>
      <c r="E110" s="26" t="str">
        <f t="shared" si="3"/>
        <v>Lai 2021-09</v>
      </c>
      <c r="F110" s="27">
        <f t="shared" si="4"/>
        <v>-4297521</v>
      </c>
      <c r="G110" s="28" t="str">
        <f t="shared" si="5"/>
        <v>Lai phat sinh</v>
      </c>
    </row>
    <row r="111" spans="1:7" x14ac:dyDescent="0.3">
      <c r="A111" s="62">
        <v>44480</v>
      </c>
      <c r="B111" s="35">
        <v>-39295.29</v>
      </c>
      <c r="C111" t="s">
        <v>49</v>
      </c>
      <c r="D111" s="17"/>
      <c r="E111" s="26" t="str">
        <f t="shared" si="3"/>
        <v>Lai 2021-09</v>
      </c>
      <c r="F111" s="27">
        <f t="shared" si="4"/>
        <v>-4297521</v>
      </c>
      <c r="G111" s="28" t="str">
        <f t="shared" si="5"/>
        <v>Lai phat sinh</v>
      </c>
    </row>
    <row r="112" spans="1:7" x14ac:dyDescent="0.3">
      <c r="A112" s="62">
        <v>44480</v>
      </c>
      <c r="B112" s="35">
        <v>-1375890.41</v>
      </c>
      <c r="C112" t="s">
        <v>49</v>
      </c>
      <c r="D112" s="17"/>
      <c r="E112" s="26" t="str">
        <f t="shared" si="3"/>
        <v>Lai 2021-09</v>
      </c>
      <c r="F112" s="27">
        <f t="shared" si="4"/>
        <v>-4297521</v>
      </c>
      <c r="G112" s="28" t="str">
        <f t="shared" si="5"/>
        <v>Lai phat sinh</v>
      </c>
    </row>
    <row r="113" spans="1:7" x14ac:dyDescent="0.3">
      <c r="A113" s="62">
        <v>44450</v>
      </c>
      <c r="B113" s="35">
        <v>-2855630.35</v>
      </c>
      <c r="C113" t="s">
        <v>49</v>
      </c>
      <c r="D113" s="17"/>
      <c r="E113" s="26" t="str">
        <f t="shared" si="3"/>
        <v>Lai 2021-08</v>
      </c>
      <c r="F113" s="27">
        <f t="shared" si="4"/>
        <v>-4317989</v>
      </c>
      <c r="G113" s="28" t="str">
        <f t="shared" si="5"/>
        <v>Lai phat sinh</v>
      </c>
    </row>
    <row r="114" spans="1:7" x14ac:dyDescent="0.3">
      <c r="A114" s="62">
        <v>44450</v>
      </c>
      <c r="B114" s="35">
        <v>-40605.14</v>
      </c>
      <c r="C114" t="s">
        <v>49</v>
      </c>
      <c r="D114" s="17"/>
      <c r="E114" s="26" t="str">
        <f t="shared" si="3"/>
        <v>Lai 2021-08</v>
      </c>
      <c r="F114" s="27">
        <f t="shared" si="4"/>
        <v>-4317989</v>
      </c>
      <c r="G114" s="28" t="str">
        <f t="shared" si="5"/>
        <v>Lai phat sinh</v>
      </c>
    </row>
    <row r="115" spans="1:7" x14ac:dyDescent="0.3">
      <c r="A115" s="62">
        <v>44450</v>
      </c>
      <c r="B115" s="35">
        <v>-1421753.42</v>
      </c>
      <c r="C115" t="s">
        <v>49</v>
      </c>
      <c r="D115" s="25"/>
      <c r="E115" s="26" t="str">
        <f t="shared" si="3"/>
        <v>Lai 2021-08</v>
      </c>
      <c r="F115" s="27">
        <f t="shared" si="4"/>
        <v>-4317989</v>
      </c>
      <c r="G115" s="28" t="str">
        <f t="shared" si="5"/>
        <v>Lai phat sinh</v>
      </c>
    </row>
    <row r="116" spans="1:7" x14ac:dyDescent="0.3">
      <c r="A116" s="62">
        <v>44419</v>
      </c>
      <c r="B116" s="35">
        <v>-2736242.83</v>
      </c>
      <c r="C116" t="s">
        <v>49</v>
      </c>
      <c r="D116" s="17"/>
      <c r="E116" s="26" t="str">
        <f t="shared" si="3"/>
        <v>Lai 2021-07</v>
      </c>
      <c r="F116" s="27">
        <f t="shared" si="4"/>
        <v>-4198601</v>
      </c>
      <c r="G116" s="28" t="str">
        <f t="shared" si="5"/>
        <v>Lai phat sinh</v>
      </c>
    </row>
    <row r="117" spans="1:7" x14ac:dyDescent="0.3">
      <c r="A117" s="62">
        <v>44419</v>
      </c>
      <c r="B117" s="35">
        <v>-40605.14</v>
      </c>
      <c r="C117" t="s">
        <v>49</v>
      </c>
      <c r="D117" s="17"/>
      <c r="E117" s="26" t="str">
        <f t="shared" si="3"/>
        <v>Lai 2021-07</v>
      </c>
      <c r="F117" s="27">
        <f t="shared" si="4"/>
        <v>-4198601</v>
      </c>
      <c r="G117" s="28" t="str">
        <f t="shared" si="5"/>
        <v>Lai phat sinh</v>
      </c>
    </row>
    <row r="118" spans="1:7" x14ac:dyDescent="0.3">
      <c r="A118" s="62">
        <v>44419</v>
      </c>
      <c r="B118" s="35">
        <v>-1421753.42</v>
      </c>
      <c r="C118" t="s">
        <v>49</v>
      </c>
      <c r="D118" s="17"/>
      <c r="E118" s="26" t="str">
        <f t="shared" si="3"/>
        <v>Lai 2021-07</v>
      </c>
      <c r="F118" s="27">
        <f t="shared" si="4"/>
        <v>-4198601</v>
      </c>
      <c r="G118" s="28" t="str">
        <f t="shared" si="5"/>
        <v>Lai phat sinh</v>
      </c>
    </row>
    <row r="119" spans="1:7" x14ac:dyDescent="0.3">
      <c r="A119" s="62">
        <v>44388</v>
      </c>
      <c r="B119" s="35">
        <v>-2539161.96</v>
      </c>
      <c r="C119" t="s">
        <v>49</v>
      </c>
      <c r="D119" s="17"/>
      <c r="E119" s="26" t="str">
        <f t="shared" si="3"/>
        <v>Lai 2021-06</v>
      </c>
      <c r="F119" s="27">
        <f t="shared" si="4"/>
        <v>-3954348</v>
      </c>
      <c r="G119" s="28" t="str">
        <f t="shared" si="5"/>
        <v>Lai phat sinh</v>
      </c>
    </row>
    <row r="120" spans="1:7" x14ac:dyDescent="0.3">
      <c r="A120" s="62">
        <v>44388</v>
      </c>
      <c r="B120" s="35">
        <v>-39295.29</v>
      </c>
      <c r="C120" t="s">
        <v>49</v>
      </c>
      <c r="D120" s="17"/>
      <c r="E120" s="26" t="str">
        <f t="shared" si="3"/>
        <v>Lai 2021-06</v>
      </c>
      <c r="F120" s="27">
        <f t="shared" si="4"/>
        <v>-3954348</v>
      </c>
      <c r="G120" s="28" t="str">
        <f t="shared" si="5"/>
        <v>Lai phat sinh</v>
      </c>
    </row>
    <row r="121" spans="1:7" x14ac:dyDescent="0.3">
      <c r="A121" s="62">
        <v>44388</v>
      </c>
      <c r="B121" s="35">
        <v>-1375890.41</v>
      </c>
      <c r="C121" t="s">
        <v>49</v>
      </c>
      <c r="D121" s="17"/>
      <c r="E121" s="26" t="str">
        <f t="shared" si="3"/>
        <v>Lai 2021-06</v>
      </c>
      <c r="F121" s="27">
        <f t="shared" si="4"/>
        <v>-3954348</v>
      </c>
      <c r="G121" s="28" t="str">
        <f t="shared" si="5"/>
        <v>Lai phat sinh</v>
      </c>
    </row>
    <row r="122" spans="1:7" x14ac:dyDescent="0.3">
      <c r="A122" s="62">
        <v>44358</v>
      </c>
      <c r="B122" s="35">
        <v>-2510823</v>
      </c>
      <c r="C122" t="s">
        <v>49</v>
      </c>
      <c r="D122" s="17"/>
      <c r="E122" s="26" t="str">
        <f t="shared" si="3"/>
        <v>Lai 2021-05</v>
      </c>
      <c r="F122" s="27">
        <f t="shared" si="4"/>
        <v>-3973182</v>
      </c>
      <c r="G122" s="28" t="str">
        <f t="shared" si="5"/>
        <v>Lai phat sinh</v>
      </c>
    </row>
    <row r="123" spans="1:7" x14ac:dyDescent="0.3">
      <c r="A123" s="62">
        <v>44358</v>
      </c>
      <c r="B123" s="35">
        <v>-40605.14</v>
      </c>
      <c r="C123" t="s">
        <v>49</v>
      </c>
      <c r="D123" s="17"/>
      <c r="E123" s="26" t="str">
        <f t="shared" si="3"/>
        <v>Lai 2021-05</v>
      </c>
      <c r="F123" s="27">
        <f t="shared" si="4"/>
        <v>-3973182</v>
      </c>
      <c r="G123" s="28" t="str">
        <f t="shared" si="5"/>
        <v>Lai phat sinh</v>
      </c>
    </row>
    <row r="124" spans="1:7" x14ac:dyDescent="0.3">
      <c r="A124" s="62">
        <v>44358</v>
      </c>
      <c r="B124" s="35">
        <v>-1421753.42</v>
      </c>
      <c r="C124" t="s">
        <v>49</v>
      </c>
      <c r="D124" s="17"/>
      <c r="E124" s="26" t="str">
        <f t="shared" si="3"/>
        <v>Lai 2021-05</v>
      </c>
      <c r="F124" s="27">
        <f t="shared" si="4"/>
        <v>-3973182</v>
      </c>
      <c r="G124" s="28" t="str">
        <f t="shared" si="5"/>
        <v>Lai phat sinh</v>
      </c>
    </row>
    <row r="125" spans="1:7" x14ac:dyDescent="0.3">
      <c r="A125" s="62">
        <v>44327</v>
      </c>
      <c r="B125" s="35">
        <v>-2326855.92</v>
      </c>
      <c r="C125" t="s">
        <v>49</v>
      </c>
      <c r="D125" s="17"/>
      <c r="E125" s="26" t="str">
        <f t="shared" si="3"/>
        <v>Lai 2021-04</v>
      </c>
      <c r="F125" s="27">
        <f t="shared" si="4"/>
        <v>-3742042</v>
      </c>
      <c r="G125" s="28" t="str">
        <f t="shared" si="5"/>
        <v>Lai phat sinh</v>
      </c>
    </row>
    <row r="126" spans="1:7" x14ac:dyDescent="0.3">
      <c r="A126" s="62">
        <v>44327</v>
      </c>
      <c r="B126" s="35">
        <v>-39295.29</v>
      </c>
      <c r="C126" t="s">
        <v>49</v>
      </c>
      <c r="D126" s="17"/>
      <c r="E126" s="26" t="str">
        <f t="shared" si="3"/>
        <v>Lai 2021-04</v>
      </c>
      <c r="F126" s="27">
        <f t="shared" si="4"/>
        <v>-3742042</v>
      </c>
      <c r="G126" s="28" t="str">
        <f t="shared" si="5"/>
        <v>Lai phat sinh</v>
      </c>
    </row>
    <row r="127" spans="1:7" x14ac:dyDescent="0.3">
      <c r="A127" s="62">
        <v>44327</v>
      </c>
      <c r="B127" s="35">
        <v>-1375890.41</v>
      </c>
      <c r="C127" t="s">
        <v>49</v>
      </c>
      <c r="D127" s="17"/>
      <c r="E127" s="26" t="str">
        <f t="shared" si="3"/>
        <v>Lai 2021-04</v>
      </c>
      <c r="F127" s="27">
        <f t="shared" si="4"/>
        <v>-3742042</v>
      </c>
      <c r="G127" s="28" t="str">
        <f t="shared" si="5"/>
        <v>Lai phat sinh</v>
      </c>
    </row>
    <row r="128" spans="1:7" x14ac:dyDescent="0.3">
      <c r="A128" s="62">
        <v>44297</v>
      </c>
      <c r="B128" s="35">
        <v>-2297505.79</v>
      </c>
      <c r="C128" t="s">
        <v>49</v>
      </c>
      <c r="D128" s="17"/>
      <c r="E128" s="26" t="str">
        <f t="shared" si="3"/>
        <v>Lai 2021-03</v>
      </c>
      <c r="F128" s="27">
        <f t="shared" si="4"/>
        <v>-3759864</v>
      </c>
      <c r="G128" s="28" t="str">
        <f t="shared" si="5"/>
        <v>Lai phat sinh</v>
      </c>
    </row>
    <row r="129" spans="1:7" x14ac:dyDescent="0.3">
      <c r="A129" s="62">
        <v>44297</v>
      </c>
      <c r="B129" s="35">
        <v>-40605.14</v>
      </c>
      <c r="C129" t="s">
        <v>49</v>
      </c>
      <c r="D129" s="17"/>
      <c r="E129" s="26" t="str">
        <f t="shared" si="3"/>
        <v>Lai 2021-03</v>
      </c>
      <c r="F129" s="27">
        <f t="shared" si="4"/>
        <v>-3759864</v>
      </c>
      <c r="G129" s="28" t="str">
        <f t="shared" si="5"/>
        <v>Lai phat sinh</v>
      </c>
    </row>
    <row r="130" spans="1:7" x14ac:dyDescent="0.3">
      <c r="A130" s="62">
        <v>44297</v>
      </c>
      <c r="B130" s="35">
        <v>-1421753.42</v>
      </c>
      <c r="C130" t="s">
        <v>49</v>
      </c>
      <c r="D130" s="17"/>
      <c r="E130" s="26"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7">
        <f t="shared" ref="F130:F193" si="7">IF(ISNUMBER(B130), ROUND(SUMIFS($B$2:$B$10000, $E$2:$E$10000, E130, $B$2:$B$10000, IF(B130&lt;0, "&lt;0", "&gt;0")), 0), "")</f>
        <v>-3759864</v>
      </c>
      <c r="G130" s="28" t="str">
        <f t="shared" ref="G130:G193" si="8">IF(F130&gt;0, IF(C130="Transaction", "Da thanh toan", "Duong"), IF(F130&lt;0, IF(C130="Transaction", "Du no", IF(C130="Interests", "Lai phat sinh", IF(C130="Misc", "Phi", IF(C130="Account Transfer", "Lai tra gop", "Am")))), "Bang 0"))</f>
        <v>Lai phat sinh</v>
      </c>
    </row>
    <row r="131" spans="1:7" x14ac:dyDescent="0.3">
      <c r="A131" s="62">
        <v>44266</v>
      </c>
      <c r="B131" s="35">
        <v>-1990129.93</v>
      </c>
      <c r="C131" t="s">
        <v>49</v>
      </c>
      <c r="D131" s="17"/>
      <c r="E131" s="26" t="str">
        <f t="shared" si="6"/>
        <v>Lai 2021-02</v>
      </c>
      <c r="F131" s="27">
        <f t="shared" si="7"/>
        <v>-3310970</v>
      </c>
      <c r="G131" s="28" t="str">
        <f t="shared" si="8"/>
        <v>Lai phat sinh</v>
      </c>
    </row>
    <row r="132" spans="1:7" x14ac:dyDescent="0.3">
      <c r="A132" s="62">
        <v>44266</v>
      </c>
      <c r="B132" s="35">
        <v>-36675.61</v>
      </c>
      <c r="C132" t="s">
        <v>49</v>
      </c>
      <c r="D132" s="17"/>
      <c r="E132" s="26" t="str">
        <f t="shared" si="6"/>
        <v>Lai 2021-02</v>
      </c>
      <c r="F132" s="27">
        <f t="shared" si="7"/>
        <v>-3310970</v>
      </c>
      <c r="G132" s="28" t="str">
        <f t="shared" si="8"/>
        <v>Lai phat sinh</v>
      </c>
    </row>
    <row r="133" spans="1:7" x14ac:dyDescent="0.3">
      <c r="A133" s="62">
        <v>44266</v>
      </c>
      <c r="B133" s="35">
        <v>-1284164.3799999999</v>
      </c>
      <c r="C133" t="s">
        <v>49</v>
      </c>
      <c r="D133" s="17"/>
      <c r="E133" s="26" t="str">
        <f t="shared" si="6"/>
        <v>Lai 2021-02</v>
      </c>
      <c r="F133" s="27">
        <f t="shared" si="7"/>
        <v>-3310970</v>
      </c>
      <c r="G133" s="28" t="str">
        <f t="shared" si="8"/>
        <v>Lai phat sinh</v>
      </c>
    </row>
    <row r="134" spans="1:7" x14ac:dyDescent="0.3">
      <c r="A134" s="62">
        <v>44238</v>
      </c>
      <c r="B134" s="35">
        <v>-2102005.2000000002</v>
      </c>
      <c r="C134" t="s">
        <v>49</v>
      </c>
      <c r="D134" s="17"/>
      <c r="E134" s="26" t="str">
        <f t="shared" si="6"/>
        <v>Lai 2021-01</v>
      </c>
      <c r="F134" s="27">
        <f t="shared" si="7"/>
        <v>-3564364</v>
      </c>
      <c r="G134" s="28" t="str">
        <f t="shared" si="8"/>
        <v>Lai phat sinh</v>
      </c>
    </row>
    <row r="135" spans="1:7" x14ac:dyDescent="0.3">
      <c r="A135" s="62">
        <v>44238</v>
      </c>
      <c r="B135" s="35">
        <v>-40605.14</v>
      </c>
      <c r="C135" t="s">
        <v>49</v>
      </c>
      <c r="D135" s="17"/>
      <c r="E135" s="26" t="str">
        <f t="shared" si="6"/>
        <v>Lai 2021-01</v>
      </c>
      <c r="F135" s="27">
        <f t="shared" si="7"/>
        <v>-3564364</v>
      </c>
      <c r="G135" s="28" t="str">
        <f t="shared" si="8"/>
        <v>Lai phat sinh</v>
      </c>
    </row>
    <row r="136" spans="1:7" x14ac:dyDescent="0.3">
      <c r="A136" s="62">
        <v>44238</v>
      </c>
      <c r="B136" s="35">
        <v>-1421753.42</v>
      </c>
      <c r="C136" t="s">
        <v>49</v>
      </c>
      <c r="D136" s="34"/>
      <c r="E136" s="26" t="str">
        <f t="shared" si="6"/>
        <v>Lai 2021-01</v>
      </c>
      <c r="F136" s="27">
        <f t="shared" si="7"/>
        <v>-3564364</v>
      </c>
      <c r="G136" s="28" t="str">
        <f t="shared" si="8"/>
        <v>Lai phat sinh</v>
      </c>
    </row>
    <row r="137" spans="1:7" x14ac:dyDescent="0.3">
      <c r="A137" s="62">
        <v>44207</v>
      </c>
      <c r="B137" s="35">
        <v>-2003454.57</v>
      </c>
      <c r="C137" t="s">
        <v>49</v>
      </c>
      <c r="D137" s="17"/>
      <c r="E137" s="26" t="str">
        <f t="shared" si="6"/>
        <v>Lai 2020-12</v>
      </c>
      <c r="F137" s="27">
        <f t="shared" si="7"/>
        <v>-3465813</v>
      </c>
      <c r="G137" s="28" t="str">
        <f t="shared" si="8"/>
        <v>Lai phat sinh</v>
      </c>
    </row>
    <row r="138" spans="1:7" x14ac:dyDescent="0.3">
      <c r="A138" s="62">
        <v>44207</v>
      </c>
      <c r="B138" s="35">
        <v>-40605.14</v>
      </c>
      <c r="C138" t="s">
        <v>49</v>
      </c>
      <c r="D138" s="17"/>
      <c r="E138" s="26" t="str">
        <f t="shared" si="6"/>
        <v>Lai 2020-12</v>
      </c>
      <c r="F138" s="27">
        <f t="shared" si="7"/>
        <v>-3465813</v>
      </c>
      <c r="G138" s="28" t="str">
        <f t="shared" si="8"/>
        <v>Lai phat sinh</v>
      </c>
    </row>
    <row r="139" spans="1:7" x14ac:dyDescent="0.3">
      <c r="A139" s="62">
        <v>44207</v>
      </c>
      <c r="B139" s="35">
        <v>-1421753.42</v>
      </c>
      <c r="C139" t="s">
        <v>49</v>
      </c>
      <c r="D139" s="17"/>
      <c r="E139" s="26" t="str">
        <f t="shared" si="6"/>
        <v>Lai 2020-12</v>
      </c>
      <c r="F139" s="27">
        <f t="shared" si="7"/>
        <v>-3465813</v>
      </c>
      <c r="G139" s="28" t="str">
        <f t="shared" si="8"/>
        <v>Lai phat sinh</v>
      </c>
    </row>
    <row r="140" spans="1:7" x14ac:dyDescent="0.3">
      <c r="A140" s="62">
        <v>44176</v>
      </c>
      <c r="B140" s="35">
        <v>-1849003.67</v>
      </c>
      <c r="C140" t="s">
        <v>49</v>
      </c>
      <c r="D140" s="17"/>
      <c r="E140" s="26" t="str">
        <f t="shared" si="6"/>
        <v>Lai 2020-11</v>
      </c>
      <c r="F140" s="27">
        <f t="shared" si="7"/>
        <v>-3264189</v>
      </c>
      <c r="G140" s="28" t="str">
        <f t="shared" si="8"/>
        <v>Lai phat sinh</v>
      </c>
    </row>
    <row r="141" spans="1:7" x14ac:dyDescent="0.3">
      <c r="A141" s="62">
        <v>44176</v>
      </c>
      <c r="B141" s="35">
        <v>-39295.29</v>
      </c>
      <c r="C141" t="s">
        <v>49</v>
      </c>
      <c r="D141" s="17"/>
      <c r="E141" s="26" t="str">
        <f t="shared" si="6"/>
        <v>Lai 2020-11</v>
      </c>
      <c r="F141" s="27">
        <f t="shared" si="7"/>
        <v>-3264189</v>
      </c>
      <c r="G141" s="28" t="str">
        <f t="shared" si="8"/>
        <v>Lai phat sinh</v>
      </c>
    </row>
    <row r="142" spans="1:7" x14ac:dyDescent="0.3">
      <c r="A142" s="62">
        <v>44176</v>
      </c>
      <c r="B142" s="35">
        <v>-1375890.41</v>
      </c>
      <c r="C142" t="s">
        <v>49</v>
      </c>
      <c r="D142" s="17"/>
      <c r="E142" s="26" t="str">
        <f t="shared" si="6"/>
        <v>Lai 2020-11</v>
      </c>
      <c r="F142" s="27">
        <f t="shared" si="7"/>
        <v>-3264189</v>
      </c>
      <c r="G142" s="28" t="str">
        <f t="shared" si="8"/>
        <v>Lai phat sinh</v>
      </c>
    </row>
    <row r="143" spans="1:7" x14ac:dyDescent="0.3">
      <c r="A143" s="62">
        <v>44146</v>
      </c>
      <c r="B143" s="35">
        <v>-1817377.6</v>
      </c>
      <c r="C143" t="s">
        <v>49</v>
      </c>
      <c r="D143" s="17"/>
      <c r="E143" s="26" t="str">
        <f t="shared" si="6"/>
        <v>Lai 2020-10</v>
      </c>
      <c r="F143" s="27">
        <f t="shared" si="7"/>
        <v>-3279736</v>
      </c>
      <c r="G143" s="28" t="str">
        <f t="shared" si="8"/>
        <v>Lai phat sinh</v>
      </c>
    </row>
    <row r="144" spans="1:7" x14ac:dyDescent="0.3">
      <c r="A144" s="62">
        <v>44146</v>
      </c>
      <c r="B144" s="35">
        <v>-40605.14</v>
      </c>
      <c r="C144" t="s">
        <v>49</v>
      </c>
      <c r="D144" s="17"/>
      <c r="E144" s="26" t="str">
        <f t="shared" si="6"/>
        <v>Lai 2020-10</v>
      </c>
      <c r="F144" s="27">
        <f t="shared" si="7"/>
        <v>-3279736</v>
      </c>
      <c r="G144" s="28" t="str">
        <f t="shared" si="8"/>
        <v>Lai phat sinh</v>
      </c>
    </row>
    <row r="145" spans="1:7" x14ac:dyDescent="0.3">
      <c r="A145" s="62">
        <v>44146</v>
      </c>
      <c r="B145" s="35">
        <v>-1421753.42</v>
      </c>
      <c r="C145" t="s">
        <v>49</v>
      </c>
      <c r="D145" s="17"/>
      <c r="E145" s="26" t="str">
        <f t="shared" si="6"/>
        <v>Lai 2020-10</v>
      </c>
      <c r="F145" s="27">
        <f t="shared" si="7"/>
        <v>-3279736</v>
      </c>
      <c r="G145" s="28" t="str">
        <f t="shared" si="8"/>
        <v>Lai phat sinh</v>
      </c>
    </row>
    <row r="146" spans="1:7" x14ac:dyDescent="0.3">
      <c r="A146" s="62">
        <v>44115</v>
      </c>
      <c r="B146" s="35">
        <v>-1673751.73</v>
      </c>
      <c r="C146" t="s">
        <v>49</v>
      </c>
      <c r="D146" s="17"/>
      <c r="E146" s="26" t="str">
        <f t="shared" si="6"/>
        <v>Lai 2020-09</v>
      </c>
      <c r="F146" s="27">
        <f t="shared" si="7"/>
        <v>-3088937</v>
      </c>
      <c r="G146" s="28" t="str">
        <f t="shared" si="8"/>
        <v>Lai phat sinh</v>
      </c>
    </row>
    <row r="147" spans="1:7" x14ac:dyDescent="0.3">
      <c r="A147" s="62">
        <v>44115</v>
      </c>
      <c r="B147" s="35">
        <v>-39295.29</v>
      </c>
      <c r="C147" t="s">
        <v>49</v>
      </c>
      <c r="D147" s="17"/>
      <c r="E147" s="26" t="str">
        <f t="shared" si="6"/>
        <v>Lai 2020-09</v>
      </c>
      <c r="F147" s="27">
        <f t="shared" si="7"/>
        <v>-3088937</v>
      </c>
      <c r="G147" s="28" t="str">
        <f t="shared" si="8"/>
        <v>Lai phat sinh</v>
      </c>
    </row>
    <row r="148" spans="1:7" x14ac:dyDescent="0.3">
      <c r="A148" s="62">
        <v>44115</v>
      </c>
      <c r="B148" s="35">
        <v>-1375890.41</v>
      </c>
      <c r="C148" t="s">
        <v>49</v>
      </c>
      <c r="D148" s="17"/>
      <c r="E148" s="26" t="str">
        <f t="shared" si="6"/>
        <v>Lai 2020-09</v>
      </c>
      <c r="F148" s="27">
        <f t="shared" si="7"/>
        <v>-3088937</v>
      </c>
      <c r="G148" s="28" t="str">
        <f t="shared" si="8"/>
        <v>Lai phat sinh</v>
      </c>
    </row>
    <row r="149" spans="1:7" x14ac:dyDescent="0.3">
      <c r="A149" s="62">
        <v>44085</v>
      </c>
      <c r="B149" s="35">
        <v>-1641290.97</v>
      </c>
      <c r="C149" t="s">
        <v>49</v>
      </c>
      <c r="D149" s="17"/>
      <c r="E149" s="26" t="str">
        <f t="shared" si="6"/>
        <v>Lai 2020-08</v>
      </c>
      <c r="F149" s="27">
        <f t="shared" si="7"/>
        <v>-3103650</v>
      </c>
      <c r="G149" s="28" t="str">
        <f t="shared" si="8"/>
        <v>Lai phat sinh</v>
      </c>
    </row>
    <row r="150" spans="1:7" x14ac:dyDescent="0.3">
      <c r="A150" s="62">
        <v>44085</v>
      </c>
      <c r="B150" s="35">
        <v>-40605.14</v>
      </c>
      <c r="C150" t="s">
        <v>49</v>
      </c>
      <c r="D150" s="17"/>
      <c r="E150" s="26" t="str">
        <f t="shared" si="6"/>
        <v>Lai 2020-08</v>
      </c>
      <c r="F150" s="27">
        <f t="shared" si="7"/>
        <v>-3103650</v>
      </c>
      <c r="G150" s="28" t="str">
        <f t="shared" si="8"/>
        <v>Lai phat sinh</v>
      </c>
    </row>
    <row r="151" spans="1:7" x14ac:dyDescent="0.3">
      <c r="A151" s="62">
        <v>44085</v>
      </c>
      <c r="B151" s="35">
        <v>-1421753.42</v>
      </c>
      <c r="C151" t="s">
        <v>49</v>
      </c>
      <c r="D151" s="17"/>
      <c r="E151" s="26" t="str">
        <f t="shared" si="6"/>
        <v>Lai 2020-08</v>
      </c>
      <c r="F151" s="27">
        <f t="shared" si="7"/>
        <v>-3103650</v>
      </c>
      <c r="G151" s="28" t="str">
        <f t="shared" si="8"/>
        <v>Lai phat sinh</v>
      </c>
    </row>
    <row r="152" spans="1:7" x14ac:dyDescent="0.3">
      <c r="A152" s="62">
        <v>44054</v>
      </c>
      <c r="B152" s="35">
        <v>-1555478.56</v>
      </c>
      <c r="C152" t="s">
        <v>49</v>
      </c>
      <c r="D152" s="17"/>
      <c r="E152" s="26" t="str">
        <f t="shared" si="6"/>
        <v>Lai 2020-07</v>
      </c>
      <c r="F152" s="27">
        <f t="shared" si="7"/>
        <v>-3017837</v>
      </c>
      <c r="G152" s="28" t="str">
        <f t="shared" si="8"/>
        <v>Lai phat sinh</v>
      </c>
    </row>
    <row r="153" spans="1:7" x14ac:dyDescent="0.3">
      <c r="A153" s="62">
        <v>44054</v>
      </c>
      <c r="B153" s="35">
        <v>-40605.14</v>
      </c>
      <c r="C153" t="s">
        <v>49</v>
      </c>
      <c r="D153" s="17"/>
      <c r="E153" s="26" t="str">
        <f t="shared" si="6"/>
        <v>Lai 2020-07</v>
      </c>
      <c r="F153" s="27">
        <f t="shared" si="7"/>
        <v>-3017837</v>
      </c>
      <c r="G153" s="28" t="str">
        <f t="shared" si="8"/>
        <v>Lai phat sinh</v>
      </c>
    </row>
    <row r="154" spans="1:7" x14ac:dyDescent="0.3">
      <c r="A154" s="62">
        <v>44054</v>
      </c>
      <c r="B154" s="35">
        <v>-1421753.42</v>
      </c>
      <c r="C154" t="s">
        <v>49</v>
      </c>
      <c r="D154" s="17"/>
      <c r="E154" s="26" t="str">
        <f t="shared" si="6"/>
        <v>Lai 2020-07</v>
      </c>
      <c r="F154" s="27">
        <f t="shared" si="7"/>
        <v>-3017837</v>
      </c>
      <c r="G154" s="28" t="str">
        <f t="shared" si="8"/>
        <v>Lai phat sinh</v>
      </c>
    </row>
    <row r="155" spans="1:7" x14ac:dyDescent="0.3">
      <c r="A155" s="62">
        <v>44023</v>
      </c>
      <c r="B155" s="35">
        <v>-1427088.67</v>
      </c>
      <c r="C155" t="s">
        <v>49</v>
      </c>
      <c r="D155" s="17"/>
      <c r="E155" s="26" t="str">
        <f t="shared" si="6"/>
        <v>Lai 2020-06</v>
      </c>
      <c r="F155" s="27">
        <f t="shared" si="7"/>
        <v>-2842274</v>
      </c>
      <c r="G155" s="28" t="str">
        <f t="shared" si="8"/>
        <v>Lai phat sinh</v>
      </c>
    </row>
    <row r="156" spans="1:7" x14ac:dyDescent="0.3">
      <c r="A156" s="62">
        <v>44023</v>
      </c>
      <c r="B156" s="35">
        <v>-39295.29</v>
      </c>
      <c r="C156" t="s">
        <v>49</v>
      </c>
      <c r="D156" s="17"/>
      <c r="E156" s="26" t="str">
        <f t="shared" si="6"/>
        <v>Lai 2020-06</v>
      </c>
      <c r="F156" s="27">
        <f t="shared" si="7"/>
        <v>-2842274</v>
      </c>
      <c r="G156" s="28" t="str">
        <f t="shared" si="8"/>
        <v>Lai phat sinh</v>
      </c>
    </row>
    <row r="157" spans="1:7" x14ac:dyDescent="0.3">
      <c r="A157" s="62">
        <v>44023</v>
      </c>
      <c r="B157" s="35">
        <v>-1375890.41</v>
      </c>
      <c r="C157" t="s">
        <v>49</v>
      </c>
      <c r="D157" s="17"/>
      <c r="E157" s="26" t="str">
        <f t="shared" si="6"/>
        <v>Lai 2020-06</v>
      </c>
      <c r="F157" s="27">
        <f t="shared" si="7"/>
        <v>-2842274</v>
      </c>
      <c r="G157" s="28" t="str">
        <f t="shared" si="8"/>
        <v>Lai phat sinh</v>
      </c>
    </row>
    <row r="158" spans="1:7" x14ac:dyDescent="0.3">
      <c r="A158" s="62">
        <v>43993</v>
      </c>
      <c r="B158" s="35">
        <v>-1393453.09</v>
      </c>
      <c r="C158" t="s">
        <v>49</v>
      </c>
      <c r="D158" s="17"/>
      <c r="E158" s="26" t="str">
        <f t="shared" si="6"/>
        <v>Lai 2020-05</v>
      </c>
      <c r="F158" s="27">
        <f t="shared" si="7"/>
        <v>-2855812</v>
      </c>
      <c r="G158" s="28" t="str">
        <f t="shared" si="8"/>
        <v>Lai phat sinh</v>
      </c>
    </row>
    <row r="159" spans="1:7" x14ac:dyDescent="0.3">
      <c r="A159" s="62">
        <v>43993</v>
      </c>
      <c r="B159" s="35">
        <v>-40605.14</v>
      </c>
      <c r="C159" t="s">
        <v>49</v>
      </c>
      <c r="D159" s="17"/>
      <c r="E159" s="26" t="str">
        <f t="shared" si="6"/>
        <v>Lai 2020-05</v>
      </c>
      <c r="F159" s="27">
        <f t="shared" si="7"/>
        <v>-2855812</v>
      </c>
      <c r="G159" s="28" t="str">
        <f t="shared" si="8"/>
        <v>Lai phat sinh</v>
      </c>
    </row>
    <row r="160" spans="1:7" x14ac:dyDescent="0.3">
      <c r="A160" s="62">
        <v>43993</v>
      </c>
      <c r="B160" s="35">
        <v>-1421753.42</v>
      </c>
      <c r="C160" t="s">
        <v>49</v>
      </c>
      <c r="D160" s="17"/>
      <c r="E160" s="26" t="str">
        <f t="shared" si="6"/>
        <v>Lai 2020-05</v>
      </c>
      <c r="F160" s="27">
        <f t="shared" si="7"/>
        <v>-2855812</v>
      </c>
      <c r="G160" s="28" t="str">
        <f t="shared" si="8"/>
        <v>Lai phat sinh</v>
      </c>
    </row>
    <row r="161" spans="1:7" x14ac:dyDescent="0.3">
      <c r="A161" s="62">
        <v>43962</v>
      </c>
      <c r="B161" s="35">
        <v>-1274489.04</v>
      </c>
      <c r="C161" t="s">
        <v>49</v>
      </c>
      <c r="D161" s="17"/>
      <c r="E161" s="26" t="str">
        <f t="shared" si="6"/>
        <v>Lai 2020-04</v>
      </c>
      <c r="F161" s="27">
        <f t="shared" si="7"/>
        <v>-2689675</v>
      </c>
      <c r="G161" s="28" t="str">
        <f t="shared" si="8"/>
        <v>Lai phat sinh</v>
      </c>
    </row>
    <row r="162" spans="1:7" x14ac:dyDescent="0.3">
      <c r="A162" s="62">
        <v>43962</v>
      </c>
      <c r="B162" s="35">
        <v>-39295.29</v>
      </c>
      <c r="C162" t="s">
        <v>49</v>
      </c>
      <c r="D162" s="17"/>
      <c r="E162" s="26" t="str">
        <f t="shared" si="6"/>
        <v>Lai 2020-04</v>
      </c>
      <c r="F162" s="27">
        <f t="shared" si="7"/>
        <v>-2689675</v>
      </c>
      <c r="G162" s="28" t="str">
        <f t="shared" si="8"/>
        <v>Lai phat sinh</v>
      </c>
    </row>
    <row r="163" spans="1:7" x14ac:dyDescent="0.3">
      <c r="A163" s="62">
        <v>43962</v>
      </c>
      <c r="B163" s="35">
        <v>-1375890.41</v>
      </c>
      <c r="C163" t="s">
        <v>49</v>
      </c>
      <c r="D163" s="17"/>
      <c r="E163" s="26" t="str">
        <f t="shared" si="6"/>
        <v>Lai 2020-04</v>
      </c>
      <c r="F163" s="27">
        <f t="shared" si="7"/>
        <v>-2689675</v>
      </c>
      <c r="G163" s="28" t="str">
        <f t="shared" si="8"/>
        <v>Lai phat sinh</v>
      </c>
    </row>
    <row r="164" spans="1:7" x14ac:dyDescent="0.3">
      <c r="A164" s="62">
        <v>43932</v>
      </c>
      <c r="B164" s="35">
        <v>-1240126.6599999999</v>
      </c>
      <c r="C164" t="s">
        <v>49</v>
      </c>
      <c r="D164" s="17"/>
      <c r="E164" s="26" t="str">
        <f t="shared" si="6"/>
        <v>Lai 2020-03</v>
      </c>
      <c r="F164" s="27">
        <f t="shared" si="7"/>
        <v>-2702485</v>
      </c>
      <c r="G164" s="28" t="str">
        <f t="shared" si="8"/>
        <v>Lai phat sinh</v>
      </c>
    </row>
    <row r="165" spans="1:7" x14ac:dyDescent="0.3">
      <c r="A165" s="62">
        <v>43932</v>
      </c>
      <c r="B165" s="35">
        <v>-40605.14</v>
      </c>
      <c r="C165" t="s">
        <v>49</v>
      </c>
      <c r="D165" s="17"/>
      <c r="E165" s="26" t="str">
        <f t="shared" si="6"/>
        <v>Lai 2020-03</v>
      </c>
      <c r="F165" s="27">
        <f t="shared" si="7"/>
        <v>-2702485</v>
      </c>
      <c r="G165" s="28" t="str">
        <f t="shared" si="8"/>
        <v>Lai phat sinh</v>
      </c>
    </row>
    <row r="166" spans="1:7" x14ac:dyDescent="0.3">
      <c r="A166" s="62">
        <v>43932</v>
      </c>
      <c r="B166" s="35">
        <v>-1421753.42</v>
      </c>
      <c r="C166" t="s">
        <v>49</v>
      </c>
      <c r="D166" s="17"/>
      <c r="E166" s="26" t="str">
        <f t="shared" si="6"/>
        <v>Lai 2020-03</v>
      </c>
      <c r="F166" s="27">
        <f t="shared" si="7"/>
        <v>-2702485</v>
      </c>
      <c r="G166" s="28" t="str">
        <f t="shared" si="8"/>
        <v>Lai phat sinh</v>
      </c>
    </row>
    <row r="167" spans="1:7" x14ac:dyDescent="0.3">
      <c r="A167" s="62">
        <v>43901</v>
      </c>
      <c r="B167" s="35">
        <v>-1094611.33</v>
      </c>
      <c r="C167" t="s">
        <v>49</v>
      </c>
      <c r="D167" s="17"/>
      <c r="E167" s="26" t="str">
        <f t="shared" si="6"/>
        <v>Lai 2020-02</v>
      </c>
      <c r="F167" s="27">
        <f t="shared" si="7"/>
        <v>-2462624</v>
      </c>
      <c r="G167" s="28" t="str">
        <f t="shared" si="8"/>
        <v>Lai phat sinh</v>
      </c>
    </row>
    <row r="168" spans="1:7" x14ac:dyDescent="0.3">
      <c r="A168" s="62">
        <v>43901</v>
      </c>
      <c r="B168" s="35">
        <v>-37985.449999999997</v>
      </c>
      <c r="C168" t="s">
        <v>49</v>
      </c>
      <c r="D168" s="17"/>
      <c r="E168" s="26" t="str">
        <f t="shared" si="6"/>
        <v>Lai 2020-02</v>
      </c>
      <c r="F168" s="27">
        <f t="shared" si="7"/>
        <v>-2462624</v>
      </c>
      <c r="G168" s="28" t="str">
        <f t="shared" si="8"/>
        <v>Lai phat sinh</v>
      </c>
    </row>
    <row r="169" spans="1:7" x14ac:dyDescent="0.3">
      <c r="A169" s="62">
        <v>43901</v>
      </c>
      <c r="B169" s="35">
        <v>-1330027.3999999999</v>
      </c>
      <c r="C169" t="s">
        <v>49</v>
      </c>
      <c r="D169" s="17"/>
      <c r="E169" s="26" t="str">
        <f t="shared" si="6"/>
        <v>Lai 2020-02</v>
      </c>
      <c r="F169" s="27">
        <f t="shared" si="7"/>
        <v>-2462624</v>
      </c>
      <c r="G169" s="28" t="str">
        <f t="shared" si="8"/>
        <v>Lai phat sinh</v>
      </c>
    </row>
    <row r="170" spans="1:7" x14ac:dyDescent="0.3">
      <c r="A170" s="62">
        <v>43872</v>
      </c>
      <c r="B170" s="35">
        <v>-1097317.21</v>
      </c>
      <c r="C170" t="s">
        <v>49</v>
      </c>
      <c r="D170" s="17"/>
      <c r="E170" s="26" t="str">
        <f t="shared" si="6"/>
        <v>Lai 2020-01</v>
      </c>
      <c r="F170" s="27">
        <f t="shared" si="7"/>
        <v>-2559676</v>
      </c>
      <c r="G170" s="28" t="str">
        <f t="shared" si="8"/>
        <v>Lai phat sinh</v>
      </c>
    </row>
    <row r="171" spans="1:7" x14ac:dyDescent="0.3">
      <c r="A171" s="62">
        <v>43872</v>
      </c>
      <c r="B171" s="35">
        <v>-40605.14</v>
      </c>
      <c r="C171" t="s">
        <v>49</v>
      </c>
      <c r="D171" s="17"/>
      <c r="E171" s="26" t="str">
        <f t="shared" si="6"/>
        <v>Lai 2020-01</v>
      </c>
      <c r="F171" s="27">
        <f t="shared" si="7"/>
        <v>-2559676</v>
      </c>
      <c r="G171" s="28" t="str">
        <f t="shared" si="8"/>
        <v>Lai phat sinh</v>
      </c>
    </row>
    <row r="172" spans="1:7" x14ac:dyDescent="0.3">
      <c r="A172" s="62">
        <v>43872</v>
      </c>
      <c r="B172" s="35">
        <v>-1421753.42</v>
      </c>
      <c r="C172" t="s">
        <v>49</v>
      </c>
      <c r="D172" s="17"/>
      <c r="E172" s="26" t="str">
        <f t="shared" si="6"/>
        <v>Lai 2020-01</v>
      </c>
      <c r="F172" s="27">
        <f t="shared" si="7"/>
        <v>-2559676</v>
      </c>
      <c r="G172" s="28" t="str">
        <f t="shared" si="8"/>
        <v>Lai phat sinh</v>
      </c>
    </row>
    <row r="173" spans="1:7" x14ac:dyDescent="0.3">
      <c r="A173" s="62">
        <v>43841</v>
      </c>
      <c r="B173" s="35">
        <v>-1026545.07</v>
      </c>
      <c r="C173" t="s">
        <v>49</v>
      </c>
      <c r="D173" s="17"/>
      <c r="E173" s="26" t="str">
        <f t="shared" si="6"/>
        <v>Lai 2019-12</v>
      </c>
      <c r="F173" s="27">
        <f t="shared" si="7"/>
        <v>-2488904</v>
      </c>
      <c r="G173" s="28" t="str">
        <f t="shared" si="8"/>
        <v>Lai phat sinh</v>
      </c>
    </row>
    <row r="174" spans="1:7" x14ac:dyDescent="0.3">
      <c r="A174" s="62">
        <v>43841</v>
      </c>
      <c r="B174" s="35">
        <v>-40605.14</v>
      </c>
      <c r="C174" t="s">
        <v>49</v>
      </c>
      <c r="D174" s="17"/>
      <c r="E174" s="26" t="str">
        <f t="shared" si="6"/>
        <v>Lai 2019-12</v>
      </c>
      <c r="F174" s="27">
        <f t="shared" si="7"/>
        <v>-2488904</v>
      </c>
      <c r="G174" s="28" t="str">
        <f t="shared" si="8"/>
        <v>Lai phat sinh</v>
      </c>
    </row>
    <row r="175" spans="1:7" x14ac:dyDescent="0.3">
      <c r="A175" s="62">
        <v>43841</v>
      </c>
      <c r="B175" s="35">
        <v>-1421753.42</v>
      </c>
      <c r="C175" t="s">
        <v>49</v>
      </c>
      <c r="D175" s="17"/>
      <c r="E175" s="26" t="str">
        <f t="shared" si="6"/>
        <v>Lai 2019-12</v>
      </c>
      <c r="F175" s="27">
        <f t="shared" si="7"/>
        <v>-2488904</v>
      </c>
      <c r="G175" s="28" t="str">
        <f t="shared" si="8"/>
        <v>Lai phat sinh</v>
      </c>
    </row>
    <row r="176" spans="1:7" x14ac:dyDescent="0.3">
      <c r="A176" s="62">
        <v>43810</v>
      </c>
      <c r="B176" s="35">
        <v>-928925.9</v>
      </c>
      <c r="C176" t="s">
        <v>49</v>
      </c>
      <c r="D176" s="17"/>
      <c r="E176" s="26" t="str">
        <f t="shared" si="6"/>
        <v>Lai 2019-11</v>
      </c>
      <c r="F176" s="27">
        <f t="shared" si="7"/>
        <v>-2344112</v>
      </c>
      <c r="G176" s="28" t="str">
        <f t="shared" si="8"/>
        <v>Lai phat sinh</v>
      </c>
    </row>
    <row r="177" spans="1:7" x14ac:dyDescent="0.3">
      <c r="A177" s="62">
        <v>43810</v>
      </c>
      <c r="B177" s="35">
        <v>-39295.29</v>
      </c>
      <c r="C177" t="s">
        <v>49</v>
      </c>
      <c r="D177" s="17"/>
      <c r="E177" s="26" t="str">
        <f t="shared" si="6"/>
        <v>Lai 2019-11</v>
      </c>
      <c r="F177" s="27">
        <f t="shared" si="7"/>
        <v>-2344112</v>
      </c>
      <c r="G177" s="28" t="str">
        <f t="shared" si="8"/>
        <v>Lai phat sinh</v>
      </c>
    </row>
    <row r="178" spans="1:7" x14ac:dyDescent="0.3">
      <c r="A178" s="62">
        <v>43810</v>
      </c>
      <c r="B178" s="35">
        <v>-1375890.41</v>
      </c>
      <c r="C178" t="s">
        <v>49</v>
      </c>
      <c r="D178" s="17"/>
      <c r="E178" s="26" t="str">
        <f t="shared" si="6"/>
        <v>Lai 2019-11</v>
      </c>
      <c r="F178" s="27">
        <f t="shared" si="7"/>
        <v>-2344112</v>
      </c>
      <c r="G178" s="28" t="str">
        <f t="shared" si="8"/>
        <v>Lai phat sinh</v>
      </c>
    </row>
    <row r="179" spans="1:7" x14ac:dyDescent="0.3">
      <c r="A179" s="62">
        <v>43780</v>
      </c>
      <c r="B179" s="35">
        <v>-892917.65</v>
      </c>
      <c r="C179" t="s">
        <v>49</v>
      </c>
      <c r="D179" s="17"/>
      <c r="E179" s="26" t="str">
        <f t="shared" si="6"/>
        <v>Lai 2019-10</v>
      </c>
      <c r="F179" s="27">
        <f t="shared" si="7"/>
        <v>-2355276</v>
      </c>
      <c r="G179" s="28" t="str">
        <f t="shared" si="8"/>
        <v>Lai phat sinh</v>
      </c>
    </row>
    <row r="180" spans="1:7" x14ac:dyDescent="0.3">
      <c r="A180" s="62">
        <v>43780</v>
      </c>
      <c r="B180" s="35">
        <v>-40605.14</v>
      </c>
      <c r="C180" t="s">
        <v>49</v>
      </c>
      <c r="D180" s="17"/>
      <c r="E180" s="26" t="str">
        <f t="shared" si="6"/>
        <v>Lai 2019-10</v>
      </c>
      <c r="F180" s="27">
        <f t="shared" si="7"/>
        <v>-2355276</v>
      </c>
      <c r="G180" s="28" t="str">
        <f t="shared" si="8"/>
        <v>Lai phat sinh</v>
      </c>
    </row>
    <row r="181" spans="1:7" x14ac:dyDescent="0.3">
      <c r="A181" s="62">
        <v>43780</v>
      </c>
      <c r="B181" s="35">
        <v>-1421753.42</v>
      </c>
      <c r="C181" t="s">
        <v>49</v>
      </c>
      <c r="D181" s="17"/>
      <c r="E181" s="26" t="str">
        <f t="shared" si="6"/>
        <v>Lai 2019-10</v>
      </c>
      <c r="F181" s="27">
        <f t="shared" si="7"/>
        <v>-2355276</v>
      </c>
      <c r="G181" s="28" t="str">
        <f t="shared" si="8"/>
        <v>Lai phat sinh</v>
      </c>
    </row>
    <row r="182" spans="1:7" x14ac:dyDescent="0.3">
      <c r="A182" s="62">
        <v>43749</v>
      </c>
      <c r="B182" s="35">
        <v>-803072.26</v>
      </c>
      <c r="C182" t="s">
        <v>49</v>
      </c>
      <c r="D182" s="17"/>
      <c r="E182" s="26" t="str">
        <f t="shared" si="6"/>
        <v>Lai 2019-09</v>
      </c>
      <c r="F182" s="27">
        <f t="shared" si="7"/>
        <v>-2218258</v>
      </c>
      <c r="G182" s="28" t="str">
        <f t="shared" si="8"/>
        <v>Lai phat sinh</v>
      </c>
    </row>
    <row r="183" spans="1:7" x14ac:dyDescent="0.3">
      <c r="A183" s="62">
        <v>43749</v>
      </c>
      <c r="B183" s="35">
        <v>-39295.29</v>
      </c>
      <c r="C183" t="s">
        <v>49</v>
      </c>
      <c r="D183" s="17"/>
      <c r="E183" s="26" t="str">
        <f t="shared" si="6"/>
        <v>Lai 2019-09</v>
      </c>
      <c r="F183" s="27">
        <f t="shared" si="7"/>
        <v>-2218258</v>
      </c>
      <c r="G183" s="28" t="str">
        <f t="shared" si="8"/>
        <v>Lai phat sinh</v>
      </c>
    </row>
    <row r="184" spans="1:7" x14ac:dyDescent="0.3">
      <c r="A184" s="62">
        <v>43749</v>
      </c>
      <c r="B184" s="35">
        <v>-1375890.41</v>
      </c>
      <c r="C184" t="s">
        <v>49</v>
      </c>
      <c r="D184" s="17"/>
      <c r="E184" s="26" t="str">
        <f t="shared" si="6"/>
        <v>Lai 2019-09</v>
      </c>
      <c r="F184" s="27">
        <f t="shared" si="7"/>
        <v>-2218258</v>
      </c>
      <c r="G184" s="28" t="str">
        <f t="shared" si="8"/>
        <v>Lai phat sinh</v>
      </c>
    </row>
    <row r="185" spans="1:7" x14ac:dyDescent="0.3">
      <c r="A185" s="62">
        <v>43719</v>
      </c>
      <c r="B185" s="35">
        <v>-762129.28</v>
      </c>
      <c r="C185" t="s">
        <v>49</v>
      </c>
      <c r="D185" s="17"/>
      <c r="E185" s="26" t="str">
        <f t="shared" si="6"/>
        <v>Lai 2019-08</v>
      </c>
      <c r="F185" s="27">
        <f t="shared" si="7"/>
        <v>-2194054</v>
      </c>
      <c r="G185" s="28" t="str">
        <f t="shared" si="8"/>
        <v>Lai phat sinh</v>
      </c>
    </row>
    <row r="186" spans="1:7" x14ac:dyDescent="0.3">
      <c r="A186" s="62">
        <v>43719</v>
      </c>
      <c r="B186" s="35">
        <v>-39760.080000000002</v>
      </c>
      <c r="C186" t="s">
        <v>49</v>
      </c>
      <c r="D186" s="17"/>
      <c r="E186" s="26" t="str">
        <f t="shared" si="6"/>
        <v>Lai 2019-08</v>
      </c>
      <c r="F186" s="27">
        <f t="shared" si="7"/>
        <v>-2194054</v>
      </c>
      <c r="G186" s="28" t="str">
        <f t="shared" si="8"/>
        <v>Lai phat sinh</v>
      </c>
    </row>
    <row r="187" spans="1:7" x14ac:dyDescent="0.3">
      <c r="A187" s="62">
        <v>43719</v>
      </c>
      <c r="B187" s="35">
        <v>-1392164.38</v>
      </c>
      <c r="C187" t="s">
        <v>49</v>
      </c>
      <c r="D187" s="17"/>
      <c r="E187" s="26" t="str">
        <f t="shared" si="6"/>
        <v>Lai 2019-08</v>
      </c>
      <c r="F187" s="27">
        <f t="shared" si="7"/>
        <v>-2194054</v>
      </c>
      <c r="G187" s="28" t="str">
        <f t="shared" si="8"/>
        <v>Lai phat sinh</v>
      </c>
    </row>
    <row r="188" spans="1:7" x14ac:dyDescent="0.3">
      <c r="A188" s="62">
        <v>43688</v>
      </c>
      <c r="B188" s="35">
        <v>-504493.15</v>
      </c>
      <c r="C188" t="s">
        <v>49</v>
      </c>
      <c r="D188" s="17"/>
      <c r="E188" s="26" t="str">
        <f t="shared" si="6"/>
        <v>Lai 2019-07</v>
      </c>
      <c r="F188" s="27">
        <f t="shared" si="7"/>
        <v>-2067799</v>
      </c>
      <c r="G188" s="28" t="str">
        <f t="shared" si="8"/>
        <v>Lai phat sinh</v>
      </c>
    </row>
    <row r="189" spans="1:7" x14ac:dyDescent="0.3">
      <c r="A189" s="62">
        <v>43688</v>
      </c>
      <c r="B189" s="35">
        <v>-14408.27</v>
      </c>
      <c r="C189" t="s">
        <v>49</v>
      </c>
      <c r="D189" s="25"/>
      <c r="E189" s="26" t="str">
        <f t="shared" si="6"/>
        <v>Lai 2019-07</v>
      </c>
      <c r="F189" s="27">
        <f t="shared" si="7"/>
        <v>-2067799</v>
      </c>
      <c r="G189" s="28" t="str">
        <f t="shared" si="8"/>
        <v>Lai phat sinh</v>
      </c>
    </row>
    <row r="190" spans="1:7" x14ac:dyDescent="0.3">
      <c r="A190" s="62">
        <v>43688</v>
      </c>
      <c r="B190" s="35">
        <v>-250413.19</v>
      </c>
      <c r="C190" t="s">
        <v>49</v>
      </c>
      <c r="D190" s="17"/>
      <c r="E190" s="26" t="str">
        <f t="shared" si="6"/>
        <v>Lai 2019-07</v>
      </c>
      <c r="F190" s="27">
        <f t="shared" si="7"/>
        <v>-2067799</v>
      </c>
      <c r="G190" s="28" t="str">
        <f t="shared" si="8"/>
        <v>Lai phat sinh</v>
      </c>
    </row>
    <row r="191" spans="1:7" x14ac:dyDescent="0.3">
      <c r="A191" s="62">
        <v>43688</v>
      </c>
      <c r="B191" s="35">
        <v>-422658.95</v>
      </c>
      <c r="C191" t="s">
        <v>49</v>
      </c>
      <c r="D191" s="17"/>
      <c r="E191" s="26" t="str">
        <f t="shared" si="6"/>
        <v>Lai 2019-07</v>
      </c>
      <c r="F191" s="27">
        <f t="shared" si="7"/>
        <v>-2067799</v>
      </c>
      <c r="G191" s="28" t="str">
        <f t="shared" si="8"/>
        <v>Lai phat sinh</v>
      </c>
    </row>
    <row r="192" spans="1:7" x14ac:dyDescent="0.3">
      <c r="A192" s="62">
        <v>43688</v>
      </c>
      <c r="B192" s="35">
        <v>-24318.95</v>
      </c>
      <c r="C192" t="s">
        <v>49</v>
      </c>
      <c r="D192" s="17"/>
      <c r="E192" s="26" t="str">
        <f t="shared" si="6"/>
        <v>Lai 2019-07</v>
      </c>
      <c r="F192" s="27">
        <f t="shared" si="7"/>
        <v>-2067799</v>
      </c>
      <c r="G192" s="28" t="str">
        <f t="shared" si="8"/>
        <v>Lai phat sinh</v>
      </c>
    </row>
    <row r="193" spans="1:7" x14ac:dyDescent="0.3">
      <c r="A193" s="62">
        <v>43688</v>
      </c>
      <c r="B193" s="35">
        <v>-851506.85</v>
      </c>
      <c r="C193" t="s">
        <v>49</v>
      </c>
      <c r="D193" s="17"/>
      <c r="E193" s="26" t="str">
        <f t="shared" si="6"/>
        <v>Lai 2019-07</v>
      </c>
      <c r="F193" s="27">
        <f t="shared" si="7"/>
        <v>-2067799</v>
      </c>
      <c r="G193" s="28" t="str">
        <f t="shared" si="8"/>
        <v>Lai phat sinh</v>
      </c>
    </row>
    <row r="194" spans="1:7" x14ac:dyDescent="0.3">
      <c r="A194" s="62">
        <v>43668</v>
      </c>
      <c r="B194" s="33">
        <v>-103581.89</v>
      </c>
      <c r="C194" t="s">
        <v>49</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62">
        <v>43657</v>
      </c>
      <c r="B195" s="33">
        <v>-617171.74</v>
      </c>
      <c r="C195" t="s">
        <v>49</v>
      </c>
      <c r="E195" t="str">
        <f t="shared" si="9"/>
        <v>Lai 2019-06</v>
      </c>
      <c r="F195" s="7">
        <f t="shared" si="10"/>
        <v>-2112268</v>
      </c>
      <c r="G195" s="8" t="str">
        <f t="shared" si="11"/>
        <v>Lai phat sinh</v>
      </c>
    </row>
    <row r="196" spans="1:7" x14ac:dyDescent="0.3">
      <c r="A196" s="62">
        <v>43657</v>
      </c>
      <c r="B196" s="33">
        <v>-38638.019999999997</v>
      </c>
      <c r="C196" t="s">
        <v>49</v>
      </c>
      <c r="E196" t="str">
        <f t="shared" si="9"/>
        <v>Lai 2019-06</v>
      </c>
      <c r="F196" s="7">
        <f t="shared" si="10"/>
        <v>-2112268</v>
      </c>
      <c r="G196" s="8" t="str">
        <f t="shared" si="11"/>
        <v>Lai phat sinh</v>
      </c>
    </row>
    <row r="197" spans="1:7" x14ac:dyDescent="0.3">
      <c r="A197" s="62">
        <v>43657</v>
      </c>
      <c r="B197" s="33">
        <v>-1352876.71</v>
      </c>
      <c r="C197" t="s">
        <v>49</v>
      </c>
      <c r="E197" t="str">
        <f t="shared" si="9"/>
        <v>Lai 2019-06</v>
      </c>
      <c r="F197" s="7">
        <f t="shared" si="10"/>
        <v>-2112268</v>
      </c>
      <c r="G197" s="8" t="str">
        <f t="shared" si="11"/>
        <v>Lai phat sinh</v>
      </c>
    </row>
    <row r="198" spans="1:7" x14ac:dyDescent="0.3">
      <c r="A198" s="62">
        <v>43627</v>
      </c>
      <c r="B198" s="33">
        <v>-551701.22</v>
      </c>
      <c r="C198" t="s">
        <v>49</v>
      </c>
      <c r="E198" t="str">
        <f t="shared" si="9"/>
        <v>Lai 2019-05</v>
      </c>
      <c r="F198" s="7">
        <f t="shared" si="10"/>
        <v>-1909231</v>
      </c>
      <c r="G198" s="8" t="str">
        <f t="shared" si="11"/>
        <v>Lai phat sinh</v>
      </c>
    </row>
    <row r="199" spans="1:7" x14ac:dyDescent="0.3">
      <c r="A199" s="62">
        <v>43627</v>
      </c>
      <c r="B199" s="33">
        <v>-37694.370000000003</v>
      </c>
      <c r="C199" t="s">
        <v>49</v>
      </c>
      <c r="E199" t="str">
        <f t="shared" si="9"/>
        <v>Lai 2019-05</v>
      </c>
      <c r="F199" s="7">
        <f t="shared" si="10"/>
        <v>-1909231</v>
      </c>
      <c r="G199" s="8" t="str">
        <f t="shared" si="11"/>
        <v>Lai phat sinh</v>
      </c>
    </row>
    <row r="200" spans="1:7" x14ac:dyDescent="0.3">
      <c r="A200" s="62">
        <v>43627</v>
      </c>
      <c r="B200" s="33">
        <v>-1319835.6200000001</v>
      </c>
      <c r="C200" t="s">
        <v>49</v>
      </c>
      <c r="E200" t="str">
        <f t="shared" si="9"/>
        <v>Lai 2019-05</v>
      </c>
      <c r="F200" s="7">
        <f t="shared" si="10"/>
        <v>-1909231</v>
      </c>
      <c r="G200" s="8" t="str">
        <f t="shared" si="11"/>
        <v>Lai phat sinh</v>
      </c>
    </row>
    <row r="201" spans="1:7" x14ac:dyDescent="0.3">
      <c r="A201" s="62">
        <v>43596</v>
      </c>
      <c r="B201" s="33">
        <v>-487881.65</v>
      </c>
      <c r="C201" t="s">
        <v>49</v>
      </c>
      <c r="E201" t="str">
        <f t="shared" si="9"/>
        <v>Lai 2019-04</v>
      </c>
      <c r="F201" s="7">
        <f t="shared" si="10"/>
        <v>-1801620</v>
      </c>
      <c r="G201" s="8" t="str">
        <f t="shared" si="11"/>
        <v>Lai phat sinh</v>
      </c>
    </row>
    <row r="202" spans="1:7" x14ac:dyDescent="0.3">
      <c r="A202" s="62">
        <v>43596</v>
      </c>
      <c r="B202" s="33">
        <v>-36478.43</v>
      </c>
      <c r="C202" t="s">
        <v>49</v>
      </c>
      <c r="E202" t="str">
        <f t="shared" si="9"/>
        <v>Lai 2019-04</v>
      </c>
      <c r="F202" s="7">
        <f t="shared" si="10"/>
        <v>-1801620</v>
      </c>
      <c r="G202" s="8" t="str">
        <f t="shared" si="11"/>
        <v>Lai phat sinh</v>
      </c>
    </row>
    <row r="203" spans="1:7" x14ac:dyDescent="0.3">
      <c r="A203" s="62">
        <v>43596</v>
      </c>
      <c r="B203" s="33">
        <v>-1277260.27</v>
      </c>
      <c r="C203" t="s">
        <v>49</v>
      </c>
      <c r="E203" t="str">
        <f t="shared" si="9"/>
        <v>Lai 2019-04</v>
      </c>
      <c r="F203" s="7">
        <f t="shared" si="10"/>
        <v>-1801620</v>
      </c>
      <c r="G203" s="8" t="str">
        <f t="shared" si="11"/>
        <v>Lai phat sinh</v>
      </c>
    </row>
    <row r="204" spans="1:7" x14ac:dyDescent="0.3">
      <c r="A204" s="62">
        <v>43566</v>
      </c>
      <c r="B204" s="33">
        <v>-456266.12</v>
      </c>
      <c r="C204" t="s">
        <v>49</v>
      </c>
      <c r="E204" t="str">
        <f t="shared" si="9"/>
        <v>Lai 2019-03</v>
      </c>
      <c r="F204" s="7">
        <f t="shared" si="10"/>
        <v>-1813796</v>
      </c>
      <c r="G204" s="8" t="str">
        <f t="shared" si="11"/>
        <v>Lai phat sinh</v>
      </c>
    </row>
    <row r="205" spans="1:7" x14ac:dyDescent="0.3">
      <c r="A205" s="62">
        <v>43566</v>
      </c>
      <c r="B205" s="33">
        <v>-37694.370000000003</v>
      </c>
      <c r="C205" t="s">
        <v>49</v>
      </c>
      <c r="E205" t="str">
        <f t="shared" si="9"/>
        <v>Lai 2019-03</v>
      </c>
      <c r="F205" s="7">
        <f t="shared" si="10"/>
        <v>-1813796</v>
      </c>
      <c r="G205" s="8" t="str">
        <f t="shared" si="11"/>
        <v>Lai phat sinh</v>
      </c>
    </row>
    <row r="206" spans="1:7" x14ac:dyDescent="0.3">
      <c r="A206" s="62">
        <v>43566</v>
      </c>
      <c r="B206" s="33">
        <v>-1319835.6200000001</v>
      </c>
      <c r="C206" t="s">
        <v>49</v>
      </c>
      <c r="E206" t="str">
        <f t="shared" si="9"/>
        <v>Lai 2019-03</v>
      </c>
      <c r="F206" s="7">
        <f t="shared" si="10"/>
        <v>-1813796</v>
      </c>
      <c r="G206" s="8" t="str">
        <f t="shared" si="11"/>
        <v>Lai phat sinh</v>
      </c>
    </row>
    <row r="207" spans="1:7" x14ac:dyDescent="0.3">
      <c r="A207" s="62">
        <v>43535</v>
      </c>
      <c r="B207" s="33">
        <v>-373961.03</v>
      </c>
      <c r="C207" t="s">
        <v>49</v>
      </c>
      <c r="E207" t="str">
        <f t="shared" si="9"/>
        <v>Lai 2019-02</v>
      </c>
      <c r="F207" s="7">
        <f t="shared" si="10"/>
        <v>-1600117</v>
      </c>
      <c r="G207" s="8" t="str">
        <f t="shared" si="11"/>
        <v>Lai phat sinh</v>
      </c>
    </row>
    <row r="208" spans="1:7" x14ac:dyDescent="0.3">
      <c r="A208" s="62">
        <v>43535</v>
      </c>
      <c r="B208" s="33">
        <v>-34046.53</v>
      </c>
      <c r="C208" t="s">
        <v>49</v>
      </c>
      <c r="E208" t="str">
        <f t="shared" si="9"/>
        <v>Lai 2019-02</v>
      </c>
      <c r="F208" s="7">
        <f t="shared" si="10"/>
        <v>-1600117</v>
      </c>
      <c r="G208" s="8" t="str">
        <f t="shared" si="11"/>
        <v>Lai phat sinh</v>
      </c>
    </row>
    <row r="209" spans="1:7" x14ac:dyDescent="0.3">
      <c r="A209" s="62">
        <v>43535</v>
      </c>
      <c r="B209" s="33">
        <v>-1192109.5900000001</v>
      </c>
      <c r="C209" t="s">
        <v>49</v>
      </c>
      <c r="E209" t="str">
        <f t="shared" si="9"/>
        <v>Lai 2019-02</v>
      </c>
      <c r="F209" s="7">
        <f t="shared" si="10"/>
        <v>-1600117</v>
      </c>
      <c r="G209" s="8" t="str">
        <f t="shared" si="11"/>
        <v>Lai phat sinh</v>
      </c>
    </row>
    <row r="210" spans="1:7" x14ac:dyDescent="0.3">
      <c r="A210" s="62">
        <v>43507</v>
      </c>
      <c r="B210" s="33">
        <v>-368467.62</v>
      </c>
      <c r="C210" t="s">
        <v>49</v>
      </c>
      <c r="E210" t="str">
        <f t="shared" si="9"/>
        <v>Lai 2019-01</v>
      </c>
      <c r="F210" s="7">
        <f t="shared" si="10"/>
        <v>-1725998</v>
      </c>
      <c r="G210" s="8" t="str">
        <f t="shared" si="11"/>
        <v>Lai phat sinh</v>
      </c>
    </row>
    <row r="211" spans="1:7" x14ac:dyDescent="0.3">
      <c r="A211" s="62">
        <v>43507</v>
      </c>
      <c r="B211" s="33">
        <v>-37694.370000000003</v>
      </c>
      <c r="C211" t="s">
        <v>49</v>
      </c>
      <c r="E211" t="str">
        <f t="shared" si="9"/>
        <v>Lai 2019-01</v>
      </c>
      <c r="F211" s="7">
        <f t="shared" si="10"/>
        <v>-1725998</v>
      </c>
      <c r="G211" s="8" t="str">
        <f t="shared" si="11"/>
        <v>Lai phat sinh</v>
      </c>
    </row>
    <row r="212" spans="1:7" x14ac:dyDescent="0.3">
      <c r="A212" s="62">
        <v>43507</v>
      </c>
      <c r="B212" s="33">
        <v>-1319835.6200000001</v>
      </c>
      <c r="C212" t="s">
        <v>49</v>
      </c>
      <c r="E212" t="str">
        <f t="shared" si="9"/>
        <v>Lai 2019-01</v>
      </c>
      <c r="F212" s="7">
        <f t="shared" si="10"/>
        <v>-1725998</v>
      </c>
      <c r="G212" s="8" t="str">
        <f t="shared" si="11"/>
        <v>Lai phat sinh</v>
      </c>
    </row>
    <row r="213" spans="1:7" x14ac:dyDescent="0.3">
      <c r="A213" s="62">
        <v>43476</v>
      </c>
      <c r="B213" s="33">
        <v>-324078.68</v>
      </c>
      <c r="C213" t="s">
        <v>49</v>
      </c>
      <c r="E213" t="str">
        <f t="shared" si="9"/>
        <v>Lai 2018-12</v>
      </c>
      <c r="F213" s="7">
        <f t="shared" si="10"/>
        <v>-1681609</v>
      </c>
      <c r="G213" s="8" t="str">
        <f t="shared" si="11"/>
        <v>Lai phat sinh</v>
      </c>
    </row>
    <row r="214" spans="1:7" x14ac:dyDescent="0.3">
      <c r="A214" s="62">
        <v>43476</v>
      </c>
      <c r="B214" s="33">
        <v>-37694.370000000003</v>
      </c>
      <c r="C214" t="s">
        <v>49</v>
      </c>
      <c r="E214" t="str">
        <f t="shared" si="9"/>
        <v>Lai 2018-12</v>
      </c>
      <c r="F214" s="7">
        <f t="shared" si="10"/>
        <v>-1681609</v>
      </c>
      <c r="G214" s="8" t="str">
        <f t="shared" si="11"/>
        <v>Lai phat sinh</v>
      </c>
    </row>
    <row r="215" spans="1:7" x14ac:dyDescent="0.3">
      <c r="A215" s="62">
        <v>43476</v>
      </c>
      <c r="B215" s="33">
        <v>-1319835.6200000001</v>
      </c>
      <c r="C215" t="s">
        <v>49</v>
      </c>
      <c r="E215" t="str">
        <f t="shared" si="9"/>
        <v>Lai 2018-12</v>
      </c>
      <c r="F215" s="7">
        <f t="shared" si="10"/>
        <v>-1681609</v>
      </c>
      <c r="G215" s="8" t="str">
        <f t="shared" si="11"/>
        <v>Lai phat sinh</v>
      </c>
    </row>
    <row r="216" spans="1:7" x14ac:dyDescent="0.3">
      <c r="A216" s="62">
        <v>43445</v>
      </c>
      <c r="B216" s="33">
        <v>-9727.58</v>
      </c>
      <c r="C216" t="s">
        <v>49</v>
      </c>
      <c r="E216" t="str">
        <f t="shared" si="9"/>
        <v>Lai 2018-11</v>
      </c>
      <c r="F216" s="7">
        <f t="shared" si="10"/>
        <v>-1585433</v>
      </c>
      <c r="G216" s="8" t="str">
        <f t="shared" si="11"/>
        <v>Lai phat sinh</v>
      </c>
    </row>
    <row r="217" spans="1:7" x14ac:dyDescent="0.3">
      <c r="A217" s="62">
        <v>43445</v>
      </c>
      <c r="B217" s="33">
        <v>-72833.149999999994</v>
      </c>
      <c r="C217" t="s">
        <v>49</v>
      </c>
      <c r="E217" t="str">
        <f t="shared" si="9"/>
        <v>Lai 2018-11</v>
      </c>
      <c r="F217" s="7">
        <f t="shared" si="10"/>
        <v>-1585433</v>
      </c>
      <c r="G217" s="8" t="str">
        <f t="shared" si="11"/>
        <v>Lai phat sinh</v>
      </c>
    </row>
    <row r="218" spans="1:7" x14ac:dyDescent="0.3">
      <c r="A218" s="62">
        <v>43445</v>
      </c>
      <c r="B218" s="33">
        <v>-208806.24</v>
      </c>
      <c r="C218" t="s">
        <v>49</v>
      </c>
      <c r="E218" t="str">
        <f t="shared" si="9"/>
        <v>Lai 2018-11</v>
      </c>
      <c r="F218" s="7">
        <f t="shared" si="10"/>
        <v>-1585433</v>
      </c>
      <c r="G218" s="8" t="str">
        <f t="shared" si="11"/>
        <v>Lai phat sinh</v>
      </c>
    </row>
    <row r="219" spans="1:7" x14ac:dyDescent="0.3">
      <c r="A219" s="62">
        <v>43445</v>
      </c>
      <c r="B219" s="33">
        <v>-16805.3</v>
      </c>
      <c r="C219" t="s">
        <v>49</v>
      </c>
      <c r="E219" t="str">
        <f t="shared" si="9"/>
        <v>Lai 2018-11</v>
      </c>
      <c r="F219" s="7">
        <f t="shared" si="10"/>
        <v>-1585433</v>
      </c>
      <c r="G219" s="8" t="str">
        <f t="shared" si="11"/>
        <v>Lai phat sinh</v>
      </c>
    </row>
    <row r="220" spans="1:7" x14ac:dyDescent="0.3">
      <c r="A220" s="62">
        <v>43445</v>
      </c>
      <c r="B220" s="33">
        <v>-340602.74</v>
      </c>
      <c r="C220" t="s">
        <v>49</v>
      </c>
      <c r="E220" t="str">
        <f t="shared" si="9"/>
        <v>Lai 2018-11</v>
      </c>
      <c r="F220" s="7">
        <f t="shared" si="10"/>
        <v>-1585433</v>
      </c>
      <c r="G220" s="8" t="str">
        <f t="shared" si="11"/>
        <v>Lai phat sinh</v>
      </c>
    </row>
    <row r="221" spans="1:7" x14ac:dyDescent="0.3">
      <c r="A221" s="62">
        <v>43445</v>
      </c>
      <c r="B221" s="33">
        <v>-936657.53</v>
      </c>
      <c r="C221" t="s">
        <v>49</v>
      </c>
      <c r="E221" t="str">
        <f t="shared" si="9"/>
        <v>Lai 2018-11</v>
      </c>
      <c r="F221" s="7">
        <f t="shared" si="10"/>
        <v>-1585433</v>
      </c>
      <c r="G221" s="8" t="str">
        <f t="shared" si="11"/>
        <v>Lai phat sinh</v>
      </c>
    </row>
    <row r="222" spans="1:7" x14ac:dyDescent="0.3">
      <c r="A222" s="62">
        <v>43417</v>
      </c>
      <c r="B222" s="33">
        <v>5000000</v>
      </c>
      <c r="C222" t="s">
        <v>51</v>
      </c>
      <c r="D222" t="s">
        <v>751</v>
      </c>
      <c r="E222" t="str">
        <f t="shared" si="9"/>
        <v>Da thanh toan 2018-11</v>
      </c>
      <c r="F222" s="7">
        <f t="shared" si="10"/>
        <v>5000000</v>
      </c>
      <c r="G222" s="8" t="str">
        <f t="shared" si="11"/>
        <v>Da thanh toan</v>
      </c>
    </row>
    <row r="223" spans="1:7" x14ac:dyDescent="0.3">
      <c r="A223" s="62">
        <v>43415</v>
      </c>
      <c r="B223" s="33">
        <v>-369007.06</v>
      </c>
      <c r="C223" t="s">
        <v>49</v>
      </c>
      <c r="E223" t="str">
        <f t="shared" si="9"/>
        <v>Lai 2018-10</v>
      </c>
      <c r="F223" s="7">
        <f t="shared" si="10"/>
        <v>-1712523</v>
      </c>
      <c r="G223" s="8" t="str">
        <f t="shared" si="11"/>
        <v>Lai phat sinh</v>
      </c>
    </row>
    <row r="224" spans="1:7" x14ac:dyDescent="0.3">
      <c r="A224" s="62">
        <v>43415</v>
      </c>
      <c r="B224" s="33">
        <v>-23680.2</v>
      </c>
      <c r="C224" t="s">
        <v>49</v>
      </c>
      <c r="E224" t="str">
        <f t="shared" si="9"/>
        <v>Lai 2018-10</v>
      </c>
      <c r="F224" s="7">
        <f t="shared" si="10"/>
        <v>-1712523</v>
      </c>
      <c r="G224" s="8" t="str">
        <f t="shared" si="11"/>
        <v>Lai phat sinh</v>
      </c>
    </row>
    <row r="225" spans="1:7" x14ac:dyDescent="0.3">
      <c r="A225" s="62">
        <v>43415</v>
      </c>
      <c r="B225" s="33">
        <v>-1319835.6200000001</v>
      </c>
      <c r="C225" t="s">
        <v>49</v>
      </c>
      <c r="E225" t="str">
        <f t="shared" si="9"/>
        <v>Lai 2018-10</v>
      </c>
      <c r="F225" s="7">
        <f t="shared" si="10"/>
        <v>-1712523</v>
      </c>
      <c r="G225" s="8" t="str">
        <f t="shared" si="11"/>
        <v>Lai phat sinh</v>
      </c>
    </row>
    <row r="226" spans="1:7" x14ac:dyDescent="0.3">
      <c r="A226" s="62">
        <v>43384</v>
      </c>
      <c r="B226" s="33">
        <v>-315822.58</v>
      </c>
      <c r="C226" t="s">
        <v>49</v>
      </c>
      <c r="E226" t="str">
        <f t="shared" si="9"/>
        <v>Lai 2018-09</v>
      </c>
      <c r="F226" s="7">
        <f t="shared" si="10"/>
        <v>-1615999</v>
      </c>
      <c r="G226" s="8" t="str">
        <f t="shared" si="11"/>
        <v>Lai phat sinh</v>
      </c>
    </row>
    <row r="227" spans="1:7" x14ac:dyDescent="0.3">
      <c r="A227" s="62">
        <v>43384</v>
      </c>
      <c r="B227" s="33">
        <v>-22916.32</v>
      </c>
      <c r="C227" t="s">
        <v>49</v>
      </c>
      <c r="E227" t="str">
        <f t="shared" si="9"/>
        <v>Lai 2018-09</v>
      </c>
      <c r="F227" s="7">
        <f t="shared" si="10"/>
        <v>-1615999</v>
      </c>
      <c r="G227" s="8" t="str">
        <f t="shared" si="11"/>
        <v>Lai phat sinh</v>
      </c>
    </row>
    <row r="228" spans="1:7" x14ac:dyDescent="0.3">
      <c r="A228" s="62">
        <v>43384</v>
      </c>
      <c r="B228" s="33">
        <v>-1277260.27</v>
      </c>
      <c r="C228" t="s">
        <v>49</v>
      </c>
      <c r="E228" t="str">
        <f t="shared" si="9"/>
        <v>Lai 2018-09</v>
      </c>
      <c r="F228" s="7">
        <f t="shared" si="10"/>
        <v>-1615999</v>
      </c>
      <c r="G228" s="8" t="str">
        <f t="shared" si="11"/>
        <v>Lai phat sinh</v>
      </c>
    </row>
    <row r="229" spans="1:7" x14ac:dyDescent="0.3">
      <c r="A229" s="62">
        <v>43354</v>
      </c>
      <c r="B229" s="33">
        <v>-283404.65000000002</v>
      </c>
      <c r="C229" t="s">
        <v>49</v>
      </c>
      <c r="E229" t="str">
        <f t="shared" si="9"/>
        <v>Lai 2018-08</v>
      </c>
      <c r="F229" s="7">
        <f t="shared" si="10"/>
        <v>-1626920</v>
      </c>
      <c r="G229" s="8" t="str">
        <f t="shared" si="11"/>
        <v>Lai phat sinh</v>
      </c>
    </row>
    <row r="230" spans="1:7" x14ac:dyDescent="0.3">
      <c r="A230" s="62">
        <v>43354</v>
      </c>
      <c r="B230" s="33">
        <v>-23680.2</v>
      </c>
      <c r="C230" t="s">
        <v>49</v>
      </c>
      <c r="E230" t="str">
        <f t="shared" si="9"/>
        <v>Lai 2018-08</v>
      </c>
      <c r="F230" s="7">
        <f t="shared" si="10"/>
        <v>-1626920</v>
      </c>
      <c r="G230" s="8" t="str">
        <f t="shared" si="11"/>
        <v>Lai phat sinh</v>
      </c>
    </row>
    <row r="231" spans="1:7" x14ac:dyDescent="0.3">
      <c r="A231" s="62">
        <v>43354</v>
      </c>
      <c r="B231" s="33">
        <v>-1319835.6200000001</v>
      </c>
      <c r="C231" t="s">
        <v>49</v>
      </c>
      <c r="E231" t="str">
        <f t="shared" si="9"/>
        <v>Lai 2018-08</v>
      </c>
      <c r="F231" s="7">
        <f t="shared" si="10"/>
        <v>-1626920</v>
      </c>
      <c r="G231" s="8" t="str">
        <f t="shared" si="11"/>
        <v>Lai phat sinh</v>
      </c>
    </row>
    <row r="232" spans="1:7" x14ac:dyDescent="0.3">
      <c r="A232" s="62">
        <v>43323</v>
      </c>
      <c r="B232" s="33">
        <v>-241563.76</v>
      </c>
      <c r="C232" t="s">
        <v>49</v>
      </c>
      <c r="E232" t="str">
        <f t="shared" si="9"/>
        <v>Lai 2018-07</v>
      </c>
      <c r="F232" s="7">
        <f t="shared" si="10"/>
        <v>-1585080</v>
      </c>
      <c r="G232" s="8" t="str">
        <f t="shared" si="11"/>
        <v>Lai phat sinh</v>
      </c>
    </row>
    <row r="233" spans="1:7" x14ac:dyDescent="0.3">
      <c r="A233" s="62">
        <v>43323</v>
      </c>
      <c r="B233" s="33">
        <v>-23680.2</v>
      </c>
      <c r="C233" t="s">
        <v>49</v>
      </c>
      <c r="E233" t="str">
        <f t="shared" si="9"/>
        <v>Lai 2018-07</v>
      </c>
      <c r="F233" s="7">
        <f t="shared" si="10"/>
        <v>-1585080</v>
      </c>
      <c r="G233" s="8" t="str">
        <f t="shared" si="11"/>
        <v>Lai phat sinh</v>
      </c>
    </row>
    <row r="234" spans="1:7" x14ac:dyDescent="0.3">
      <c r="A234" s="62">
        <v>43323</v>
      </c>
      <c r="B234" s="33">
        <v>-1319835.6200000001</v>
      </c>
      <c r="C234" t="s">
        <v>49</v>
      </c>
      <c r="E234" t="str">
        <f t="shared" si="9"/>
        <v>Lai 2018-07</v>
      </c>
      <c r="F234" s="7">
        <f t="shared" si="10"/>
        <v>-1585080</v>
      </c>
      <c r="G234" s="8" t="str">
        <f t="shared" si="11"/>
        <v>Lai phat sinh</v>
      </c>
    </row>
    <row r="235" spans="1:7" x14ac:dyDescent="0.3">
      <c r="A235" s="62">
        <v>43292</v>
      </c>
      <c r="B235" s="33">
        <v>-195562.42</v>
      </c>
      <c r="C235" t="s">
        <v>49</v>
      </c>
      <c r="E235" t="str">
        <f t="shared" si="9"/>
        <v>Lai 2018-06</v>
      </c>
      <c r="F235">
        <f t="shared" si="10"/>
        <v>-1495739</v>
      </c>
      <c r="G235" t="str">
        <f t="shared" si="11"/>
        <v>Lai phat sinh</v>
      </c>
    </row>
    <row r="236" spans="1:7" x14ac:dyDescent="0.3">
      <c r="A236" s="62">
        <v>43292</v>
      </c>
      <c r="B236" s="33">
        <v>-22916.32</v>
      </c>
      <c r="C236" t="s">
        <v>49</v>
      </c>
      <c r="E236" t="str">
        <f t="shared" si="9"/>
        <v>Lai 2018-06</v>
      </c>
      <c r="F236">
        <f t="shared" si="10"/>
        <v>-1495739</v>
      </c>
      <c r="G236" t="str">
        <f t="shared" si="11"/>
        <v>Lai phat sinh</v>
      </c>
    </row>
    <row r="237" spans="1:7" x14ac:dyDescent="0.3">
      <c r="A237" s="62">
        <v>43292</v>
      </c>
      <c r="B237" s="33">
        <v>-1277260.27</v>
      </c>
      <c r="C237" t="s">
        <v>49</v>
      </c>
      <c r="E237" t="str">
        <f t="shared" si="9"/>
        <v>Lai 2018-06</v>
      </c>
      <c r="F237">
        <f t="shared" si="10"/>
        <v>-1495739</v>
      </c>
      <c r="G237" t="str">
        <f t="shared" si="11"/>
        <v>Lai phat sinh</v>
      </c>
    </row>
    <row r="238" spans="1:7" x14ac:dyDescent="0.3">
      <c r="A238" s="62">
        <v>43262</v>
      </c>
      <c r="B238" s="33">
        <v>-162331.74</v>
      </c>
      <c r="C238" t="s">
        <v>49</v>
      </c>
      <c r="E238" t="str">
        <f t="shared" si="9"/>
        <v>Lai 2018-05</v>
      </c>
      <c r="F238">
        <f t="shared" si="10"/>
        <v>-1505848</v>
      </c>
      <c r="G238" t="str">
        <f t="shared" si="11"/>
        <v>Lai phat sinh</v>
      </c>
    </row>
    <row r="239" spans="1:7" x14ac:dyDescent="0.3">
      <c r="A239" s="62">
        <v>43262</v>
      </c>
      <c r="B239" s="33">
        <v>-23680.2</v>
      </c>
      <c r="C239" t="s">
        <v>49</v>
      </c>
      <c r="E239" t="str">
        <f t="shared" si="9"/>
        <v>Lai 2018-05</v>
      </c>
      <c r="F239">
        <f t="shared" si="10"/>
        <v>-1505848</v>
      </c>
      <c r="G239" t="str">
        <f t="shared" si="11"/>
        <v>Lai phat sinh</v>
      </c>
    </row>
    <row r="240" spans="1:7" x14ac:dyDescent="0.3">
      <c r="A240" s="62">
        <v>43262</v>
      </c>
      <c r="B240" s="33">
        <v>-1319835.6200000001</v>
      </c>
      <c r="C240" t="s">
        <v>49</v>
      </c>
      <c r="E240" t="str">
        <f t="shared" si="9"/>
        <v>Lai 2018-05</v>
      </c>
      <c r="F240">
        <f t="shared" si="10"/>
        <v>-1505848</v>
      </c>
      <c r="G240" t="str">
        <f t="shared" si="11"/>
        <v>Lai phat sinh</v>
      </c>
    </row>
    <row r="241" spans="1:7" x14ac:dyDescent="0.3">
      <c r="A241" s="62">
        <v>43231</v>
      </c>
      <c r="B241" s="33">
        <v>-113995.3</v>
      </c>
      <c r="C241" t="s">
        <v>49</v>
      </c>
      <c r="E241" t="str">
        <f t="shared" si="9"/>
        <v>Lai 2018-04</v>
      </c>
      <c r="F241">
        <f t="shared" si="10"/>
        <v>-1313772</v>
      </c>
      <c r="G241" t="str">
        <f t="shared" si="11"/>
        <v>Lai phat sinh</v>
      </c>
    </row>
    <row r="242" spans="1:7" x14ac:dyDescent="0.3">
      <c r="A242" s="62">
        <v>43231</v>
      </c>
      <c r="B242" s="33">
        <v>-16223.84</v>
      </c>
      <c r="C242" t="s">
        <v>49</v>
      </c>
      <c r="E242" t="str">
        <f t="shared" si="9"/>
        <v>Lai 2018-04</v>
      </c>
      <c r="F242">
        <f t="shared" si="10"/>
        <v>-1313772</v>
      </c>
      <c r="G242" t="str">
        <f t="shared" si="11"/>
        <v>Lai phat sinh</v>
      </c>
    </row>
    <row r="243" spans="1:7" x14ac:dyDescent="0.3">
      <c r="A243" s="62">
        <v>43231</v>
      </c>
      <c r="B243" s="33">
        <v>-4922.88</v>
      </c>
      <c r="C243" t="s">
        <v>49</v>
      </c>
      <c r="E243" t="str">
        <f t="shared" si="9"/>
        <v>Lai 2018-04</v>
      </c>
      <c r="F243">
        <f t="shared" si="10"/>
        <v>-1313772</v>
      </c>
      <c r="G243" t="str">
        <f t="shared" si="11"/>
        <v>Lai phat sinh</v>
      </c>
    </row>
    <row r="244" spans="1:7" x14ac:dyDescent="0.3">
      <c r="A244" s="62">
        <v>43231</v>
      </c>
      <c r="B244" s="33">
        <v>-1178630.1399999999</v>
      </c>
      <c r="C244" t="s">
        <v>49</v>
      </c>
      <c r="E244" t="str">
        <f t="shared" si="9"/>
        <v>Lai 2018-04</v>
      </c>
      <c r="F244">
        <f t="shared" si="10"/>
        <v>-1313772</v>
      </c>
      <c r="G244" t="str">
        <f t="shared" si="11"/>
        <v>Lai phat sinh</v>
      </c>
    </row>
    <row r="245" spans="1:7" x14ac:dyDescent="0.3">
      <c r="A245" s="62">
        <v>43217</v>
      </c>
      <c r="B245" s="33">
        <v>-530905.94999999995</v>
      </c>
      <c r="C245" t="s">
        <v>50</v>
      </c>
      <c r="E245" t="str">
        <f t="shared" si="9"/>
        <v>Phi 2018-04</v>
      </c>
      <c r="F245">
        <f t="shared" si="10"/>
        <v>-530906</v>
      </c>
      <c r="G245" t="str">
        <f t="shared" si="11"/>
        <v>Phi</v>
      </c>
    </row>
    <row r="246" spans="1:7" x14ac:dyDescent="0.3">
      <c r="A246" s="62">
        <v>43201</v>
      </c>
      <c r="B246" s="33">
        <v>-85682.72</v>
      </c>
      <c r="C246" t="s">
        <v>49</v>
      </c>
      <c r="E246" t="str">
        <f t="shared" si="9"/>
        <v>Lai 2018-03</v>
      </c>
      <c r="F246">
        <f t="shared" si="10"/>
        <v>-1318333</v>
      </c>
      <c r="G246" t="str">
        <f t="shared" si="11"/>
        <v>Lai phat sinh</v>
      </c>
    </row>
    <row r="247" spans="1:7" x14ac:dyDescent="0.3">
      <c r="A247" s="62">
        <v>43201</v>
      </c>
      <c r="B247" s="33">
        <v>-2418.6999999999998</v>
      </c>
      <c r="C247" t="s">
        <v>49</v>
      </c>
      <c r="E247" t="str">
        <f t="shared" si="9"/>
        <v>Lai 2018-03</v>
      </c>
      <c r="F247">
        <f t="shared" si="10"/>
        <v>-1318333</v>
      </c>
      <c r="G247" t="str">
        <f t="shared" si="11"/>
        <v>Lai phat sinh</v>
      </c>
    </row>
    <row r="248" spans="1:7" x14ac:dyDescent="0.3">
      <c r="A248" s="62">
        <v>43201</v>
      </c>
      <c r="B248" s="33">
        <v>-9088.6</v>
      </c>
      <c r="C248" t="s">
        <v>49</v>
      </c>
      <c r="E248" t="str">
        <f t="shared" si="9"/>
        <v>Lai 2018-03</v>
      </c>
      <c r="F248">
        <f t="shared" si="10"/>
        <v>-1318333</v>
      </c>
      <c r="G248" t="str">
        <f t="shared" si="11"/>
        <v>Lai phat sinh</v>
      </c>
    </row>
    <row r="249" spans="1:7" x14ac:dyDescent="0.3">
      <c r="A249" s="62">
        <v>43201</v>
      </c>
      <c r="B249" s="33">
        <v>-3224.93</v>
      </c>
      <c r="C249" t="s">
        <v>49</v>
      </c>
      <c r="E249" t="str">
        <f t="shared" si="9"/>
        <v>Lai 2018-03</v>
      </c>
      <c r="F249">
        <f t="shared" si="10"/>
        <v>-1318333</v>
      </c>
      <c r="G249" t="str">
        <f t="shared" si="11"/>
        <v>Lai phat sinh</v>
      </c>
    </row>
    <row r="250" spans="1:7" x14ac:dyDescent="0.3">
      <c r="A250" s="62">
        <v>43201</v>
      </c>
      <c r="B250" s="33">
        <v>-1217917.81</v>
      </c>
      <c r="C250" t="s">
        <v>49</v>
      </c>
      <c r="E250" t="str">
        <f t="shared" si="9"/>
        <v>Lai 2018-03</v>
      </c>
      <c r="F250">
        <f t="shared" si="10"/>
        <v>-1318333</v>
      </c>
      <c r="G250" t="str">
        <f t="shared" si="11"/>
        <v>Lai phat sinh</v>
      </c>
    </row>
    <row r="251" spans="1:7" x14ac:dyDescent="0.3">
      <c r="A251" s="62">
        <v>43186</v>
      </c>
      <c r="B251" s="33">
        <v>-391573.42</v>
      </c>
      <c r="C251" t="s">
        <v>50</v>
      </c>
      <c r="E251" t="str">
        <f t="shared" si="9"/>
        <v>Phi 2018-03</v>
      </c>
      <c r="F251">
        <f t="shared" si="10"/>
        <v>-391573</v>
      </c>
      <c r="G251" t="str">
        <f t="shared" si="11"/>
        <v>Phi</v>
      </c>
    </row>
    <row r="252" spans="1:7" x14ac:dyDescent="0.3">
      <c r="A252" s="62">
        <v>43170</v>
      </c>
      <c r="B252" s="33">
        <v>-51862.31</v>
      </c>
      <c r="C252" t="s">
        <v>49</v>
      </c>
      <c r="E252" t="str">
        <f t="shared" si="9"/>
        <v>Lai 2018-02</v>
      </c>
      <c r="F252">
        <f t="shared" si="10"/>
        <v>-1160330</v>
      </c>
      <c r="G252" t="str">
        <f t="shared" si="11"/>
        <v>Lai phat sinh</v>
      </c>
    </row>
    <row r="253" spans="1:7" x14ac:dyDescent="0.3">
      <c r="A253" s="62">
        <v>43170</v>
      </c>
      <c r="B253" s="33">
        <v>-2934.79</v>
      </c>
      <c r="C253" t="s">
        <v>49</v>
      </c>
      <c r="E253" t="str">
        <f t="shared" si="9"/>
        <v>Lai 2018-02</v>
      </c>
      <c r="F253">
        <f t="shared" si="10"/>
        <v>-1160330</v>
      </c>
      <c r="G253" t="str">
        <f t="shared" si="11"/>
        <v>Lai phat sinh</v>
      </c>
    </row>
    <row r="254" spans="1:7" x14ac:dyDescent="0.3">
      <c r="A254" s="62">
        <v>43170</v>
      </c>
      <c r="B254" s="33">
        <v>-2347.83</v>
      </c>
      <c r="C254" t="s">
        <v>49</v>
      </c>
      <c r="E254" t="str">
        <f t="shared" si="9"/>
        <v>Lai 2018-02</v>
      </c>
      <c r="F254">
        <f t="shared" si="10"/>
        <v>-1160330</v>
      </c>
      <c r="G254" t="str">
        <f t="shared" si="11"/>
        <v>Lai phat sinh</v>
      </c>
    </row>
    <row r="255" spans="1:7" x14ac:dyDescent="0.3">
      <c r="A255" s="62">
        <v>43170</v>
      </c>
      <c r="B255" s="33">
        <v>-3130.44</v>
      </c>
      <c r="C255" t="s">
        <v>49</v>
      </c>
      <c r="E255" t="str">
        <f t="shared" si="9"/>
        <v>Lai 2018-02</v>
      </c>
      <c r="F255">
        <f t="shared" si="10"/>
        <v>-1160330</v>
      </c>
      <c r="G255" t="str">
        <f t="shared" si="11"/>
        <v>Lai phat sinh</v>
      </c>
    </row>
    <row r="256" spans="1:7" x14ac:dyDescent="0.3">
      <c r="A256" s="62">
        <v>43170</v>
      </c>
      <c r="B256" s="33">
        <v>-1100054.79</v>
      </c>
      <c r="C256" t="s">
        <v>49</v>
      </c>
      <c r="E256" t="str">
        <f t="shared" si="9"/>
        <v>Lai 2018-02</v>
      </c>
      <c r="F256">
        <f t="shared" si="10"/>
        <v>-1160330</v>
      </c>
      <c r="G256" t="str">
        <f t="shared" si="11"/>
        <v>Lai phat sinh</v>
      </c>
    </row>
    <row r="257" spans="1:7" x14ac:dyDescent="0.3">
      <c r="A257" s="62">
        <v>43158</v>
      </c>
      <c r="B257" s="33">
        <v>-256515.65</v>
      </c>
      <c r="C257" t="s">
        <v>50</v>
      </c>
      <c r="E257" t="str">
        <f t="shared" si="9"/>
        <v>Phi 2018-02</v>
      </c>
      <c r="F257">
        <f t="shared" si="10"/>
        <v>-256516</v>
      </c>
      <c r="G257" t="str">
        <f t="shared" si="11"/>
        <v>Phi</v>
      </c>
    </row>
    <row r="258" spans="1:7" x14ac:dyDescent="0.3">
      <c r="A258" s="62">
        <v>43142</v>
      </c>
      <c r="B258" s="33">
        <v>-589315.06999999995</v>
      </c>
      <c r="C258" t="s">
        <v>49</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62">
        <v>43142</v>
      </c>
      <c r="B259" s="33">
        <v>-628602.74</v>
      </c>
      <c r="C259" t="s">
        <v>49</v>
      </c>
      <c r="E259" t="str">
        <f t="shared" si="12"/>
        <v>Lai 2018-01</v>
      </c>
      <c r="F259">
        <f t="shared" si="13"/>
        <v>-2357260</v>
      </c>
      <c r="G259" t="str">
        <f t="shared" si="14"/>
        <v>Lai phat sinh</v>
      </c>
    </row>
    <row r="260" spans="1:7" x14ac:dyDescent="0.3">
      <c r="A260" s="62">
        <v>43142</v>
      </c>
      <c r="B260" s="33">
        <v>-1139342.47</v>
      </c>
      <c r="C260" t="s">
        <v>49</v>
      </c>
      <c r="E260" t="str">
        <f t="shared" si="12"/>
        <v>Lai 2018-01</v>
      </c>
      <c r="F260">
        <f t="shared" si="13"/>
        <v>-2357260</v>
      </c>
      <c r="G260" t="str">
        <f t="shared" si="14"/>
        <v>Lai phat sinh</v>
      </c>
    </row>
    <row r="261" spans="1:7" x14ac:dyDescent="0.3">
      <c r="A261" s="62">
        <v>43127</v>
      </c>
      <c r="B261" s="33">
        <v>-249000</v>
      </c>
      <c r="C261" t="s">
        <v>50</v>
      </c>
      <c r="E261" t="str">
        <f t="shared" si="12"/>
        <v>Phi 2018-01</v>
      </c>
      <c r="F261">
        <f t="shared" si="13"/>
        <v>-249000</v>
      </c>
      <c r="G261" t="str">
        <f t="shared" si="14"/>
        <v>Phi</v>
      </c>
    </row>
    <row r="262" spans="1:7" x14ac:dyDescent="0.3">
      <c r="A262" s="62">
        <v>43082</v>
      </c>
      <c r="B262" s="33">
        <v>-50000000</v>
      </c>
      <c r="C262" t="s">
        <v>51</v>
      </c>
      <c r="D262" t="s">
        <v>752</v>
      </c>
      <c r="E262" t="str">
        <f t="shared" si="12"/>
        <v>Du no 2017-12</v>
      </c>
      <c r="F262">
        <f t="shared" si="13"/>
        <v>-50000000</v>
      </c>
      <c r="G262" t="str">
        <f t="shared" si="14"/>
        <v>Du no</v>
      </c>
    </row>
    <row r="263" spans="1:7" x14ac:dyDescent="0.3">
      <c r="A263" s="62">
        <v>43081</v>
      </c>
      <c r="B263" s="33">
        <v>50000000</v>
      </c>
      <c r="C263" t="s">
        <v>51</v>
      </c>
      <c r="D263" t="s">
        <v>52</v>
      </c>
      <c r="E263" t="str">
        <f t="shared" si="12"/>
        <v>Da thanh toan 2017-12</v>
      </c>
      <c r="F263">
        <f t="shared" si="13"/>
        <v>50000000</v>
      </c>
      <c r="G263" t="str">
        <f t="shared" si="14"/>
        <v>Da thanh toan</v>
      </c>
    </row>
    <row r="264" spans="1:7" x14ac:dyDescent="0.3">
      <c r="A264" s="62">
        <v>43056</v>
      </c>
      <c r="B264" s="33">
        <v>-50000000</v>
      </c>
      <c r="C264" t="s">
        <v>51</v>
      </c>
      <c r="D264" t="s">
        <v>753</v>
      </c>
      <c r="E264" t="str">
        <f t="shared" si="12"/>
        <v>Du no 2017-11</v>
      </c>
      <c r="F264">
        <f t="shared" si="13"/>
        <v>-50000000</v>
      </c>
      <c r="G264" t="str">
        <f t="shared" si="14"/>
        <v>Du no</v>
      </c>
    </row>
    <row r="265" spans="1:7" x14ac:dyDescent="0.3">
      <c r="A265" s="62">
        <v>43054</v>
      </c>
      <c r="B265" s="33">
        <v>50000000</v>
      </c>
      <c r="C265" t="s">
        <v>51</v>
      </c>
      <c r="D265" t="s">
        <v>52</v>
      </c>
      <c r="E265" t="str">
        <f t="shared" si="12"/>
        <v>Da thanh toan 2017-11</v>
      </c>
      <c r="F265">
        <f t="shared" si="13"/>
        <v>50000000</v>
      </c>
      <c r="G265" t="str">
        <f t="shared" si="14"/>
        <v>Da thanh toan</v>
      </c>
    </row>
    <row r="266" spans="1:7" x14ac:dyDescent="0.3">
      <c r="A266" s="62">
        <v>43035</v>
      </c>
      <c r="B266" s="33">
        <v>-50000000</v>
      </c>
      <c r="C266" t="s">
        <v>51</v>
      </c>
      <c r="D266" t="s">
        <v>754</v>
      </c>
      <c r="E266" t="str">
        <f t="shared" si="12"/>
        <v>Du no 2017-10</v>
      </c>
      <c r="F266">
        <f t="shared" si="13"/>
        <v>-50000000</v>
      </c>
      <c r="G266" t="str">
        <f t="shared" si="14"/>
        <v>Du no</v>
      </c>
    </row>
    <row r="267" spans="1:7" x14ac:dyDescent="0.3">
      <c r="A267" s="62">
        <v>43033</v>
      </c>
      <c r="B267" s="33">
        <v>50000000</v>
      </c>
      <c r="C267" t="s">
        <v>51</v>
      </c>
      <c r="D267" t="s">
        <v>52</v>
      </c>
      <c r="E267" t="str">
        <f t="shared" si="12"/>
        <v>Da thanh toan 2017-10</v>
      </c>
      <c r="F267">
        <f t="shared" si="13"/>
        <v>50000000</v>
      </c>
      <c r="G267" t="str">
        <f t="shared" si="14"/>
        <v>Da thanh toan</v>
      </c>
    </row>
    <row r="268" spans="1:7" x14ac:dyDescent="0.3">
      <c r="A268" s="62">
        <v>42992</v>
      </c>
      <c r="B268" s="33">
        <v>-50000000</v>
      </c>
      <c r="C268" t="s">
        <v>51</v>
      </c>
      <c r="D268" t="s">
        <v>755</v>
      </c>
      <c r="E268" t="str">
        <f t="shared" si="12"/>
        <v>Du no 2017-09</v>
      </c>
      <c r="F268">
        <f t="shared" si="13"/>
        <v>-50000000</v>
      </c>
      <c r="G268" t="str">
        <f t="shared" si="14"/>
        <v>Du no</v>
      </c>
    </row>
    <row r="269" spans="1:7" x14ac:dyDescent="0.3">
      <c r="A269" s="62">
        <v>42991</v>
      </c>
      <c r="B269" s="33">
        <v>50000000</v>
      </c>
      <c r="C269" t="s">
        <v>51</v>
      </c>
      <c r="D269" t="s">
        <v>52</v>
      </c>
      <c r="E269" t="str">
        <f t="shared" si="12"/>
        <v>Da thanh toan 2017-09</v>
      </c>
      <c r="F269">
        <f t="shared" si="13"/>
        <v>50000000</v>
      </c>
      <c r="G269" t="str">
        <f t="shared" si="14"/>
        <v>Da thanh toan</v>
      </c>
    </row>
    <row r="270" spans="1:7" x14ac:dyDescent="0.3">
      <c r="A270" s="62">
        <v>42959</v>
      </c>
      <c r="B270" s="33">
        <v>-50000000</v>
      </c>
      <c r="C270" t="s">
        <v>51</v>
      </c>
      <c r="D270" t="s">
        <v>756</v>
      </c>
      <c r="E270" t="str">
        <f t="shared" si="12"/>
        <v>Du no 2017-08</v>
      </c>
      <c r="F270">
        <f t="shared" si="13"/>
        <v>-50000000</v>
      </c>
      <c r="G270" t="str">
        <f t="shared" si="14"/>
        <v>Du no</v>
      </c>
    </row>
    <row r="271" spans="1:7" x14ac:dyDescent="0.3">
      <c r="A271" s="62">
        <v>42958</v>
      </c>
      <c r="B271" s="33">
        <v>50000000</v>
      </c>
      <c r="C271" t="s">
        <v>51</v>
      </c>
      <c r="D271" t="s">
        <v>52</v>
      </c>
      <c r="E271" t="str">
        <f t="shared" si="12"/>
        <v>Da thanh toan 2017-08</v>
      </c>
      <c r="F271">
        <f t="shared" si="13"/>
        <v>50000000</v>
      </c>
      <c r="G271" t="str">
        <f t="shared" si="14"/>
        <v>Da thanh toan</v>
      </c>
    </row>
    <row r="272" spans="1:7" x14ac:dyDescent="0.3">
      <c r="A272" s="62">
        <v>42928</v>
      </c>
      <c r="B272" s="33">
        <v>-50000000</v>
      </c>
      <c r="C272" t="s">
        <v>51</v>
      </c>
      <c r="D272" t="s">
        <v>757</v>
      </c>
      <c r="E272" t="str">
        <f t="shared" si="12"/>
        <v>Du no 2017-07</v>
      </c>
      <c r="F272">
        <f t="shared" si="13"/>
        <v>-50000000</v>
      </c>
      <c r="G272" t="str">
        <f t="shared" si="14"/>
        <v>Du no</v>
      </c>
    </row>
    <row r="273" spans="1:7" x14ac:dyDescent="0.3">
      <c r="A273" s="62">
        <v>42927</v>
      </c>
      <c r="B273" s="33">
        <v>50000000</v>
      </c>
      <c r="C273" t="s">
        <v>51</v>
      </c>
      <c r="D273" t="s">
        <v>52</v>
      </c>
      <c r="E273" t="str">
        <f t="shared" si="12"/>
        <v>Da thanh toan 2017-07</v>
      </c>
      <c r="F273">
        <f t="shared" si="13"/>
        <v>50000000</v>
      </c>
      <c r="G273" t="str">
        <f t="shared" si="14"/>
        <v>Da thanh toan</v>
      </c>
    </row>
    <row r="274" spans="1:7" x14ac:dyDescent="0.3">
      <c r="A274" s="62">
        <v>42898</v>
      </c>
      <c r="B274" s="33">
        <v>50000000</v>
      </c>
      <c r="C274" t="s">
        <v>51</v>
      </c>
      <c r="D274" t="s">
        <v>52</v>
      </c>
      <c r="E274" t="str">
        <f t="shared" si="12"/>
        <v>Da thanh toan 2017-06</v>
      </c>
      <c r="F274">
        <f t="shared" si="13"/>
        <v>50000000</v>
      </c>
      <c r="G274" t="str">
        <f t="shared" si="14"/>
        <v>Da thanh toan</v>
      </c>
    </row>
    <row r="275" spans="1:7" x14ac:dyDescent="0.3">
      <c r="A275" s="62">
        <v>42898</v>
      </c>
      <c r="B275" s="33">
        <v>-50000000</v>
      </c>
      <c r="C275" t="s">
        <v>51</v>
      </c>
      <c r="D275" t="s">
        <v>757</v>
      </c>
      <c r="E275" t="str">
        <f t="shared" si="12"/>
        <v>Du no 2017-06</v>
      </c>
      <c r="F275">
        <f t="shared" si="13"/>
        <v>-50000000</v>
      </c>
      <c r="G275" t="str">
        <f t="shared" si="14"/>
        <v>Du no</v>
      </c>
    </row>
    <row r="276" spans="1:7" x14ac:dyDescent="0.3">
      <c r="A276" s="62">
        <v>42867</v>
      </c>
      <c r="B276" s="33">
        <v>-50000000</v>
      </c>
      <c r="C276" t="s">
        <v>51</v>
      </c>
      <c r="D276" t="s">
        <v>758</v>
      </c>
      <c r="E276" t="str">
        <f t="shared" si="12"/>
        <v>Du no 2017-05</v>
      </c>
      <c r="F276">
        <f t="shared" si="13"/>
        <v>-50000000</v>
      </c>
      <c r="G276" t="str">
        <f t="shared" si="14"/>
        <v>Du no</v>
      </c>
    </row>
    <row r="277" spans="1:7" x14ac:dyDescent="0.3">
      <c r="A277" s="62">
        <v>42866</v>
      </c>
      <c r="B277" s="33">
        <v>50000000</v>
      </c>
      <c r="C277" t="s">
        <v>51</v>
      </c>
      <c r="D277" t="s">
        <v>52</v>
      </c>
      <c r="E277" t="str">
        <f t="shared" si="12"/>
        <v>Da thanh toan 2017-05</v>
      </c>
      <c r="F277">
        <f t="shared" si="13"/>
        <v>50000000</v>
      </c>
      <c r="G277" t="str">
        <f t="shared" si="14"/>
        <v>Da thanh toan</v>
      </c>
    </row>
    <row r="278" spans="1:7" x14ac:dyDescent="0.3">
      <c r="A278" s="62">
        <v>42838</v>
      </c>
      <c r="B278" s="33">
        <v>-50000000</v>
      </c>
      <c r="C278" t="s">
        <v>51</v>
      </c>
      <c r="D278" t="s">
        <v>758</v>
      </c>
      <c r="E278" t="str">
        <f t="shared" si="12"/>
        <v>Du no 2017-04</v>
      </c>
      <c r="F278">
        <f t="shared" si="13"/>
        <v>-50000000</v>
      </c>
      <c r="G278" t="str">
        <f t="shared" si="14"/>
        <v>Du no</v>
      </c>
    </row>
    <row r="279" spans="1:7" x14ac:dyDescent="0.3">
      <c r="A279" s="62">
        <v>42837</v>
      </c>
      <c r="B279" s="33">
        <v>50000000</v>
      </c>
      <c r="C279" t="s">
        <v>51</v>
      </c>
      <c r="D279" t="s">
        <v>52</v>
      </c>
      <c r="E279" t="str">
        <f t="shared" si="12"/>
        <v>Da thanh toan 2017-04</v>
      </c>
      <c r="F279">
        <f t="shared" si="13"/>
        <v>50000000</v>
      </c>
      <c r="G279" t="str">
        <f t="shared" si="14"/>
        <v>Da thanh toan</v>
      </c>
    </row>
    <row r="280" spans="1:7" x14ac:dyDescent="0.3">
      <c r="A280" s="62">
        <v>42808</v>
      </c>
      <c r="B280" s="33">
        <v>-50000000</v>
      </c>
      <c r="C280" t="s">
        <v>51</v>
      </c>
      <c r="D280" t="s">
        <v>758</v>
      </c>
      <c r="E280" t="str">
        <f t="shared" si="12"/>
        <v>Du no 2017-03</v>
      </c>
      <c r="F280">
        <f t="shared" si="13"/>
        <v>-50000000</v>
      </c>
      <c r="G280" t="str">
        <f t="shared" si="14"/>
        <v>Du no</v>
      </c>
    </row>
    <row r="281" spans="1:7" x14ac:dyDescent="0.3">
      <c r="A281" s="62">
        <v>42807</v>
      </c>
      <c r="B281" s="33">
        <v>50000000</v>
      </c>
      <c r="C281" t="s">
        <v>51</v>
      </c>
      <c r="D281" t="s">
        <v>52</v>
      </c>
      <c r="E281" t="str">
        <f t="shared" si="12"/>
        <v>Da thanh toan 2017-03</v>
      </c>
      <c r="F281">
        <f t="shared" si="13"/>
        <v>50000000</v>
      </c>
      <c r="G281" t="str">
        <f t="shared" si="14"/>
        <v>Da thanh toan</v>
      </c>
    </row>
    <row r="282" spans="1:7" x14ac:dyDescent="0.3">
      <c r="A282" s="62">
        <v>42780</v>
      </c>
      <c r="B282" s="33">
        <v>-50000000</v>
      </c>
      <c r="C282" t="s">
        <v>51</v>
      </c>
      <c r="D282" t="s">
        <v>758</v>
      </c>
      <c r="E282" t="str">
        <f t="shared" si="12"/>
        <v>Du no 2017-02</v>
      </c>
      <c r="F282">
        <f t="shared" si="13"/>
        <v>-50000000</v>
      </c>
      <c r="G282" t="str">
        <f t="shared" si="14"/>
        <v>Du no</v>
      </c>
    </row>
    <row r="283" spans="1:7" x14ac:dyDescent="0.3">
      <c r="A283" s="62">
        <v>42779</v>
      </c>
      <c r="B283" s="33">
        <v>50000000</v>
      </c>
      <c r="C283" t="s">
        <v>51</v>
      </c>
      <c r="D283" t="s">
        <v>52</v>
      </c>
      <c r="E283" t="str">
        <f t="shared" si="12"/>
        <v>Da thanh toan 2017-02</v>
      </c>
      <c r="F283">
        <f t="shared" si="13"/>
        <v>50000000</v>
      </c>
      <c r="G283" t="str">
        <f t="shared" si="14"/>
        <v>Da thanh toan</v>
      </c>
    </row>
    <row r="284" spans="1:7" x14ac:dyDescent="0.3">
      <c r="A284" s="62">
        <v>42747</v>
      </c>
      <c r="B284" s="33">
        <v>-50000000</v>
      </c>
      <c r="C284" t="s">
        <v>51</v>
      </c>
      <c r="D284" t="s">
        <v>759</v>
      </c>
      <c r="E284" t="str">
        <f t="shared" si="12"/>
        <v>Du no 2017-01</v>
      </c>
      <c r="F284">
        <f t="shared" si="13"/>
        <v>-50000000</v>
      </c>
      <c r="G284" t="str">
        <f t="shared" si="14"/>
        <v>Du no</v>
      </c>
    </row>
    <row r="285" spans="1:7" x14ac:dyDescent="0.3">
      <c r="A285" s="62">
        <v>42746</v>
      </c>
      <c r="B285" s="33">
        <v>50000000</v>
      </c>
      <c r="C285" t="s">
        <v>51</v>
      </c>
      <c r="E285" t="str">
        <f t="shared" si="12"/>
        <v>Da thanh toan 2017-01</v>
      </c>
      <c r="F285">
        <f t="shared" si="13"/>
        <v>50000000</v>
      </c>
      <c r="G285" t="str">
        <f t="shared" si="14"/>
        <v>Da thanh toan</v>
      </c>
    </row>
    <row r="286" spans="1:7" x14ac:dyDescent="0.3">
      <c r="A286" s="62">
        <v>42718</v>
      </c>
      <c r="B286" s="33">
        <v>-50000000</v>
      </c>
      <c r="C286" t="s">
        <v>51</v>
      </c>
      <c r="D286" t="s">
        <v>759</v>
      </c>
      <c r="E286" t="str">
        <f t="shared" si="12"/>
        <v>Du no 2016-12</v>
      </c>
      <c r="F286">
        <f t="shared" si="13"/>
        <v>-50000000</v>
      </c>
      <c r="G286" t="str">
        <f t="shared" si="14"/>
        <v>Du no</v>
      </c>
    </row>
    <row r="287" spans="1:7" x14ac:dyDescent="0.3">
      <c r="A287" s="62">
        <v>42717</v>
      </c>
      <c r="B287" s="33">
        <v>50000000</v>
      </c>
      <c r="C287" t="s">
        <v>51</v>
      </c>
      <c r="D287" t="s">
        <v>52</v>
      </c>
      <c r="E287" t="str">
        <f t="shared" si="12"/>
        <v>Da thanh toan 2016-12</v>
      </c>
      <c r="F287">
        <f t="shared" si="13"/>
        <v>50000000</v>
      </c>
      <c r="G287" t="str">
        <f t="shared" si="14"/>
        <v>Da thanh toan</v>
      </c>
    </row>
    <row r="288" spans="1:7" x14ac:dyDescent="0.3">
      <c r="A288" s="62">
        <v>42689</v>
      </c>
      <c r="B288" s="33">
        <v>-50000000</v>
      </c>
      <c r="C288" t="s">
        <v>51</v>
      </c>
      <c r="D288" t="s">
        <v>760</v>
      </c>
      <c r="E288" t="str">
        <f t="shared" si="12"/>
        <v>Du no 2016-11</v>
      </c>
      <c r="F288">
        <f t="shared" si="13"/>
        <v>-50000000</v>
      </c>
      <c r="G288" t="str">
        <f t="shared" si="14"/>
        <v>Du no</v>
      </c>
    </row>
    <row r="289" spans="1:7" x14ac:dyDescent="0.3">
      <c r="A289" s="62">
        <v>42685</v>
      </c>
      <c r="B289" s="33">
        <v>50000000</v>
      </c>
      <c r="C289" t="s">
        <v>51</v>
      </c>
      <c r="D289" t="s">
        <v>52</v>
      </c>
      <c r="E289" t="str">
        <f t="shared" si="12"/>
        <v>Da thanh toan 2016-11</v>
      </c>
      <c r="F289">
        <f t="shared" si="13"/>
        <v>50000000</v>
      </c>
      <c r="G289" t="str">
        <f t="shared" si="14"/>
        <v>Da thanh toan</v>
      </c>
    </row>
    <row r="290" spans="1:7" x14ac:dyDescent="0.3">
      <c r="A290" s="62">
        <v>42668</v>
      </c>
      <c r="B290" s="33">
        <v>-50000000</v>
      </c>
      <c r="C290" t="s">
        <v>51</v>
      </c>
      <c r="D290" t="s">
        <v>760</v>
      </c>
      <c r="E290" t="str">
        <f t="shared" si="12"/>
        <v>Du no 2016-10</v>
      </c>
      <c r="F290">
        <f t="shared" si="13"/>
        <v>-50000000</v>
      </c>
      <c r="G290" t="str">
        <f t="shared" si="14"/>
        <v>Du no</v>
      </c>
    </row>
    <row r="291" spans="1:7" x14ac:dyDescent="0.3">
      <c r="A291" s="62">
        <v>42667</v>
      </c>
      <c r="B291" s="33">
        <v>50000000</v>
      </c>
      <c r="C291" t="s">
        <v>51</v>
      </c>
      <c r="D291" t="s">
        <v>52</v>
      </c>
      <c r="E291" t="str">
        <f t="shared" si="12"/>
        <v>Da thanh toan 2016-10</v>
      </c>
      <c r="F291">
        <f t="shared" si="13"/>
        <v>50000000</v>
      </c>
      <c r="G291" t="str">
        <f t="shared" si="14"/>
        <v>Da thanh toan</v>
      </c>
    </row>
    <row r="292" spans="1:7" x14ac:dyDescent="0.3">
      <c r="A292" s="62">
        <v>42642</v>
      </c>
      <c r="B292" s="33">
        <v>-30000000</v>
      </c>
      <c r="C292" t="s">
        <v>51</v>
      </c>
      <c r="D292" t="s">
        <v>760</v>
      </c>
      <c r="E292" t="str">
        <f t="shared" si="12"/>
        <v>Du no 2016-09</v>
      </c>
      <c r="F292">
        <f t="shared" si="13"/>
        <v>-50000000</v>
      </c>
      <c r="G292" t="str">
        <f t="shared" si="14"/>
        <v>Du no</v>
      </c>
    </row>
    <row r="293" spans="1:7" x14ac:dyDescent="0.3">
      <c r="A293" s="62">
        <v>42639</v>
      </c>
      <c r="B293" s="33">
        <v>30000000</v>
      </c>
      <c r="C293" t="s">
        <v>51</v>
      </c>
      <c r="D293" t="s">
        <v>52</v>
      </c>
      <c r="E293" t="str">
        <f t="shared" si="12"/>
        <v>Da thanh toan 2016-09</v>
      </c>
      <c r="F293">
        <f t="shared" si="13"/>
        <v>30000000</v>
      </c>
      <c r="G293" t="str">
        <f t="shared" si="14"/>
        <v>Da thanh toan</v>
      </c>
    </row>
    <row r="294" spans="1:7" x14ac:dyDescent="0.3">
      <c r="A294" s="62">
        <v>42629</v>
      </c>
      <c r="B294" s="33">
        <v>-20000000</v>
      </c>
      <c r="C294" t="s">
        <v>51</v>
      </c>
      <c r="D294" t="s">
        <v>760</v>
      </c>
      <c r="E294" t="str">
        <f t="shared" si="12"/>
        <v>Du no 2016-09</v>
      </c>
      <c r="F294">
        <f t="shared" si="13"/>
        <v>-50000000</v>
      </c>
      <c r="G294" t="str">
        <f t="shared" si="14"/>
        <v>Du no</v>
      </c>
    </row>
    <row r="295" spans="1:7" x14ac:dyDescent="0.3">
      <c r="A295" s="62">
        <v>42621</v>
      </c>
      <c r="B295" s="33">
        <v>-30000000</v>
      </c>
      <c r="C295" t="s">
        <v>51</v>
      </c>
      <c r="D295" t="s">
        <v>760</v>
      </c>
      <c r="E295" t="str">
        <f t="shared" si="12"/>
        <v>Du no 2016-08</v>
      </c>
      <c r="F295">
        <f t="shared" si="13"/>
        <v>-30000000</v>
      </c>
      <c r="G295" t="str">
        <f t="shared" si="14"/>
        <v>Du no</v>
      </c>
    </row>
    <row r="296" spans="1:7" x14ac:dyDescent="0.3">
      <c r="A296" s="62">
        <v>46002</v>
      </c>
      <c r="B296" s="33">
        <v>-27284570.550000001</v>
      </c>
      <c r="C296" t="s">
        <v>49</v>
      </c>
      <c r="E296" t="str">
        <f t="shared" si="12"/>
        <v>Lai 2025-11</v>
      </c>
      <c r="F296">
        <f t="shared" si="13"/>
        <v>-29308438</v>
      </c>
      <c r="G296" t="str">
        <f t="shared" si="14"/>
        <v>Lai phat sinh</v>
      </c>
    </row>
    <row r="297" spans="1:7" x14ac:dyDescent="0.3">
      <c r="A297" s="62">
        <v>46002</v>
      </c>
      <c r="B297" s="33">
        <v>-56196.49</v>
      </c>
      <c r="C297" t="s">
        <v>49</v>
      </c>
      <c r="E297" t="str">
        <f t="shared" si="12"/>
        <v>Lai 2025-11</v>
      </c>
      <c r="F297">
        <f t="shared" si="13"/>
        <v>-29308438</v>
      </c>
      <c r="G297" t="str">
        <f t="shared" si="14"/>
        <v>Lai phat sinh</v>
      </c>
    </row>
    <row r="298" spans="1:7" x14ac:dyDescent="0.3">
      <c r="A298" s="62">
        <v>46002</v>
      </c>
      <c r="B298" s="33">
        <v>-1967671.23</v>
      </c>
      <c r="C298" t="s">
        <v>49</v>
      </c>
      <c r="E298" t="str">
        <f t="shared" si="12"/>
        <v>Lai 2025-11</v>
      </c>
      <c r="F298">
        <f t="shared" si="13"/>
        <v>-29308438</v>
      </c>
      <c r="G298" t="str">
        <f t="shared" si="14"/>
        <v>Lai phat sinh</v>
      </c>
    </row>
    <row r="299" spans="1:7" x14ac:dyDescent="0.3">
      <c r="A299" s="62">
        <v>45972</v>
      </c>
      <c r="B299" s="33">
        <v>-27010619.48</v>
      </c>
      <c r="C299" t="s">
        <v>49</v>
      </c>
      <c r="E299" t="str">
        <f t="shared" si="12"/>
        <v>Lai 2025-10</v>
      </c>
      <c r="F299">
        <f t="shared" si="13"/>
        <v>-29101949</v>
      </c>
      <c r="G299" t="str">
        <f t="shared" si="14"/>
        <v>Lai phat sinh</v>
      </c>
    </row>
    <row r="300" spans="1:7" x14ac:dyDescent="0.3">
      <c r="A300" s="62">
        <v>45972</v>
      </c>
      <c r="B300" s="33">
        <v>-58069.71</v>
      </c>
      <c r="C300" t="s">
        <v>49</v>
      </c>
      <c r="E300" t="str">
        <f t="shared" si="12"/>
        <v>Lai 2025-10</v>
      </c>
      <c r="F300">
        <f t="shared" si="13"/>
        <v>-29101949</v>
      </c>
      <c r="G300" t="str">
        <f t="shared" si="14"/>
        <v>Lai phat sinh</v>
      </c>
    </row>
    <row r="301" spans="1:7" x14ac:dyDescent="0.3">
      <c r="A301" s="62">
        <v>45972</v>
      </c>
      <c r="B301" s="33">
        <v>-2033260.27</v>
      </c>
      <c r="C301" t="s">
        <v>49</v>
      </c>
      <c r="E301" t="str">
        <f t="shared" si="12"/>
        <v>Lai 2025-10</v>
      </c>
      <c r="F301">
        <f t="shared" si="13"/>
        <v>-29101949</v>
      </c>
      <c r="G301" t="str">
        <f t="shared" si="14"/>
        <v>Lai phat sinh</v>
      </c>
    </row>
    <row r="302" spans="1:7" x14ac:dyDescent="0.3">
      <c r="A302" s="62">
        <v>45941</v>
      </c>
      <c r="B302" s="33">
        <v>-25072956.350000001</v>
      </c>
      <c r="C302" t="s">
        <v>49</v>
      </c>
      <c r="E302" t="str">
        <f t="shared" si="12"/>
        <v>Lai 2025-09</v>
      </c>
      <c r="F302">
        <f t="shared" si="13"/>
        <v>-27096824</v>
      </c>
      <c r="G302" t="str">
        <f t="shared" si="14"/>
        <v>Lai phat sinh</v>
      </c>
    </row>
    <row r="303" spans="1:7" x14ac:dyDescent="0.3">
      <c r="A303" s="62">
        <v>45941</v>
      </c>
      <c r="B303" s="33">
        <v>-56196.49</v>
      </c>
      <c r="C303" t="s">
        <v>49</v>
      </c>
      <c r="E303" t="str">
        <f t="shared" si="12"/>
        <v>Lai 2025-09</v>
      </c>
      <c r="F303">
        <f t="shared" si="13"/>
        <v>-27096824</v>
      </c>
      <c r="G303" t="str">
        <f t="shared" si="14"/>
        <v>Lai phat sinh</v>
      </c>
    </row>
    <row r="304" spans="1:7" x14ac:dyDescent="0.3">
      <c r="A304" s="62">
        <v>45941</v>
      </c>
      <c r="B304" s="33">
        <v>-1967671.23</v>
      </c>
      <c r="C304" t="s">
        <v>49</v>
      </c>
      <c r="E304" t="str">
        <f t="shared" si="12"/>
        <v>Lai 2025-09</v>
      </c>
      <c r="F304">
        <f t="shared" si="13"/>
        <v>-27096824</v>
      </c>
      <c r="G304" t="str">
        <f t="shared" si="14"/>
        <v>Lai phat sinh</v>
      </c>
    </row>
    <row r="305" spans="1:7" x14ac:dyDescent="0.3">
      <c r="A305" s="62">
        <v>45911</v>
      </c>
      <c r="B305" s="33">
        <v>-24814586.920000002</v>
      </c>
      <c r="C305" t="s">
        <v>49</v>
      </c>
      <c r="E305" t="str">
        <f t="shared" si="12"/>
        <v>Lai 2025-08</v>
      </c>
      <c r="F305">
        <f t="shared" si="13"/>
        <v>-26905917</v>
      </c>
      <c r="G305" t="str">
        <f t="shared" si="14"/>
        <v>Lai phat sinh</v>
      </c>
    </row>
    <row r="306" spans="1:7" x14ac:dyDescent="0.3">
      <c r="A306" s="62">
        <v>45911</v>
      </c>
      <c r="B306" s="33">
        <v>-58069.71</v>
      </c>
      <c r="C306" t="s">
        <v>49</v>
      </c>
      <c r="E306" t="str">
        <f t="shared" si="12"/>
        <v>Lai 2025-08</v>
      </c>
      <c r="F306">
        <f t="shared" si="13"/>
        <v>-26905917</v>
      </c>
      <c r="G306" t="str">
        <f t="shared" si="14"/>
        <v>Lai phat sinh</v>
      </c>
    </row>
    <row r="307" spans="1:7" x14ac:dyDescent="0.3">
      <c r="A307" s="62">
        <v>45911</v>
      </c>
      <c r="B307" s="33">
        <v>-2033260.27</v>
      </c>
      <c r="C307" t="s">
        <v>49</v>
      </c>
      <c r="E307" t="str">
        <f t="shared" si="12"/>
        <v>Lai 2025-08</v>
      </c>
      <c r="F307">
        <f t="shared" si="13"/>
        <v>-26905917</v>
      </c>
      <c r="G307" t="str">
        <f t="shared" si="14"/>
        <v>Lai phat sinh</v>
      </c>
    </row>
    <row r="308" spans="1:7" x14ac:dyDescent="0.3">
      <c r="A308" s="62">
        <v>45880</v>
      </c>
      <c r="B308" s="33">
        <v>-23763206.870000001</v>
      </c>
      <c r="C308" t="s">
        <v>49</v>
      </c>
      <c r="E308" t="str">
        <f t="shared" si="12"/>
        <v>Lai 2025-07</v>
      </c>
      <c r="F308">
        <f t="shared" si="13"/>
        <v>-25854537</v>
      </c>
      <c r="G308" t="str">
        <f t="shared" si="14"/>
        <v>Lai phat sinh</v>
      </c>
    </row>
    <row r="309" spans="1:7" x14ac:dyDescent="0.3">
      <c r="A309" s="62">
        <v>45880</v>
      </c>
      <c r="B309" s="33">
        <v>-58069.71</v>
      </c>
      <c r="C309" t="s">
        <v>49</v>
      </c>
      <c r="E309" t="str">
        <f t="shared" si="12"/>
        <v>Lai 2025-07</v>
      </c>
      <c r="F309">
        <f t="shared" si="13"/>
        <v>-25854537</v>
      </c>
      <c r="G309" t="str">
        <f t="shared" si="14"/>
        <v>Lai phat sinh</v>
      </c>
    </row>
    <row r="310" spans="1:7" x14ac:dyDescent="0.3">
      <c r="A310" s="62">
        <v>45880</v>
      </c>
      <c r="B310" s="33">
        <v>-2033260.27</v>
      </c>
      <c r="C310" t="s">
        <v>49</v>
      </c>
      <c r="E310" t="str">
        <f t="shared" si="12"/>
        <v>Lai 2025-07</v>
      </c>
      <c r="F310">
        <f t="shared" si="13"/>
        <v>-25854537</v>
      </c>
      <c r="G310" t="str">
        <f t="shared" si="14"/>
        <v>Lai phat sinh</v>
      </c>
    </row>
    <row r="311" spans="1:7" x14ac:dyDescent="0.3">
      <c r="A311" s="62">
        <v>45849</v>
      </c>
      <c r="B311" s="33">
        <v>-22049290.59</v>
      </c>
      <c r="C311" t="s">
        <v>49</v>
      </c>
      <c r="E311" t="str">
        <f t="shared" si="12"/>
        <v>Lai 2025-06</v>
      </c>
      <c r="F311">
        <f t="shared" si="13"/>
        <v>-24073158</v>
      </c>
      <c r="G311" t="str">
        <f t="shared" si="14"/>
        <v>Lai phat sinh</v>
      </c>
    </row>
    <row r="312" spans="1:7" x14ac:dyDescent="0.3">
      <c r="A312" s="62">
        <v>45849</v>
      </c>
      <c r="B312" s="33">
        <v>-56196.49</v>
      </c>
      <c r="C312" t="s">
        <v>49</v>
      </c>
      <c r="E312" t="str">
        <f t="shared" si="12"/>
        <v>Lai 2025-06</v>
      </c>
      <c r="F312">
        <f t="shared" si="13"/>
        <v>-24073158</v>
      </c>
      <c r="G312" t="str">
        <f t="shared" si="14"/>
        <v>Lai phat sinh</v>
      </c>
    </row>
    <row r="313" spans="1:7" x14ac:dyDescent="0.3">
      <c r="A313" s="62">
        <v>45849</v>
      </c>
      <c r="B313" s="33">
        <v>-1967671.23</v>
      </c>
      <c r="C313" t="s">
        <v>49</v>
      </c>
      <c r="E313" t="str">
        <f t="shared" si="12"/>
        <v>Lai 2025-06</v>
      </c>
      <c r="F313">
        <f t="shared" si="13"/>
        <v>-24073158</v>
      </c>
      <c r="G313" t="str">
        <f t="shared" si="14"/>
        <v>Lai phat sinh</v>
      </c>
    </row>
    <row r="314" spans="1:7" x14ac:dyDescent="0.3">
      <c r="A314" s="62">
        <v>45819</v>
      </c>
      <c r="B314" s="33">
        <v>-21812224.010000002</v>
      </c>
      <c r="C314" t="s">
        <v>49</v>
      </c>
      <c r="E314" t="str">
        <f t="shared" si="12"/>
        <v>Lai 2025-05</v>
      </c>
      <c r="F314">
        <f t="shared" si="13"/>
        <v>-23903554</v>
      </c>
      <c r="G314" t="str">
        <f t="shared" si="14"/>
        <v>Lai phat sinh</v>
      </c>
    </row>
    <row r="315" spans="1:7" x14ac:dyDescent="0.3">
      <c r="A315" s="62">
        <v>45819</v>
      </c>
      <c r="B315" s="33">
        <v>-58069.71</v>
      </c>
      <c r="C315" t="s">
        <v>49</v>
      </c>
      <c r="E315" t="str">
        <f t="shared" si="12"/>
        <v>Lai 2025-05</v>
      </c>
      <c r="F315">
        <f t="shared" si="13"/>
        <v>-23903554</v>
      </c>
      <c r="G315" t="str">
        <f t="shared" si="14"/>
        <v>Lai phat sinh</v>
      </c>
    </row>
    <row r="316" spans="1:7" x14ac:dyDescent="0.3">
      <c r="A316" s="62">
        <v>45819</v>
      </c>
      <c r="B316" s="33">
        <v>-2033260.27</v>
      </c>
      <c r="C316" t="s">
        <v>49</v>
      </c>
      <c r="E316" t="str">
        <f t="shared" si="12"/>
        <v>Lai 2025-05</v>
      </c>
      <c r="F316">
        <f t="shared" si="13"/>
        <v>-23903554</v>
      </c>
      <c r="G316" t="str">
        <f t="shared" si="14"/>
        <v>Lai phat sinh</v>
      </c>
    </row>
    <row r="317" spans="1:7" x14ac:dyDescent="0.3">
      <c r="A317" s="62">
        <v>45788</v>
      </c>
      <c r="B317" s="33">
        <v>-20232730.52</v>
      </c>
      <c r="C317" t="s">
        <v>49</v>
      </c>
      <c r="E317" t="str">
        <f t="shared" si="12"/>
        <v>Lai 2025-04</v>
      </c>
      <c r="F317">
        <f t="shared" si="13"/>
        <v>-22256598</v>
      </c>
      <c r="G317" t="str">
        <f t="shared" si="14"/>
        <v>Lai phat sinh</v>
      </c>
    </row>
    <row r="318" spans="1:7" x14ac:dyDescent="0.3">
      <c r="A318" s="62">
        <v>45788</v>
      </c>
      <c r="B318" s="33">
        <v>-56196.49</v>
      </c>
      <c r="C318" t="s">
        <v>49</v>
      </c>
      <c r="E318" t="str">
        <f t="shared" si="12"/>
        <v>Lai 2025-04</v>
      </c>
      <c r="F318">
        <f t="shared" si="13"/>
        <v>-22256598</v>
      </c>
      <c r="G318" t="str">
        <f t="shared" si="14"/>
        <v>Lai phat sinh</v>
      </c>
    </row>
    <row r="319" spans="1:7" x14ac:dyDescent="0.3">
      <c r="A319" s="62">
        <v>45788</v>
      </c>
      <c r="B319" s="33">
        <v>-1967671.23</v>
      </c>
      <c r="C319" t="s">
        <v>49</v>
      </c>
      <c r="E319" t="str">
        <f t="shared" si="12"/>
        <v>Lai 2025-04</v>
      </c>
      <c r="F319">
        <f t="shared" si="13"/>
        <v>-22256598</v>
      </c>
      <c r="G319" t="str">
        <f t="shared" si="14"/>
        <v>Lai phat sinh</v>
      </c>
    </row>
    <row r="320" spans="1:7" x14ac:dyDescent="0.3">
      <c r="A320" s="62">
        <v>45758</v>
      </c>
      <c r="B320" s="33">
        <v>-20008462.27</v>
      </c>
      <c r="C320" t="s">
        <v>49</v>
      </c>
      <c r="E320" t="str">
        <f t="shared" si="12"/>
        <v>Lai 2025-03</v>
      </c>
      <c r="F320">
        <f t="shared" si="13"/>
        <v>-22099792</v>
      </c>
      <c r="G320" t="str">
        <f t="shared" si="14"/>
        <v>Lai phat sinh</v>
      </c>
    </row>
    <row r="321" spans="1:7" x14ac:dyDescent="0.3">
      <c r="A321" s="62">
        <v>45758</v>
      </c>
      <c r="B321" s="33">
        <v>-58069.71</v>
      </c>
      <c r="C321" t="s">
        <v>49</v>
      </c>
      <c r="E321" t="str">
        <f t="shared" si="12"/>
        <v>Lai 2025-03</v>
      </c>
      <c r="F321">
        <f t="shared" si="13"/>
        <v>-22099792</v>
      </c>
      <c r="G321" t="str">
        <f t="shared" si="14"/>
        <v>Lai phat sinh</v>
      </c>
    </row>
    <row r="322" spans="1:7" x14ac:dyDescent="0.3">
      <c r="A322" s="62">
        <v>45758</v>
      </c>
      <c r="B322" s="33">
        <v>-2033260.27</v>
      </c>
      <c r="C322" t="s">
        <v>49</v>
      </c>
      <c r="E322" t="str">
        <f t="shared" ref="E322:E385"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85" si="16">IF(ISNUMBER(B322), ROUND(SUMIFS($B$2:$B$10000, $E$2:$E$10000, E322, $B$2:$B$10000, IF(B322&lt;0, "&lt;0", "&gt;0")), 0), "")</f>
        <v>-22099792</v>
      </c>
      <c r="G322" t="str">
        <f t="shared" ref="G322:G385" si="17">IF(F322&gt;0, IF(C322="Transaction", "Da thanh toan", "Duong"), IF(F322&lt;0, IF(C322="Transaction", "Du no", IF(C322="Interests", "Lai phat sinh", IF(C322="Misc", "Phi", IF(C322="Account Transfer", "Lai tra gop", "Am")))), "Bang 0"))</f>
        <v>Lai phat sinh</v>
      </c>
    </row>
    <row r="323" spans="1:7" x14ac:dyDescent="0.3">
      <c r="A323" s="62">
        <v>45727</v>
      </c>
      <c r="B323" s="33">
        <v>-17364966.02</v>
      </c>
      <c r="C323" t="s">
        <v>49</v>
      </c>
      <c r="E323" t="str">
        <f t="shared" si="15"/>
        <v>Lai 2025-02</v>
      </c>
      <c r="F323">
        <f t="shared" si="16"/>
        <v>-19253909</v>
      </c>
      <c r="G323" t="str">
        <f t="shared" si="17"/>
        <v>Lai phat sinh</v>
      </c>
    </row>
    <row r="324" spans="1:7" x14ac:dyDescent="0.3">
      <c r="A324" s="62">
        <v>45727</v>
      </c>
      <c r="B324" s="33">
        <v>-52450.06</v>
      </c>
      <c r="C324" t="s">
        <v>49</v>
      </c>
      <c r="E324" t="str">
        <f t="shared" si="15"/>
        <v>Lai 2025-02</v>
      </c>
      <c r="F324">
        <f t="shared" si="16"/>
        <v>-19253909</v>
      </c>
      <c r="G324" t="str">
        <f t="shared" si="17"/>
        <v>Lai phat sinh</v>
      </c>
    </row>
    <row r="325" spans="1:7" x14ac:dyDescent="0.3">
      <c r="A325" s="62">
        <v>45727</v>
      </c>
      <c r="B325" s="33">
        <v>-1836493.15</v>
      </c>
      <c r="C325" t="s">
        <v>49</v>
      </c>
      <c r="E325" t="str">
        <f t="shared" si="15"/>
        <v>Lai 2025-02</v>
      </c>
      <c r="F325">
        <f t="shared" si="16"/>
        <v>-19253909</v>
      </c>
      <c r="G325" t="str">
        <f t="shared" si="17"/>
        <v>Lai phat sinh</v>
      </c>
    </row>
    <row r="326" spans="1:7" x14ac:dyDescent="0.3">
      <c r="A326" s="62">
        <v>45699</v>
      </c>
      <c r="B326" s="33">
        <v>-18392518.199999999</v>
      </c>
      <c r="C326" t="s">
        <v>49</v>
      </c>
      <c r="E326" t="str">
        <f t="shared" si="15"/>
        <v>Lai 2025-01</v>
      </c>
      <c r="F326">
        <f t="shared" si="16"/>
        <v>-20483848</v>
      </c>
      <c r="G326" t="str">
        <f t="shared" si="17"/>
        <v>Lai phat sinh</v>
      </c>
    </row>
    <row r="327" spans="1:7" x14ac:dyDescent="0.3">
      <c r="A327" s="62">
        <v>45699</v>
      </c>
      <c r="B327" s="33">
        <v>-58069.71</v>
      </c>
      <c r="C327" t="s">
        <v>49</v>
      </c>
      <c r="E327" t="str">
        <f t="shared" si="15"/>
        <v>Lai 2025-01</v>
      </c>
      <c r="F327">
        <f t="shared" si="16"/>
        <v>-20483848</v>
      </c>
      <c r="G327" t="str">
        <f t="shared" si="17"/>
        <v>Lai phat sinh</v>
      </c>
    </row>
    <row r="328" spans="1:7" x14ac:dyDescent="0.3">
      <c r="A328" s="62">
        <v>45699</v>
      </c>
      <c r="B328" s="33">
        <v>-2033260.27</v>
      </c>
      <c r="C328" t="s">
        <v>49</v>
      </c>
      <c r="E328" t="str">
        <f t="shared" si="15"/>
        <v>Lai 2025-01</v>
      </c>
      <c r="F328">
        <f t="shared" si="16"/>
        <v>-20483848</v>
      </c>
      <c r="G328" t="str">
        <f t="shared" si="17"/>
        <v>Lai phat sinh</v>
      </c>
    </row>
    <row r="329" spans="1:7" x14ac:dyDescent="0.3">
      <c r="A329" s="62">
        <v>45668</v>
      </c>
      <c r="B329" s="33">
        <v>-17592087.969999999</v>
      </c>
      <c r="C329" t="s">
        <v>49</v>
      </c>
      <c r="E329" t="str">
        <f t="shared" si="15"/>
        <v>Lai 2024-12</v>
      </c>
      <c r="F329">
        <f t="shared" si="16"/>
        <v>-19683418</v>
      </c>
      <c r="G329" t="str">
        <f t="shared" si="17"/>
        <v>Lai phat sinh</v>
      </c>
    </row>
    <row r="330" spans="1:7" x14ac:dyDescent="0.3">
      <c r="A330" s="62">
        <v>45668</v>
      </c>
      <c r="B330" s="33">
        <v>-58069.71</v>
      </c>
      <c r="C330" t="s">
        <v>49</v>
      </c>
      <c r="E330" t="str">
        <f t="shared" si="15"/>
        <v>Lai 2024-12</v>
      </c>
      <c r="F330">
        <f t="shared" si="16"/>
        <v>-19683418</v>
      </c>
      <c r="G330" t="str">
        <f t="shared" si="17"/>
        <v>Lai phat sinh</v>
      </c>
    </row>
    <row r="331" spans="1:7" x14ac:dyDescent="0.3">
      <c r="A331" s="62">
        <v>45668</v>
      </c>
      <c r="B331" s="33">
        <v>-2033260.27</v>
      </c>
      <c r="C331" t="s">
        <v>49</v>
      </c>
      <c r="E331" t="str">
        <f t="shared" si="15"/>
        <v>Lai 2024-12</v>
      </c>
      <c r="F331">
        <f t="shared" si="16"/>
        <v>-19683418</v>
      </c>
      <c r="G331" t="str">
        <f t="shared" si="17"/>
        <v>Lai phat sinh</v>
      </c>
    </row>
    <row r="332" spans="1:7" x14ac:dyDescent="0.3">
      <c r="A332" s="62">
        <v>45637</v>
      </c>
      <c r="B332" s="33">
        <v>-16042366.279999999</v>
      </c>
      <c r="C332" t="s">
        <v>49</v>
      </c>
      <c r="E332" t="str">
        <f t="shared" si="15"/>
        <v>Lai 2024-11</v>
      </c>
      <c r="F332">
        <f t="shared" si="16"/>
        <v>-18032418</v>
      </c>
      <c r="G332" t="str">
        <f t="shared" si="17"/>
        <v>Lai phat sinh</v>
      </c>
    </row>
    <row r="333" spans="1:7" x14ac:dyDescent="0.3">
      <c r="A333" s="62">
        <v>45637</v>
      </c>
      <c r="B333" s="33">
        <v>-55257.54</v>
      </c>
      <c r="C333" t="s">
        <v>49</v>
      </c>
      <c r="E333" t="str">
        <f t="shared" si="15"/>
        <v>Lai 2024-11</v>
      </c>
      <c r="F333">
        <f t="shared" si="16"/>
        <v>-18032418</v>
      </c>
      <c r="G333" t="str">
        <f t="shared" si="17"/>
        <v>Lai phat sinh</v>
      </c>
    </row>
    <row r="334" spans="1:7" x14ac:dyDescent="0.3">
      <c r="A334" s="62">
        <v>45637</v>
      </c>
      <c r="B334" s="33">
        <v>-1934794.52</v>
      </c>
      <c r="C334" t="s">
        <v>49</v>
      </c>
      <c r="E334" t="str">
        <f t="shared" si="15"/>
        <v>Lai 2024-11</v>
      </c>
      <c r="F334">
        <f t="shared" si="16"/>
        <v>-18032418</v>
      </c>
      <c r="G334" t="str">
        <f t="shared" si="17"/>
        <v>Lai phat sinh</v>
      </c>
    </row>
    <row r="335" spans="1:7" x14ac:dyDescent="0.3">
      <c r="A335" s="62">
        <v>45607</v>
      </c>
      <c r="B335" s="33">
        <v>-12213586.460000001</v>
      </c>
      <c r="C335" t="s">
        <v>49</v>
      </c>
      <c r="E335" t="str">
        <f t="shared" si="15"/>
        <v>Lai 2024-10</v>
      </c>
      <c r="F335">
        <f t="shared" si="16"/>
        <v>-13780774</v>
      </c>
      <c r="G335" t="str">
        <f t="shared" si="17"/>
        <v>Lai phat sinh</v>
      </c>
    </row>
    <row r="336" spans="1:7" x14ac:dyDescent="0.3">
      <c r="A336" s="62">
        <v>45607</v>
      </c>
      <c r="B336" s="33">
        <v>-43515.9</v>
      </c>
      <c r="C336" t="s">
        <v>49</v>
      </c>
      <c r="E336" t="str">
        <f t="shared" si="15"/>
        <v>Lai 2024-10</v>
      </c>
      <c r="F336">
        <f t="shared" si="16"/>
        <v>-13780774</v>
      </c>
      <c r="G336" t="str">
        <f t="shared" si="17"/>
        <v>Lai phat sinh</v>
      </c>
    </row>
    <row r="337" spans="1:7" x14ac:dyDescent="0.3">
      <c r="A337" s="62">
        <v>45607</v>
      </c>
      <c r="B337" s="33">
        <v>-1523671.23</v>
      </c>
      <c r="C337" t="s">
        <v>49</v>
      </c>
      <c r="E337" t="str">
        <f t="shared" si="15"/>
        <v>Lai 2024-10</v>
      </c>
      <c r="F337">
        <f t="shared" si="16"/>
        <v>-13780774</v>
      </c>
      <c r="G337" t="str">
        <f t="shared" si="17"/>
        <v>Lai phat sinh</v>
      </c>
    </row>
    <row r="338" spans="1:7" x14ac:dyDescent="0.3">
      <c r="A338" s="58"/>
    </row>
    <row r="339" spans="1:7" x14ac:dyDescent="0.3">
      <c r="A339" s="58"/>
    </row>
    <row r="340" spans="1:7" x14ac:dyDescent="0.3">
      <c r="A340" s="58"/>
    </row>
    <row r="341" spans="1:7" x14ac:dyDescent="0.3">
      <c r="A341" s="58"/>
    </row>
    <row r="342" spans="1:7" x14ac:dyDescent="0.3">
      <c r="A342" s="58"/>
    </row>
    <row r="343" spans="1:7" x14ac:dyDescent="0.3">
      <c r="A343" s="58"/>
    </row>
    <row r="344" spans="1:7" x14ac:dyDescent="0.3">
      <c r="A344" s="58"/>
    </row>
    <row r="345" spans="1:7" x14ac:dyDescent="0.3">
      <c r="A345" s="58"/>
    </row>
    <row r="346" spans="1:7" x14ac:dyDescent="0.3">
      <c r="A346" s="58"/>
    </row>
    <row r="347" spans="1:7" x14ac:dyDescent="0.3">
      <c r="A347" s="58"/>
    </row>
    <row r="348" spans="1:7" x14ac:dyDescent="0.3">
      <c r="A348" s="58"/>
    </row>
    <row r="349" spans="1:7" x14ac:dyDescent="0.3">
      <c r="A349" s="58"/>
    </row>
    <row r="350" spans="1:7" x14ac:dyDescent="0.3">
      <c r="A350" s="58"/>
    </row>
    <row r="351" spans="1:7" x14ac:dyDescent="0.3">
      <c r="A351" s="58"/>
    </row>
    <row r="352" spans="1:7" x14ac:dyDescent="0.3">
      <c r="A352" s="58"/>
    </row>
    <row r="353" spans="1:1" x14ac:dyDescent="0.3">
      <c r="A353" s="58"/>
    </row>
    <row r="354" spans="1:1" x14ac:dyDescent="0.3">
      <c r="A354" s="58"/>
    </row>
    <row r="355" spans="1:1" x14ac:dyDescent="0.3">
      <c r="A355" s="58"/>
    </row>
    <row r="356" spans="1:1" x14ac:dyDescent="0.3">
      <c r="A356" s="58"/>
    </row>
    <row r="357" spans="1:1" x14ac:dyDescent="0.3">
      <c r="A357" s="58"/>
    </row>
    <row r="358" spans="1:1" x14ac:dyDescent="0.3">
      <c r="A358" s="58"/>
    </row>
    <row r="359" spans="1:1" x14ac:dyDescent="0.3">
      <c r="A359" s="58"/>
    </row>
    <row r="360" spans="1:1" x14ac:dyDescent="0.3">
      <c r="A360" s="58"/>
    </row>
    <row r="361" spans="1:1" x14ac:dyDescent="0.3">
      <c r="A361" s="58"/>
    </row>
    <row r="362" spans="1:1" x14ac:dyDescent="0.3">
      <c r="A362" s="58"/>
    </row>
    <row r="363" spans="1:1" x14ac:dyDescent="0.3">
      <c r="A363" s="58"/>
    </row>
    <row r="364" spans="1:1" x14ac:dyDescent="0.3">
      <c r="A364" s="58"/>
    </row>
    <row r="365" spans="1:1" x14ac:dyDescent="0.3">
      <c r="A365" s="58"/>
    </row>
    <row r="366" spans="1:1" x14ac:dyDescent="0.3">
      <c r="A366" s="58"/>
    </row>
    <row r="367" spans="1:1" x14ac:dyDescent="0.3">
      <c r="A367" s="58"/>
    </row>
    <row r="368" spans="1:1" x14ac:dyDescent="0.3">
      <c r="A368" s="58"/>
    </row>
    <row r="369" spans="1:1" x14ac:dyDescent="0.3">
      <c r="A369" s="58"/>
    </row>
    <row r="370" spans="1:1" x14ac:dyDescent="0.3">
      <c r="A370" s="58"/>
    </row>
    <row r="371" spans="1:1" x14ac:dyDescent="0.3">
      <c r="A371" s="58"/>
    </row>
    <row r="372" spans="1:1" x14ac:dyDescent="0.3">
      <c r="A372" s="58"/>
    </row>
    <row r="373" spans="1:1" x14ac:dyDescent="0.3">
      <c r="A373" s="58"/>
    </row>
    <row r="374" spans="1:1" x14ac:dyDescent="0.3">
      <c r="A374" s="58"/>
    </row>
    <row r="375" spans="1:1" x14ac:dyDescent="0.3">
      <c r="A375" s="58"/>
    </row>
    <row r="376" spans="1:1" x14ac:dyDescent="0.3">
      <c r="A376" s="58"/>
    </row>
    <row r="377" spans="1:1" x14ac:dyDescent="0.3">
      <c r="A377" s="58"/>
    </row>
    <row r="378" spans="1:1" x14ac:dyDescent="0.3">
      <c r="A378" s="58"/>
    </row>
    <row r="379" spans="1:1" x14ac:dyDescent="0.3">
      <c r="A379" s="58"/>
    </row>
    <row r="380" spans="1:1" x14ac:dyDescent="0.3">
      <c r="A380" s="58"/>
    </row>
    <row r="381" spans="1:1" x14ac:dyDescent="0.3">
      <c r="A381" s="58"/>
    </row>
    <row r="382" spans="1:1" x14ac:dyDescent="0.3">
      <c r="A382" s="58"/>
    </row>
    <row r="383" spans="1:1" x14ac:dyDescent="0.3">
      <c r="A383" s="58"/>
    </row>
    <row r="384" spans="1:1" x14ac:dyDescent="0.3">
      <c r="A384" s="58"/>
    </row>
    <row r="385" spans="1:1" x14ac:dyDescent="0.3">
      <c r="A385" s="58"/>
    </row>
    <row r="386" spans="1:1" x14ac:dyDescent="0.3">
      <c r="A386" s="58"/>
    </row>
    <row r="387" spans="1:1" x14ac:dyDescent="0.3">
      <c r="A387" s="58"/>
    </row>
    <row r="388" spans="1:1" x14ac:dyDescent="0.3">
      <c r="A388" s="58"/>
    </row>
    <row r="389" spans="1:1" x14ac:dyDescent="0.3">
      <c r="A389" s="58"/>
    </row>
    <row r="390" spans="1:1" x14ac:dyDescent="0.3">
      <c r="A390" s="58"/>
    </row>
    <row r="391" spans="1:1" x14ac:dyDescent="0.3">
      <c r="A391" s="58"/>
    </row>
    <row r="392" spans="1:1" x14ac:dyDescent="0.3">
      <c r="A392" s="58"/>
    </row>
    <row r="393" spans="1:1" x14ac:dyDescent="0.3">
      <c r="A393" s="58"/>
    </row>
    <row r="394" spans="1:1" x14ac:dyDescent="0.3">
      <c r="A394" s="58"/>
    </row>
    <row r="395" spans="1:1" x14ac:dyDescent="0.3">
      <c r="A395" s="58"/>
    </row>
    <row r="396" spans="1:1" x14ac:dyDescent="0.3">
      <c r="A396" s="58"/>
    </row>
    <row r="397" spans="1:1" x14ac:dyDescent="0.3">
      <c r="A397" s="58"/>
    </row>
    <row r="398" spans="1:1" x14ac:dyDescent="0.3">
      <c r="A398" s="58"/>
    </row>
    <row r="399" spans="1:1" x14ac:dyDescent="0.3">
      <c r="A399" s="58"/>
    </row>
    <row r="400" spans="1:1" x14ac:dyDescent="0.3">
      <c r="A400" s="58"/>
    </row>
    <row r="401" spans="1:1" x14ac:dyDescent="0.3">
      <c r="A401" s="58"/>
    </row>
    <row r="402" spans="1:1" x14ac:dyDescent="0.3">
      <c r="A402" s="58"/>
    </row>
    <row r="403" spans="1:1" x14ac:dyDescent="0.3">
      <c r="A403" s="58"/>
    </row>
    <row r="404" spans="1:1" x14ac:dyDescent="0.3">
      <c r="A404" s="58"/>
    </row>
    <row r="405" spans="1:1" x14ac:dyDescent="0.3">
      <c r="A405" s="58"/>
    </row>
    <row r="406" spans="1:1" x14ac:dyDescent="0.3">
      <c r="A406" s="58"/>
    </row>
    <row r="407" spans="1:1" x14ac:dyDescent="0.3">
      <c r="A407" s="58"/>
    </row>
    <row r="408" spans="1:1" x14ac:dyDescent="0.3">
      <c r="A408" s="58"/>
    </row>
    <row r="409" spans="1:1" x14ac:dyDescent="0.3">
      <c r="A409" s="58"/>
    </row>
    <row r="410" spans="1:1" x14ac:dyDescent="0.3">
      <c r="A410" s="58"/>
    </row>
    <row r="411" spans="1:1" x14ac:dyDescent="0.3">
      <c r="A411" s="58"/>
    </row>
    <row r="412" spans="1:1" x14ac:dyDescent="0.3">
      <c r="A412" s="58"/>
    </row>
    <row r="413" spans="1:1" x14ac:dyDescent="0.3">
      <c r="A413" s="58"/>
    </row>
    <row r="414" spans="1:1" x14ac:dyDescent="0.3">
      <c r="A414" s="58"/>
    </row>
    <row r="415" spans="1:1" x14ac:dyDescent="0.3">
      <c r="A415" s="58"/>
    </row>
    <row r="416" spans="1:1" x14ac:dyDescent="0.3">
      <c r="A416" s="58"/>
    </row>
    <row r="417" spans="1:1" x14ac:dyDescent="0.3">
      <c r="A417" s="58"/>
    </row>
    <row r="418" spans="1:1" x14ac:dyDescent="0.3">
      <c r="A418" s="58"/>
    </row>
    <row r="419" spans="1:1" x14ac:dyDescent="0.3">
      <c r="A419" s="58"/>
    </row>
    <row r="420" spans="1:1" x14ac:dyDescent="0.3">
      <c r="A420" s="58"/>
    </row>
    <row r="421" spans="1:1" x14ac:dyDescent="0.3">
      <c r="A421" s="58"/>
    </row>
    <row r="422" spans="1:1" x14ac:dyDescent="0.3">
      <c r="A422" s="58"/>
    </row>
    <row r="423" spans="1:1" x14ac:dyDescent="0.3">
      <c r="A423" s="58"/>
    </row>
    <row r="424" spans="1:1" x14ac:dyDescent="0.3">
      <c r="A424" s="58"/>
    </row>
    <row r="425" spans="1:1" x14ac:dyDescent="0.3">
      <c r="A425" s="58"/>
    </row>
    <row r="426" spans="1:1" x14ac:dyDescent="0.3">
      <c r="A426" s="58"/>
    </row>
    <row r="427" spans="1:1" x14ac:dyDescent="0.3">
      <c r="A427" s="58"/>
    </row>
    <row r="428" spans="1:1" x14ac:dyDescent="0.3">
      <c r="A428" s="58"/>
    </row>
    <row r="429" spans="1:1" x14ac:dyDescent="0.3">
      <c r="A429" s="58"/>
    </row>
    <row r="430" spans="1:1" x14ac:dyDescent="0.3">
      <c r="A430" s="58"/>
    </row>
    <row r="431" spans="1:1" x14ac:dyDescent="0.3">
      <c r="A431" s="58"/>
    </row>
    <row r="432" spans="1:1" x14ac:dyDescent="0.3">
      <c r="A432" s="58"/>
    </row>
    <row r="433" spans="1:1" x14ac:dyDescent="0.3">
      <c r="A433" s="58"/>
    </row>
    <row r="434" spans="1:1" x14ac:dyDescent="0.3">
      <c r="A434" s="58"/>
    </row>
    <row r="435" spans="1:1" x14ac:dyDescent="0.3">
      <c r="A435" s="58"/>
    </row>
    <row r="436" spans="1:1" x14ac:dyDescent="0.3">
      <c r="A436" s="58"/>
    </row>
    <row r="437" spans="1:1" x14ac:dyDescent="0.3">
      <c r="A437" s="58"/>
    </row>
    <row r="438" spans="1:1" x14ac:dyDescent="0.3">
      <c r="A438" s="58"/>
    </row>
    <row r="439" spans="1:1" x14ac:dyDescent="0.3">
      <c r="A439" s="58"/>
    </row>
    <row r="440" spans="1:1" x14ac:dyDescent="0.3">
      <c r="A440" s="58"/>
    </row>
    <row r="441" spans="1:1" x14ac:dyDescent="0.3">
      <c r="A441" s="58"/>
    </row>
    <row r="442" spans="1:1" x14ac:dyDescent="0.3">
      <c r="A442" s="58"/>
    </row>
    <row r="443" spans="1:1" x14ac:dyDescent="0.3">
      <c r="A443" s="58"/>
    </row>
    <row r="444" spans="1:1" x14ac:dyDescent="0.3">
      <c r="A444" s="58"/>
    </row>
    <row r="445" spans="1:1" x14ac:dyDescent="0.3">
      <c r="A445" s="58"/>
    </row>
    <row r="446" spans="1:1" x14ac:dyDescent="0.3">
      <c r="A446" s="58"/>
    </row>
    <row r="447" spans="1:1" x14ac:dyDescent="0.3">
      <c r="A447" s="58"/>
    </row>
    <row r="448" spans="1:1" x14ac:dyDescent="0.3">
      <c r="A448" s="58"/>
    </row>
    <row r="449" spans="1:1" x14ac:dyDescent="0.3">
      <c r="A449" s="58"/>
    </row>
    <row r="450" spans="1:1" x14ac:dyDescent="0.3">
      <c r="A450" s="58"/>
    </row>
    <row r="451" spans="1:1" x14ac:dyDescent="0.3">
      <c r="A451" s="58"/>
    </row>
    <row r="452" spans="1:1" x14ac:dyDescent="0.3">
      <c r="A452" s="58"/>
    </row>
    <row r="453" spans="1:1" x14ac:dyDescent="0.3">
      <c r="A453" s="58"/>
    </row>
    <row r="454" spans="1:1" x14ac:dyDescent="0.3">
      <c r="A454" s="58"/>
    </row>
    <row r="455" spans="1:1" x14ac:dyDescent="0.3">
      <c r="A455" s="58"/>
    </row>
    <row r="456" spans="1:1" x14ac:dyDescent="0.3">
      <c r="A456" s="58"/>
    </row>
    <row r="457" spans="1:1" x14ac:dyDescent="0.3">
      <c r="A457" s="58"/>
    </row>
    <row r="458" spans="1:1" x14ac:dyDescent="0.3">
      <c r="A458" s="58"/>
    </row>
    <row r="459" spans="1:1" x14ac:dyDescent="0.3">
      <c r="A459" s="58"/>
    </row>
    <row r="460" spans="1:1" x14ac:dyDescent="0.3">
      <c r="A460" s="58"/>
    </row>
    <row r="461" spans="1:1" x14ac:dyDescent="0.3">
      <c r="A461" s="58"/>
    </row>
    <row r="462" spans="1:1" x14ac:dyDescent="0.3">
      <c r="A462" s="58"/>
    </row>
    <row r="463" spans="1:1" x14ac:dyDescent="0.3">
      <c r="A463" s="58"/>
    </row>
    <row r="464" spans="1:1" x14ac:dyDescent="0.3">
      <c r="A464" s="58"/>
    </row>
    <row r="465" spans="1:1" x14ac:dyDescent="0.3">
      <c r="A465" s="58"/>
    </row>
    <row r="466" spans="1:1" x14ac:dyDescent="0.3">
      <c r="A466" s="58"/>
    </row>
    <row r="467" spans="1:1" x14ac:dyDescent="0.3">
      <c r="A467" s="58"/>
    </row>
    <row r="468" spans="1:1" x14ac:dyDescent="0.3">
      <c r="A468" s="58"/>
    </row>
    <row r="469" spans="1:1" x14ac:dyDescent="0.3">
      <c r="A469" s="58"/>
    </row>
    <row r="470" spans="1:1" x14ac:dyDescent="0.3">
      <c r="A470" s="58"/>
    </row>
    <row r="471" spans="1:1" x14ac:dyDescent="0.3">
      <c r="A471" s="58"/>
    </row>
    <row r="472" spans="1:1" x14ac:dyDescent="0.3">
      <c r="A472" s="58"/>
    </row>
    <row r="473" spans="1:1" x14ac:dyDescent="0.3">
      <c r="A473" s="58"/>
    </row>
    <row r="474" spans="1:1" x14ac:dyDescent="0.3">
      <c r="A474" s="58"/>
    </row>
    <row r="475" spans="1:1" x14ac:dyDescent="0.3">
      <c r="A475" s="58"/>
    </row>
    <row r="476" spans="1:1" x14ac:dyDescent="0.3">
      <c r="A476" s="58"/>
    </row>
    <row r="477" spans="1:1" x14ac:dyDescent="0.3">
      <c r="A477" s="58"/>
    </row>
    <row r="478" spans="1:1" x14ac:dyDescent="0.3">
      <c r="A478" s="58"/>
    </row>
    <row r="479" spans="1:1" x14ac:dyDescent="0.3">
      <c r="A479" s="58"/>
    </row>
    <row r="480" spans="1:1" x14ac:dyDescent="0.3">
      <c r="A480" s="58"/>
    </row>
    <row r="481" spans="1:1" x14ac:dyDescent="0.3">
      <c r="A481" s="58"/>
    </row>
    <row r="482" spans="1:1" x14ac:dyDescent="0.3">
      <c r="A482" s="58"/>
    </row>
    <row r="483" spans="1:1" x14ac:dyDescent="0.3">
      <c r="A483" s="58"/>
    </row>
    <row r="484" spans="1:1" x14ac:dyDescent="0.3">
      <c r="A484" s="58"/>
    </row>
    <row r="485" spans="1:1" x14ac:dyDescent="0.3">
      <c r="A485" s="58"/>
    </row>
    <row r="486" spans="1:1" x14ac:dyDescent="0.3">
      <c r="A486" s="58"/>
    </row>
    <row r="487" spans="1:1" x14ac:dyDescent="0.3">
      <c r="A487" s="58"/>
    </row>
    <row r="488" spans="1:1" x14ac:dyDescent="0.3">
      <c r="A488" s="58"/>
    </row>
    <row r="489" spans="1:1" x14ac:dyDescent="0.3">
      <c r="A489" s="58"/>
    </row>
    <row r="490" spans="1:1" x14ac:dyDescent="0.3">
      <c r="A490" s="58"/>
    </row>
    <row r="491" spans="1:1" x14ac:dyDescent="0.3">
      <c r="A491" s="58"/>
    </row>
    <row r="492" spans="1:1" x14ac:dyDescent="0.3">
      <c r="A492" s="58"/>
    </row>
    <row r="493" spans="1:1" x14ac:dyDescent="0.3">
      <c r="A493" s="58"/>
    </row>
    <row r="494" spans="1:1" x14ac:dyDescent="0.3">
      <c r="A494" s="58"/>
    </row>
    <row r="495" spans="1:1" x14ac:dyDescent="0.3">
      <c r="A495" s="58"/>
    </row>
    <row r="496" spans="1:1" x14ac:dyDescent="0.3">
      <c r="A496" s="58"/>
    </row>
    <row r="497" spans="1:1" x14ac:dyDescent="0.3">
      <c r="A497" s="58"/>
    </row>
    <row r="498" spans="1:1" x14ac:dyDescent="0.3">
      <c r="A498" s="58"/>
    </row>
    <row r="499" spans="1:1" x14ac:dyDescent="0.3">
      <c r="A499" s="58"/>
    </row>
    <row r="500" spans="1:1" x14ac:dyDescent="0.3">
      <c r="A500" s="58"/>
    </row>
    <row r="501" spans="1:1" x14ac:dyDescent="0.3">
      <c r="A501" s="58"/>
    </row>
    <row r="502" spans="1:1" x14ac:dyDescent="0.3">
      <c r="A502" s="58"/>
    </row>
    <row r="503" spans="1:1" x14ac:dyDescent="0.3">
      <c r="A503" s="58"/>
    </row>
    <row r="504" spans="1:1" x14ac:dyDescent="0.3">
      <c r="A504" s="58"/>
    </row>
    <row r="505" spans="1:1" x14ac:dyDescent="0.3">
      <c r="A505" s="58"/>
    </row>
    <row r="506" spans="1:1" x14ac:dyDescent="0.3">
      <c r="A506" s="58"/>
    </row>
    <row r="507" spans="1:1" x14ac:dyDescent="0.3">
      <c r="A507" s="58"/>
    </row>
    <row r="508" spans="1:1" x14ac:dyDescent="0.3">
      <c r="A508" s="58"/>
    </row>
    <row r="509" spans="1:1" x14ac:dyDescent="0.3">
      <c r="A509" s="58"/>
    </row>
    <row r="510" spans="1:1" x14ac:dyDescent="0.3">
      <c r="A510" s="58"/>
    </row>
    <row r="511" spans="1:1" x14ac:dyDescent="0.3">
      <c r="A511" s="58"/>
    </row>
    <row r="512" spans="1:1" x14ac:dyDescent="0.3">
      <c r="A512" s="58"/>
    </row>
    <row r="513" spans="1:1" x14ac:dyDescent="0.3">
      <c r="A513" s="58"/>
    </row>
    <row r="514" spans="1:1" x14ac:dyDescent="0.3">
      <c r="A514" s="58"/>
    </row>
    <row r="515" spans="1:1" x14ac:dyDescent="0.3">
      <c r="A515" s="58"/>
    </row>
    <row r="516" spans="1:1" x14ac:dyDescent="0.3">
      <c r="A516" s="58"/>
    </row>
    <row r="517" spans="1:1" x14ac:dyDescent="0.3">
      <c r="A517" s="58"/>
    </row>
    <row r="518" spans="1:1" x14ac:dyDescent="0.3">
      <c r="A518" s="58"/>
    </row>
    <row r="519" spans="1:1" x14ac:dyDescent="0.3">
      <c r="A519" s="58"/>
    </row>
    <row r="520" spans="1:1" x14ac:dyDescent="0.3">
      <c r="A520" s="58"/>
    </row>
    <row r="521" spans="1:1" x14ac:dyDescent="0.3">
      <c r="A521" s="58"/>
    </row>
    <row r="522" spans="1:1" x14ac:dyDescent="0.3">
      <c r="A522" s="58"/>
    </row>
    <row r="523" spans="1:1" x14ac:dyDescent="0.3">
      <c r="A523" s="58"/>
    </row>
    <row r="524" spans="1:1" x14ac:dyDescent="0.3">
      <c r="A524" s="58"/>
    </row>
    <row r="525" spans="1:1" x14ac:dyDescent="0.3">
      <c r="A525" s="58"/>
    </row>
    <row r="526" spans="1:1" x14ac:dyDescent="0.3">
      <c r="A526" s="58"/>
    </row>
    <row r="527" spans="1:1" x14ac:dyDescent="0.3">
      <c r="A527" s="58"/>
    </row>
    <row r="528" spans="1:1" x14ac:dyDescent="0.3">
      <c r="A528" s="58"/>
    </row>
    <row r="529" spans="1:1" x14ac:dyDescent="0.3">
      <c r="A529" s="58"/>
    </row>
    <row r="530" spans="1:1" x14ac:dyDescent="0.3">
      <c r="A530" s="58"/>
    </row>
    <row r="531" spans="1:1" x14ac:dyDescent="0.3">
      <c r="A531" s="58"/>
    </row>
    <row r="532" spans="1:1" x14ac:dyDescent="0.3">
      <c r="A532" s="58"/>
    </row>
    <row r="533" spans="1:1" x14ac:dyDescent="0.3">
      <c r="A533" s="58"/>
    </row>
    <row r="534" spans="1:1" x14ac:dyDescent="0.3">
      <c r="A534" s="58"/>
    </row>
    <row r="535" spans="1:1" x14ac:dyDescent="0.3">
      <c r="A535" s="58"/>
    </row>
    <row r="536" spans="1:1" x14ac:dyDescent="0.3">
      <c r="A536" s="58"/>
    </row>
    <row r="537" spans="1:1" x14ac:dyDescent="0.3">
      <c r="A537" s="58"/>
    </row>
    <row r="538" spans="1:1" x14ac:dyDescent="0.3">
      <c r="A538" s="58"/>
    </row>
    <row r="539" spans="1:1" x14ac:dyDescent="0.3">
      <c r="A539" s="58"/>
    </row>
    <row r="540" spans="1:1" x14ac:dyDescent="0.3">
      <c r="A540" s="58"/>
    </row>
    <row r="541" spans="1:1" x14ac:dyDescent="0.3">
      <c r="A541" s="58"/>
    </row>
    <row r="542" spans="1:1" x14ac:dyDescent="0.3">
      <c r="A542" s="58"/>
    </row>
    <row r="543" spans="1:1" x14ac:dyDescent="0.3">
      <c r="A543" s="58"/>
    </row>
    <row r="544" spans="1:1" x14ac:dyDescent="0.3">
      <c r="A544" s="58"/>
    </row>
    <row r="545" spans="1:1" x14ac:dyDescent="0.3">
      <c r="A545" s="58"/>
    </row>
    <row r="546" spans="1:1" x14ac:dyDescent="0.3">
      <c r="A546" s="58"/>
    </row>
    <row r="547" spans="1:1" x14ac:dyDescent="0.3">
      <c r="A547" s="58"/>
    </row>
    <row r="548" spans="1:1" x14ac:dyDescent="0.3">
      <c r="A548" s="58"/>
    </row>
    <row r="549" spans="1:1" x14ac:dyDescent="0.3">
      <c r="A549" s="58"/>
    </row>
    <row r="550" spans="1:1" x14ac:dyDescent="0.3">
      <c r="A550" s="58"/>
    </row>
    <row r="551" spans="1:1" x14ac:dyDescent="0.3">
      <c r="A551" s="58"/>
    </row>
    <row r="552" spans="1:1" x14ac:dyDescent="0.3">
      <c r="A552" s="58"/>
    </row>
    <row r="553" spans="1:1" x14ac:dyDescent="0.3">
      <c r="A553" s="58"/>
    </row>
    <row r="554" spans="1:1" x14ac:dyDescent="0.3">
      <c r="A554" s="58"/>
    </row>
    <row r="555" spans="1:1" x14ac:dyDescent="0.3">
      <c r="A555" s="58"/>
    </row>
    <row r="556" spans="1:1" x14ac:dyDescent="0.3">
      <c r="A556" s="58"/>
    </row>
    <row r="557" spans="1:1" x14ac:dyDescent="0.3">
      <c r="A557" s="58"/>
    </row>
    <row r="558" spans="1:1" x14ac:dyDescent="0.3">
      <c r="A558" s="58"/>
    </row>
    <row r="559" spans="1:1" x14ac:dyDescent="0.3">
      <c r="A559" s="58"/>
    </row>
    <row r="560" spans="1:1" x14ac:dyDescent="0.3">
      <c r="A560" s="58"/>
    </row>
    <row r="561" spans="1:1" x14ac:dyDescent="0.3">
      <c r="A561" s="58"/>
    </row>
    <row r="562" spans="1:1" x14ac:dyDescent="0.3">
      <c r="A562" s="58"/>
    </row>
    <row r="563" spans="1:1" x14ac:dyDescent="0.3">
      <c r="A563" s="58"/>
    </row>
    <row r="564" spans="1:1" x14ac:dyDescent="0.3">
      <c r="A564" s="58"/>
    </row>
    <row r="565" spans="1:1" x14ac:dyDescent="0.3">
      <c r="A565" s="58"/>
    </row>
    <row r="566" spans="1:1" x14ac:dyDescent="0.3">
      <c r="A566" s="58"/>
    </row>
    <row r="567" spans="1:1" x14ac:dyDescent="0.3">
      <c r="A567" s="58"/>
    </row>
    <row r="568" spans="1:1" x14ac:dyDescent="0.3">
      <c r="A568" s="58"/>
    </row>
    <row r="569" spans="1:1" x14ac:dyDescent="0.3">
      <c r="A569" s="58"/>
    </row>
    <row r="570" spans="1:1" x14ac:dyDescent="0.3">
      <c r="A570" s="58"/>
    </row>
    <row r="571" spans="1:1" x14ac:dyDescent="0.3">
      <c r="A571" s="58"/>
    </row>
    <row r="572" spans="1:1" x14ac:dyDescent="0.3">
      <c r="A572" s="58"/>
    </row>
    <row r="573" spans="1:1" x14ac:dyDescent="0.3">
      <c r="A573" s="58"/>
    </row>
    <row r="574" spans="1:1" x14ac:dyDescent="0.3">
      <c r="A574" s="58"/>
    </row>
    <row r="575" spans="1:1" x14ac:dyDescent="0.3">
      <c r="A575" s="58"/>
    </row>
    <row r="576" spans="1:1" x14ac:dyDescent="0.3">
      <c r="A576" s="58"/>
    </row>
    <row r="577" spans="1:1" x14ac:dyDescent="0.3">
      <c r="A577" s="58"/>
    </row>
    <row r="578" spans="1:1" x14ac:dyDescent="0.3">
      <c r="A578" s="58"/>
    </row>
    <row r="579" spans="1:1" x14ac:dyDescent="0.3">
      <c r="A579" s="58"/>
    </row>
    <row r="580" spans="1:1" x14ac:dyDescent="0.3">
      <c r="A580" s="58"/>
    </row>
    <row r="581" spans="1:1" x14ac:dyDescent="0.3">
      <c r="A581" s="58"/>
    </row>
    <row r="582" spans="1:1" x14ac:dyDescent="0.3">
      <c r="A582" s="58"/>
    </row>
    <row r="583" spans="1:1" x14ac:dyDescent="0.3">
      <c r="A583" s="58"/>
    </row>
    <row r="584" spans="1:1" x14ac:dyDescent="0.3">
      <c r="A584" s="58"/>
    </row>
    <row r="585" spans="1:1" x14ac:dyDescent="0.3">
      <c r="A585" s="58"/>
    </row>
    <row r="586" spans="1:1" x14ac:dyDescent="0.3">
      <c r="A586" s="58"/>
    </row>
    <row r="587" spans="1:1" x14ac:dyDescent="0.3">
      <c r="A587" s="58"/>
    </row>
    <row r="588" spans="1:1" x14ac:dyDescent="0.3">
      <c r="A588" s="58"/>
    </row>
    <row r="589" spans="1:1" x14ac:dyDescent="0.3">
      <c r="A589" s="58"/>
    </row>
    <row r="590" spans="1:1" x14ac:dyDescent="0.3">
      <c r="A590" s="58"/>
    </row>
    <row r="591" spans="1:1" x14ac:dyDescent="0.3">
      <c r="A591" s="58"/>
    </row>
    <row r="592" spans="1:1" x14ac:dyDescent="0.3">
      <c r="A592" s="58"/>
    </row>
    <row r="593" spans="1:1" x14ac:dyDescent="0.3">
      <c r="A593" s="58"/>
    </row>
    <row r="594" spans="1:1" x14ac:dyDescent="0.3">
      <c r="A594" s="58"/>
    </row>
    <row r="595" spans="1:1" x14ac:dyDescent="0.3">
      <c r="A595" s="58"/>
    </row>
    <row r="596" spans="1:1" x14ac:dyDescent="0.3">
      <c r="A596" s="58"/>
    </row>
    <row r="597" spans="1:1" x14ac:dyDescent="0.3">
      <c r="A597" s="58"/>
    </row>
    <row r="598" spans="1:1" x14ac:dyDescent="0.3">
      <c r="A598" s="58"/>
    </row>
    <row r="599" spans="1:1" x14ac:dyDescent="0.3">
      <c r="A599" s="58"/>
    </row>
    <row r="600" spans="1:1" x14ac:dyDescent="0.3">
      <c r="A600" s="58"/>
    </row>
    <row r="601" spans="1:1" x14ac:dyDescent="0.3">
      <c r="A601" s="58"/>
    </row>
    <row r="602" spans="1:1" x14ac:dyDescent="0.3">
      <c r="A602" s="58"/>
    </row>
    <row r="603" spans="1:1" x14ac:dyDescent="0.3">
      <c r="A603" s="58"/>
    </row>
    <row r="604" spans="1:1" x14ac:dyDescent="0.3">
      <c r="A604" s="58"/>
    </row>
    <row r="605" spans="1:1" x14ac:dyDescent="0.3">
      <c r="A605" s="58"/>
    </row>
    <row r="606" spans="1:1" x14ac:dyDescent="0.3">
      <c r="A606" s="58"/>
    </row>
    <row r="607" spans="1:1" x14ac:dyDescent="0.3">
      <c r="A607" s="58"/>
    </row>
    <row r="608" spans="1:1" x14ac:dyDescent="0.3">
      <c r="A608" s="58"/>
    </row>
    <row r="609" spans="1:1" x14ac:dyDescent="0.3">
      <c r="A609" s="58"/>
    </row>
    <row r="610" spans="1:1" x14ac:dyDescent="0.3">
      <c r="A610" s="58"/>
    </row>
    <row r="611" spans="1:1" x14ac:dyDescent="0.3">
      <c r="A611" s="58"/>
    </row>
    <row r="612" spans="1:1" x14ac:dyDescent="0.3">
      <c r="A612" s="58"/>
    </row>
    <row r="613" spans="1:1" x14ac:dyDescent="0.3">
      <c r="A613" s="58"/>
    </row>
    <row r="614" spans="1:1" x14ac:dyDescent="0.3">
      <c r="A614" s="58"/>
    </row>
    <row r="615" spans="1:1" x14ac:dyDescent="0.3">
      <c r="A615" s="58"/>
    </row>
    <row r="616" spans="1:1" x14ac:dyDescent="0.3">
      <c r="A616" s="58"/>
    </row>
    <row r="617" spans="1:1" x14ac:dyDescent="0.3">
      <c r="A617" s="58"/>
    </row>
    <row r="618" spans="1:1" x14ac:dyDescent="0.3">
      <c r="A618" s="58"/>
    </row>
    <row r="619" spans="1:1" x14ac:dyDescent="0.3">
      <c r="A619" s="58"/>
    </row>
    <row r="620" spans="1:1" x14ac:dyDescent="0.3">
      <c r="A620" s="58"/>
    </row>
    <row r="621" spans="1:1" x14ac:dyDescent="0.3">
      <c r="A621" s="58"/>
    </row>
    <row r="622" spans="1:1" x14ac:dyDescent="0.3">
      <c r="A622" s="58"/>
    </row>
    <row r="623" spans="1:1" x14ac:dyDescent="0.3">
      <c r="A623" s="58"/>
    </row>
    <row r="624" spans="1:1" x14ac:dyDescent="0.3">
      <c r="A624" s="58"/>
    </row>
    <row r="625" spans="1:1" x14ac:dyDescent="0.3">
      <c r="A625" s="58"/>
    </row>
    <row r="626" spans="1:1" x14ac:dyDescent="0.3">
      <c r="A626" s="58"/>
    </row>
    <row r="627" spans="1:1" x14ac:dyDescent="0.3">
      <c r="A627" s="58"/>
    </row>
    <row r="628" spans="1:1" x14ac:dyDescent="0.3">
      <c r="A628" s="58"/>
    </row>
    <row r="629" spans="1:1" x14ac:dyDescent="0.3">
      <c r="A629" s="58"/>
    </row>
    <row r="630" spans="1:1" x14ac:dyDescent="0.3">
      <c r="A630" s="5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2026-03-12T17:42:53Z</dcterms:modified>
</cp:coreProperties>
</file>