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336bfa5fe63ea8b3/Desktop/Esercizi Data Analyst/Esercizi Svolti/"/>
    </mc:Choice>
  </mc:AlternateContent>
  <xr:revisionPtr revIDLastSave="0" documentId="8_{F882D767-5667-480D-84FD-B38C8D5246D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otti Esercizio 1" sheetId="2" r:id="rId1"/>
    <sheet name="Prodotti Esercizio 2-3" sheetId="1" r:id="rId2"/>
  </sheets>
  <definedNames>
    <definedName name="_xlchart.v2.0" hidden="1">'Prodotti Esercizio 1'!$A$15:$A$18</definedName>
    <definedName name="_xlchart.v2.1" hidden="1">'Prodotti Esercizio 1'!$B$14</definedName>
    <definedName name="_xlchart.v2.2" hidden="1">'Prodotti Esercizio 1'!$B$15:$B$18</definedName>
    <definedName name="_xlchart.v2.3" hidden="1">'Prodotti Esercizio 2-3'!$A$15:$A$18</definedName>
    <definedName name="_xlchart.v2.4" hidden="1">'Prodotti Esercizio 2-3'!$B$14</definedName>
    <definedName name="_xlchart.v2.5" hidden="1">'Prodotti Esercizio 2-3'!$B$15:$B$18</definedName>
    <definedName name="_xlnm.Print_Area" localSheetId="0">Tabella32[#All]</definedName>
    <definedName name="_xlnm.Print_Area" localSheetId="1">'Prodotti Esercizio 2-3'!$A$1:$K$57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17" i="2" s="1"/>
  <c r="E5" i="2"/>
  <c r="E4" i="2"/>
  <c r="E3" i="2"/>
  <c r="E2" i="2"/>
  <c r="E24" i="2" s="1"/>
  <c r="E16" i="1"/>
  <c r="E17" i="1"/>
  <c r="E18" i="1"/>
  <c r="E19" i="1"/>
  <c r="E20" i="1"/>
  <c r="E21" i="1"/>
  <c r="E22" i="1"/>
  <c r="E23" i="1"/>
  <c r="E24" i="1"/>
  <c r="E15" i="1"/>
  <c r="B16" i="1"/>
  <c r="B17" i="1"/>
  <c r="B18" i="1"/>
  <c r="B15" i="1"/>
  <c r="E2" i="1"/>
  <c r="E3" i="1"/>
  <c r="E4" i="1"/>
  <c r="E5" i="1"/>
  <c r="E6" i="1"/>
  <c r="E7" i="1"/>
  <c r="E8" i="1"/>
  <c r="E9" i="1"/>
  <c r="E10" i="1"/>
  <c r="E11" i="1"/>
  <c r="E21" i="2" l="1"/>
  <c r="E22" i="2"/>
  <c r="E16" i="2"/>
  <c r="E20" i="2"/>
  <c r="B15" i="2"/>
  <c r="E15" i="2"/>
  <c r="B16" i="2"/>
  <c r="B17" i="2"/>
  <c r="B18" i="2"/>
  <c r="E18" i="2"/>
  <c r="E19" i="2"/>
  <c r="E23" i="2"/>
</calcChain>
</file>

<file path=xl/sharedStrings.xml><?xml version="1.0" encoding="utf-8"?>
<sst xmlns="http://schemas.openxmlformats.org/spreadsheetml/2006/main" count="86" uniqueCount="19">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</sst>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_-* #,##0.00\ [$€-410]_-;\-* #,##0.00\ [$€-410]_-;_-* &quot;-&quot;??\ [$€-410]_-;_-@_-"/>
    <numFmt numFmtId="165" formatCode="_-[$€-2]\ * #,##0.00_-;\-[$€-2]\ * #,##0.00_-;_-[$€-2]\ * &quot;-&quot;??_-;_-@_-"/>
    <numFmt numFmtId="166" formatCode="[$€-2]\ #,##0.00;[Red]\-[$€-2]\ #,##0.00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1" applyNumberFormat="1" applyFont="1"/>
    <xf numFmtId="166" fontId="2" fillId="0" borderId="0" xfId="1" applyNumberFormat="1" applyFont="1"/>
    <xf numFmtId="165" fontId="0" fillId="0" borderId="0" xfId="1" applyNumberFormat="1" applyFont="1"/>
    <xf numFmtId="0" fontId="4" fillId="0" borderId="0" xfId="0" applyFont="1"/>
    <xf numFmtId="0" fontId="5" fillId="3" borderId="1" xfId="0" applyFont="1" applyFill="1" applyBorder="1"/>
    <xf numFmtId="0" fontId="5" fillId="0" borderId="1" xfId="0" applyFont="1" applyBorder="1"/>
    <xf numFmtId="0" fontId="4" fillId="2" borderId="2" xfId="0" applyFont="1" applyFill="1" applyBorder="1"/>
    <xf numFmtId="0" fontId="4" fillId="2" borderId="3" xfId="0" applyFont="1" applyFill="1" applyBorder="1"/>
  </cellXfs>
  <cellStyles count="2">
    <cellStyle name="Normale" xfId="0" builtinId="0"/>
    <cellStyle name="Valuta" xfId="1" builtinId="4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5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rgb="FF8CB5F9"/>
        </bottom>
      </border>
    </dxf>
    <dxf>
      <border outline="0">
        <top style="thin">
          <color rgb="FF8CB5F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5" formatCode="_-[$€-2]\ * #,##0.00_-;\-[$€-2]\ * #,##0.00_-;_-[$€-2]\ * &quot;-&quot;??_-;_-@_-"/>
    </dxf>
    <dxf>
      <border outline="0">
        <bottom style="thin">
          <color rgb="FF8CB5F9"/>
        </bottom>
      </border>
    </dxf>
    <dxf>
      <border outline="0">
        <left style="thin">
          <color rgb="FF8CB5F9"/>
        </left>
        <top style="thin">
          <color rgb="FF8CB5F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6" formatCode="[$€-2]\ #,##0.00;[Red]\-[$€-2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5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5" formatCode="_-[$€-2]\ * #,##0.00_-;\-[$€-2]\ * #,##0.00_-;_-[$€-2]\ * &quot;-&quot;??_-;_-@_-"/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6" formatCode="[$€-2]\ #,##0.00;[Red]\-[$€-2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Spesa totale per prodotto</a:t>
            </a:r>
          </a:p>
        </c:rich>
      </c:tx>
      <c:layout>
        <c:manualLayout>
          <c:xMode val="edge"/>
          <c:yMode val="edge"/>
          <c:x val="0.306033414925306"/>
          <c:y val="1.595758250719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'Prodotti Esercizio 1'!$E$14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'Prodotti Esercizio 1'!$D$15:$D$24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'Prodotti Esercizio 1'!$E$15:$E$24</c:f>
              <c:numCache>
                <c:formatCode>_-[$€-2]\ * #,##0.00_-;\-[$€-2]\ * #,##0.00_-;_-[$€-2]\ * "-"??_-;_-@_-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3-44C7-934D-D68F086F5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789632"/>
        <c:axId val="213789152"/>
      </c:barChart>
      <c:catAx>
        <c:axId val="2137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89152"/>
        <c:crosses val="autoZero"/>
        <c:auto val="1"/>
        <c:lblAlgn val="ctr"/>
        <c:lblOffset val="100"/>
        <c:noMultiLvlLbl val="0"/>
      </c:catAx>
      <c:valAx>
        <c:axId val="2137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Spesa</a:t>
            </a:r>
            <a:r>
              <a:rPr lang="en-US" b="1" baseline="0">
                <a:solidFill>
                  <a:sysClr val="windowText" lastClr="000000"/>
                </a:solidFill>
              </a:rPr>
              <a:t> totale per prodotto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'Prodotti Esercizio 1'!$D$15:$D$24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'Prodotti Esercizio 1'!$E$15:$E$24</c:f>
              <c:numCache>
                <c:formatCode>_-[$€-2]\ * #,##0.00_-;\-[$€-2]\ * #,##0.00_-;_-[$€-2]\ * "-"??_-;_-@_-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5-4DD5-BD38-B5D372915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9439679"/>
        <c:axId val="1199437759"/>
      </c:barChart>
      <c:catAx>
        <c:axId val="119943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9437759"/>
        <c:crosses val="autoZero"/>
        <c:auto val="1"/>
        <c:lblAlgn val="ctr"/>
        <c:lblOffset val="100"/>
        <c:noMultiLvlLbl val="0"/>
      </c:catAx>
      <c:valAx>
        <c:axId val="11994377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crossAx val="11994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Spesa</a:t>
            </a:r>
            <a:r>
              <a:rPr lang="en-US" b="1" baseline="0">
                <a:solidFill>
                  <a:sysClr val="windowText" lastClr="000000"/>
                </a:solidFill>
              </a:rPr>
              <a:t> totale per azienda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'Prodotti Esercizio 1'!$B$14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F3-4BAA-9E7E-ADC5E066E9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F3-4BAA-9E7E-ADC5E066E9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F3-4BAA-9E7E-ADC5E066E9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F3-4BAA-9E7E-ADC5E066E9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'Prodotti Esercizio 1'!$A$15:$A$18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'Prodotti Esercizio 1'!$B$15:$B$18</c:f>
              <c:numCache>
                <c:formatCode>_-[$€-2]\ * #,##0.00_-;\-[$€-2]\ * #,##0.00_-;_-[$€-2]\ * "-"??_-;_-@_-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F3-4BAA-9E7E-ADC5E066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Spesa totale per prodotto</a:t>
            </a:r>
          </a:p>
        </c:rich>
      </c:tx>
      <c:layout>
        <c:manualLayout>
          <c:xMode val="edge"/>
          <c:yMode val="edge"/>
          <c:x val="0.306033414925306"/>
          <c:y val="1.595758250719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'Prodotti Esercizio 2-3'!$E$14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'Prodotti Esercizio 2-3'!$D$15:$D$24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'Prodotti Esercizio 2-3'!$E$15:$E$24</c:f>
              <c:numCache>
                <c:formatCode>_-[$€-2]\ * #,##0.00_-;\-[$€-2]\ * #,##0.00_-;_-[$€-2]\ * "-"??_-;_-@_-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4-41C0-8440-CF0A1C39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789632"/>
        <c:axId val="213789152"/>
      </c:barChart>
      <c:catAx>
        <c:axId val="2137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89152"/>
        <c:crosses val="autoZero"/>
        <c:auto val="1"/>
        <c:lblAlgn val="ctr"/>
        <c:lblOffset val="100"/>
        <c:noMultiLvlLbl val="0"/>
      </c:catAx>
      <c:valAx>
        <c:axId val="2137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Spesa</a:t>
            </a:r>
            <a:r>
              <a:rPr lang="en-US" b="1" baseline="0">
                <a:solidFill>
                  <a:sysClr val="windowText" lastClr="000000"/>
                </a:solidFill>
              </a:rPr>
              <a:t> totale per prodotto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'Prodotti Esercizio 2-3'!$D$15:$D$24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'Prodotti Esercizio 2-3'!$E$15:$E$24</c:f>
              <c:numCache>
                <c:formatCode>_-[$€-2]\ * #,##0.00_-;\-[$€-2]\ * #,##0.00_-;_-[$€-2]\ * "-"??_-;_-@_-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8-4F03-9CA7-050BF8F8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9439679"/>
        <c:axId val="1199437759"/>
      </c:barChart>
      <c:catAx>
        <c:axId val="119943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9437759"/>
        <c:crosses val="autoZero"/>
        <c:auto val="1"/>
        <c:lblAlgn val="ctr"/>
        <c:lblOffset val="100"/>
        <c:noMultiLvlLbl val="0"/>
      </c:catAx>
      <c:valAx>
        <c:axId val="11994377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crossAx val="11994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Spesa</a:t>
            </a:r>
            <a:r>
              <a:rPr lang="en-US" b="1" baseline="0">
                <a:solidFill>
                  <a:sysClr val="windowText" lastClr="000000"/>
                </a:solidFill>
              </a:rPr>
              <a:t> totale per azienda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'Prodotti Esercizio 2-3'!$B$14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1E-463E-BE8D-64001CD09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1E-463E-BE8D-64001CD096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1E-463E-BE8D-64001CD096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1E-463E-BE8D-64001CD096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'Prodotti Esercizio 2-3'!$A$15:$A$18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'Prodotti Esercizio 2-3'!$B$15:$B$18</c:f>
              <c:numCache>
                <c:formatCode>_-[$€-2]\ * #,##0.00_-;\-[$€-2]\ * #,##0.00_-;_-[$€-2]\ * "-"??_-;_-@_-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B-4599-87DB-350852EDF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Spesa totale per azienda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r>
            <a:rPr lang="it-IT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Spesa totale per azienda</a:t>
          </a:r>
        </a:p>
      </cx:txPr>
    </cx:title>
    <cx:plotArea>
      <cx:plotAreaRegion>
        <cx:series layoutId="funnel" uniqueId="{9320788F-B2E5-4949-9CB3-84196775ED11}">
          <cx:tx>
            <cx:txData>
              <cx:f>_xlchart.v2.1</cx:f>
              <cx:v>Totale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it-IT" sz="900" b="1" i="0" u="none" strike="noStrike" baseline="0">
                  <a:solidFill>
                    <a:schemeClr val="bg1"/>
                  </a:solidFill>
                  <a:latin typeface="Arial"/>
                  <a:cs typeface="Arial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ysClr val="windowText" lastClr="000000"/>
                </a:solidFill>
              </a:defRPr>
            </a:pPr>
            <a:endParaRPr lang="it-IT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Spesa totale per azienda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r>
            <a:rPr lang="it-IT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Spesa totale per azienda</a:t>
          </a:r>
        </a:p>
      </cx:txPr>
    </cx:title>
    <cx:plotArea>
      <cx:plotAreaRegion>
        <cx:series layoutId="funnel" uniqueId="{9320788F-B2E5-4949-9CB3-84196775ED11}">
          <cx:tx>
            <cx:txData>
              <cx:f>_xlchart.v2.4</cx:f>
              <cx:v>Totale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it-IT" sz="900" b="1" i="0" u="none" strike="noStrike" baseline="0">
                  <a:solidFill>
                    <a:schemeClr val="bg1"/>
                  </a:solidFill>
                  <a:latin typeface="Arial"/>
                  <a:cs typeface="Arial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ysClr val="windowText" lastClr="000000"/>
                </a:solidFill>
              </a:defRPr>
            </a:pPr>
            <a:endParaRPr lang="it-IT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109263</xdr:colOff>
      <xdr:row>6</xdr:row>
      <xdr:rowOff>55537</xdr:rowOff>
    </xdr:from>
    <xdr:to>
      <xdr:col>10</xdr:col>
      <xdr:colOff>686953</xdr:colOff>
      <xdr:row>19</xdr:row>
      <xdr:rowOff>108857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8167F3-5749-4884-9D0C-50F557794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34</xdr:row>
      <xdr:rowOff>109764</xdr:rowOff>
    </xdr:from>
    <xdr:to>
      <xdr:col>10</xdr:col>
      <xdr:colOff>714375</xdr:colOff>
      <xdr:row>52</xdr:row>
      <xdr:rowOff>167368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8EAB94-1EAB-4E42-8238-5DA0521E7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20411</xdr:colOff>
      <xdr:row>26</xdr:row>
      <xdr:rowOff>46946</xdr:rowOff>
    </xdr:from>
    <xdr:to>
      <xdr:col>3</xdr:col>
      <xdr:colOff>1442357</xdr:colOff>
      <xdr:row>37</xdr:row>
      <xdr:rowOff>149677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B8EFC1A-4818-4F6A-B580-A6F0BF189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163285</xdr:colOff>
      <xdr:row>41</xdr:row>
      <xdr:rowOff>26536</xdr:rowOff>
    </xdr:from>
    <xdr:to>
      <xdr:col>3</xdr:col>
      <xdr:colOff>1558017</xdr:colOff>
      <xdr:row>55</xdr:row>
      <xdr:rowOff>7486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284D0092-E80D-4382-BBFA-FE8F4587A1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285" y="7821796"/>
              <a:ext cx="4572272" cy="2754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109263</xdr:colOff>
      <xdr:row>6</xdr:row>
      <xdr:rowOff>55537</xdr:rowOff>
    </xdr:from>
    <xdr:to>
      <xdr:col>10</xdr:col>
      <xdr:colOff>686953</xdr:colOff>
      <xdr:row>19</xdr:row>
      <xdr:rowOff>108857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0901058-6239-5625-6C25-F09E7E4FD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34</xdr:row>
      <xdr:rowOff>109764</xdr:rowOff>
    </xdr:from>
    <xdr:to>
      <xdr:col>10</xdr:col>
      <xdr:colOff>714375</xdr:colOff>
      <xdr:row>52</xdr:row>
      <xdr:rowOff>167368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29E2AAE-810C-035A-40C6-96C66AC4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20411</xdr:colOff>
      <xdr:row>26</xdr:row>
      <xdr:rowOff>46946</xdr:rowOff>
    </xdr:from>
    <xdr:to>
      <xdr:col>3</xdr:col>
      <xdr:colOff>1442357</xdr:colOff>
      <xdr:row>37</xdr:row>
      <xdr:rowOff>149677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E2D0694-8190-71C9-C7C6-F56F2BB26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163285</xdr:colOff>
      <xdr:row>41</xdr:row>
      <xdr:rowOff>26536</xdr:rowOff>
    </xdr:from>
    <xdr:to>
      <xdr:col>3</xdr:col>
      <xdr:colOff>1558017</xdr:colOff>
      <xdr:row>55</xdr:row>
      <xdr:rowOff>7486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0" name="Grafico 9">
              <a:extLst>
                <a:ext uri="{FF2B5EF4-FFF2-40B4-BE49-F238E27FC236}">
                  <a16:creationId xmlns:a16="http://schemas.microsoft.com/office/drawing/2014/main" id="{2DA12348-1330-5078-D80E-F860155EBD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285" y="7821796"/>
              <a:ext cx="4572272" cy="2754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7973B-FF95-4FD1-B26F-86B01010E36F}" name="Tabella32" displayName="Tabella32" ref="A1:E11" totalsRowShown="0" headerRowDxfId="15" dataDxfId="14">
  <autoFilter ref="A1:E11" xr:uid="{838B4914-C66B-45C0-B744-E98E059F4B27}"/>
  <tableColumns count="5">
    <tableColumn id="1" xr3:uid="{48130837-D9DD-4A53-A8EB-6306763C4AE6}" name="Azienda" dataDxfId="13"/>
    <tableColumn id="2" xr3:uid="{EABBE33B-C3D7-4455-81BA-D8F398867DBC}" name="Prodotto" dataDxfId="12"/>
    <tableColumn id="3" xr3:uid="{7BF4FCDC-5AD6-4B3F-8ADB-D13D0214EFA6}" name="Quantità" dataDxfId="11"/>
    <tableColumn id="4" xr3:uid="{2008DC87-9018-49D9-AB02-D2F6BFA8E621}" name="Prezzo" dataDxfId="10" dataCellStyle="Valuta"/>
    <tableColumn id="5" xr3:uid="{6AC751DB-C5DB-47F0-AE0F-FBE53D1705C8}" name="Totale" dataDxfId="9" dataCellStyle="Valuta">
      <calculatedColumnFormula>Tabella32[[#This Row],[Quantità]]*Tabella32[[#This Row],[Prezzo]]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7267C-11D1-40D8-8942-79065A37B1BB}" name="Tabella73" displayName="Tabella73" ref="A14:B18" totalsRowShown="0" headerRowDxfId="8" headerRowBorderDxfId="6" tableBorderDxfId="7">
  <autoFilter ref="A14:B18" xr:uid="{95B786A3-FBB4-4BCC-ADD0-F39E8E7AEB96}"/>
  <tableColumns count="2">
    <tableColumn id="1" xr3:uid="{64B20953-3B66-4498-978A-4D39B32089CA}" name="Azienda"/>
    <tableColumn id="2" xr3:uid="{A13593F9-EBDE-494D-8785-32102736273A}" name="Totale" dataDxfId="5" dataCellStyle="Valuta">
      <calculatedColumnFormula>SUMIF(Tabella32[],A15,Tabella32[Totale])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4AB866-21E4-4BDA-B8F5-CAAA6346DB41}" name="Tabella85" displayName="Tabella85" ref="D14:E24" totalsRowShown="0" headerRowDxfId="4" headerRowBorderDxfId="2" tableBorderDxfId="3">
  <autoFilter ref="D14:E24" xr:uid="{86CB623A-5BB6-434A-9F23-482D526D143B}"/>
  <tableColumns count="2">
    <tableColumn id="1" xr3:uid="{1036B4D6-6B4E-4D3B-B4F5-209437A1BEA0}" name="Prodotto" dataDxfId="1"/>
    <tableColumn id="2" xr3:uid="{19C8904C-7236-4BD9-A50A-CBB44F5EC665}" name="Totale" dataDxfId="0" dataCellStyle="Valuta">
      <calculatedColumnFormula>SUMIF(Tabella32[[Prodotto]:[Totale]],D15,Tabella32[Totale])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8B4914-C66B-45C0-B744-E98E059F4B27}" name="Tabella3" displayName="Tabella3" ref="A1:E11" totalsRowShown="0" headerRowDxfId="31" dataDxfId="30">
  <autoFilter ref="A1:E11" xr:uid="{838B4914-C66B-45C0-B744-E98E059F4B27}"/>
  <tableColumns count="5">
    <tableColumn id="1" xr3:uid="{8CEF2487-85E3-4511-AD09-465484A83FAE}" name="Azienda" dataDxfId="29"/>
    <tableColumn id="2" xr3:uid="{14A75DD9-648B-4923-B29D-BE17185474F3}" name="Prodotto" dataDxfId="28"/>
    <tableColumn id="3" xr3:uid="{F2BC4083-CF2F-4118-A2E1-3CCB46A2105E}" name="Quantità" dataDxfId="27"/>
    <tableColumn id="4" xr3:uid="{F0B721E8-9300-4463-BBD5-22EFA6122B26}" name="Prezzo" dataDxfId="26" dataCellStyle="Valuta"/>
    <tableColumn id="5" xr3:uid="{CC5A9035-93BB-481C-A188-C3F701B2F148}" name="Totale" dataDxfId="25" dataCellStyle="Valuta">
      <calculatedColumnFormula>Tabella3[[#This Row],[Quantità]]*Tabella3[[#This Row],[Prezzo]]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B786A3-FBB4-4BCC-ADD0-F39E8E7AEB96}" name="Tabella7" displayName="Tabella7" ref="A14:B18" totalsRowShown="0" headerRowDxfId="24" headerRowBorderDxfId="23" tableBorderDxfId="22">
  <autoFilter ref="A14:B18" xr:uid="{95B786A3-FBB4-4BCC-ADD0-F39E8E7AEB96}"/>
  <tableColumns count="2">
    <tableColumn id="1" xr3:uid="{FF129D1C-470B-4328-8D6C-8641D4FED487}" name="Azienda"/>
    <tableColumn id="2" xr3:uid="{15C0A079-83AF-43BB-806E-641311EB908B}" name="Totale" dataDxfId="21" dataCellStyle="Valuta">
      <calculatedColumnFormula>SUMIF(Tabella3[],A15,Tabella3[Totale])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CB623A-5BB6-434A-9F23-482D526D143B}" name="Tabella8" displayName="Tabella8" ref="D14:E24" totalsRowShown="0" headerRowDxfId="20" headerRowBorderDxfId="19" tableBorderDxfId="18">
  <autoFilter ref="D14:E24" xr:uid="{86CB623A-5BB6-434A-9F23-482D526D143B}"/>
  <tableColumns count="2">
    <tableColumn id="1" xr3:uid="{EC7125C6-0B3F-46AA-AF9C-6C0DCCC59A7D}" name="Prodotto" dataDxfId="17"/>
    <tableColumn id="2" xr3:uid="{033D4B84-8ACE-491A-8AB0-66498594058E}" name="Totale" dataDxfId="16" dataCellStyle="Valuta">
      <calculatedColumnFormula>SUMIF(Tabella3[[Prodotto]:[Totale]],D15,Tabella3[Totale])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5EC5-A1A4-4061-994A-FA69350AB6DE}">
  <sheetPr>
    <outlinePr summaryBelow="0" summaryRight="0"/>
  </sheetPr>
  <dimension ref="A1:Z24"/>
  <sheetViews>
    <sheetView showWhiteSpace="0" view="pageBreakPreview" zoomScale="94" zoomScaleNormal="102" zoomScaleSheetLayoutView="94" zoomScalePageLayoutView="107" workbookViewId="0">
      <selection activeCell="F26" sqref="F26"/>
    </sheetView>
  </sheetViews>
  <sheetFormatPr defaultColWidth="12.6640625" defaultRowHeight="15.75" customHeight="1" x14ac:dyDescent="0.25"/>
  <cols>
    <col min="1" max="1" width="19.77734375" customWidth="1"/>
    <col min="2" max="2" width="14.88671875" customWidth="1"/>
    <col min="3" max="3" width="11.6640625" bestFit="1" customWidth="1"/>
    <col min="4" max="4" width="24" customWidth="1"/>
    <col min="5" max="5" width="21.77734375" customWidth="1"/>
    <col min="6" max="6" width="18.44140625" bestFit="1" customWidth="1"/>
    <col min="7" max="7" width="20.77734375" customWidth="1"/>
  </cols>
  <sheetData>
    <row r="1" spans="1:26" ht="13.8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5</v>
      </c>
      <c r="B2" s="2" t="s">
        <v>6</v>
      </c>
      <c r="C2" s="2">
        <v>500</v>
      </c>
      <c r="D2" s="4">
        <v>15.75</v>
      </c>
      <c r="E2" s="3">
        <f>Tabella32[[#This Row],[Quantità]]*Tabella32[[#This Row],[Prezzo]]</f>
        <v>7875</v>
      </c>
      <c r="H2" s="5"/>
    </row>
    <row r="3" spans="1:26" ht="13.2" x14ac:dyDescent="0.25">
      <c r="A3" s="2" t="s">
        <v>5</v>
      </c>
      <c r="B3" s="2" t="s">
        <v>7</v>
      </c>
      <c r="C3" s="2">
        <v>1200</v>
      </c>
      <c r="D3" s="4">
        <v>8.5</v>
      </c>
      <c r="E3" s="3">
        <f>Tabella32[[#This Row],[Quantità]]*Tabella32[[#This Row],[Prezzo]]</f>
        <v>10200</v>
      </c>
      <c r="H3" s="5"/>
    </row>
    <row r="4" spans="1:26" ht="13.2" x14ac:dyDescent="0.25">
      <c r="A4" s="2" t="s">
        <v>8</v>
      </c>
      <c r="B4" s="2" t="s">
        <v>9</v>
      </c>
      <c r="C4" s="2">
        <v>800</v>
      </c>
      <c r="D4" s="4">
        <v>12.25</v>
      </c>
      <c r="E4" s="3">
        <f>Tabella32[[#This Row],[Quantità]]*Tabella32[[#This Row],[Prezzo]]</f>
        <v>9800</v>
      </c>
      <c r="H4" s="5"/>
    </row>
    <row r="5" spans="1:26" ht="13.2" x14ac:dyDescent="0.25">
      <c r="A5" s="2" t="s">
        <v>5</v>
      </c>
      <c r="B5" s="2" t="s">
        <v>10</v>
      </c>
      <c r="C5" s="2">
        <v>300</v>
      </c>
      <c r="D5" s="4">
        <v>25</v>
      </c>
      <c r="E5" s="3">
        <f>Tabella32[[#This Row],[Quantità]]*Tabella32[[#This Row],[Prezzo]]</f>
        <v>7500</v>
      </c>
      <c r="H5" s="5"/>
    </row>
    <row r="6" spans="1:26" ht="13.2" x14ac:dyDescent="0.25">
      <c r="A6" s="2" t="s">
        <v>8</v>
      </c>
      <c r="B6" s="2" t="s">
        <v>11</v>
      </c>
      <c r="C6" s="2">
        <v>1500</v>
      </c>
      <c r="D6" s="4">
        <v>6.5</v>
      </c>
      <c r="E6" s="3">
        <f>Tabella32[[#This Row],[Quantità]]*Tabella32[[#This Row],[Prezzo]]</f>
        <v>9750</v>
      </c>
      <c r="F6" s="2"/>
    </row>
    <row r="7" spans="1:26" ht="13.2" x14ac:dyDescent="0.25">
      <c r="A7" s="2" t="s">
        <v>12</v>
      </c>
      <c r="B7" s="2" t="s">
        <v>13</v>
      </c>
      <c r="C7" s="2">
        <v>700</v>
      </c>
      <c r="D7" s="4">
        <v>18.75</v>
      </c>
      <c r="E7" s="3">
        <f>Tabella32[[#This Row],[Quantità]]*Tabella32[[#This Row],[Prezzo]]</f>
        <v>13125</v>
      </c>
      <c r="F7" s="2"/>
    </row>
    <row r="8" spans="1:26" ht="13.2" x14ac:dyDescent="0.25">
      <c r="A8" s="2" t="s">
        <v>12</v>
      </c>
      <c r="B8" s="2" t="s">
        <v>14</v>
      </c>
      <c r="C8" s="2">
        <v>900</v>
      </c>
      <c r="D8" s="4">
        <v>14</v>
      </c>
      <c r="E8" s="3">
        <f>Tabella32[[#This Row],[Quantità]]*Tabella32[[#This Row],[Prezzo]]</f>
        <v>12600</v>
      </c>
      <c r="F8" s="2"/>
    </row>
    <row r="9" spans="1:26" ht="13.2" x14ac:dyDescent="0.25">
      <c r="A9" s="2" t="s">
        <v>8</v>
      </c>
      <c r="B9" s="2" t="s">
        <v>15</v>
      </c>
      <c r="C9" s="2">
        <v>1100</v>
      </c>
      <c r="D9" s="4">
        <v>10.5</v>
      </c>
      <c r="E9" s="3">
        <f>Tabella32[[#This Row],[Quantità]]*Tabella32[[#This Row],[Prezzo]]</f>
        <v>11550</v>
      </c>
      <c r="F9" s="2"/>
    </row>
    <row r="10" spans="1:26" ht="13.2" x14ac:dyDescent="0.25">
      <c r="A10" s="2" t="s">
        <v>12</v>
      </c>
      <c r="B10" s="2" t="s">
        <v>16</v>
      </c>
      <c r="C10" s="2">
        <v>600</v>
      </c>
      <c r="D10" s="4">
        <v>20</v>
      </c>
      <c r="E10" s="3">
        <f>Tabella32[[#This Row],[Quantità]]*Tabella32[[#This Row],[Prezzo]]</f>
        <v>12000</v>
      </c>
      <c r="F10" s="2"/>
    </row>
    <row r="11" spans="1:26" ht="13.2" x14ac:dyDescent="0.25">
      <c r="A11" s="2" t="s">
        <v>17</v>
      </c>
      <c r="B11" s="2" t="s">
        <v>18</v>
      </c>
      <c r="C11" s="2">
        <v>1000</v>
      </c>
      <c r="D11" s="4">
        <v>13.5</v>
      </c>
      <c r="E11" s="3">
        <f>Tabella32[[#This Row],[Quantità]]*Tabella32[[#This Row],[Prezzo]]</f>
        <v>13500</v>
      </c>
      <c r="F11" s="2"/>
    </row>
    <row r="14" spans="1:26" ht="15.75" customHeight="1" x14ac:dyDescent="0.25">
      <c r="A14" s="9" t="s">
        <v>0</v>
      </c>
      <c r="B14" s="10" t="s">
        <v>4</v>
      </c>
      <c r="D14" s="9" t="s">
        <v>1</v>
      </c>
      <c r="E14" s="10" t="s">
        <v>4</v>
      </c>
    </row>
    <row r="15" spans="1:26" ht="15.75" customHeight="1" x14ac:dyDescent="0.25">
      <c r="A15" s="7" t="s">
        <v>5</v>
      </c>
      <c r="B15" s="5">
        <f ca="1">SUMIF(Tabella32[],A15,Tabella32[Totale])</f>
        <v>25575</v>
      </c>
      <c r="D15" s="7" t="s">
        <v>6</v>
      </c>
      <c r="E15" s="5">
        <f ca="1">SUMIF(Tabella32[[Prodotto]:[Totale]],D15,Tabella32[Totale])</f>
        <v>7875</v>
      </c>
    </row>
    <row r="16" spans="1:26" ht="15.75" customHeight="1" x14ac:dyDescent="0.25">
      <c r="A16" s="7" t="s">
        <v>8</v>
      </c>
      <c r="B16" s="5">
        <f ca="1">SUMIF(Tabella32[],A16,Tabella32[Totale])</f>
        <v>31100</v>
      </c>
      <c r="D16" s="8" t="s">
        <v>7</v>
      </c>
      <c r="E16" s="5">
        <f ca="1">SUMIF(Tabella32[[Prodotto]:[Totale]],D16,Tabella32[Totale])</f>
        <v>10200</v>
      </c>
    </row>
    <row r="17" spans="1:5" ht="15.75" customHeight="1" x14ac:dyDescent="0.25">
      <c r="A17" s="8" t="s">
        <v>12</v>
      </c>
      <c r="B17" s="5">
        <f ca="1">SUMIF(Tabella32[],A17,Tabella32[Totale])</f>
        <v>37725</v>
      </c>
      <c r="D17" s="7" t="s">
        <v>9</v>
      </c>
      <c r="E17" s="5">
        <f ca="1">SUMIF(Tabella32[[Prodotto]:[Totale]],D17,Tabella32[Totale])</f>
        <v>9800</v>
      </c>
    </row>
    <row r="18" spans="1:5" ht="15.75" customHeight="1" x14ac:dyDescent="0.25">
      <c r="A18" s="8" t="s">
        <v>17</v>
      </c>
      <c r="B18" s="5">
        <f ca="1">SUMIF(Tabella32[],A18,Tabella32[Totale])</f>
        <v>13500</v>
      </c>
      <c r="D18" s="8" t="s">
        <v>10</v>
      </c>
      <c r="E18" s="5">
        <f ca="1">SUMIF(Tabella32[[Prodotto]:[Totale]],D18,Tabella32[Totale])</f>
        <v>7500</v>
      </c>
    </row>
    <row r="19" spans="1:5" ht="15.75" customHeight="1" x14ac:dyDescent="0.25">
      <c r="D19" s="7" t="s">
        <v>11</v>
      </c>
      <c r="E19" s="5">
        <f ca="1">SUMIF(Tabella32[[Prodotto]:[Totale]],D19,Tabella32[Totale])</f>
        <v>9750</v>
      </c>
    </row>
    <row r="20" spans="1:5" ht="15.75" customHeight="1" x14ac:dyDescent="0.25">
      <c r="D20" s="8" t="s">
        <v>13</v>
      </c>
      <c r="E20" s="5">
        <f ca="1">SUMIF(Tabella32[[Prodotto]:[Totale]],D20,Tabella32[Totale])</f>
        <v>13125</v>
      </c>
    </row>
    <row r="21" spans="1:5" ht="15.75" customHeight="1" x14ac:dyDescent="0.25">
      <c r="D21" s="7" t="s">
        <v>14</v>
      </c>
      <c r="E21" s="5">
        <f ca="1">SUMIF(Tabella32[[Prodotto]:[Totale]],D21,Tabella32[Totale])</f>
        <v>12600</v>
      </c>
    </row>
    <row r="22" spans="1:5" ht="15.75" customHeight="1" x14ac:dyDescent="0.25">
      <c r="D22" s="8" t="s">
        <v>15</v>
      </c>
      <c r="E22" s="5">
        <f ca="1">SUMIF(Tabella32[[Prodotto]:[Totale]],D22,Tabella32[Totale])</f>
        <v>11550</v>
      </c>
    </row>
    <row r="23" spans="1:5" ht="15.75" customHeight="1" x14ac:dyDescent="0.25">
      <c r="D23" s="7" t="s">
        <v>16</v>
      </c>
      <c r="E23" s="5">
        <f ca="1">SUMIF(Tabella32[[Prodotto]:[Totale]],D23,Tabella32[Totale])</f>
        <v>12000</v>
      </c>
    </row>
    <row r="24" spans="1:5" ht="15.75" customHeight="1" x14ac:dyDescent="0.25">
      <c r="D24" s="8" t="s">
        <v>18</v>
      </c>
      <c r="E24" s="5">
        <f ca="1">SUMIF(Tabella32[[Prodotto]:[Totale]],D24,Tabella32[Totale])</f>
        <v>13500</v>
      </c>
    </row>
  </sheetData>
  <pageMargins left="0.19685039370078741" right="0.19685039370078741" top="0.39370078740157483" bottom="0.39370078740157483" header="0.11811023622047245" footer="0.31496062992125984"/>
  <pageSetup paperSize="9" orientation="portrait" r:id="rId1"/>
  <headerFooter>
    <oddHeader>&amp;C&amp;"-,Grassetto"&amp;14&amp;XSPESE RECENTI</oddHeader>
    <oddFooter>&amp;L&amp;P&amp;R&amp;D</oddFooter>
  </headerFooter>
  <rowBreaks count="1" manualBreakCount="1">
    <brk id="26" max="10" man="1"/>
  </rowBreaks>
  <colBreaks count="2" manualBreakCount="2">
    <brk id="5" max="56" man="1"/>
    <brk id="16" max="1048575" man="1"/>
  </colBreaks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4"/>
  <sheetViews>
    <sheetView tabSelected="1" showWhiteSpace="0" view="pageBreakPreview" topLeftCell="A29" zoomScale="94" zoomScaleNormal="102" zoomScaleSheetLayoutView="94" zoomScalePageLayoutView="107" workbookViewId="0">
      <selection activeCell="E34" sqref="E34"/>
    </sheetView>
  </sheetViews>
  <sheetFormatPr defaultColWidth="12.6640625" defaultRowHeight="15.75" customHeight="1" x14ac:dyDescent="0.25"/>
  <cols>
    <col min="1" max="1" width="19.77734375" customWidth="1"/>
    <col min="2" max="2" width="14.88671875" customWidth="1"/>
    <col min="3" max="3" width="11.6640625" bestFit="1" customWidth="1"/>
    <col min="4" max="4" width="24" customWidth="1"/>
    <col min="5" max="5" width="21.77734375" customWidth="1"/>
    <col min="6" max="6" width="18.44140625" bestFit="1" customWidth="1"/>
    <col min="7" max="7" width="20.77734375" customWidth="1"/>
  </cols>
  <sheetData>
    <row r="1" spans="1:26" ht="13.8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5</v>
      </c>
      <c r="B2" s="2" t="s">
        <v>6</v>
      </c>
      <c r="C2" s="2">
        <v>500</v>
      </c>
      <c r="D2" s="4">
        <v>15.75</v>
      </c>
      <c r="E2" s="3">
        <f>Tabella3[[#This Row],[Quantità]]*Tabella3[[#This Row],[Prezzo]]</f>
        <v>7875</v>
      </c>
      <c r="H2" s="5"/>
    </row>
    <row r="3" spans="1:26" ht="13.2" x14ac:dyDescent="0.25">
      <c r="A3" s="2" t="s">
        <v>5</v>
      </c>
      <c r="B3" s="2" t="s">
        <v>7</v>
      </c>
      <c r="C3" s="2">
        <v>1200</v>
      </c>
      <c r="D3" s="4">
        <v>8.5</v>
      </c>
      <c r="E3" s="3">
        <f>Tabella3[[#This Row],[Quantità]]*Tabella3[[#This Row],[Prezzo]]</f>
        <v>10200</v>
      </c>
      <c r="H3" s="5"/>
    </row>
    <row r="4" spans="1:26" ht="13.2" x14ac:dyDescent="0.25">
      <c r="A4" s="2" t="s">
        <v>8</v>
      </c>
      <c r="B4" s="2" t="s">
        <v>9</v>
      </c>
      <c r="C4" s="2">
        <v>800</v>
      </c>
      <c r="D4" s="4">
        <v>12.25</v>
      </c>
      <c r="E4" s="3">
        <f>Tabella3[[#This Row],[Quantità]]*Tabella3[[#This Row],[Prezzo]]</f>
        <v>9800</v>
      </c>
      <c r="H4" s="5"/>
    </row>
    <row r="5" spans="1:26" ht="13.2" x14ac:dyDescent="0.25">
      <c r="A5" s="2" t="s">
        <v>5</v>
      </c>
      <c r="B5" s="2" t="s">
        <v>10</v>
      </c>
      <c r="C5" s="2">
        <v>300</v>
      </c>
      <c r="D5" s="4">
        <v>25</v>
      </c>
      <c r="E5" s="3">
        <f>Tabella3[[#This Row],[Quantità]]*Tabella3[[#This Row],[Prezzo]]</f>
        <v>7500</v>
      </c>
      <c r="H5" s="5"/>
    </row>
    <row r="6" spans="1:26" ht="13.2" x14ac:dyDescent="0.25">
      <c r="A6" s="2" t="s">
        <v>8</v>
      </c>
      <c r="B6" s="2" t="s">
        <v>11</v>
      </c>
      <c r="C6" s="2">
        <v>1500</v>
      </c>
      <c r="D6" s="4">
        <v>6.5</v>
      </c>
      <c r="E6" s="3">
        <f>Tabella3[[#This Row],[Quantità]]*Tabella3[[#This Row],[Prezzo]]</f>
        <v>9750</v>
      </c>
      <c r="F6" s="2"/>
    </row>
    <row r="7" spans="1:26" ht="13.2" x14ac:dyDescent="0.25">
      <c r="A7" s="2" t="s">
        <v>12</v>
      </c>
      <c r="B7" s="2" t="s">
        <v>13</v>
      </c>
      <c r="C7" s="2">
        <v>700</v>
      </c>
      <c r="D7" s="4">
        <v>18.75</v>
      </c>
      <c r="E7" s="3">
        <f>Tabella3[[#This Row],[Quantità]]*Tabella3[[#This Row],[Prezzo]]</f>
        <v>13125</v>
      </c>
      <c r="F7" s="2"/>
    </row>
    <row r="8" spans="1:26" ht="13.2" x14ac:dyDescent="0.25">
      <c r="A8" s="2" t="s">
        <v>12</v>
      </c>
      <c r="B8" s="2" t="s">
        <v>14</v>
      </c>
      <c r="C8" s="2">
        <v>900</v>
      </c>
      <c r="D8" s="4">
        <v>14</v>
      </c>
      <c r="E8" s="3">
        <f>Tabella3[[#This Row],[Quantità]]*Tabella3[[#This Row],[Prezzo]]</f>
        <v>12600</v>
      </c>
      <c r="F8" s="2"/>
    </row>
    <row r="9" spans="1:26" ht="13.2" x14ac:dyDescent="0.25">
      <c r="A9" s="2" t="s">
        <v>8</v>
      </c>
      <c r="B9" s="2" t="s">
        <v>15</v>
      </c>
      <c r="C9" s="2">
        <v>1100</v>
      </c>
      <c r="D9" s="4">
        <v>10.5</v>
      </c>
      <c r="E9" s="3">
        <f>Tabella3[[#This Row],[Quantità]]*Tabella3[[#This Row],[Prezzo]]</f>
        <v>11550</v>
      </c>
      <c r="F9" s="2"/>
    </row>
    <row r="10" spans="1:26" ht="13.2" x14ac:dyDescent="0.25">
      <c r="A10" s="2" t="s">
        <v>12</v>
      </c>
      <c r="B10" s="2" t="s">
        <v>16</v>
      </c>
      <c r="C10" s="2">
        <v>600</v>
      </c>
      <c r="D10" s="4">
        <v>20</v>
      </c>
      <c r="E10" s="3">
        <f>Tabella3[[#This Row],[Quantità]]*Tabella3[[#This Row],[Prezzo]]</f>
        <v>12000</v>
      </c>
      <c r="F10" s="2"/>
    </row>
    <row r="11" spans="1:26" ht="13.2" x14ac:dyDescent="0.25">
      <c r="A11" s="2" t="s">
        <v>17</v>
      </c>
      <c r="B11" s="2" t="s">
        <v>18</v>
      </c>
      <c r="C11" s="2">
        <v>1000</v>
      </c>
      <c r="D11" s="4">
        <v>13.5</v>
      </c>
      <c r="E11" s="3">
        <f>Tabella3[[#This Row],[Quantità]]*Tabella3[[#This Row],[Prezzo]]</f>
        <v>13500</v>
      </c>
      <c r="F11" s="2"/>
    </row>
    <row r="14" spans="1:26" ht="15.75" customHeight="1" x14ac:dyDescent="0.25">
      <c r="A14" s="9" t="s">
        <v>0</v>
      </c>
      <c r="B14" s="10" t="s">
        <v>4</v>
      </c>
      <c r="D14" s="9" t="s">
        <v>1</v>
      </c>
      <c r="E14" s="10" t="s">
        <v>4</v>
      </c>
    </row>
    <row r="15" spans="1:26" ht="15.75" customHeight="1" x14ac:dyDescent="0.25">
      <c r="A15" s="7" t="s">
        <v>5</v>
      </c>
      <c r="B15" s="5">
        <f ca="1">SUMIF(Tabella3[],A15,Tabella3[Totale])</f>
        <v>25575</v>
      </c>
      <c r="D15" s="7" t="s">
        <v>6</v>
      </c>
      <c r="E15" s="5">
        <f ca="1">SUMIF(Tabella3[[Prodotto]:[Totale]],D15,Tabella3[Totale])</f>
        <v>7875</v>
      </c>
    </row>
    <row r="16" spans="1:26" ht="15.75" customHeight="1" x14ac:dyDescent="0.25">
      <c r="A16" s="7" t="s">
        <v>8</v>
      </c>
      <c r="B16" s="5">
        <f ca="1">SUMIF(Tabella3[],A16,Tabella3[Totale])</f>
        <v>31100</v>
      </c>
      <c r="D16" s="8" t="s">
        <v>7</v>
      </c>
      <c r="E16" s="5">
        <f ca="1">SUMIF(Tabella3[[Prodotto]:[Totale]],D16,Tabella3[Totale])</f>
        <v>10200</v>
      </c>
    </row>
    <row r="17" spans="1:5" ht="15.75" customHeight="1" x14ac:dyDescent="0.25">
      <c r="A17" s="8" t="s">
        <v>12</v>
      </c>
      <c r="B17" s="5">
        <f ca="1">SUMIF(Tabella3[],A17,Tabella3[Totale])</f>
        <v>37725</v>
      </c>
      <c r="D17" s="7" t="s">
        <v>9</v>
      </c>
      <c r="E17" s="5">
        <f ca="1">SUMIF(Tabella3[[Prodotto]:[Totale]],D17,Tabella3[Totale])</f>
        <v>9800</v>
      </c>
    </row>
    <row r="18" spans="1:5" ht="15.75" customHeight="1" x14ac:dyDescent="0.25">
      <c r="A18" s="8" t="s">
        <v>17</v>
      </c>
      <c r="B18" s="5">
        <f ca="1">SUMIF(Tabella3[],A18,Tabella3[Totale])</f>
        <v>13500</v>
      </c>
      <c r="D18" s="8" t="s">
        <v>10</v>
      </c>
      <c r="E18" s="5">
        <f ca="1">SUMIF(Tabella3[[Prodotto]:[Totale]],D18,Tabella3[Totale])</f>
        <v>7500</v>
      </c>
    </row>
    <row r="19" spans="1:5" ht="15.75" customHeight="1" x14ac:dyDescent="0.25">
      <c r="D19" s="7" t="s">
        <v>11</v>
      </c>
      <c r="E19" s="5">
        <f ca="1">SUMIF(Tabella3[[Prodotto]:[Totale]],D19,Tabella3[Totale])</f>
        <v>9750</v>
      </c>
    </row>
    <row r="20" spans="1:5" ht="15.75" customHeight="1" x14ac:dyDescent="0.25">
      <c r="D20" s="8" t="s">
        <v>13</v>
      </c>
      <c r="E20" s="5">
        <f ca="1">SUMIF(Tabella3[[Prodotto]:[Totale]],D20,Tabella3[Totale])</f>
        <v>13125</v>
      </c>
    </row>
    <row r="21" spans="1:5" ht="15.75" customHeight="1" x14ac:dyDescent="0.25">
      <c r="D21" s="7" t="s">
        <v>14</v>
      </c>
      <c r="E21" s="5">
        <f ca="1">SUMIF(Tabella3[[Prodotto]:[Totale]],D21,Tabella3[Totale])</f>
        <v>12600</v>
      </c>
    </row>
    <row r="22" spans="1:5" ht="15.75" customHeight="1" x14ac:dyDescent="0.25">
      <c r="D22" s="8" t="s">
        <v>15</v>
      </c>
      <c r="E22" s="5">
        <f ca="1">SUMIF(Tabella3[[Prodotto]:[Totale]],D22,Tabella3[Totale])</f>
        <v>11550</v>
      </c>
    </row>
    <row r="23" spans="1:5" ht="15.75" customHeight="1" x14ac:dyDescent="0.25">
      <c r="D23" s="7" t="s">
        <v>16</v>
      </c>
      <c r="E23" s="5">
        <f ca="1">SUMIF(Tabella3[[Prodotto]:[Totale]],D23,Tabella3[Totale])</f>
        <v>12000</v>
      </c>
    </row>
    <row r="24" spans="1:5" ht="15.75" customHeight="1" x14ac:dyDescent="0.25">
      <c r="D24" s="8" t="s">
        <v>18</v>
      </c>
      <c r="E24" s="5">
        <f ca="1">SUMIF(Tabella3[[Prodotto]:[Totale]],D24,Tabella3[Totale])</f>
        <v>13500</v>
      </c>
    </row>
  </sheetData>
  <pageMargins left="0.19685039370078741" right="0.19685039370078741" top="0.39370078740157483" bottom="0.39370078740157483" header="0.19685039370078741" footer="0.31496062992125984"/>
  <pageSetup paperSize="9" orientation="portrait" r:id="rId1"/>
  <headerFooter>
    <oddHeader>&amp;C&amp;"-,Grassetto"&amp;14&amp;XSPESE RECENTI</oddHeader>
    <oddFooter>&amp;L&amp;P&amp;R&amp;D</oddFooter>
  </headerFooter>
  <rowBreaks count="1" manualBreakCount="1">
    <brk id="26" max="10" man="1"/>
  </rowBreaks>
  <colBreaks count="2" manualBreakCount="2">
    <brk id="5" max="56" man="1"/>
    <brk id="16" max="1048575" man="1"/>
  </colBreak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Prodotti Esercizio 1</vt:lpstr>
      <vt:lpstr>Prodotti Esercizio 2-3</vt:lpstr>
      <vt:lpstr>'Prodotti Esercizio 1'!Area_stampa</vt:lpstr>
      <vt:lpstr>'Prodotti Esercizio 2-3'!Area_stampa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Sanna</cp:lastModifiedBy>
  <cp:lastPrinted>2025-04-25T09:56:44Z</cp:lastPrinted>
  <dcterms:created xsi:type="dcterms:W3CDTF">2025-04-25T09:57:09Z</dcterms:created>
  <dcterms:modified xsi:type="dcterms:W3CDTF">2025-04-25T09:57:09Z</dcterms:modified>
</cp:coreProperties>
</file>