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c\Documents\GitHub\AElectronicsProject\"/>
    </mc:Choice>
  </mc:AlternateContent>
  <xr:revisionPtr revIDLastSave="0" documentId="13_ncr:1_{2065C1C4-7FCE-4B6A-8D3C-4A62F30DE97F}" xr6:coauthVersionLast="45" xr6:coauthVersionMax="45" xr10:uidLastSave="{00000000-0000-0000-0000-000000000000}"/>
  <bookViews>
    <workbookView xWindow="-120" yWindow="-120" windowWidth="29040" windowHeight="15840" firstSheet="2" activeTab="4" xr2:uid="{5838230D-BF27-40D6-BB82-3C8672B98C35}"/>
  </bookViews>
  <sheets>
    <sheet name="Eval BOM" sheetId="1" r:id="rId1"/>
    <sheet name="Custom BOM" sheetId="2" r:id="rId2"/>
    <sheet name="Custom C" sheetId="4" r:id="rId3"/>
    <sheet name="Custom NC" sheetId="5" r:id="rId4"/>
    <sheet name="Eval C" sheetId="6" r:id="rId5"/>
    <sheet name="Custom BOM REDUCE SIZ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G3" i="6"/>
  <c r="G4" i="6" l="1"/>
  <c r="G5" i="6"/>
  <c r="G6" i="6"/>
  <c r="G7" i="6"/>
  <c r="G8" i="6"/>
  <c r="G9" i="6"/>
  <c r="G14" i="6"/>
  <c r="G32" i="3" l="1"/>
  <c r="G33" i="3"/>
  <c r="G31" i="3"/>
  <c r="G30" i="3"/>
  <c r="G34" i="3"/>
  <c r="G29" i="3"/>
  <c r="G35" i="3"/>
  <c r="G28" i="3"/>
  <c r="G26" i="3"/>
  <c r="G36" i="3"/>
  <c r="G27" i="3"/>
  <c r="G25" i="3"/>
  <c r="G19" i="4" l="1"/>
  <c r="G18" i="4"/>
  <c r="G37" i="3"/>
  <c r="G24" i="3"/>
  <c r="G14" i="5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3" i="3"/>
  <c r="G4" i="3"/>
  <c r="G5" i="3"/>
  <c r="G6" i="3"/>
  <c r="G7" i="3"/>
  <c r="G8" i="3"/>
  <c r="G9" i="3"/>
  <c r="G10" i="3"/>
  <c r="G2" i="3"/>
  <c r="G29" i="4"/>
  <c r="G2" i="6"/>
  <c r="G28" i="5"/>
  <c r="G29" i="5"/>
  <c r="G27" i="5"/>
  <c r="G26" i="5"/>
  <c r="G25" i="5"/>
  <c r="G17" i="5"/>
  <c r="G24" i="5"/>
  <c r="G23" i="5"/>
  <c r="G22" i="5"/>
  <c r="G21" i="5"/>
  <c r="G20" i="5"/>
  <c r="G19" i="5"/>
  <c r="G18" i="5"/>
  <c r="G16" i="5"/>
  <c r="G15" i="5"/>
  <c r="G13" i="5"/>
  <c r="G12" i="5"/>
  <c r="G11" i="5"/>
  <c r="G10" i="5"/>
  <c r="G9" i="5"/>
  <c r="G8" i="5"/>
  <c r="G7" i="5"/>
  <c r="G6" i="5"/>
  <c r="G5" i="5"/>
  <c r="G4" i="5"/>
  <c r="G3" i="5"/>
  <c r="G2" i="5"/>
  <c r="G28" i="4"/>
  <c r="G27" i="4"/>
  <c r="G26" i="4"/>
  <c r="G16" i="4"/>
  <c r="G25" i="4"/>
  <c r="G24" i="4"/>
  <c r="G23" i="4"/>
  <c r="G22" i="4"/>
  <c r="G21" i="4"/>
  <c r="G20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0" i="6" l="1"/>
  <c r="G38" i="3"/>
  <c r="G30" i="5"/>
  <c r="G30" i="4"/>
  <c r="F4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G32" i="2" l="1"/>
  <c r="F32" i="2"/>
  <c r="F11" i="1" l="1"/>
</calcChain>
</file>

<file path=xl/sharedStrings.xml><?xml version="1.0" encoding="utf-8"?>
<sst xmlns="http://schemas.openxmlformats.org/spreadsheetml/2006/main" count="626" uniqueCount="263">
  <si>
    <t xml:space="preserve"> DigiKey code</t>
  </si>
  <si>
    <t>Manufacturer code</t>
  </si>
  <si>
    <t>Manufacturer</t>
  </si>
  <si>
    <t>Description</t>
  </si>
  <si>
    <t>Datasheet</t>
  </si>
  <si>
    <t>497-13747-ND</t>
  </si>
  <si>
    <t>STM8A-DISCOVERY</t>
  </si>
  <si>
    <t>STMicroelectronics</t>
  </si>
  <si>
    <t>DISCOVERY STM8A EVAL BRD</t>
  </si>
  <si>
    <t>Price €</t>
  </si>
  <si>
    <t>https://www.st.com/content/ccc/resource/technical/document/user_manual/a2/95/53/05/e2/aa/43/b1/DM00064161.pdf/files/DM00064161.pdf/jcr:content/translations/en.DM00064161.pdf</t>
  </si>
  <si>
    <t>497-18610-ND</t>
  </si>
  <si>
    <t>STM8AF5288TCY</t>
  </si>
  <si>
    <t>IC MCU 8BIT 64KB FLASH 48LQFP</t>
  </si>
  <si>
    <t>https://www.st.com/content/ccc/resource/technical/document/datasheet/e0/31/79/8c/82/d7/40/21/CD00184072.pdf/files/CD00184072.pdf/jcr:content/translations/en.CD00184072.pdf</t>
  </si>
  <si>
    <t>497-19213-ND</t>
  </si>
  <si>
    <t>STM8AF5286UDY</t>
  </si>
  <si>
    <t>IC MCU 8BIT 64KB FLASH 32VFQFPN</t>
  </si>
  <si>
    <t>1568-1513-ND</t>
  </si>
  <si>
    <t>PRT-12796</t>
  </si>
  <si>
    <t>JUMPER WIRE F/F 6" 20PCS</t>
  </si>
  <si>
    <t>SparkFun Electronics</t>
  </si>
  <si>
    <t>Number of pieces</t>
  </si>
  <si>
    <t>1568-1511-ND</t>
  </si>
  <si>
    <t>1568-1512-ND</t>
  </si>
  <si>
    <t>PRT-12794</t>
  </si>
  <si>
    <t>PRT-12795</t>
  </si>
  <si>
    <t>JUMPER WIRE M/F 6" 20PCS</t>
  </si>
  <si>
    <t>JUMPER WIRE M/M 6" 20PCS</t>
  </si>
  <si>
    <t>https://cdn.sparkfun.com/datasheets/Prototyping/ACCA-0270%20Model.pdf</t>
  </si>
  <si>
    <t>https://cdn.sparkfun.com/datasheets/Prototyping/ACCA-0268%20Model.pdf</t>
  </si>
  <si>
    <t>https://cdn.sparkfun.com/datasheets/Prototyping/ACCA-0269%20Model.pdf</t>
  </si>
  <si>
    <t>Texas Instruments</t>
  </si>
  <si>
    <t>IC TRANSCEIVER HALF 1/1 8SOIC</t>
  </si>
  <si>
    <t>1528-1516-ND</t>
  </si>
  <si>
    <t>ADAFRUIT LIS3DH TRIPLE-AXIS ACC</t>
  </si>
  <si>
    <t>Adafruit Industries LLC</t>
  </si>
  <si>
    <t>Totale</t>
  </si>
  <si>
    <t>https://www.st.com/content/ccc/resource/technical/document/datasheet/3c/ae/50/85/d6/b1/46/fe/CD00274221.pdf/files/CD00274221.pdf/jcr:content/translations/en.CD00274221.pdf</t>
  </si>
  <si>
    <t>http://www.ti.com/lit/ds/symlink/sn65hvd230q-q1.pdf</t>
  </si>
  <si>
    <t>1528-2733-ND</t>
  </si>
  <si>
    <t>BMP388 - PRECISION BAROMETRIC PR</t>
  </si>
  <si>
    <t>CAN Transceiver</t>
  </si>
  <si>
    <t>Modulo wireless</t>
  </si>
  <si>
    <t>497-17054-1-ND</t>
  </si>
  <si>
    <t>AIS1120SXTR</t>
  </si>
  <si>
    <t>ACCELEROMETER 120G SPI 8SOIC</t>
  </si>
  <si>
    <t>490-17959-1-ND</t>
  </si>
  <si>
    <t>CSTNE8M00G55A000R0</t>
  </si>
  <si>
    <t>CERAMIC RES 8.0000MHZ 33PF SMD</t>
  </si>
  <si>
    <t>Murata Electronics</t>
  </si>
  <si>
    <t>497-16268-1-ND</t>
  </si>
  <si>
    <t>ACCEL 6-24G I2C/SPI 24QFN</t>
  </si>
  <si>
    <t>AIS3624DQTR</t>
  </si>
  <si>
    <t>296-15380-1-ND</t>
  </si>
  <si>
    <t>SN65HVD231QDRG4Q1</t>
  </si>
  <si>
    <t>445-3957-1-ND</t>
  </si>
  <si>
    <t>ACT45B-220-2P-TL003</t>
  </si>
  <si>
    <t>TDK corporation</t>
  </si>
  <si>
    <t>CMC 22UH 200MA 2LN SMD AEC-Q200</t>
  </si>
  <si>
    <t>SZNUP2105LT1GOSCT-ND</t>
  </si>
  <si>
    <t>SZNUP2105LT1G</t>
  </si>
  <si>
    <t>ON Semiconductor</t>
  </si>
  <si>
    <t>TVS DIODE 24V 44V SOT23-3</t>
  </si>
  <si>
    <t>495-2416-1-ND</t>
  </si>
  <si>
    <t>B59606A0110A062</t>
  </si>
  <si>
    <t>PTC RESET FUSE 30V 90MA 1210</t>
  </si>
  <si>
    <t>EPCOS</t>
  </si>
  <si>
    <t>MMSZ5247BT1GOSCT-ND</t>
  </si>
  <si>
    <t>MMSZ5247BT1G</t>
  </si>
  <si>
    <t>DIODE ZENER 17V 500MW SOD123</t>
  </si>
  <si>
    <t>NRF24L01</t>
  </si>
  <si>
    <t>Wireless Module</t>
  </si>
  <si>
    <t>LT8330ES6#TRMPBFCT-ND</t>
  </si>
  <si>
    <t>LT8330ES6#TRMPBF</t>
  </si>
  <si>
    <t>IC REG BST SEPIC ADJ 1A TSOT23-6</t>
  </si>
  <si>
    <t>Analog Devices</t>
  </si>
  <si>
    <t>https://www.analog.com/media/en/technical-documentation/data-sheets/LT8330.pdf</t>
  </si>
  <si>
    <t>https://www.st.com/content/ccc/resource/technical/document/datasheet/ae/89/e4/62/23/de/40/2a/DM00226343.pdf/files/DM00226343.pdf/jcr:content/translations/en.DM00226343.pdf</t>
  </si>
  <si>
    <t>https://product.tdk.com/info/en/catalog/datasheets/cmf_automotive_signal_act45b_en.pdf</t>
  </si>
  <si>
    <t>https://www.murata.com/en/products/productdata/8801161740318/SPEC-CSTNE8M00G550000R0.pdf</t>
  </si>
  <si>
    <t>828-1079-1-ND</t>
  </si>
  <si>
    <t>BMP388</t>
  </si>
  <si>
    <t>SENSOR PRESSURE ABS</t>
  </si>
  <si>
    <t>Bosch sensortec</t>
  </si>
  <si>
    <t>https://ae-bst.resource.bosch.com/media/_tech/media/datasheets/BST-BMP388-DS001.pdf</t>
  </si>
  <si>
    <t>https://cdn-learn.adafruit.com/downloads/pdf/adafruit-bmp388.pdf?timestamp=1556108471</t>
  </si>
  <si>
    <t>NOT AVAILABLE</t>
  </si>
  <si>
    <t>P100KDACT-ND</t>
  </si>
  <si>
    <t>ERA-6AEB104V</t>
  </si>
  <si>
    <t xml:space="preserve">Panasonic Electronic </t>
  </si>
  <si>
    <t>RES 100K OHM 0.1% 1/8W 0805</t>
  </si>
  <si>
    <t>https://industrial.panasonic.com/cdbs/www-data/pdf/RDM0000/AOA0000C307.pdf</t>
  </si>
  <si>
    <t>RES 115K OHM 0.1% 1/8W 0805</t>
  </si>
  <si>
    <t>P115KDACT-ND</t>
  </si>
  <si>
    <t>ERA-6AEB1153V</t>
  </si>
  <si>
    <t>490-14532-1-ND</t>
  </si>
  <si>
    <t>GCM21BR71C475KA73K</t>
  </si>
  <si>
    <t>CAP CER 4.7UF 16V X7R 0805</t>
  </si>
  <si>
    <t>https://search.murata.co.jp/Ceramy/image/img/A01X/G101/ENG/GCM21BR71C475KA73-01.pdf</t>
  </si>
  <si>
    <t>490-5899-1-ND</t>
  </si>
  <si>
    <t>CAP CER 1UF 25V X7R 0805</t>
  </si>
  <si>
    <t>GRM219R71E105KA88D</t>
  </si>
  <si>
    <t>https://psearch.en.murata.com/capacitor/product/GRM219R71E105KA88%23.pdf</t>
  </si>
  <si>
    <t>1727-5218-1-ND</t>
  </si>
  <si>
    <t>PMEG6030EP,115</t>
  </si>
  <si>
    <t>NXP</t>
  </si>
  <si>
    <t>DIODE SCHOTTKY 60V 3A SOD128</t>
  </si>
  <si>
    <t>INDUCT ARRAY 2 COIL 10UH SMD</t>
  </si>
  <si>
    <t>Wurth Electronik</t>
  </si>
  <si>
    <t xml:space="preserve">	732-2304-1-ND</t>
  </si>
  <si>
    <t>https://katalog.we-online.de/pbs/datasheet/744878100.pdf</t>
  </si>
  <si>
    <t>P576KDACT-ND</t>
  </si>
  <si>
    <t>ERA-6AEB5763V</t>
  </si>
  <si>
    <t>RES 576K OHM 0.1% 1/8W 0805</t>
  </si>
  <si>
    <t>RES 510K OHM 0.1% 1/8W 0805</t>
  </si>
  <si>
    <t>ERA-6AEB514V</t>
  </si>
  <si>
    <t>P510KDACT-ND</t>
  </si>
  <si>
    <t>https://assets.nexperia.com/documents/data-sheet/PMEG6030EP.pdf</t>
  </si>
  <si>
    <t>https://www.onsemi.com/pub/Collateral/MMSZ5221BT1-D.PDF</t>
  </si>
  <si>
    <t>https://www.tdk-electronics.tdk.com/inf/55/db/PTC/PTC_OC_SMD_0402_0603_1210_24V_230V.pdf</t>
  </si>
  <si>
    <t>https://www.onsemi.com/pub/Collateral/NUP2105L-D.PDF</t>
  </si>
  <si>
    <t>https://api.kemet.com/component-edge/download/specsheet/C0805X479C5GACAUTO.pdf</t>
  </si>
  <si>
    <t>CAP CER 4.7PF 50V C0G/NP0 0805</t>
  </si>
  <si>
    <t>KEMET</t>
  </si>
  <si>
    <t>C0805X479C5GACAUTO</t>
  </si>
  <si>
    <t>399-19474-1-ND</t>
  </si>
  <si>
    <t>CAP CER 0.1UF 50V X7R 0805</t>
  </si>
  <si>
    <t>C0805C104M5RACAUTO</t>
  </si>
  <si>
    <t>399-12977-1-ND</t>
  </si>
  <si>
    <t>https://search.murata.co.jp/Ceramy/image/img/A01X/G101/ENG/GCM21BR70J106KE22-01.pdf</t>
  </si>
  <si>
    <t>490-14361-1-ND</t>
  </si>
  <si>
    <t>GCM21BR70J106KE22K</t>
  </si>
  <si>
    <t>CAP CER 10UF 6.3V X7R 0805</t>
  </si>
  <si>
    <t>P21326CT-ND</t>
  </si>
  <si>
    <t>ERJ-PB6D4993V</t>
  </si>
  <si>
    <t>RES SMD 499K OHM 0.5% 1/4W 0805</t>
  </si>
  <si>
    <t>https://industrial.panasonic.com/cdbs/www-data/pdf/RDM0000/AOA0000C328.pdf</t>
  </si>
  <si>
    <t>P536KCCT-ND</t>
  </si>
  <si>
    <t>ERJ-6ENF5363V</t>
  </si>
  <si>
    <t>RES SMD 536K OHM 1% 1/8W 0805</t>
  </si>
  <si>
    <t>https://industrial.panasonic.com/cdbs/www-data/pdf/RDA0000/AOA0000C304.pdf</t>
  </si>
  <si>
    <t>497-18154-ND</t>
  </si>
  <si>
    <t>NUCLEO-8S208RB</t>
  </si>
  <si>
    <t>NUCLEO-64 STM8S208RBT6 EVAL BRD</t>
  </si>
  <si>
    <t>https://www.st.com/resource/en/data_brief/nucleo-8s208rb.pdf</t>
  </si>
  <si>
    <t>399-7999-1-ND</t>
  </si>
  <si>
    <t>C0805C104K8RACTU</t>
  </si>
  <si>
    <t>CAP CER 0.1UF 10V X7R 0805</t>
  </si>
  <si>
    <t>399-6931-1-ND</t>
  </si>
  <si>
    <t>C0805C105K8RACAUTO</t>
  </si>
  <si>
    <t>CAP CER 1UF 10V X7R 0805</t>
  </si>
  <si>
    <t>https://api.kemet.com/component-edge/download/datasheet/C0805C105K8RACAUTO.pdf</t>
  </si>
  <si>
    <t>https://content.kemet.com/datasheets/KEM_C1023_X7R_AUTO_SMD.pdf</t>
  </si>
  <si>
    <t>RB550VM-30FHTE-17CT-ND</t>
  </si>
  <si>
    <t>Rohm Semiconductors</t>
  </si>
  <si>
    <t>RB550VM-30FH IS LOW V F</t>
  </si>
  <si>
    <t>https://www.rohm.com/datasheet/RB550VM-30FH/rb550vm-30fhte-17-e</t>
  </si>
  <si>
    <t>SUM</t>
  </si>
  <si>
    <t>A129738CT-ND</t>
  </si>
  <si>
    <t>CRGCQ0805F120R</t>
  </si>
  <si>
    <t>CRGCQ 0805 120R 1%</t>
  </si>
  <si>
    <t>TE connectivity</t>
  </si>
  <si>
    <t>https://www.te.com/commerce/DocumentDelivery/DDEController?Action=srchrtrv&amp;DocNm=1773204-3&amp;DocType=DS&amp;DocLang=English</t>
  </si>
  <si>
    <t>399-6918-1-ND</t>
  </si>
  <si>
    <t>C0805C101K5GACAUTO</t>
  </si>
  <si>
    <t>CAP CER 100PF 50V C0G/NP0 0805</t>
  </si>
  <si>
    <t>RNCF0805DTE10K0CT-ND</t>
  </si>
  <si>
    <t>RNCF0805DTE10K0</t>
  </si>
  <si>
    <t>RES 10K OHM 0.5% 1/8W 0805</t>
  </si>
  <si>
    <t>Stackpole electronics</t>
  </si>
  <si>
    <t>Total price €</t>
  </si>
  <si>
    <t>LiPO Battery 3.7V 400mAh</t>
  </si>
  <si>
    <t>BATTERY</t>
  </si>
  <si>
    <t>Nordic Semiconductor</t>
  </si>
  <si>
    <t>Total Price €</t>
  </si>
  <si>
    <t># of pieces</t>
  </si>
  <si>
    <t>LT8330EDDB#TRMPBFCT-ND</t>
  </si>
  <si>
    <t>IC REG BST SEPIC ADJ 1A 8DFN</t>
  </si>
  <si>
    <t>LT8330EDDB#TRMPBF</t>
  </si>
  <si>
    <t>A129616CT-ND</t>
  </si>
  <si>
    <t>CRGCQ0402F120R</t>
  </si>
  <si>
    <t>TE Connectivity</t>
  </si>
  <si>
    <t>CRGCQ 0402 120R 1%</t>
  </si>
  <si>
    <t>P499KLCT-ND</t>
  </si>
  <si>
    <t>ERJ-2RKF4993X</t>
  </si>
  <si>
    <t>RES SMD 499K OHM 1% 1/10W 0402</t>
  </si>
  <si>
    <t>Panasonic</t>
  </si>
  <si>
    <t>RMCF0402JT510KCT-ND</t>
  </si>
  <si>
    <t>RMCF0402JT510K</t>
  </si>
  <si>
    <t>RES 510K OHM 5% 1/16W 0402</t>
  </si>
  <si>
    <t>Stackpole Electronics</t>
  </si>
  <si>
    <t>RMCF0402FT576KCT-ND</t>
  </si>
  <si>
    <t>RMCF0402FT576K</t>
  </si>
  <si>
    <t>RES 576K OHM 1% 1/16W 0402</t>
  </si>
  <si>
    <t>P510KCCT-ND</t>
  </si>
  <si>
    <t>ERJ-6ENF5103V</t>
  </si>
  <si>
    <t>RES 510K OHM 1% 1/8W 0805</t>
  </si>
  <si>
    <t>RES 576K OHM 1% 1/8W 0805</t>
  </si>
  <si>
    <t>P576KCCT-ND</t>
  </si>
  <si>
    <t>ERJ-6ENF5763V</t>
  </si>
  <si>
    <t>490-16434-1-ND</t>
  </si>
  <si>
    <t>GCM155R71A104KA55D</t>
  </si>
  <si>
    <t>CAP CER 0.1UF 10V X7R 0402</t>
  </si>
  <si>
    <t>399-17545-1-ND</t>
  </si>
  <si>
    <t>C0402C101J5RACAUTO</t>
  </si>
  <si>
    <t>CAP CER SMD 0402 100PF 5% X7R 50</t>
  </si>
  <si>
    <t>490-18216-1-ND</t>
  </si>
  <si>
    <t>GRT155R70J105KE01D</t>
  </si>
  <si>
    <t>CAP CERAMIC 1UF 6.3V X7R 10% PAD</t>
  </si>
  <si>
    <t>1490-1033-1-ND</t>
  </si>
  <si>
    <t>NRF24L01P-R7</t>
  </si>
  <si>
    <t>IC RF TXRX ISM&gt;1GHZ 20VFQFN</t>
  </si>
  <si>
    <t>Nordic Semiconductors</t>
  </si>
  <si>
    <t>P10KDECT-ND</t>
  </si>
  <si>
    <t>ERA-2AED103X</t>
  </si>
  <si>
    <t>RES SMD 10K OHM 0.5% 1/16W 0402</t>
  </si>
  <si>
    <t>NCV7342MW3R2GOSCT-ND</t>
  </si>
  <si>
    <t>NCV7342MW3R2G</t>
  </si>
  <si>
    <t>490-15586-2-ND</t>
  </si>
  <si>
    <t>LQW15AN7N9J8ZD</t>
  </si>
  <si>
    <t>FIXED IND 7.9NH 1.7A 50 MOHM</t>
  </si>
  <si>
    <t>490-6767-2-ND</t>
  </si>
  <si>
    <t>LQW15AN12NG00D</t>
  </si>
  <si>
    <t>FIXED IND 12NH 500MA 140 MOHM</t>
  </si>
  <si>
    <t>490-12967-2-ND</t>
  </si>
  <si>
    <t>LQP03TN2N3B02D</t>
  </si>
  <si>
    <t>FIXED IND 2.3NH 500MA 200 MOHM</t>
  </si>
  <si>
    <t>311-1.00MLRTR-ND</t>
  </si>
  <si>
    <t>RC0402FR-071ML</t>
  </si>
  <si>
    <t>Yageo</t>
  </si>
  <si>
    <t>RES SMD 1M OHM 1% 1/16W 0402</t>
  </si>
  <si>
    <t>311-22KGRCT-ND</t>
  </si>
  <si>
    <t>RC0603JR-0722KL</t>
  </si>
  <si>
    <t>RES SMD 22K OHM 5% 1/10W 0402</t>
  </si>
  <si>
    <t>311-1410-1-ND</t>
  </si>
  <si>
    <t>CC0201KRX5R5BB333</t>
  </si>
  <si>
    <t>CAP CER 0.033UF 6.3V X5R 0402</t>
  </si>
  <si>
    <t>311-1017-1-ND</t>
  </si>
  <si>
    <t>CC0402JRNPO9BN150</t>
  </si>
  <si>
    <t>CAP CER 15PF 50V C0G/NPO 0402</t>
  </si>
  <si>
    <t>311-1003-1-ND</t>
  </si>
  <si>
    <t>CC0402CRNPO9BN1R5</t>
  </si>
  <si>
    <t>CAP CER 1.5PF 50V C0G/NPO 0402</t>
  </si>
  <si>
    <t>311-1378-1-ND</t>
  </si>
  <si>
    <t>CC0402KRX7R7BB223</t>
  </si>
  <si>
    <t>CAP CER 0.022UF 16V X7R 0402</t>
  </si>
  <si>
    <t>311-1367-1-ND</t>
  </si>
  <si>
    <t>CC0402CRNPO9BN4R7</t>
  </si>
  <si>
    <t>CAP CER 4.7PF 50V C0G/NPO 0402</t>
  </si>
  <si>
    <t>311-1018-1-ND</t>
  </si>
  <si>
    <t>CC0402JRNPO9BN220</t>
  </si>
  <si>
    <t>CAP CER 22PF 50V C0G/NPO 0402</t>
  </si>
  <si>
    <t>311-1042-1-ND</t>
  </si>
  <si>
    <t>CC0402KRX7R7BB103</t>
  </si>
  <si>
    <t>CAP CER 10000PF 16V X7R 0402</t>
  </si>
  <si>
    <t>732-5621-1-ND</t>
  </si>
  <si>
    <t>CMC 600MA 2LN 60 OHM SMD</t>
  </si>
  <si>
    <t>732-11688-1-ND</t>
  </si>
  <si>
    <t>INDUCTOR ARRAY 2 COIL 10UH SMD</t>
  </si>
  <si>
    <t>Wireless Module SMD</t>
  </si>
  <si>
    <t>Notes</t>
  </si>
  <si>
    <t>Cost of a single board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</si>
</sst>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444444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0" xfId="1"/>
    <xf numFmtId="0" fontId="2" fillId="2" borderId="1" xfId="0" applyFont="1" applyFill="1" applyBorder="1"/>
    <xf numFmtId="0" fontId="4" fillId="0" borderId="1" xfId="1" applyFont="1" applyBorder="1"/>
    <xf numFmtId="0" fontId="0" fillId="0" borderId="1" xfId="0" applyBorder="1"/>
    <xf numFmtId="0" fontId="6" fillId="3" borderId="1" xfId="0" applyFont="1" applyFill="1" applyBorder="1" applyAlignment="1">
      <alignment vertical="center" wrapText="1"/>
    </xf>
    <xf numFmtId="0" fontId="3" fillId="0" borderId="1" xfId="1" applyBorder="1"/>
    <xf numFmtId="0" fontId="6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4" borderId="1" xfId="0" applyFont="1" applyFill="1" applyBorder="1" applyAlignment="1">
      <alignment horizontal="right" vertical="center" wrapText="1"/>
    </xf>
    <xf numFmtId="0" fontId="0" fillId="5" borderId="1" xfId="0" applyFill="1" applyBorder="1"/>
    <xf numFmtId="0" fontId="1" fillId="0" borderId="1" xfId="0" applyFont="1" applyBorder="1"/>
    <xf numFmtId="0" fontId="9" fillId="0" borderId="1" xfId="0" applyFont="1" applyBorder="1"/>
    <xf numFmtId="0" fontId="2" fillId="5" borderId="1" xfId="0" applyFont="1" applyFill="1" applyBorder="1"/>
    <xf numFmtId="0" fontId="10" fillId="4" borderId="0" xfId="0" applyFont="1" applyFill="1" applyAlignment="1">
      <alignment horizontal="left" vertical="center" wrapText="1"/>
    </xf>
    <xf numFmtId="0" fontId="0" fillId="0" borderId="1" xfId="0" applyFont="1" applyBorder="1"/>
    <xf numFmtId="0" fontId="8" fillId="0" borderId="1" xfId="0" applyFont="1" applyBorder="1"/>
    <xf numFmtId="0" fontId="8" fillId="4" borderId="1" xfId="0" applyFont="1" applyFill="1" applyBorder="1" applyAlignment="1">
      <alignment wrapText="1"/>
    </xf>
    <xf numFmtId="0" fontId="3" fillId="0" borderId="0" xfId="1" applyFill="1" applyBorder="1"/>
    <xf numFmtId="0" fontId="10" fillId="0" borderId="0" xfId="0" applyFont="1"/>
    <xf numFmtId="0" fontId="0" fillId="0" borderId="2" xfId="0" applyBorder="1"/>
    <xf numFmtId="0" fontId="0" fillId="0" borderId="2" xfId="0" applyFont="1" applyBorder="1"/>
    <xf numFmtId="0" fontId="8" fillId="4" borderId="2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4" borderId="0" xfId="0" applyFont="1" applyFill="1" applyAlignment="1">
      <alignment horizontal="left" vertical="center" wrapText="1"/>
    </xf>
    <xf numFmtId="0" fontId="3" fillId="0" borderId="1" xfId="1" applyFont="1" applyBorder="1"/>
    <xf numFmtId="0" fontId="4" fillId="4" borderId="0" xfId="0" applyFont="1" applyFill="1" applyBorder="1" applyAlignment="1">
      <alignment horizontal="right" vertical="center" wrapText="1"/>
    </xf>
    <xf numFmtId="0" fontId="0" fillId="3" borderId="0" xfId="0" applyFill="1"/>
    <xf numFmtId="0" fontId="2" fillId="2" borderId="1" xfId="0" applyFont="1" applyFill="1" applyBorder="1" applyAlignment="1">
      <alignment vertical="top"/>
    </xf>
    <xf numFmtId="0" fontId="4" fillId="0" borderId="1" xfId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4" borderId="2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8" fillId="4" borderId="0" xfId="0" applyFont="1" applyFill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2" fillId="5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4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4" borderId="1" xfId="0" applyFont="1" applyFill="1" applyBorder="1" applyAlignment="1">
      <alignment horizontal="right" vertical="top" wrapText="1"/>
    </xf>
    <xf numFmtId="0" fontId="11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0" fillId="0" borderId="0" xfId="0" applyBorder="1"/>
    <xf numFmtId="0" fontId="0" fillId="3" borderId="0" xfId="0" applyFill="1" applyBorder="1" applyAlignment="1">
      <alignment vertical="top"/>
    </xf>
    <xf numFmtId="0" fontId="12" fillId="0" borderId="1" xfId="1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4" borderId="0" xfId="0" applyFont="1" applyFill="1" applyAlignment="1">
      <alignment horizontal="left" vertical="top" wrapText="1"/>
    </xf>
    <xf numFmtId="0" fontId="15" fillId="4" borderId="1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5" fillId="4" borderId="2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5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center" wrapText="1"/>
    </xf>
    <xf numFmtId="0" fontId="15" fillId="0" borderId="1" xfId="0" applyFont="1" applyBorder="1"/>
    <xf numFmtId="0" fontId="2" fillId="6" borderId="1" xfId="0" applyFont="1" applyFill="1" applyBorder="1"/>
    <xf numFmtId="0" fontId="0" fillId="6" borderId="1" xfId="0" applyFont="1" applyFill="1" applyBorder="1"/>
    <xf numFmtId="0" fontId="0" fillId="0" borderId="0" xfId="0" applyFont="1" applyBorder="1"/>
    <xf numFmtId="0" fontId="1" fillId="0" borderId="1" xfId="0" applyFont="1" applyFill="1" applyBorder="1" applyAlignment="1">
      <alignment vertical="top"/>
    </xf>
    <xf numFmtId="0" fontId="11" fillId="0" borderId="1" xfId="0" applyFont="1" applyBorder="1" applyAlignment="1">
      <alignment horizontal="right" vertical="top"/>
    </xf>
    <xf numFmtId="0" fontId="8" fillId="4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/>
    </xf>
    <xf numFmtId="0" fontId="4" fillId="4" borderId="1" xfId="1" applyFont="1" applyFill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1" xfId="0" applyBorder="1" applyAlignment="1">
      <alignment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.com/resource/en/data_brief/nucleo-8s208rb.pdf" TargetMode="External"/><Relationship Id="rId3" Type="http://schemas.openxmlformats.org/officeDocument/2006/relationships/hyperlink" Target="https://www.digikey.it/product-detail/it/sparkfun-electronics/PRT-12796/1568-1513-ND/5993861" TargetMode="External"/><Relationship Id="rId7" Type="http://schemas.openxmlformats.org/officeDocument/2006/relationships/hyperlink" Target="https://cdn-learn.adafruit.com/downloads/pdf/adafruit-bmp388.pdf?timestamp=1556108471" TargetMode="External"/><Relationship Id="rId2" Type="http://schemas.openxmlformats.org/officeDocument/2006/relationships/hyperlink" Target="https://www.st.com/content/ccc/resource/technical/document/user_manual/a2/95/53/05/e2/aa/43/b1/DM00064161.pdf/files/DM00064161.pdf/jcr:content/translations/en.DM00064161.pdf" TargetMode="External"/><Relationship Id="rId1" Type="http://schemas.openxmlformats.org/officeDocument/2006/relationships/hyperlink" Target="https://www.digikey.it/product-detail/it/stmicroelectronics/STM8A-DISCOVERY/497-13747-ND/4156631" TargetMode="External"/><Relationship Id="rId6" Type="http://schemas.openxmlformats.org/officeDocument/2006/relationships/hyperlink" Target="https://www.st.com/content/ccc/resource/technical/document/datasheet/3c/ae/50/85/d6/b1/46/fe/CD00274221.pdf/files/CD00274221.pdf/jcr:content/translations/en.CD00274221.pdf" TargetMode="External"/><Relationship Id="rId5" Type="http://schemas.openxmlformats.org/officeDocument/2006/relationships/hyperlink" Target="https://www.digikey.it/product-detail/it/sparkfun-electronics/PRT-12794/1568-1511-ND/5993859" TargetMode="External"/><Relationship Id="rId4" Type="http://schemas.openxmlformats.org/officeDocument/2006/relationships/hyperlink" Target="https://www.digikey.it/product-detail/it/sparkfun-electronics/PRT-12794/1568-1511-ND/599385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rata.com/en/products/productdata/8801161740318/SPEC-CSTNE8M00G550000R0.pdf" TargetMode="External"/><Relationship Id="rId13" Type="http://schemas.openxmlformats.org/officeDocument/2006/relationships/hyperlink" Target="https://psearch.en.murata.com/capacitor/product/GRM219R71E105KA88%23.pdf" TargetMode="External"/><Relationship Id="rId18" Type="http://schemas.openxmlformats.org/officeDocument/2006/relationships/hyperlink" Target="https://www.onsemi.com/pub/Collateral/MMSZ5221BT1-D.PDF" TargetMode="External"/><Relationship Id="rId26" Type="http://schemas.openxmlformats.org/officeDocument/2006/relationships/hyperlink" Target="https://api.kemet.com/component-edge/download/datasheet/C0805C105K8RACAUTO.pdf" TargetMode="External"/><Relationship Id="rId3" Type="http://schemas.openxmlformats.org/officeDocument/2006/relationships/hyperlink" Target="https://www.st.com/content/ccc/resource/technical/document/datasheet/e0/31/79/8c/82/d7/40/21/CD00184072.pdf/files/CD00184072.pdf/jcr:content/translations/en.CD00184072.pdf" TargetMode="External"/><Relationship Id="rId21" Type="http://schemas.openxmlformats.org/officeDocument/2006/relationships/hyperlink" Target="https://api.kemet.com/component-edge/download/specsheet/C0805X479C5GACAUTO.pdf" TargetMode="External"/><Relationship Id="rId7" Type="http://schemas.openxmlformats.org/officeDocument/2006/relationships/hyperlink" Target="https://product.tdk.com/info/en/catalog/datasheets/cmf_automotive_signal_act45b_en.pdf" TargetMode="External"/><Relationship Id="rId12" Type="http://schemas.openxmlformats.org/officeDocument/2006/relationships/hyperlink" Target="https://industrial.panasonic.com/cdbs/www-data/pdf/RDM0000/AOA0000C307.pdf" TargetMode="External"/><Relationship Id="rId17" Type="http://schemas.openxmlformats.org/officeDocument/2006/relationships/hyperlink" Target="https://assets.nexperia.com/documents/data-sheet/PMEG6030EP.pdf" TargetMode="External"/><Relationship Id="rId25" Type="http://schemas.openxmlformats.org/officeDocument/2006/relationships/hyperlink" Target="https://www.st.com/resource/en/data_brief/nucleo-8s208rb.pdf" TargetMode="External"/><Relationship Id="rId2" Type="http://schemas.openxmlformats.org/officeDocument/2006/relationships/hyperlink" Target="https://www.digikey.it/product-detail/it/stmicroelectronics/STM8AF5288TCY/497-18610-ND/2683018" TargetMode="External"/><Relationship Id="rId16" Type="http://schemas.openxmlformats.org/officeDocument/2006/relationships/hyperlink" Target="https://industrial.panasonic.com/cdbs/www-data/pdf/RDM0000/AOA0000C307.pdf" TargetMode="External"/><Relationship Id="rId20" Type="http://schemas.openxmlformats.org/officeDocument/2006/relationships/hyperlink" Target="https://www.onsemi.com/pub/Collateral/NUP2105L-D.PDF" TargetMode="External"/><Relationship Id="rId29" Type="http://schemas.openxmlformats.org/officeDocument/2006/relationships/hyperlink" Target="https://www.te.com/commerce/DocumentDelivery/DDEController?Action=srchrtrv&amp;DocNm=1773204-3&amp;DocType=DS&amp;DocLang=English" TargetMode="External"/><Relationship Id="rId1" Type="http://schemas.openxmlformats.org/officeDocument/2006/relationships/hyperlink" Target="https://www.digikey.it/product-detail/it/stmicroelectronics/STM8AF5288TCY/497-18610-ND/2683018" TargetMode="External"/><Relationship Id="rId6" Type="http://schemas.openxmlformats.org/officeDocument/2006/relationships/hyperlink" Target="https://www.st.com/content/ccc/resource/technical/document/datasheet/ae/89/e4/62/23/de/40/2a/DM00226343.pdf/files/DM00226343.pdf/jcr:content/translations/en.DM00226343.pdf" TargetMode="External"/><Relationship Id="rId11" Type="http://schemas.openxmlformats.org/officeDocument/2006/relationships/hyperlink" Target="https://search.murata.co.jp/Ceramy/image/img/A01X/G101/ENG/GCM21BR71C475KA73-01.pdf" TargetMode="External"/><Relationship Id="rId24" Type="http://schemas.openxmlformats.org/officeDocument/2006/relationships/hyperlink" Target="https://industrial.panasonic.com/cdbs/www-data/pdf/RDA0000/AOA0000C304.pdf" TargetMode="External"/><Relationship Id="rId5" Type="http://schemas.openxmlformats.org/officeDocument/2006/relationships/hyperlink" Target="https://www.analog.com/media/en/technical-documentation/data-sheets/LT8330.pdf" TargetMode="External"/><Relationship Id="rId15" Type="http://schemas.openxmlformats.org/officeDocument/2006/relationships/hyperlink" Target="https://industrial.panasonic.com/cdbs/www-data/pdf/RDM0000/AOA0000C307.pdf" TargetMode="External"/><Relationship Id="rId23" Type="http://schemas.openxmlformats.org/officeDocument/2006/relationships/hyperlink" Target="https://industrial.panasonic.com/cdbs/www-data/pdf/RDM0000/AOA0000C328.pdf" TargetMode="External"/><Relationship Id="rId28" Type="http://schemas.openxmlformats.org/officeDocument/2006/relationships/hyperlink" Target="https://www.rohm.com/datasheet/RB550VM-30FH/rb550vm-30fhte-17-e" TargetMode="External"/><Relationship Id="rId10" Type="http://schemas.openxmlformats.org/officeDocument/2006/relationships/hyperlink" Target="https://industrial.panasonic.com/cdbs/www-data/pdf/RDM0000/AOA0000C307.pdf" TargetMode="External"/><Relationship Id="rId19" Type="http://schemas.openxmlformats.org/officeDocument/2006/relationships/hyperlink" Target="https://www.tdk-electronics.tdk.com/inf/55/db/PTC/PTC_OC_SMD_0402_0603_1210_24V_230V.pdf" TargetMode="External"/><Relationship Id="rId4" Type="http://schemas.openxmlformats.org/officeDocument/2006/relationships/hyperlink" Target="http://www.ti.com/lit/ds/symlink/sn65hvd230q-q1.pdf" TargetMode="External"/><Relationship Id="rId9" Type="http://schemas.openxmlformats.org/officeDocument/2006/relationships/hyperlink" Target="https://ae-bst.resource.bosch.com/media/_tech/media/datasheets/BST-BMP388-DS001.pdf" TargetMode="External"/><Relationship Id="rId14" Type="http://schemas.openxmlformats.org/officeDocument/2006/relationships/hyperlink" Target="https://katalog.we-online.de/pbs/datasheet/744878100.pdf" TargetMode="External"/><Relationship Id="rId22" Type="http://schemas.openxmlformats.org/officeDocument/2006/relationships/hyperlink" Target="https://search.murata.co.jp/Ceramy/image/img/A01X/G101/ENG/GCM21BR70J106KE22-01.pdf" TargetMode="External"/><Relationship Id="rId27" Type="http://schemas.openxmlformats.org/officeDocument/2006/relationships/hyperlink" Target="https://content.kemet.com/datasheets/KEM_C1023_X7R_AUTO_SMD.pdf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it/product-detail/it/stmicroelectronics/STM8AF5288TCY/497-18610-ND/2683018" TargetMode="External"/><Relationship Id="rId1" Type="http://schemas.openxmlformats.org/officeDocument/2006/relationships/hyperlink" Target="https://www.digikey.it/product-detail/it/stmicroelectronics/STM8AF5288TCY/497-18610-ND/268301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it/product-detail/it/stmicroelectronics/STM8AF5288TCY/497-18610-ND/2683018" TargetMode="External"/><Relationship Id="rId1" Type="http://schemas.openxmlformats.org/officeDocument/2006/relationships/hyperlink" Target="https://www.digikey.it/product-detail/it/stmicroelectronics/STM8AF5288TCY/497-18610-ND/268301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it/product-detail/it/sparkfun-electronics/PRT-12794/1568-1511-ND/5993859" TargetMode="External"/><Relationship Id="rId2" Type="http://schemas.openxmlformats.org/officeDocument/2006/relationships/hyperlink" Target="https://www.digikey.it/product-detail/it/sparkfun-electronics/PRT-12796/1568-1513-ND/5993861" TargetMode="External"/><Relationship Id="rId1" Type="http://schemas.openxmlformats.org/officeDocument/2006/relationships/hyperlink" Target="https://www.digikey.it/product-detail/it/stmicroelectronics/STM8A-DISCOVERY/497-13747-ND/4156631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digikey.it/product-detail/it/sparkfun-electronics/PRT-12794/1568-1511-ND/599385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digikey.it/product-detail/it/stmicroelectronics/STM8AF5286UDY/497-19213-ND/5268163" TargetMode="External"/><Relationship Id="rId1" Type="http://schemas.openxmlformats.org/officeDocument/2006/relationships/hyperlink" Target="https://www.digikey.it/product-detail/it/stmicroelectronics/STM8AF5286UDY/497-19213-ND/52681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270E-B2E2-4E45-94F9-7A46FE74CF77}">
  <dimension ref="A1:G11"/>
  <sheetViews>
    <sheetView workbookViewId="0">
      <selection activeCell="A7" sqref="A7"/>
    </sheetView>
  </sheetViews>
  <sheetFormatPr defaultRowHeight="15" x14ac:dyDescent="0.25"/>
  <cols>
    <col min="1" max="1" width="19.42578125" customWidth="1"/>
    <col min="2" max="2" width="23.28515625" customWidth="1"/>
    <col min="3" max="3" width="22.5703125" customWidth="1"/>
    <col min="4" max="4" width="25.7109375" customWidth="1"/>
    <col min="5" max="5" width="19.42578125" customWidth="1"/>
    <col min="6" max="6" width="19.140625" customWidth="1"/>
    <col min="7" max="7" width="172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2" t="s">
        <v>9</v>
      </c>
      <c r="G1" s="2" t="s">
        <v>4</v>
      </c>
    </row>
    <row r="2" spans="1:7" ht="24" x14ac:dyDescent="0.25">
      <c r="A2" s="3" t="s">
        <v>5</v>
      </c>
      <c r="B2" s="4" t="s">
        <v>6</v>
      </c>
      <c r="C2" s="4" t="s">
        <v>7</v>
      </c>
      <c r="D2" s="5" t="s">
        <v>8</v>
      </c>
      <c r="E2" s="5">
        <v>1</v>
      </c>
      <c r="F2" s="4">
        <v>22.75</v>
      </c>
      <c r="G2" s="6" t="s">
        <v>10</v>
      </c>
    </row>
    <row r="3" spans="1:7" ht="24.75" customHeight="1" x14ac:dyDescent="0.25">
      <c r="A3" s="7" t="s">
        <v>18</v>
      </c>
      <c r="B3" s="3" t="s">
        <v>19</v>
      </c>
      <c r="C3" s="4" t="s">
        <v>21</v>
      </c>
      <c r="D3" s="8" t="s">
        <v>20</v>
      </c>
      <c r="E3" s="8">
        <v>2</v>
      </c>
      <c r="F3" s="4">
        <v>1.77</v>
      </c>
      <c r="G3" s="4" t="s">
        <v>29</v>
      </c>
    </row>
    <row r="4" spans="1:7" x14ac:dyDescent="0.25">
      <c r="A4" s="4" t="s">
        <v>23</v>
      </c>
      <c r="B4" s="3" t="s">
        <v>25</v>
      </c>
      <c r="C4" s="4" t="s">
        <v>21</v>
      </c>
      <c r="D4" s="4" t="s">
        <v>27</v>
      </c>
      <c r="E4" s="4">
        <v>1</v>
      </c>
      <c r="F4" s="4">
        <v>1.77</v>
      </c>
      <c r="G4" s="4" t="s">
        <v>30</v>
      </c>
    </row>
    <row r="5" spans="1:7" x14ac:dyDescent="0.25">
      <c r="A5" s="4" t="s">
        <v>24</v>
      </c>
      <c r="B5" s="3" t="s">
        <v>26</v>
      </c>
      <c r="C5" s="4" t="s">
        <v>21</v>
      </c>
      <c r="D5" s="4" t="s">
        <v>28</v>
      </c>
      <c r="E5" s="4">
        <v>1</v>
      </c>
      <c r="F5" s="4">
        <v>1.77</v>
      </c>
      <c r="G5" s="4" t="s">
        <v>31</v>
      </c>
    </row>
    <row r="6" spans="1:7" ht="30" x14ac:dyDescent="0.25">
      <c r="A6" s="10" t="s">
        <v>34</v>
      </c>
      <c r="B6" s="10">
        <v>2809</v>
      </c>
      <c r="C6" s="11" t="s">
        <v>36</v>
      </c>
      <c r="D6" s="10" t="s">
        <v>35</v>
      </c>
      <c r="E6" s="11">
        <v>1</v>
      </c>
      <c r="F6" s="12">
        <v>4.5</v>
      </c>
      <c r="G6" s="1" t="s">
        <v>38</v>
      </c>
    </row>
    <row r="7" spans="1:7" ht="30" x14ac:dyDescent="0.25">
      <c r="A7" s="19" t="s">
        <v>142</v>
      </c>
      <c r="B7" s="19" t="s">
        <v>143</v>
      </c>
      <c r="C7" s="11" t="s">
        <v>7</v>
      </c>
      <c r="D7" s="9" t="s">
        <v>144</v>
      </c>
      <c r="E7" s="11">
        <v>1</v>
      </c>
      <c r="F7" s="12">
        <v>10</v>
      </c>
      <c r="G7" s="1" t="s">
        <v>145</v>
      </c>
    </row>
    <row r="8" spans="1:7" ht="30" x14ac:dyDescent="0.25">
      <c r="A8" s="9" t="s">
        <v>40</v>
      </c>
      <c r="B8" s="9">
        <v>3966</v>
      </c>
      <c r="C8" s="11" t="s">
        <v>36</v>
      </c>
      <c r="D8" s="9" t="s">
        <v>41</v>
      </c>
      <c r="E8" s="18">
        <v>1</v>
      </c>
      <c r="F8" s="18">
        <v>9.0500000000000007</v>
      </c>
      <c r="G8" s="21" t="s">
        <v>86</v>
      </c>
    </row>
    <row r="9" spans="1:7" x14ac:dyDescent="0.25">
      <c r="A9" s="4" t="s">
        <v>42</v>
      </c>
      <c r="B9" s="4"/>
      <c r="C9" s="4"/>
      <c r="D9" s="4"/>
      <c r="E9" s="4"/>
      <c r="F9" s="4"/>
      <c r="G9" s="4"/>
    </row>
    <row r="10" spans="1:7" x14ac:dyDescent="0.25">
      <c r="A10" s="4" t="s">
        <v>43</v>
      </c>
      <c r="B10" s="4"/>
      <c r="C10" s="4"/>
      <c r="D10" s="4"/>
      <c r="E10" s="4"/>
      <c r="F10" s="4"/>
      <c r="G10" s="4"/>
    </row>
    <row r="11" spans="1:7" x14ac:dyDescent="0.25">
      <c r="E11" s="13" t="s">
        <v>37</v>
      </c>
      <c r="F11" s="13">
        <f>SUM(F2:F9)</f>
        <v>51.61</v>
      </c>
    </row>
  </sheetData>
  <phoneticPr fontId="7" type="noConversion"/>
  <hyperlinks>
    <hyperlink ref="A2" r:id="rId1" display="https://www.digikey.it/product-detail/it/stmicroelectronics/STM8A-DISCOVERY/497-13747-ND/4156631" xr:uid="{4D620360-5F7C-4E4A-826B-95E512B9B8C2}"/>
    <hyperlink ref="G2" r:id="rId2" xr:uid="{47FD59D8-5C82-4A77-8CD8-2E2894055A3C}"/>
    <hyperlink ref="B3" r:id="rId3" display="https://www.digikey.it/product-detail/it/sparkfun-electronics/PRT-12796/1568-1513-ND/5993861" xr:uid="{41DFA821-B60B-47E5-8ED7-EB31D6B03EF4}"/>
    <hyperlink ref="B4" r:id="rId4" display="https://www.digikey.it/product-detail/it/sparkfun-electronics/PRT-12794/1568-1511-ND/5993859" xr:uid="{02A23740-C2A6-4A1E-803C-2C2E681EA259}"/>
    <hyperlink ref="B5" r:id="rId5" display="https://www.digikey.it/product-detail/it/sparkfun-electronics/PRT-12794/1568-1511-ND/5993859" xr:uid="{848A1778-0031-455E-AA85-35C3F7EC8742}"/>
    <hyperlink ref="G6" r:id="rId6" xr:uid="{D54F4971-2FC7-4169-B431-9AB2A72B58F9}"/>
    <hyperlink ref="G8" r:id="rId7" xr:uid="{9231CE31-1619-4C9D-B467-66D5AC9C2838}"/>
    <hyperlink ref="G7" r:id="rId8" xr:uid="{E0FFF68C-F337-491A-A1F6-360A2D63A1DD}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1228-99E4-4896-844E-3989E4DB5F79}">
  <dimension ref="A1:H40"/>
  <sheetViews>
    <sheetView workbookViewId="0">
      <selection activeCell="D3" sqref="D3"/>
    </sheetView>
  </sheetViews>
  <sheetFormatPr defaultRowHeight="15" x14ac:dyDescent="0.25"/>
  <cols>
    <col min="1" max="1" width="20.140625" customWidth="1"/>
    <col min="2" max="2" width="25" customWidth="1"/>
    <col min="3" max="3" width="30.7109375" customWidth="1"/>
    <col min="4" max="5" width="29.42578125" customWidth="1"/>
    <col min="6" max="7" width="22.85546875" customWidth="1"/>
    <col min="8" max="8" width="163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2" t="s">
        <v>9</v>
      </c>
      <c r="G1" s="2" t="s">
        <v>158</v>
      </c>
      <c r="H1" s="2" t="s">
        <v>4</v>
      </c>
    </row>
    <row r="2" spans="1:8" x14ac:dyDescent="0.25">
      <c r="A2" s="3" t="s">
        <v>11</v>
      </c>
      <c r="B2" s="3" t="s">
        <v>12</v>
      </c>
      <c r="C2" s="14" t="s">
        <v>7</v>
      </c>
      <c r="D2" s="15" t="s">
        <v>13</v>
      </c>
      <c r="E2" s="15">
        <v>3</v>
      </c>
      <c r="F2" s="14">
        <v>3.02</v>
      </c>
      <c r="G2" s="14">
        <f>E2*F2</f>
        <v>9.06</v>
      </c>
      <c r="H2" s="6" t="s">
        <v>14</v>
      </c>
    </row>
    <row r="3" spans="1:8" x14ac:dyDescent="0.25">
      <c r="A3" s="17" t="s">
        <v>54</v>
      </c>
      <c r="B3" s="9" t="s">
        <v>55</v>
      </c>
      <c r="C3" s="14" t="s">
        <v>32</v>
      </c>
      <c r="D3" s="9" t="s">
        <v>33</v>
      </c>
      <c r="E3" s="20">
        <v>2</v>
      </c>
      <c r="F3" s="14">
        <v>2.56</v>
      </c>
      <c r="G3" s="14">
        <f t="shared" ref="G3:G31" si="0">E3*F3</f>
        <v>5.12</v>
      </c>
      <c r="H3" s="6" t="s">
        <v>39</v>
      </c>
    </row>
    <row r="4" spans="1:8" ht="30" x14ac:dyDescent="0.25">
      <c r="A4" s="9" t="s">
        <v>44</v>
      </c>
      <c r="B4" s="9" t="s">
        <v>45</v>
      </c>
      <c r="C4" s="18" t="s">
        <v>7</v>
      </c>
      <c r="D4" s="9" t="s">
        <v>46</v>
      </c>
      <c r="E4" s="20">
        <v>2</v>
      </c>
      <c r="F4" s="18">
        <v>5.71</v>
      </c>
      <c r="G4" s="14">
        <f t="shared" si="0"/>
        <v>11.42</v>
      </c>
      <c r="H4" s="1" t="s">
        <v>78</v>
      </c>
    </row>
    <row r="5" spans="1:8" ht="30" x14ac:dyDescent="0.25">
      <c r="A5" s="9" t="s">
        <v>47</v>
      </c>
      <c r="B5" s="9" t="s">
        <v>48</v>
      </c>
      <c r="C5" s="18" t="s">
        <v>50</v>
      </c>
      <c r="D5" s="9" t="s">
        <v>49</v>
      </c>
      <c r="E5" s="20">
        <v>4</v>
      </c>
      <c r="F5" s="18">
        <v>0.28000000000000003</v>
      </c>
      <c r="G5" s="14">
        <f t="shared" si="0"/>
        <v>1.1200000000000001</v>
      </c>
      <c r="H5" s="1" t="s">
        <v>80</v>
      </c>
    </row>
    <row r="6" spans="1:8" ht="30" x14ac:dyDescent="0.25">
      <c r="A6" s="9" t="s">
        <v>56</v>
      </c>
      <c r="B6" s="9" t="s">
        <v>57</v>
      </c>
      <c r="C6" s="18" t="s">
        <v>58</v>
      </c>
      <c r="D6" s="9" t="s">
        <v>59</v>
      </c>
      <c r="E6" s="4">
        <v>2</v>
      </c>
      <c r="F6" s="4">
        <v>2.04</v>
      </c>
      <c r="G6" s="14">
        <f t="shared" si="0"/>
        <v>4.08</v>
      </c>
      <c r="H6" s="1" t="s">
        <v>79</v>
      </c>
    </row>
    <row r="7" spans="1:8" ht="30" x14ac:dyDescent="0.25">
      <c r="A7" s="9" t="s">
        <v>60</v>
      </c>
      <c r="B7" s="9" t="s">
        <v>61</v>
      </c>
      <c r="C7" s="18" t="s">
        <v>62</v>
      </c>
      <c r="D7" s="9" t="s">
        <v>63</v>
      </c>
      <c r="E7" s="4">
        <v>2</v>
      </c>
      <c r="F7" s="4">
        <v>0.36</v>
      </c>
      <c r="G7" s="14">
        <f t="shared" si="0"/>
        <v>0.72</v>
      </c>
      <c r="H7" s="1" t="s">
        <v>121</v>
      </c>
    </row>
    <row r="8" spans="1:8" x14ac:dyDescent="0.25">
      <c r="A8" s="9" t="s">
        <v>64</v>
      </c>
      <c r="B8" s="9" t="s">
        <v>65</v>
      </c>
      <c r="C8" s="18" t="s">
        <v>67</v>
      </c>
      <c r="D8" s="9" t="s">
        <v>66</v>
      </c>
      <c r="E8" s="18">
        <v>2</v>
      </c>
      <c r="F8" s="18">
        <v>1.0900000000000001</v>
      </c>
      <c r="G8" s="14">
        <f t="shared" si="0"/>
        <v>2.1800000000000002</v>
      </c>
      <c r="H8" s="1" t="s">
        <v>120</v>
      </c>
    </row>
    <row r="9" spans="1:8" ht="30" x14ac:dyDescent="0.25">
      <c r="A9" s="9" t="s">
        <v>68</v>
      </c>
      <c r="B9" s="9" t="s">
        <v>69</v>
      </c>
      <c r="C9" s="18" t="s">
        <v>62</v>
      </c>
      <c r="D9" s="9" t="s">
        <v>70</v>
      </c>
      <c r="E9" s="18">
        <v>2</v>
      </c>
      <c r="F9" s="18">
        <v>0.18</v>
      </c>
      <c r="G9" s="14">
        <f t="shared" si="0"/>
        <v>0.36</v>
      </c>
      <c r="H9" s="1" t="s">
        <v>119</v>
      </c>
    </row>
    <row r="10" spans="1:8" ht="30" x14ac:dyDescent="0.25">
      <c r="A10" s="9" t="s">
        <v>73</v>
      </c>
      <c r="B10" s="19" t="s">
        <v>74</v>
      </c>
      <c r="C10" s="18" t="s">
        <v>76</v>
      </c>
      <c r="D10" s="19" t="s">
        <v>75</v>
      </c>
      <c r="E10" s="18">
        <v>2</v>
      </c>
      <c r="F10" s="18">
        <v>5.79</v>
      </c>
      <c r="G10" s="14">
        <f t="shared" si="0"/>
        <v>11.58</v>
      </c>
      <c r="H10" s="1" t="s">
        <v>77</v>
      </c>
    </row>
    <row r="11" spans="1:8" x14ac:dyDescent="0.25">
      <c r="A11" s="25" t="s">
        <v>81</v>
      </c>
      <c r="B11" s="26" t="s">
        <v>82</v>
      </c>
      <c r="C11" s="24" t="s">
        <v>84</v>
      </c>
      <c r="D11" s="27" t="s">
        <v>83</v>
      </c>
      <c r="E11" s="23">
        <v>4</v>
      </c>
      <c r="F11" s="23">
        <v>3.47</v>
      </c>
      <c r="G11" s="14">
        <f t="shared" si="0"/>
        <v>13.88</v>
      </c>
      <c r="H11" s="6" t="s">
        <v>85</v>
      </c>
    </row>
    <row r="12" spans="1:8" x14ac:dyDescent="0.25">
      <c r="A12" s="9" t="s">
        <v>88</v>
      </c>
      <c r="B12" s="9" t="s">
        <v>89</v>
      </c>
      <c r="C12" s="18" t="s">
        <v>90</v>
      </c>
      <c r="D12" s="9" t="s">
        <v>91</v>
      </c>
      <c r="E12" s="4">
        <v>2</v>
      </c>
      <c r="F12" s="4">
        <v>0.33</v>
      </c>
      <c r="G12" s="14">
        <f t="shared" si="0"/>
        <v>0.66</v>
      </c>
      <c r="H12" s="1" t="s">
        <v>92</v>
      </c>
    </row>
    <row r="13" spans="1:8" x14ac:dyDescent="0.25">
      <c r="A13" s="9" t="s">
        <v>94</v>
      </c>
      <c r="B13" s="9" t="s">
        <v>95</v>
      </c>
      <c r="C13" s="18" t="s">
        <v>90</v>
      </c>
      <c r="D13" s="19" t="s">
        <v>93</v>
      </c>
      <c r="E13" s="4">
        <v>2</v>
      </c>
      <c r="F13" s="4">
        <v>0.33</v>
      </c>
      <c r="G13" s="14">
        <f t="shared" si="0"/>
        <v>0.66</v>
      </c>
      <c r="H13" s="1" t="s">
        <v>92</v>
      </c>
    </row>
    <row r="14" spans="1:8" x14ac:dyDescent="0.25">
      <c r="A14" s="9" t="s">
        <v>96</v>
      </c>
      <c r="B14" s="9" t="s">
        <v>97</v>
      </c>
      <c r="C14" s="18" t="s">
        <v>50</v>
      </c>
      <c r="D14" s="9" t="s">
        <v>98</v>
      </c>
      <c r="E14" s="4">
        <v>12</v>
      </c>
      <c r="F14" s="4">
        <v>0.4</v>
      </c>
      <c r="G14" s="14">
        <f t="shared" si="0"/>
        <v>4.8000000000000007</v>
      </c>
      <c r="H14" s="1" t="s">
        <v>99</v>
      </c>
    </row>
    <row r="15" spans="1:8" x14ac:dyDescent="0.25">
      <c r="A15" s="9" t="s">
        <v>100</v>
      </c>
      <c r="B15" s="19" t="s">
        <v>102</v>
      </c>
      <c r="C15" s="18" t="s">
        <v>50</v>
      </c>
      <c r="D15" s="9" t="s">
        <v>101</v>
      </c>
      <c r="E15" s="4">
        <v>2</v>
      </c>
      <c r="F15" s="4">
        <v>0.24</v>
      </c>
      <c r="G15" s="14">
        <f t="shared" si="0"/>
        <v>0.48</v>
      </c>
      <c r="H15" s="1" t="s">
        <v>103</v>
      </c>
    </row>
    <row r="16" spans="1:8" ht="30" x14ac:dyDescent="0.25">
      <c r="A16" s="9" t="s">
        <v>104</v>
      </c>
      <c r="B16" s="9" t="s">
        <v>105</v>
      </c>
      <c r="C16" s="18" t="s">
        <v>106</v>
      </c>
      <c r="D16" s="9" t="s">
        <v>107</v>
      </c>
      <c r="E16" s="18">
        <v>2</v>
      </c>
      <c r="F16" s="18">
        <v>0.47</v>
      </c>
      <c r="G16" s="14">
        <f t="shared" si="0"/>
        <v>0.94</v>
      </c>
      <c r="H16" s="1" t="s">
        <v>118</v>
      </c>
    </row>
    <row r="17" spans="1:8" ht="30" x14ac:dyDescent="0.25">
      <c r="A17" s="19" t="s">
        <v>110</v>
      </c>
      <c r="B17" s="19">
        <v>744878100</v>
      </c>
      <c r="C17" s="18" t="s">
        <v>109</v>
      </c>
      <c r="D17" s="9" t="s">
        <v>108</v>
      </c>
      <c r="E17" s="18">
        <v>2</v>
      </c>
      <c r="F17" s="18">
        <v>2.3199999999999998</v>
      </c>
      <c r="G17" s="14">
        <f t="shared" si="0"/>
        <v>4.6399999999999997</v>
      </c>
      <c r="H17" s="1" t="s">
        <v>111</v>
      </c>
    </row>
    <row r="18" spans="1:8" x14ac:dyDescent="0.25">
      <c r="A18" s="9" t="s">
        <v>112</v>
      </c>
      <c r="B18" s="9" t="s">
        <v>113</v>
      </c>
      <c r="C18" s="18" t="s">
        <v>90</v>
      </c>
      <c r="D18" s="19" t="s">
        <v>114</v>
      </c>
      <c r="E18" s="18">
        <v>2</v>
      </c>
      <c r="F18" s="4">
        <v>0.33</v>
      </c>
      <c r="G18" s="14">
        <f t="shared" si="0"/>
        <v>0.66</v>
      </c>
      <c r="H18" s="1" t="s">
        <v>92</v>
      </c>
    </row>
    <row r="19" spans="1:8" x14ac:dyDescent="0.25">
      <c r="A19" s="19" t="s">
        <v>117</v>
      </c>
      <c r="B19" s="19" t="s">
        <v>116</v>
      </c>
      <c r="C19" s="18" t="s">
        <v>90</v>
      </c>
      <c r="D19" s="9" t="s">
        <v>115</v>
      </c>
      <c r="E19" s="18">
        <v>2</v>
      </c>
      <c r="F19" s="18">
        <v>0.33</v>
      </c>
      <c r="G19" s="14">
        <f t="shared" si="0"/>
        <v>0.66</v>
      </c>
      <c r="H19" s="1" t="s">
        <v>92</v>
      </c>
    </row>
    <row r="20" spans="1:8" ht="30" x14ac:dyDescent="0.25">
      <c r="A20" s="9" t="s">
        <v>126</v>
      </c>
      <c r="B20" s="9" t="s">
        <v>125</v>
      </c>
      <c r="C20" s="18" t="s">
        <v>124</v>
      </c>
      <c r="D20" s="9" t="s">
        <v>123</v>
      </c>
      <c r="E20" s="18">
        <v>2</v>
      </c>
      <c r="F20" s="18">
        <v>0.5</v>
      </c>
      <c r="G20" s="14">
        <f t="shared" si="0"/>
        <v>1</v>
      </c>
      <c r="H20" s="1" t="s">
        <v>122</v>
      </c>
    </row>
    <row r="21" spans="1:8" x14ac:dyDescent="0.25">
      <c r="A21" s="9" t="s">
        <v>129</v>
      </c>
      <c r="B21" s="9" t="s">
        <v>128</v>
      </c>
      <c r="C21" s="18" t="s">
        <v>124</v>
      </c>
      <c r="D21" s="9" t="s">
        <v>127</v>
      </c>
      <c r="E21" s="18">
        <v>2</v>
      </c>
      <c r="F21" s="18">
        <v>0.15</v>
      </c>
      <c r="G21" s="14">
        <f t="shared" si="0"/>
        <v>0.3</v>
      </c>
      <c r="H21" s="4"/>
    </row>
    <row r="22" spans="1:8" x14ac:dyDescent="0.25">
      <c r="A22" s="19" t="s">
        <v>131</v>
      </c>
      <c r="B22" s="9" t="s">
        <v>132</v>
      </c>
      <c r="C22" s="18" t="s">
        <v>50</v>
      </c>
      <c r="D22" s="9" t="s">
        <v>133</v>
      </c>
      <c r="E22" s="18">
        <v>2</v>
      </c>
      <c r="F22" s="18">
        <v>0.38</v>
      </c>
      <c r="G22" s="14">
        <f t="shared" si="0"/>
        <v>0.76</v>
      </c>
      <c r="H22" s="1" t="s">
        <v>130</v>
      </c>
    </row>
    <row r="23" spans="1:8" ht="30" x14ac:dyDescent="0.25">
      <c r="A23" s="9" t="s">
        <v>134</v>
      </c>
      <c r="B23" s="19" t="s">
        <v>135</v>
      </c>
      <c r="C23" s="18" t="s">
        <v>90</v>
      </c>
      <c r="D23" s="9" t="s">
        <v>136</v>
      </c>
      <c r="E23" s="18">
        <v>2</v>
      </c>
      <c r="F23" s="18">
        <v>0.23</v>
      </c>
      <c r="G23" s="14">
        <f t="shared" si="0"/>
        <v>0.46</v>
      </c>
      <c r="H23" s="1" t="s">
        <v>137</v>
      </c>
    </row>
    <row r="24" spans="1:8" ht="30" x14ac:dyDescent="0.25">
      <c r="A24" s="25" t="s">
        <v>138</v>
      </c>
      <c r="B24" s="25" t="s">
        <v>139</v>
      </c>
      <c r="C24" s="24" t="s">
        <v>90</v>
      </c>
      <c r="D24" s="25" t="s">
        <v>140</v>
      </c>
      <c r="E24" s="24">
        <v>2</v>
      </c>
      <c r="F24" s="24">
        <v>0.09</v>
      </c>
      <c r="G24" s="14">
        <f t="shared" si="0"/>
        <v>0.18</v>
      </c>
      <c r="H24" s="1" t="s">
        <v>141</v>
      </c>
    </row>
    <row r="25" spans="1:8" x14ac:dyDescent="0.25">
      <c r="A25" s="19" t="s">
        <v>146</v>
      </c>
      <c r="B25" s="9" t="s">
        <v>147</v>
      </c>
      <c r="C25" s="18" t="s">
        <v>124</v>
      </c>
      <c r="D25" s="19" t="s">
        <v>148</v>
      </c>
      <c r="E25" s="18">
        <v>4</v>
      </c>
      <c r="F25" s="18">
        <v>0.19</v>
      </c>
      <c r="G25" s="14">
        <f t="shared" si="0"/>
        <v>0.76</v>
      </c>
      <c r="H25" s="28" t="s">
        <v>153</v>
      </c>
    </row>
    <row r="26" spans="1:8" x14ac:dyDescent="0.25">
      <c r="A26" s="9" t="s">
        <v>149</v>
      </c>
      <c r="B26" s="9" t="s">
        <v>150</v>
      </c>
      <c r="C26" s="18" t="s">
        <v>124</v>
      </c>
      <c r="D26" s="9" t="s">
        <v>151</v>
      </c>
      <c r="E26" s="18">
        <v>4</v>
      </c>
      <c r="F26" s="18">
        <v>0.23</v>
      </c>
      <c r="G26" s="14">
        <f t="shared" si="0"/>
        <v>0.92</v>
      </c>
      <c r="H26" s="28" t="s">
        <v>152</v>
      </c>
    </row>
    <row r="27" spans="1:8" ht="30" x14ac:dyDescent="0.25">
      <c r="A27" s="9" t="s">
        <v>154</v>
      </c>
      <c r="B27" s="9" t="s">
        <v>154</v>
      </c>
      <c r="C27" s="18" t="s">
        <v>155</v>
      </c>
      <c r="D27" s="9" t="s">
        <v>156</v>
      </c>
      <c r="E27" s="18">
        <v>2</v>
      </c>
      <c r="F27" s="18">
        <v>0.34</v>
      </c>
      <c r="G27" s="14">
        <f t="shared" si="0"/>
        <v>0.68</v>
      </c>
      <c r="H27" s="1" t="s">
        <v>157</v>
      </c>
    </row>
    <row r="28" spans="1:8" x14ac:dyDescent="0.25">
      <c r="A28" s="9" t="s">
        <v>159</v>
      </c>
      <c r="B28" s="9" t="s">
        <v>160</v>
      </c>
      <c r="C28" s="18" t="s">
        <v>162</v>
      </c>
      <c r="D28" s="9" t="s">
        <v>161</v>
      </c>
      <c r="E28" s="18">
        <v>4</v>
      </c>
      <c r="F28" s="18">
        <v>0.09</v>
      </c>
      <c r="G28" s="14">
        <f t="shared" si="0"/>
        <v>0.36</v>
      </c>
      <c r="H28" s="1" t="s">
        <v>163</v>
      </c>
    </row>
    <row r="29" spans="1:8" ht="30" x14ac:dyDescent="0.25">
      <c r="A29" s="9" t="s">
        <v>164</v>
      </c>
      <c r="B29" s="19" t="s">
        <v>165</v>
      </c>
      <c r="C29" s="18" t="s">
        <v>124</v>
      </c>
      <c r="D29" s="9" t="s">
        <v>166</v>
      </c>
      <c r="E29" s="18">
        <v>4</v>
      </c>
      <c r="F29" s="18">
        <v>0.15</v>
      </c>
      <c r="G29" s="14">
        <f t="shared" si="0"/>
        <v>0.6</v>
      </c>
      <c r="H29" s="28"/>
    </row>
    <row r="30" spans="1:8" ht="30" x14ac:dyDescent="0.25">
      <c r="A30" s="9" t="s">
        <v>167</v>
      </c>
      <c r="B30" s="9" t="s">
        <v>168</v>
      </c>
      <c r="C30" s="18" t="s">
        <v>170</v>
      </c>
      <c r="D30" s="9" t="s">
        <v>169</v>
      </c>
      <c r="E30" s="18">
        <v>4</v>
      </c>
      <c r="F30" s="18">
        <v>0.14000000000000001</v>
      </c>
      <c r="G30" s="14">
        <f t="shared" si="0"/>
        <v>0.56000000000000005</v>
      </c>
      <c r="H30" s="4"/>
    </row>
    <row r="31" spans="1:8" x14ac:dyDescent="0.25">
      <c r="A31" s="18" t="s">
        <v>87</v>
      </c>
      <c r="B31" s="18" t="s">
        <v>71</v>
      </c>
      <c r="C31" s="18"/>
      <c r="D31" s="18" t="s">
        <v>72</v>
      </c>
      <c r="E31" s="4"/>
      <c r="F31" s="4"/>
      <c r="G31" s="14">
        <f t="shared" si="0"/>
        <v>0</v>
      </c>
      <c r="H31" s="4"/>
    </row>
    <row r="32" spans="1:8" x14ac:dyDescent="0.25">
      <c r="D32" s="16" t="s">
        <v>37</v>
      </c>
      <c r="E32" s="16"/>
      <c r="F32" s="13">
        <f>SUM(F2:F31)*2</f>
        <v>63.479999999999968</v>
      </c>
      <c r="G32" s="13">
        <f>SUM(G2:G31)</f>
        <v>79.600000000000009</v>
      </c>
    </row>
    <row r="34" spans="1:8" x14ac:dyDescent="0.25">
      <c r="A34" s="30"/>
      <c r="B34" s="30"/>
    </row>
    <row r="35" spans="1:8" x14ac:dyDescent="0.25">
      <c r="A35" s="30"/>
      <c r="B35" s="30"/>
    </row>
    <row r="36" spans="1:8" x14ac:dyDescent="0.25">
      <c r="A36" s="30"/>
      <c r="B36" s="30"/>
    </row>
    <row r="38" spans="1:8" ht="24" x14ac:dyDescent="0.25">
      <c r="A38" s="22" t="s">
        <v>142</v>
      </c>
      <c r="B38" s="22" t="s">
        <v>143</v>
      </c>
      <c r="C38" s="11" t="s">
        <v>7</v>
      </c>
      <c r="D38" s="17" t="s">
        <v>144</v>
      </c>
      <c r="E38" s="11">
        <v>1</v>
      </c>
      <c r="F38" s="12">
        <v>10</v>
      </c>
      <c r="G38" s="29"/>
      <c r="H38" s="1" t="s">
        <v>145</v>
      </c>
    </row>
    <row r="40" spans="1:8" x14ac:dyDescent="0.25">
      <c r="F40">
        <f>G32+F38+1.03</f>
        <v>90.63000000000001</v>
      </c>
    </row>
  </sheetData>
  <hyperlinks>
    <hyperlink ref="A2" r:id="rId1" display="https://www.digikey.it/product-detail/it/stmicroelectronics/STM8AF5288TCY/497-18610-ND/2683018" xr:uid="{58DA1553-1716-4CB1-AB6D-66F8D39AB21D}"/>
    <hyperlink ref="B2" r:id="rId2" display="https://www.digikey.it/product-detail/it/stmicroelectronics/STM8AF5288TCY/497-18610-ND/2683018" xr:uid="{1E664235-B0FE-4DCC-A4B9-94BCDBF53816}"/>
    <hyperlink ref="H2" r:id="rId3" xr:uid="{38BA1C9B-6E6C-4B0A-98B7-4244F3B74AFF}"/>
    <hyperlink ref="H3" r:id="rId4" xr:uid="{C56DB1F9-1E3D-40FE-9039-90C1162A628C}"/>
    <hyperlink ref="H10" r:id="rId5" xr:uid="{CE0D7682-0DC9-41C1-AE08-113E1C5FCC23}"/>
    <hyperlink ref="H4" r:id="rId6" xr:uid="{627062EA-0BED-41B5-AEE6-EB7BE2784F66}"/>
    <hyperlink ref="H6" r:id="rId7" xr:uid="{55D71C32-4E80-453C-9937-8BFB0898FE7C}"/>
    <hyperlink ref="H5" r:id="rId8" xr:uid="{8DBFC105-8423-47FC-ADCC-17075154200F}"/>
    <hyperlink ref="H11" r:id="rId9" xr:uid="{9231CE31-1619-4C9D-B467-66D5AC9C2838}"/>
    <hyperlink ref="H12" r:id="rId10" xr:uid="{35F54E92-5435-4560-9FE1-DC541FA5B3C8}"/>
    <hyperlink ref="H14" r:id="rId11" xr:uid="{46C428F8-A76E-4BD3-A588-DF3DAB2C8694}"/>
    <hyperlink ref="H13" r:id="rId12" xr:uid="{3AEEFFD2-26FE-47CE-A9DD-004BE1A44D6E}"/>
    <hyperlink ref="H15" r:id="rId13" xr:uid="{767F54D8-52C7-4310-89EB-E3327F02265E}"/>
    <hyperlink ref="H17" r:id="rId14" xr:uid="{13B40A4D-1517-4177-8C57-980412D5A0E3}"/>
    <hyperlink ref="H19" r:id="rId15" xr:uid="{9C277B6B-F420-4E8D-A70E-208516346EE2}"/>
    <hyperlink ref="H18" r:id="rId16" xr:uid="{74C62F82-B370-4947-BF64-96F489D3B99C}"/>
    <hyperlink ref="H16" r:id="rId17" xr:uid="{94CD07E4-CAE8-4471-8BF2-FB69BD8FD090}"/>
    <hyperlink ref="H9" r:id="rId18" xr:uid="{727D8510-7F52-42FA-B05A-2FA909D1DC4A}"/>
    <hyperlink ref="H8" r:id="rId19" xr:uid="{048A739E-BA22-4A5F-93BD-BD2FC8DAEC03}"/>
    <hyperlink ref="H7" r:id="rId20" xr:uid="{E0E27CFC-B809-4DF4-88A6-FD907D0DC2E2}"/>
    <hyperlink ref="H20" r:id="rId21" xr:uid="{8CBC0FA6-A034-4662-A1D8-24936548754B}"/>
    <hyperlink ref="H22" r:id="rId22" xr:uid="{5969D906-0A03-4209-80A4-68FAFD17073D}"/>
    <hyperlink ref="H23" r:id="rId23" xr:uid="{5B2B53BD-5BA2-49B9-8273-1E2815F1EFB8}"/>
    <hyperlink ref="H24" r:id="rId24" xr:uid="{2FFD57B5-23DB-4E4F-B7E6-4E60E6D6FEEF}"/>
    <hyperlink ref="H38" r:id="rId25" xr:uid="{0B96C7C7-694F-4230-BB72-F6396605752C}"/>
    <hyperlink ref="H26" r:id="rId26" xr:uid="{15326B13-8360-4894-87E0-476FD540B45A}"/>
    <hyperlink ref="H25" r:id="rId27" xr:uid="{B9A52832-B2F8-4ED9-9A88-F9BC8AC42AB3}"/>
    <hyperlink ref="H27" r:id="rId28" xr:uid="{A1A1774F-F494-4DEC-A26A-DFE33162DF48}"/>
    <hyperlink ref="H28" r:id="rId29" xr:uid="{67AA0FEB-E508-4474-BCD9-406B2F03C96C}"/>
  </hyperlinks>
  <pageMargins left="0.7" right="0.7" top="0.75" bottom="0.75" header="0.3" footer="0.3"/>
  <pageSetup paperSize="9" orientation="portrait" verticalDpi="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A642-B424-4452-B44E-61EB586C100D}">
  <dimension ref="A1:G30"/>
  <sheetViews>
    <sheetView workbookViewId="0">
      <selection activeCell="D23" sqref="D23"/>
    </sheetView>
  </sheetViews>
  <sheetFormatPr defaultRowHeight="15" x14ac:dyDescent="0.25"/>
  <cols>
    <col min="1" max="1" width="24.140625" customWidth="1"/>
    <col min="2" max="2" width="26.7109375" customWidth="1"/>
    <col min="3" max="3" width="23.28515625" customWidth="1"/>
    <col min="4" max="4" width="33.42578125" customWidth="1"/>
    <col min="5" max="5" width="11.28515625" customWidth="1"/>
    <col min="6" max="6" width="9.42578125" customWidth="1"/>
    <col min="7" max="7" width="13.140625" customWidth="1"/>
  </cols>
  <sheetData>
    <row r="1" spans="1:7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176</v>
      </c>
      <c r="F1" s="31" t="s">
        <v>9</v>
      </c>
      <c r="G1" s="31" t="s">
        <v>175</v>
      </c>
    </row>
    <row r="2" spans="1:7" x14ac:dyDescent="0.25">
      <c r="A2" s="32" t="s">
        <v>11</v>
      </c>
      <c r="B2" s="32" t="s">
        <v>12</v>
      </c>
      <c r="C2" s="36" t="s">
        <v>7</v>
      </c>
      <c r="D2" s="51" t="s">
        <v>13</v>
      </c>
      <c r="E2" s="51">
        <v>2</v>
      </c>
      <c r="F2" s="36">
        <v>3.02</v>
      </c>
      <c r="G2" s="36">
        <f>E2*F2</f>
        <v>6.04</v>
      </c>
    </row>
    <row r="3" spans="1:7" x14ac:dyDescent="0.25">
      <c r="A3" s="34" t="s">
        <v>54</v>
      </c>
      <c r="B3" s="34" t="s">
        <v>55</v>
      </c>
      <c r="C3" s="36" t="s">
        <v>32</v>
      </c>
      <c r="D3" s="34" t="s">
        <v>33</v>
      </c>
      <c r="E3" s="35">
        <v>2</v>
      </c>
      <c r="F3" s="36">
        <v>2.56</v>
      </c>
      <c r="G3" s="36">
        <f t="shared" ref="G3:G29" si="0">E3*F3</f>
        <v>5.12</v>
      </c>
    </row>
    <row r="4" spans="1:7" x14ac:dyDescent="0.25">
      <c r="A4" s="34" t="s">
        <v>44</v>
      </c>
      <c r="B4" s="34" t="s">
        <v>45</v>
      </c>
      <c r="C4" s="36" t="s">
        <v>7</v>
      </c>
      <c r="D4" s="34" t="s">
        <v>46</v>
      </c>
      <c r="E4" s="35">
        <v>2</v>
      </c>
      <c r="F4" s="36">
        <v>5.71</v>
      </c>
      <c r="G4" s="36">
        <f t="shared" si="0"/>
        <v>11.42</v>
      </c>
    </row>
    <row r="5" spans="1:7" x14ac:dyDescent="0.25">
      <c r="A5" s="34" t="s">
        <v>47</v>
      </c>
      <c r="B5" s="34" t="s">
        <v>48</v>
      </c>
      <c r="C5" s="36" t="s">
        <v>50</v>
      </c>
      <c r="D5" s="34" t="s">
        <v>49</v>
      </c>
      <c r="E5" s="35">
        <v>2</v>
      </c>
      <c r="F5" s="36">
        <v>0.28000000000000003</v>
      </c>
      <c r="G5" s="36">
        <f t="shared" si="0"/>
        <v>0.56000000000000005</v>
      </c>
    </row>
    <row r="6" spans="1:7" ht="30" x14ac:dyDescent="0.25">
      <c r="A6" s="34" t="s">
        <v>56</v>
      </c>
      <c r="B6" s="34" t="s">
        <v>57</v>
      </c>
      <c r="C6" s="36" t="s">
        <v>58</v>
      </c>
      <c r="D6" s="34" t="s">
        <v>59</v>
      </c>
      <c r="E6" s="36">
        <v>2</v>
      </c>
      <c r="F6" s="36">
        <v>2.04</v>
      </c>
      <c r="G6" s="36">
        <f t="shared" si="0"/>
        <v>4.08</v>
      </c>
    </row>
    <row r="7" spans="1:7" x14ac:dyDescent="0.25">
      <c r="A7" s="34" t="s">
        <v>60</v>
      </c>
      <c r="B7" s="34" t="s">
        <v>61</v>
      </c>
      <c r="C7" s="36" t="s">
        <v>62</v>
      </c>
      <c r="D7" s="34" t="s">
        <v>63</v>
      </c>
      <c r="E7" s="36">
        <v>2</v>
      </c>
      <c r="F7" s="36">
        <v>0.36</v>
      </c>
      <c r="G7" s="36">
        <f t="shared" si="0"/>
        <v>0.72</v>
      </c>
    </row>
    <row r="8" spans="1:7" x14ac:dyDescent="0.25">
      <c r="A8" s="34" t="s">
        <v>64</v>
      </c>
      <c r="B8" s="34" t="s">
        <v>65</v>
      </c>
      <c r="C8" s="36" t="s">
        <v>67</v>
      </c>
      <c r="D8" s="34" t="s">
        <v>66</v>
      </c>
      <c r="E8" s="36">
        <v>2</v>
      </c>
      <c r="F8" s="36">
        <v>1.0900000000000001</v>
      </c>
      <c r="G8" s="36">
        <f t="shared" si="0"/>
        <v>2.1800000000000002</v>
      </c>
    </row>
    <row r="9" spans="1:7" x14ac:dyDescent="0.25">
      <c r="A9" s="34" t="s">
        <v>68</v>
      </c>
      <c r="B9" s="34" t="s">
        <v>69</v>
      </c>
      <c r="C9" s="36" t="s">
        <v>62</v>
      </c>
      <c r="D9" s="34" t="s">
        <v>70</v>
      </c>
      <c r="E9" s="36">
        <v>2</v>
      </c>
      <c r="F9" s="36">
        <v>0.18</v>
      </c>
      <c r="G9" s="36">
        <f t="shared" si="0"/>
        <v>0.36</v>
      </c>
    </row>
    <row r="10" spans="1:7" x14ac:dyDescent="0.25">
      <c r="A10" s="34" t="s">
        <v>73</v>
      </c>
      <c r="B10" s="38" t="s">
        <v>74</v>
      </c>
      <c r="C10" s="36" t="s">
        <v>76</v>
      </c>
      <c r="D10" s="38" t="s">
        <v>75</v>
      </c>
      <c r="E10" s="36">
        <v>2</v>
      </c>
      <c r="F10" s="36">
        <v>5.79</v>
      </c>
      <c r="G10" s="36">
        <f t="shared" si="0"/>
        <v>11.58</v>
      </c>
    </row>
    <row r="11" spans="1:7" x14ac:dyDescent="0.25">
      <c r="A11" s="39" t="s">
        <v>81</v>
      </c>
      <c r="B11" s="40" t="s">
        <v>82</v>
      </c>
      <c r="C11" s="41" t="s">
        <v>84</v>
      </c>
      <c r="D11" s="42" t="s">
        <v>83</v>
      </c>
      <c r="E11" s="41">
        <v>2</v>
      </c>
      <c r="F11" s="41">
        <v>3.47</v>
      </c>
      <c r="G11" s="36">
        <f t="shared" si="0"/>
        <v>6.94</v>
      </c>
    </row>
    <row r="12" spans="1:7" x14ac:dyDescent="0.25">
      <c r="A12" s="34" t="s">
        <v>88</v>
      </c>
      <c r="B12" s="34" t="s">
        <v>89</v>
      </c>
      <c r="C12" s="36" t="s">
        <v>90</v>
      </c>
      <c r="D12" s="34" t="s">
        <v>91</v>
      </c>
      <c r="E12" s="36">
        <v>2</v>
      </c>
      <c r="F12" s="36">
        <v>0.33</v>
      </c>
      <c r="G12" s="36">
        <f t="shared" si="0"/>
        <v>0.66</v>
      </c>
    </row>
    <row r="13" spans="1:7" x14ac:dyDescent="0.25">
      <c r="A13" s="34" t="s">
        <v>94</v>
      </c>
      <c r="B13" s="34" t="s">
        <v>95</v>
      </c>
      <c r="C13" s="36" t="s">
        <v>90</v>
      </c>
      <c r="D13" s="38" t="s">
        <v>93</v>
      </c>
      <c r="E13" s="36">
        <v>2</v>
      </c>
      <c r="F13" s="36">
        <v>0.33</v>
      </c>
      <c r="G13" s="36">
        <f t="shared" si="0"/>
        <v>0.66</v>
      </c>
    </row>
    <row r="14" spans="1:7" x14ac:dyDescent="0.25">
      <c r="A14" s="34" t="s">
        <v>96</v>
      </c>
      <c r="B14" s="34" t="s">
        <v>97</v>
      </c>
      <c r="C14" s="36" t="s">
        <v>50</v>
      </c>
      <c r="D14" s="34" t="s">
        <v>98</v>
      </c>
      <c r="E14" s="36">
        <v>6</v>
      </c>
      <c r="F14" s="36">
        <v>0.4</v>
      </c>
      <c r="G14" s="36">
        <f t="shared" si="0"/>
        <v>2.4000000000000004</v>
      </c>
    </row>
    <row r="15" spans="1:7" x14ac:dyDescent="0.25">
      <c r="A15" s="34" t="s">
        <v>100</v>
      </c>
      <c r="B15" s="38" t="s">
        <v>102</v>
      </c>
      <c r="C15" s="36" t="s">
        <v>50</v>
      </c>
      <c r="D15" s="34" t="s">
        <v>101</v>
      </c>
      <c r="E15" s="36">
        <v>2</v>
      </c>
      <c r="F15" s="36">
        <v>0.24</v>
      </c>
      <c r="G15" s="36">
        <f t="shared" si="0"/>
        <v>0.48</v>
      </c>
    </row>
    <row r="16" spans="1:7" ht="30" x14ac:dyDescent="0.25">
      <c r="A16" s="34" t="s">
        <v>154</v>
      </c>
      <c r="B16" s="34" t="s">
        <v>154</v>
      </c>
      <c r="C16" s="36" t="s">
        <v>155</v>
      </c>
      <c r="D16" s="34" t="s">
        <v>156</v>
      </c>
      <c r="E16" s="36">
        <v>2</v>
      </c>
      <c r="F16" s="36">
        <v>0.34</v>
      </c>
      <c r="G16" s="33">
        <f>E16*F16</f>
        <v>0.68</v>
      </c>
    </row>
    <row r="17" spans="1:7" x14ac:dyDescent="0.25">
      <c r="A17" s="43" t="s">
        <v>110</v>
      </c>
      <c r="B17" s="43">
        <v>744878100</v>
      </c>
      <c r="C17" s="44" t="s">
        <v>109</v>
      </c>
      <c r="D17" s="34" t="s">
        <v>108</v>
      </c>
      <c r="E17" s="36">
        <v>2</v>
      </c>
      <c r="F17" s="36">
        <v>2.3199999999999998</v>
      </c>
      <c r="G17" s="36">
        <f t="shared" si="0"/>
        <v>4.6399999999999997</v>
      </c>
    </row>
    <row r="18" spans="1:7" x14ac:dyDescent="0.25">
      <c r="A18" s="9" t="s">
        <v>199</v>
      </c>
      <c r="B18" s="19" t="s">
        <v>200</v>
      </c>
      <c r="C18" s="36" t="s">
        <v>90</v>
      </c>
      <c r="D18" s="38" t="s">
        <v>198</v>
      </c>
      <c r="E18" s="36">
        <v>2</v>
      </c>
      <c r="F18" s="36">
        <v>0.09</v>
      </c>
      <c r="G18" s="36">
        <f t="shared" si="0"/>
        <v>0.18</v>
      </c>
    </row>
    <row r="19" spans="1:7" x14ac:dyDescent="0.25">
      <c r="A19" s="9" t="s">
        <v>195</v>
      </c>
      <c r="B19" s="9" t="s">
        <v>196</v>
      </c>
      <c r="C19" s="36" t="s">
        <v>90</v>
      </c>
      <c r="D19" s="34" t="s">
        <v>197</v>
      </c>
      <c r="E19" s="36">
        <v>2</v>
      </c>
      <c r="F19" s="36">
        <v>0.09</v>
      </c>
      <c r="G19" s="36">
        <f t="shared" si="0"/>
        <v>0.18</v>
      </c>
    </row>
    <row r="20" spans="1:7" x14ac:dyDescent="0.25">
      <c r="A20" s="34" t="s">
        <v>126</v>
      </c>
      <c r="B20" s="34" t="s">
        <v>125</v>
      </c>
      <c r="C20" s="36" t="s">
        <v>124</v>
      </c>
      <c r="D20" s="34" t="s">
        <v>123</v>
      </c>
      <c r="E20" s="36">
        <v>2</v>
      </c>
      <c r="F20" s="36">
        <v>0.5</v>
      </c>
      <c r="G20" s="36">
        <f t="shared" si="0"/>
        <v>1</v>
      </c>
    </row>
    <row r="21" spans="1:7" x14ac:dyDescent="0.25">
      <c r="A21" s="38" t="s">
        <v>131</v>
      </c>
      <c r="B21" s="34" t="s">
        <v>132</v>
      </c>
      <c r="C21" s="36" t="s">
        <v>50</v>
      </c>
      <c r="D21" s="34" t="s">
        <v>133</v>
      </c>
      <c r="E21" s="36">
        <v>2</v>
      </c>
      <c r="F21" s="36">
        <v>0.38</v>
      </c>
      <c r="G21" s="36">
        <f t="shared" si="0"/>
        <v>0.76</v>
      </c>
    </row>
    <row r="22" spans="1:7" x14ac:dyDescent="0.25">
      <c r="A22" s="34" t="s">
        <v>134</v>
      </c>
      <c r="B22" s="38" t="s">
        <v>135</v>
      </c>
      <c r="C22" s="36" t="s">
        <v>90</v>
      </c>
      <c r="D22" s="34" t="s">
        <v>136</v>
      </c>
      <c r="E22" s="36">
        <v>2</v>
      </c>
      <c r="F22" s="36">
        <v>0.23</v>
      </c>
      <c r="G22" s="36">
        <f t="shared" si="0"/>
        <v>0.46</v>
      </c>
    </row>
    <row r="23" spans="1:7" x14ac:dyDescent="0.25">
      <c r="A23" s="39" t="s">
        <v>138</v>
      </c>
      <c r="B23" s="39" t="s">
        <v>139</v>
      </c>
      <c r="C23" s="41" t="s">
        <v>90</v>
      </c>
      <c r="D23" s="39" t="s">
        <v>140</v>
      </c>
      <c r="E23" s="41">
        <v>2</v>
      </c>
      <c r="F23" s="41">
        <v>0.09</v>
      </c>
      <c r="G23" s="36">
        <f t="shared" si="0"/>
        <v>0.18</v>
      </c>
    </row>
    <row r="24" spans="1:7" x14ac:dyDescent="0.25">
      <c r="A24" s="38" t="s">
        <v>146</v>
      </c>
      <c r="B24" s="34" t="s">
        <v>147</v>
      </c>
      <c r="C24" s="36" t="s">
        <v>124</v>
      </c>
      <c r="D24" s="38" t="s">
        <v>148</v>
      </c>
      <c r="E24" s="36">
        <v>4</v>
      </c>
      <c r="F24" s="36">
        <v>0.19</v>
      </c>
      <c r="G24" s="36">
        <f t="shared" si="0"/>
        <v>0.76</v>
      </c>
    </row>
    <row r="25" spans="1:7" x14ac:dyDescent="0.25">
      <c r="A25" s="34" t="s">
        <v>149</v>
      </c>
      <c r="B25" s="34" t="s">
        <v>150</v>
      </c>
      <c r="C25" s="36" t="s">
        <v>124</v>
      </c>
      <c r="D25" s="34" t="s">
        <v>151</v>
      </c>
      <c r="E25" s="36">
        <v>2</v>
      </c>
      <c r="F25" s="36">
        <v>0.23</v>
      </c>
      <c r="G25" s="36">
        <f t="shared" si="0"/>
        <v>0.46</v>
      </c>
    </row>
    <row r="26" spans="1:7" x14ac:dyDescent="0.25">
      <c r="A26" s="34" t="s">
        <v>159</v>
      </c>
      <c r="B26" s="34" t="s">
        <v>160</v>
      </c>
      <c r="C26" s="36" t="s">
        <v>162</v>
      </c>
      <c r="D26" s="34" t="s">
        <v>161</v>
      </c>
      <c r="E26" s="36">
        <v>2</v>
      </c>
      <c r="F26" s="36">
        <v>0.09</v>
      </c>
      <c r="G26" s="36">
        <f t="shared" si="0"/>
        <v>0.18</v>
      </c>
    </row>
    <row r="27" spans="1:7" x14ac:dyDescent="0.25">
      <c r="A27" s="34" t="s">
        <v>164</v>
      </c>
      <c r="B27" s="38" t="s">
        <v>165</v>
      </c>
      <c r="C27" s="36" t="s">
        <v>124</v>
      </c>
      <c r="D27" s="34" t="s">
        <v>166</v>
      </c>
      <c r="E27" s="36">
        <v>2</v>
      </c>
      <c r="F27" s="36">
        <v>0.15</v>
      </c>
      <c r="G27" s="36">
        <f t="shared" si="0"/>
        <v>0.3</v>
      </c>
    </row>
    <row r="28" spans="1:7" x14ac:dyDescent="0.25">
      <c r="A28" s="34" t="s">
        <v>167</v>
      </c>
      <c r="B28" s="34" t="s">
        <v>168</v>
      </c>
      <c r="C28" s="36" t="s">
        <v>170</v>
      </c>
      <c r="D28" s="34" t="s">
        <v>169</v>
      </c>
      <c r="E28" s="36">
        <v>2</v>
      </c>
      <c r="F28" s="36">
        <v>0.14000000000000001</v>
      </c>
      <c r="G28" s="36">
        <f t="shared" si="0"/>
        <v>0.28000000000000003</v>
      </c>
    </row>
    <row r="29" spans="1:7" x14ac:dyDescent="0.25">
      <c r="A29" s="36"/>
      <c r="B29" s="36" t="s">
        <v>71</v>
      </c>
      <c r="C29" s="36" t="s">
        <v>174</v>
      </c>
      <c r="D29" s="36" t="s">
        <v>72</v>
      </c>
      <c r="E29" s="36">
        <v>2</v>
      </c>
      <c r="F29" s="36">
        <v>0.77</v>
      </c>
      <c r="G29" s="36">
        <f t="shared" si="0"/>
        <v>1.54</v>
      </c>
    </row>
    <row r="30" spans="1:7" x14ac:dyDescent="0.25">
      <c r="A30" s="45"/>
      <c r="B30" s="45"/>
      <c r="C30" s="45"/>
      <c r="F30" s="46" t="s">
        <v>37</v>
      </c>
      <c r="G30" s="47">
        <f>SUM(G2:G29)</f>
        <v>64.799999999999983</v>
      </c>
    </row>
  </sheetData>
  <hyperlinks>
    <hyperlink ref="A2" r:id="rId1" display="https://www.digikey.it/product-detail/it/stmicroelectronics/STM8AF5288TCY/497-18610-ND/2683018" xr:uid="{A784EDE8-5935-4835-8A77-C5D558BBC029}"/>
    <hyperlink ref="B2" r:id="rId2" display="https://www.digikey.it/product-detail/it/stmicroelectronics/STM8AF5288TCY/497-18610-ND/2683018" xr:uid="{D3903960-57DD-48C0-8FA8-5FD90BAD3306}"/>
  </hyperlinks>
  <pageMargins left="0.70866141732283472" right="0.70866141732283472" top="0.74803149606299213" bottom="0.74803149606299213" header="0.31496062992125984" footer="0.31496062992125984"/>
  <pageSetup scale="85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D84E-7C62-4A5F-BD04-72E93866615B}">
  <dimension ref="A1:G30"/>
  <sheetViews>
    <sheetView workbookViewId="0">
      <selection activeCell="N13" sqref="N13"/>
    </sheetView>
  </sheetViews>
  <sheetFormatPr defaultRowHeight="15" x14ac:dyDescent="0.25"/>
  <cols>
    <col min="1" max="1" width="17.7109375" customWidth="1"/>
    <col min="2" max="2" width="23.7109375" customWidth="1"/>
    <col min="3" max="3" width="22.5703125" customWidth="1"/>
    <col min="4" max="4" width="34.28515625" customWidth="1"/>
    <col min="5" max="5" width="16.42578125" customWidth="1"/>
    <col min="6" max="6" width="16.85546875" customWidth="1"/>
    <col min="7" max="7" width="16.5703125" customWidth="1"/>
  </cols>
  <sheetData>
    <row r="1" spans="1:7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22</v>
      </c>
      <c r="F1" s="31" t="s">
        <v>9</v>
      </c>
      <c r="G1" s="31" t="s">
        <v>171</v>
      </c>
    </row>
    <row r="2" spans="1:7" x14ac:dyDescent="0.25">
      <c r="A2" s="56" t="s">
        <v>11</v>
      </c>
      <c r="B2" s="56" t="s">
        <v>12</v>
      </c>
      <c r="C2" s="57" t="s">
        <v>7</v>
      </c>
      <c r="D2" s="58" t="s">
        <v>13</v>
      </c>
      <c r="E2" s="58">
        <v>2</v>
      </c>
      <c r="F2" s="57">
        <v>3.02</v>
      </c>
      <c r="G2" s="57">
        <f>E2*F2</f>
        <v>6.04</v>
      </c>
    </row>
    <row r="3" spans="1:7" x14ac:dyDescent="0.25">
      <c r="A3" s="60" t="s">
        <v>54</v>
      </c>
      <c r="B3" s="60" t="s">
        <v>55</v>
      </c>
      <c r="C3" s="57" t="s">
        <v>32</v>
      </c>
      <c r="D3" s="60" t="s">
        <v>33</v>
      </c>
      <c r="E3" s="61">
        <v>1</v>
      </c>
      <c r="F3" s="57">
        <v>2.56</v>
      </c>
      <c r="G3" s="57">
        <f t="shared" ref="G3:G29" si="0">E3*F3</f>
        <v>2.56</v>
      </c>
    </row>
    <row r="4" spans="1:7" x14ac:dyDescent="0.25">
      <c r="A4" s="60" t="s">
        <v>44</v>
      </c>
      <c r="B4" s="60" t="s">
        <v>45</v>
      </c>
      <c r="C4" s="57" t="s">
        <v>7</v>
      </c>
      <c r="D4" s="60" t="s">
        <v>46</v>
      </c>
      <c r="E4" s="61">
        <v>1</v>
      </c>
      <c r="F4" s="57">
        <v>5.71</v>
      </c>
      <c r="G4" s="57">
        <f t="shared" si="0"/>
        <v>5.71</v>
      </c>
    </row>
    <row r="5" spans="1:7" x14ac:dyDescent="0.25">
      <c r="A5" s="60" t="s">
        <v>47</v>
      </c>
      <c r="B5" s="60" t="s">
        <v>48</v>
      </c>
      <c r="C5" s="57" t="s">
        <v>50</v>
      </c>
      <c r="D5" s="60" t="s">
        <v>49</v>
      </c>
      <c r="E5" s="61">
        <v>2</v>
      </c>
      <c r="F5" s="57">
        <v>0.28000000000000003</v>
      </c>
      <c r="G5" s="57">
        <f t="shared" si="0"/>
        <v>0.56000000000000005</v>
      </c>
    </row>
    <row r="6" spans="1:7" x14ac:dyDescent="0.25">
      <c r="A6" s="60" t="s">
        <v>56</v>
      </c>
      <c r="B6" s="60" t="s">
        <v>57</v>
      </c>
      <c r="C6" s="57" t="s">
        <v>58</v>
      </c>
      <c r="D6" s="60" t="s">
        <v>59</v>
      </c>
      <c r="E6" s="57">
        <v>1</v>
      </c>
      <c r="F6" s="57">
        <v>2.04</v>
      </c>
      <c r="G6" s="57">
        <f t="shared" si="0"/>
        <v>2.04</v>
      </c>
    </row>
    <row r="7" spans="1:7" ht="25.5" x14ac:dyDescent="0.25">
      <c r="A7" s="60" t="s">
        <v>60</v>
      </c>
      <c r="B7" s="60" t="s">
        <v>61</v>
      </c>
      <c r="C7" s="57" t="s">
        <v>62</v>
      </c>
      <c r="D7" s="60" t="s">
        <v>63</v>
      </c>
      <c r="E7" s="57">
        <v>1</v>
      </c>
      <c r="F7" s="57">
        <v>0.36</v>
      </c>
      <c r="G7" s="57">
        <f t="shared" si="0"/>
        <v>0.36</v>
      </c>
    </row>
    <row r="8" spans="1:7" x14ac:dyDescent="0.25">
      <c r="A8" s="60" t="s">
        <v>64</v>
      </c>
      <c r="B8" s="60" t="s">
        <v>65</v>
      </c>
      <c r="C8" s="57" t="s">
        <v>67</v>
      </c>
      <c r="D8" s="60" t="s">
        <v>66</v>
      </c>
      <c r="E8" s="57">
        <v>2</v>
      </c>
      <c r="F8" s="57">
        <v>1.0900000000000001</v>
      </c>
      <c r="G8" s="57">
        <f t="shared" si="0"/>
        <v>2.1800000000000002</v>
      </c>
    </row>
    <row r="9" spans="1:7" ht="25.5" x14ac:dyDescent="0.25">
      <c r="A9" s="60" t="s">
        <v>68</v>
      </c>
      <c r="B9" s="60" t="s">
        <v>69</v>
      </c>
      <c r="C9" s="57" t="s">
        <v>62</v>
      </c>
      <c r="D9" s="60" t="s">
        <v>70</v>
      </c>
      <c r="E9" s="57">
        <v>2</v>
      </c>
      <c r="F9" s="57">
        <v>0.18</v>
      </c>
      <c r="G9" s="57">
        <f t="shared" si="0"/>
        <v>0.36</v>
      </c>
    </row>
    <row r="10" spans="1:7" ht="25.5" x14ac:dyDescent="0.25">
      <c r="A10" s="60" t="s">
        <v>73</v>
      </c>
      <c r="B10" s="62" t="s">
        <v>74</v>
      </c>
      <c r="C10" s="57" t="s">
        <v>76</v>
      </c>
      <c r="D10" s="62" t="s">
        <v>75</v>
      </c>
      <c r="E10" s="57">
        <v>2</v>
      </c>
      <c r="F10" s="57">
        <v>5.79</v>
      </c>
      <c r="G10" s="57">
        <f t="shared" si="0"/>
        <v>11.58</v>
      </c>
    </row>
    <row r="11" spans="1:7" x14ac:dyDescent="0.25">
      <c r="A11" s="63" t="s">
        <v>81</v>
      </c>
      <c r="B11" s="64" t="s">
        <v>82</v>
      </c>
      <c r="C11" s="65" t="s">
        <v>84</v>
      </c>
      <c r="D11" s="59" t="s">
        <v>83</v>
      </c>
      <c r="E11" s="65">
        <v>1</v>
      </c>
      <c r="F11" s="65">
        <v>3.47</v>
      </c>
      <c r="G11" s="57">
        <f t="shared" si="0"/>
        <v>3.47</v>
      </c>
    </row>
    <row r="12" spans="1:7" x14ac:dyDescent="0.25">
      <c r="A12" s="60" t="s">
        <v>88</v>
      </c>
      <c r="B12" s="60" t="s">
        <v>89</v>
      </c>
      <c r="C12" s="57" t="s">
        <v>90</v>
      </c>
      <c r="D12" s="60" t="s">
        <v>91</v>
      </c>
      <c r="E12" s="57">
        <v>2</v>
      </c>
      <c r="F12" s="57">
        <v>0.33</v>
      </c>
      <c r="G12" s="57">
        <f t="shared" si="0"/>
        <v>0.66</v>
      </c>
    </row>
    <row r="13" spans="1:7" x14ac:dyDescent="0.25">
      <c r="A13" s="60" t="s">
        <v>94</v>
      </c>
      <c r="B13" s="60" t="s">
        <v>95</v>
      </c>
      <c r="C13" s="57" t="s">
        <v>90</v>
      </c>
      <c r="D13" s="62" t="s">
        <v>93</v>
      </c>
      <c r="E13" s="57">
        <v>2</v>
      </c>
      <c r="F13" s="57">
        <v>0.33</v>
      </c>
      <c r="G13" s="57">
        <f t="shared" si="0"/>
        <v>0.66</v>
      </c>
    </row>
    <row r="14" spans="1:7" x14ac:dyDescent="0.25">
      <c r="A14" s="60" t="s">
        <v>100</v>
      </c>
      <c r="B14" s="62" t="s">
        <v>102</v>
      </c>
      <c r="C14" s="57" t="s">
        <v>50</v>
      </c>
      <c r="D14" s="60" t="s">
        <v>101</v>
      </c>
      <c r="E14" s="57">
        <v>2</v>
      </c>
      <c r="F14" s="57">
        <v>0.24</v>
      </c>
      <c r="G14" s="57">
        <f t="shared" si="0"/>
        <v>0.48</v>
      </c>
    </row>
    <row r="15" spans="1:7" x14ac:dyDescent="0.25">
      <c r="A15" s="66" t="s">
        <v>110</v>
      </c>
      <c r="B15" s="66">
        <v>744878100</v>
      </c>
      <c r="C15" s="67" t="s">
        <v>109</v>
      </c>
      <c r="D15" s="60" t="s">
        <v>108</v>
      </c>
      <c r="E15" s="57">
        <v>2</v>
      </c>
      <c r="F15" s="57">
        <v>2.3199999999999998</v>
      </c>
      <c r="G15" s="57">
        <f t="shared" si="0"/>
        <v>4.6399999999999997</v>
      </c>
    </row>
    <row r="16" spans="1:7" x14ac:dyDescent="0.25">
      <c r="A16" s="69" t="s">
        <v>199</v>
      </c>
      <c r="B16" s="70" t="s">
        <v>200</v>
      </c>
      <c r="C16" s="57" t="s">
        <v>90</v>
      </c>
      <c r="D16" s="62" t="s">
        <v>198</v>
      </c>
      <c r="E16" s="57">
        <v>2</v>
      </c>
      <c r="F16" s="57">
        <v>0.09</v>
      </c>
      <c r="G16" s="57">
        <f t="shared" si="0"/>
        <v>0.18</v>
      </c>
    </row>
    <row r="17" spans="1:7" ht="30" x14ac:dyDescent="0.25">
      <c r="A17" s="34" t="s">
        <v>154</v>
      </c>
      <c r="B17" s="34" t="s">
        <v>154</v>
      </c>
      <c r="C17" s="36" t="s">
        <v>155</v>
      </c>
      <c r="D17" s="34" t="s">
        <v>156</v>
      </c>
      <c r="E17" s="36">
        <v>2</v>
      </c>
      <c r="F17" s="36">
        <v>0.34</v>
      </c>
      <c r="G17" s="33">
        <f>E17*F17</f>
        <v>0.68</v>
      </c>
    </row>
    <row r="18" spans="1:7" x14ac:dyDescent="0.25">
      <c r="A18" s="69" t="s">
        <v>195</v>
      </c>
      <c r="B18" s="69" t="s">
        <v>196</v>
      </c>
      <c r="C18" s="57" t="s">
        <v>90</v>
      </c>
      <c r="D18" s="60" t="s">
        <v>197</v>
      </c>
      <c r="E18" s="57">
        <v>2</v>
      </c>
      <c r="F18" s="57">
        <v>0.09</v>
      </c>
      <c r="G18" s="57">
        <f t="shared" si="0"/>
        <v>0.18</v>
      </c>
    </row>
    <row r="19" spans="1:7" x14ac:dyDescent="0.25">
      <c r="A19" s="60" t="s">
        <v>126</v>
      </c>
      <c r="B19" s="60" t="s">
        <v>125</v>
      </c>
      <c r="C19" s="57" t="s">
        <v>124</v>
      </c>
      <c r="D19" s="60" t="s">
        <v>123</v>
      </c>
      <c r="E19" s="57">
        <v>2</v>
      </c>
      <c r="F19" s="57">
        <v>0.5</v>
      </c>
      <c r="G19" s="57">
        <f t="shared" si="0"/>
        <v>1</v>
      </c>
    </row>
    <row r="20" spans="1:7" x14ac:dyDescent="0.25">
      <c r="A20" s="62" t="s">
        <v>131</v>
      </c>
      <c r="B20" s="60" t="s">
        <v>132</v>
      </c>
      <c r="C20" s="57" t="s">
        <v>50</v>
      </c>
      <c r="D20" s="60" t="s">
        <v>133</v>
      </c>
      <c r="E20" s="57">
        <v>2</v>
      </c>
      <c r="F20" s="57">
        <v>0.38</v>
      </c>
      <c r="G20" s="57">
        <f t="shared" si="0"/>
        <v>0.76</v>
      </c>
    </row>
    <row r="21" spans="1:7" x14ac:dyDescent="0.25">
      <c r="A21" s="60" t="s">
        <v>134</v>
      </c>
      <c r="B21" s="62" t="s">
        <v>135</v>
      </c>
      <c r="C21" s="57" t="s">
        <v>90</v>
      </c>
      <c r="D21" s="60" t="s">
        <v>136</v>
      </c>
      <c r="E21" s="57">
        <v>2</v>
      </c>
      <c r="F21" s="57">
        <v>0.23</v>
      </c>
      <c r="G21" s="57">
        <f t="shared" si="0"/>
        <v>0.46</v>
      </c>
    </row>
    <row r="22" spans="1:7" x14ac:dyDescent="0.25">
      <c r="A22" s="63" t="s">
        <v>138</v>
      </c>
      <c r="B22" s="63" t="s">
        <v>139</v>
      </c>
      <c r="C22" s="65" t="s">
        <v>90</v>
      </c>
      <c r="D22" s="63" t="s">
        <v>140</v>
      </c>
      <c r="E22" s="65">
        <v>2</v>
      </c>
      <c r="F22" s="65">
        <v>0.09</v>
      </c>
      <c r="G22" s="57">
        <f t="shared" si="0"/>
        <v>0.18</v>
      </c>
    </row>
    <row r="23" spans="1:7" x14ac:dyDescent="0.25">
      <c r="A23" s="62" t="s">
        <v>146</v>
      </c>
      <c r="B23" s="60" t="s">
        <v>147</v>
      </c>
      <c r="C23" s="57" t="s">
        <v>124</v>
      </c>
      <c r="D23" s="62" t="s">
        <v>148</v>
      </c>
      <c r="E23" s="57">
        <v>4</v>
      </c>
      <c r="F23" s="57">
        <v>0.19</v>
      </c>
      <c r="G23" s="57">
        <f t="shared" si="0"/>
        <v>0.76</v>
      </c>
    </row>
    <row r="24" spans="1:7" x14ac:dyDescent="0.25">
      <c r="A24" s="60" t="s">
        <v>149</v>
      </c>
      <c r="B24" s="60" t="s">
        <v>150</v>
      </c>
      <c r="C24" s="57" t="s">
        <v>124</v>
      </c>
      <c r="D24" s="60" t="s">
        <v>151</v>
      </c>
      <c r="E24" s="57">
        <v>6</v>
      </c>
      <c r="F24" s="57">
        <v>0.23</v>
      </c>
      <c r="G24" s="57">
        <f t="shared" si="0"/>
        <v>1.3800000000000001</v>
      </c>
    </row>
    <row r="25" spans="1:7" x14ac:dyDescent="0.25">
      <c r="A25" s="60" t="s">
        <v>159</v>
      </c>
      <c r="B25" s="60" t="s">
        <v>160</v>
      </c>
      <c r="C25" s="57" t="s">
        <v>162</v>
      </c>
      <c r="D25" s="60" t="s">
        <v>161</v>
      </c>
      <c r="E25" s="57">
        <v>1</v>
      </c>
      <c r="F25" s="57">
        <v>0.09</v>
      </c>
      <c r="G25" s="57">
        <f t="shared" si="0"/>
        <v>0.09</v>
      </c>
    </row>
    <row r="26" spans="1:7" x14ac:dyDescent="0.25">
      <c r="A26" s="60" t="s">
        <v>164</v>
      </c>
      <c r="B26" s="62" t="s">
        <v>165</v>
      </c>
      <c r="C26" s="57" t="s">
        <v>124</v>
      </c>
      <c r="D26" s="60" t="s">
        <v>166</v>
      </c>
      <c r="E26" s="57">
        <v>2</v>
      </c>
      <c r="F26" s="57">
        <v>0.15</v>
      </c>
      <c r="G26" s="57">
        <f t="shared" si="0"/>
        <v>0.3</v>
      </c>
    </row>
    <row r="27" spans="1:7" ht="25.5" x14ac:dyDescent="0.25">
      <c r="A27" s="60" t="s">
        <v>167</v>
      </c>
      <c r="B27" s="60" t="s">
        <v>168</v>
      </c>
      <c r="C27" s="57" t="s">
        <v>170</v>
      </c>
      <c r="D27" s="60" t="s">
        <v>169</v>
      </c>
      <c r="E27" s="57">
        <v>2</v>
      </c>
      <c r="F27" s="57">
        <v>0.14000000000000001</v>
      </c>
      <c r="G27" s="57">
        <f t="shared" si="0"/>
        <v>0.28000000000000003</v>
      </c>
    </row>
    <row r="28" spans="1:7" x14ac:dyDescent="0.25">
      <c r="A28" s="60"/>
      <c r="B28" s="68" t="s">
        <v>173</v>
      </c>
      <c r="C28" s="57"/>
      <c r="D28" s="60" t="s">
        <v>172</v>
      </c>
      <c r="E28" s="57">
        <v>1</v>
      </c>
      <c r="F28" s="57">
        <v>0.01</v>
      </c>
      <c r="G28" s="57">
        <f t="shared" si="0"/>
        <v>0.01</v>
      </c>
    </row>
    <row r="29" spans="1:7" x14ac:dyDescent="0.25">
      <c r="A29" s="57"/>
      <c r="B29" s="57" t="s">
        <v>71</v>
      </c>
      <c r="C29" s="57" t="s">
        <v>174</v>
      </c>
      <c r="D29" s="57" t="s">
        <v>260</v>
      </c>
      <c r="E29" s="57">
        <v>2</v>
      </c>
      <c r="F29" s="57">
        <v>0.77</v>
      </c>
      <c r="G29" s="57">
        <f t="shared" si="0"/>
        <v>1.54</v>
      </c>
    </row>
    <row r="30" spans="1:7" x14ac:dyDescent="0.25">
      <c r="A30" s="45"/>
      <c r="B30" s="45"/>
      <c r="C30" s="45"/>
      <c r="D30" s="46" t="s">
        <v>37</v>
      </c>
      <c r="E30" s="46"/>
      <c r="F30" s="47"/>
      <c r="G30" s="47">
        <f>SUM(G2:G29)</f>
        <v>49.099999999999987</v>
      </c>
    </row>
  </sheetData>
  <hyperlinks>
    <hyperlink ref="A2" r:id="rId1" display="https://www.digikey.it/product-detail/it/stmicroelectronics/STM8AF5288TCY/497-18610-ND/2683018" xr:uid="{67E5F081-5C42-42EB-9392-DB3C64E8DEDC}"/>
    <hyperlink ref="B2" r:id="rId2" display="https://www.digikey.it/product-detail/it/stmicroelectronics/STM8AF5288TCY/497-18610-ND/2683018" xr:uid="{C39A96E9-632F-4B51-AF56-5BE16B96D254}"/>
  </hyperlinks>
  <pageMargins left="0.70866141732283472" right="0.70866141732283472" top="0.74803149606299213" bottom="0.74803149606299213" header="0.31496062992125984" footer="0.31496062992125984"/>
  <pageSetup paperSize="9" scale="85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2126-4B8E-4A90-84DF-C274467B1054}">
  <dimension ref="A1:H14"/>
  <sheetViews>
    <sheetView tabSelected="1" workbookViewId="0">
      <selection activeCell="H1" sqref="H1"/>
    </sheetView>
  </sheetViews>
  <sheetFormatPr defaultRowHeight="15" x14ac:dyDescent="0.25"/>
  <cols>
    <col min="1" max="1" width="15.5703125" customWidth="1"/>
    <col min="2" max="2" width="20.140625" customWidth="1"/>
    <col min="3" max="3" width="23.140625" customWidth="1"/>
    <col min="4" max="4" width="33.5703125" customWidth="1"/>
    <col min="5" max="5" width="11.28515625" customWidth="1"/>
    <col min="6" max="6" width="11.42578125" customWidth="1"/>
    <col min="7" max="7" width="12.140625" customWidth="1"/>
    <col min="8" max="8" width="18.140625" customWidth="1"/>
  </cols>
  <sheetData>
    <row r="1" spans="1:8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176</v>
      </c>
      <c r="F1" s="31" t="s">
        <v>9</v>
      </c>
      <c r="G1" s="31" t="s">
        <v>175</v>
      </c>
      <c r="H1" s="2" t="s">
        <v>261</v>
      </c>
    </row>
    <row r="2" spans="1:8" ht="30" x14ac:dyDescent="0.25">
      <c r="A2" s="32" t="s">
        <v>5</v>
      </c>
      <c r="B2" s="33" t="s">
        <v>6</v>
      </c>
      <c r="C2" s="33" t="s">
        <v>7</v>
      </c>
      <c r="D2" s="52" t="s">
        <v>8</v>
      </c>
      <c r="E2" s="52">
        <v>1</v>
      </c>
      <c r="F2" s="33">
        <f>22.75/2</f>
        <v>11.375</v>
      </c>
      <c r="G2" s="37">
        <f>E2*F2</f>
        <v>11.375</v>
      </c>
      <c r="H2" s="82" t="s">
        <v>262</v>
      </c>
    </row>
    <row r="3" spans="1:8" ht="30" x14ac:dyDescent="0.25">
      <c r="A3" s="34" t="s">
        <v>142</v>
      </c>
      <c r="B3" s="38" t="s">
        <v>143</v>
      </c>
      <c r="C3" s="36" t="s">
        <v>7</v>
      </c>
      <c r="D3" s="34" t="s">
        <v>144</v>
      </c>
      <c r="E3" s="52">
        <v>1</v>
      </c>
      <c r="F3" s="36">
        <v>9.66</v>
      </c>
      <c r="G3" s="36">
        <f>E3*F3</f>
        <v>9.66</v>
      </c>
      <c r="H3" s="4"/>
    </row>
    <row r="4" spans="1:8" x14ac:dyDescent="0.25">
      <c r="A4" s="48" t="s">
        <v>18</v>
      </c>
      <c r="B4" s="32" t="s">
        <v>19</v>
      </c>
      <c r="C4" s="33" t="s">
        <v>21</v>
      </c>
      <c r="D4" s="53" t="s">
        <v>20</v>
      </c>
      <c r="E4" s="53">
        <v>2</v>
      </c>
      <c r="F4" s="33">
        <v>1.77</v>
      </c>
      <c r="G4" s="36">
        <f t="shared" ref="G4:G9" si="0">E4*F4</f>
        <v>3.54</v>
      </c>
      <c r="H4" s="4"/>
    </row>
    <row r="5" spans="1:8" x14ac:dyDescent="0.25">
      <c r="A5" s="33" t="s">
        <v>23</v>
      </c>
      <c r="B5" s="32" t="s">
        <v>25</v>
      </c>
      <c r="C5" s="33" t="s">
        <v>21</v>
      </c>
      <c r="D5" s="33" t="s">
        <v>27</v>
      </c>
      <c r="E5" s="33">
        <v>1</v>
      </c>
      <c r="F5" s="33">
        <v>1.77</v>
      </c>
      <c r="G5" s="36">
        <f t="shared" si="0"/>
        <v>1.77</v>
      </c>
      <c r="H5" s="4"/>
    </row>
    <row r="6" spans="1:8" x14ac:dyDescent="0.25">
      <c r="A6" s="33" t="s">
        <v>24</v>
      </c>
      <c r="B6" s="32" t="s">
        <v>26</v>
      </c>
      <c r="C6" s="33" t="s">
        <v>21</v>
      </c>
      <c r="D6" s="33" t="s">
        <v>28</v>
      </c>
      <c r="E6" s="33">
        <v>1</v>
      </c>
      <c r="F6" s="33">
        <v>1.77</v>
      </c>
      <c r="G6" s="36">
        <f t="shared" si="0"/>
        <v>1.77</v>
      </c>
      <c r="H6" s="4"/>
    </row>
    <row r="7" spans="1:8" x14ac:dyDescent="0.25">
      <c r="A7" s="48" t="s">
        <v>34</v>
      </c>
      <c r="B7" s="48">
        <v>2809</v>
      </c>
      <c r="C7" s="49" t="s">
        <v>36</v>
      </c>
      <c r="D7" s="48" t="s">
        <v>35</v>
      </c>
      <c r="E7" s="49">
        <v>1</v>
      </c>
      <c r="F7" s="50">
        <v>4.5</v>
      </c>
      <c r="G7" s="36">
        <f t="shared" si="0"/>
        <v>4.5</v>
      </c>
      <c r="H7" s="4"/>
    </row>
    <row r="8" spans="1:8" x14ac:dyDescent="0.25">
      <c r="A8" s="34" t="s">
        <v>40</v>
      </c>
      <c r="B8" s="34">
        <v>3966</v>
      </c>
      <c r="C8" s="49" t="s">
        <v>36</v>
      </c>
      <c r="D8" s="34" t="s">
        <v>41</v>
      </c>
      <c r="E8" s="33">
        <v>1</v>
      </c>
      <c r="F8" s="33">
        <v>9.0500000000000007</v>
      </c>
      <c r="G8" s="36">
        <f t="shared" si="0"/>
        <v>9.0500000000000007</v>
      </c>
      <c r="H8" s="4"/>
    </row>
    <row r="9" spans="1:8" x14ac:dyDescent="0.25">
      <c r="A9" s="33"/>
      <c r="B9" s="33" t="s">
        <v>71</v>
      </c>
      <c r="C9" s="33" t="s">
        <v>174</v>
      </c>
      <c r="D9" s="33" t="s">
        <v>72</v>
      </c>
      <c r="E9" s="33">
        <v>2</v>
      </c>
      <c r="F9" s="33">
        <v>0.77</v>
      </c>
      <c r="G9" s="36">
        <f t="shared" si="0"/>
        <v>1.54</v>
      </c>
      <c r="H9" s="4"/>
    </row>
    <row r="10" spans="1:8" x14ac:dyDescent="0.25">
      <c r="A10" s="45"/>
      <c r="B10" s="45"/>
      <c r="C10" s="45"/>
      <c r="D10" s="45"/>
      <c r="E10" s="55"/>
      <c r="F10" s="46" t="s">
        <v>37</v>
      </c>
      <c r="G10" s="47">
        <f>SUM(G2:G9)</f>
        <v>43.204999999999991</v>
      </c>
    </row>
    <row r="11" spans="1:8" x14ac:dyDescent="0.25">
      <c r="E11" s="54"/>
    </row>
    <row r="13" spans="1:8" x14ac:dyDescent="0.25">
      <c r="E13" s="54"/>
    </row>
    <row r="14" spans="1:8" ht="15" customHeight="1" x14ac:dyDescent="0.25">
      <c r="A14" s="34" t="s">
        <v>142</v>
      </c>
      <c r="B14" s="38" t="s">
        <v>143</v>
      </c>
      <c r="C14" s="36" t="s">
        <v>7</v>
      </c>
      <c r="D14" s="34" t="s">
        <v>144</v>
      </c>
      <c r="E14" s="52">
        <v>1</v>
      </c>
      <c r="F14" s="36">
        <v>9.66</v>
      </c>
      <c r="G14" s="36">
        <f>E14*F14</f>
        <v>9.66</v>
      </c>
    </row>
  </sheetData>
  <hyperlinks>
    <hyperlink ref="A2" r:id="rId1" display="https://www.digikey.it/product-detail/it/stmicroelectronics/STM8A-DISCOVERY/497-13747-ND/4156631" xr:uid="{A550AC0F-C77E-4A0C-B842-A727B8214252}"/>
    <hyperlink ref="B4" r:id="rId2" display="https://www.digikey.it/product-detail/it/sparkfun-electronics/PRT-12796/1568-1513-ND/5993861" xr:uid="{8529C296-680B-4F8E-B0A3-919C57D01F32}"/>
    <hyperlink ref="B5" r:id="rId3" display="https://www.digikey.it/product-detail/it/sparkfun-electronics/PRT-12794/1568-1511-ND/5993859" xr:uid="{72AC313F-975F-4CFF-BD6E-E425C7398E67}"/>
    <hyperlink ref="B6" r:id="rId4" display="https://www.digikey.it/product-detail/it/sparkfun-electronics/PRT-12794/1568-1511-ND/5993859" xr:uid="{C1426F37-6DD3-4E4F-AA7D-D578E7DA5310}"/>
  </hyperlinks>
  <pageMargins left="0.70866141732283472" right="0.70866141732283472" top="0.74803149606299213" bottom="0.74803149606299213" header="0.31496062992125984" footer="0.31496062992125984"/>
  <pageSetup paperSize="9" scale="90" orientation="landscape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8C6D-F101-4B58-B90A-BD2A88B34198}">
  <sheetPr>
    <pageSetUpPr fitToPage="1"/>
  </sheetPr>
  <dimension ref="A1:G41"/>
  <sheetViews>
    <sheetView zoomScale="92" workbookViewId="0">
      <selection activeCell="B5" sqref="B5"/>
    </sheetView>
  </sheetViews>
  <sheetFormatPr defaultRowHeight="15" x14ac:dyDescent="0.25"/>
  <cols>
    <col min="1" max="1" width="20.28515625" customWidth="1"/>
    <col min="2" max="2" width="22" customWidth="1"/>
    <col min="3" max="3" width="21.85546875" customWidth="1"/>
    <col min="4" max="4" width="34.5703125" customWidth="1"/>
    <col min="5" max="5" width="13.5703125" customWidth="1"/>
    <col min="6" max="7" width="16.140625" customWidth="1"/>
    <col min="8" max="8" width="165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176</v>
      </c>
      <c r="F1" s="2" t="s">
        <v>9</v>
      </c>
      <c r="G1" s="2" t="s">
        <v>175</v>
      </c>
    </row>
    <row r="2" spans="1:7" x14ac:dyDescent="0.25">
      <c r="A2" s="78" t="s">
        <v>15</v>
      </c>
      <c r="B2" s="79" t="s">
        <v>16</v>
      </c>
      <c r="C2" s="80" t="s">
        <v>7</v>
      </c>
      <c r="D2" s="81" t="s">
        <v>17</v>
      </c>
      <c r="E2" s="75">
        <v>2</v>
      </c>
      <c r="F2" s="77">
        <v>2.89</v>
      </c>
      <c r="G2" s="77">
        <f>E2*F2</f>
        <v>5.78</v>
      </c>
    </row>
    <row r="3" spans="1:7" x14ac:dyDescent="0.25">
      <c r="A3" s="34" t="s">
        <v>51</v>
      </c>
      <c r="B3" s="34" t="s">
        <v>53</v>
      </c>
      <c r="C3" s="80" t="s">
        <v>7</v>
      </c>
      <c r="D3" s="34" t="s">
        <v>52</v>
      </c>
      <c r="E3" s="76">
        <v>1</v>
      </c>
      <c r="F3" s="77">
        <v>9.52</v>
      </c>
      <c r="G3" s="77">
        <f t="shared" ref="G3:G37" si="0">E3*F3</f>
        <v>9.52</v>
      </c>
    </row>
    <row r="4" spans="1:7" ht="30" x14ac:dyDescent="0.25">
      <c r="A4" s="34" t="s">
        <v>47</v>
      </c>
      <c r="B4" s="34" t="s">
        <v>48</v>
      </c>
      <c r="C4" s="80" t="s">
        <v>50</v>
      </c>
      <c r="D4" s="34" t="s">
        <v>49</v>
      </c>
      <c r="E4" s="76">
        <v>2</v>
      </c>
      <c r="F4" s="77">
        <v>0.28000000000000003</v>
      </c>
      <c r="G4" s="77">
        <f t="shared" si="0"/>
        <v>0.56000000000000005</v>
      </c>
    </row>
    <row r="5" spans="1:7" x14ac:dyDescent="0.25">
      <c r="A5" s="43" t="s">
        <v>256</v>
      </c>
      <c r="B5" s="43">
        <v>7442335600</v>
      </c>
      <c r="C5" s="80" t="s">
        <v>109</v>
      </c>
      <c r="D5" s="34" t="s">
        <v>257</v>
      </c>
      <c r="E5" s="77">
        <v>2</v>
      </c>
      <c r="F5" s="77">
        <v>1.54</v>
      </c>
      <c r="G5" s="77">
        <f t="shared" si="0"/>
        <v>3.08</v>
      </c>
    </row>
    <row r="6" spans="1:7" x14ac:dyDescent="0.25">
      <c r="A6" s="34" t="s">
        <v>64</v>
      </c>
      <c r="B6" s="34" t="s">
        <v>65</v>
      </c>
      <c r="C6" s="80" t="s">
        <v>67</v>
      </c>
      <c r="D6" s="34" t="s">
        <v>66</v>
      </c>
      <c r="E6" s="77">
        <v>2</v>
      </c>
      <c r="F6" s="77">
        <v>1.0900000000000001</v>
      </c>
      <c r="G6" s="77">
        <f t="shared" si="0"/>
        <v>2.1800000000000002</v>
      </c>
    </row>
    <row r="7" spans="1:7" ht="30" x14ac:dyDescent="0.25">
      <c r="A7" s="34" t="s">
        <v>68</v>
      </c>
      <c r="B7" s="34" t="s">
        <v>69</v>
      </c>
      <c r="C7" s="80" t="s">
        <v>62</v>
      </c>
      <c r="D7" s="34" t="s">
        <v>70</v>
      </c>
      <c r="E7" s="77">
        <v>2</v>
      </c>
      <c r="F7" s="77">
        <v>0.18</v>
      </c>
      <c r="G7" s="77">
        <f t="shared" si="0"/>
        <v>0.36</v>
      </c>
    </row>
    <row r="8" spans="1:7" ht="30" x14ac:dyDescent="0.25">
      <c r="A8" s="34" t="s">
        <v>217</v>
      </c>
      <c r="B8" s="34" t="s">
        <v>218</v>
      </c>
      <c r="C8" s="80" t="s">
        <v>62</v>
      </c>
      <c r="D8" s="34" t="s">
        <v>33</v>
      </c>
      <c r="E8" s="76">
        <v>1</v>
      </c>
      <c r="F8" s="77">
        <v>1.03</v>
      </c>
      <c r="G8" s="77">
        <f t="shared" si="0"/>
        <v>1.03</v>
      </c>
    </row>
    <row r="9" spans="1:7" x14ac:dyDescent="0.25">
      <c r="A9" s="34" t="s">
        <v>81</v>
      </c>
      <c r="B9" s="43" t="s">
        <v>82</v>
      </c>
      <c r="C9" s="80" t="s">
        <v>84</v>
      </c>
      <c r="D9" s="34" t="s">
        <v>83</v>
      </c>
      <c r="E9" s="77">
        <v>1</v>
      </c>
      <c r="F9" s="77">
        <v>3.47</v>
      </c>
      <c r="G9" s="77">
        <f t="shared" si="0"/>
        <v>3.47</v>
      </c>
    </row>
    <row r="10" spans="1:7" ht="30" x14ac:dyDescent="0.25">
      <c r="A10" s="34" t="s">
        <v>177</v>
      </c>
      <c r="B10" s="43" t="s">
        <v>179</v>
      </c>
      <c r="C10" s="80" t="s">
        <v>76</v>
      </c>
      <c r="D10" s="34" t="s">
        <v>178</v>
      </c>
      <c r="E10" s="77">
        <v>1</v>
      </c>
      <c r="F10" s="77">
        <v>5.79</v>
      </c>
      <c r="G10" s="77">
        <f t="shared" si="0"/>
        <v>5.79</v>
      </c>
    </row>
    <row r="11" spans="1:7" ht="30" x14ac:dyDescent="0.25">
      <c r="A11" s="34" t="s">
        <v>60</v>
      </c>
      <c r="B11" s="34" t="s">
        <v>61</v>
      </c>
      <c r="C11" s="80" t="s">
        <v>62</v>
      </c>
      <c r="D11" s="34" t="s">
        <v>63</v>
      </c>
      <c r="E11" s="77">
        <v>2</v>
      </c>
      <c r="F11" s="77">
        <v>0.36</v>
      </c>
      <c r="G11" s="77">
        <f t="shared" si="0"/>
        <v>0.72</v>
      </c>
    </row>
    <row r="12" spans="1:7" x14ac:dyDescent="0.25">
      <c r="A12" s="34" t="s">
        <v>258</v>
      </c>
      <c r="B12" s="43">
        <v>7448845100</v>
      </c>
      <c r="C12" s="80" t="s">
        <v>109</v>
      </c>
      <c r="D12" s="34" t="s">
        <v>259</v>
      </c>
      <c r="E12" s="77">
        <v>2</v>
      </c>
      <c r="F12" s="77">
        <v>2.13</v>
      </c>
      <c r="G12" s="77">
        <f t="shared" si="0"/>
        <v>4.26</v>
      </c>
    </row>
    <row r="13" spans="1:7" x14ac:dyDescent="0.25">
      <c r="A13" s="34" t="s">
        <v>180</v>
      </c>
      <c r="B13" s="43" t="s">
        <v>181</v>
      </c>
      <c r="C13" s="80" t="s">
        <v>182</v>
      </c>
      <c r="D13" s="34" t="s">
        <v>183</v>
      </c>
      <c r="E13" s="77">
        <v>1</v>
      </c>
      <c r="F13" s="77">
        <v>0.09</v>
      </c>
      <c r="G13" s="77">
        <f t="shared" si="0"/>
        <v>0.09</v>
      </c>
    </row>
    <row r="14" spans="1:7" x14ac:dyDescent="0.25">
      <c r="A14" s="34" t="s">
        <v>180</v>
      </c>
      <c r="B14" s="34" t="s">
        <v>181</v>
      </c>
      <c r="C14" s="80" t="s">
        <v>182</v>
      </c>
      <c r="D14" s="34" t="s">
        <v>183</v>
      </c>
      <c r="E14" s="77">
        <v>2</v>
      </c>
      <c r="F14" s="77">
        <v>0.09</v>
      </c>
      <c r="G14" s="77">
        <f t="shared" si="0"/>
        <v>0.18</v>
      </c>
    </row>
    <row r="15" spans="1:7" x14ac:dyDescent="0.25">
      <c r="A15" s="34" t="s">
        <v>184</v>
      </c>
      <c r="B15" s="34" t="s">
        <v>185</v>
      </c>
      <c r="C15" s="80" t="s">
        <v>187</v>
      </c>
      <c r="D15" s="34" t="s">
        <v>186</v>
      </c>
      <c r="E15" s="76">
        <v>2</v>
      </c>
      <c r="F15" s="77">
        <v>0.09</v>
      </c>
      <c r="G15" s="77">
        <f t="shared" si="0"/>
        <v>0.18</v>
      </c>
    </row>
    <row r="16" spans="1:7" x14ac:dyDescent="0.25">
      <c r="A16" s="43" t="s">
        <v>188</v>
      </c>
      <c r="B16" s="34" t="s">
        <v>189</v>
      </c>
      <c r="C16" s="80" t="s">
        <v>191</v>
      </c>
      <c r="D16" s="34" t="s">
        <v>190</v>
      </c>
      <c r="E16" s="77">
        <v>2</v>
      </c>
      <c r="F16" s="77">
        <v>0.09</v>
      </c>
      <c r="G16" s="77">
        <f t="shared" si="0"/>
        <v>0.18</v>
      </c>
    </row>
    <row r="17" spans="1:7" ht="30" x14ac:dyDescent="0.25">
      <c r="A17" s="34" t="s">
        <v>192</v>
      </c>
      <c r="B17" s="43" t="s">
        <v>193</v>
      </c>
      <c r="C17" s="80" t="s">
        <v>191</v>
      </c>
      <c r="D17" s="34" t="s">
        <v>194</v>
      </c>
      <c r="E17" s="77">
        <v>2</v>
      </c>
      <c r="F17" s="77">
        <v>0.09</v>
      </c>
      <c r="G17" s="77">
        <f t="shared" si="0"/>
        <v>0.18</v>
      </c>
    </row>
    <row r="18" spans="1:7" x14ac:dyDescent="0.25">
      <c r="A18" s="34" t="s">
        <v>104</v>
      </c>
      <c r="B18" s="34" t="s">
        <v>105</v>
      </c>
      <c r="C18" s="80" t="s">
        <v>106</v>
      </c>
      <c r="D18" s="34" t="s">
        <v>107</v>
      </c>
      <c r="E18" s="77">
        <v>2</v>
      </c>
      <c r="F18" s="77">
        <v>0.47</v>
      </c>
      <c r="G18" s="77">
        <f t="shared" si="0"/>
        <v>0.94</v>
      </c>
    </row>
    <row r="19" spans="1:7" ht="30" x14ac:dyDescent="0.25">
      <c r="A19" s="34" t="s">
        <v>201</v>
      </c>
      <c r="B19" s="34" t="s">
        <v>202</v>
      </c>
      <c r="C19" s="80" t="s">
        <v>50</v>
      </c>
      <c r="D19" s="34" t="s">
        <v>203</v>
      </c>
      <c r="E19" s="77">
        <v>4</v>
      </c>
      <c r="F19" s="77">
        <v>0.09</v>
      </c>
      <c r="G19" s="77">
        <f t="shared" si="0"/>
        <v>0.36</v>
      </c>
    </row>
    <row r="20" spans="1:7" ht="30" x14ac:dyDescent="0.25">
      <c r="A20" s="34" t="s">
        <v>204</v>
      </c>
      <c r="B20" s="34" t="s">
        <v>205</v>
      </c>
      <c r="C20" s="80" t="s">
        <v>124</v>
      </c>
      <c r="D20" s="34" t="s">
        <v>206</v>
      </c>
      <c r="E20" s="77">
        <v>2</v>
      </c>
      <c r="F20" s="77">
        <v>0.1</v>
      </c>
      <c r="G20" s="77">
        <f t="shared" si="0"/>
        <v>0.2</v>
      </c>
    </row>
    <row r="21" spans="1:7" x14ac:dyDescent="0.25">
      <c r="A21" s="34" t="s">
        <v>207</v>
      </c>
      <c r="B21" s="34" t="s">
        <v>208</v>
      </c>
      <c r="C21" s="80" t="s">
        <v>50</v>
      </c>
      <c r="D21" s="34" t="s">
        <v>209</v>
      </c>
      <c r="E21" s="77">
        <v>2</v>
      </c>
      <c r="F21" s="77">
        <v>0.13</v>
      </c>
      <c r="G21" s="77">
        <f t="shared" si="0"/>
        <v>0.26</v>
      </c>
    </row>
    <row r="22" spans="1:7" x14ac:dyDescent="0.25">
      <c r="A22" s="38" t="s">
        <v>131</v>
      </c>
      <c r="B22" s="34" t="s">
        <v>132</v>
      </c>
      <c r="C22" s="33" t="s">
        <v>50</v>
      </c>
      <c r="D22" s="34" t="s">
        <v>133</v>
      </c>
      <c r="E22" s="33">
        <v>2</v>
      </c>
      <c r="F22" s="33">
        <v>0.38</v>
      </c>
      <c r="G22" s="33">
        <f t="shared" si="0"/>
        <v>0.76</v>
      </c>
    </row>
    <row r="23" spans="1:7" x14ac:dyDescent="0.25">
      <c r="A23" s="9" t="s">
        <v>210</v>
      </c>
      <c r="B23" s="19" t="s">
        <v>211</v>
      </c>
      <c r="C23" s="74" t="s">
        <v>213</v>
      </c>
      <c r="D23" s="19" t="s">
        <v>212</v>
      </c>
      <c r="E23" s="33">
        <v>2</v>
      </c>
      <c r="F23" s="33">
        <v>3.21</v>
      </c>
      <c r="G23" s="33">
        <f t="shared" si="0"/>
        <v>6.42</v>
      </c>
    </row>
    <row r="24" spans="1:7" x14ac:dyDescent="0.25">
      <c r="A24" s="9" t="s">
        <v>214</v>
      </c>
      <c r="B24" s="9" t="s">
        <v>215</v>
      </c>
      <c r="C24" s="33" t="s">
        <v>187</v>
      </c>
      <c r="D24" s="9" t="s">
        <v>216</v>
      </c>
      <c r="E24" s="33">
        <v>2</v>
      </c>
      <c r="F24" s="33">
        <v>0.2</v>
      </c>
      <c r="G24" s="33">
        <f t="shared" si="0"/>
        <v>0.4</v>
      </c>
    </row>
    <row r="25" spans="1:7" x14ac:dyDescent="0.25">
      <c r="A25" s="9" t="s">
        <v>219</v>
      </c>
      <c r="B25" s="9" t="s">
        <v>220</v>
      </c>
      <c r="C25" s="36" t="s">
        <v>50</v>
      </c>
      <c r="D25" s="9" t="s">
        <v>221</v>
      </c>
      <c r="E25" s="36">
        <v>2</v>
      </c>
      <c r="F25" s="36">
        <v>0.09</v>
      </c>
      <c r="G25" s="36">
        <f t="shared" si="0"/>
        <v>0.18</v>
      </c>
    </row>
    <row r="26" spans="1:7" x14ac:dyDescent="0.25">
      <c r="A26" s="19" t="s">
        <v>228</v>
      </c>
      <c r="B26" s="9" t="s">
        <v>229</v>
      </c>
      <c r="C26" s="36" t="s">
        <v>230</v>
      </c>
      <c r="D26" s="19" t="s">
        <v>231</v>
      </c>
      <c r="E26" s="36">
        <v>2</v>
      </c>
      <c r="F26" s="36">
        <v>0.09</v>
      </c>
      <c r="G26" s="36">
        <f t="shared" si="0"/>
        <v>0.18</v>
      </c>
    </row>
    <row r="27" spans="1:7" x14ac:dyDescent="0.25">
      <c r="A27" s="19" t="s">
        <v>222</v>
      </c>
      <c r="B27" s="9" t="s">
        <v>223</v>
      </c>
      <c r="C27" s="36" t="s">
        <v>50</v>
      </c>
      <c r="D27" s="9" t="s">
        <v>224</v>
      </c>
      <c r="E27" s="36">
        <v>2</v>
      </c>
      <c r="F27" s="36">
        <v>0.09</v>
      </c>
      <c r="G27" s="36">
        <f t="shared" si="0"/>
        <v>0.18</v>
      </c>
    </row>
    <row r="28" spans="1:7" x14ac:dyDescent="0.25">
      <c r="A28" s="19" t="s">
        <v>232</v>
      </c>
      <c r="B28" s="19" t="s">
        <v>233</v>
      </c>
      <c r="C28" s="36" t="s">
        <v>230</v>
      </c>
      <c r="D28" s="9" t="s">
        <v>234</v>
      </c>
      <c r="E28" s="36">
        <v>2</v>
      </c>
      <c r="F28" s="36">
        <v>0.09</v>
      </c>
      <c r="G28" s="36">
        <f t="shared" si="0"/>
        <v>0.18</v>
      </c>
    </row>
    <row r="29" spans="1:7" x14ac:dyDescent="0.25">
      <c r="A29" s="19" t="s">
        <v>238</v>
      </c>
      <c r="B29" s="19" t="s">
        <v>239</v>
      </c>
      <c r="C29" s="36" t="s">
        <v>230</v>
      </c>
      <c r="D29" s="9" t="s">
        <v>240</v>
      </c>
      <c r="E29" s="36">
        <v>2</v>
      </c>
      <c r="F29" s="36">
        <v>0.09</v>
      </c>
      <c r="G29" s="36">
        <f t="shared" si="0"/>
        <v>0.18</v>
      </c>
    </row>
    <row r="30" spans="1:7" x14ac:dyDescent="0.25">
      <c r="A30" s="19" t="s">
        <v>244</v>
      </c>
      <c r="B30" s="9" t="s">
        <v>245</v>
      </c>
      <c r="C30" s="36" t="s">
        <v>230</v>
      </c>
      <c r="D30" s="19" t="s">
        <v>246</v>
      </c>
      <c r="E30" s="36">
        <v>2</v>
      </c>
      <c r="F30" s="36">
        <v>0.09</v>
      </c>
      <c r="G30" s="36">
        <f t="shared" si="0"/>
        <v>0.18</v>
      </c>
    </row>
    <row r="31" spans="1:7" x14ac:dyDescent="0.25">
      <c r="A31" s="19" t="s">
        <v>247</v>
      </c>
      <c r="B31" s="9" t="s">
        <v>248</v>
      </c>
      <c r="C31" s="36" t="s">
        <v>230</v>
      </c>
      <c r="D31" s="19" t="s">
        <v>249</v>
      </c>
      <c r="E31" s="36">
        <v>2</v>
      </c>
      <c r="F31" s="36">
        <v>0.09</v>
      </c>
      <c r="G31" s="36">
        <f t="shared" si="0"/>
        <v>0.18</v>
      </c>
    </row>
    <row r="32" spans="1:7" x14ac:dyDescent="0.25">
      <c r="A32" s="19" t="s">
        <v>253</v>
      </c>
      <c r="B32" s="9" t="s">
        <v>254</v>
      </c>
      <c r="C32" s="36" t="s">
        <v>230</v>
      </c>
      <c r="D32" s="9" t="s">
        <v>255</v>
      </c>
      <c r="E32" s="36">
        <v>2</v>
      </c>
      <c r="F32" s="36">
        <v>0.09</v>
      </c>
      <c r="G32" s="36">
        <f t="shared" si="0"/>
        <v>0.18</v>
      </c>
    </row>
    <row r="33" spans="1:7" x14ac:dyDescent="0.25">
      <c r="A33" s="9" t="s">
        <v>250</v>
      </c>
      <c r="B33" s="9" t="s">
        <v>251</v>
      </c>
      <c r="C33" s="36" t="s">
        <v>230</v>
      </c>
      <c r="D33" s="9" t="s">
        <v>252</v>
      </c>
      <c r="E33" s="36">
        <v>4</v>
      </c>
      <c r="F33" s="36">
        <v>0.09</v>
      </c>
      <c r="G33" s="36">
        <f t="shared" si="0"/>
        <v>0.36</v>
      </c>
    </row>
    <row r="34" spans="1:7" x14ac:dyDescent="0.25">
      <c r="A34" s="19" t="s">
        <v>241</v>
      </c>
      <c r="B34" s="9" t="s">
        <v>242</v>
      </c>
      <c r="C34" s="36" t="s">
        <v>230</v>
      </c>
      <c r="D34" s="9" t="s">
        <v>243</v>
      </c>
      <c r="E34" s="36">
        <v>2</v>
      </c>
      <c r="F34" s="36">
        <v>0.09</v>
      </c>
      <c r="G34" s="36">
        <f t="shared" si="0"/>
        <v>0.18</v>
      </c>
    </row>
    <row r="35" spans="1:7" x14ac:dyDescent="0.25">
      <c r="A35" s="19" t="s">
        <v>235</v>
      </c>
      <c r="B35" s="19" t="s">
        <v>236</v>
      </c>
      <c r="C35" s="36" t="s">
        <v>230</v>
      </c>
      <c r="D35" s="9" t="s">
        <v>237</v>
      </c>
      <c r="E35" s="36">
        <v>2</v>
      </c>
      <c r="F35" s="36">
        <v>0.09</v>
      </c>
      <c r="G35" s="36">
        <f t="shared" si="0"/>
        <v>0.18</v>
      </c>
    </row>
    <row r="36" spans="1:7" x14ac:dyDescent="0.25">
      <c r="A36" s="19" t="s">
        <v>225</v>
      </c>
      <c r="B36" s="9" t="s">
        <v>226</v>
      </c>
      <c r="C36" s="36" t="s">
        <v>50</v>
      </c>
      <c r="D36" s="9" t="s">
        <v>227</v>
      </c>
      <c r="E36" s="36">
        <v>2</v>
      </c>
      <c r="F36" s="36">
        <v>0.09</v>
      </c>
      <c r="G36" s="36">
        <f t="shared" si="0"/>
        <v>0.18</v>
      </c>
    </row>
    <row r="37" spans="1:7" x14ac:dyDescent="0.25">
      <c r="A37" s="34"/>
      <c r="B37" s="34" t="s">
        <v>173</v>
      </c>
      <c r="C37" s="36"/>
      <c r="D37" s="34" t="s">
        <v>172</v>
      </c>
      <c r="E37" s="36">
        <v>1</v>
      </c>
      <c r="F37" s="36">
        <v>0.99</v>
      </c>
      <c r="G37" s="36">
        <f t="shared" si="0"/>
        <v>0.99</v>
      </c>
    </row>
    <row r="38" spans="1:7" x14ac:dyDescent="0.25">
      <c r="A38" s="73"/>
      <c r="B38" s="73"/>
      <c r="C38" s="73"/>
      <c r="D38" s="73"/>
      <c r="E38" s="73"/>
      <c r="F38" s="71" t="s">
        <v>37</v>
      </c>
      <c r="G38" s="72">
        <f>SUM(G2:G37)</f>
        <v>50.23</v>
      </c>
    </row>
    <row r="39" spans="1:7" x14ac:dyDescent="0.25">
      <c r="A39" s="73"/>
      <c r="B39" s="73"/>
      <c r="C39" s="73"/>
      <c r="D39" s="73"/>
      <c r="E39" s="73"/>
      <c r="F39" s="73"/>
      <c r="G39" s="73"/>
    </row>
    <row r="40" spans="1:7" x14ac:dyDescent="0.25">
      <c r="A40" s="73"/>
      <c r="B40" s="73"/>
      <c r="C40" s="73"/>
      <c r="D40" s="73"/>
      <c r="E40" s="73"/>
      <c r="F40" s="73"/>
      <c r="G40" s="73"/>
    </row>
    <row r="41" spans="1:7" x14ac:dyDescent="0.25">
      <c r="A41" s="73"/>
      <c r="B41" s="73"/>
      <c r="C41" s="73"/>
      <c r="D41" s="73"/>
      <c r="E41" s="73"/>
      <c r="F41" s="73"/>
      <c r="G41" s="73"/>
    </row>
  </sheetData>
  <hyperlinks>
    <hyperlink ref="A2" r:id="rId1" display="https://www.digikey.it/product-detail/it/stmicroelectronics/STM8AF5286UDY/497-19213-ND/5268163" xr:uid="{C57B4B31-EA1F-4BF2-9100-6625CC431A07}"/>
    <hyperlink ref="B2" r:id="rId2" display="https://www.digikey.it/product-detail/it/stmicroelectronics/STM8AF5286UDY/497-19213-ND/5268163" xr:uid="{18B834E2-A79E-4F31-8928-59645DD3C9C2}"/>
  </hyperlinks>
  <pageMargins left="0.7" right="0.7" top="0.75" bottom="0.75" header="0.3" footer="0.3"/>
  <pageSetup paperSize="9" scale="72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Eval BOM</vt:lpstr>
      <vt:lpstr>Custom BOM</vt:lpstr>
      <vt:lpstr>Custom C</vt:lpstr>
      <vt:lpstr>Custom NC</vt:lpstr>
      <vt:lpstr>Eval C</vt:lpstr>
      <vt:lpstr>Custom BOM REDUCE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annac</dc:creator>
  <cp:lastModifiedBy>annac</cp:lastModifiedBy>
  <cp:lastPrinted>2019-12-09T21:52:00Z</cp:lastPrinted>
  <dcterms:created xsi:type="dcterms:W3CDTF">2019-10-15T18:30:39Z</dcterms:created>
  <dcterms:modified xsi:type="dcterms:W3CDTF">2019-12-09T21:52:05Z</dcterms:modified>
</cp:coreProperties>
</file>