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eddynguyen/Downloads/"/>
    </mc:Choice>
  </mc:AlternateContent>
  <bookViews>
    <workbookView xWindow="0" yWindow="460" windowWidth="19200" windowHeight="6960" firstSheet="1" activeTab="1" autoFilterDateGrouping="0"/>
  </bookViews>
  <sheets>
    <sheet name="Sheet2" sheetId="3" state="hidden" r:id="rId1"/>
    <sheet name="Trả thưởng" sheetId="2" r:id="rId2"/>
    <sheet name="Đề nghị mua" sheetId="4" r:id="rId3"/>
    <sheet name="Sheet3" sheetId="5" state="hidden" r:id="rId4"/>
  </sheets>
  <definedNames>
    <definedName name="_xlnm._FilterDatabase" localSheetId="1" hidden="1">'Trả thưởng'!$A$5:$J$102</definedName>
  </definedNames>
  <calcPr calcId="150001" concurrentCalc="0"/>
  <pivotCaches>
    <pivotCache cacheId="1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5" i="5" l="1"/>
  <c r="K34" i="5"/>
  <c r="L8" i="2"/>
  <c r="L9" i="2"/>
  <c r="L10" i="2"/>
  <c r="L11" i="2"/>
  <c r="L12" i="2"/>
  <c r="L13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K8" i="2"/>
  <c r="K9" i="2"/>
  <c r="K10" i="2"/>
  <c r="K11" i="2"/>
  <c r="K12" i="2"/>
  <c r="K13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" i="5"/>
  <c r="E15" i="4"/>
  <c r="E14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</calcChain>
</file>

<file path=xl/sharedStrings.xml><?xml version="1.0" encoding="utf-8"?>
<sst xmlns="http://schemas.openxmlformats.org/spreadsheetml/2006/main" count="959" uniqueCount="525">
  <si>
    <t>BÁO CÁO TẶNG QUÀ</t>
  </si>
  <si>
    <t>Từ ngày: 16/04/2018 Đến ngày: 30/04/2018</t>
  </si>
  <si>
    <t>STT</t>
  </si>
  <si>
    <t>Tên khách hàng</t>
  </si>
  <si>
    <t>Số CIF tại TPB</t>
  </si>
  <si>
    <t>Loại quà</t>
  </si>
  <si>
    <t>Số lượng quà đăng ký</t>
  </si>
  <si>
    <t>Ngày đăng ký</t>
  </si>
  <si>
    <t>Mã đối tác</t>
  </si>
  <si>
    <t>Địa chỉ nhận quà</t>
  </si>
  <si>
    <t>SĐT khách hàng</t>
  </si>
  <si>
    <t>Ghi chú</t>
  </si>
  <si>
    <t>TRAN MINH THAO</t>
  </si>
  <si>
    <t>01915278</t>
  </si>
  <si>
    <t>THEVNF50</t>
  </si>
  <si>
    <t>30/04/2018</t>
  </si>
  <si>
    <t>undefined</t>
  </si>
  <si>
    <t>139 e, duong chiến thắng, văn quán, Hà Đông, Hà Nội</t>
  </si>
  <si>
    <t>0914813789</t>
  </si>
  <si>
    <t xml:space="preserve">IB - </t>
  </si>
  <si>
    <t>TONG DINH QUANG</t>
  </si>
  <si>
    <t>00057924</t>
  </si>
  <si>
    <t>TIKI500</t>
  </si>
  <si>
    <t>301B Phan Xích Long, Phường 1, Phú Nhuận, Hồ Chí Minh</t>
  </si>
  <si>
    <t>0989962467</t>
  </si>
  <si>
    <t>TIKI200</t>
  </si>
  <si>
    <t>LUU CHANH XUONG</t>
  </si>
  <si>
    <t>01912353</t>
  </si>
  <si>
    <t>VBIGC500</t>
  </si>
  <si>
    <t>230/85 Lãnh Binh Thăng P13 Q11, 11, Hồ Chí Minh</t>
  </si>
  <si>
    <t>0908208408</t>
  </si>
  <si>
    <t>DANG HOANG TUAN</t>
  </si>
  <si>
    <t>00028387</t>
  </si>
  <si>
    <t>VINID200</t>
  </si>
  <si>
    <t>C301 Chung cư C4, Man Thiện, 9, Hồ Chí Minh</t>
  </si>
  <si>
    <t>0905351085</t>
  </si>
  <si>
    <t>BUI THI THANH THUY</t>
  </si>
  <si>
    <t>01420164</t>
  </si>
  <si>
    <t>GRAB 30</t>
  </si>
  <si>
    <t>29/04/2018</t>
  </si>
  <si>
    <t>581 lý bôn, Thái Bình, Thái Bình</t>
  </si>
  <si>
    <t>0984353935</t>
  </si>
  <si>
    <t>TRAN MINH HUNG</t>
  </si>
  <si>
    <t>00441670</t>
  </si>
  <si>
    <t>Bibomart200</t>
  </si>
  <si>
    <t>số 17 ngõ 612/50 La Thành, Ba Đình, Hà Nội</t>
  </si>
  <si>
    <t>01668893932</t>
  </si>
  <si>
    <t>NGUYEN PHAM TAN PHONG</t>
  </si>
  <si>
    <t>01477428</t>
  </si>
  <si>
    <t>17/14A Đồng Xoàii, Tân Bình, Hồ Chí Minh</t>
  </si>
  <si>
    <t>0903690188</t>
  </si>
  <si>
    <t>NGUYEN NGOC HUAN</t>
  </si>
  <si>
    <t>01808745</t>
  </si>
  <si>
    <t>BENH VIEN CHO RAY, 201B NGUYEN CHI THANH, PHUONG 9 , QUAN, HCM</t>
  </si>
  <si>
    <t xml:space="preserve">OT - </t>
  </si>
  <si>
    <t>NGUYEN DUY LONG</t>
  </si>
  <si>
    <t>19850317</t>
  </si>
  <si>
    <t>VINID500</t>
  </si>
  <si>
    <t>03 Hoàng Ngân, Thanh Xuân, Hà Nội</t>
  </si>
  <si>
    <t>0917608856</t>
  </si>
  <si>
    <t>TRAN VAN DUNG</t>
  </si>
  <si>
    <t>00107121</t>
  </si>
  <si>
    <t>Canifa200</t>
  </si>
  <si>
    <t>số 8 ngách 121/69 đường Tây Mỗ, Từ Liêm, Hà Nội</t>
  </si>
  <si>
    <t>0936063906</t>
  </si>
  <si>
    <t>DOAN THUY LINH</t>
  </si>
  <si>
    <t>19932108</t>
  </si>
  <si>
    <t>40 Hàng Da, Hoàn Kiếm, Hà Nội</t>
  </si>
  <si>
    <t>0966535191</t>
  </si>
  <si>
    <t>DAO MINH NGUYET</t>
  </si>
  <si>
    <t>55666888</t>
  </si>
  <si>
    <t>28/04/2018</t>
  </si>
  <si>
    <t>185A Giảng Võ  -  Trong giờ hành chính, Đống Đa, Hà Nội</t>
  </si>
  <si>
    <t>0912502767</t>
  </si>
  <si>
    <t>KY QUOC VIET</t>
  </si>
  <si>
    <t>00073134</t>
  </si>
  <si>
    <t>25 7B Tran Quy  P4, 11, Hồ Chí Minh</t>
  </si>
  <si>
    <t>0981101302</t>
  </si>
  <si>
    <t>DO THI LAN ANH</t>
  </si>
  <si>
    <t>00905730</t>
  </si>
  <si>
    <t>FANNY50</t>
  </si>
  <si>
    <t>P740 HH3C  Linh Dam Hoang Liet, Hoàng Mai, Hà Nội</t>
  </si>
  <si>
    <t>0934585354</t>
  </si>
  <si>
    <t>VO DUY DUC MINH</t>
  </si>
  <si>
    <t>00048770</t>
  </si>
  <si>
    <t>136/17 Vạn Kiếp, Phường 3, Bình Thạnh, Hồ Chí Minh</t>
  </si>
  <si>
    <t>0909568800</t>
  </si>
  <si>
    <t>DO TRONG TU</t>
  </si>
  <si>
    <t>00472893</t>
  </si>
  <si>
    <t>tâng 9 toà nhà licogi13 164 khuất duy tiến, Thanh Xuân, Hà Nội</t>
  </si>
  <si>
    <t>01685944674</t>
  </si>
  <si>
    <t>QUAN THI BICH NGOC</t>
  </si>
  <si>
    <t>00151165</t>
  </si>
  <si>
    <t>ngân hàng tmcp việt nam thịnh vượng 219 Trung Kính, Cầu Giấy, Hà Nội</t>
  </si>
  <si>
    <t>0943390987</t>
  </si>
  <si>
    <t>DUONG THI HAO</t>
  </si>
  <si>
    <t>05032009</t>
  </si>
  <si>
    <t>tower 2, time city - minh khai, Hoàng Mai, Hà Nội</t>
  </si>
  <si>
    <t>0904278194</t>
  </si>
  <si>
    <t>DANG MINH QUANG</t>
  </si>
  <si>
    <t>00035936</t>
  </si>
  <si>
    <t>LLDUNGCU</t>
  </si>
  <si>
    <t>Phong 303, Nha 109 Tran Duy Hung, Cầu Giấy, Hà Nội</t>
  </si>
  <si>
    <t>0986986956</t>
  </si>
  <si>
    <t>27/04/2018</t>
  </si>
  <si>
    <t>DINH THI HIEN</t>
  </si>
  <si>
    <t>01506435</t>
  </si>
  <si>
    <t>790 Đê La Thành,Hà Nội, Ba Đình, Hà Nội</t>
  </si>
  <si>
    <t>0972347135</t>
  </si>
  <si>
    <t>PHAM LE LINH</t>
  </si>
  <si>
    <t>00055195</t>
  </si>
  <si>
    <t>778/B1 Nguyễn Kiệm Phú Nhuận , Phú Nhuận, Hồ Chí Minh</t>
  </si>
  <si>
    <t>0937031987</t>
  </si>
  <si>
    <t>VU HA VINH</t>
  </si>
  <si>
    <t>12091209</t>
  </si>
  <si>
    <t>tầng 5, tháp A, toà N04 Udic  Complex, đường hoàng đạo thuý,, Cầu Giấy, Hà Nội</t>
  </si>
  <si>
    <t>01686966699</t>
  </si>
  <si>
    <t>NGUYEN MINH TRI</t>
  </si>
  <si>
    <t>19879303</t>
  </si>
  <si>
    <t>54 Hai Bà Trưng, Hoàn Kiếm, Hoàn Kiếm, Hà Nội</t>
  </si>
  <si>
    <t>0904942079</t>
  </si>
  <si>
    <t>PHAM THI NGOAN</t>
  </si>
  <si>
    <t>03071086</t>
  </si>
  <si>
    <t>26/04/2018</t>
  </si>
  <si>
    <t>194 Lê Trọng Tấn , Thanh Xuân, Hà Nội</t>
  </si>
  <si>
    <t>0985640227</t>
  </si>
  <si>
    <t>VU THI MINH THUY</t>
  </si>
  <si>
    <t>01685448</t>
  </si>
  <si>
    <t>số 9 nguyễn chí thanh , Ba Đình, Hà Nội</t>
  </si>
  <si>
    <t>01678888000</t>
  </si>
  <si>
    <t>PHAM VAN VAN</t>
  </si>
  <si>
    <t>12494318</t>
  </si>
  <si>
    <t>thái thịnh, Đống Đa, Hà Nội</t>
  </si>
  <si>
    <t>0917651618</t>
  </si>
  <si>
    <t>VU THUY CHI</t>
  </si>
  <si>
    <t>00464227</t>
  </si>
  <si>
    <t>25 NGÕ 17 HUỲNH THÚC KHÁNG, Đống Đa, Hà Nội</t>
  </si>
  <si>
    <t>0938962569</t>
  </si>
  <si>
    <t>NGUYEN KHAC THANH</t>
  </si>
  <si>
    <t>00000286</t>
  </si>
  <si>
    <t>FPT 17 Duy Tân, Cầu Giấy, Hà Nội</t>
  </si>
  <si>
    <t>0903423036</t>
  </si>
  <si>
    <t>HOANG THANH TUYEN</t>
  </si>
  <si>
    <t>01484489</t>
  </si>
  <si>
    <t>LLBAT</t>
  </si>
  <si>
    <t>44 Lê Ngọc Hân, Hai Bà Trưng, Hà Nội</t>
  </si>
  <si>
    <t>0987784186</t>
  </si>
  <si>
    <t>DINH THI VAN ANH</t>
  </si>
  <si>
    <t>00394536</t>
  </si>
  <si>
    <t>57 lý thường kiệt, Hoàn Kiếm, Hà Nội</t>
  </si>
  <si>
    <t>0988064007</t>
  </si>
  <si>
    <t>THANH NGOC TRIEU</t>
  </si>
  <si>
    <t>01783653</t>
  </si>
  <si>
    <t>ALATSNI</t>
  </si>
  <si>
    <t>25/04/2018</t>
  </si>
  <si>
    <t>LD1607 Lexington Residence, 67 Mai Chi Tho,  AN PHU, 2, Hồ Chí Minh</t>
  </si>
  <si>
    <t>0974797777</t>
  </si>
  <si>
    <t>NGUYEN TRAN MINH TRANG</t>
  </si>
  <si>
    <t>01748459</t>
  </si>
  <si>
    <t>106 nguyen van troi , Phú Nhuận, Hồ Chí Minh</t>
  </si>
  <si>
    <t>01674259312</t>
  </si>
  <si>
    <t>NGUYEN THANH TRUNG</t>
  </si>
  <si>
    <t>00797083</t>
  </si>
  <si>
    <t>ALANBD</t>
  </si>
  <si>
    <t>SO 40 NGO 100 TAY SON, Đống Đa, Hà Nội</t>
  </si>
  <si>
    <t>0904725555</t>
  </si>
  <si>
    <t>BUI DUC QUANG TUAN</t>
  </si>
  <si>
    <t>53349379</t>
  </si>
  <si>
    <t>131 nguyen luong bang, Kiến An, Hải Phòng</t>
  </si>
  <si>
    <t>01692777078</t>
  </si>
  <si>
    <t>NGUYEN SY TUAN</t>
  </si>
  <si>
    <t>01587223</t>
  </si>
  <si>
    <t>90 DUONG 16, CU XA LU GIA, P15, Q11, HCM, , ,</t>
  </si>
  <si>
    <t>0903447777</t>
  </si>
  <si>
    <t>TRUONG TRONG VU</t>
  </si>
  <si>
    <t>01584578</t>
  </si>
  <si>
    <t>TINIWORD100</t>
  </si>
  <si>
    <t>112/32 trần văn kiểu, 6, Hồ Chí Minh</t>
  </si>
  <si>
    <t>0932332940</t>
  </si>
  <si>
    <t>NGUYEN THI LINH CHI</t>
  </si>
  <si>
    <t>01888927</t>
  </si>
  <si>
    <t>Toà nhà SASCO, 45 Trường Sơn, phường 2, Tân Bình, Hồ Chí Minh</t>
  </si>
  <si>
    <t>0918987055</t>
  </si>
  <si>
    <t>VU QUANG TAM</t>
  </si>
  <si>
    <t>00299972</t>
  </si>
  <si>
    <t>số 7 ngõ 52 Giang Văn Minh, Ba Đình, Hà Nội</t>
  </si>
  <si>
    <t>0904893123</t>
  </si>
  <si>
    <t>VAN TIEN TRUNG</t>
  </si>
  <si>
    <t>00121288</t>
  </si>
  <si>
    <t>197 Tran Phu, Hà Đông, Hà Nội</t>
  </si>
  <si>
    <t>0982849695</t>
  </si>
  <si>
    <t>BUI ANH THAI</t>
  </si>
  <si>
    <t>00464077</t>
  </si>
  <si>
    <t>25 Le Dai Hanb, Hai Bà Trưng, Hà Nội</t>
  </si>
  <si>
    <t>0988002611</t>
  </si>
  <si>
    <t>LE THI LE THUY</t>
  </si>
  <si>
    <t>00689625</t>
  </si>
  <si>
    <t>24/04/2018</t>
  </si>
  <si>
    <t>50 Tiểu La, Hải Châu, Đà Nẵng</t>
  </si>
  <si>
    <t>0905359886</t>
  </si>
  <si>
    <t>TRAN PHAM HAI</t>
  </si>
  <si>
    <t>15678981</t>
  </si>
  <si>
    <t>bệnh viện Việt Pháp Hà Nội, Đống Đa, Hà Nội</t>
  </si>
  <si>
    <t>0915678981</t>
  </si>
  <si>
    <t>TRUONG QUOC HUY</t>
  </si>
  <si>
    <t>01532855</t>
  </si>
  <si>
    <t>730/42 Lê Đức Thọ, Gò Vấp, Hồ Chí Minh</t>
  </si>
  <si>
    <t>0909408683</t>
  </si>
  <si>
    <t>NGO THI MINH HA</t>
  </si>
  <si>
    <t>14990100</t>
  </si>
  <si>
    <t>P1405 A4 Hàm Nghi, phường Cầu Diễn, Từ Liêm, Hà Nội</t>
  </si>
  <si>
    <t>0914990100</t>
  </si>
  <si>
    <t>VU THI HONG</t>
  </si>
  <si>
    <t>01418725</t>
  </si>
  <si>
    <t>171 chùa láng, Đống Đa, Hà Nội</t>
  </si>
  <si>
    <t>0977637378</t>
  </si>
  <si>
    <t>NGUYEN THI THANH DUNG</t>
  </si>
  <si>
    <t>89942488</t>
  </si>
  <si>
    <t>23/04/2018</t>
  </si>
  <si>
    <t>HONG DUONG, THANH OAI, HA NOI,</t>
  </si>
  <si>
    <t>NGO VIET HOA</t>
  </si>
  <si>
    <t>19831201</t>
  </si>
  <si>
    <t>Trang sx5- 31 33 Dinh cong trang, 1, Hồ Chí Minh</t>
  </si>
  <si>
    <t>0936994265</t>
  </si>
  <si>
    <t>TRAN THI THOAN</t>
  </si>
  <si>
    <t>00427410</t>
  </si>
  <si>
    <t>Tòa nhà MobiFone số 5/82 Duy Tân, Dịch Vọng Hậu, Cầu Giấy, Hà Nội, Cầu Giấy, Hà Nội</t>
  </si>
  <si>
    <t>0935260988</t>
  </si>
  <si>
    <t>NGUYEN TRAN TUAN VU</t>
  </si>
  <si>
    <t>00039337</t>
  </si>
  <si>
    <t>451 nguyen kiem, phuong 9, Phú Nhuận, Hồ Chí Minh</t>
  </si>
  <si>
    <t>0931100203</t>
  </si>
  <si>
    <t>NGO BICH THUY</t>
  </si>
  <si>
    <t>18051977</t>
  </si>
  <si>
    <t>tang 10, toa nha Vinafor 127 Lo Duc, Hai Bà Trưng, Hà Nội</t>
  </si>
  <si>
    <t>0913585888</t>
  </si>
  <si>
    <t>NGUYEN THUY DUONG</t>
  </si>
  <si>
    <t>01736992</t>
  </si>
  <si>
    <t>TO 12 THACH BAN, LONG BIEN, HA NOI, , ,</t>
  </si>
  <si>
    <t>0987257101</t>
  </si>
  <si>
    <t>PHAM THI THANH HUONG</t>
  </si>
  <si>
    <t>36442491</t>
  </si>
  <si>
    <t>57 Lý Thường Kiệt, Hoàn Kiếm, Hà Nội</t>
  </si>
  <si>
    <t>0936442491</t>
  </si>
  <si>
    <t>DUONG LE MY</t>
  </si>
  <si>
    <t>01418727</t>
  </si>
  <si>
    <t>22/04/2018</t>
  </si>
  <si>
    <t>Số 171 Chùa Láng,  Lamngs Thượng,, Đống Đa, Hà Nội</t>
  </si>
  <si>
    <t>01664838565</t>
  </si>
  <si>
    <t>PHAM NGOC SON</t>
  </si>
  <si>
    <t>00667659</t>
  </si>
  <si>
    <t>Số nhà 1A - canh so1B- ngách 27 ngõ 192 Kim Giang, phường Đại Kim, Hoàng Mai, Hà Nội</t>
  </si>
  <si>
    <t>0934911911</t>
  </si>
  <si>
    <t>NGUYEN THI KIM QUY</t>
  </si>
  <si>
    <t>00115519</t>
  </si>
  <si>
    <t>44 lê ngọc hân , Hai Bà Trưng, Hà Nội</t>
  </si>
  <si>
    <t>0985606882</t>
  </si>
  <si>
    <t>NGUYEN TRONG DUC</t>
  </si>
  <si>
    <t>00613973</t>
  </si>
  <si>
    <t>21/04/2018</t>
  </si>
  <si>
    <t xml:space="preserve"> chị  hiệp tầng 14 số 29 nguyễn đình chiểu, HBT , Hà Nội, Hai Bà Trưng, Hà Nội</t>
  </si>
  <si>
    <t>0943787068</t>
  </si>
  <si>
    <t>NGUYEN KIM ANH</t>
  </si>
  <si>
    <t>00383787</t>
  </si>
  <si>
    <t>23/184 Vương Thừa Vũ , Thanh Xuân, Hà Nội</t>
  </si>
  <si>
    <t>0962595748</t>
  </si>
  <si>
    <t>NGUYEN DANH GIANG</t>
  </si>
  <si>
    <t>00696406</t>
  </si>
  <si>
    <t>902 tòa hha chung cư xphome, Đan Phượng, Hà Nội</t>
  </si>
  <si>
    <t>0937903434</t>
  </si>
  <si>
    <t>TRAN THIEN THONG</t>
  </si>
  <si>
    <t>01400861</t>
  </si>
  <si>
    <t>20/04/2018</t>
  </si>
  <si>
    <t>Tháp X2, Chung Cư Sunrise City North, 27 Nguyễn Hữu Thọ, 7, Hồ Chí Minh</t>
  </si>
  <si>
    <t>0888521232</t>
  </si>
  <si>
    <t>DO TIEN DAT</t>
  </si>
  <si>
    <t>01550277</t>
  </si>
  <si>
    <t>66 ngõ 58 Vũ Trọng Phụng, Thanh Xuân, Hà Nội</t>
  </si>
  <si>
    <t>0912101467</t>
  </si>
  <si>
    <t>NGUYEN HAI LINH</t>
  </si>
  <si>
    <t>00052659</t>
  </si>
  <si>
    <t>Số 10 ngõ 259 đường Giải Phóng, Đống Đa, Hà Nội</t>
  </si>
  <si>
    <t>0986362191</t>
  </si>
  <si>
    <t>DUONG NGOC TUE</t>
  </si>
  <si>
    <t>00759937</t>
  </si>
  <si>
    <t>80 phố Yên Phụ, Tây Hồ, Hà Nội</t>
  </si>
  <si>
    <t>01687702068</t>
  </si>
  <si>
    <t>BUI NGOC TUNG</t>
  </si>
  <si>
    <t>19831811</t>
  </si>
  <si>
    <t>503 E1, TXUAN BAC, HA NOI, ,</t>
  </si>
  <si>
    <t>0988301883</t>
  </si>
  <si>
    <t>DANG ANH TUAN</t>
  </si>
  <si>
    <t>00265069</t>
  </si>
  <si>
    <t>82-84 Bùi Thị Xuân, Bến Thành, 1, Hồ Chí Minh</t>
  </si>
  <si>
    <t>0937437689</t>
  </si>
  <si>
    <t>PHAM THU HUYEN</t>
  </si>
  <si>
    <t>00000280</t>
  </si>
  <si>
    <t>Spark Dương Nội Nam Cường, Hà Đông, Hà Nội</t>
  </si>
  <si>
    <t>0914084782</t>
  </si>
  <si>
    <t>DAO THI KHANH HANG</t>
  </si>
  <si>
    <t>01551974</t>
  </si>
  <si>
    <t>19/04/2018</t>
  </si>
  <si>
    <t>phòng 306, lầu 3, tòa nhà Citilight, số 45 Võ Thị Sáu, phường Đa Kao,, 1, Hồ Chí Minh</t>
  </si>
  <si>
    <t>0933106905</t>
  </si>
  <si>
    <t>NGUYEN THI PHUONG</t>
  </si>
  <si>
    <t>01570370</t>
  </si>
  <si>
    <t>22 Nguyễn Viết Xuân,  Khương Mai, Thanh Xuân, Hà Nội</t>
  </si>
  <si>
    <t>0965339966</t>
  </si>
  <si>
    <t>NGUYEN MINH QUY</t>
  </si>
  <si>
    <t>01128090</t>
  </si>
  <si>
    <t xml:space="preserve"> tầng 9, tòa nhà ngân hàng công đoàn Việt Nam, Ngõ 11 Duy Tân, Cầu Giấy, Hà Nội</t>
  </si>
  <si>
    <t>01672695401</t>
  </si>
  <si>
    <t>NGUYEN THI THUY</t>
  </si>
  <si>
    <t>00061498</t>
  </si>
  <si>
    <t>1041/18/4 trần xuân soạn, tân hưng, 7, Hồ Chí Minh</t>
  </si>
  <si>
    <t>0916167333</t>
  </si>
  <si>
    <t>VU THANH TAM</t>
  </si>
  <si>
    <t>00030182</t>
  </si>
  <si>
    <t>LLHOP</t>
  </si>
  <si>
    <t>158 ngõ 200B Thái Thịnh, phường Láng Hạ, Đống Đa, Hà Nội</t>
  </si>
  <si>
    <t>0912056797</t>
  </si>
  <si>
    <t>NGUYEN HOANG LAN</t>
  </si>
  <si>
    <t>01742721</t>
  </si>
  <si>
    <t>47 Pham Van Hai P1, Tân Bình, Hồ Chí Minh</t>
  </si>
  <si>
    <t>0911138138</t>
  </si>
  <si>
    <t>TRIEU THU HA</t>
  </si>
  <si>
    <t>01666060</t>
  </si>
  <si>
    <t>THANH TRI HA NOI, , ,</t>
  </si>
  <si>
    <t>0979490830</t>
  </si>
  <si>
    <t>LE MANH CUONG</t>
  </si>
  <si>
    <t>01762000</t>
  </si>
  <si>
    <t>18/04/2018</t>
  </si>
  <si>
    <t>Lê Mạnh Cường, Ngân hàng Quân đội MB, Số 164, Lê Trọng Tấn, Thanh Xuân, Hà Nội, Thanh Xuân, Hà Nội</t>
  </si>
  <si>
    <t>0943368889</t>
  </si>
  <si>
    <t>TRAN THI THU HUONG</t>
  </si>
  <si>
    <t>19900619</t>
  </si>
  <si>
    <t>Số nhà 12, ngách 36, ngõ 146 Trần Phú, Hà Đông, Hà Nội</t>
  </si>
  <si>
    <t>0936119690</t>
  </si>
  <si>
    <t>NGUYEN VAN LOI</t>
  </si>
  <si>
    <t>00576506</t>
  </si>
  <si>
    <t>133/8 đường ĐX 105 tổ 80, khu 9, phường Hiệp AN, Thủ Dầu Một, Bình Dương</t>
  </si>
  <si>
    <t>0908822790</t>
  </si>
  <si>
    <t>LE THI MINH HOA</t>
  </si>
  <si>
    <t>01568486</t>
  </si>
  <si>
    <t>12A30,CT2A CC TAY TAN DO, TAN LAP, DAN PHUONG, HA NOI, , ,</t>
  </si>
  <si>
    <t>TRAN NGUYEN HOAI THUONG</t>
  </si>
  <si>
    <t>00023113</t>
  </si>
  <si>
    <t>Toà nhà FPT Software, Lô T2, đường D1, Khu Công nghệ cao, Phường Tân Phú, 9, Hồ Chí Minh</t>
  </si>
  <si>
    <t>0918592677</t>
  </si>
  <si>
    <t>GG200</t>
  </si>
  <si>
    <t>NGUYEN THI NGOC DUNG</t>
  </si>
  <si>
    <t>00904142</t>
  </si>
  <si>
    <t>17/04/2018</t>
  </si>
  <si>
    <t>tòa nhà bảo anh số 85 trần thái tông, Cầu Giấy, Hà Nội</t>
  </si>
  <si>
    <t>0989637767</t>
  </si>
  <si>
    <t>TRAN DUC DUY</t>
  </si>
  <si>
    <t>01758070</t>
  </si>
  <si>
    <t>519 Kim Ma, Ba Đình, Hà Nội</t>
  </si>
  <si>
    <t>0938669376</t>
  </si>
  <si>
    <t>LE THAO LINH</t>
  </si>
  <si>
    <t>01708783</t>
  </si>
  <si>
    <t>WRAPROLL200</t>
  </si>
  <si>
    <t>LAU 7  P 708 106 NGUYEN VAN TROI P8 TOA NHA CENTRE POINT, Phú Nhuận, Hồ Chí Minh</t>
  </si>
  <si>
    <t>0918118755</t>
  </si>
  <si>
    <t>BUI THI DIU</t>
  </si>
  <si>
    <t>01098489</t>
  </si>
  <si>
    <t>Phong 1101 tang 11 toa nha Viglacera so 1 Dai Lo Thang Long phuong Me Tri, Từ Liêm, Hà Nội</t>
  </si>
  <si>
    <t>0976262363</t>
  </si>
  <si>
    <t>NGUYEN THI TRA MI</t>
  </si>
  <si>
    <t>01580600</t>
  </si>
  <si>
    <t>496 Truong Son, phuong 2, quan Phu Nhuan, HCM, Phú Nhuận, Hồ Chí Minh</t>
  </si>
  <si>
    <t>0972499917</t>
  </si>
  <si>
    <t>NGUYEN HOANG HAI</t>
  </si>
  <si>
    <t>00082812</t>
  </si>
  <si>
    <t>16/04/2018</t>
  </si>
  <si>
    <t>417/69/72E Quang Trung, phuong 10,, Gò Vấp, Hồ Chí Minh</t>
  </si>
  <si>
    <t>0938838746</t>
  </si>
  <si>
    <t>PHAN THI THU HANG</t>
  </si>
  <si>
    <t>01746833</t>
  </si>
  <si>
    <t>504 B21 TAP THE KIM LIEN, DONG DA, HA NOI, , ,</t>
  </si>
  <si>
    <t>0912687980</t>
  </si>
  <si>
    <t>NGUYEN THE ANH</t>
  </si>
  <si>
    <t>01548860</t>
  </si>
  <si>
    <t>109 Trần Hưng Đạo, Hoàn Kiếm, Hà Nội</t>
  </si>
  <si>
    <t>0902485299</t>
  </si>
  <si>
    <t>NGUYEN THI NHU QUYNH</t>
  </si>
  <si>
    <t>01433543</t>
  </si>
  <si>
    <t>4008 HH 3A, Hoàng Mai, Hà Nội</t>
  </si>
  <si>
    <t>0903219181</t>
  </si>
  <si>
    <t>VU DINH TAN</t>
  </si>
  <si>
    <t>00525202</t>
  </si>
  <si>
    <t>Trường Cao đẳng nghề Công nghiệp Hà Nội, 131 Thái Thịnh, Đống Đa, Hà Nội</t>
  </si>
  <si>
    <t>0903222823</t>
  </si>
  <si>
    <t>HOANG THI PHUONG DUNG</t>
  </si>
  <si>
    <t>01694505</t>
  </si>
  <si>
    <t>TP bank Trung Hoà Nhân Chính, Cầu Giấy, Hà Nội</t>
  </si>
  <si>
    <t>0986589605</t>
  </si>
  <si>
    <t>DUONG THI MY LE</t>
  </si>
  <si>
    <t>00024391</t>
  </si>
  <si>
    <t>Tòa nhà VPI Building - 67 - Trung Kính - Trung Hòa - Cầu Giấy - Hà Nội, Cầu Giấy, Hà Nội</t>
  </si>
  <si>
    <t>0988399727</t>
  </si>
  <si>
    <t>DO PHUONG HA</t>
  </si>
  <si>
    <t>00045443</t>
  </si>
  <si>
    <t>57 Ly Thuong Kiet, Hoàn Kiếm, Hà Nội</t>
  </si>
  <si>
    <t>0905708228</t>
  </si>
  <si>
    <t>NGUYEN THE TRUNG</t>
  </si>
  <si>
    <t>00005141</t>
  </si>
  <si>
    <t>Sảnh A, chung cư 275 Nguyễn Trãi , Thanh Xuân, Hà Nội</t>
  </si>
  <si>
    <t>0989140887</t>
  </si>
  <si>
    <t>Grand Total</t>
  </si>
  <si>
    <t>Sum of Số lượng quà đăng ký</t>
  </si>
  <si>
    <t>Total</t>
  </si>
  <si>
    <t>CÔNG TY CỔ PHẦN ĐẦU TƯ LTD VIỆT NAM</t>
  </si>
  <si>
    <t>CỘNG HÒA XÃ HỘI CHỦ NGHĨA VIỆT NAM</t>
  </si>
  <si>
    <t>Độc lập - Tự do - Hạnh phúc</t>
  </si>
  <si>
    <t>PHIẾU ĐỀ XUẤT CHI TIẾT MUA SẢN PHẨM/ VOUCHER / EVOUCHER
TRẢ THƯỞNG KỲ 1 THÁNG 01.2018 - TIENPHONGBANK</t>
  </si>
  <si>
    <r>
      <rPr>
        <b/>
        <u/>
        <sz val="12"/>
        <color indexed="8"/>
        <rFont val="Times New Roman"/>
        <family val="1"/>
      </rPr>
      <t>Kính gửi:</t>
    </r>
    <r>
      <rPr>
        <b/>
        <sz val="12"/>
        <color indexed="8"/>
        <rFont val="Times New Roman"/>
        <family val="1"/>
      </rPr>
      <t xml:space="preserve"> Giám đốc Công ty</t>
    </r>
  </si>
  <si>
    <t>* Nhân viên đề xuất: Phan Thanh Hương</t>
  </si>
  <si>
    <t>* Bộ phận đề xuất: Chăm sóc Khách hàng</t>
  </si>
  <si>
    <t>* Chi tiết hàng hóa/ Voucher/ Evoucher cần đề xuất mua</t>
  </si>
  <si>
    <t>* Nội dung đề xuất: Mua sản phẩm, Voucher trả thưởng khách hàng Tienphongbank đổi điểm từ ngày 
16 - 30.04.2018</t>
  </si>
  <si>
    <t>Tên quà tặng</t>
  </si>
  <si>
    <t>Số lượng</t>
  </si>
  <si>
    <t>Đơn giá</t>
  </si>
  <si>
    <t>Thành tiền</t>
  </si>
  <si>
    <t>ALANBD
( Phòng chờ Nội Bài Quốc Nội)</t>
  </si>
  <si>
    <t>ALATSNI
( Phòng chờ Tân Sơn Nhất quốc ngoại)</t>
  </si>
  <si>
    <t>Mã</t>
  </si>
  <si>
    <t>Gía</t>
  </si>
  <si>
    <t>VUVUZELA200</t>
  </si>
  <si>
    <t>SUMO200</t>
  </si>
  <si>
    <t>CANIFA200</t>
  </si>
  <si>
    <t>LLHOPCOM</t>
  </si>
  <si>
    <t>COWBOY200</t>
  </si>
  <si>
    <t>DARUMA200</t>
  </si>
  <si>
    <t>ALATSND</t>
  </si>
  <si>
    <t>DULICHVIET8000</t>
  </si>
  <si>
    <t>Grab30</t>
  </si>
  <si>
    <t>BIGC200</t>
  </si>
  <si>
    <t>Grab50</t>
  </si>
  <si>
    <t>IUSHI200</t>
  </si>
  <si>
    <t>CGV100</t>
  </si>
  <si>
    <t>Fujifilm9</t>
  </si>
  <si>
    <t>KICHI KICHI200</t>
  </si>
  <si>
    <t>BACONCUU200</t>
  </si>
  <si>
    <t>ASHIMA200</t>
  </si>
  <si>
    <t>NGON300</t>
  </si>
  <si>
    <t>GOGIHOUSE200</t>
  </si>
  <si>
    <t>Skinfood100</t>
  </si>
  <si>
    <t>TINIWORLD100</t>
  </si>
  <si>
    <t>THEMBFV50</t>
  </si>
  <si>
    <t>UMA200</t>
  </si>
  <si>
    <t>UMA500</t>
  </si>
  <si>
    <t>THEVTV50</t>
  </si>
  <si>
    <t>WRAP&amp;ROLL200</t>
  </si>
  <si>
    <t>YVESROCHER500</t>
  </si>
  <si>
    <t>PLATINUM95</t>
  </si>
  <si>
    <t>NBQN350</t>
  </si>
  <si>
    <t>UMA 200</t>
  </si>
  <si>
    <t>TSNQN280</t>
  </si>
  <si>
    <t>UMA 500</t>
  </si>
  <si>
    <t>NBQT650</t>
  </si>
  <si>
    <t>TSNQT504</t>
  </si>
  <si>
    <t>SKINFOOD100</t>
  </si>
  <si>
    <t>DULICHVIET2000</t>
  </si>
  <si>
    <t>JOLIIBEE50</t>
  </si>
  <si>
    <t>Yves100</t>
  </si>
  <si>
    <t>GOLDENGATE200</t>
  </si>
  <si>
    <t>LLBINH</t>
  </si>
  <si>
    <t>DULICHVIET1000</t>
  </si>
  <si>
    <t>MAY10-200</t>
  </si>
  <si>
    <t>DULICHVIET3000</t>
  </si>
  <si>
    <t>DELLASETA200</t>
  </si>
  <si>
    <t>CAMRANH250</t>
  </si>
  <si>
    <t>LLGIAVI</t>
  </si>
  <si>
    <t>BIG C 500</t>
  </si>
  <si>
    <t>BIG C 200</t>
  </si>
  <si>
    <t>BIBOMART200</t>
  </si>
  <si>
    <t>QNGON200</t>
  </si>
  <si>
    <t>QNGON100</t>
  </si>
  <si>
    <t>SEN320</t>
  </si>
  <si>
    <t>MENARDSPA525</t>
  </si>
  <si>
    <t>Viettel50</t>
  </si>
  <si>
    <t>Mobiphone50</t>
  </si>
  <si>
    <t>VinaPhone50</t>
  </si>
  <si>
    <t>FUJIMINI1900</t>
  </si>
  <si>
    <t>DANANG300</t>
  </si>
  <si>
    <t>VCONECARD100</t>
  </si>
  <si>
    <t>VCONECARD200</t>
  </si>
  <si>
    <t>VCONECARD500</t>
  </si>
  <si>
    <t>TIKI100</t>
  </si>
  <si>
    <t>BIG C 100</t>
  </si>
  <si>
    <t>VINID100</t>
  </si>
  <si>
    <t>VinaPhone100</t>
  </si>
  <si>
    <t>Mobiphone100</t>
  </si>
  <si>
    <t>Viettel100</t>
  </si>
  <si>
    <t>YVESROCHER100</t>
  </si>
  <si>
    <t>Final Test OneCard</t>
  </si>
  <si>
    <t>ASPIRE880</t>
  </si>
  <si>
    <t>TESTCGV</t>
  </si>
  <si>
    <t>BOOKING500</t>
  </si>
  <si>
    <t>BIG C 120</t>
  </si>
  <si>
    <t>Voucher VinID 100</t>
  </si>
  <si>
    <t>CoffeeHouse50</t>
  </si>
  <si>
    <t>Voucher LOTTERIA100</t>
  </si>
  <si>
    <t>YCAR200</t>
  </si>
  <si>
    <t>Voucher PHUCLONG 50</t>
  </si>
  <si>
    <t>UMA5000</t>
  </si>
  <si>
    <t>UMA2000</t>
  </si>
  <si>
    <t>HAVANA2000</t>
  </si>
  <si>
    <t>Voucher UMA200</t>
  </si>
  <si>
    <t>Voucher UMA500</t>
  </si>
  <si>
    <t>QUA_TANG_VINPRO</t>
  </si>
  <si>
    <t>VinaPhone200</t>
  </si>
  <si>
    <t>VinaPhone500</t>
  </si>
  <si>
    <t>VINID5000</t>
  </si>
  <si>
    <t>Test VTC Vietel</t>
  </si>
  <si>
    <t>Voucher Yves Rocher 100</t>
  </si>
  <si>
    <t>BIGC 50</t>
  </si>
  <si>
    <t>BIGC 20</t>
  </si>
  <si>
    <t>BIBOMART100</t>
  </si>
  <si>
    <t>TINIWORLD200_PLaycard</t>
  </si>
  <si>
    <t>SÃ¢n bay quá»‘c táº¿ Vinaphone</t>
  </si>
  <si>
    <t>SÃ¢n bay trong nÆ°á»›c vinaphone2</t>
  </si>
  <si>
    <t>Starbucks100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</si>
</sst>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_(* #,##0.00_);_(* \(#,##0.00\);_(* &quot;-&quot;??_);_(@_)"/>
    <numFmt numFmtId="176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u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.75"/>
      <color rgb="FF000000"/>
      <name val="Times New Roman"/>
      <family val="2"/>
    </font>
    <font>
      <sz val="9.75"/>
      <color rgb="FF000000"/>
      <name val="Times New Roman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000000"/>
      <name val="Times New Roman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171" fontId="5" fillId="0" borderId="0" applyFont="0" applyFill="0" applyBorder="0" applyAlignment="0" applyProtection="0"/>
  </cellStyleXfs>
  <cellXfs count="39">
    <xf numFmtId="0" fontId="0" fillId="0" borderId="0" xfId="0"/>
    <xf numFmtId="0" fontId="6" fillId="0" borderId="2" xfId="0" applyNumberFormat="1" applyFont="1" applyBorder="1" applyAlignment="1" applyProtection="1">
      <alignment horizontal="center" vertical="center" wrapText="1" readingOrder="1"/>
    </xf>
    <xf numFmtId="0" fontId="6" fillId="0" borderId="3" xfId="0" applyNumberFormat="1" applyFont="1" applyBorder="1" applyAlignment="1" applyProtection="1">
      <alignment horizontal="center" vertical="center" wrapText="1" readingOrder="1"/>
    </xf>
    <xf numFmtId="0" fontId="7" fillId="0" borderId="4" xfId="0" applyNumberFormat="1" applyFont="1" applyBorder="1" applyAlignment="1" applyProtection="1">
      <alignment horizontal="center" vertical="center" wrapText="1" readingOrder="1"/>
    </xf>
    <xf numFmtId="49" fontId="7" fillId="0" borderId="5" xfId="0" applyNumberFormat="1" applyFont="1" applyBorder="1" applyAlignment="1" applyProtection="1">
      <alignment horizontal="left" vertical="center" wrapText="1" readingOrder="1"/>
    </xf>
    <xf numFmtId="49" fontId="7" fillId="0" borderId="5" xfId="0" applyNumberFormat="1" applyFont="1" applyBorder="1" applyAlignment="1" applyProtection="1">
      <alignment horizontal="center" vertical="center" wrapText="1" readingOrder="1"/>
    </xf>
    <xf numFmtId="0" fontId="0" fillId="0" borderId="6" xfId="0" applyBorder="1"/>
    <xf numFmtId="0" fontId="0" fillId="0" borderId="6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8" fillId="0" borderId="0" xfId="0" applyFont="1" applyAlignment="1"/>
    <xf numFmtId="176" fontId="3" fillId="0" borderId="0" xfId="1" applyNumberFormat="1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176" fontId="9" fillId="0" borderId="0" xfId="1" applyNumberFormat="1" applyFont="1" applyAlignment="1">
      <alignment horizontal="center"/>
    </xf>
    <xf numFmtId="0" fontId="4" fillId="0" borderId="1" xfId="0" applyFont="1" applyBorder="1"/>
    <xf numFmtId="0" fontId="0" fillId="0" borderId="1" xfId="0" applyBorder="1"/>
    <xf numFmtId="176" fontId="4" fillId="0" borderId="1" xfId="1" applyNumberFormat="1" applyFont="1" applyBorder="1"/>
    <xf numFmtId="176" fontId="3" fillId="0" borderId="1" xfId="1" applyNumberFormat="1" applyFont="1" applyBorder="1"/>
    <xf numFmtId="176" fontId="3" fillId="0" borderId="0" xfId="1" applyNumberFormat="1" applyFont="1"/>
    <xf numFmtId="0" fontId="0" fillId="0" borderId="1" xfId="0" applyBorder="1" applyAlignment="1">
      <alignment wrapText="1"/>
    </xf>
    <xf numFmtId="0" fontId="6" fillId="0" borderId="12" xfId="0" applyNumberFormat="1" applyFont="1" applyFill="1" applyBorder="1" applyAlignment="1" applyProtection="1">
      <alignment horizontal="center" vertical="center" wrapText="1" readingOrder="1"/>
    </xf>
    <xf numFmtId="0" fontId="0" fillId="2" borderId="0" xfId="0" applyFill="1"/>
    <xf numFmtId="3" fontId="10" fillId="0" borderId="0" xfId="0" applyNumberFormat="1" applyFont="1"/>
    <xf numFmtId="3" fontId="11" fillId="0" borderId="0" xfId="0" applyNumberFormat="1" applyFont="1"/>
    <xf numFmtId="0" fontId="12" fillId="0" borderId="0" xfId="0" applyNumberFormat="1" applyFont="1" applyAlignment="1" applyProtection="1">
      <alignment horizontal="center" vertical="center" wrapText="1" readingOrder="1"/>
    </xf>
    <xf numFmtId="0" fontId="7" fillId="0" borderId="0" xfId="0" applyNumberFormat="1" applyFont="1" applyAlignment="1" applyProtection="1">
      <alignment horizontal="center" vertical="center" wrapText="1" readingOrder="1"/>
    </xf>
    <xf numFmtId="0" fontId="13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3" fillId="0" borderId="0" xfId="0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ong" refreshedDate="43223.447826620373" createdVersion="1" refreshedVersion="4" recordCount="98">
  <cacheSource type="worksheet">
    <worksheetSource ref="A5:J102" sheet="Trả thưởng"/>
  </cacheSource>
  <cacheFields count="10">
    <cacheField name="STT" numFmtId="0">
      <sharedItems containsSemiMixedTypes="0" containsString="0" containsNumber="1" containsInteger="1" minValue="1" maxValue="120"/>
    </cacheField>
    <cacheField name="Tên khách hàng" numFmtId="0">
      <sharedItems/>
    </cacheField>
    <cacheField name="Số CIF tại TPB" numFmtId="0">
      <sharedItems/>
    </cacheField>
    <cacheField name="Loại quà" numFmtId="0">
      <sharedItems count="18">
        <s v="THEVNF50"/>
        <s v="TIKI500"/>
        <s v="TIKI200"/>
        <s v="VBIGC500"/>
        <s v="VINID200"/>
        <s v="GRAB 30"/>
        <s v="Bibomart200"/>
        <s v="VINID500"/>
        <s v="Canifa200"/>
        <s v="FANNY50"/>
        <s v="LLDUNGCU"/>
        <s v="LLBAT"/>
        <s v="ALATSNI"/>
        <s v="ALANBD"/>
        <s v="TINIWORD100"/>
        <s v="LLHOP"/>
        <s v="GG200"/>
        <s v="WRAPROLL200"/>
      </sharedItems>
    </cacheField>
    <cacheField name="Số lượng quà đăng ký" numFmtId="0">
      <sharedItems containsSemiMixedTypes="0" containsString="0" containsNumber="1" containsInteger="1" minValue="1" maxValue="15"/>
    </cacheField>
    <cacheField name="Ngày đăng ký" numFmtId="0">
      <sharedItems/>
    </cacheField>
    <cacheField name="Mã đối tác" numFmtId="0">
      <sharedItems containsBlank="1"/>
    </cacheField>
    <cacheField name="Địa chỉ nhận quà" numFmtId="0">
      <sharedItems/>
    </cacheField>
    <cacheField name="SĐT khách hàng" numFmtId="0">
      <sharedItems containsBlank="1"/>
    </cacheField>
    <cacheField name="Ghi chú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n v="1"/>
    <s v="TRAN MINH THAO"/>
    <s v="01915278"/>
    <x v="0"/>
    <n v="15"/>
    <s v="30/04/2018"/>
    <s v="undefined"/>
    <s v="139 e, duong chiến thắng, văn quán, Hà Đông, Hà Nội"/>
    <s v="0914813789"/>
    <s v="IB - "/>
  </r>
  <r>
    <n v="2"/>
    <s v="TONG DINH QUANG"/>
    <s v="00057924"/>
    <x v="1"/>
    <n v="1"/>
    <s v="30/04/2018"/>
    <s v="undefined"/>
    <s v="301B Phan Xích Long, Phường 1, Phú Nhuận, Hồ Chí Minh"/>
    <s v="0989962467"/>
    <s v="IB - "/>
  </r>
  <r>
    <n v="3"/>
    <s v="TONG DINH QUANG"/>
    <s v="00057924"/>
    <x v="2"/>
    <n v="1"/>
    <s v="30/04/2018"/>
    <s v="undefined"/>
    <s v="301B Phan Xích Long, Phường 1, Phú Nhuận, Hồ Chí Minh"/>
    <s v="0989962467"/>
    <s v="IB - "/>
  </r>
  <r>
    <n v="4"/>
    <s v="LUU CHANH XUONG"/>
    <s v="01912353"/>
    <x v="3"/>
    <n v="1"/>
    <s v="30/04/2018"/>
    <s v="undefined"/>
    <s v="230/85 Lãnh Binh Thăng P13 Q11, 11, Hồ Chí Minh"/>
    <s v="0908208408"/>
    <s v="IB - "/>
  </r>
  <r>
    <n v="5"/>
    <s v="DANG HOANG TUAN"/>
    <s v="00028387"/>
    <x v="4"/>
    <n v="1"/>
    <s v="30/04/2018"/>
    <s v="undefined"/>
    <s v="C301 Chung cư C4, Man Thiện, 9, Hồ Chí Minh"/>
    <s v="0905351085"/>
    <s v="IB - "/>
  </r>
  <r>
    <n v="6"/>
    <s v="BUI THI THANH THUY"/>
    <s v="01420164"/>
    <x v="5"/>
    <n v="1"/>
    <s v="29/04/2018"/>
    <s v="undefined"/>
    <s v="581 lý bôn, Thái Bình, Thái Bình"/>
    <s v="0984353935"/>
    <s v="IB - "/>
  </r>
  <r>
    <n v="7"/>
    <s v="TRAN MINH HUNG"/>
    <s v="00441670"/>
    <x v="6"/>
    <n v="5"/>
    <s v="29/04/2018"/>
    <s v="undefined"/>
    <s v="số 17 ngõ 612/50 La Thành, Ba Đình, Hà Nội"/>
    <s v="01668893932"/>
    <s v="IB - "/>
  </r>
  <r>
    <n v="8"/>
    <s v="NGUYEN PHAM TAN PHONG"/>
    <s v="01477428"/>
    <x v="3"/>
    <n v="4"/>
    <s v="29/04/2018"/>
    <s v="undefined"/>
    <s v="17/14A Đồng Xoàii, Tân Bình, Hồ Chí Minh"/>
    <s v="0903690188"/>
    <s v="IB - "/>
  </r>
  <r>
    <n v="9"/>
    <s v="NGUYEN NGOC HUAN"/>
    <s v="01808745"/>
    <x v="3"/>
    <n v="1"/>
    <s v="29/04/2018"/>
    <m/>
    <s v="BENH VIEN CHO RAY, 201B NGUYEN CHI THANH, PHUONG 9 , QUAN, HCM"/>
    <m/>
    <s v="OT - "/>
  </r>
  <r>
    <n v="10"/>
    <s v="NGUYEN NGOC HUAN"/>
    <s v="01808745"/>
    <x v="5"/>
    <n v="1"/>
    <s v="29/04/2018"/>
    <m/>
    <s v="BENH VIEN CHO RAY, 201B NGUYEN CHI THANH, PHUONG 9 , QUAN, HCM"/>
    <m/>
    <s v="OT - "/>
  </r>
  <r>
    <n v="11"/>
    <s v="NGUYEN DUY LONG"/>
    <s v="19850317"/>
    <x v="7"/>
    <n v="2"/>
    <s v="29/04/2018"/>
    <s v="undefined"/>
    <s v="03 Hoàng Ngân, Thanh Xuân, Hà Nội"/>
    <s v="0917608856"/>
    <s v="IB - "/>
  </r>
  <r>
    <n v="12"/>
    <s v="TRAN VAN DUNG"/>
    <s v="00107121"/>
    <x v="8"/>
    <n v="2"/>
    <s v="29/04/2018"/>
    <s v="undefined"/>
    <s v="số 8 ngách 121/69 đường Tây Mỗ, Từ Liêm, Hà Nội"/>
    <s v="0936063906"/>
    <s v="IB - "/>
  </r>
  <r>
    <n v="14"/>
    <s v="DOAN THUY LINH"/>
    <s v="19932108"/>
    <x v="4"/>
    <n v="1"/>
    <s v="29/04/2018"/>
    <s v="undefined"/>
    <s v="40 Hàng Da, Hoàn Kiếm, Hà Nội"/>
    <s v="0966535191"/>
    <s v="IB - "/>
  </r>
  <r>
    <n v="15"/>
    <s v="DAO MINH NGUYET"/>
    <s v="55666888"/>
    <x v="0"/>
    <n v="4"/>
    <s v="28/04/2018"/>
    <s v="undefined"/>
    <s v="185A Giảng Võ  -  Trong giờ hành chính, Đống Đa, Hà Nội"/>
    <s v="0912502767"/>
    <s v="IB - "/>
  </r>
  <r>
    <n v="16"/>
    <s v="KY QUOC VIET"/>
    <s v="00073134"/>
    <x v="5"/>
    <n v="5"/>
    <s v="28/04/2018"/>
    <s v="undefined"/>
    <s v="25 7B Tran Quy  P4, 11, Hồ Chí Minh"/>
    <s v="0981101302"/>
    <s v="IB - "/>
  </r>
  <r>
    <n v="18"/>
    <s v="DO THI LAN ANH"/>
    <s v="00905730"/>
    <x v="9"/>
    <n v="1"/>
    <s v="28/04/2018"/>
    <s v="undefined"/>
    <s v="P740 HH3C  Linh Dam Hoang Liet, Hoàng Mai, Hà Nội"/>
    <s v="0934585354"/>
    <s v="IB - "/>
  </r>
  <r>
    <n v="19"/>
    <s v="VO DUY DUC MINH"/>
    <s v="00048770"/>
    <x v="3"/>
    <n v="2"/>
    <s v="28/04/2018"/>
    <s v="undefined"/>
    <s v="136/17 Vạn Kiếp, Phường 3, Bình Thạnh, Hồ Chí Minh"/>
    <s v="0909568800"/>
    <s v="IB - "/>
  </r>
  <r>
    <n v="20"/>
    <s v="DO TRONG TU"/>
    <s v="00472893"/>
    <x v="4"/>
    <n v="1"/>
    <s v="28/04/2018"/>
    <s v="undefined"/>
    <s v="tâng 9 toà nhà licogi13 164 khuất duy tiến, Thanh Xuân, Hà Nội"/>
    <s v="01685944674"/>
    <s v="IB - "/>
  </r>
  <r>
    <n v="21"/>
    <s v="QUAN THI BICH NGOC"/>
    <s v="00151165"/>
    <x v="0"/>
    <n v="2"/>
    <s v="28/04/2018"/>
    <s v="undefined"/>
    <s v="ngân hàng tmcp việt nam thịnh vượng 219 Trung Kính, Cầu Giấy, Hà Nội"/>
    <s v="0943390987"/>
    <s v="IB - "/>
  </r>
  <r>
    <n v="22"/>
    <s v="DUONG THI HAO"/>
    <s v="05032009"/>
    <x v="4"/>
    <n v="1"/>
    <s v="28/04/2018"/>
    <s v="undefined"/>
    <s v="tower 2, time city - minh khai, Hoàng Mai, Hà Nội"/>
    <s v="0904278194"/>
    <s v="IB - "/>
  </r>
  <r>
    <n v="23"/>
    <s v="DANG MINH QUANG"/>
    <s v="00035936"/>
    <x v="10"/>
    <n v="1"/>
    <s v="28/04/2018"/>
    <s v="undefined"/>
    <s v="Phong 303, Nha 109 Tran Duy Hung, Cầu Giấy, Hà Nội"/>
    <s v="0986986956"/>
    <s v="IB - "/>
  </r>
  <r>
    <n v="25"/>
    <s v="DINH THI HIEN"/>
    <s v="01506435"/>
    <x v="5"/>
    <n v="2"/>
    <s v="27/04/2018"/>
    <s v="undefined"/>
    <s v="790 Đê La Thành,Hà Nội, Ba Đình, Hà Nội"/>
    <s v="0972347135"/>
    <s v="IB - "/>
  </r>
  <r>
    <n v="27"/>
    <s v="PHAM LE LINH"/>
    <s v="00055195"/>
    <x v="5"/>
    <n v="6"/>
    <s v="27/04/2018"/>
    <s v="undefined"/>
    <s v="778/B1 Nguyễn Kiệm Phú Nhuận , Phú Nhuận, Hồ Chí Minh"/>
    <s v="0937031987"/>
    <s v="IB - "/>
  </r>
  <r>
    <n v="28"/>
    <s v="VU HA VINH"/>
    <s v="12091209"/>
    <x v="5"/>
    <n v="1"/>
    <s v="27/04/2018"/>
    <s v="undefined"/>
    <s v="tầng 5, tháp A, toà N04 Udic  Complex, đường hoàng đạo thuý,, Cầu Giấy, Hà Nội"/>
    <s v="01686966699"/>
    <s v="IB - "/>
  </r>
  <r>
    <n v="30"/>
    <s v="NGUYEN MINH TRI"/>
    <s v="19879303"/>
    <x v="0"/>
    <n v="10"/>
    <s v="27/04/2018"/>
    <s v="undefined"/>
    <s v="54 Hai Bà Trưng, Hoàn Kiếm, Hoàn Kiếm, Hà Nội"/>
    <s v="0904942079"/>
    <s v="IB - "/>
  </r>
  <r>
    <n v="31"/>
    <s v="PHAM THI NGOAN"/>
    <s v="03071086"/>
    <x v="5"/>
    <n v="10"/>
    <s v="26/04/2018"/>
    <s v="undefined"/>
    <s v="194 Lê Trọng Tấn , Thanh Xuân, Hà Nội"/>
    <s v="0985640227"/>
    <s v="IB - "/>
  </r>
  <r>
    <n v="32"/>
    <s v="VU THI MINH THUY"/>
    <s v="01685448"/>
    <x v="7"/>
    <n v="1"/>
    <s v="26/04/2018"/>
    <s v="undefined"/>
    <s v="số 9 nguyễn chí thanh , Ba Đình, Hà Nội"/>
    <s v="01678888000"/>
    <s v="IB - "/>
  </r>
  <r>
    <n v="33"/>
    <s v="PHAM VAN VAN"/>
    <s v="12494318"/>
    <x v="7"/>
    <n v="1"/>
    <s v="26/04/2018"/>
    <s v="undefined"/>
    <s v="thái thịnh, Đống Đa, Hà Nội"/>
    <s v="0917651618"/>
    <s v="IB - "/>
  </r>
  <r>
    <n v="34"/>
    <s v="VU THUY CHI"/>
    <s v="00464227"/>
    <x v="0"/>
    <n v="1"/>
    <s v="26/04/2018"/>
    <s v="undefined"/>
    <s v="25 NGÕ 17 HUỲNH THÚC KHÁNG, Đống Đa, Hà Nội"/>
    <s v="0938962569"/>
    <s v="IB - "/>
  </r>
  <r>
    <n v="37"/>
    <s v="NGUYEN KHAC THANH"/>
    <s v="00000286"/>
    <x v="1"/>
    <n v="1"/>
    <s v="26/04/2018"/>
    <s v="undefined"/>
    <s v="FPT 17 Duy Tân, Cầu Giấy, Hà Nội"/>
    <s v="0903423036"/>
    <s v="IB - "/>
  </r>
  <r>
    <n v="38"/>
    <s v="HOANG THANH TUYEN"/>
    <s v="01484489"/>
    <x v="11"/>
    <n v="1"/>
    <s v="26/04/2018"/>
    <s v="undefined"/>
    <s v="44 Lê Ngọc Hân, Hai Bà Trưng, Hà Nội"/>
    <s v="0987784186"/>
    <s v="IB - "/>
  </r>
  <r>
    <n v="39"/>
    <s v="DINH THI VAN ANH"/>
    <s v="00394536"/>
    <x v="0"/>
    <n v="1"/>
    <s v="26/04/2018"/>
    <s v="undefined"/>
    <s v="57 lý thường kiệt, Hoàn Kiếm, Hà Nội"/>
    <s v="0988064007"/>
    <s v="IB - "/>
  </r>
  <r>
    <n v="40"/>
    <s v="THANH NGOC TRIEU"/>
    <s v="01783653"/>
    <x v="12"/>
    <n v="1"/>
    <s v="25/04/2018"/>
    <s v="undefined"/>
    <s v="LD1607 Lexington Residence, 67 Mai Chi Tho,  AN PHU, 2, Hồ Chí Minh"/>
    <s v="0974797777"/>
    <s v="IB - "/>
  </r>
  <r>
    <n v="41"/>
    <s v="NGUYEN TRAN MINH TRANG"/>
    <s v="01748459"/>
    <x v="2"/>
    <n v="1"/>
    <s v="25/04/2018"/>
    <s v="undefined"/>
    <s v="106 nguyen van troi , Phú Nhuận, Hồ Chí Minh"/>
    <s v="01674259312"/>
    <s v="IB - "/>
  </r>
  <r>
    <n v="42"/>
    <s v="NGUYEN THANH TRUNG"/>
    <s v="00797083"/>
    <x v="13"/>
    <n v="1"/>
    <s v="25/04/2018"/>
    <s v="undefined"/>
    <s v="SO 40 NGO 100 TAY SON, Đống Đa, Hà Nội"/>
    <s v="0904725555"/>
    <s v="IB - "/>
  </r>
  <r>
    <n v="44"/>
    <s v="BUI DUC QUANG TUAN"/>
    <s v="53349379"/>
    <x v="0"/>
    <n v="1"/>
    <s v="25/04/2018"/>
    <s v="undefined"/>
    <s v="131 nguyen luong bang, Kiến An, Hải Phòng"/>
    <s v="01692777078"/>
    <s v="IB - "/>
  </r>
  <r>
    <n v="45"/>
    <s v="NGUYEN SY TUAN"/>
    <s v="01587223"/>
    <x v="5"/>
    <n v="1"/>
    <s v="25/04/2018"/>
    <m/>
    <s v="90 DUONG 16, CU XA LU GIA, P15, Q11, HCM, , ,"/>
    <s v="0903447777"/>
    <s v="OT - "/>
  </r>
  <r>
    <n v="46"/>
    <s v="TRUONG TRONG VU"/>
    <s v="01584578"/>
    <x v="14"/>
    <n v="2"/>
    <s v="25/04/2018"/>
    <s v="undefined"/>
    <s v="112/32 trần văn kiểu, 6, Hồ Chí Minh"/>
    <s v="0932332940"/>
    <s v="IB - "/>
  </r>
  <r>
    <n v="47"/>
    <s v="NGUYEN THI LINH CHI"/>
    <s v="01888927"/>
    <x v="0"/>
    <n v="1"/>
    <s v="25/04/2018"/>
    <s v="undefined"/>
    <s v="Toà nhà SASCO, 45 Trường Sơn, phường 2, Tân Bình, Hồ Chí Minh"/>
    <s v="0918987055"/>
    <s v="IB - "/>
  </r>
  <r>
    <n v="48"/>
    <s v="VU QUANG TAM"/>
    <s v="00299972"/>
    <x v="2"/>
    <n v="1"/>
    <s v="25/04/2018"/>
    <s v="undefined"/>
    <s v="số 7 ngõ 52 Giang Văn Minh, Ba Đình, Hà Nội"/>
    <s v="0904893123"/>
    <s v="IB - "/>
  </r>
  <r>
    <n v="49"/>
    <s v="VAN TIEN TRUNG"/>
    <s v="00121288"/>
    <x v="7"/>
    <n v="1"/>
    <s v="25/04/2018"/>
    <s v="undefined"/>
    <s v="197 Tran Phu, Hà Đông, Hà Nội"/>
    <s v="0982849695"/>
    <s v="IB - "/>
  </r>
  <r>
    <n v="50"/>
    <s v="BUI ANH THAI"/>
    <s v="00464077"/>
    <x v="4"/>
    <n v="1"/>
    <s v="25/04/2018"/>
    <s v="undefined"/>
    <s v="25 Le Dai Hanb, Hai Bà Trưng, Hà Nội"/>
    <s v="0988002611"/>
    <s v="IB - "/>
  </r>
  <r>
    <n v="51"/>
    <s v="LE THI LE THUY"/>
    <s v="00689625"/>
    <x v="5"/>
    <n v="1"/>
    <s v="24/04/2018"/>
    <s v="undefined"/>
    <s v="50 Tiểu La, Hải Châu, Đà Nẵng"/>
    <s v="0905359886"/>
    <s v="IB - "/>
  </r>
  <r>
    <n v="52"/>
    <s v="TRAN PHAM HAI"/>
    <s v="15678981"/>
    <x v="0"/>
    <n v="4"/>
    <s v="24/04/2018"/>
    <s v="undefined"/>
    <s v="bệnh viện Việt Pháp Hà Nội, Đống Đa, Hà Nội"/>
    <s v="0915678981"/>
    <s v="IB - "/>
  </r>
  <r>
    <n v="53"/>
    <s v="TRUONG QUOC HUY"/>
    <s v="01532855"/>
    <x v="0"/>
    <n v="2"/>
    <s v="24/04/2018"/>
    <s v="undefined"/>
    <s v="730/42 Lê Đức Thọ, Gò Vấp, Hồ Chí Minh"/>
    <s v="0909408683"/>
    <s v="IB - "/>
  </r>
  <r>
    <n v="54"/>
    <s v="NGO THI MINH HA"/>
    <s v="14990100"/>
    <x v="0"/>
    <n v="1"/>
    <s v="24/04/2018"/>
    <s v="undefined"/>
    <s v="P1405 A4 Hàm Nghi, phường Cầu Diễn, Từ Liêm, Hà Nội"/>
    <s v="0914990100"/>
    <s v="IB - "/>
  </r>
  <r>
    <n v="55"/>
    <s v="NGO THI MINH HA"/>
    <s v="14990100"/>
    <x v="4"/>
    <n v="1"/>
    <s v="24/04/2018"/>
    <s v="undefined"/>
    <s v="P1405 A4 Hàm Nghi, phường Cầu Diễn, Từ Liêm, Hà Nội"/>
    <s v="0914990100"/>
    <s v="IB - "/>
  </r>
  <r>
    <n v="56"/>
    <s v="VU THI HONG"/>
    <s v="01418725"/>
    <x v="0"/>
    <n v="1"/>
    <s v="24/04/2018"/>
    <s v="undefined"/>
    <s v="171 chùa láng, Đống Đa, Hà Nội"/>
    <s v="0977637378"/>
    <s v="IB - "/>
  </r>
  <r>
    <n v="57"/>
    <s v="NGUYEN THI THANH DUNG"/>
    <s v="89942488"/>
    <x v="5"/>
    <n v="1"/>
    <s v="23/04/2018"/>
    <m/>
    <s v="HONG DUONG, THANH OAI, HA NOI,"/>
    <m/>
    <s v="OT - "/>
  </r>
  <r>
    <n v="58"/>
    <s v="NGUYEN THI THANH DUNG"/>
    <s v="89942488"/>
    <x v="0"/>
    <n v="2"/>
    <s v="23/04/2018"/>
    <m/>
    <s v="HONG DUONG, THANH OAI, HA NOI,"/>
    <m/>
    <s v="OT - "/>
  </r>
  <r>
    <n v="59"/>
    <s v="NGO VIET HOA"/>
    <s v="19831201"/>
    <x v="5"/>
    <n v="5"/>
    <s v="23/04/2018"/>
    <s v="undefined"/>
    <s v="Trang sx5- 31 33 Dinh cong trang, 1, Hồ Chí Minh"/>
    <s v="0936994265"/>
    <s v="IB - "/>
  </r>
  <r>
    <n v="60"/>
    <s v="TRAN THI THOAN"/>
    <s v="00427410"/>
    <x v="5"/>
    <n v="3"/>
    <s v="23/04/2018"/>
    <s v="undefined"/>
    <s v="Tòa nhà MobiFone số 5/82 Duy Tân, Dịch Vọng Hậu, Cầu Giấy, Hà Nội, Cầu Giấy, Hà Nội"/>
    <s v="0935260988"/>
    <s v="IB - "/>
  </r>
  <r>
    <n v="61"/>
    <s v="NGUYEN TRAN TUAN VU"/>
    <s v="00039337"/>
    <x v="5"/>
    <n v="1"/>
    <s v="23/04/2018"/>
    <s v="undefined"/>
    <s v="451 nguyen kiem, phuong 9, Phú Nhuận, Hồ Chí Minh"/>
    <s v="0931100203"/>
    <s v="IB - "/>
  </r>
  <r>
    <n v="62"/>
    <s v="NGO BICH THUY"/>
    <s v="18051977"/>
    <x v="0"/>
    <n v="1"/>
    <s v="23/04/2018"/>
    <s v="undefined"/>
    <s v="tang 10, toa nha Vinafor 127 Lo Duc, Hai Bà Trưng, Hà Nội"/>
    <s v="0913585888"/>
    <s v="IB - "/>
  </r>
  <r>
    <n v="63"/>
    <s v="NGUYEN THUY DUONG"/>
    <s v="01736992"/>
    <x v="0"/>
    <n v="1"/>
    <s v="23/04/2018"/>
    <m/>
    <s v="TO 12 THACH BAN, LONG BIEN, HA NOI, , ,"/>
    <s v="0987257101"/>
    <s v="OT - "/>
  </r>
  <r>
    <n v="64"/>
    <s v="PHAM THI THANH HUONG"/>
    <s v="36442491"/>
    <x v="5"/>
    <n v="2"/>
    <s v="23/04/2018"/>
    <s v="undefined"/>
    <s v="57 Lý Thường Kiệt, Hoàn Kiếm, Hà Nội"/>
    <s v="0936442491"/>
    <s v="IB - "/>
  </r>
  <r>
    <n v="65"/>
    <s v="DUONG LE MY"/>
    <s v="01418727"/>
    <x v="5"/>
    <n v="1"/>
    <s v="22/04/2018"/>
    <s v="undefined"/>
    <s v="Số 171 Chùa Láng,  Lamngs Thượng,, Đống Đa, Hà Nội"/>
    <s v="01664838565"/>
    <s v="IB - "/>
  </r>
  <r>
    <n v="67"/>
    <s v="PHAM NGOC SON"/>
    <s v="00667659"/>
    <x v="11"/>
    <n v="1"/>
    <s v="22/04/2018"/>
    <s v="undefined"/>
    <s v="Số nhà 1A - canh so1B- ngách 27 ngõ 192 Kim Giang, phường Đại Kim, Hoàng Mai, Hà Nội"/>
    <s v="0934911911"/>
    <s v="IB - "/>
  </r>
  <r>
    <n v="69"/>
    <s v="NGUYEN THI KIM QUY"/>
    <s v="00115519"/>
    <x v="5"/>
    <n v="1"/>
    <s v="22/04/2018"/>
    <s v="undefined"/>
    <s v="44 lê ngọc hân , Hai Bà Trưng, Hà Nội"/>
    <s v="0985606882"/>
    <s v="IB - "/>
  </r>
  <r>
    <n v="70"/>
    <s v="NGUYEN TRONG DUC"/>
    <s v="00613973"/>
    <x v="7"/>
    <n v="3"/>
    <s v="21/04/2018"/>
    <s v="undefined"/>
    <s v=" chị  hiệp tầng 14 số 29 nguyễn đình chiểu, HBT , Hà Nội, Hai Bà Trưng, Hà Nội"/>
    <s v="0943787068"/>
    <s v="IB - "/>
  </r>
  <r>
    <n v="71"/>
    <s v="NGUYEN KIM ANH"/>
    <s v="00383787"/>
    <x v="5"/>
    <n v="8"/>
    <s v="21/04/2018"/>
    <s v="undefined"/>
    <s v="23/184 Vương Thừa Vũ , Thanh Xuân, Hà Nội"/>
    <s v="0962595748"/>
    <s v="IB - "/>
  </r>
  <r>
    <n v="72"/>
    <s v="NGUYEN DANH GIANG"/>
    <s v="00696406"/>
    <x v="6"/>
    <n v="3"/>
    <s v="21/04/2018"/>
    <s v="undefined"/>
    <s v="902 tòa hha chung cư xphome, Đan Phượng, Hà Nội"/>
    <s v="0937903434"/>
    <s v="IB - "/>
  </r>
  <r>
    <n v="74"/>
    <s v="TRAN THIEN THONG"/>
    <s v="01400861"/>
    <x v="4"/>
    <n v="1"/>
    <s v="20/04/2018"/>
    <s v="undefined"/>
    <s v="Tháp X2, Chung Cư Sunrise City North, 27 Nguyễn Hữu Thọ, 7, Hồ Chí Minh"/>
    <s v="0888521232"/>
    <s v="IB - "/>
  </r>
  <r>
    <n v="76"/>
    <s v="DO TIEN DAT"/>
    <s v="01550277"/>
    <x v="5"/>
    <n v="5"/>
    <s v="20/04/2018"/>
    <s v="undefined"/>
    <s v="66 ngõ 58 Vũ Trọng Phụng, Thanh Xuân, Hà Nội"/>
    <s v="0912101467"/>
    <s v="IB - "/>
  </r>
  <r>
    <n v="77"/>
    <s v="NGUYEN HAI LINH"/>
    <s v="00052659"/>
    <x v="5"/>
    <n v="2"/>
    <s v="20/04/2018"/>
    <s v="undefined"/>
    <s v="Số 10 ngõ 259 đường Giải Phóng, Đống Đa, Hà Nội"/>
    <s v="0986362191"/>
    <s v="IB - "/>
  </r>
  <r>
    <n v="78"/>
    <s v="DUONG NGOC TUE"/>
    <s v="00759937"/>
    <x v="4"/>
    <n v="1"/>
    <s v="20/04/2018"/>
    <s v="undefined"/>
    <s v="80 phố Yên Phụ, Tây Hồ, Hà Nội"/>
    <s v="01687702068"/>
    <s v="IB - "/>
  </r>
  <r>
    <n v="79"/>
    <s v="BUI NGOC TUNG"/>
    <s v="19831811"/>
    <x v="8"/>
    <n v="2"/>
    <s v="20/04/2018"/>
    <m/>
    <s v="503 E1, TXUAN BAC, HA NOI, ,"/>
    <s v="0988301883"/>
    <s v="OT - "/>
  </r>
  <r>
    <n v="80"/>
    <s v="DANG ANH TUAN"/>
    <s v="00265069"/>
    <x v="1"/>
    <n v="1"/>
    <s v="20/04/2018"/>
    <s v="undefined"/>
    <s v="82-84 Bùi Thị Xuân, Bến Thành, 1, Hồ Chí Minh"/>
    <s v="0937437689"/>
    <s v="IB - "/>
  </r>
  <r>
    <n v="81"/>
    <s v="PHAM THU HUYEN"/>
    <s v="00000280"/>
    <x v="6"/>
    <n v="2"/>
    <s v="20/04/2018"/>
    <s v="undefined"/>
    <s v="Spark Dương Nội Nam Cường, Hà Đông, Hà Nội"/>
    <s v="0914084782"/>
    <s v="IB - "/>
  </r>
  <r>
    <n v="82"/>
    <s v="DAO THI KHANH HANG"/>
    <s v="01551974"/>
    <x v="5"/>
    <n v="1"/>
    <s v="19/04/2018"/>
    <s v="undefined"/>
    <s v="phòng 306, lầu 3, tòa nhà Citilight, số 45 Võ Thị Sáu, phường Đa Kao,, 1, Hồ Chí Minh"/>
    <s v="0933106905"/>
    <s v="IB - "/>
  </r>
  <r>
    <n v="83"/>
    <s v="NGUYEN THI PHUONG"/>
    <s v="01570370"/>
    <x v="3"/>
    <n v="1"/>
    <s v="19/04/2018"/>
    <s v="undefined"/>
    <s v="22 Nguyễn Viết Xuân,  Khương Mai, Thanh Xuân, Hà Nội"/>
    <s v="0965339966"/>
    <s v="IB - "/>
  </r>
  <r>
    <n v="84"/>
    <s v="NGUYEN THI PHUONG"/>
    <s v="01570370"/>
    <x v="0"/>
    <n v="2"/>
    <s v="19/04/2018"/>
    <s v="undefined"/>
    <s v="22 Nguyễn Viết Xuân,  Khương Mai, Thanh Xuân, Hà Nội"/>
    <s v="0965339966"/>
    <s v="IB - "/>
  </r>
  <r>
    <n v="86"/>
    <s v="NGUYEN MINH QUY"/>
    <s v="01128090"/>
    <x v="3"/>
    <n v="3"/>
    <s v="19/04/2018"/>
    <s v="undefined"/>
    <s v=" tầng 9, tòa nhà ngân hàng công đoàn Việt Nam, Ngõ 11 Duy Tân, Cầu Giấy, Hà Nội"/>
    <s v="01672695401"/>
    <s v="IB - "/>
  </r>
  <r>
    <n v="87"/>
    <s v="NGUYEN THI THUY"/>
    <s v="00061498"/>
    <x v="5"/>
    <n v="1"/>
    <s v="19/04/2018"/>
    <s v="undefined"/>
    <s v="1041/18/4 trần xuân soạn, tân hưng, 7, Hồ Chí Minh"/>
    <s v="0916167333"/>
    <s v="IB - "/>
  </r>
  <r>
    <n v="89"/>
    <s v="VU THANH TAM"/>
    <s v="00030182"/>
    <x v="15"/>
    <n v="1"/>
    <s v="19/04/2018"/>
    <s v="undefined"/>
    <s v="158 ngõ 200B Thái Thịnh, phường Láng Hạ, Đống Đa, Hà Nội"/>
    <s v="0912056797"/>
    <s v="IB - "/>
  </r>
  <r>
    <n v="90"/>
    <s v="NGUYEN HOANG LAN"/>
    <s v="01742721"/>
    <x v="0"/>
    <n v="12"/>
    <s v="19/04/2018"/>
    <s v="undefined"/>
    <s v="47 Pham Van Hai P1, Tân Bình, Hồ Chí Minh"/>
    <s v="0911138138"/>
    <s v="IB - "/>
  </r>
  <r>
    <n v="91"/>
    <s v="TRIEU THU HA"/>
    <s v="01666060"/>
    <x v="4"/>
    <n v="1"/>
    <s v="19/04/2018"/>
    <m/>
    <s v="THANH TRI HA NOI, , ,"/>
    <s v="0979490830"/>
    <s v="OT - "/>
  </r>
  <r>
    <n v="93"/>
    <s v="LE MANH CUONG"/>
    <s v="01762000"/>
    <x v="0"/>
    <n v="2"/>
    <s v="18/04/2018"/>
    <s v="undefined"/>
    <s v="Lê Mạnh Cường, Ngân hàng Quân đội MB, Số 164, Lê Trọng Tấn, Thanh Xuân, Hà Nội, Thanh Xuân, Hà Nội"/>
    <s v="0943368889"/>
    <s v="IB - "/>
  </r>
  <r>
    <n v="97"/>
    <s v="TRAN THI THU HUONG"/>
    <s v="19900619"/>
    <x v="5"/>
    <n v="1"/>
    <s v="18/04/2018"/>
    <s v="undefined"/>
    <s v="Số nhà 12, ngách 36, ngõ 146 Trần Phú, Hà Đông, Hà Nội"/>
    <s v="0936119690"/>
    <s v="IB - "/>
  </r>
  <r>
    <n v="98"/>
    <s v="NGUYEN VAN LOI"/>
    <s v="00576506"/>
    <x v="0"/>
    <n v="3"/>
    <s v="18/04/2018"/>
    <s v="undefined"/>
    <s v="133/8 đường ĐX 105 tổ 80, khu 9, phường Hiệp AN, Thủ Dầu Một, Bình Dương"/>
    <s v="0908822790"/>
    <s v="IB - "/>
  </r>
  <r>
    <n v="99"/>
    <s v="LE THI MINH HOA"/>
    <s v="01568486"/>
    <x v="0"/>
    <n v="1"/>
    <s v="18/04/2018"/>
    <m/>
    <s v="12A30,CT2A CC TAY TAN DO, TAN LAP, DAN PHUONG, HA NOI, , ,"/>
    <m/>
    <s v="OT - "/>
  </r>
  <r>
    <n v="102"/>
    <s v="TRAN NGUYEN HOAI THUONG"/>
    <s v="00023113"/>
    <x v="8"/>
    <n v="1"/>
    <s v="18/04/2018"/>
    <s v="undefined"/>
    <s v="Toà nhà FPT Software, Lô T2, đường D1, Khu Công nghệ cao, Phường Tân Phú, 9, Hồ Chí Minh"/>
    <s v="0918592677"/>
    <s v="IB - "/>
  </r>
  <r>
    <n v="103"/>
    <s v="TRAN NGUYEN HOAI THUONG"/>
    <s v="00023113"/>
    <x v="16"/>
    <n v="1"/>
    <s v="18/04/2018"/>
    <s v="undefined"/>
    <s v="Toà nhà FPT Software, Lô T2, đường D1, Khu Công nghệ cao, Phường Tân Phú, 9, Hồ Chí Minh"/>
    <s v="0918592677"/>
    <s v="IB - "/>
  </r>
  <r>
    <n v="105"/>
    <s v="NGUYEN THI NGOC DUNG"/>
    <s v="00904142"/>
    <x v="2"/>
    <n v="2"/>
    <s v="17/04/2018"/>
    <s v="undefined"/>
    <s v="tòa nhà bảo anh số 85 trần thái tông, Cầu Giấy, Hà Nội"/>
    <s v="0989637767"/>
    <s v="IB - "/>
  </r>
  <r>
    <n v="107"/>
    <s v="TRAN DUC DUY"/>
    <s v="01758070"/>
    <x v="4"/>
    <n v="1"/>
    <s v="17/04/2018"/>
    <s v="undefined"/>
    <s v="519 Kim Ma, Ba Đình, Hà Nội"/>
    <s v="0938669376"/>
    <s v="IB - "/>
  </r>
  <r>
    <n v="108"/>
    <s v="LE THAO LINH"/>
    <s v="01708783"/>
    <x v="17"/>
    <n v="2"/>
    <s v="17/04/2018"/>
    <s v="undefined"/>
    <s v="LAU 7  P 708 106 NGUYEN VAN TROI P8 TOA NHA CENTRE POINT, Phú Nhuận, Hồ Chí Minh"/>
    <s v="0918118755"/>
    <s v="IB - "/>
  </r>
  <r>
    <n v="109"/>
    <s v="LE THAO LINH"/>
    <s v="01708783"/>
    <x v="9"/>
    <n v="1"/>
    <s v="17/04/2018"/>
    <s v="undefined"/>
    <s v="LAU 7  P 708 106 NGUYEN VAN TROI P8 TOA NHA CENTRE POINT, Phú Nhuận, Hồ Chí Minh"/>
    <s v="0918118755"/>
    <s v="IB - "/>
  </r>
  <r>
    <n v="110"/>
    <s v="BUI THI DIU"/>
    <s v="01098489"/>
    <x v="0"/>
    <n v="1"/>
    <s v="17/04/2018"/>
    <s v="undefined"/>
    <s v="Phong 1101 tang 11 toa nha Viglacera so 1 Dai Lo Thang Long phuong Me Tri, Từ Liêm, Hà Nội"/>
    <s v="0976262363"/>
    <s v="IB - "/>
  </r>
  <r>
    <n v="111"/>
    <s v="NGUYEN THI TRA MI"/>
    <s v="01580600"/>
    <x v="0"/>
    <n v="1"/>
    <s v="17/04/2018"/>
    <s v="undefined"/>
    <s v="496 Truong Son, phuong 2, quan Phu Nhuan, HCM, Phú Nhuận, Hồ Chí Minh"/>
    <s v="0972499917"/>
    <s v="IB - "/>
  </r>
  <r>
    <n v="112"/>
    <s v="NGUYEN HOANG HAI"/>
    <s v="00082812"/>
    <x v="11"/>
    <n v="1"/>
    <s v="16/04/2018"/>
    <s v="undefined"/>
    <s v="417/69/72E Quang Trung, phuong 10,, Gò Vấp, Hồ Chí Minh"/>
    <s v="0938838746"/>
    <s v="IB - "/>
  </r>
  <r>
    <n v="113"/>
    <s v="PHAN THI THU HANG"/>
    <s v="01746833"/>
    <x v="5"/>
    <n v="2"/>
    <s v="16/04/2018"/>
    <m/>
    <s v="504 B21 TAP THE KIM LIEN, DONG DA, HA NOI, , ,"/>
    <s v="0912687980"/>
    <s v="OT - "/>
  </r>
  <r>
    <n v="114"/>
    <s v="NGUYEN THE ANH"/>
    <s v="01548860"/>
    <x v="1"/>
    <n v="1"/>
    <s v="16/04/2018"/>
    <s v="undefined"/>
    <s v="109 Trần Hưng Đạo, Hoàn Kiếm, Hà Nội"/>
    <s v="0902485299"/>
    <s v="IB - "/>
  </r>
  <r>
    <n v="115"/>
    <s v="NGUYEN THI NHU QUYNH"/>
    <s v="01433543"/>
    <x v="0"/>
    <n v="2"/>
    <s v="16/04/2018"/>
    <s v="undefined"/>
    <s v="4008 HH 3A, Hoàng Mai, Hà Nội"/>
    <s v="0903219181"/>
    <s v="IB - "/>
  </r>
  <r>
    <n v="116"/>
    <s v="VU DINH TAN"/>
    <s v="00525202"/>
    <x v="0"/>
    <n v="2"/>
    <s v="16/04/2018"/>
    <s v="undefined"/>
    <s v="Trường Cao đẳng nghề Công nghiệp Hà Nội, 131 Thái Thịnh, Đống Đa, Hà Nội"/>
    <s v="0903222823"/>
    <s v="IB - "/>
  </r>
  <r>
    <n v="117"/>
    <s v="HOANG THI PHUONG DUNG"/>
    <s v="01694505"/>
    <x v="0"/>
    <n v="2"/>
    <s v="16/04/2018"/>
    <s v="undefined"/>
    <s v="TP bank Trung Hoà Nhân Chính, Cầu Giấy, Hà Nội"/>
    <s v="0986589605"/>
    <s v="IB - "/>
  </r>
  <r>
    <n v="118"/>
    <s v="DUONG THI MY LE"/>
    <s v="00024391"/>
    <x v="0"/>
    <n v="1"/>
    <s v="16/04/2018"/>
    <s v="undefined"/>
    <s v="Tòa nhà VPI Building - 67 - Trung Kính - Trung Hòa - Cầu Giấy - Hà Nội, Cầu Giấy, Hà Nội"/>
    <s v="0988399727"/>
    <s v="IB - "/>
  </r>
  <r>
    <n v="119"/>
    <s v="DO PHUONG HA"/>
    <s v="00045443"/>
    <x v="5"/>
    <n v="1"/>
    <s v="16/04/2018"/>
    <s v="undefined"/>
    <s v="57 Ly Thuong Kiet, Hoàn Kiếm, Hà Nội"/>
    <s v="0905708228"/>
    <s v="IB - "/>
  </r>
  <r>
    <n v="120"/>
    <s v="NGUYEN THE TRUNG"/>
    <s v="00005141"/>
    <x v="1"/>
    <n v="1"/>
    <s v="16/04/2018"/>
    <s v="undefined"/>
    <s v="Sảnh A, chung cư 275 Nguyễn Trãi , Thanh Xuân, Hà Nội"/>
    <s v="0989140887"/>
    <s v="IB -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B23" firstHeaderRow="2" firstDataRow="2" firstDataCol="1"/>
  <pivotFields count="10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9">
        <item x="13"/>
        <item x="12"/>
        <item x="6"/>
        <item x="8"/>
        <item x="9"/>
        <item x="16"/>
        <item x="5"/>
        <item x="11"/>
        <item x="10"/>
        <item x="15"/>
        <item x="0"/>
        <item x="2"/>
        <item x="1"/>
        <item x="14"/>
        <item x="3"/>
        <item x="4"/>
        <item x="7"/>
        <item x="17"/>
        <item t="default"/>
      </items>
    </pivotField>
    <pivotField dataField="1" compact="0" numFmtId="4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Số lượng quà đăng ký" fld="4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workbookViewId="0">
      <selection activeCell="F17" sqref="F17"/>
    </sheetView>
  </sheetViews>
  <sheetFormatPr baseColWidth="10" defaultColWidth="8.83203125" defaultRowHeight="15" x14ac:dyDescent="0.2"/>
  <cols>
    <col min="1" max="1" width="26.83203125" bestFit="1" customWidth="1"/>
    <col min="2" max="2" width="5.5" bestFit="1" customWidth="1"/>
  </cols>
  <sheetData>
    <row r="3" spans="1:2" x14ac:dyDescent="0.2">
      <c r="A3" s="7" t="s">
        <v>410</v>
      </c>
      <c r="B3" s="10"/>
    </row>
    <row r="4" spans="1:2" x14ac:dyDescent="0.2">
      <c r="A4" s="7" t="s">
        <v>5</v>
      </c>
      <c r="B4" s="10" t="s">
        <v>411</v>
      </c>
    </row>
    <row r="5" spans="1:2" x14ac:dyDescent="0.2">
      <c r="A5" s="6" t="s">
        <v>163</v>
      </c>
      <c r="B5" s="11">
        <v>1</v>
      </c>
    </row>
    <row r="6" spans="1:2" x14ac:dyDescent="0.2">
      <c r="A6" s="8" t="s">
        <v>153</v>
      </c>
      <c r="B6" s="12">
        <v>1</v>
      </c>
    </row>
    <row r="7" spans="1:2" x14ac:dyDescent="0.2">
      <c r="A7" s="8" t="s">
        <v>44</v>
      </c>
      <c r="B7" s="12">
        <v>10</v>
      </c>
    </row>
    <row r="8" spans="1:2" x14ac:dyDescent="0.2">
      <c r="A8" s="8" t="s">
        <v>62</v>
      </c>
      <c r="B8" s="12">
        <v>5</v>
      </c>
    </row>
    <row r="9" spans="1:2" x14ac:dyDescent="0.2">
      <c r="A9" s="8" t="s">
        <v>80</v>
      </c>
      <c r="B9" s="12">
        <v>2</v>
      </c>
    </row>
    <row r="10" spans="1:2" x14ac:dyDescent="0.2">
      <c r="A10" s="8" t="s">
        <v>349</v>
      </c>
      <c r="B10" s="12">
        <v>1</v>
      </c>
    </row>
    <row r="11" spans="1:2" x14ac:dyDescent="0.2">
      <c r="A11" s="8" t="s">
        <v>38</v>
      </c>
      <c r="B11" s="12">
        <v>63</v>
      </c>
    </row>
    <row r="12" spans="1:2" x14ac:dyDescent="0.2">
      <c r="A12" s="8" t="s">
        <v>144</v>
      </c>
      <c r="B12" s="12">
        <v>3</v>
      </c>
    </row>
    <row r="13" spans="1:2" x14ac:dyDescent="0.2">
      <c r="A13" s="8" t="s">
        <v>101</v>
      </c>
      <c r="B13" s="12">
        <v>1</v>
      </c>
    </row>
    <row r="14" spans="1:2" x14ac:dyDescent="0.2">
      <c r="A14" s="8" t="s">
        <v>318</v>
      </c>
      <c r="B14" s="12">
        <v>1</v>
      </c>
    </row>
    <row r="15" spans="1:2" x14ac:dyDescent="0.2">
      <c r="A15" s="8" t="s">
        <v>14</v>
      </c>
      <c r="B15" s="12">
        <v>76</v>
      </c>
    </row>
    <row r="16" spans="1:2" x14ac:dyDescent="0.2">
      <c r="A16" s="8" t="s">
        <v>25</v>
      </c>
      <c r="B16" s="12">
        <v>5</v>
      </c>
    </row>
    <row r="17" spans="1:2" x14ac:dyDescent="0.2">
      <c r="A17" s="8" t="s">
        <v>22</v>
      </c>
      <c r="B17" s="12">
        <v>5</v>
      </c>
    </row>
    <row r="18" spans="1:2" x14ac:dyDescent="0.2">
      <c r="A18" s="8" t="s">
        <v>176</v>
      </c>
      <c r="B18" s="12">
        <v>2</v>
      </c>
    </row>
    <row r="19" spans="1:2" x14ac:dyDescent="0.2">
      <c r="A19" s="8" t="s">
        <v>28</v>
      </c>
      <c r="B19" s="12">
        <v>12</v>
      </c>
    </row>
    <row r="20" spans="1:2" x14ac:dyDescent="0.2">
      <c r="A20" s="8" t="s">
        <v>33</v>
      </c>
      <c r="B20" s="12">
        <v>10</v>
      </c>
    </row>
    <row r="21" spans="1:2" x14ac:dyDescent="0.2">
      <c r="A21" s="8" t="s">
        <v>57</v>
      </c>
      <c r="B21" s="12">
        <v>8</v>
      </c>
    </row>
    <row r="22" spans="1:2" x14ac:dyDescent="0.2">
      <c r="A22" s="8" t="s">
        <v>361</v>
      </c>
      <c r="B22" s="12">
        <v>2</v>
      </c>
    </row>
    <row r="23" spans="1:2" x14ac:dyDescent="0.2">
      <c r="A23" s="9" t="s">
        <v>409</v>
      </c>
      <c r="B23" s="13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2"/>
  <sheetViews>
    <sheetView tabSelected="1" topLeftCell="A13" workbookViewId="0">
      <selection activeCell="N12" sqref="N12"/>
    </sheetView>
  </sheetViews>
  <sheetFormatPr baseColWidth="10" defaultColWidth="8.83203125" defaultRowHeight="15" x14ac:dyDescent="0.2"/>
  <cols>
    <col min="1" max="1" width="5.83203125" customWidth="1"/>
    <col min="2" max="2" width="21.5" customWidth="1"/>
    <col min="4" max="4" width="20.5" customWidth="1"/>
    <col min="6" max="6" width="11" customWidth="1"/>
    <col min="8" max="8" width="32" customWidth="1"/>
    <col min="9" max="9" width="15.5" customWidth="1"/>
    <col min="10" max="10" width="10" customWidth="1"/>
  </cols>
  <sheetData>
    <row r="2" spans="1:12" ht="16" x14ac:dyDescent="0.2">
      <c r="A2" s="30" t="s">
        <v>0</v>
      </c>
      <c r="B2" s="30"/>
      <c r="C2" s="30"/>
      <c r="D2" s="30"/>
      <c r="E2" s="30"/>
      <c r="F2" s="30"/>
      <c r="G2" s="30"/>
      <c r="H2" s="30"/>
      <c r="I2" s="30"/>
      <c r="J2" s="30"/>
    </row>
    <row r="3" spans="1:12" x14ac:dyDescent="0.2">
      <c r="A3" s="31" t="s">
        <v>1</v>
      </c>
      <c r="B3" s="31"/>
      <c r="C3" s="31"/>
      <c r="D3" s="31"/>
      <c r="E3" s="31"/>
      <c r="F3" s="31"/>
      <c r="G3" s="31"/>
      <c r="H3" s="31"/>
      <c r="I3" s="31"/>
      <c r="J3" s="31"/>
    </row>
    <row r="5" spans="1:12" ht="39" x14ac:dyDescent="0.2">
      <c r="A5" s="1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6" t="s">
        <v>427</v>
      </c>
      <c r="L5" s="26" t="s">
        <v>428</v>
      </c>
    </row>
    <row r="6" spans="1:12" ht="26" x14ac:dyDescent="0.2">
      <c r="A6" s="3">
        <v>42</v>
      </c>
      <c r="B6" s="4" t="s">
        <v>161</v>
      </c>
      <c r="C6" s="5" t="s">
        <v>162</v>
      </c>
      <c r="D6" s="4" t="s">
        <v>163</v>
      </c>
      <c r="E6" s="5">
        <v>1</v>
      </c>
      <c r="F6" s="5" t="s">
        <v>154</v>
      </c>
      <c r="G6" s="4" t="s">
        <v>16</v>
      </c>
      <c r="H6" s="4" t="s">
        <v>164</v>
      </c>
      <c r="I6" s="4" t="s">
        <v>165</v>
      </c>
      <c r="J6" s="4" t="s">
        <v>19</v>
      </c>
      <c r="K6">
        <v>27</v>
      </c>
      <c r="L6">
        <v>350000</v>
      </c>
    </row>
    <row r="7" spans="1:12" ht="26" x14ac:dyDescent="0.2">
      <c r="A7" s="3">
        <v>40</v>
      </c>
      <c r="B7" s="4" t="s">
        <v>151</v>
      </c>
      <c r="C7" s="5" t="s">
        <v>152</v>
      </c>
      <c r="D7" s="4" t="s">
        <v>153</v>
      </c>
      <c r="E7" s="5">
        <v>1</v>
      </c>
      <c r="F7" s="5" t="s">
        <v>154</v>
      </c>
      <c r="G7" s="4" t="s">
        <v>16</v>
      </c>
      <c r="H7" s="4" t="s">
        <v>155</v>
      </c>
      <c r="I7" s="4" t="s">
        <v>156</v>
      </c>
      <c r="J7" s="4" t="s">
        <v>19</v>
      </c>
      <c r="K7">
        <v>30</v>
      </c>
      <c r="L7">
        <v>630000</v>
      </c>
    </row>
    <row r="8" spans="1:12" x14ac:dyDescent="0.2">
      <c r="A8" s="3">
        <v>7</v>
      </c>
      <c r="B8" s="4" t="s">
        <v>42</v>
      </c>
      <c r="C8" s="5" t="s">
        <v>43</v>
      </c>
      <c r="D8" s="4" t="s">
        <v>44</v>
      </c>
      <c r="E8" s="5">
        <v>5</v>
      </c>
      <c r="F8" s="5" t="s">
        <v>39</v>
      </c>
      <c r="G8" s="4" t="s">
        <v>16</v>
      </c>
      <c r="H8" s="4" t="s">
        <v>45</v>
      </c>
      <c r="I8" s="4" t="s">
        <v>46</v>
      </c>
      <c r="J8" s="4" t="s">
        <v>19</v>
      </c>
      <c r="K8">
        <f>VLOOKUP(D8,Sheet3!$H$1:$J$33,2,0)</f>
        <v>105</v>
      </c>
      <c r="L8">
        <f>VLOOKUP(D8,Sheet3!$H$1:$J$33,3,0)</f>
        <v>100000</v>
      </c>
    </row>
    <row r="9" spans="1:12" ht="26" x14ac:dyDescent="0.2">
      <c r="A9" s="3">
        <v>72</v>
      </c>
      <c r="B9" s="4" t="s">
        <v>266</v>
      </c>
      <c r="C9" s="5" t="s">
        <v>267</v>
      </c>
      <c r="D9" s="4" t="s">
        <v>44</v>
      </c>
      <c r="E9" s="5">
        <v>3</v>
      </c>
      <c r="F9" s="5" t="s">
        <v>259</v>
      </c>
      <c r="G9" s="4" t="s">
        <v>16</v>
      </c>
      <c r="H9" s="4" t="s">
        <v>268</v>
      </c>
      <c r="I9" s="4" t="s">
        <v>269</v>
      </c>
      <c r="J9" s="4" t="s">
        <v>19</v>
      </c>
      <c r="K9">
        <f>VLOOKUP(D9,Sheet3!$H$1:$J$33,2,0)</f>
        <v>105</v>
      </c>
      <c r="L9">
        <f>VLOOKUP(D9,Sheet3!$H$1:$J$33,3,0)</f>
        <v>100000</v>
      </c>
    </row>
    <row r="10" spans="1:12" ht="26" x14ac:dyDescent="0.2">
      <c r="A10" s="3">
        <v>81</v>
      </c>
      <c r="B10" s="4" t="s">
        <v>295</v>
      </c>
      <c r="C10" s="5" t="s">
        <v>296</v>
      </c>
      <c r="D10" s="4" t="s">
        <v>44</v>
      </c>
      <c r="E10" s="5">
        <v>2</v>
      </c>
      <c r="F10" s="5" t="s">
        <v>272</v>
      </c>
      <c r="G10" s="4" t="s">
        <v>16</v>
      </c>
      <c r="H10" s="4" t="s">
        <v>297</v>
      </c>
      <c r="I10" s="4" t="s">
        <v>298</v>
      </c>
      <c r="J10" s="4" t="s">
        <v>19</v>
      </c>
      <c r="K10">
        <f>VLOOKUP(D10,Sheet3!$H$1:$J$33,2,0)</f>
        <v>105</v>
      </c>
      <c r="L10">
        <f>VLOOKUP(D10,Sheet3!$H$1:$J$33,3,0)</f>
        <v>100000</v>
      </c>
    </row>
    <row r="11" spans="1:12" ht="26" x14ac:dyDescent="0.2">
      <c r="A11" s="3">
        <v>12</v>
      </c>
      <c r="B11" s="4" t="s">
        <v>60</v>
      </c>
      <c r="C11" s="5" t="s">
        <v>61</v>
      </c>
      <c r="D11" s="4" t="s">
        <v>62</v>
      </c>
      <c r="E11" s="5">
        <v>2</v>
      </c>
      <c r="F11" s="5" t="s">
        <v>39</v>
      </c>
      <c r="G11" s="4" t="s">
        <v>16</v>
      </c>
      <c r="H11" s="4" t="s">
        <v>63</v>
      </c>
      <c r="I11" s="4" t="s">
        <v>64</v>
      </c>
      <c r="J11" s="4" t="s">
        <v>19</v>
      </c>
      <c r="K11">
        <f>VLOOKUP(D11,Sheet3!$H$1:$J$33,2,0)</f>
        <v>5</v>
      </c>
      <c r="L11">
        <f>VLOOKUP(D11,Sheet3!$H$1:$J$33,3,0)</f>
        <v>200000</v>
      </c>
    </row>
    <row r="12" spans="1:12" x14ac:dyDescent="0.2">
      <c r="A12" s="3">
        <v>79</v>
      </c>
      <c r="B12" s="4" t="s">
        <v>287</v>
      </c>
      <c r="C12" s="5" t="s">
        <v>288</v>
      </c>
      <c r="D12" s="4" t="s">
        <v>62</v>
      </c>
      <c r="E12" s="5">
        <v>2</v>
      </c>
      <c r="F12" s="5" t="s">
        <v>272</v>
      </c>
      <c r="G12" s="4"/>
      <c r="H12" s="4" t="s">
        <v>289</v>
      </c>
      <c r="I12" s="4" t="s">
        <v>290</v>
      </c>
      <c r="J12" s="4" t="s">
        <v>54</v>
      </c>
      <c r="K12">
        <f>VLOOKUP(D12,Sheet3!$H$1:$J$33,2,0)</f>
        <v>5</v>
      </c>
      <c r="L12">
        <f>VLOOKUP(D12,Sheet3!$H$1:$J$33,3,0)</f>
        <v>200000</v>
      </c>
    </row>
    <row r="13" spans="1:12" ht="39" x14ac:dyDescent="0.2">
      <c r="A13" s="3">
        <v>102</v>
      </c>
      <c r="B13" s="4" t="s">
        <v>345</v>
      </c>
      <c r="C13" s="5" t="s">
        <v>346</v>
      </c>
      <c r="D13" s="4" t="s">
        <v>62</v>
      </c>
      <c r="E13" s="5">
        <v>1</v>
      </c>
      <c r="F13" s="5" t="s">
        <v>331</v>
      </c>
      <c r="G13" s="4" t="s">
        <v>16</v>
      </c>
      <c r="H13" s="4" t="s">
        <v>347</v>
      </c>
      <c r="I13" s="4" t="s">
        <v>348</v>
      </c>
      <c r="J13" s="4" t="s">
        <v>19</v>
      </c>
      <c r="K13">
        <f>VLOOKUP(D13,Sheet3!$H$1:$J$33,2,0)</f>
        <v>5</v>
      </c>
      <c r="L13">
        <f>VLOOKUP(D13,Sheet3!$H$1:$J$33,3,0)</f>
        <v>200000</v>
      </c>
    </row>
    <row r="14" spans="1:12" ht="26" x14ac:dyDescent="0.2">
      <c r="A14" s="3">
        <v>18</v>
      </c>
      <c r="B14" s="4" t="s">
        <v>78</v>
      </c>
      <c r="C14" s="5" t="s">
        <v>79</v>
      </c>
      <c r="D14" s="4" t="s">
        <v>80</v>
      </c>
      <c r="E14" s="5">
        <v>1</v>
      </c>
      <c r="F14" s="5" t="s">
        <v>71</v>
      </c>
      <c r="G14" s="4" t="s">
        <v>16</v>
      </c>
      <c r="H14" s="4" t="s">
        <v>81</v>
      </c>
      <c r="I14" s="4" t="s">
        <v>82</v>
      </c>
      <c r="J14" s="4" t="s">
        <v>19</v>
      </c>
      <c r="K14">
        <v>16</v>
      </c>
      <c r="L14">
        <v>50000</v>
      </c>
    </row>
    <row r="15" spans="1:12" ht="39" x14ac:dyDescent="0.2">
      <c r="A15" s="3">
        <v>109</v>
      </c>
      <c r="B15" s="4" t="s">
        <v>359</v>
      </c>
      <c r="C15" s="5" t="s">
        <v>360</v>
      </c>
      <c r="D15" s="4" t="s">
        <v>80</v>
      </c>
      <c r="E15" s="5">
        <v>1</v>
      </c>
      <c r="F15" s="5" t="s">
        <v>352</v>
      </c>
      <c r="G15" s="4" t="s">
        <v>16</v>
      </c>
      <c r="H15" s="4" t="s">
        <v>362</v>
      </c>
      <c r="I15" s="4" t="s">
        <v>363</v>
      </c>
      <c r="J15" s="4" t="s">
        <v>19</v>
      </c>
      <c r="K15">
        <v>16</v>
      </c>
      <c r="L15">
        <v>50000</v>
      </c>
    </row>
    <row r="16" spans="1:12" ht="39" x14ac:dyDescent="0.2">
      <c r="A16" s="3">
        <v>103</v>
      </c>
      <c r="B16" s="4" t="s">
        <v>345</v>
      </c>
      <c r="C16" s="5" t="s">
        <v>346</v>
      </c>
      <c r="D16" s="4" t="s">
        <v>349</v>
      </c>
      <c r="E16" s="5">
        <v>1</v>
      </c>
      <c r="F16" s="5" t="s">
        <v>331</v>
      </c>
      <c r="G16" s="4" t="s">
        <v>16</v>
      </c>
      <c r="H16" s="4" t="s">
        <v>347</v>
      </c>
      <c r="I16" s="4" t="s">
        <v>348</v>
      </c>
      <c r="J16" s="4" t="s">
        <v>19</v>
      </c>
      <c r="K16">
        <f>VLOOKUP(D16,Sheet3!$H$1:$J$33,2,0)</f>
        <v>34</v>
      </c>
      <c r="L16">
        <f>VLOOKUP(D16,Sheet3!$H$1:$J$33,3,0)</f>
        <v>200000</v>
      </c>
    </row>
    <row r="17" spans="1:12" x14ac:dyDescent="0.2">
      <c r="A17" s="3">
        <v>6</v>
      </c>
      <c r="B17" s="4" t="s">
        <v>36</v>
      </c>
      <c r="C17" s="5" t="s">
        <v>37</v>
      </c>
      <c r="D17" s="4" t="s">
        <v>38</v>
      </c>
      <c r="E17" s="5">
        <v>1</v>
      </c>
      <c r="F17" s="5" t="s">
        <v>39</v>
      </c>
      <c r="G17" s="4" t="s">
        <v>16</v>
      </c>
      <c r="H17" s="4" t="s">
        <v>40</v>
      </c>
      <c r="I17" s="4" t="s">
        <v>41</v>
      </c>
      <c r="J17" s="4" t="s">
        <v>19</v>
      </c>
      <c r="K17">
        <f>VLOOKUP(D17,Sheet3!$H$1:$J$33,2,0)</f>
        <v>13</v>
      </c>
      <c r="L17">
        <f>VLOOKUP(D17,Sheet3!$H$1:$J$33,3,0)</f>
        <v>30000</v>
      </c>
    </row>
    <row r="18" spans="1:12" ht="26" x14ac:dyDescent="0.2">
      <c r="A18" s="3">
        <v>10</v>
      </c>
      <c r="B18" s="4" t="s">
        <v>51</v>
      </c>
      <c r="C18" s="5" t="s">
        <v>52</v>
      </c>
      <c r="D18" s="4" t="s">
        <v>38</v>
      </c>
      <c r="E18" s="5">
        <v>1</v>
      </c>
      <c r="F18" s="5" t="s">
        <v>39</v>
      </c>
      <c r="G18" s="4"/>
      <c r="H18" s="4" t="s">
        <v>53</v>
      </c>
      <c r="I18" s="4"/>
      <c r="J18" s="4" t="s">
        <v>54</v>
      </c>
      <c r="K18">
        <f>VLOOKUP(D18,Sheet3!$H$1:$J$33,2,0)</f>
        <v>13</v>
      </c>
      <c r="L18">
        <f>VLOOKUP(D18,Sheet3!$H$1:$J$33,3,0)</f>
        <v>30000</v>
      </c>
    </row>
    <row r="19" spans="1:12" x14ac:dyDescent="0.2">
      <c r="A19" s="3">
        <v>16</v>
      </c>
      <c r="B19" s="4" t="s">
        <v>74</v>
      </c>
      <c r="C19" s="5" t="s">
        <v>75</v>
      </c>
      <c r="D19" s="4" t="s">
        <v>38</v>
      </c>
      <c r="E19" s="5">
        <v>5</v>
      </c>
      <c r="F19" s="5" t="s">
        <v>71</v>
      </c>
      <c r="G19" s="4" t="s">
        <v>16</v>
      </c>
      <c r="H19" s="4" t="s">
        <v>76</v>
      </c>
      <c r="I19" s="4" t="s">
        <v>77</v>
      </c>
      <c r="J19" s="4" t="s">
        <v>19</v>
      </c>
      <c r="K19">
        <f>VLOOKUP(D19,Sheet3!$H$1:$J$33,2,0)</f>
        <v>13</v>
      </c>
      <c r="L19">
        <f>VLOOKUP(D19,Sheet3!$H$1:$J$33,3,0)</f>
        <v>30000</v>
      </c>
    </row>
    <row r="20" spans="1:12" x14ac:dyDescent="0.2">
      <c r="A20" s="3">
        <v>25</v>
      </c>
      <c r="B20" s="4" t="s">
        <v>105</v>
      </c>
      <c r="C20" s="5" t="s">
        <v>106</v>
      </c>
      <c r="D20" s="4" t="s">
        <v>38</v>
      </c>
      <c r="E20" s="5">
        <v>2</v>
      </c>
      <c r="F20" s="5" t="s">
        <v>104</v>
      </c>
      <c r="G20" s="4" t="s">
        <v>16</v>
      </c>
      <c r="H20" s="4" t="s">
        <v>107</v>
      </c>
      <c r="I20" s="4" t="s">
        <v>108</v>
      </c>
      <c r="J20" s="4" t="s">
        <v>19</v>
      </c>
      <c r="K20">
        <f>VLOOKUP(D20,Sheet3!$H$1:$J$33,2,0)</f>
        <v>13</v>
      </c>
      <c r="L20">
        <f>VLOOKUP(D20,Sheet3!$H$1:$J$33,3,0)</f>
        <v>30000</v>
      </c>
    </row>
    <row r="21" spans="1:12" ht="26" x14ac:dyDescent="0.2">
      <c r="A21" s="3">
        <v>27</v>
      </c>
      <c r="B21" s="4" t="s">
        <v>109</v>
      </c>
      <c r="C21" s="5" t="s">
        <v>110</v>
      </c>
      <c r="D21" s="4" t="s">
        <v>38</v>
      </c>
      <c r="E21" s="5">
        <v>6</v>
      </c>
      <c r="F21" s="5" t="s">
        <v>104</v>
      </c>
      <c r="G21" s="4" t="s">
        <v>16</v>
      </c>
      <c r="H21" s="4" t="s">
        <v>111</v>
      </c>
      <c r="I21" s="4" t="s">
        <v>112</v>
      </c>
      <c r="J21" s="4" t="s">
        <v>19</v>
      </c>
      <c r="K21">
        <f>VLOOKUP(D21,Sheet3!$H$1:$J$33,2,0)</f>
        <v>13</v>
      </c>
      <c r="L21">
        <f>VLOOKUP(D21,Sheet3!$H$1:$J$33,3,0)</f>
        <v>30000</v>
      </c>
    </row>
    <row r="22" spans="1:12" ht="26" x14ac:dyDescent="0.2">
      <c r="A22" s="3">
        <v>28</v>
      </c>
      <c r="B22" s="4" t="s">
        <v>113</v>
      </c>
      <c r="C22" s="5" t="s">
        <v>114</v>
      </c>
      <c r="D22" s="4" t="s">
        <v>38</v>
      </c>
      <c r="E22" s="5">
        <v>1</v>
      </c>
      <c r="F22" s="5" t="s">
        <v>104</v>
      </c>
      <c r="G22" s="4" t="s">
        <v>16</v>
      </c>
      <c r="H22" s="4" t="s">
        <v>115</v>
      </c>
      <c r="I22" s="4" t="s">
        <v>116</v>
      </c>
      <c r="J22" s="4" t="s">
        <v>19</v>
      </c>
      <c r="K22">
        <f>VLOOKUP(D22,Sheet3!$H$1:$J$33,2,0)</f>
        <v>13</v>
      </c>
      <c r="L22">
        <f>VLOOKUP(D22,Sheet3!$H$1:$J$33,3,0)</f>
        <v>30000</v>
      </c>
    </row>
    <row r="23" spans="1:12" x14ac:dyDescent="0.2">
      <c r="A23" s="3">
        <v>31</v>
      </c>
      <c r="B23" s="4" t="s">
        <v>121</v>
      </c>
      <c r="C23" s="5" t="s">
        <v>122</v>
      </c>
      <c r="D23" s="4" t="s">
        <v>38</v>
      </c>
      <c r="E23" s="5">
        <v>10</v>
      </c>
      <c r="F23" s="5" t="s">
        <v>123</v>
      </c>
      <c r="G23" s="4" t="s">
        <v>16</v>
      </c>
      <c r="H23" s="4" t="s">
        <v>124</v>
      </c>
      <c r="I23" s="4" t="s">
        <v>125</v>
      </c>
      <c r="J23" s="4" t="s">
        <v>19</v>
      </c>
      <c r="K23">
        <f>VLOOKUP(D23,Sheet3!$H$1:$J$33,2,0)</f>
        <v>13</v>
      </c>
      <c r="L23">
        <f>VLOOKUP(D23,Sheet3!$H$1:$J$33,3,0)</f>
        <v>30000</v>
      </c>
    </row>
    <row r="24" spans="1:12" ht="26" x14ac:dyDescent="0.2">
      <c r="A24" s="3">
        <v>45</v>
      </c>
      <c r="B24" s="4" t="s">
        <v>170</v>
      </c>
      <c r="C24" s="5" t="s">
        <v>171</v>
      </c>
      <c r="D24" s="4" t="s">
        <v>38</v>
      </c>
      <c r="E24" s="5">
        <v>1</v>
      </c>
      <c r="F24" s="5" t="s">
        <v>154</v>
      </c>
      <c r="G24" s="4"/>
      <c r="H24" s="4" t="s">
        <v>172</v>
      </c>
      <c r="I24" s="4" t="s">
        <v>173</v>
      </c>
      <c r="J24" s="4" t="s">
        <v>54</v>
      </c>
      <c r="K24">
        <f>VLOOKUP(D24,Sheet3!$H$1:$J$33,2,0)</f>
        <v>13</v>
      </c>
      <c r="L24">
        <f>VLOOKUP(D24,Sheet3!$H$1:$J$33,3,0)</f>
        <v>30000</v>
      </c>
    </row>
    <row r="25" spans="1:12" x14ac:dyDescent="0.2">
      <c r="A25" s="3">
        <v>51</v>
      </c>
      <c r="B25" s="4" t="s">
        <v>195</v>
      </c>
      <c r="C25" s="5" t="s">
        <v>196</v>
      </c>
      <c r="D25" s="4" t="s">
        <v>38</v>
      </c>
      <c r="E25" s="5">
        <v>1</v>
      </c>
      <c r="F25" s="5" t="s">
        <v>197</v>
      </c>
      <c r="G25" s="4" t="s">
        <v>16</v>
      </c>
      <c r="H25" s="4" t="s">
        <v>198</v>
      </c>
      <c r="I25" s="4" t="s">
        <v>199</v>
      </c>
      <c r="J25" s="4" t="s">
        <v>19</v>
      </c>
      <c r="K25">
        <f>VLOOKUP(D25,Sheet3!$H$1:$J$33,2,0)</f>
        <v>13</v>
      </c>
      <c r="L25">
        <f>VLOOKUP(D25,Sheet3!$H$1:$J$33,3,0)</f>
        <v>30000</v>
      </c>
    </row>
    <row r="26" spans="1:12" ht="26" x14ac:dyDescent="0.2">
      <c r="A26" s="3">
        <v>57</v>
      </c>
      <c r="B26" s="4" t="s">
        <v>216</v>
      </c>
      <c r="C26" s="5" t="s">
        <v>217</v>
      </c>
      <c r="D26" s="4" t="s">
        <v>38</v>
      </c>
      <c r="E26" s="5">
        <v>1</v>
      </c>
      <c r="F26" s="5" t="s">
        <v>218</v>
      </c>
      <c r="G26" s="4"/>
      <c r="H26" s="4" t="s">
        <v>219</v>
      </c>
      <c r="I26" s="4"/>
      <c r="J26" s="4" t="s">
        <v>54</v>
      </c>
      <c r="K26">
        <f>VLOOKUP(D26,Sheet3!$H$1:$J$33,2,0)</f>
        <v>13</v>
      </c>
      <c r="L26">
        <f>VLOOKUP(D26,Sheet3!$H$1:$J$33,3,0)</f>
        <v>30000</v>
      </c>
    </row>
    <row r="27" spans="1:12" ht="26" x14ac:dyDescent="0.2">
      <c r="A27" s="3">
        <v>59</v>
      </c>
      <c r="B27" s="4" t="s">
        <v>220</v>
      </c>
      <c r="C27" s="5" t="s">
        <v>221</v>
      </c>
      <c r="D27" s="4" t="s">
        <v>38</v>
      </c>
      <c r="E27" s="5">
        <v>5</v>
      </c>
      <c r="F27" s="5" t="s">
        <v>218</v>
      </c>
      <c r="G27" s="4" t="s">
        <v>16</v>
      </c>
      <c r="H27" s="4" t="s">
        <v>222</v>
      </c>
      <c r="I27" s="4" t="s">
        <v>223</v>
      </c>
      <c r="J27" s="4" t="s">
        <v>19</v>
      </c>
      <c r="K27">
        <f>VLOOKUP(D27,Sheet3!$H$1:$J$33,2,0)</f>
        <v>13</v>
      </c>
      <c r="L27">
        <f>VLOOKUP(D27,Sheet3!$H$1:$J$33,3,0)</f>
        <v>30000</v>
      </c>
    </row>
    <row r="28" spans="1:12" ht="39" x14ac:dyDescent="0.2">
      <c r="A28" s="3">
        <v>60</v>
      </c>
      <c r="B28" s="4" t="s">
        <v>224</v>
      </c>
      <c r="C28" s="5" t="s">
        <v>225</v>
      </c>
      <c r="D28" s="4" t="s">
        <v>38</v>
      </c>
      <c r="E28" s="5">
        <v>3</v>
      </c>
      <c r="F28" s="5" t="s">
        <v>218</v>
      </c>
      <c r="G28" s="4" t="s">
        <v>16</v>
      </c>
      <c r="H28" s="4" t="s">
        <v>226</v>
      </c>
      <c r="I28" s="4" t="s">
        <v>227</v>
      </c>
      <c r="J28" s="4" t="s">
        <v>19</v>
      </c>
      <c r="K28">
        <f>VLOOKUP(D28,Sheet3!$H$1:$J$33,2,0)</f>
        <v>13</v>
      </c>
      <c r="L28">
        <f>VLOOKUP(D28,Sheet3!$H$1:$J$33,3,0)</f>
        <v>30000</v>
      </c>
    </row>
    <row r="29" spans="1:12" ht="26" x14ac:dyDescent="0.2">
      <c r="A29" s="3">
        <v>61</v>
      </c>
      <c r="B29" s="4" t="s">
        <v>228</v>
      </c>
      <c r="C29" s="5" t="s">
        <v>229</v>
      </c>
      <c r="D29" s="4" t="s">
        <v>38</v>
      </c>
      <c r="E29" s="5">
        <v>1</v>
      </c>
      <c r="F29" s="5" t="s">
        <v>218</v>
      </c>
      <c r="G29" s="4" t="s">
        <v>16</v>
      </c>
      <c r="H29" s="4" t="s">
        <v>230</v>
      </c>
      <c r="I29" s="4" t="s">
        <v>231</v>
      </c>
      <c r="J29" s="4" t="s">
        <v>19</v>
      </c>
      <c r="K29">
        <f>VLOOKUP(D29,Sheet3!$H$1:$J$33,2,0)</f>
        <v>13</v>
      </c>
      <c r="L29">
        <f>VLOOKUP(D29,Sheet3!$H$1:$J$33,3,0)</f>
        <v>30000</v>
      </c>
    </row>
    <row r="30" spans="1:12" ht="26" x14ac:dyDescent="0.2">
      <c r="A30" s="3">
        <v>64</v>
      </c>
      <c r="B30" s="4" t="s">
        <v>240</v>
      </c>
      <c r="C30" s="5" t="s">
        <v>241</v>
      </c>
      <c r="D30" s="4" t="s">
        <v>38</v>
      </c>
      <c r="E30" s="5">
        <v>2</v>
      </c>
      <c r="F30" s="5" t="s">
        <v>218</v>
      </c>
      <c r="G30" s="4" t="s">
        <v>16</v>
      </c>
      <c r="H30" s="4" t="s">
        <v>242</v>
      </c>
      <c r="I30" s="4" t="s">
        <v>243</v>
      </c>
      <c r="J30" s="4" t="s">
        <v>19</v>
      </c>
      <c r="K30">
        <f>VLOOKUP(D30,Sheet3!$H$1:$J$33,2,0)</f>
        <v>13</v>
      </c>
      <c r="L30">
        <f>VLOOKUP(D30,Sheet3!$H$1:$J$33,3,0)</f>
        <v>30000</v>
      </c>
    </row>
    <row r="31" spans="1:12" ht="26" x14ac:dyDescent="0.2">
      <c r="A31" s="3">
        <v>65</v>
      </c>
      <c r="B31" s="4" t="s">
        <v>244</v>
      </c>
      <c r="C31" s="5" t="s">
        <v>245</v>
      </c>
      <c r="D31" s="4" t="s">
        <v>38</v>
      </c>
      <c r="E31" s="5">
        <v>1</v>
      </c>
      <c r="F31" s="5" t="s">
        <v>246</v>
      </c>
      <c r="G31" s="4" t="s">
        <v>16</v>
      </c>
      <c r="H31" s="4" t="s">
        <v>247</v>
      </c>
      <c r="I31" s="4" t="s">
        <v>248</v>
      </c>
      <c r="J31" s="4" t="s">
        <v>19</v>
      </c>
      <c r="K31">
        <f>VLOOKUP(D31,Sheet3!$H$1:$J$33,2,0)</f>
        <v>13</v>
      </c>
      <c r="L31">
        <f>VLOOKUP(D31,Sheet3!$H$1:$J$33,3,0)</f>
        <v>30000</v>
      </c>
    </row>
    <row r="32" spans="1:12" x14ac:dyDescent="0.2">
      <c r="A32" s="3">
        <v>69</v>
      </c>
      <c r="B32" s="4" t="s">
        <v>253</v>
      </c>
      <c r="C32" s="5" t="s">
        <v>254</v>
      </c>
      <c r="D32" s="4" t="s">
        <v>38</v>
      </c>
      <c r="E32" s="5">
        <v>1</v>
      </c>
      <c r="F32" s="5" t="s">
        <v>246</v>
      </c>
      <c r="G32" s="4" t="s">
        <v>16</v>
      </c>
      <c r="H32" s="4" t="s">
        <v>255</v>
      </c>
      <c r="I32" s="4" t="s">
        <v>256</v>
      </c>
      <c r="J32" s="4" t="s">
        <v>19</v>
      </c>
      <c r="K32">
        <f>VLOOKUP(D32,Sheet3!$H$1:$J$33,2,0)</f>
        <v>13</v>
      </c>
      <c r="L32">
        <f>VLOOKUP(D32,Sheet3!$H$1:$J$33,3,0)</f>
        <v>30000</v>
      </c>
    </row>
    <row r="33" spans="1:12" ht="26" x14ac:dyDescent="0.2">
      <c r="A33" s="3">
        <v>71</v>
      </c>
      <c r="B33" s="4" t="s">
        <v>262</v>
      </c>
      <c r="C33" s="5" t="s">
        <v>263</v>
      </c>
      <c r="D33" s="4" t="s">
        <v>38</v>
      </c>
      <c r="E33" s="5">
        <v>8</v>
      </c>
      <c r="F33" s="5" t="s">
        <v>259</v>
      </c>
      <c r="G33" s="4" t="s">
        <v>16</v>
      </c>
      <c r="H33" s="4" t="s">
        <v>264</v>
      </c>
      <c r="I33" s="4" t="s">
        <v>265</v>
      </c>
      <c r="J33" s="4" t="s">
        <v>19</v>
      </c>
      <c r="K33">
        <f>VLOOKUP(D33,Sheet3!$H$1:$J$33,2,0)</f>
        <v>13</v>
      </c>
      <c r="L33">
        <f>VLOOKUP(D33,Sheet3!$H$1:$J$33,3,0)</f>
        <v>30000</v>
      </c>
    </row>
    <row r="34" spans="1:12" ht="26" x14ac:dyDescent="0.2">
      <c r="A34" s="3">
        <v>76</v>
      </c>
      <c r="B34" s="4" t="s">
        <v>275</v>
      </c>
      <c r="C34" s="5" t="s">
        <v>276</v>
      </c>
      <c r="D34" s="4" t="s">
        <v>38</v>
      </c>
      <c r="E34" s="5">
        <v>5</v>
      </c>
      <c r="F34" s="5" t="s">
        <v>272</v>
      </c>
      <c r="G34" s="4" t="s">
        <v>16</v>
      </c>
      <c r="H34" s="4" t="s">
        <v>277</v>
      </c>
      <c r="I34" s="4" t="s">
        <v>278</v>
      </c>
      <c r="J34" s="4" t="s">
        <v>19</v>
      </c>
      <c r="K34">
        <f>VLOOKUP(D34,Sheet3!$H$1:$J$33,2,0)</f>
        <v>13</v>
      </c>
      <c r="L34">
        <f>VLOOKUP(D34,Sheet3!$H$1:$J$33,3,0)</f>
        <v>30000</v>
      </c>
    </row>
    <row r="35" spans="1:12" ht="26" x14ac:dyDescent="0.2">
      <c r="A35" s="3">
        <v>77</v>
      </c>
      <c r="B35" s="4" t="s">
        <v>279</v>
      </c>
      <c r="C35" s="5" t="s">
        <v>280</v>
      </c>
      <c r="D35" s="4" t="s">
        <v>38</v>
      </c>
      <c r="E35" s="5">
        <v>2</v>
      </c>
      <c r="F35" s="5" t="s">
        <v>272</v>
      </c>
      <c r="G35" s="4" t="s">
        <v>16</v>
      </c>
      <c r="H35" s="4" t="s">
        <v>281</v>
      </c>
      <c r="I35" s="4" t="s">
        <v>282</v>
      </c>
      <c r="J35" s="4" t="s">
        <v>19</v>
      </c>
      <c r="K35">
        <f>VLOOKUP(D35,Sheet3!$H$1:$J$33,2,0)</f>
        <v>13</v>
      </c>
      <c r="L35">
        <f>VLOOKUP(D35,Sheet3!$H$1:$J$33,3,0)</f>
        <v>30000</v>
      </c>
    </row>
    <row r="36" spans="1:12" ht="26" x14ac:dyDescent="0.2">
      <c r="A36" s="3">
        <v>82</v>
      </c>
      <c r="B36" s="4" t="s">
        <v>299</v>
      </c>
      <c r="C36" s="5" t="s">
        <v>300</v>
      </c>
      <c r="D36" s="4" t="s">
        <v>38</v>
      </c>
      <c r="E36" s="5">
        <v>1</v>
      </c>
      <c r="F36" s="5" t="s">
        <v>301</v>
      </c>
      <c r="G36" s="4" t="s">
        <v>16</v>
      </c>
      <c r="H36" s="4" t="s">
        <v>302</v>
      </c>
      <c r="I36" s="4" t="s">
        <v>303</v>
      </c>
      <c r="J36" s="4" t="s">
        <v>19</v>
      </c>
      <c r="K36">
        <f>VLOOKUP(D36,Sheet3!$H$1:$J$33,2,0)</f>
        <v>13</v>
      </c>
      <c r="L36">
        <f>VLOOKUP(D36,Sheet3!$H$1:$J$33,3,0)</f>
        <v>30000</v>
      </c>
    </row>
    <row r="37" spans="1:12" ht="26" x14ac:dyDescent="0.2">
      <c r="A37" s="3">
        <v>87</v>
      </c>
      <c r="B37" s="4" t="s">
        <v>312</v>
      </c>
      <c r="C37" s="5" t="s">
        <v>313</v>
      </c>
      <c r="D37" s="4" t="s">
        <v>38</v>
      </c>
      <c r="E37" s="5">
        <v>1</v>
      </c>
      <c r="F37" s="5" t="s">
        <v>301</v>
      </c>
      <c r="G37" s="4" t="s">
        <v>16</v>
      </c>
      <c r="H37" s="4" t="s">
        <v>314</v>
      </c>
      <c r="I37" s="4" t="s">
        <v>315</v>
      </c>
      <c r="J37" s="4" t="s">
        <v>19</v>
      </c>
      <c r="K37">
        <f>VLOOKUP(D37,Sheet3!$H$1:$J$33,2,0)</f>
        <v>13</v>
      </c>
      <c r="L37">
        <f>VLOOKUP(D37,Sheet3!$H$1:$J$33,3,0)</f>
        <v>30000</v>
      </c>
    </row>
    <row r="38" spans="1:12" ht="26" x14ac:dyDescent="0.2">
      <c r="A38" s="3">
        <v>97</v>
      </c>
      <c r="B38" s="4" t="s">
        <v>334</v>
      </c>
      <c r="C38" s="5" t="s">
        <v>335</v>
      </c>
      <c r="D38" s="4" t="s">
        <v>38</v>
      </c>
      <c r="E38" s="5">
        <v>1</v>
      </c>
      <c r="F38" s="5" t="s">
        <v>331</v>
      </c>
      <c r="G38" s="4" t="s">
        <v>16</v>
      </c>
      <c r="H38" s="4" t="s">
        <v>336</v>
      </c>
      <c r="I38" s="4" t="s">
        <v>337</v>
      </c>
      <c r="J38" s="4" t="s">
        <v>19</v>
      </c>
      <c r="K38">
        <f>VLOOKUP(D38,Sheet3!$H$1:$J$33,2,0)</f>
        <v>13</v>
      </c>
      <c r="L38">
        <f>VLOOKUP(D38,Sheet3!$H$1:$J$33,3,0)</f>
        <v>30000</v>
      </c>
    </row>
    <row r="39" spans="1:12" ht="26" x14ac:dyDescent="0.2">
      <c r="A39" s="3">
        <v>113</v>
      </c>
      <c r="B39" s="4" t="s">
        <v>377</v>
      </c>
      <c r="C39" s="5" t="s">
        <v>378</v>
      </c>
      <c r="D39" s="4" t="s">
        <v>38</v>
      </c>
      <c r="E39" s="5">
        <v>2</v>
      </c>
      <c r="F39" s="5" t="s">
        <v>374</v>
      </c>
      <c r="G39" s="4"/>
      <c r="H39" s="4" t="s">
        <v>379</v>
      </c>
      <c r="I39" s="4" t="s">
        <v>380</v>
      </c>
      <c r="J39" s="4" t="s">
        <v>54</v>
      </c>
      <c r="K39">
        <f>VLOOKUP(D39,Sheet3!$H$1:$J$33,2,0)</f>
        <v>13</v>
      </c>
      <c r="L39">
        <f>VLOOKUP(D39,Sheet3!$H$1:$J$33,3,0)</f>
        <v>30000</v>
      </c>
    </row>
    <row r="40" spans="1:12" x14ac:dyDescent="0.2">
      <c r="A40" s="3">
        <v>119</v>
      </c>
      <c r="B40" s="4" t="s">
        <v>401</v>
      </c>
      <c r="C40" s="5" t="s">
        <v>402</v>
      </c>
      <c r="D40" s="4" t="s">
        <v>38</v>
      </c>
      <c r="E40" s="5">
        <v>1</v>
      </c>
      <c r="F40" s="5" t="s">
        <v>374</v>
      </c>
      <c r="G40" s="4" t="s">
        <v>16</v>
      </c>
      <c r="H40" s="4" t="s">
        <v>403</v>
      </c>
      <c r="I40" s="4" t="s">
        <v>404</v>
      </c>
      <c r="J40" s="4" t="s">
        <v>19</v>
      </c>
      <c r="K40">
        <f>VLOOKUP(D40,Sheet3!$H$1:$J$33,2,0)</f>
        <v>13</v>
      </c>
      <c r="L40">
        <f>VLOOKUP(D40,Sheet3!$H$1:$J$33,3,0)</f>
        <v>30000</v>
      </c>
    </row>
    <row r="41" spans="1:12" x14ac:dyDescent="0.2">
      <c r="A41" s="3">
        <v>38</v>
      </c>
      <c r="B41" s="4" t="s">
        <v>142</v>
      </c>
      <c r="C41" s="5" t="s">
        <v>143</v>
      </c>
      <c r="D41" s="4" t="s">
        <v>144</v>
      </c>
      <c r="E41" s="5">
        <v>1</v>
      </c>
      <c r="F41" s="5" t="s">
        <v>123</v>
      </c>
      <c r="G41" s="4" t="s">
        <v>16</v>
      </c>
      <c r="H41" s="4" t="s">
        <v>145</v>
      </c>
      <c r="I41" s="4" t="s">
        <v>146</v>
      </c>
      <c r="J41" s="4" t="s">
        <v>19</v>
      </c>
      <c r="K41">
        <f>VLOOKUP(D41,Sheet3!$H$1:$J$33,2,0)</f>
        <v>42</v>
      </c>
      <c r="L41">
        <f>VLOOKUP(D41,Sheet3!$H$1:$J$33,3,0)</f>
        <v>117000</v>
      </c>
    </row>
    <row r="42" spans="1:12" ht="39" x14ac:dyDescent="0.2">
      <c r="A42" s="3">
        <v>67</v>
      </c>
      <c r="B42" s="4" t="s">
        <v>249</v>
      </c>
      <c r="C42" s="5" t="s">
        <v>250</v>
      </c>
      <c r="D42" s="4" t="s">
        <v>144</v>
      </c>
      <c r="E42" s="5">
        <v>1</v>
      </c>
      <c r="F42" s="5" t="s">
        <v>246</v>
      </c>
      <c r="G42" s="4" t="s">
        <v>16</v>
      </c>
      <c r="H42" s="4" t="s">
        <v>251</v>
      </c>
      <c r="I42" s="4" t="s">
        <v>252</v>
      </c>
      <c r="J42" s="4" t="s">
        <v>19</v>
      </c>
      <c r="K42">
        <f>VLOOKUP(D42,Sheet3!$H$1:$J$33,2,0)</f>
        <v>42</v>
      </c>
      <c r="L42">
        <f>VLOOKUP(D42,Sheet3!$H$1:$J$33,3,0)</f>
        <v>117000</v>
      </c>
    </row>
    <row r="43" spans="1:12" ht="26" x14ac:dyDescent="0.2">
      <c r="A43" s="3">
        <v>112</v>
      </c>
      <c r="B43" s="4" t="s">
        <v>372</v>
      </c>
      <c r="C43" s="5" t="s">
        <v>373</v>
      </c>
      <c r="D43" s="4" t="s">
        <v>144</v>
      </c>
      <c r="E43" s="5">
        <v>1</v>
      </c>
      <c r="F43" s="5" t="s">
        <v>374</v>
      </c>
      <c r="G43" s="4" t="s">
        <v>16</v>
      </c>
      <c r="H43" s="4" t="s">
        <v>375</v>
      </c>
      <c r="I43" s="4" t="s">
        <v>376</v>
      </c>
      <c r="J43" s="4" t="s">
        <v>19</v>
      </c>
      <c r="K43">
        <f>VLOOKUP(D43,Sheet3!$H$1:$J$33,2,0)</f>
        <v>42</v>
      </c>
      <c r="L43">
        <f>VLOOKUP(D43,Sheet3!$H$1:$J$33,3,0)</f>
        <v>117000</v>
      </c>
    </row>
    <row r="44" spans="1:12" ht="26" x14ac:dyDescent="0.2">
      <c r="A44" s="3">
        <v>23</v>
      </c>
      <c r="B44" s="4" t="s">
        <v>99</v>
      </c>
      <c r="C44" s="5" t="s">
        <v>100</v>
      </c>
      <c r="D44" s="4" t="s">
        <v>101</v>
      </c>
      <c r="E44" s="5">
        <v>1</v>
      </c>
      <c r="F44" s="5" t="s">
        <v>71</v>
      </c>
      <c r="G44" s="4" t="s">
        <v>16</v>
      </c>
      <c r="H44" s="4" t="s">
        <v>102</v>
      </c>
      <c r="I44" s="4" t="s">
        <v>103</v>
      </c>
      <c r="J44" s="4" t="s">
        <v>19</v>
      </c>
      <c r="K44">
        <f>VLOOKUP(D44,Sheet3!$H$1:$J$33,2,0)</f>
        <v>46</v>
      </c>
      <c r="L44">
        <f>VLOOKUP(D44,Sheet3!$H$1:$J$33,3,0)</f>
        <v>625000</v>
      </c>
    </row>
    <row r="45" spans="1:12" ht="26" x14ac:dyDescent="0.2">
      <c r="A45" s="3">
        <v>89</v>
      </c>
      <c r="B45" s="4" t="s">
        <v>316</v>
      </c>
      <c r="C45" s="5" t="s">
        <v>317</v>
      </c>
      <c r="D45" s="4" t="s">
        <v>318</v>
      </c>
      <c r="E45" s="5">
        <v>1</v>
      </c>
      <c r="F45" s="5" t="s">
        <v>301</v>
      </c>
      <c r="G45" s="4" t="s">
        <v>16</v>
      </c>
      <c r="H45" s="4" t="s">
        <v>319</v>
      </c>
      <c r="I45" s="4" t="s">
        <v>320</v>
      </c>
      <c r="J45" s="4" t="s">
        <v>19</v>
      </c>
      <c r="K45">
        <f>VLOOKUP(D45,Sheet3!$H$1:$J$33,2,0)</f>
        <v>91</v>
      </c>
      <c r="L45">
        <f>VLOOKUP(D45,Sheet3!$H$1:$J$33,3,0)</f>
        <v>459000</v>
      </c>
    </row>
    <row r="46" spans="1:12" ht="26" x14ac:dyDescent="0.2">
      <c r="A46" s="3">
        <v>1</v>
      </c>
      <c r="B46" s="4" t="s">
        <v>12</v>
      </c>
      <c r="C46" s="5" t="s">
        <v>13</v>
      </c>
      <c r="D46" s="4" t="s">
        <v>14</v>
      </c>
      <c r="E46" s="5">
        <v>15</v>
      </c>
      <c r="F46" s="5" t="s">
        <v>15</v>
      </c>
      <c r="G46" s="4" t="s">
        <v>16</v>
      </c>
      <c r="H46" s="4" t="s">
        <v>17</v>
      </c>
      <c r="I46" s="4" t="s">
        <v>18</v>
      </c>
      <c r="J46" s="4" t="s">
        <v>19</v>
      </c>
      <c r="K46">
        <f>VLOOKUP(D46,Sheet3!$H$1:$J$33,2,0)</f>
        <v>63</v>
      </c>
      <c r="L46">
        <f>VLOOKUP(D46,Sheet3!$H$1:$J$33,3,0)</f>
        <v>50000</v>
      </c>
    </row>
    <row r="47" spans="1:12" ht="26" x14ac:dyDescent="0.2">
      <c r="A47" s="3">
        <v>15</v>
      </c>
      <c r="B47" s="4" t="s">
        <v>69</v>
      </c>
      <c r="C47" s="5" t="s">
        <v>70</v>
      </c>
      <c r="D47" s="4" t="s">
        <v>14</v>
      </c>
      <c r="E47" s="5">
        <v>4</v>
      </c>
      <c r="F47" s="5" t="s">
        <v>71</v>
      </c>
      <c r="G47" s="4" t="s">
        <v>16</v>
      </c>
      <c r="H47" s="4" t="s">
        <v>72</v>
      </c>
      <c r="I47" s="4" t="s">
        <v>73</v>
      </c>
      <c r="J47" s="4" t="s">
        <v>19</v>
      </c>
      <c r="K47">
        <f>VLOOKUP(D47,Sheet3!$H$1:$J$33,2,0)</f>
        <v>63</v>
      </c>
      <c r="L47">
        <f>VLOOKUP(D47,Sheet3!$H$1:$J$33,3,0)</f>
        <v>50000</v>
      </c>
    </row>
    <row r="48" spans="1:12" ht="26" x14ac:dyDescent="0.2">
      <c r="A48" s="3">
        <v>21</v>
      </c>
      <c r="B48" s="4" t="s">
        <v>91</v>
      </c>
      <c r="C48" s="5" t="s">
        <v>92</v>
      </c>
      <c r="D48" s="4" t="s">
        <v>14</v>
      </c>
      <c r="E48" s="5">
        <v>2</v>
      </c>
      <c r="F48" s="5" t="s">
        <v>71</v>
      </c>
      <c r="G48" s="4" t="s">
        <v>16</v>
      </c>
      <c r="H48" s="4" t="s">
        <v>93</v>
      </c>
      <c r="I48" s="4" t="s">
        <v>94</v>
      </c>
      <c r="J48" s="4" t="s">
        <v>19</v>
      </c>
      <c r="K48">
        <f>VLOOKUP(D48,Sheet3!$H$1:$J$33,2,0)</f>
        <v>63</v>
      </c>
      <c r="L48">
        <f>VLOOKUP(D48,Sheet3!$H$1:$J$33,3,0)</f>
        <v>50000</v>
      </c>
    </row>
    <row r="49" spans="1:12" ht="26" x14ac:dyDescent="0.2">
      <c r="A49" s="3">
        <v>30</v>
      </c>
      <c r="B49" s="4" t="s">
        <v>117</v>
      </c>
      <c r="C49" s="5" t="s">
        <v>118</v>
      </c>
      <c r="D49" s="4" t="s">
        <v>14</v>
      </c>
      <c r="E49" s="5">
        <v>10</v>
      </c>
      <c r="F49" s="5" t="s">
        <v>104</v>
      </c>
      <c r="G49" s="4" t="s">
        <v>16</v>
      </c>
      <c r="H49" s="4" t="s">
        <v>119</v>
      </c>
      <c r="I49" s="4" t="s">
        <v>120</v>
      </c>
      <c r="J49" s="4" t="s">
        <v>19</v>
      </c>
      <c r="K49">
        <f>VLOOKUP(D49,Sheet3!$H$1:$J$33,2,0)</f>
        <v>63</v>
      </c>
      <c r="L49">
        <f>VLOOKUP(D49,Sheet3!$H$1:$J$33,3,0)</f>
        <v>50000</v>
      </c>
    </row>
    <row r="50" spans="1:12" ht="26" x14ac:dyDescent="0.2">
      <c r="A50" s="3">
        <v>34</v>
      </c>
      <c r="B50" s="4" t="s">
        <v>134</v>
      </c>
      <c r="C50" s="5" t="s">
        <v>135</v>
      </c>
      <c r="D50" s="4" t="s">
        <v>14</v>
      </c>
      <c r="E50" s="5">
        <v>1</v>
      </c>
      <c r="F50" s="5" t="s">
        <v>123</v>
      </c>
      <c r="G50" s="4" t="s">
        <v>16</v>
      </c>
      <c r="H50" s="4" t="s">
        <v>136</v>
      </c>
      <c r="I50" s="4" t="s">
        <v>137</v>
      </c>
      <c r="J50" s="4" t="s">
        <v>19</v>
      </c>
      <c r="K50">
        <f>VLOOKUP(D50,Sheet3!$H$1:$J$33,2,0)</f>
        <v>63</v>
      </c>
      <c r="L50">
        <f>VLOOKUP(D50,Sheet3!$H$1:$J$33,3,0)</f>
        <v>50000</v>
      </c>
    </row>
    <row r="51" spans="1:12" x14ac:dyDescent="0.2">
      <c r="A51" s="3">
        <v>39</v>
      </c>
      <c r="B51" s="4" t="s">
        <v>147</v>
      </c>
      <c r="C51" s="5" t="s">
        <v>148</v>
      </c>
      <c r="D51" s="4" t="s">
        <v>14</v>
      </c>
      <c r="E51" s="5">
        <v>1</v>
      </c>
      <c r="F51" s="5" t="s">
        <v>123</v>
      </c>
      <c r="G51" s="4" t="s">
        <v>16</v>
      </c>
      <c r="H51" s="4" t="s">
        <v>149</v>
      </c>
      <c r="I51" s="4" t="s">
        <v>150</v>
      </c>
      <c r="J51" s="4" t="s">
        <v>19</v>
      </c>
      <c r="K51">
        <f>VLOOKUP(D51,Sheet3!$H$1:$J$33,2,0)</f>
        <v>63</v>
      </c>
      <c r="L51">
        <f>VLOOKUP(D51,Sheet3!$H$1:$J$33,3,0)</f>
        <v>50000</v>
      </c>
    </row>
    <row r="52" spans="1:12" x14ac:dyDescent="0.2">
      <c r="A52" s="3">
        <v>44</v>
      </c>
      <c r="B52" s="4" t="s">
        <v>166</v>
      </c>
      <c r="C52" s="5" t="s">
        <v>167</v>
      </c>
      <c r="D52" s="4" t="s">
        <v>14</v>
      </c>
      <c r="E52" s="5">
        <v>1</v>
      </c>
      <c r="F52" s="5" t="s">
        <v>154</v>
      </c>
      <c r="G52" s="4" t="s">
        <v>16</v>
      </c>
      <c r="H52" s="4" t="s">
        <v>168</v>
      </c>
      <c r="I52" s="4" t="s">
        <v>169</v>
      </c>
      <c r="J52" s="4" t="s">
        <v>19</v>
      </c>
      <c r="K52">
        <f>VLOOKUP(D52,Sheet3!$H$1:$J$33,2,0)</f>
        <v>63</v>
      </c>
      <c r="L52">
        <f>VLOOKUP(D52,Sheet3!$H$1:$J$33,3,0)</f>
        <v>50000</v>
      </c>
    </row>
    <row r="53" spans="1:12" ht="26" x14ac:dyDescent="0.2">
      <c r="A53" s="3">
        <v>47</v>
      </c>
      <c r="B53" s="4" t="s">
        <v>179</v>
      </c>
      <c r="C53" s="5" t="s">
        <v>180</v>
      </c>
      <c r="D53" s="4" t="s">
        <v>14</v>
      </c>
      <c r="E53" s="5">
        <v>1</v>
      </c>
      <c r="F53" s="5" t="s">
        <v>154</v>
      </c>
      <c r="G53" s="4" t="s">
        <v>16</v>
      </c>
      <c r="H53" s="4" t="s">
        <v>181</v>
      </c>
      <c r="I53" s="4" t="s">
        <v>182</v>
      </c>
      <c r="J53" s="4" t="s">
        <v>19</v>
      </c>
      <c r="K53">
        <f>VLOOKUP(D53,Sheet3!$H$1:$J$33,2,0)</f>
        <v>63</v>
      </c>
      <c r="L53">
        <f>VLOOKUP(D53,Sheet3!$H$1:$J$33,3,0)</f>
        <v>50000</v>
      </c>
    </row>
    <row r="54" spans="1:12" ht="26" x14ac:dyDescent="0.2">
      <c r="A54" s="3">
        <v>52</v>
      </c>
      <c r="B54" s="4" t="s">
        <v>200</v>
      </c>
      <c r="C54" s="5" t="s">
        <v>201</v>
      </c>
      <c r="D54" s="4" t="s">
        <v>14</v>
      </c>
      <c r="E54" s="5">
        <v>4</v>
      </c>
      <c r="F54" s="5" t="s">
        <v>197</v>
      </c>
      <c r="G54" s="4" t="s">
        <v>16</v>
      </c>
      <c r="H54" s="4" t="s">
        <v>202</v>
      </c>
      <c r="I54" s="4" t="s">
        <v>203</v>
      </c>
      <c r="J54" s="4" t="s">
        <v>19</v>
      </c>
      <c r="K54">
        <f>VLOOKUP(D54,Sheet3!$H$1:$J$33,2,0)</f>
        <v>63</v>
      </c>
      <c r="L54">
        <f>VLOOKUP(D54,Sheet3!$H$1:$J$33,3,0)</f>
        <v>50000</v>
      </c>
    </row>
    <row r="55" spans="1:12" x14ac:dyDescent="0.2">
      <c r="A55" s="3">
        <v>53</v>
      </c>
      <c r="B55" s="4" t="s">
        <v>204</v>
      </c>
      <c r="C55" s="5" t="s">
        <v>205</v>
      </c>
      <c r="D55" s="4" t="s">
        <v>14</v>
      </c>
      <c r="E55" s="5">
        <v>2</v>
      </c>
      <c r="F55" s="5" t="s">
        <v>197</v>
      </c>
      <c r="G55" s="4" t="s">
        <v>16</v>
      </c>
      <c r="H55" s="4" t="s">
        <v>206</v>
      </c>
      <c r="I55" s="4" t="s">
        <v>207</v>
      </c>
      <c r="J55" s="4" t="s">
        <v>19</v>
      </c>
      <c r="K55">
        <f>VLOOKUP(D55,Sheet3!$H$1:$J$33,2,0)</f>
        <v>63</v>
      </c>
      <c r="L55">
        <f>VLOOKUP(D55,Sheet3!$H$1:$J$33,3,0)</f>
        <v>50000</v>
      </c>
    </row>
    <row r="56" spans="1:12" ht="26" x14ac:dyDescent="0.2">
      <c r="A56" s="3">
        <v>54</v>
      </c>
      <c r="B56" s="4" t="s">
        <v>208</v>
      </c>
      <c r="C56" s="5" t="s">
        <v>209</v>
      </c>
      <c r="D56" s="4" t="s">
        <v>14</v>
      </c>
      <c r="E56" s="5">
        <v>1</v>
      </c>
      <c r="F56" s="5" t="s">
        <v>197</v>
      </c>
      <c r="G56" s="4" t="s">
        <v>16</v>
      </c>
      <c r="H56" s="4" t="s">
        <v>210</v>
      </c>
      <c r="I56" s="4" t="s">
        <v>211</v>
      </c>
      <c r="J56" s="4" t="s">
        <v>19</v>
      </c>
      <c r="K56">
        <f>VLOOKUP(D56,Sheet3!$H$1:$J$33,2,0)</f>
        <v>63</v>
      </c>
      <c r="L56">
        <f>VLOOKUP(D56,Sheet3!$H$1:$J$33,3,0)</f>
        <v>50000</v>
      </c>
    </row>
    <row r="57" spans="1:12" x14ac:dyDescent="0.2">
      <c r="A57" s="3">
        <v>56</v>
      </c>
      <c r="B57" s="4" t="s">
        <v>212</v>
      </c>
      <c r="C57" s="5" t="s">
        <v>213</v>
      </c>
      <c r="D57" s="4" t="s">
        <v>14</v>
      </c>
      <c r="E57" s="5">
        <v>1</v>
      </c>
      <c r="F57" s="5" t="s">
        <v>197</v>
      </c>
      <c r="G57" s="4" t="s">
        <v>16</v>
      </c>
      <c r="H57" s="4" t="s">
        <v>214</v>
      </c>
      <c r="I57" s="4" t="s">
        <v>215</v>
      </c>
      <c r="J57" s="4" t="s">
        <v>19</v>
      </c>
      <c r="K57">
        <f>VLOOKUP(D57,Sheet3!$H$1:$J$33,2,0)</f>
        <v>63</v>
      </c>
      <c r="L57">
        <f>VLOOKUP(D57,Sheet3!$H$1:$J$33,3,0)</f>
        <v>50000</v>
      </c>
    </row>
    <row r="58" spans="1:12" ht="26" x14ac:dyDescent="0.2">
      <c r="A58" s="3">
        <v>58</v>
      </c>
      <c r="B58" s="4" t="s">
        <v>216</v>
      </c>
      <c r="C58" s="5" t="s">
        <v>217</v>
      </c>
      <c r="D58" s="4" t="s">
        <v>14</v>
      </c>
      <c r="E58" s="5">
        <v>2</v>
      </c>
      <c r="F58" s="5" t="s">
        <v>218</v>
      </c>
      <c r="G58" s="4"/>
      <c r="H58" s="4" t="s">
        <v>219</v>
      </c>
      <c r="I58" s="4"/>
      <c r="J58" s="4" t="s">
        <v>54</v>
      </c>
      <c r="K58">
        <f>VLOOKUP(D58,Sheet3!$H$1:$J$33,2,0)</f>
        <v>63</v>
      </c>
      <c r="L58">
        <f>VLOOKUP(D58,Sheet3!$H$1:$J$33,3,0)</f>
        <v>50000</v>
      </c>
    </row>
    <row r="59" spans="1:12" ht="26" x14ac:dyDescent="0.2">
      <c r="A59" s="3">
        <v>62</v>
      </c>
      <c r="B59" s="4" t="s">
        <v>232</v>
      </c>
      <c r="C59" s="5" t="s">
        <v>233</v>
      </c>
      <c r="D59" s="4" t="s">
        <v>14</v>
      </c>
      <c r="E59" s="5">
        <v>1</v>
      </c>
      <c r="F59" s="5" t="s">
        <v>218</v>
      </c>
      <c r="G59" s="4" t="s">
        <v>16</v>
      </c>
      <c r="H59" s="4" t="s">
        <v>234</v>
      </c>
      <c r="I59" s="4" t="s">
        <v>235</v>
      </c>
      <c r="J59" s="4" t="s">
        <v>19</v>
      </c>
      <c r="K59">
        <f>VLOOKUP(D59,Sheet3!$H$1:$J$33,2,0)</f>
        <v>63</v>
      </c>
      <c r="L59">
        <f>VLOOKUP(D59,Sheet3!$H$1:$J$33,3,0)</f>
        <v>50000</v>
      </c>
    </row>
    <row r="60" spans="1:12" ht="26" x14ac:dyDescent="0.2">
      <c r="A60" s="3">
        <v>63</v>
      </c>
      <c r="B60" s="4" t="s">
        <v>236</v>
      </c>
      <c r="C60" s="5" t="s">
        <v>237</v>
      </c>
      <c r="D60" s="4" t="s">
        <v>14</v>
      </c>
      <c r="E60" s="5">
        <v>1</v>
      </c>
      <c r="F60" s="5" t="s">
        <v>218</v>
      </c>
      <c r="G60" s="4"/>
      <c r="H60" s="4" t="s">
        <v>238</v>
      </c>
      <c r="I60" s="4" t="s">
        <v>239</v>
      </c>
      <c r="J60" s="4" t="s">
        <v>54</v>
      </c>
      <c r="K60">
        <f>VLOOKUP(D60,Sheet3!$H$1:$J$33,2,0)</f>
        <v>63</v>
      </c>
      <c r="L60">
        <f>VLOOKUP(D60,Sheet3!$H$1:$J$33,3,0)</f>
        <v>50000</v>
      </c>
    </row>
    <row r="61" spans="1:12" ht="26" x14ac:dyDescent="0.2">
      <c r="A61" s="3">
        <v>84</v>
      </c>
      <c r="B61" s="4" t="s">
        <v>304</v>
      </c>
      <c r="C61" s="5" t="s">
        <v>305</v>
      </c>
      <c r="D61" s="4" t="s">
        <v>14</v>
      </c>
      <c r="E61" s="5">
        <v>2</v>
      </c>
      <c r="F61" s="5" t="s">
        <v>301</v>
      </c>
      <c r="G61" s="4" t="s">
        <v>16</v>
      </c>
      <c r="H61" s="4" t="s">
        <v>306</v>
      </c>
      <c r="I61" s="4" t="s">
        <v>307</v>
      </c>
      <c r="J61" s="4" t="s">
        <v>19</v>
      </c>
      <c r="K61">
        <f>VLOOKUP(D61,Sheet3!$H$1:$J$33,2,0)</f>
        <v>63</v>
      </c>
      <c r="L61">
        <f>VLOOKUP(D61,Sheet3!$H$1:$J$33,3,0)</f>
        <v>50000</v>
      </c>
    </row>
    <row r="62" spans="1:12" x14ac:dyDescent="0.2">
      <c r="A62" s="3">
        <v>90</v>
      </c>
      <c r="B62" s="4" t="s">
        <v>321</v>
      </c>
      <c r="C62" s="5" t="s">
        <v>322</v>
      </c>
      <c r="D62" s="4" t="s">
        <v>14</v>
      </c>
      <c r="E62" s="5">
        <v>12</v>
      </c>
      <c r="F62" s="5" t="s">
        <v>301</v>
      </c>
      <c r="G62" s="4" t="s">
        <v>16</v>
      </c>
      <c r="H62" s="4" t="s">
        <v>323</v>
      </c>
      <c r="I62" s="4" t="s">
        <v>324</v>
      </c>
      <c r="J62" s="4" t="s">
        <v>19</v>
      </c>
      <c r="K62">
        <f>VLOOKUP(D62,Sheet3!$H$1:$J$33,2,0)</f>
        <v>63</v>
      </c>
      <c r="L62">
        <f>VLOOKUP(D62,Sheet3!$H$1:$J$33,3,0)</f>
        <v>50000</v>
      </c>
    </row>
    <row r="63" spans="1:12" ht="39" x14ac:dyDescent="0.2">
      <c r="A63" s="3">
        <v>93</v>
      </c>
      <c r="B63" s="4" t="s">
        <v>329</v>
      </c>
      <c r="C63" s="5" t="s">
        <v>330</v>
      </c>
      <c r="D63" s="4" t="s">
        <v>14</v>
      </c>
      <c r="E63" s="5">
        <v>2</v>
      </c>
      <c r="F63" s="5" t="s">
        <v>331</v>
      </c>
      <c r="G63" s="4" t="s">
        <v>16</v>
      </c>
      <c r="H63" s="4" t="s">
        <v>332</v>
      </c>
      <c r="I63" s="4" t="s">
        <v>333</v>
      </c>
      <c r="J63" s="4" t="s">
        <v>19</v>
      </c>
      <c r="K63">
        <f>VLOOKUP(D63,Sheet3!$H$1:$J$33,2,0)</f>
        <v>63</v>
      </c>
      <c r="L63">
        <f>VLOOKUP(D63,Sheet3!$H$1:$J$33,3,0)</f>
        <v>50000</v>
      </c>
    </row>
    <row r="64" spans="1:12" ht="26" x14ac:dyDescent="0.2">
      <c r="A64" s="3">
        <v>98</v>
      </c>
      <c r="B64" s="4" t="s">
        <v>338</v>
      </c>
      <c r="C64" s="5" t="s">
        <v>339</v>
      </c>
      <c r="D64" s="4" t="s">
        <v>14</v>
      </c>
      <c r="E64" s="5">
        <v>3</v>
      </c>
      <c r="F64" s="5" t="s">
        <v>331</v>
      </c>
      <c r="G64" s="4" t="s">
        <v>16</v>
      </c>
      <c r="H64" s="4" t="s">
        <v>340</v>
      </c>
      <c r="I64" s="4" t="s">
        <v>341</v>
      </c>
      <c r="J64" s="4" t="s">
        <v>19</v>
      </c>
      <c r="K64">
        <f>VLOOKUP(D64,Sheet3!$H$1:$J$33,2,0)</f>
        <v>63</v>
      </c>
      <c r="L64">
        <f>VLOOKUP(D64,Sheet3!$H$1:$J$33,3,0)</f>
        <v>50000</v>
      </c>
    </row>
    <row r="65" spans="1:12" ht="26" x14ac:dyDescent="0.2">
      <c r="A65" s="3">
        <v>99</v>
      </c>
      <c r="B65" s="4" t="s">
        <v>342</v>
      </c>
      <c r="C65" s="5" t="s">
        <v>343</v>
      </c>
      <c r="D65" s="4" t="s">
        <v>14</v>
      </c>
      <c r="E65" s="5">
        <v>1</v>
      </c>
      <c r="F65" s="5" t="s">
        <v>331</v>
      </c>
      <c r="G65" s="4"/>
      <c r="H65" s="4" t="s">
        <v>344</v>
      </c>
      <c r="I65" s="4"/>
      <c r="J65" s="4" t="s">
        <v>54</v>
      </c>
      <c r="K65">
        <f>VLOOKUP(D65,Sheet3!$H$1:$J$33,2,0)</f>
        <v>63</v>
      </c>
      <c r="L65">
        <f>VLOOKUP(D65,Sheet3!$H$1:$J$33,3,0)</f>
        <v>50000</v>
      </c>
    </row>
    <row r="66" spans="1:12" ht="39" x14ac:dyDescent="0.2">
      <c r="A66" s="3">
        <v>110</v>
      </c>
      <c r="B66" s="4" t="s">
        <v>364</v>
      </c>
      <c r="C66" s="5" t="s">
        <v>365</v>
      </c>
      <c r="D66" s="4" t="s">
        <v>14</v>
      </c>
      <c r="E66" s="5">
        <v>1</v>
      </c>
      <c r="F66" s="5" t="s">
        <v>352</v>
      </c>
      <c r="G66" s="4" t="s">
        <v>16</v>
      </c>
      <c r="H66" s="4" t="s">
        <v>366</v>
      </c>
      <c r="I66" s="4" t="s">
        <v>367</v>
      </c>
      <c r="J66" s="4" t="s">
        <v>19</v>
      </c>
      <c r="K66">
        <f>VLOOKUP(D66,Sheet3!$H$1:$J$33,2,0)</f>
        <v>63</v>
      </c>
      <c r="L66">
        <f>VLOOKUP(D66,Sheet3!$H$1:$J$33,3,0)</f>
        <v>50000</v>
      </c>
    </row>
    <row r="67" spans="1:12" ht="26" x14ac:dyDescent="0.2">
      <c r="A67" s="3">
        <v>111</v>
      </c>
      <c r="B67" s="4" t="s">
        <v>368</v>
      </c>
      <c r="C67" s="5" t="s">
        <v>369</v>
      </c>
      <c r="D67" s="4" t="s">
        <v>14</v>
      </c>
      <c r="E67" s="5">
        <v>1</v>
      </c>
      <c r="F67" s="5" t="s">
        <v>352</v>
      </c>
      <c r="G67" s="4" t="s">
        <v>16</v>
      </c>
      <c r="H67" s="4" t="s">
        <v>370</v>
      </c>
      <c r="I67" s="4" t="s">
        <v>371</v>
      </c>
      <c r="J67" s="4" t="s">
        <v>19</v>
      </c>
      <c r="K67">
        <f>VLOOKUP(D67,Sheet3!$H$1:$J$33,2,0)</f>
        <v>63</v>
      </c>
      <c r="L67">
        <f>VLOOKUP(D67,Sheet3!$H$1:$J$33,3,0)</f>
        <v>50000</v>
      </c>
    </row>
    <row r="68" spans="1:12" ht="26" x14ac:dyDescent="0.2">
      <c r="A68" s="3">
        <v>115</v>
      </c>
      <c r="B68" s="4" t="s">
        <v>385</v>
      </c>
      <c r="C68" s="5" t="s">
        <v>386</v>
      </c>
      <c r="D68" s="4" t="s">
        <v>14</v>
      </c>
      <c r="E68" s="5">
        <v>2</v>
      </c>
      <c r="F68" s="5" t="s">
        <v>374</v>
      </c>
      <c r="G68" s="4" t="s">
        <v>16</v>
      </c>
      <c r="H68" s="4" t="s">
        <v>387</v>
      </c>
      <c r="I68" s="4" t="s">
        <v>388</v>
      </c>
      <c r="J68" s="4" t="s">
        <v>19</v>
      </c>
      <c r="K68">
        <f>VLOOKUP(D68,Sheet3!$H$1:$J$33,2,0)</f>
        <v>63</v>
      </c>
      <c r="L68">
        <f>VLOOKUP(D68,Sheet3!$H$1:$J$33,3,0)</f>
        <v>50000</v>
      </c>
    </row>
    <row r="69" spans="1:12" ht="26" x14ac:dyDescent="0.2">
      <c r="A69" s="3">
        <v>116</v>
      </c>
      <c r="B69" s="4" t="s">
        <v>389</v>
      </c>
      <c r="C69" s="5" t="s">
        <v>390</v>
      </c>
      <c r="D69" s="4" t="s">
        <v>14</v>
      </c>
      <c r="E69" s="5">
        <v>2</v>
      </c>
      <c r="F69" s="5" t="s">
        <v>374</v>
      </c>
      <c r="G69" s="4" t="s">
        <v>16</v>
      </c>
      <c r="H69" s="4" t="s">
        <v>391</v>
      </c>
      <c r="I69" s="4" t="s">
        <v>392</v>
      </c>
      <c r="J69" s="4" t="s">
        <v>19</v>
      </c>
      <c r="K69">
        <f>VLOOKUP(D69,Sheet3!$H$1:$J$33,2,0)</f>
        <v>63</v>
      </c>
      <c r="L69">
        <f>VLOOKUP(D69,Sheet3!$H$1:$J$33,3,0)</f>
        <v>50000</v>
      </c>
    </row>
    <row r="70" spans="1:12" ht="26" x14ac:dyDescent="0.2">
      <c r="A70" s="3">
        <v>117</v>
      </c>
      <c r="B70" s="4" t="s">
        <v>393</v>
      </c>
      <c r="C70" s="5" t="s">
        <v>394</v>
      </c>
      <c r="D70" s="4" t="s">
        <v>14</v>
      </c>
      <c r="E70" s="5">
        <v>2</v>
      </c>
      <c r="F70" s="5" t="s">
        <v>374</v>
      </c>
      <c r="G70" s="4" t="s">
        <v>16</v>
      </c>
      <c r="H70" s="4" t="s">
        <v>395</v>
      </c>
      <c r="I70" s="4" t="s">
        <v>396</v>
      </c>
      <c r="J70" s="4" t="s">
        <v>19</v>
      </c>
      <c r="K70">
        <f>VLOOKUP(D70,Sheet3!$H$1:$J$33,2,0)</f>
        <v>63</v>
      </c>
      <c r="L70">
        <f>VLOOKUP(D70,Sheet3!$H$1:$J$33,3,0)</f>
        <v>50000</v>
      </c>
    </row>
    <row r="71" spans="1:12" ht="39" x14ac:dyDescent="0.2">
      <c r="A71" s="3">
        <v>118</v>
      </c>
      <c r="B71" s="4" t="s">
        <v>397</v>
      </c>
      <c r="C71" s="5" t="s">
        <v>398</v>
      </c>
      <c r="D71" s="4" t="s">
        <v>14</v>
      </c>
      <c r="E71" s="5">
        <v>1</v>
      </c>
      <c r="F71" s="5" t="s">
        <v>374</v>
      </c>
      <c r="G71" s="4" t="s">
        <v>16</v>
      </c>
      <c r="H71" s="4" t="s">
        <v>399</v>
      </c>
      <c r="I71" s="4" t="s">
        <v>400</v>
      </c>
      <c r="J71" s="4" t="s">
        <v>19</v>
      </c>
      <c r="K71">
        <f>VLOOKUP(D71,Sheet3!$H$1:$J$33,2,0)</f>
        <v>63</v>
      </c>
      <c r="L71">
        <f>VLOOKUP(D71,Sheet3!$H$1:$J$33,3,0)</f>
        <v>50000</v>
      </c>
    </row>
    <row r="72" spans="1:12" ht="26" x14ac:dyDescent="0.2">
      <c r="A72" s="3">
        <v>3</v>
      </c>
      <c r="B72" s="4" t="s">
        <v>20</v>
      </c>
      <c r="C72" s="5" t="s">
        <v>21</v>
      </c>
      <c r="D72" s="4" t="s">
        <v>25</v>
      </c>
      <c r="E72" s="5">
        <v>1</v>
      </c>
      <c r="F72" s="5" t="s">
        <v>15</v>
      </c>
      <c r="G72" s="4" t="s">
        <v>16</v>
      </c>
      <c r="H72" s="4" t="s">
        <v>23</v>
      </c>
      <c r="I72" s="4" t="s">
        <v>24</v>
      </c>
      <c r="J72" s="4" t="s">
        <v>19</v>
      </c>
      <c r="K72">
        <f>VLOOKUP(D72,Sheet3!$H$1:$J$33,2,0)</f>
        <v>52</v>
      </c>
      <c r="L72">
        <f>VLOOKUP(D72,Sheet3!$H$1:$J$33,3,0)</f>
        <v>200000</v>
      </c>
    </row>
    <row r="73" spans="1:12" ht="26" x14ac:dyDescent="0.2">
      <c r="A73" s="3">
        <v>41</v>
      </c>
      <c r="B73" s="4" t="s">
        <v>157</v>
      </c>
      <c r="C73" s="5" t="s">
        <v>158</v>
      </c>
      <c r="D73" s="4" t="s">
        <v>25</v>
      </c>
      <c r="E73" s="5">
        <v>1</v>
      </c>
      <c r="F73" s="5" t="s">
        <v>154</v>
      </c>
      <c r="G73" s="4" t="s">
        <v>16</v>
      </c>
      <c r="H73" s="4" t="s">
        <v>159</v>
      </c>
      <c r="I73" s="4" t="s">
        <v>160</v>
      </c>
      <c r="J73" s="4" t="s">
        <v>19</v>
      </c>
      <c r="K73">
        <f>VLOOKUP(D73,Sheet3!$H$1:$J$33,2,0)</f>
        <v>52</v>
      </c>
      <c r="L73">
        <f>VLOOKUP(D73,Sheet3!$H$1:$J$33,3,0)</f>
        <v>200000</v>
      </c>
    </row>
    <row r="74" spans="1:12" ht="26" x14ac:dyDescent="0.2">
      <c r="A74" s="3">
        <v>48</v>
      </c>
      <c r="B74" s="4" t="s">
        <v>183</v>
      </c>
      <c r="C74" s="5" t="s">
        <v>184</v>
      </c>
      <c r="D74" s="4" t="s">
        <v>25</v>
      </c>
      <c r="E74" s="5">
        <v>1</v>
      </c>
      <c r="F74" s="5" t="s">
        <v>154</v>
      </c>
      <c r="G74" s="4" t="s">
        <v>16</v>
      </c>
      <c r="H74" s="4" t="s">
        <v>185</v>
      </c>
      <c r="I74" s="4" t="s">
        <v>186</v>
      </c>
      <c r="J74" s="4" t="s">
        <v>19</v>
      </c>
      <c r="K74">
        <f>VLOOKUP(D74,Sheet3!$H$1:$J$33,2,0)</f>
        <v>52</v>
      </c>
      <c r="L74">
        <f>VLOOKUP(D74,Sheet3!$H$1:$J$33,3,0)</f>
        <v>200000</v>
      </c>
    </row>
    <row r="75" spans="1:12" ht="26" x14ac:dyDescent="0.2">
      <c r="A75" s="3">
        <v>105</v>
      </c>
      <c r="B75" s="4" t="s">
        <v>350</v>
      </c>
      <c r="C75" s="5" t="s">
        <v>351</v>
      </c>
      <c r="D75" s="4" t="s">
        <v>25</v>
      </c>
      <c r="E75" s="5">
        <v>2</v>
      </c>
      <c r="F75" s="5" t="s">
        <v>352</v>
      </c>
      <c r="G75" s="4" t="s">
        <v>16</v>
      </c>
      <c r="H75" s="4" t="s">
        <v>353</v>
      </c>
      <c r="I75" s="4" t="s">
        <v>354</v>
      </c>
      <c r="J75" s="4" t="s">
        <v>19</v>
      </c>
      <c r="K75">
        <f>VLOOKUP(D75,Sheet3!$H$1:$J$33,2,0)</f>
        <v>52</v>
      </c>
      <c r="L75">
        <f>VLOOKUP(D75,Sheet3!$H$1:$J$33,3,0)</f>
        <v>200000</v>
      </c>
    </row>
    <row r="76" spans="1:12" ht="26" x14ac:dyDescent="0.2">
      <c r="A76" s="3">
        <v>2</v>
      </c>
      <c r="B76" s="4" t="s">
        <v>20</v>
      </c>
      <c r="C76" s="5" t="s">
        <v>21</v>
      </c>
      <c r="D76" s="4" t="s">
        <v>22</v>
      </c>
      <c r="E76" s="5">
        <v>1</v>
      </c>
      <c r="F76" s="5" t="s">
        <v>15</v>
      </c>
      <c r="G76" s="4" t="s">
        <v>16</v>
      </c>
      <c r="H76" s="4" t="s">
        <v>23</v>
      </c>
      <c r="I76" s="4" t="s">
        <v>24</v>
      </c>
      <c r="J76" s="4" t="s">
        <v>19</v>
      </c>
      <c r="K76">
        <f>VLOOKUP(D76,Sheet3!$H$1:$J$33,2,0)</f>
        <v>53</v>
      </c>
      <c r="L76">
        <f>VLOOKUP(D76,Sheet3!$H$1:$J$33,3,0)</f>
        <v>500000</v>
      </c>
    </row>
    <row r="77" spans="1:12" x14ac:dyDescent="0.2">
      <c r="A77" s="3">
        <v>37</v>
      </c>
      <c r="B77" s="4" t="s">
        <v>138</v>
      </c>
      <c r="C77" s="5" t="s">
        <v>139</v>
      </c>
      <c r="D77" s="4" t="s">
        <v>22</v>
      </c>
      <c r="E77" s="5">
        <v>1</v>
      </c>
      <c r="F77" s="5" t="s">
        <v>123</v>
      </c>
      <c r="G77" s="4" t="s">
        <v>16</v>
      </c>
      <c r="H77" s="4" t="s">
        <v>140</v>
      </c>
      <c r="I77" s="4" t="s">
        <v>141</v>
      </c>
      <c r="J77" s="4" t="s">
        <v>19</v>
      </c>
      <c r="K77">
        <f>VLOOKUP(D77,Sheet3!$H$1:$J$33,2,0)</f>
        <v>53</v>
      </c>
      <c r="L77">
        <f>VLOOKUP(D77,Sheet3!$H$1:$J$33,3,0)</f>
        <v>500000</v>
      </c>
    </row>
    <row r="78" spans="1:12" ht="26" x14ac:dyDescent="0.2">
      <c r="A78" s="3">
        <v>80</v>
      </c>
      <c r="B78" s="4" t="s">
        <v>291</v>
      </c>
      <c r="C78" s="5" t="s">
        <v>292</v>
      </c>
      <c r="D78" s="4" t="s">
        <v>22</v>
      </c>
      <c r="E78" s="5">
        <v>1</v>
      </c>
      <c r="F78" s="5" t="s">
        <v>272</v>
      </c>
      <c r="G78" s="4" t="s">
        <v>16</v>
      </c>
      <c r="H78" s="4" t="s">
        <v>293</v>
      </c>
      <c r="I78" s="4" t="s">
        <v>294</v>
      </c>
      <c r="J78" s="4" t="s">
        <v>19</v>
      </c>
      <c r="K78">
        <f>VLOOKUP(D78,Sheet3!$H$1:$J$33,2,0)</f>
        <v>53</v>
      </c>
      <c r="L78">
        <f>VLOOKUP(D78,Sheet3!$H$1:$J$33,3,0)</f>
        <v>500000</v>
      </c>
    </row>
    <row r="79" spans="1:12" x14ac:dyDescent="0.2">
      <c r="A79" s="3">
        <v>114</v>
      </c>
      <c r="B79" s="4" t="s">
        <v>381</v>
      </c>
      <c r="C79" s="5" t="s">
        <v>382</v>
      </c>
      <c r="D79" s="4" t="s">
        <v>22</v>
      </c>
      <c r="E79" s="5">
        <v>1</v>
      </c>
      <c r="F79" s="5" t="s">
        <v>374</v>
      </c>
      <c r="G79" s="4" t="s">
        <v>16</v>
      </c>
      <c r="H79" s="4" t="s">
        <v>383</v>
      </c>
      <c r="I79" s="4" t="s">
        <v>384</v>
      </c>
      <c r="J79" s="4" t="s">
        <v>19</v>
      </c>
      <c r="K79">
        <f>VLOOKUP(D79,Sheet3!$H$1:$J$33,2,0)</f>
        <v>53</v>
      </c>
      <c r="L79">
        <f>VLOOKUP(D79,Sheet3!$H$1:$J$33,3,0)</f>
        <v>500000</v>
      </c>
    </row>
    <row r="80" spans="1:12" ht="26" x14ac:dyDescent="0.2">
      <c r="A80" s="3">
        <v>120</v>
      </c>
      <c r="B80" s="4" t="s">
        <v>405</v>
      </c>
      <c r="C80" s="5" t="s">
        <v>406</v>
      </c>
      <c r="D80" s="4" t="s">
        <v>22</v>
      </c>
      <c r="E80" s="5">
        <v>1</v>
      </c>
      <c r="F80" s="5" t="s">
        <v>374</v>
      </c>
      <c r="G80" s="4" t="s">
        <v>16</v>
      </c>
      <c r="H80" s="4" t="s">
        <v>407</v>
      </c>
      <c r="I80" s="4" t="s">
        <v>408</v>
      </c>
      <c r="J80" s="4" t="s">
        <v>19</v>
      </c>
      <c r="K80">
        <f>VLOOKUP(D80,Sheet3!$H$1:$J$33,2,0)</f>
        <v>53</v>
      </c>
      <c r="L80">
        <f>VLOOKUP(D80,Sheet3!$H$1:$J$33,3,0)</f>
        <v>500000</v>
      </c>
    </row>
    <row r="81" spans="1:12" x14ac:dyDescent="0.2">
      <c r="A81" s="3">
        <v>46</v>
      </c>
      <c r="B81" s="4" t="s">
        <v>174</v>
      </c>
      <c r="C81" s="5" t="s">
        <v>175</v>
      </c>
      <c r="D81" s="4" t="s">
        <v>176</v>
      </c>
      <c r="E81" s="5">
        <v>2</v>
      </c>
      <c r="F81" s="5" t="s">
        <v>154</v>
      </c>
      <c r="G81" s="4" t="s">
        <v>16</v>
      </c>
      <c r="H81" s="4" t="s">
        <v>177</v>
      </c>
      <c r="I81" s="4" t="s">
        <v>178</v>
      </c>
      <c r="J81" s="4" t="s">
        <v>19</v>
      </c>
      <c r="K81">
        <f>VLOOKUP(D81,Sheet3!$H$1:$J$33,2,0)</f>
        <v>21</v>
      </c>
      <c r="L81">
        <f>VLOOKUP(D81,Sheet3!$H$1:$J$33,3,0)</f>
        <v>100000</v>
      </c>
    </row>
    <row r="82" spans="1:12" ht="26" x14ac:dyDescent="0.2">
      <c r="A82" s="3">
        <v>4</v>
      </c>
      <c r="B82" s="4" t="s">
        <v>26</v>
      </c>
      <c r="C82" s="5" t="s">
        <v>27</v>
      </c>
      <c r="D82" s="4" t="s">
        <v>28</v>
      </c>
      <c r="E82" s="5">
        <v>1</v>
      </c>
      <c r="F82" s="5" t="s">
        <v>15</v>
      </c>
      <c r="G82" s="4" t="s">
        <v>16</v>
      </c>
      <c r="H82" s="4" t="s">
        <v>29</v>
      </c>
      <c r="I82" s="4" t="s">
        <v>30</v>
      </c>
      <c r="J82" s="4" t="s">
        <v>19</v>
      </c>
      <c r="K82">
        <f>VLOOKUP(D82,Sheet3!$H$1:$J$33,2,0)</f>
        <v>43</v>
      </c>
      <c r="L82">
        <f>VLOOKUP(D82,Sheet3!$H$1:$J$33,3,0)</f>
        <v>500000</v>
      </c>
    </row>
    <row r="83" spans="1:12" ht="26" x14ac:dyDescent="0.2">
      <c r="A83" s="3">
        <v>8</v>
      </c>
      <c r="B83" s="4" t="s">
        <v>47</v>
      </c>
      <c r="C83" s="5" t="s">
        <v>48</v>
      </c>
      <c r="D83" s="4" t="s">
        <v>28</v>
      </c>
      <c r="E83" s="5">
        <v>4</v>
      </c>
      <c r="F83" s="5" t="s">
        <v>39</v>
      </c>
      <c r="G83" s="4" t="s">
        <v>16</v>
      </c>
      <c r="H83" s="4" t="s">
        <v>49</v>
      </c>
      <c r="I83" s="4" t="s">
        <v>50</v>
      </c>
      <c r="J83" s="4" t="s">
        <v>19</v>
      </c>
      <c r="K83">
        <f>VLOOKUP(D83,Sheet3!$H$1:$J$33,2,0)</f>
        <v>43</v>
      </c>
      <c r="L83">
        <f>VLOOKUP(D83,Sheet3!$H$1:$J$33,3,0)</f>
        <v>500000</v>
      </c>
    </row>
    <row r="84" spans="1:12" ht="26" x14ac:dyDescent="0.2">
      <c r="A84" s="3">
        <v>9</v>
      </c>
      <c r="B84" s="4" t="s">
        <v>51</v>
      </c>
      <c r="C84" s="5" t="s">
        <v>52</v>
      </c>
      <c r="D84" s="4" t="s">
        <v>28</v>
      </c>
      <c r="E84" s="5">
        <v>1</v>
      </c>
      <c r="F84" s="5" t="s">
        <v>39</v>
      </c>
      <c r="G84" s="4"/>
      <c r="H84" s="4" t="s">
        <v>53</v>
      </c>
      <c r="I84" s="4"/>
      <c r="J84" s="4" t="s">
        <v>54</v>
      </c>
      <c r="K84">
        <f>VLOOKUP(D84,Sheet3!$H$1:$J$33,2,0)</f>
        <v>43</v>
      </c>
      <c r="L84">
        <f>VLOOKUP(D84,Sheet3!$H$1:$J$33,3,0)</f>
        <v>500000</v>
      </c>
    </row>
    <row r="85" spans="1:12" ht="26" x14ac:dyDescent="0.2">
      <c r="A85" s="3">
        <v>19</v>
      </c>
      <c r="B85" s="4" t="s">
        <v>83</v>
      </c>
      <c r="C85" s="5" t="s">
        <v>84</v>
      </c>
      <c r="D85" s="4" t="s">
        <v>28</v>
      </c>
      <c r="E85" s="5">
        <v>2</v>
      </c>
      <c r="F85" s="5" t="s">
        <v>71</v>
      </c>
      <c r="G85" s="4" t="s">
        <v>16</v>
      </c>
      <c r="H85" s="4" t="s">
        <v>85</v>
      </c>
      <c r="I85" s="4" t="s">
        <v>86</v>
      </c>
      <c r="J85" s="4" t="s">
        <v>19</v>
      </c>
      <c r="K85">
        <f>VLOOKUP(D85,Sheet3!$H$1:$J$33,2,0)</f>
        <v>43</v>
      </c>
      <c r="L85">
        <f>VLOOKUP(D85,Sheet3!$H$1:$J$33,3,0)</f>
        <v>500000</v>
      </c>
    </row>
    <row r="86" spans="1:12" ht="26" x14ac:dyDescent="0.2">
      <c r="A86" s="3">
        <v>83</v>
      </c>
      <c r="B86" s="4" t="s">
        <v>304</v>
      </c>
      <c r="C86" s="5" t="s">
        <v>305</v>
      </c>
      <c r="D86" s="4" t="s">
        <v>28</v>
      </c>
      <c r="E86" s="5">
        <v>1</v>
      </c>
      <c r="F86" s="5" t="s">
        <v>301</v>
      </c>
      <c r="G86" s="4" t="s">
        <v>16</v>
      </c>
      <c r="H86" s="4" t="s">
        <v>306</v>
      </c>
      <c r="I86" s="4" t="s">
        <v>307</v>
      </c>
      <c r="J86" s="4" t="s">
        <v>19</v>
      </c>
      <c r="K86">
        <f>VLOOKUP(D86,Sheet3!$H$1:$J$33,2,0)</f>
        <v>43</v>
      </c>
      <c r="L86">
        <f>VLOOKUP(D86,Sheet3!$H$1:$J$33,3,0)</f>
        <v>500000</v>
      </c>
    </row>
    <row r="87" spans="1:12" ht="26" x14ac:dyDescent="0.2">
      <c r="A87" s="3">
        <v>86</v>
      </c>
      <c r="B87" s="4" t="s">
        <v>308</v>
      </c>
      <c r="C87" s="5" t="s">
        <v>309</v>
      </c>
      <c r="D87" s="4" t="s">
        <v>28</v>
      </c>
      <c r="E87" s="5">
        <v>3</v>
      </c>
      <c r="F87" s="5" t="s">
        <v>301</v>
      </c>
      <c r="G87" s="4" t="s">
        <v>16</v>
      </c>
      <c r="H87" s="4" t="s">
        <v>310</v>
      </c>
      <c r="I87" s="4" t="s">
        <v>311</v>
      </c>
      <c r="J87" s="4" t="s">
        <v>19</v>
      </c>
      <c r="K87">
        <f>VLOOKUP(D87,Sheet3!$H$1:$J$33,2,0)</f>
        <v>43</v>
      </c>
      <c r="L87">
        <f>VLOOKUP(D87,Sheet3!$H$1:$J$33,3,0)</f>
        <v>500000</v>
      </c>
    </row>
    <row r="88" spans="1:12" ht="26" x14ac:dyDescent="0.2">
      <c r="A88" s="3">
        <v>5</v>
      </c>
      <c r="B88" s="4" t="s">
        <v>31</v>
      </c>
      <c r="C88" s="5" t="s">
        <v>32</v>
      </c>
      <c r="D88" s="4" t="s">
        <v>33</v>
      </c>
      <c r="E88" s="5">
        <v>1</v>
      </c>
      <c r="F88" s="5" t="s">
        <v>15</v>
      </c>
      <c r="G88" s="4" t="s">
        <v>16</v>
      </c>
      <c r="H88" s="4" t="s">
        <v>34</v>
      </c>
      <c r="I88" s="4" t="s">
        <v>35</v>
      </c>
      <c r="J88" s="4" t="s">
        <v>19</v>
      </c>
      <c r="K88">
        <f>VLOOKUP(D88,Sheet3!$H$1:$J$33,2,0)</f>
        <v>54</v>
      </c>
      <c r="L88">
        <f>VLOOKUP(D88,Sheet3!$H$1:$J$33,3,0)</f>
        <v>200000</v>
      </c>
    </row>
    <row r="89" spans="1:12" x14ac:dyDescent="0.2">
      <c r="A89" s="3">
        <v>14</v>
      </c>
      <c r="B89" s="4" t="s">
        <v>65</v>
      </c>
      <c r="C89" s="5" t="s">
        <v>66</v>
      </c>
      <c r="D89" s="4" t="s">
        <v>33</v>
      </c>
      <c r="E89" s="5">
        <v>1</v>
      </c>
      <c r="F89" s="5" t="s">
        <v>39</v>
      </c>
      <c r="G89" s="4" t="s">
        <v>16</v>
      </c>
      <c r="H89" s="4" t="s">
        <v>67</v>
      </c>
      <c r="I89" s="4" t="s">
        <v>68</v>
      </c>
      <c r="J89" s="4" t="s">
        <v>19</v>
      </c>
      <c r="K89">
        <f>VLOOKUP(D89,Sheet3!$H$1:$J$33,2,0)</f>
        <v>54</v>
      </c>
      <c r="L89">
        <f>VLOOKUP(D89,Sheet3!$H$1:$J$33,3,0)</f>
        <v>200000</v>
      </c>
    </row>
    <row r="90" spans="1:12" ht="26" x14ac:dyDescent="0.2">
      <c r="A90" s="3">
        <v>20</v>
      </c>
      <c r="B90" s="4" t="s">
        <v>87</v>
      </c>
      <c r="C90" s="5" t="s">
        <v>88</v>
      </c>
      <c r="D90" s="4" t="s">
        <v>33</v>
      </c>
      <c r="E90" s="5">
        <v>1</v>
      </c>
      <c r="F90" s="5" t="s">
        <v>71</v>
      </c>
      <c r="G90" s="4" t="s">
        <v>16</v>
      </c>
      <c r="H90" s="4" t="s">
        <v>89</v>
      </c>
      <c r="I90" s="4" t="s">
        <v>90</v>
      </c>
      <c r="J90" s="4" t="s">
        <v>19</v>
      </c>
      <c r="K90">
        <f>VLOOKUP(D90,Sheet3!$H$1:$J$33,2,0)</f>
        <v>54</v>
      </c>
      <c r="L90">
        <f>VLOOKUP(D90,Sheet3!$H$1:$J$33,3,0)</f>
        <v>200000</v>
      </c>
    </row>
    <row r="91" spans="1:12" ht="26" x14ac:dyDescent="0.2">
      <c r="A91" s="3">
        <v>22</v>
      </c>
      <c r="B91" s="4" t="s">
        <v>95</v>
      </c>
      <c r="C91" s="5" t="s">
        <v>96</v>
      </c>
      <c r="D91" s="4" t="s">
        <v>33</v>
      </c>
      <c r="E91" s="5">
        <v>1</v>
      </c>
      <c r="F91" s="5" t="s">
        <v>71</v>
      </c>
      <c r="G91" s="4" t="s">
        <v>16</v>
      </c>
      <c r="H91" s="4" t="s">
        <v>97</v>
      </c>
      <c r="I91" s="4" t="s">
        <v>98</v>
      </c>
      <c r="J91" s="4" t="s">
        <v>19</v>
      </c>
      <c r="K91">
        <f>VLOOKUP(D91,Sheet3!$H$1:$J$33,2,0)</f>
        <v>54</v>
      </c>
      <c r="L91">
        <f>VLOOKUP(D91,Sheet3!$H$1:$J$33,3,0)</f>
        <v>200000</v>
      </c>
    </row>
    <row r="92" spans="1:12" x14ac:dyDescent="0.2">
      <c r="A92" s="3">
        <v>50</v>
      </c>
      <c r="B92" s="4" t="s">
        <v>191</v>
      </c>
      <c r="C92" s="5" t="s">
        <v>192</v>
      </c>
      <c r="D92" s="4" t="s">
        <v>33</v>
      </c>
      <c r="E92" s="5">
        <v>1</v>
      </c>
      <c r="F92" s="5" t="s">
        <v>154</v>
      </c>
      <c r="G92" s="4" t="s">
        <v>16</v>
      </c>
      <c r="H92" s="4" t="s">
        <v>193</v>
      </c>
      <c r="I92" s="4" t="s">
        <v>194</v>
      </c>
      <c r="J92" s="4" t="s">
        <v>19</v>
      </c>
      <c r="K92">
        <f>VLOOKUP(D92,Sheet3!$H$1:$J$33,2,0)</f>
        <v>54</v>
      </c>
      <c r="L92">
        <f>VLOOKUP(D92,Sheet3!$H$1:$J$33,3,0)</f>
        <v>200000</v>
      </c>
    </row>
    <row r="93" spans="1:12" ht="26" x14ac:dyDescent="0.2">
      <c r="A93" s="3">
        <v>55</v>
      </c>
      <c r="B93" s="4" t="s">
        <v>208</v>
      </c>
      <c r="C93" s="5" t="s">
        <v>209</v>
      </c>
      <c r="D93" s="4" t="s">
        <v>33</v>
      </c>
      <c r="E93" s="5">
        <v>1</v>
      </c>
      <c r="F93" s="5" t="s">
        <v>197</v>
      </c>
      <c r="G93" s="4" t="s">
        <v>16</v>
      </c>
      <c r="H93" s="4" t="s">
        <v>210</v>
      </c>
      <c r="I93" s="4" t="s">
        <v>211</v>
      </c>
      <c r="J93" s="4" t="s">
        <v>19</v>
      </c>
      <c r="K93">
        <f>VLOOKUP(D93,Sheet3!$H$1:$J$33,2,0)</f>
        <v>54</v>
      </c>
      <c r="L93">
        <f>VLOOKUP(D93,Sheet3!$H$1:$J$33,3,0)</f>
        <v>200000</v>
      </c>
    </row>
    <row r="94" spans="1:12" ht="26" x14ac:dyDescent="0.2">
      <c r="A94" s="3">
        <v>74</v>
      </c>
      <c r="B94" s="4" t="s">
        <v>270</v>
      </c>
      <c r="C94" s="5" t="s">
        <v>271</v>
      </c>
      <c r="D94" s="4" t="s">
        <v>33</v>
      </c>
      <c r="E94" s="5">
        <v>1</v>
      </c>
      <c r="F94" s="5" t="s">
        <v>272</v>
      </c>
      <c r="G94" s="4" t="s">
        <v>16</v>
      </c>
      <c r="H94" s="4" t="s">
        <v>273</v>
      </c>
      <c r="I94" s="4" t="s">
        <v>274</v>
      </c>
      <c r="J94" s="4" t="s">
        <v>19</v>
      </c>
      <c r="K94">
        <f>VLOOKUP(D94,Sheet3!$H$1:$J$33,2,0)</f>
        <v>54</v>
      </c>
      <c r="L94">
        <f>VLOOKUP(D94,Sheet3!$H$1:$J$33,3,0)</f>
        <v>200000</v>
      </c>
    </row>
    <row r="95" spans="1:12" x14ac:dyDescent="0.2">
      <c r="A95" s="3">
        <v>78</v>
      </c>
      <c r="B95" s="4" t="s">
        <v>283</v>
      </c>
      <c r="C95" s="5" t="s">
        <v>284</v>
      </c>
      <c r="D95" s="4" t="s">
        <v>33</v>
      </c>
      <c r="E95" s="5">
        <v>1</v>
      </c>
      <c r="F95" s="5" t="s">
        <v>272</v>
      </c>
      <c r="G95" s="4" t="s">
        <v>16</v>
      </c>
      <c r="H95" s="4" t="s">
        <v>285</v>
      </c>
      <c r="I95" s="4" t="s">
        <v>286</v>
      </c>
      <c r="J95" s="4" t="s">
        <v>19</v>
      </c>
      <c r="K95">
        <f>VLOOKUP(D95,Sheet3!$H$1:$J$33,2,0)</f>
        <v>54</v>
      </c>
      <c r="L95">
        <f>VLOOKUP(D95,Sheet3!$H$1:$J$33,3,0)</f>
        <v>200000</v>
      </c>
    </row>
    <row r="96" spans="1:12" x14ac:dyDescent="0.2">
      <c r="A96" s="3">
        <v>91</v>
      </c>
      <c r="B96" s="4" t="s">
        <v>325</v>
      </c>
      <c r="C96" s="5" t="s">
        <v>326</v>
      </c>
      <c r="D96" s="4" t="s">
        <v>33</v>
      </c>
      <c r="E96" s="5">
        <v>1</v>
      </c>
      <c r="F96" s="5" t="s">
        <v>301</v>
      </c>
      <c r="G96" s="4"/>
      <c r="H96" s="4" t="s">
        <v>327</v>
      </c>
      <c r="I96" s="4" t="s">
        <v>328</v>
      </c>
      <c r="J96" s="4" t="s">
        <v>54</v>
      </c>
      <c r="K96">
        <f>VLOOKUP(D96,Sheet3!$H$1:$J$33,2,0)</f>
        <v>54</v>
      </c>
      <c r="L96">
        <f>VLOOKUP(D96,Sheet3!$H$1:$J$33,3,0)</f>
        <v>200000</v>
      </c>
    </row>
    <row r="97" spans="1:12" x14ac:dyDescent="0.2">
      <c r="A97" s="3">
        <v>107</v>
      </c>
      <c r="B97" s="4" t="s">
        <v>355</v>
      </c>
      <c r="C97" s="5" t="s">
        <v>356</v>
      </c>
      <c r="D97" s="4" t="s">
        <v>33</v>
      </c>
      <c r="E97" s="5">
        <v>1</v>
      </c>
      <c r="F97" s="5" t="s">
        <v>352</v>
      </c>
      <c r="G97" s="4" t="s">
        <v>16</v>
      </c>
      <c r="H97" s="4" t="s">
        <v>357</v>
      </c>
      <c r="I97" s="4" t="s">
        <v>358</v>
      </c>
      <c r="J97" s="4" t="s">
        <v>19</v>
      </c>
      <c r="K97">
        <f>VLOOKUP(D97,Sheet3!$H$1:$J$33,2,0)</f>
        <v>54</v>
      </c>
      <c r="L97">
        <f>VLOOKUP(D97,Sheet3!$H$1:$J$33,3,0)</f>
        <v>200000</v>
      </c>
    </row>
    <row r="98" spans="1:12" x14ac:dyDescent="0.2">
      <c r="A98" s="3">
        <v>11</v>
      </c>
      <c r="B98" s="4" t="s">
        <v>55</v>
      </c>
      <c r="C98" s="5" t="s">
        <v>56</v>
      </c>
      <c r="D98" s="4" t="s">
        <v>57</v>
      </c>
      <c r="E98" s="5">
        <v>2</v>
      </c>
      <c r="F98" s="5" t="s">
        <v>39</v>
      </c>
      <c r="G98" s="4" t="s">
        <v>16</v>
      </c>
      <c r="H98" s="4" t="s">
        <v>58</v>
      </c>
      <c r="I98" s="4" t="s">
        <v>59</v>
      </c>
      <c r="J98" s="4" t="s">
        <v>19</v>
      </c>
      <c r="K98">
        <f>VLOOKUP(D98,Sheet3!$H$1:$J$33,2,0)</f>
        <v>55</v>
      </c>
      <c r="L98">
        <f>VLOOKUP(D98,Sheet3!$H$1:$J$33,3,0)</f>
        <v>500000</v>
      </c>
    </row>
    <row r="99" spans="1:12" x14ac:dyDescent="0.2">
      <c r="A99" s="3">
        <v>32</v>
      </c>
      <c r="B99" s="4" t="s">
        <v>126</v>
      </c>
      <c r="C99" s="5" t="s">
        <v>127</v>
      </c>
      <c r="D99" s="4" t="s">
        <v>57</v>
      </c>
      <c r="E99" s="5">
        <v>1</v>
      </c>
      <c r="F99" s="5" t="s">
        <v>123</v>
      </c>
      <c r="G99" s="4" t="s">
        <v>16</v>
      </c>
      <c r="H99" s="4" t="s">
        <v>128</v>
      </c>
      <c r="I99" s="4" t="s">
        <v>129</v>
      </c>
      <c r="J99" s="4" t="s">
        <v>19</v>
      </c>
      <c r="K99">
        <f>VLOOKUP(D99,Sheet3!$H$1:$J$33,2,0)</f>
        <v>55</v>
      </c>
      <c r="L99">
        <f>VLOOKUP(D99,Sheet3!$H$1:$J$33,3,0)</f>
        <v>500000</v>
      </c>
    </row>
    <row r="100" spans="1:12" x14ac:dyDescent="0.2">
      <c r="A100" s="3">
        <v>33</v>
      </c>
      <c r="B100" s="4" t="s">
        <v>130</v>
      </c>
      <c r="C100" s="5" t="s">
        <v>131</v>
      </c>
      <c r="D100" s="4" t="s">
        <v>57</v>
      </c>
      <c r="E100" s="5">
        <v>1</v>
      </c>
      <c r="F100" s="5" t="s">
        <v>123</v>
      </c>
      <c r="G100" s="4" t="s">
        <v>16</v>
      </c>
      <c r="H100" s="4" t="s">
        <v>132</v>
      </c>
      <c r="I100" s="4" t="s">
        <v>133</v>
      </c>
      <c r="J100" s="4" t="s">
        <v>19</v>
      </c>
      <c r="K100">
        <f>VLOOKUP(D100,Sheet3!$H$1:$J$33,2,0)</f>
        <v>55</v>
      </c>
      <c r="L100">
        <f>VLOOKUP(D100,Sheet3!$H$1:$J$33,3,0)</f>
        <v>500000</v>
      </c>
    </row>
    <row r="101" spans="1:12" x14ac:dyDescent="0.2">
      <c r="A101" s="3">
        <v>49</v>
      </c>
      <c r="B101" s="4" t="s">
        <v>187</v>
      </c>
      <c r="C101" s="5" t="s">
        <v>188</v>
      </c>
      <c r="D101" s="4" t="s">
        <v>57</v>
      </c>
      <c r="E101" s="5">
        <v>1</v>
      </c>
      <c r="F101" s="5" t="s">
        <v>154</v>
      </c>
      <c r="G101" s="4" t="s">
        <v>16</v>
      </c>
      <c r="H101" s="4" t="s">
        <v>189</v>
      </c>
      <c r="I101" s="4" t="s">
        <v>190</v>
      </c>
      <c r="J101" s="4" t="s">
        <v>19</v>
      </c>
      <c r="K101">
        <f>VLOOKUP(D101,Sheet3!$H$1:$J$33,2,0)</f>
        <v>55</v>
      </c>
      <c r="L101">
        <f>VLOOKUP(D101,Sheet3!$H$1:$J$33,3,0)</f>
        <v>500000</v>
      </c>
    </row>
    <row r="102" spans="1:12" ht="26" x14ac:dyDescent="0.2">
      <c r="A102" s="3">
        <v>70</v>
      </c>
      <c r="B102" s="4" t="s">
        <v>257</v>
      </c>
      <c r="C102" s="5" t="s">
        <v>258</v>
      </c>
      <c r="D102" s="4" t="s">
        <v>57</v>
      </c>
      <c r="E102" s="5">
        <v>3</v>
      </c>
      <c r="F102" s="5" t="s">
        <v>259</v>
      </c>
      <c r="G102" s="4" t="s">
        <v>16</v>
      </c>
      <c r="H102" s="4" t="s">
        <v>260</v>
      </c>
      <c r="I102" s="4" t="s">
        <v>261</v>
      </c>
      <c r="J102" s="4" t="s">
        <v>19</v>
      </c>
      <c r="K102">
        <f>VLOOKUP(D102,Sheet3!$H$1:$J$33,2,0)</f>
        <v>55</v>
      </c>
      <c r="L102">
        <f>VLOOKUP(D102,Sheet3!$H$1:$J$33,3,0)</f>
        <v>500000</v>
      </c>
    </row>
  </sheetData>
  <autoFilter ref="A5:J102">
    <sortState ref="A6:J102">
      <sortCondition ref="D5:D102"/>
    </sortState>
  </autoFilter>
  <mergeCells count="2">
    <mergeCell ref="A2:J2"/>
    <mergeCell ref="A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" workbookViewId="0">
      <selection activeCell="H27" sqref="H27"/>
    </sheetView>
  </sheetViews>
  <sheetFormatPr baseColWidth="10" defaultColWidth="8.83203125" defaultRowHeight="15" x14ac:dyDescent="0.2"/>
  <cols>
    <col min="1" max="1" width="7" customWidth="1"/>
    <col min="2" max="2" width="35.33203125" customWidth="1"/>
    <col min="3" max="3" width="10.83203125" customWidth="1"/>
    <col min="4" max="4" width="17.1640625" style="24" customWidth="1"/>
    <col min="5" max="5" width="14" style="24" customWidth="1"/>
    <col min="8" max="8" width="25.5" customWidth="1"/>
  </cols>
  <sheetData>
    <row r="1" spans="1:8" ht="16" x14ac:dyDescent="0.2">
      <c r="A1" s="14" t="s">
        <v>412</v>
      </c>
      <c r="B1" s="14"/>
      <c r="D1" s="15"/>
      <c r="E1" s="15"/>
      <c r="G1" s="15"/>
    </row>
    <row r="2" spans="1:8" ht="16" x14ac:dyDescent="0.2">
      <c r="A2" s="16"/>
      <c r="B2" s="33" t="s">
        <v>413</v>
      </c>
      <c r="C2" s="34"/>
      <c r="D2" s="34"/>
      <c r="E2" s="34"/>
      <c r="F2" s="34"/>
      <c r="G2" s="34"/>
    </row>
    <row r="3" spans="1:8" ht="16" x14ac:dyDescent="0.2">
      <c r="A3" s="16"/>
      <c r="B3" s="33" t="s">
        <v>414</v>
      </c>
      <c r="C3" s="33"/>
      <c r="D3" s="33"/>
      <c r="E3" s="33"/>
      <c r="F3" s="33"/>
      <c r="G3" s="33"/>
    </row>
    <row r="4" spans="1:8" x14ac:dyDescent="0.2">
      <c r="A4" s="16"/>
      <c r="D4" s="15"/>
      <c r="E4" s="15"/>
      <c r="G4" s="15"/>
    </row>
    <row r="5" spans="1:8" ht="18" x14ac:dyDescent="0.2">
      <c r="A5" s="35" t="s">
        <v>415</v>
      </c>
      <c r="B5" s="36"/>
      <c r="C5" s="36"/>
      <c r="D5" s="36"/>
      <c r="E5" s="36"/>
      <c r="F5" s="36"/>
      <c r="G5" s="36"/>
      <c r="H5" s="36"/>
    </row>
    <row r="6" spans="1:8" ht="18" x14ac:dyDescent="0.2">
      <c r="A6" s="17"/>
      <c r="B6" s="18"/>
      <c r="C6" s="18"/>
      <c r="D6" s="19"/>
      <c r="E6" s="19"/>
      <c r="F6" s="18"/>
      <c r="G6" s="18"/>
      <c r="H6" s="18"/>
    </row>
    <row r="7" spans="1:8" ht="18" x14ac:dyDescent="0.2">
      <c r="A7" s="37" t="s">
        <v>416</v>
      </c>
      <c r="B7" s="37"/>
      <c r="C7" s="37"/>
      <c r="D7" s="37"/>
      <c r="E7" s="37"/>
      <c r="F7" s="37"/>
      <c r="G7" s="18"/>
      <c r="H7" s="18"/>
    </row>
    <row r="8" spans="1:8" ht="36" customHeight="1" x14ac:dyDescent="0.2">
      <c r="A8" s="38" t="s">
        <v>420</v>
      </c>
      <c r="B8" s="32"/>
      <c r="C8" s="32"/>
      <c r="D8" s="32"/>
      <c r="E8" s="32"/>
      <c r="F8" s="32"/>
      <c r="G8" s="32"/>
      <c r="H8" s="32"/>
    </row>
    <row r="9" spans="1:8" ht="18" x14ac:dyDescent="0.2">
      <c r="A9" s="32" t="s">
        <v>417</v>
      </c>
      <c r="B9" s="32"/>
      <c r="C9" s="32"/>
      <c r="D9" s="32"/>
      <c r="E9" s="32"/>
      <c r="F9" s="18"/>
      <c r="G9" s="18"/>
      <c r="H9" s="18"/>
    </row>
    <row r="10" spans="1:8" ht="18" x14ac:dyDescent="0.2">
      <c r="A10" s="32" t="s">
        <v>418</v>
      </c>
      <c r="B10" s="32"/>
      <c r="C10" s="32"/>
      <c r="D10" s="32"/>
      <c r="E10" s="32"/>
      <c r="F10" s="18"/>
      <c r="G10" s="18"/>
      <c r="H10" s="18"/>
    </row>
    <row r="11" spans="1:8" ht="16" x14ac:dyDescent="0.2">
      <c r="A11" s="32" t="s">
        <v>419</v>
      </c>
      <c r="B11" s="32"/>
      <c r="C11" s="32"/>
      <c r="D11" s="32"/>
      <c r="E11" s="32"/>
      <c r="F11" s="32"/>
      <c r="G11" s="32"/>
      <c r="H11" s="32"/>
    </row>
    <row r="13" spans="1:8" x14ac:dyDescent="0.2">
      <c r="A13" s="20" t="s">
        <v>2</v>
      </c>
      <c r="B13" s="20" t="s">
        <v>421</v>
      </c>
      <c r="C13" s="20" t="s">
        <v>422</v>
      </c>
      <c r="D13" s="22" t="s">
        <v>423</v>
      </c>
      <c r="E13" s="22" t="s">
        <v>424</v>
      </c>
    </row>
    <row r="14" spans="1:8" ht="27.75" customHeight="1" x14ac:dyDescent="0.2">
      <c r="A14" s="21">
        <v>1</v>
      </c>
      <c r="B14" s="25" t="s">
        <v>425</v>
      </c>
      <c r="C14" s="21">
        <v>1</v>
      </c>
      <c r="D14" s="23">
        <v>350000</v>
      </c>
      <c r="E14" s="23">
        <f>C14*D14</f>
        <v>350000</v>
      </c>
    </row>
    <row r="15" spans="1:8" ht="29.25" customHeight="1" x14ac:dyDescent="0.2">
      <c r="A15" s="21">
        <v>2</v>
      </c>
      <c r="B15" s="25" t="s">
        <v>426</v>
      </c>
      <c r="C15" s="21">
        <v>1</v>
      </c>
      <c r="D15" s="23">
        <v>630000</v>
      </c>
      <c r="E15" s="23">
        <f t="shared" ref="E15:E31" si="0">C15*D15</f>
        <v>630000</v>
      </c>
    </row>
    <row r="16" spans="1:8" x14ac:dyDescent="0.2">
      <c r="A16" s="21">
        <v>3</v>
      </c>
      <c r="B16" s="21" t="s">
        <v>44</v>
      </c>
      <c r="C16" s="21">
        <v>10</v>
      </c>
      <c r="D16" s="23">
        <v>200000</v>
      </c>
      <c r="E16" s="23">
        <f t="shared" si="0"/>
        <v>2000000</v>
      </c>
    </row>
    <row r="17" spans="1:5" x14ac:dyDescent="0.2">
      <c r="A17" s="21">
        <v>4</v>
      </c>
      <c r="B17" s="21" t="s">
        <v>62</v>
      </c>
      <c r="C17" s="21">
        <v>5</v>
      </c>
      <c r="D17" s="23">
        <v>200000</v>
      </c>
      <c r="E17" s="23">
        <f t="shared" si="0"/>
        <v>1000000</v>
      </c>
    </row>
    <row r="18" spans="1:5" x14ac:dyDescent="0.2">
      <c r="A18" s="21">
        <v>5</v>
      </c>
      <c r="B18" s="21" t="s">
        <v>80</v>
      </c>
      <c r="C18" s="21">
        <v>2</v>
      </c>
      <c r="D18" s="23">
        <v>50000</v>
      </c>
      <c r="E18" s="23">
        <f t="shared" si="0"/>
        <v>100000</v>
      </c>
    </row>
    <row r="19" spans="1:5" x14ac:dyDescent="0.2">
      <c r="A19" s="21">
        <v>6</v>
      </c>
      <c r="B19" s="21" t="s">
        <v>349</v>
      </c>
      <c r="C19" s="21">
        <v>1</v>
      </c>
      <c r="D19" s="23">
        <v>200000</v>
      </c>
      <c r="E19" s="23">
        <f t="shared" si="0"/>
        <v>200000</v>
      </c>
    </row>
    <row r="20" spans="1:5" x14ac:dyDescent="0.2">
      <c r="A20" s="21">
        <v>7</v>
      </c>
      <c r="B20" s="21" t="s">
        <v>38</v>
      </c>
      <c r="C20" s="21">
        <v>63</v>
      </c>
      <c r="D20" s="23">
        <v>30000</v>
      </c>
      <c r="E20" s="23">
        <f t="shared" si="0"/>
        <v>1890000</v>
      </c>
    </row>
    <row r="21" spans="1:5" x14ac:dyDescent="0.2">
      <c r="A21" s="21">
        <v>8</v>
      </c>
      <c r="B21" s="21" t="s">
        <v>144</v>
      </c>
      <c r="C21" s="21">
        <v>3</v>
      </c>
      <c r="D21" s="23">
        <v>117000</v>
      </c>
      <c r="E21" s="23">
        <f t="shared" si="0"/>
        <v>351000</v>
      </c>
    </row>
    <row r="22" spans="1:5" x14ac:dyDescent="0.2">
      <c r="A22" s="21">
        <v>9</v>
      </c>
      <c r="B22" s="21" t="s">
        <v>101</v>
      </c>
      <c r="C22" s="21">
        <v>1</v>
      </c>
      <c r="D22" s="23">
        <v>625000</v>
      </c>
      <c r="E22" s="23">
        <f t="shared" si="0"/>
        <v>625000</v>
      </c>
    </row>
    <row r="23" spans="1:5" x14ac:dyDescent="0.2">
      <c r="A23" s="21">
        <v>10</v>
      </c>
      <c r="B23" s="21" t="s">
        <v>318</v>
      </c>
      <c r="C23" s="21">
        <v>1</v>
      </c>
      <c r="D23" s="23">
        <v>459000</v>
      </c>
      <c r="E23" s="23">
        <f t="shared" si="0"/>
        <v>459000</v>
      </c>
    </row>
    <row r="24" spans="1:5" x14ac:dyDescent="0.2">
      <c r="A24" s="21">
        <v>11</v>
      </c>
      <c r="B24" s="21" t="s">
        <v>14</v>
      </c>
      <c r="C24" s="21">
        <v>76</v>
      </c>
      <c r="D24" s="23">
        <v>50000</v>
      </c>
      <c r="E24" s="23">
        <f t="shared" si="0"/>
        <v>3800000</v>
      </c>
    </row>
    <row r="25" spans="1:5" x14ac:dyDescent="0.2">
      <c r="A25" s="21">
        <v>12</v>
      </c>
      <c r="B25" s="21" t="s">
        <v>25</v>
      </c>
      <c r="C25" s="21">
        <v>5</v>
      </c>
      <c r="D25" s="23">
        <v>200000</v>
      </c>
      <c r="E25" s="23">
        <f t="shared" si="0"/>
        <v>1000000</v>
      </c>
    </row>
    <row r="26" spans="1:5" x14ac:dyDescent="0.2">
      <c r="A26" s="21">
        <v>13</v>
      </c>
      <c r="B26" s="21" t="s">
        <v>22</v>
      </c>
      <c r="C26" s="21">
        <v>5</v>
      </c>
      <c r="D26" s="23">
        <v>500000</v>
      </c>
      <c r="E26" s="23">
        <f t="shared" si="0"/>
        <v>2500000</v>
      </c>
    </row>
    <row r="27" spans="1:5" x14ac:dyDescent="0.2">
      <c r="A27" s="21">
        <v>14</v>
      </c>
      <c r="B27" s="21" t="s">
        <v>176</v>
      </c>
      <c r="C27" s="21">
        <v>2</v>
      </c>
      <c r="D27" s="23">
        <v>100000</v>
      </c>
      <c r="E27" s="23">
        <f t="shared" si="0"/>
        <v>200000</v>
      </c>
    </row>
    <row r="28" spans="1:5" x14ac:dyDescent="0.2">
      <c r="A28" s="21">
        <v>15</v>
      </c>
      <c r="B28" s="21" t="s">
        <v>28</v>
      </c>
      <c r="C28" s="21">
        <v>12</v>
      </c>
      <c r="D28" s="23">
        <v>500000</v>
      </c>
      <c r="E28" s="23">
        <f t="shared" si="0"/>
        <v>6000000</v>
      </c>
    </row>
    <row r="29" spans="1:5" x14ac:dyDescent="0.2">
      <c r="A29" s="21">
        <v>16</v>
      </c>
      <c r="B29" s="21" t="s">
        <v>33</v>
      </c>
      <c r="C29" s="21">
        <v>10</v>
      </c>
      <c r="D29" s="23">
        <v>200000</v>
      </c>
      <c r="E29" s="23">
        <f t="shared" si="0"/>
        <v>2000000</v>
      </c>
    </row>
    <row r="30" spans="1:5" x14ac:dyDescent="0.2">
      <c r="A30" s="21">
        <v>17</v>
      </c>
      <c r="B30" s="21" t="s">
        <v>57</v>
      </c>
      <c r="C30" s="21">
        <v>8</v>
      </c>
      <c r="D30" s="23">
        <v>500000</v>
      </c>
      <c r="E30" s="23">
        <f t="shared" si="0"/>
        <v>4000000</v>
      </c>
    </row>
    <row r="31" spans="1:5" x14ac:dyDescent="0.2">
      <c r="A31" s="21">
        <v>18</v>
      </c>
      <c r="B31" s="21" t="s">
        <v>361</v>
      </c>
      <c r="C31" s="21">
        <v>2</v>
      </c>
      <c r="D31" s="23">
        <v>200000</v>
      </c>
      <c r="E31" s="23">
        <f t="shared" si="0"/>
        <v>400000</v>
      </c>
    </row>
    <row r="32" spans="1:5" x14ac:dyDescent="0.2">
      <c r="A32" s="21">
        <v>19</v>
      </c>
      <c r="B32" s="21" t="s">
        <v>409</v>
      </c>
      <c r="C32" s="21">
        <v>208</v>
      </c>
      <c r="D32" s="23"/>
      <c r="E32" s="23">
        <f>SUM(E14:E31)</f>
        <v>27505000</v>
      </c>
    </row>
  </sheetData>
  <mergeCells count="8">
    <mergeCell ref="A10:E10"/>
    <mergeCell ref="A11:H11"/>
    <mergeCell ref="B2:G2"/>
    <mergeCell ref="B3:G3"/>
    <mergeCell ref="A5:H5"/>
    <mergeCell ref="A7:F7"/>
    <mergeCell ref="A8:H8"/>
    <mergeCell ref="A9:E9"/>
  </mergeCells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25" workbookViewId="0">
      <selection activeCell="M34" sqref="M34"/>
    </sheetView>
  </sheetViews>
  <sheetFormatPr baseColWidth="10" defaultColWidth="12.5" defaultRowHeight="15" x14ac:dyDescent="0.2"/>
  <cols>
    <col min="1" max="1" width="12.5" customWidth="1"/>
    <col min="2" max="2" width="35" bestFit="1" customWidth="1"/>
    <col min="3" max="7" width="12.5" customWidth="1"/>
    <col min="8" max="8" width="28.83203125" customWidth="1"/>
    <col min="9" max="9" width="12.5" style="27"/>
    <col min="11" max="11" width="25.5" customWidth="1"/>
  </cols>
  <sheetData>
    <row r="1" spans="1:11" x14ac:dyDescent="0.2">
      <c r="A1">
        <v>3</v>
      </c>
      <c r="B1" t="s">
        <v>429</v>
      </c>
      <c r="C1">
        <v>200000</v>
      </c>
      <c r="H1" s="4" t="s">
        <v>144</v>
      </c>
      <c r="I1" s="27">
        <v>42</v>
      </c>
      <c r="J1">
        <v>117000</v>
      </c>
      <c r="K1" t="str">
        <f>VLOOKUP(I1,$A$1:$C$94,2,0)</f>
        <v>LLBAT</v>
      </c>
    </row>
    <row r="2" spans="1:11" x14ac:dyDescent="0.2">
      <c r="A2">
        <v>4</v>
      </c>
      <c r="B2" t="s">
        <v>430</v>
      </c>
      <c r="C2">
        <v>200000</v>
      </c>
      <c r="H2" s="4" t="s">
        <v>318</v>
      </c>
      <c r="I2" s="27">
        <v>91</v>
      </c>
      <c r="J2">
        <v>459000</v>
      </c>
      <c r="K2" t="str">
        <f t="shared" ref="K2:K34" si="0">VLOOKUP(I2,$A$1:$C$94,2,0)</f>
        <v>LLHOP</v>
      </c>
    </row>
    <row r="3" spans="1:11" x14ac:dyDescent="0.2">
      <c r="A3">
        <v>5</v>
      </c>
      <c r="B3" t="s">
        <v>431</v>
      </c>
      <c r="C3">
        <v>200000</v>
      </c>
      <c r="H3" s="4" t="s">
        <v>432</v>
      </c>
      <c r="I3" s="27">
        <v>48</v>
      </c>
      <c r="J3">
        <v>447000</v>
      </c>
      <c r="K3" t="str">
        <f t="shared" si="0"/>
        <v>LLHOPCOM</v>
      </c>
    </row>
    <row r="4" spans="1:11" x14ac:dyDescent="0.2">
      <c r="A4">
        <v>8</v>
      </c>
      <c r="B4" t="s">
        <v>433</v>
      </c>
      <c r="C4">
        <v>200000</v>
      </c>
      <c r="H4" s="4" t="s">
        <v>101</v>
      </c>
      <c r="I4" s="27">
        <v>46</v>
      </c>
      <c r="J4">
        <v>625000</v>
      </c>
      <c r="K4" t="str">
        <f t="shared" si="0"/>
        <v>LLDUNGCU</v>
      </c>
    </row>
    <row r="5" spans="1:11" x14ac:dyDescent="0.2">
      <c r="A5">
        <v>11</v>
      </c>
      <c r="B5" t="s">
        <v>434</v>
      </c>
      <c r="C5">
        <v>200000</v>
      </c>
      <c r="H5" s="4" t="s">
        <v>435</v>
      </c>
      <c r="I5" s="27">
        <v>28</v>
      </c>
      <c r="J5">
        <v>350000</v>
      </c>
      <c r="K5" t="str">
        <f t="shared" si="0"/>
        <v>TSNQN280</v>
      </c>
    </row>
    <row r="6" spans="1:11" x14ac:dyDescent="0.2">
      <c r="A6">
        <v>12</v>
      </c>
      <c r="B6" t="s">
        <v>436</v>
      </c>
      <c r="C6">
        <v>8000000</v>
      </c>
      <c r="H6" s="4" t="s">
        <v>44</v>
      </c>
      <c r="I6" s="27">
        <v>105</v>
      </c>
      <c r="J6">
        <v>100000</v>
      </c>
      <c r="K6" t="str">
        <f t="shared" si="0"/>
        <v>BIBOMART100</v>
      </c>
    </row>
    <row r="7" spans="1:11" x14ac:dyDescent="0.2">
      <c r="A7">
        <v>13</v>
      </c>
      <c r="B7" t="s">
        <v>437</v>
      </c>
      <c r="C7">
        <v>30000</v>
      </c>
      <c r="H7" s="4" t="s">
        <v>438</v>
      </c>
      <c r="I7" s="27">
        <v>44</v>
      </c>
      <c r="J7">
        <v>200000</v>
      </c>
      <c r="K7" t="str">
        <f t="shared" si="0"/>
        <v>BIG C 200</v>
      </c>
    </row>
    <row r="8" spans="1:11" x14ac:dyDescent="0.2">
      <c r="A8">
        <v>14</v>
      </c>
      <c r="B8" t="s">
        <v>439</v>
      </c>
      <c r="C8">
        <v>50000</v>
      </c>
      <c r="H8" s="4" t="s">
        <v>62</v>
      </c>
      <c r="I8" s="27">
        <v>5</v>
      </c>
      <c r="J8">
        <v>200000</v>
      </c>
      <c r="K8" t="str">
        <f t="shared" si="0"/>
        <v>CANIFA200</v>
      </c>
    </row>
    <row r="9" spans="1:11" x14ac:dyDescent="0.2">
      <c r="A9">
        <v>15</v>
      </c>
      <c r="B9" t="s">
        <v>440</v>
      </c>
      <c r="C9">
        <v>200000</v>
      </c>
      <c r="H9" s="4" t="s">
        <v>441</v>
      </c>
      <c r="I9" s="27">
        <v>35</v>
      </c>
      <c r="J9">
        <v>100000</v>
      </c>
      <c r="K9" t="str">
        <f t="shared" si="0"/>
        <v>CGV100</v>
      </c>
    </row>
    <row r="10" spans="1:11" x14ac:dyDescent="0.2">
      <c r="A10">
        <v>16</v>
      </c>
      <c r="B10" t="s">
        <v>80</v>
      </c>
      <c r="C10">
        <v>50000</v>
      </c>
      <c r="H10" s="4" t="s">
        <v>442</v>
      </c>
      <c r="I10" s="27">
        <v>64</v>
      </c>
      <c r="J10">
        <v>1600000</v>
      </c>
      <c r="K10" t="str">
        <f t="shared" si="0"/>
        <v>FUJIMINI1900</v>
      </c>
    </row>
    <row r="11" spans="1:11" x14ac:dyDescent="0.2">
      <c r="A11">
        <v>17</v>
      </c>
      <c r="B11" t="s">
        <v>443</v>
      </c>
      <c r="C11">
        <v>200000</v>
      </c>
      <c r="H11" s="4" t="s">
        <v>349</v>
      </c>
      <c r="I11" s="27">
        <v>34</v>
      </c>
      <c r="J11">
        <v>200000</v>
      </c>
      <c r="K11" t="str">
        <f t="shared" si="0"/>
        <v>GOLDENGATE200</v>
      </c>
    </row>
    <row r="12" spans="1:11" x14ac:dyDescent="0.2">
      <c r="A12">
        <v>18</v>
      </c>
      <c r="B12" t="s">
        <v>444</v>
      </c>
      <c r="C12">
        <v>200000</v>
      </c>
      <c r="H12" s="4" t="s">
        <v>38</v>
      </c>
      <c r="I12" s="27">
        <v>13</v>
      </c>
      <c r="J12">
        <v>30000</v>
      </c>
      <c r="K12" t="str">
        <f t="shared" si="0"/>
        <v>Grab30</v>
      </c>
    </row>
    <row r="13" spans="1:11" x14ac:dyDescent="0.2">
      <c r="A13">
        <v>19</v>
      </c>
      <c r="B13" t="s">
        <v>445</v>
      </c>
      <c r="C13">
        <v>200000</v>
      </c>
      <c r="H13" s="4" t="s">
        <v>446</v>
      </c>
      <c r="I13" s="27">
        <v>50</v>
      </c>
      <c r="J13">
        <v>100000</v>
      </c>
      <c r="K13" t="str">
        <f t="shared" si="0"/>
        <v>QNGON100</v>
      </c>
    </row>
    <row r="14" spans="1:11" x14ac:dyDescent="0.2">
      <c r="A14">
        <v>20</v>
      </c>
      <c r="B14" t="s">
        <v>447</v>
      </c>
      <c r="C14">
        <v>200000</v>
      </c>
      <c r="H14" s="4" t="s">
        <v>448</v>
      </c>
      <c r="I14" s="27">
        <v>31</v>
      </c>
      <c r="J14">
        <v>100000</v>
      </c>
      <c r="K14" t="str">
        <f t="shared" si="0"/>
        <v>SKINFOOD100</v>
      </c>
    </row>
    <row r="15" spans="1:11" x14ac:dyDescent="0.2">
      <c r="A15">
        <v>21</v>
      </c>
      <c r="B15" t="s">
        <v>449</v>
      </c>
      <c r="C15">
        <v>100000</v>
      </c>
      <c r="H15" s="4" t="s">
        <v>450</v>
      </c>
      <c r="I15" s="27">
        <v>62</v>
      </c>
      <c r="J15">
        <v>50000</v>
      </c>
      <c r="K15" t="str">
        <f t="shared" si="0"/>
        <v>Mobiphone50</v>
      </c>
    </row>
    <row r="16" spans="1:11" x14ac:dyDescent="0.2">
      <c r="A16">
        <v>22</v>
      </c>
      <c r="B16" t="s">
        <v>451</v>
      </c>
      <c r="C16">
        <v>200000</v>
      </c>
      <c r="H16" s="4" t="s">
        <v>14</v>
      </c>
      <c r="I16" s="27">
        <v>63</v>
      </c>
      <c r="J16">
        <v>50000</v>
      </c>
      <c r="K16" t="str">
        <f t="shared" si="0"/>
        <v>VinaPhone50</v>
      </c>
    </row>
    <row r="17" spans="1:11" x14ac:dyDescent="0.2">
      <c r="A17">
        <v>23</v>
      </c>
      <c r="B17" t="s">
        <v>452</v>
      </c>
      <c r="C17">
        <v>500000</v>
      </c>
      <c r="H17" s="4" t="s">
        <v>453</v>
      </c>
      <c r="I17" s="27">
        <v>61</v>
      </c>
      <c r="J17">
        <v>50000</v>
      </c>
      <c r="K17" t="str">
        <f t="shared" si="0"/>
        <v>Viettel50</v>
      </c>
    </row>
    <row r="18" spans="1:11" x14ac:dyDescent="0.2">
      <c r="A18">
        <v>24</v>
      </c>
      <c r="B18" t="s">
        <v>454</v>
      </c>
      <c r="C18">
        <v>200000</v>
      </c>
      <c r="H18" s="4" t="s">
        <v>25</v>
      </c>
      <c r="I18" s="27">
        <v>52</v>
      </c>
      <c r="J18">
        <v>200000</v>
      </c>
      <c r="K18" t="str">
        <f t="shared" si="0"/>
        <v>TIKI200</v>
      </c>
    </row>
    <row r="19" spans="1:11" x14ac:dyDescent="0.2">
      <c r="A19">
        <v>25</v>
      </c>
      <c r="B19" t="s">
        <v>455</v>
      </c>
      <c r="C19">
        <v>500000</v>
      </c>
      <c r="H19" s="4" t="s">
        <v>22</v>
      </c>
      <c r="I19" s="27">
        <v>53</v>
      </c>
      <c r="J19">
        <v>500000</v>
      </c>
      <c r="K19" t="str">
        <f t="shared" si="0"/>
        <v>TIKI500</v>
      </c>
    </row>
    <row r="20" spans="1:11" x14ac:dyDescent="0.2">
      <c r="A20">
        <v>26</v>
      </c>
      <c r="B20" t="s">
        <v>456</v>
      </c>
      <c r="C20">
        <v>95000</v>
      </c>
      <c r="H20" s="4" t="s">
        <v>176</v>
      </c>
      <c r="I20" s="27">
        <v>21</v>
      </c>
      <c r="J20">
        <v>100000</v>
      </c>
      <c r="K20" t="str">
        <f t="shared" si="0"/>
        <v>TINIWORLD100</v>
      </c>
    </row>
    <row r="21" spans="1:11" x14ac:dyDescent="0.2">
      <c r="A21">
        <v>27</v>
      </c>
      <c r="B21" t="s">
        <v>457</v>
      </c>
      <c r="C21">
        <v>350000</v>
      </c>
      <c r="H21" s="4" t="s">
        <v>458</v>
      </c>
      <c r="I21" s="27">
        <v>94</v>
      </c>
      <c r="J21">
        <v>200000</v>
      </c>
      <c r="K21" t="str">
        <f t="shared" si="0"/>
        <v>Voucher UMA200</v>
      </c>
    </row>
    <row r="22" spans="1:11" x14ac:dyDescent="0.2">
      <c r="A22">
        <v>28</v>
      </c>
      <c r="B22" t="s">
        <v>459</v>
      </c>
      <c r="C22">
        <v>350000</v>
      </c>
      <c r="H22" s="4" t="s">
        <v>460</v>
      </c>
      <c r="I22" s="27">
        <v>95</v>
      </c>
      <c r="J22">
        <v>500000</v>
      </c>
      <c r="K22" t="str">
        <f t="shared" si="0"/>
        <v>Voucher UMA500</v>
      </c>
    </row>
    <row r="23" spans="1:11" x14ac:dyDescent="0.2">
      <c r="A23">
        <v>29</v>
      </c>
      <c r="B23" t="s">
        <v>461</v>
      </c>
      <c r="C23">
        <v>650000</v>
      </c>
      <c r="H23" s="4" t="s">
        <v>28</v>
      </c>
      <c r="I23" s="27">
        <v>43</v>
      </c>
      <c r="J23">
        <v>500000</v>
      </c>
      <c r="K23" t="str">
        <f t="shared" si="0"/>
        <v>BIG C 500</v>
      </c>
    </row>
    <row r="24" spans="1:11" x14ac:dyDescent="0.2">
      <c r="A24">
        <v>30</v>
      </c>
      <c r="B24" t="s">
        <v>462</v>
      </c>
      <c r="C24">
        <v>630000</v>
      </c>
      <c r="H24" s="4" t="s">
        <v>33</v>
      </c>
      <c r="I24" s="27">
        <v>54</v>
      </c>
      <c r="J24">
        <v>200000</v>
      </c>
      <c r="K24" t="str">
        <f t="shared" si="0"/>
        <v>VINID200</v>
      </c>
    </row>
    <row r="25" spans="1:11" x14ac:dyDescent="0.2">
      <c r="A25">
        <v>31</v>
      </c>
      <c r="B25" t="s">
        <v>463</v>
      </c>
      <c r="C25">
        <v>100000</v>
      </c>
      <c r="H25" s="4" t="s">
        <v>57</v>
      </c>
      <c r="I25" s="27">
        <v>55</v>
      </c>
      <c r="J25">
        <v>500000</v>
      </c>
      <c r="K25" t="str">
        <f t="shared" si="0"/>
        <v>VINID500</v>
      </c>
    </row>
    <row r="26" spans="1:11" x14ac:dyDescent="0.2">
      <c r="A26">
        <v>32</v>
      </c>
      <c r="B26" t="s">
        <v>464</v>
      </c>
      <c r="C26">
        <v>2000000</v>
      </c>
      <c r="H26" s="4" t="s">
        <v>361</v>
      </c>
      <c r="I26" s="27">
        <v>24</v>
      </c>
      <c r="J26">
        <v>200000</v>
      </c>
      <c r="K26" t="str">
        <f t="shared" si="0"/>
        <v>WRAP&amp;ROLL200</v>
      </c>
    </row>
    <row r="27" spans="1:11" x14ac:dyDescent="0.2">
      <c r="A27">
        <v>33</v>
      </c>
      <c r="B27" t="s">
        <v>465</v>
      </c>
      <c r="C27">
        <v>50000</v>
      </c>
      <c r="H27" s="4" t="s">
        <v>466</v>
      </c>
      <c r="I27" s="27">
        <v>101</v>
      </c>
      <c r="J27">
        <v>100000</v>
      </c>
      <c r="K27" t="str">
        <f t="shared" si="0"/>
        <v>Voucher Yves Rocher 100</v>
      </c>
    </row>
    <row r="28" spans="1:11" x14ac:dyDescent="0.2">
      <c r="A28">
        <v>34</v>
      </c>
      <c r="B28" t="s">
        <v>467</v>
      </c>
      <c r="C28">
        <v>200000</v>
      </c>
      <c r="H28" t="s">
        <v>468</v>
      </c>
      <c r="I28" s="27">
        <v>47</v>
      </c>
      <c r="J28">
        <v>439000</v>
      </c>
      <c r="K28" t="str">
        <f t="shared" si="0"/>
        <v>LLBINH</v>
      </c>
    </row>
    <row r="29" spans="1:11" x14ac:dyDescent="0.2">
      <c r="A29">
        <v>35</v>
      </c>
      <c r="B29" t="s">
        <v>441</v>
      </c>
      <c r="C29">
        <v>100000</v>
      </c>
      <c r="H29" t="s">
        <v>469</v>
      </c>
      <c r="I29" s="27">
        <v>56</v>
      </c>
      <c r="J29">
        <v>1000000</v>
      </c>
      <c r="K29" t="str">
        <f t="shared" si="0"/>
        <v>DULICHVIET1000</v>
      </c>
    </row>
    <row r="30" spans="1:11" x14ac:dyDescent="0.2">
      <c r="A30">
        <v>36</v>
      </c>
      <c r="B30" t="s">
        <v>470</v>
      </c>
      <c r="C30">
        <v>200000</v>
      </c>
      <c r="H30" t="s">
        <v>471</v>
      </c>
      <c r="I30" s="27">
        <v>57</v>
      </c>
      <c r="J30">
        <v>3000000</v>
      </c>
      <c r="K30" t="str">
        <f t="shared" si="0"/>
        <v>DULICHVIET3000</v>
      </c>
    </row>
    <row r="31" spans="1:11" x14ac:dyDescent="0.2">
      <c r="A31">
        <v>37</v>
      </c>
      <c r="B31" t="s">
        <v>472</v>
      </c>
      <c r="C31">
        <v>200000</v>
      </c>
      <c r="H31" t="s">
        <v>464</v>
      </c>
      <c r="I31" s="27">
        <v>32</v>
      </c>
      <c r="J31">
        <v>2000000</v>
      </c>
      <c r="K31" t="str">
        <f t="shared" si="0"/>
        <v>DULICHVIET2000</v>
      </c>
    </row>
    <row r="32" spans="1:11" x14ac:dyDescent="0.2">
      <c r="A32">
        <v>38</v>
      </c>
      <c r="B32" t="s">
        <v>473</v>
      </c>
      <c r="C32">
        <v>250000</v>
      </c>
      <c r="H32" t="s">
        <v>474</v>
      </c>
      <c r="I32" s="27">
        <v>102</v>
      </c>
      <c r="J32">
        <v>1200000</v>
      </c>
      <c r="K32" t="str">
        <f t="shared" si="0"/>
        <v>LLGIAVI</v>
      </c>
    </row>
    <row r="33" spans="1:11" x14ac:dyDescent="0.2">
      <c r="A33">
        <v>42</v>
      </c>
      <c r="B33" t="s">
        <v>144</v>
      </c>
      <c r="C33">
        <v>117000</v>
      </c>
      <c r="H33" t="s">
        <v>457</v>
      </c>
      <c r="I33" s="27">
        <v>27</v>
      </c>
      <c r="J33">
        <v>350000</v>
      </c>
      <c r="K33" t="str">
        <f t="shared" si="0"/>
        <v>NBQN350</v>
      </c>
    </row>
    <row r="34" spans="1:11" x14ac:dyDescent="0.2">
      <c r="A34">
        <v>43</v>
      </c>
      <c r="B34" t="s">
        <v>475</v>
      </c>
      <c r="C34">
        <v>500000</v>
      </c>
      <c r="H34" s="4" t="s">
        <v>80</v>
      </c>
      <c r="I34" s="27">
        <v>16</v>
      </c>
      <c r="J34">
        <v>50000</v>
      </c>
      <c r="K34" t="str">
        <f t="shared" si="0"/>
        <v>FANNY50</v>
      </c>
    </row>
    <row r="35" spans="1:11" x14ac:dyDescent="0.2">
      <c r="A35">
        <v>44</v>
      </c>
      <c r="B35" t="s">
        <v>476</v>
      </c>
      <c r="C35">
        <v>200000</v>
      </c>
      <c r="H35" s="4" t="s">
        <v>153</v>
      </c>
      <c r="I35" s="27">
        <v>30</v>
      </c>
      <c r="J35">
        <v>630000</v>
      </c>
      <c r="K35" t="str">
        <f>VLOOKUP(I35,$A$1:$C$94,2,0)</f>
        <v>TSNQT504</v>
      </c>
    </row>
    <row r="36" spans="1:11" x14ac:dyDescent="0.2">
      <c r="A36">
        <v>45</v>
      </c>
      <c r="B36" t="s">
        <v>477</v>
      </c>
      <c r="C36">
        <v>200000</v>
      </c>
    </row>
    <row r="37" spans="1:11" x14ac:dyDescent="0.2">
      <c r="A37">
        <v>46</v>
      </c>
      <c r="B37" t="s">
        <v>101</v>
      </c>
      <c r="C37">
        <v>625000</v>
      </c>
    </row>
    <row r="38" spans="1:11" x14ac:dyDescent="0.2">
      <c r="A38">
        <v>47</v>
      </c>
      <c r="B38" t="s">
        <v>468</v>
      </c>
      <c r="C38">
        <v>439000</v>
      </c>
    </row>
    <row r="39" spans="1:11" x14ac:dyDescent="0.2">
      <c r="A39">
        <v>48</v>
      </c>
      <c r="B39" t="s">
        <v>432</v>
      </c>
      <c r="C39">
        <v>447000</v>
      </c>
    </row>
    <row r="40" spans="1:11" x14ac:dyDescent="0.2">
      <c r="A40">
        <v>49</v>
      </c>
      <c r="B40" t="s">
        <v>478</v>
      </c>
      <c r="C40">
        <v>200000</v>
      </c>
    </row>
    <row r="41" spans="1:11" x14ac:dyDescent="0.2">
      <c r="A41">
        <v>50</v>
      </c>
      <c r="B41" t="s">
        <v>479</v>
      </c>
      <c r="C41">
        <v>100000</v>
      </c>
    </row>
    <row r="42" spans="1:11" x14ac:dyDescent="0.2">
      <c r="A42">
        <v>51</v>
      </c>
      <c r="B42" t="s">
        <v>480</v>
      </c>
      <c r="C42">
        <v>320000</v>
      </c>
    </row>
    <row r="43" spans="1:11" x14ac:dyDescent="0.2">
      <c r="A43">
        <v>52</v>
      </c>
      <c r="B43" t="s">
        <v>25</v>
      </c>
      <c r="C43">
        <v>200000</v>
      </c>
    </row>
    <row r="44" spans="1:11" x14ac:dyDescent="0.2">
      <c r="A44">
        <v>53</v>
      </c>
      <c r="B44" t="s">
        <v>22</v>
      </c>
      <c r="C44">
        <v>500000</v>
      </c>
    </row>
    <row r="45" spans="1:11" x14ac:dyDescent="0.2">
      <c r="A45">
        <v>54</v>
      </c>
      <c r="B45" t="s">
        <v>33</v>
      </c>
      <c r="C45">
        <v>200000</v>
      </c>
    </row>
    <row r="46" spans="1:11" x14ac:dyDescent="0.2">
      <c r="A46">
        <v>55</v>
      </c>
      <c r="B46" t="s">
        <v>57</v>
      </c>
      <c r="C46">
        <v>500000</v>
      </c>
    </row>
    <row r="47" spans="1:11" x14ac:dyDescent="0.2">
      <c r="A47">
        <v>56</v>
      </c>
      <c r="B47" t="s">
        <v>469</v>
      </c>
      <c r="C47">
        <v>1000000</v>
      </c>
    </row>
    <row r="48" spans="1:11" x14ac:dyDescent="0.2">
      <c r="A48">
        <v>57</v>
      </c>
      <c r="B48" t="s">
        <v>471</v>
      </c>
      <c r="C48">
        <v>3000000</v>
      </c>
    </row>
    <row r="49" spans="1:8" x14ac:dyDescent="0.2">
      <c r="A49">
        <v>60</v>
      </c>
      <c r="B49" t="s">
        <v>481</v>
      </c>
      <c r="C49">
        <v>525000</v>
      </c>
    </row>
    <row r="50" spans="1:8" x14ac:dyDescent="0.2">
      <c r="A50">
        <v>61</v>
      </c>
      <c r="B50" t="s">
        <v>482</v>
      </c>
      <c r="C50">
        <v>50000</v>
      </c>
    </row>
    <row r="51" spans="1:8" x14ac:dyDescent="0.2">
      <c r="A51">
        <v>62</v>
      </c>
      <c r="B51" t="s">
        <v>483</v>
      </c>
      <c r="C51">
        <v>50000</v>
      </c>
    </row>
    <row r="52" spans="1:8" x14ac:dyDescent="0.2">
      <c r="A52">
        <v>63</v>
      </c>
      <c r="B52" t="s">
        <v>484</v>
      </c>
      <c r="C52">
        <v>50000</v>
      </c>
    </row>
    <row r="53" spans="1:8" x14ac:dyDescent="0.2">
      <c r="A53">
        <v>64</v>
      </c>
      <c r="B53" t="s">
        <v>485</v>
      </c>
      <c r="C53">
        <v>1600000</v>
      </c>
    </row>
    <row r="54" spans="1:8" x14ac:dyDescent="0.2">
      <c r="A54">
        <v>67</v>
      </c>
      <c r="B54" t="s">
        <v>486</v>
      </c>
      <c r="C54">
        <v>300000</v>
      </c>
    </row>
    <row r="55" spans="1:8" x14ac:dyDescent="0.2">
      <c r="A55">
        <v>68</v>
      </c>
      <c r="B55" t="s">
        <v>487</v>
      </c>
      <c r="C55">
        <v>100000</v>
      </c>
    </row>
    <row r="56" spans="1:8" x14ac:dyDescent="0.2">
      <c r="A56">
        <v>69</v>
      </c>
      <c r="B56" t="s">
        <v>488</v>
      </c>
      <c r="C56">
        <v>200000</v>
      </c>
    </row>
    <row r="57" spans="1:8" x14ac:dyDescent="0.2">
      <c r="A57">
        <v>70</v>
      </c>
      <c r="B57" t="s">
        <v>489</v>
      </c>
      <c r="C57">
        <v>500000</v>
      </c>
    </row>
    <row r="58" spans="1:8" x14ac:dyDescent="0.2">
      <c r="A58">
        <v>73</v>
      </c>
      <c r="B58" t="s">
        <v>490</v>
      </c>
      <c r="C58">
        <v>100000</v>
      </c>
    </row>
    <row r="59" spans="1:8" x14ac:dyDescent="0.2">
      <c r="A59">
        <v>74</v>
      </c>
      <c r="B59" t="s">
        <v>491</v>
      </c>
      <c r="C59">
        <v>100000</v>
      </c>
    </row>
    <row r="60" spans="1:8" x14ac:dyDescent="0.2">
      <c r="A60">
        <v>75</v>
      </c>
      <c r="B60" t="s">
        <v>492</v>
      </c>
      <c r="C60">
        <v>100000</v>
      </c>
    </row>
    <row r="61" spans="1:8" x14ac:dyDescent="0.2">
      <c r="A61">
        <v>76</v>
      </c>
      <c r="B61" t="s">
        <v>493</v>
      </c>
      <c r="C61">
        <v>100000</v>
      </c>
    </row>
    <row r="62" spans="1:8" x14ac:dyDescent="0.2">
      <c r="A62">
        <v>77</v>
      </c>
      <c r="B62" t="s">
        <v>494</v>
      </c>
      <c r="C62">
        <v>100000</v>
      </c>
    </row>
    <row r="63" spans="1:8" x14ac:dyDescent="0.2">
      <c r="A63">
        <v>78</v>
      </c>
      <c r="B63" t="s">
        <v>495</v>
      </c>
      <c r="C63">
        <v>100000</v>
      </c>
    </row>
    <row r="64" spans="1:8" ht="16" x14ac:dyDescent="0.2">
      <c r="A64">
        <v>79</v>
      </c>
      <c r="B64" t="s">
        <v>496</v>
      </c>
      <c r="C64">
        <v>100000</v>
      </c>
      <c r="H64" s="28"/>
    </row>
    <row r="65" spans="1:8" ht="16" x14ac:dyDescent="0.2">
      <c r="A65">
        <v>80</v>
      </c>
      <c r="B65" t="s">
        <v>497</v>
      </c>
      <c r="C65">
        <v>100000</v>
      </c>
      <c r="H65" s="28"/>
    </row>
    <row r="66" spans="1:8" ht="16" x14ac:dyDescent="0.2">
      <c r="A66">
        <v>81</v>
      </c>
      <c r="B66" t="s">
        <v>498</v>
      </c>
      <c r="C66">
        <v>870000</v>
      </c>
      <c r="H66" s="28"/>
    </row>
    <row r="67" spans="1:8" ht="16" x14ac:dyDescent="0.2">
      <c r="A67">
        <v>82</v>
      </c>
      <c r="B67" t="s">
        <v>499</v>
      </c>
      <c r="C67">
        <v>100000</v>
      </c>
      <c r="H67" s="28"/>
    </row>
    <row r="68" spans="1:8" ht="16" x14ac:dyDescent="0.2">
      <c r="A68">
        <v>83</v>
      </c>
      <c r="B68" t="s">
        <v>500</v>
      </c>
      <c r="C68">
        <v>500000</v>
      </c>
      <c r="H68" s="28"/>
    </row>
    <row r="69" spans="1:8" ht="16" x14ac:dyDescent="0.2">
      <c r="A69">
        <v>84</v>
      </c>
      <c r="B69" t="s">
        <v>501</v>
      </c>
      <c r="C69">
        <v>100000</v>
      </c>
      <c r="H69" s="28"/>
    </row>
    <row r="70" spans="1:8" ht="16" x14ac:dyDescent="0.2">
      <c r="A70">
        <v>85</v>
      </c>
      <c r="B70" t="s">
        <v>502</v>
      </c>
      <c r="C70">
        <v>100000</v>
      </c>
      <c r="H70" s="28"/>
    </row>
    <row r="71" spans="1:8" ht="16" x14ac:dyDescent="0.2">
      <c r="A71">
        <v>86</v>
      </c>
      <c r="B71" t="s">
        <v>503</v>
      </c>
      <c r="C71">
        <v>50000</v>
      </c>
      <c r="H71" s="28"/>
    </row>
    <row r="72" spans="1:8" ht="16" x14ac:dyDescent="0.2">
      <c r="A72">
        <v>87</v>
      </c>
      <c r="B72" t="s">
        <v>504</v>
      </c>
      <c r="C72">
        <v>100000</v>
      </c>
      <c r="H72" s="28"/>
    </row>
    <row r="73" spans="1:8" ht="16" x14ac:dyDescent="0.2">
      <c r="A73">
        <v>88</v>
      </c>
      <c r="B73" t="s">
        <v>505</v>
      </c>
      <c r="C73">
        <v>200000</v>
      </c>
      <c r="H73" s="29"/>
    </row>
    <row r="74" spans="1:8" x14ac:dyDescent="0.2">
      <c r="A74">
        <v>89</v>
      </c>
      <c r="B74" t="s">
        <v>506</v>
      </c>
      <c r="C74">
        <v>50000</v>
      </c>
    </row>
    <row r="75" spans="1:8" x14ac:dyDescent="0.2">
      <c r="A75">
        <v>90</v>
      </c>
      <c r="B75" t="s">
        <v>507</v>
      </c>
      <c r="C75">
        <v>5000000</v>
      </c>
    </row>
    <row r="76" spans="1:8" x14ac:dyDescent="0.2">
      <c r="A76">
        <v>91</v>
      </c>
      <c r="B76" t="s">
        <v>318</v>
      </c>
      <c r="C76">
        <v>459000</v>
      </c>
    </row>
    <row r="77" spans="1:8" x14ac:dyDescent="0.2">
      <c r="A77">
        <v>92</v>
      </c>
      <c r="B77" t="s">
        <v>508</v>
      </c>
      <c r="C77">
        <v>2000000</v>
      </c>
    </row>
    <row r="78" spans="1:8" x14ac:dyDescent="0.2">
      <c r="A78">
        <v>93</v>
      </c>
      <c r="B78" t="s">
        <v>509</v>
      </c>
      <c r="C78">
        <v>2000000</v>
      </c>
    </row>
    <row r="79" spans="1:8" x14ac:dyDescent="0.2">
      <c r="A79">
        <v>94</v>
      </c>
      <c r="B79" t="s">
        <v>510</v>
      </c>
      <c r="C79">
        <v>200000</v>
      </c>
    </row>
    <row r="80" spans="1:8" x14ac:dyDescent="0.2">
      <c r="A80">
        <v>95</v>
      </c>
      <c r="B80" t="s">
        <v>511</v>
      </c>
      <c r="C80">
        <v>500000</v>
      </c>
    </row>
    <row r="81" spans="1:3" x14ac:dyDescent="0.2">
      <c r="A81">
        <v>96</v>
      </c>
      <c r="B81" t="s">
        <v>512</v>
      </c>
      <c r="C81">
        <v>20</v>
      </c>
    </row>
    <row r="82" spans="1:3" x14ac:dyDescent="0.2">
      <c r="A82">
        <v>97</v>
      </c>
      <c r="B82" t="s">
        <v>513</v>
      </c>
      <c r="C82">
        <v>200000</v>
      </c>
    </row>
    <row r="83" spans="1:3" x14ac:dyDescent="0.2">
      <c r="A83">
        <v>98</v>
      </c>
      <c r="B83" t="s">
        <v>514</v>
      </c>
      <c r="C83">
        <v>500000</v>
      </c>
    </row>
    <row r="84" spans="1:3" x14ac:dyDescent="0.2">
      <c r="A84">
        <v>99</v>
      </c>
      <c r="B84" t="s">
        <v>515</v>
      </c>
      <c r="C84">
        <v>5000000</v>
      </c>
    </row>
    <row r="85" spans="1:3" x14ac:dyDescent="0.2">
      <c r="A85">
        <v>100</v>
      </c>
      <c r="B85" t="s">
        <v>516</v>
      </c>
      <c r="C85">
        <v>100000</v>
      </c>
    </row>
    <row r="86" spans="1:3" x14ac:dyDescent="0.2">
      <c r="A86">
        <v>101</v>
      </c>
      <c r="B86" t="s">
        <v>517</v>
      </c>
      <c r="C86">
        <v>100000</v>
      </c>
    </row>
    <row r="87" spans="1:3" x14ac:dyDescent="0.2">
      <c r="A87">
        <v>102</v>
      </c>
      <c r="B87" t="s">
        <v>474</v>
      </c>
      <c r="C87">
        <v>1200000</v>
      </c>
    </row>
    <row r="88" spans="1:3" x14ac:dyDescent="0.2">
      <c r="A88">
        <v>103</v>
      </c>
      <c r="B88" t="s">
        <v>518</v>
      </c>
      <c r="C88">
        <v>50000</v>
      </c>
    </row>
    <row r="89" spans="1:3" x14ac:dyDescent="0.2">
      <c r="A89">
        <v>104</v>
      </c>
      <c r="B89" t="s">
        <v>519</v>
      </c>
      <c r="C89">
        <v>19998</v>
      </c>
    </row>
    <row r="90" spans="1:3" x14ac:dyDescent="0.2">
      <c r="A90">
        <v>105</v>
      </c>
      <c r="B90" t="s">
        <v>520</v>
      </c>
      <c r="C90">
        <v>100000</v>
      </c>
    </row>
    <row r="91" spans="1:3" x14ac:dyDescent="0.2">
      <c r="A91">
        <v>106</v>
      </c>
      <c r="B91" t="s">
        <v>521</v>
      </c>
      <c r="C91">
        <v>200000</v>
      </c>
    </row>
    <row r="92" spans="1:3" x14ac:dyDescent="0.2">
      <c r="A92">
        <v>107</v>
      </c>
      <c r="B92" t="s">
        <v>522</v>
      </c>
      <c r="C92">
        <v>200000</v>
      </c>
    </row>
    <row r="93" spans="1:3" x14ac:dyDescent="0.2">
      <c r="A93">
        <v>108</v>
      </c>
      <c r="B93" t="s">
        <v>523</v>
      </c>
      <c r="C93">
        <v>200000</v>
      </c>
    </row>
    <row r="94" spans="1:3" x14ac:dyDescent="0.2">
      <c r="A94">
        <v>109</v>
      </c>
      <c r="B94" t="s">
        <v>524</v>
      </c>
      <c r="C94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Trả thưởng</vt:lpstr>
      <vt:lpstr>Đề nghị mua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 Doan Minh (SP.Card.RB)</dc:creator>
  <cp:lastModifiedBy>Microsoft Office User</cp:lastModifiedBy>
  <dcterms:created xsi:type="dcterms:W3CDTF">2018-05-03T02:09:26Z</dcterms:created>
  <dcterms:modified xsi:type="dcterms:W3CDTF">2018-05-09T12:01:19Z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16.2.4.0</vt:lpwstr>
  </property>
</Properties>
</file>