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5880" windowHeight="14640" autoFilterDateGrouping="0"/>
  </bookViews>
  <sheets>
    <sheet name="Sheet1" sheetId="2" r:id="rId1"/>
    <sheet name="Sheet2" sheetId="6" r:id="rId2"/>
    <sheet name="Đề nghị mua hàng" sheetId="5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L6" i="2"/>
  <c r="K6" i="2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" i="6"/>
  <c r="E15" i="5"/>
  <c r="E16" i="5"/>
  <c r="E17" i="5"/>
  <c r="E18" i="5"/>
  <c r="E19" i="5"/>
  <c r="E20" i="5"/>
  <c r="E21" i="5"/>
  <c r="E22" i="5"/>
  <c r="E23" i="5"/>
  <c r="E14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</calcChain>
</file>

<file path=xl/sharedStrings.xml><?xml version="1.0" encoding="utf-8"?>
<sst xmlns="http://schemas.openxmlformats.org/spreadsheetml/2006/main" count="1381" uniqueCount="665">
  <si>
    <t>BÁO CÁO TẶNG QUÀ</t>
  </si>
  <si>
    <t>Từ ngày: 01/04/2018 Đến ngày: 15/04/2018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</si>
  <si>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</si>
  <si>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</si>
  <si>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</si>
  <si>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</si>
  <si>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</si>
  <si>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</si>
  <si>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</si>
  <si>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</si>
  <si>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</si>
  <si>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</si>
  <si>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PHAM THU HANG</t>
  </si>
  <si>
    <t>01557912</t>
  </si>
  <si>
    <t>VINID200</t>
  </si>
  <si>
    <t>15/04/2018</t>
  </si>
  <si>
    <t>undefined</t>
  </si>
  <si>
    <t>số 7 ngõ 243 phố Mai Dịch, Cầu Giấy, Hà Nội</t>
  </si>
  <si>
    <t>0983425425</t>
  </si>
  <si>
    <t xml:space="preserve">IB - </t>
  </si>
  <si>
    <t>VU HOANG YEN</t>
  </si>
  <si>
    <t>00699853</t>
  </si>
  <si>
    <t>GG200</t>
  </si>
  <si>
    <t>THUY KHUE-TAY HO-HA NOI, , ,</t>
  </si>
  <si>
    <t>0946090001</t>
  </si>
  <si>
    <t xml:space="preserve">OT - </t>
  </si>
  <si>
    <t>BUI HUU HOANG</t>
  </si>
  <si>
    <t>01600800</t>
  </si>
  <si>
    <t>TIKI500</t>
  </si>
  <si>
    <t>14/04/2018</t>
  </si>
  <si>
    <t>35 NGHIA PHAT, P.6, Q.TAN BINH, TP.HCM, , ,</t>
  </si>
  <si>
    <t>0908468889</t>
  </si>
  <si>
    <t>DANG THI PHUONG ANH</t>
  </si>
  <si>
    <t>28022802</t>
  </si>
  <si>
    <t>TINIWORD100</t>
  </si>
  <si>
    <t>p203,b20, tập thể Kim Liên, Đống Đa, Hà Nội</t>
  </si>
  <si>
    <t>0908825108</t>
  </si>
  <si>
    <t>TRAN LINH CHI</t>
  </si>
  <si>
    <t>01201527</t>
  </si>
  <si>
    <t>GRAB 30</t>
  </si>
  <si>
    <t>B2407 MIPEC Long Biên, số 2 phố Long Biên 1, phường Ngọc Lâm, Long Biên, Hà Nội</t>
  </si>
  <si>
    <t>0902288968</t>
  </si>
  <si>
    <t>DO VIET HAI</t>
  </si>
  <si>
    <t>11081982</t>
  </si>
  <si>
    <t>TIKI200</t>
  </si>
  <si>
    <t>13/04/2018</t>
  </si>
  <si>
    <t>57 lý thường kiệt, Hoàn Kiếm, Hà Nội</t>
  </si>
  <si>
    <t>0932260077</t>
  </si>
  <si>
    <t>VU THI NGOC ANH</t>
  </si>
  <si>
    <t>01500165</t>
  </si>
  <si>
    <t>VBIGC500</t>
  </si>
  <si>
    <t>NOVAON - Tòa nhà công đoàn ngân hàng VN - Ngõ 11 - Duy Tân, Cầu Giấy, Hà Nội</t>
  </si>
  <si>
    <t>0978235449</t>
  </si>
  <si>
    <t>PHAN HONG NHUNG</t>
  </si>
  <si>
    <t>00071624</t>
  </si>
  <si>
    <t>VINID500</t>
  </si>
  <si>
    <t>1306 licogi 13 , Thanh Xuân, Hà Nội</t>
  </si>
  <si>
    <t>0943863893</t>
  </si>
  <si>
    <t>VU NGOC QUY</t>
  </si>
  <si>
    <t>00034759</t>
  </si>
  <si>
    <t>68 Nguyen Co Thach, Từ Liêm, Hà Nội</t>
  </si>
  <si>
    <t>0906099636</t>
  </si>
  <si>
    <t>PHAM ANH DUC</t>
  </si>
  <si>
    <t>00151213</t>
  </si>
  <si>
    <t>11 Hàn Thuyên, Hai Bà Trưng, Hà Nội</t>
  </si>
  <si>
    <t>0985639383</t>
  </si>
  <si>
    <t>PHAN VAN MINH</t>
  </si>
  <si>
    <t>00432478</t>
  </si>
  <si>
    <t>Bibomart200</t>
  </si>
  <si>
    <t>SO 8 BAC HO RUA PHO NGUYEN, LAN HA NOI, ,</t>
  </si>
  <si>
    <t>0903445285</t>
  </si>
  <si>
    <t>TRUONG TRONG VU</t>
  </si>
  <si>
    <t>01584578</t>
  </si>
  <si>
    <t>12/04/2018</t>
  </si>
  <si>
    <t>112/32 Trần Văn Kiểu, 6, Hồ Chí Minh</t>
  </si>
  <si>
    <t>0932332940</t>
  </si>
  <si>
    <t>QUAN THI BICH NGOC</t>
  </si>
  <si>
    <t>00151165</t>
  </si>
  <si>
    <t>THEVNF50</t>
  </si>
  <si>
    <t>số 1, 150 hoàng công chất, phú diễn, Từ Liêm, Hà Nội</t>
  </si>
  <si>
    <t>0943390987</t>
  </si>
  <si>
    <t>NGUYEN THI KIM DUNG</t>
  </si>
  <si>
    <t>01824271</t>
  </si>
  <si>
    <t>so 2, ngách 17, ngõ 139, nguỹen ngọc vũ, Cầu Giấy, Hà Nội</t>
  </si>
  <si>
    <t>0983818188</t>
  </si>
  <si>
    <t>11/04/2018</t>
  </si>
  <si>
    <t>NGUYEN THI THOA</t>
  </si>
  <si>
    <t>01084715</t>
  </si>
  <si>
    <t>171-173 phố chùa láng, Đống Đa, Hà Nội</t>
  </si>
  <si>
    <t>01657690810</t>
  </si>
  <si>
    <t>NGUYEN TRUNG THANH</t>
  </si>
  <si>
    <t>00608292</t>
  </si>
  <si>
    <t>LLBAT</t>
  </si>
  <si>
    <t>7a, kp2, p tan hiep,, Biên Hòa, Đồng Nai</t>
  </si>
  <si>
    <t>0964416048</t>
  </si>
  <si>
    <t>O TUAN VIET</t>
  </si>
  <si>
    <t>01669946</t>
  </si>
  <si>
    <t>CH V4.2304,23 NGUYEN HUU THO,P.TAN HUNG,Q.7,HCM</t>
  </si>
  <si>
    <t>0903815962</t>
  </si>
  <si>
    <t>SO 2 - NGACH 17 - NGO 139, NGUYEN NGOC VU, HA NOI,</t>
  </si>
  <si>
    <t>LAM CHI TRUNG</t>
  </si>
  <si>
    <t>00021244</t>
  </si>
  <si>
    <t>10/04/2018</t>
  </si>
  <si>
    <t>TS1 08 12A, The Tresor, 39 Be Van Don, 4, Hồ Chí Minh</t>
  </si>
  <si>
    <t>0918122067</t>
  </si>
  <si>
    <t>DANG THI THANH HUONG</t>
  </si>
  <si>
    <t>04236075</t>
  </si>
  <si>
    <t>SEN352</t>
  </si>
  <si>
    <t>10 Phù Đổng Thiên Vương, Hai Bà Trưng, Hà Nội</t>
  </si>
  <si>
    <t>0904236075</t>
  </si>
  <si>
    <t>NGON300</t>
  </si>
  <si>
    <t>DUONG QUANG THONG</t>
  </si>
  <si>
    <t>01523296</t>
  </si>
  <si>
    <t>34D Võ Thị Sáu Phường Mỹ Xuyên , TP Long Xuyên , An Giang, Long Xuyên, An Giang</t>
  </si>
  <si>
    <t>0901028339</t>
  </si>
  <si>
    <t>NGUYEN THANH DUC</t>
  </si>
  <si>
    <t>00035597</t>
  </si>
  <si>
    <t>59 Nguyễn Công Trứ , Hai Bà Trưng, Hà Nội</t>
  </si>
  <si>
    <t>0945328128</t>
  </si>
  <si>
    <t>DUONG BA LONG</t>
  </si>
  <si>
    <t>03446809</t>
  </si>
  <si>
    <t>cong ty co phan Diana Unicharm, khu cong nghiep Vinh Tuy, Phuong Vinh Hung, duong Linh Nam, Hoàng Mai, Hà Nội</t>
  </si>
  <si>
    <t>0903446809</t>
  </si>
  <si>
    <t>LAI PHUONG HUYEN</t>
  </si>
  <si>
    <t>00001575</t>
  </si>
  <si>
    <t>số 16B ngõ 92 Trần Phú, Hà Đông, Hà Nội</t>
  </si>
  <si>
    <t>0904286799</t>
  </si>
  <si>
    <t>DO QUOC TUAN</t>
  </si>
  <si>
    <t>00218109</t>
  </si>
  <si>
    <t>44 Lê Ngọc Hân, Hai Bà Trưng, Hà Nội</t>
  </si>
  <si>
    <t>0987888102</t>
  </si>
  <si>
    <t>NGO MINH TAO</t>
  </si>
  <si>
    <t>00021069</t>
  </si>
  <si>
    <t>Tầng 8, tòa nhà Zodiac,  ngõ 19, phố Duy Tân,  phường Dịch Vọng Hậu, Cầu Giấy, Hà Nội</t>
  </si>
  <si>
    <t>0982836013</t>
  </si>
  <si>
    <t>NGUYEN VAN UT</t>
  </si>
  <si>
    <t>01727154</t>
  </si>
  <si>
    <t>13/20 hoa thanh my thanh tplx AG, Long Xuyên, An Giang</t>
  </si>
  <si>
    <t>0918421570</t>
  </si>
  <si>
    <t>NGUYEN XUAN HOAI NGHIEM</t>
  </si>
  <si>
    <t>01380735</t>
  </si>
  <si>
    <t>53 truong tre, Dĩ An, Bình Dương</t>
  </si>
  <si>
    <t>0919108259</t>
  </si>
  <si>
    <t>TA ANH HUNG</t>
  </si>
  <si>
    <t>14071975</t>
  </si>
  <si>
    <t>09/04/2018</t>
  </si>
  <si>
    <t>BT 15 Khu đô thị Vĩnh Hoàng - Phường Hoàng Văn Thụ, Hoàng Mai, Hà Nội</t>
  </si>
  <si>
    <t>0903210010</t>
  </si>
  <si>
    <t>LE THI HONG NHUNG</t>
  </si>
  <si>
    <t>01613412</t>
  </si>
  <si>
    <t>HOAN KIEM, , ,</t>
  </si>
  <si>
    <t>HUYNH THE HAO</t>
  </si>
  <si>
    <t>00604594</t>
  </si>
  <si>
    <t>115 PHAN VAN TRI, P.2, Q.5, TP.HCM, , ,</t>
  </si>
  <si>
    <t>TRUONG NGUYEN THU HA</t>
  </si>
  <si>
    <t>20081979</t>
  </si>
  <si>
    <t>18 Mỹ Thái 3, Phú Mỹ Hưng, 7, Hồ Chí Minh</t>
  </si>
  <si>
    <t>0909633219</t>
  </si>
  <si>
    <t>DO TRAN THUY UYEN</t>
  </si>
  <si>
    <t>22109494</t>
  </si>
  <si>
    <t>08/04/2018</t>
  </si>
  <si>
    <t>370/4D Cách Mạng Tháng Tám, phường bùi hữu nghĩa, Bình Thuỷ, Cần Thơ</t>
  </si>
  <si>
    <t>0933471312</t>
  </si>
  <si>
    <t>TRAN THI HANG</t>
  </si>
  <si>
    <t>11041984</t>
  </si>
  <si>
    <t>tầng 8, 57  Lý Thường Kiệt, Hoàn Kiếm, Hà Nội</t>
  </si>
  <si>
    <t>0904544636</t>
  </si>
  <si>
    <t>LE MINH</t>
  </si>
  <si>
    <t>01433818</t>
  </si>
  <si>
    <t>24 Trần hữu tước, Đống Đa, Hà Nội</t>
  </si>
  <si>
    <t>0985150593</t>
  </si>
  <si>
    <t>LE THANH PHUONG</t>
  </si>
  <si>
    <t>17021978</t>
  </si>
  <si>
    <t>92B/17/4 Tôn Thất Thuyết, P15, 4, 4</t>
  </si>
  <si>
    <t>0983790679</t>
  </si>
  <si>
    <t>DINH THI YEN</t>
  </si>
  <si>
    <t>00697989</t>
  </si>
  <si>
    <t>112-114 Nguyễn Oanh, P7, Gò Vấp, HCM, Gò Vấp, Hồ Chí Minh</t>
  </si>
  <si>
    <t>0909899810</t>
  </si>
  <si>
    <t>THAI HUYNH NGOC HAN</t>
  </si>
  <si>
    <t>01803162</t>
  </si>
  <si>
    <t>229/2 lê hồng phong p4 q5, 5, Hồ Chí Minh</t>
  </si>
  <si>
    <t>0903609979</t>
  </si>
  <si>
    <t>PHAM TUAN ANH</t>
  </si>
  <si>
    <t>00015761</t>
  </si>
  <si>
    <t>1046 Ngo Quyen, Da Nang, Sơn Trà, Đà Nẵng</t>
  </si>
  <si>
    <t>0912282937</t>
  </si>
  <si>
    <t>07/04/2018</t>
  </si>
  <si>
    <t>TRUONG MINH TRUONG</t>
  </si>
  <si>
    <t>00084613</t>
  </si>
  <si>
    <t>30/14 Thong Nhat, P10, Gò Vấp, Hồ Chí Minh</t>
  </si>
  <si>
    <t>0908588144</t>
  </si>
  <si>
    <t>NGUYEN PHAM THUAN</t>
  </si>
  <si>
    <t>00094553</t>
  </si>
  <si>
    <t>CUM 9 XOM CHUA, THON VINH NINH, XA VINH QUYNH, THANH TRI, HA NOI</t>
  </si>
  <si>
    <t>NGUYEN THI HONG NHUNG</t>
  </si>
  <si>
    <t>00010922</t>
  </si>
  <si>
    <t>p12a06, tang 13, toa nha hh2d, yen nghia, ha dong, Hà Đông, Hà Nội</t>
  </si>
  <si>
    <t>0988149157</t>
  </si>
  <si>
    <t>NGUYEN DUY LINH</t>
  </si>
  <si>
    <t>88046627</t>
  </si>
  <si>
    <t>UMA 500</t>
  </si>
  <si>
    <t>57 vũ trọng phụng, phòng 811, Thanh Xuân, Hà Nội</t>
  </si>
  <si>
    <t>0902226181</t>
  </si>
  <si>
    <t>LE THI VIET THUY</t>
  </si>
  <si>
    <t>00059715</t>
  </si>
  <si>
    <t>279 trần phú p8 q5 hcm, 5, Hồ Chí Minh</t>
  </si>
  <si>
    <t>0975593309</t>
  </si>
  <si>
    <t>VI THI THU HANG</t>
  </si>
  <si>
    <t>00527582</t>
  </si>
  <si>
    <t>Tầng 8, Tòa nhà VIT, số 519 Kim Mã, Ba Đình, Hà Nội, Ba Đình, Hà Nội</t>
  </si>
  <si>
    <t>0964658987</t>
  </si>
  <si>
    <t>NGUYEN THAO NHI</t>
  </si>
  <si>
    <t>00048416</t>
  </si>
  <si>
    <t>cty FPT,  LÔ T2,  ĐƯỜNG D1,  KHU CÔNG NGHỆ CAO, 9, Hồ Chí Minh</t>
  </si>
  <si>
    <t>0979702486</t>
  </si>
  <si>
    <t>NGUYEN THANH VAN</t>
  </si>
  <si>
    <t>00631633</t>
  </si>
  <si>
    <t>06/04/2018</t>
  </si>
  <si>
    <t>Tổ 23 Phương Liên, Đống Đa, Hà Nội, Đống Đa, Hà Nội</t>
  </si>
  <si>
    <t>0973449044</t>
  </si>
  <si>
    <t>TRUONG THUC KHA</t>
  </si>
  <si>
    <t>01532941</t>
  </si>
  <si>
    <t>223/37 ong ich khiem, Hải Châu, Đà Nẵng</t>
  </si>
  <si>
    <t>0935515291</t>
  </si>
  <si>
    <t>NGUYEN KHAC THANH</t>
  </si>
  <si>
    <t>00000286</t>
  </si>
  <si>
    <t>FPT Duy Tân, Cầu Giấy, Hà Nội</t>
  </si>
  <si>
    <t>0903423036</t>
  </si>
  <si>
    <t>PHAM THI BICH THUC</t>
  </si>
  <si>
    <t>00045130</t>
  </si>
  <si>
    <t>FANNY50</t>
  </si>
  <si>
    <t>Toà nhà chứng khoán số 1 Nam Kỳ Khởi Nghĩa,, 1, Hồ Chí Minh</t>
  </si>
  <si>
    <t>0915200926</t>
  </si>
  <si>
    <t>TRUONG CHI TRUNG</t>
  </si>
  <si>
    <t>00116362</t>
  </si>
  <si>
    <t>Tầng 4 tòa nhà Ruby Plaza, số 44 phố Lê Ngọc Hân, phường Phạm Đình Hổ, Hai Bà Trưng, Hà Nội</t>
  </si>
  <si>
    <t>0904787488</t>
  </si>
  <si>
    <t>TRAN THI THANH LOAN</t>
  </si>
  <si>
    <t>00022041</t>
  </si>
  <si>
    <t>44 Lê Ngọc Hân,, Hai Bà Trưng, Hà Nội</t>
  </si>
  <si>
    <t>0936310323</t>
  </si>
  <si>
    <t>PHI THI MAI HUONG</t>
  </si>
  <si>
    <t>00024727</t>
  </si>
  <si>
    <t>44 lê ngọc hân, phường phạm đình hổ, Hai Bà Trưng, Hà Nội</t>
  </si>
  <si>
    <t>0902158824</t>
  </si>
  <si>
    <t>TRAN TAN DAT</t>
  </si>
  <si>
    <t>00000786</t>
  </si>
  <si>
    <t>tang 4, 44 Le Ngoc Han, P Pham Dinh Ho, Hai Bà Trưng, Hà Nội</t>
  </si>
  <si>
    <t>0902208881</t>
  </si>
  <si>
    <t>DO XUAN TRUONG</t>
  </si>
  <si>
    <t>19872332</t>
  </si>
  <si>
    <t>0916923458</t>
  </si>
  <si>
    <t>MAI THI HAI YEN</t>
  </si>
  <si>
    <t>04091990</t>
  </si>
  <si>
    <t>44 lê ngọc hân , phạm đình hổ, hai bà trưng, hà nội, Hai Bà Trưng, Hà Nội</t>
  </si>
  <si>
    <t>0978953456</t>
  </si>
  <si>
    <t>NGUYEN HOANG CUONG</t>
  </si>
  <si>
    <t>01805224</t>
  </si>
  <si>
    <t>số nhà 23A, ngõ 226/18, đường Khương Đình, phường Hạ Đình, Thanh Xuân, Hà Nội</t>
  </si>
  <si>
    <t>01692554599</t>
  </si>
  <si>
    <t>PHAN HOANG DE</t>
  </si>
  <si>
    <t>01522293</t>
  </si>
  <si>
    <t>335 A,quốc lộ 22,ấp giữa,Xã tân phú trung, Củ Chi, Hồ Chí Minh</t>
  </si>
  <si>
    <t>01275657777</t>
  </si>
  <si>
    <t>PHAM VAN VINH</t>
  </si>
  <si>
    <t>00504707</t>
  </si>
  <si>
    <t>Công ty CP Diana Unicharm, Hoàng Mai, Hà Nội</t>
  </si>
  <si>
    <t>0966468166</t>
  </si>
  <si>
    <t>NGUYEN THI ANH THU</t>
  </si>
  <si>
    <t>00003672</t>
  </si>
  <si>
    <t>C916 Chung cu Celadon City 36 Bờ Bao Tân Thắng Phường Sơn Kỳ, Tân Phú, Hồ Chí Minh</t>
  </si>
  <si>
    <t>0904596662</t>
  </si>
  <si>
    <t>TO THI HONG PHUOC</t>
  </si>
  <si>
    <t>00006494</t>
  </si>
  <si>
    <t>Lầu 2 toàn nhà Nhà sách Phương Nam Số 6 Hòa Bình Ninh Kiều, Ninh Kiều, Cần Thơ</t>
  </si>
  <si>
    <t>0907925975</t>
  </si>
  <si>
    <t>TRAN DAC CHUNG</t>
  </si>
  <si>
    <t>00010672</t>
  </si>
  <si>
    <t>so nha48 pho trung liet, Đống Đa, Hà Nội</t>
  </si>
  <si>
    <t>01234262222</t>
  </si>
  <si>
    <t>NGUYEN THI GIANG</t>
  </si>
  <si>
    <t>01069568</t>
  </si>
  <si>
    <t>UMA 200</t>
  </si>
  <si>
    <t>toà nhà ttc số 19 duy tân, Cầu Giấy, Hà Nội</t>
  </si>
  <si>
    <t>0904800406</t>
  </si>
  <si>
    <t>NGUYEN THI ANH TRUC</t>
  </si>
  <si>
    <t>01675119</t>
  </si>
  <si>
    <t>05/04/2018</t>
  </si>
  <si>
    <t>21 nguyen trung ngan, f ben nghé, quận 1, 1, Hồ Chí Minh</t>
  </si>
  <si>
    <t>0935656277</t>
  </si>
  <si>
    <t>LUONG VAN QUANG</t>
  </si>
  <si>
    <t>00033605</t>
  </si>
  <si>
    <t>11/39/10  Nguyễn Văn Mại P4  Quận Tân Bình Tp HCM, Tân Bình, Hồ Chí Minh</t>
  </si>
  <si>
    <t>0903023097</t>
  </si>
  <si>
    <t>HA THUY NGAN</t>
  </si>
  <si>
    <t>85001333</t>
  </si>
  <si>
    <t>Tầng 8, Toà Vit Tower, 519 Kim Mã, Ba Đình, Hà Nội</t>
  </si>
  <si>
    <t>0985001333</t>
  </si>
  <si>
    <t>NGUYEN TUAN ANH</t>
  </si>
  <si>
    <t>00416639</t>
  </si>
  <si>
    <t>Số 23 Nguyễn Văn Cừ , Long Biên, Hà Nội</t>
  </si>
  <si>
    <t>0903403807</t>
  </si>
  <si>
    <t>TA THANH SON</t>
  </si>
  <si>
    <t>01582877</t>
  </si>
  <si>
    <t>76/18 Nguyen Tu Gian Phuong 12, Gò Vấp, Hồ Chí Minh</t>
  </si>
  <si>
    <t>0906290284</t>
  </si>
  <si>
    <t>LE THI TRAM ANH</t>
  </si>
  <si>
    <t>01522321</t>
  </si>
  <si>
    <t>208 Nguyễn Hữu Cảnh, Phường 22, Bình Thạnh, Hồ Chí Minh</t>
  </si>
  <si>
    <t>0977041293</t>
  </si>
  <si>
    <t>TO MINH TAM</t>
  </si>
  <si>
    <t>19121979</t>
  </si>
  <si>
    <t>Vinmart, Thanh Xuân, Hà Nội</t>
  </si>
  <si>
    <t>0904498818</t>
  </si>
  <si>
    <t>PHAM THUY DUONG</t>
  </si>
  <si>
    <t>00049165</t>
  </si>
  <si>
    <t>LLHOPCOM</t>
  </si>
  <si>
    <t>nhà A đại học ngoại thương, 91 chùa láng , Đống Đa, Hà Nội</t>
  </si>
  <si>
    <t>0989091988</t>
  </si>
  <si>
    <t>PHAM CHI HIEU</t>
  </si>
  <si>
    <t>01035005</t>
  </si>
  <si>
    <t>253 Hoàng Văn Thụ Phường 2 Quận Tân Bình TpHồ Chí Minh, Tân Bình, Hồ Chí Minh</t>
  </si>
  <si>
    <t>0973652015</t>
  </si>
  <si>
    <t>NGUYEN THI THANH HUYEN</t>
  </si>
  <si>
    <t>00020494</t>
  </si>
  <si>
    <t>Tòa nhà MobiFone, Số 5, ngõ 82 Duy Tân, Hà Nội, Cầu Giấy, Hà Nội</t>
  </si>
  <si>
    <t>0904123993</t>
  </si>
  <si>
    <t>DANG THI BICH NHU</t>
  </si>
  <si>
    <t>00600962</t>
  </si>
  <si>
    <t>300 nguyễn văn cừ nối dài phường an khánh, Ninh Kiều, Cần Thơ</t>
  </si>
  <si>
    <t>0919868690</t>
  </si>
  <si>
    <t>NGUYEN THI BICH NGOC</t>
  </si>
  <si>
    <t>01557335</t>
  </si>
  <si>
    <t>Số 70-72 Bà Triệu, Hoàn Kiếm, Hà Nội</t>
  </si>
  <si>
    <t>0979864786</t>
  </si>
  <si>
    <t>NGUYEN HOAI LINH</t>
  </si>
  <si>
    <t>01726855</t>
  </si>
  <si>
    <t>149 Trần Đại Nghĩa, Hai Bà Trưng, Hà Nội</t>
  </si>
  <si>
    <t>0919591986</t>
  </si>
  <si>
    <t>VU THAI SON</t>
  </si>
  <si>
    <t>01567132</t>
  </si>
  <si>
    <t>Phòng 1012 - CT1B- Khu đô thị Nghĩa Đô mới - ngõ 106 Hoàng Quốc Việt, Từ Liêm, Hà Nội</t>
  </si>
  <si>
    <t>0966855866</t>
  </si>
  <si>
    <t>NGUYEN THI LINH</t>
  </si>
  <si>
    <t>00070865</t>
  </si>
  <si>
    <t>Tòa nhà TPBank, 57 lý thường kiệt, hoàn kiếm, hà nội, Hoàn Kiếm, Hà Nội</t>
  </si>
  <si>
    <t>0947124986</t>
  </si>
  <si>
    <t>NGUYEN HUY HOANG</t>
  </si>
  <si>
    <t>01428046</t>
  </si>
  <si>
    <t>57 Lý Thường Kiệt, Hoàn Kiếm, Hà Nội</t>
  </si>
  <si>
    <t>0987866722</t>
  </si>
  <si>
    <t>TRAN QUOC DIEP</t>
  </si>
  <si>
    <t>00272485</t>
  </si>
  <si>
    <t>Canifa200</t>
  </si>
  <si>
    <t>Tầng 12, Tòa nhà VTC Online 18 Tam Trinh, Quận Hai Bà Trưng, Hà Nội, Hai Bà Trưng, Hà Nội</t>
  </si>
  <si>
    <t>01666606226</t>
  </si>
  <si>
    <t>TRAN THI HONG</t>
  </si>
  <si>
    <t>01806911</t>
  </si>
  <si>
    <t>HOANG MAI, HA NOI, , ,</t>
  </si>
  <si>
    <t>0915860864</t>
  </si>
  <si>
    <t>LAI THI HOA</t>
  </si>
  <si>
    <t>00502676</t>
  </si>
  <si>
    <t>58 phố Tân ẤP , Ba Đình, Hà Nội</t>
  </si>
  <si>
    <t>01237656222</t>
  </si>
  <si>
    <t>PHUNG THI PHUONG THAO</t>
  </si>
  <si>
    <t>01588492</t>
  </si>
  <si>
    <t>CGV100</t>
  </si>
  <si>
    <t>PHONG 503,17 DUONG 85 P TAN QUY, Q7, , ,</t>
  </si>
  <si>
    <t>0982549595</t>
  </si>
  <si>
    <t>LAM THI CHAU PHUONG</t>
  </si>
  <si>
    <t>20492231</t>
  </si>
  <si>
    <t>303A DAI LO BINH DUONG PHUONG CHANH NGHIA TP THU DAU MOT TINH BINH DUONG, Thủ Dầu Một, Bình Dương</t>
  </si>
  <si>
    <t>0902904388</t>
  </si>
  <si>
    <t>Fujifilm9</t>
  </si>
  <si>
    <t>TRAN THI LE HANG</t>
  </si>
  <si>
    <t>02061976</t>
  </si>
  <si>
    <t>57 lý thường kiệt , Hoàn Kiếm, Hà Nội</t>
  </si>
  <si>
    <t>0906298827</t>
  </si>
  <si>
    <t>PHAM HOANG HIEP</t>
  </si>
  <si>
    <t>01528417</t>
  </si>
  <si>
    <t>LLBINH</t>
  </si>
  <si>
    <t>362 Phố Huế , Hai Bà Trưng, Hà Nội</t>
  </si>
  <si>
    <t>0912231712</t>
  </si>
  <si>
    <t>04/04/2018</t>
  </si>
  <si>
    <t>VU THI VAN ANH</t>
  </si>
  <si>
    <t>01613189</t>
  </si>
  <si>
    <t>258/80A TRAN HUNG DAO, P.NGUYEN CU TRINH, Q.01, TPHCM, , ,</t>
  </si>
  <si>
    <t>NGUYEN HA</t>
  </si>
  <si>
    <t>00753478</t>
  </si>
  <si>
    <t>128 Trung Hòa, Cầu Giấy, Hà Nội</t>
  </si>
  <si>
    <t>0981598676</t>
  </si>
  <si>
    <t>NGUYEN THI NGOC HOA</t>
  </si>
  <si>
    <t>24091990</t>
  </si>
  <si>
    <t>toà nhà tràng an số 1 phùng chí kiên, Cầu Giấy, Hà Nội</t>
  </si>
  <si>
    <t>0982680590</t>
  </si>
  <si>
    <t>TRAN THI HONG LOAN</t>
  </si>
  <si>
    <t>01837454</t>
  </si>
  <si>
    <t>743/2A hồng bàng P6 Q6, 6, Hồ Chí Minh</t>
  </si>
  <si>
    <t>0937696412</t>
  </si>
  <si>
    <t>TRAN THUY ANH</t>
  </si>
  <si>
    <t>01798579</t>
  </si>
  <si>
    <t>NH ACB -197 đường D2, Bình Thạnh, Hồ Chí Minh</t>
  </si>
  <si>
    <t>0939382738</t>
  </si>
  <si>
    <t>HOANG THI KIM DUNG</t>
  </si>
  <si>
    <t>01643363</t>
  </si>
  <si>
    <t>p520 Nơ 1 kdt Pháp Vân, Hoàng Mai, Hà Nội</t>
  </si>
  <si>
    <t>0948037050</t>
  </si>
  <si>
    <t>LE KIEU CHINH</t>
  </si>
  <si>
    <t>01779966</t>
  </si>
  <si>
    <t>18 thao dien, 2, Hồ Chí Minh</t>
  </si>
  <si>
    <t>0942892806</t>
  </si>
  <si>
    <t>TRAN THI KIM NHUNG</t>
  </si>
  <si>
    <t>01670245</t>
  </si>
  <si>
    <t>44 Dương Thiệu Tước , Tân Phú, Hồ Chí Minh</t>
  </si>
  <si>
    <t>0927532663</t>
  </si>
  <si>
    <t>CHU THI VAN ANH</t>
  </si>
  <si>
    <t>00889889</t>
  </si>
  <si>
    <t>TPbank Đông Đô - tầng 1 tòa nhà Licogi 13, đường khuất duy tiến, thanh xuân, hà nội, Thanh Xuân, Hà Nội</t>
  </si>
  <si>
    <t>0904979702</t>
  </si>
  <si>
    <t>DINH THI HUONG GIANG</t>
  </si>
  <si>
    <t>01480171</t>
  </si>
  <si>
    <t>126 Hong bang, f12,q5 - parkson  Hung Vuong plaza, 12, Hồ Chí Minh</t>
  </si>
  <si>
    <t>0909669588</t>
  </si>
  <si>
    <t>DANG THI NGOC HAN</t>
  </si>
  <si>
    <t>00839328</t>
  </si>
  <si>
    <t>81 xô viết nghệ tĩnh, phường 17, Bình Thạnh, Hồ Chí Minh</t>
  </si>
  <si>
    <t>0917460434</t>
  </si>
  <si>
    <t>MAI TIEN HANH</t>
  </si>
  <si>
    <t>01398073</t>
  </si>
  <si>
    <t>1716hh2a  - hoàng liệt - hoàng mai - hà nội, Hoàng Mai, Hà Nội</t>
  </si>
  <si>
    <t>0902226561</t>
  </si>
  <si>
    <t>NGUYEN THI HAI VAN</t>
  </si>
  <si>
    <t>00025409</t>
  </si>
  <si>
    <t>Tòa nhà viện dầu khí, 167 trung kính, Cầu Giấy, Hà Nội</t>
  </si>
  <si>
    <t>0917372600</t>
  </si>
  <si>
    <t>VU NGOC THANH TU</t>
  </si>
  <si>
    <t>01418667</t>
  </si>
  <si>
    <t>Yves100</t>
  </si>
  <si>
    <t>số 36 ngõ Trại Găng, Bạch Mai, Hai Bà Trưng, Hà Nội</t>
  </si>
  <si>
    <t>0987881218</t>
  </si>
  <si>
    <t>NGUYEN DAN PHUONG</t>
  </si>
  <si>
    <t>01395233</t>
  </si>
  <si>
    <t>156 Xã Đàn 2, Đống Đa, Hà Nội</t>
  </si>
  <si>
    <t>0966636630</t>
  </si>
  <si>
    <t>1716 hh2a - hoàng liệt - hoàng mai - hà nội, Hoàng Mai, Hà Nội</t>
  </si>
  <si>
    <t>NGUYEN MINH TUAN</t>
  </si>
  <si>
    <t>01471048</t>
  </si>
  <si>
    <t>Ngõ 31 Định Công hạ, Hoàng Mai, Hà Nội</t>
  </si>
  <si>
    <t>0912108389</t>
  </si>
  <si>
    <t>DO HAI VI</t>
  </si>
  <si>
    <t>01466063</t>
  </si>
  <si>
    <t>282-284 phan xich long ,p2, Phú Nhuận, Hồ Chí Minh</t>
  </si>
  <si>
    <t>0931448683</t>
  </si>
  <si>
    <t>NGUYEN VAN LAM</t>
  </si>
  <si>
    <t>00016287</t>
  </si>
  <si>
    <t>Hòa Khánh Nam, Liên Chiểu, Đà Nẵng, Liên Chiểu, Đà Nẵng</t>
  </si>
  <si>
    <t>0984944791</t>
  </si>
  <si>
    <t>PHAM VAN HUONG</t>
  </si>
  <si>
    <t>00645051</t>
  </si>
  <si>
    <t>14/20 Lý Tự Trọng,Phường An Cư,Quận Ninh Kiều, Ninh Kiều, Cần Thơ</t>
  </si>
  <si>
    <t>0913223172</t>
  </si>
  <si>
    <t>DAO KIM NGAN</t>
  </si>
  <si>
    <t>00398287</t>
  </si>
  <si>
    <t>Số 9 ngõ 81 Nguyễn Văn Cừ,Long Biên,Hà Nội, Long Biên, Hà Nội</t>
  </si>
  <si>
    <t>0936957599</t>
  </si>
  <si>
    <t>NGUYEN NGOC QUANG</t>
  </si>
  <si>
    <t>00160674</t>
  </si>
  <si>
    <t>P3712-HH3b Linh Đàm, phường Hoàng Liệt,, Hoàng Mai, Hà Nội</t>
  </si>
  <si>
    <t>0949040888</t>
  </si>
  <si>
    <t>NGUYEN MANH CUONG</t>
  </si>
  <si>
    <t>00527345</t>
  </si>
  <si>
    <t>176 Thái Hà , Đống Đa, Hà Nội</t>
  </si>
  <si>
    <t>0988912553</t>
  </si>
  <si>
    <t>LE THI LOAN</t>
  </si>
  <si>
    <t>00001463</t>
  </si>
  <si>
    <t>số 4 ngõ 71 Láng Hạ, Ba Đình, Hà Nội</t>
  </si>
  <si>
    <t>0979724800</t>
  </si>
  <si>
    <t>NGUYEN THI HUNG</t>
  </si>
  <si>
    <t>00084046</t>
  </si>
  <si>
    <t>số 9 nghách 12/2 Nguyễn Phúc Lai, Đống Đa, Hà Nội</t>
  </si>
  <si>
    <t>0944040596</t>
  </si>
  <si>
    <t>NGUYEN DIEP ANH</t>
  </si>
  <si>
    <t>00099685</t>
  </si>
  <si>
    <t>111a Pasteur phường Bến Nghé quận 1, 1, Hồ Chí Minh</t>
  </si>
  <si>
    <t>0904042042</t>
  </si>
  <si>
    <t>LE THI YEN</t>
  </si>
  <si>
    <t>00090737</t>
  </si>
  <si>
    <t>B14-16 BT4 phố Hoài Thanh Mỹ Đình 2 HN, Từ Liêm, Hà Nội</t>
  </si>
  <si>
    <t>0988647986</t>
  </si>
  <si>
    <t>NGUYEN THI THU NGA</t>
  </si>
  <si>
    <t>00029610</t>
  </si>
  <si>
    <t>Nhà A10 TT2 Bắc Linh Đàm, Đại Kim, Hoàng Mai, Hoàng Mai, Hà Nội</t>
  </si>
  <si>
    <t>0916051986</t>
  </si>
  <si>
    <t>LE HOANG YEN</t>
  </si>
  <si>
    <t>00022524</t>
  </si>
  <si>
    <t>3 chùa láng, Đống Đa, Hà Nội</t>
  </si>
  <si>
    <t>01287034411</t>
  </si>
  <si>
    <t>NGUYEN PHI HUNG</t>
  </si>
  <si>
    <t>00019347</t>
  </si>
  <si>
    <t>số 3 Liễu Giai, Ba Đình, Hà Nội, Ba Đình, Hà Nội</t>
  </si>
  <si>
    <t>0984781999</t>
  </si>
  <si>
    <t>CAO THI THOAN</t>
  </si>
  <si>
    <t>00021146</t>
  </si>
  <si>
    <t>Số nhà 41, ngõ 13, ngách 13/90, ĐƯờng LĨnh Nam, Mai Động - Hoàng Mai- Hà Nội, Hoàng Mai, Hoàng Mai</t>
  </si>
  <si>
    <t>0914936940</t>
  </si>
  <si>
    <t>THACH NGOC THUY DUONG</t>
  </si>
  <si>
    <t>00023759</t>
  </si>
  <si>
    <t>Thành Thái, Cầu Giấy, Hà Nội</t>
  </si>
  <si>
    <t>0943038898</t>
  </si>
  <si>
    <t>PHAN THI THANH HIEN</t>
  </si>
  <si>
    <t>01330008</t>
  </si>
  <si>
    <t>150/28 NGUYEN TRAI, P BEN THANH, Q1, TP HCM, , ,</t>
  </si>
  <si>
    <t>0908810905</t>
  </si>
  <si>
    <t>NGUYEN THI BICH THAO</t>
  </si>
  <si>
    <t>01273410</t>
  </si>
  <si>
    <t>03/04/2018</t>
  </si>
  <si>
    <t>44 lê ngọc hân, Hai Bà Trưng, Hà Nội</t>
  </si>
  <si>
    <t>01648488802</t>
  </si>
  <si>
    <t>NGUYEN DANG LAM</t>
  </si>
  <si>
    <t>88555909</t>
  </si>
  <si>
    <t>t52702 Times City 458 Minh Khai, Hai Bà Trưng, Hà Nội</t>
  </si>
  <si>
    <t>0888555909</t>
  </si>
  <si>
    <t>LE THE DUNG</t>
  </si>
  <si>
    <t>01743806</t>
  </si>
  <si>
    <t>79 Lý Thường Kiệt - Hoàn Kiếm - Hà Nội, Hoàn Kiếm, Hà Nội</t>
  </si>
  <si>
    <t>0965022666</t>
  </si>
  <si>
    <t>TRAN DUC CHINH</t>
  </si>
  <si>
    <t>01475447</t>
  </si>
  <si>
    <t>139 e  chiến thắng văn quán , Hà Đông, Hà Nội</t>
  </si>
  <si>
    <t>0914813789</t>
  </si>
  <si>
    <t>HOANG THUY HA</t>
  </si>
  <si>
    <t>01190650</t>
  </si>
  <si>
    <t>sn 601 cum trung cư cầu bươu xã tả thanh oai, Thanh Trì, Hà Nội</t>
  </si>
  <si>
    <t>0916550738</t>
  </si>
  <si>
    <t>NGUYEN VU LUAN</t>
  </si>
  <si>
    <t>01839018</t>
  </si>
  <si>
    <t>2/13 Lo sieu, Phuong 16, 11, Hồ Chí Minh</t>
  </si>
  <si>
    <t>0908370073</t>
  </si>
  <si>
    <t>02/04/2018</t>
  </si>
  <si>
    <t>DUONG TIEN DUNG</t>
  </si>
  <si>
    <t>01769473</t>
  </si>
  <si>
    <t>E12 KHU DÂN CƯ PHÚ THUẬN VẠN PHÁT HƯNG, P PHÚ THUẬN , 7, Hồ Chí Minh</t>
  </si>
  <si>
    <t>0938949790</t>
  </si>
  <si>
    <t>DOAN THI LIEN</t>
  </si>
  <si>
    <t>00240058</t>
  </si>
  <si>
    <t>tòa nhà Việt Á, số 9 duy tân, dịch vọng hậu, Cầu Giấy, Hà Nội</t>
  </si>
  <si>
    <t>0988208245</t>
  </si>
  <si>
    <t>A PHUOC KHAN</t>
  </si>
  <si>
    <t>00679399</t>
  </si>
  <si>
    <t>136-138 Lê Thị Hồng Gấm, Phường Nguyễn Thái Bình, Quận 1, 1, Hồ Chí Minh</t>
  </si>
  <si>
    <t>0975885779</t>
  </si>
  <si>
    <t>NGUYEN THI NGUYEN</t>
  </si>
  <si>
    <t>00785008</t>
  </si>
  <si>
    <t>105 phúc xá, Ba Đình, Hà Nội</t>
  </si>
  <si>
    <t>0914397670</t>
  </si>
  <si>
    <t>Grand Total</t>
  </si>
  <si>
    <t>CÔNG TY CỔ PHẦN ĐẦU TƯ LTD VIỆT NAM</t>
  </si>
  <si>
    <t>CỘNG HÒA XÃ HỘI CHỦ NGHĨA VIỆT NAM</t>
  </si>
  <si>
    <t>Độc lập - Tự do - Hạnh phúc</t>
  </si>
  <si>
    <t>PHIẾU ĐỀ XUẤT CHI TIẾT MUA SẢN PHẨM/ VOUCHER / EVOUCHER
TRẢ THƯỞNG KỲ 1 THÁNG 01.2018 - TIENPHONGBANK</t>
  </si>
  <si>
    <r>
      <rPr>
        <b/>
        <u/>
        <sz val="12"/>
        <color indexed="8"/>
        <rFont val="Times New Roman"/>
        <family val="1"/>
      </rPr>
      <t>Kính gửi:</t>
    </r>
    <r>
      <rPr>
        <b/>
        <sz val="12"/>
        <color indexed="8"/>
        <rFont val="Times New Roman"/>
        <family val="1"/>
      </rPr>
      <t xml:space="preserve"> Giám đốc Công ty</t>
    </r>
  </si>
  <si>
    <t>* Nhân viên đề xuất: Phan Thanh Hương</t>
  </si>
  <si>
    <t>* Bộ phận đề xuất: Chăm sóc Khách hàng</t>
  </si>
  <si>
    <t>* Chi tiết hàng hóa/ Voucher/ Evoucher cần đề xuất mua</t>
  </si>
  <si>
    <t>* Nội dung đề xuất: Mua sản phẩm, Voucher trả thưởng khách hàng Tienphongbank đổi điểm từ ngày 
01 - 15.04.2018</t>
  </si>
  <si>
    <t>Tên sản phẩm</t>
  </si>
  <si>
    <t>Số lượng</t>
  </si>
  <si>
    <t>Đơn giá</t>
  </si>
  <si>
    <t>Thành tiền</t>
  </si>
  <si>
    <t>Tồn kho</t>
  </si>
  <si>
    <t>Đề xuất thêm</t>
  </si>
  <si>
    <t>VUVUZELA200</t>
  </si>
  <si>
    <t>SUMO200</t>
  </si>
  <si>
    <t>LLHOP</t>
  </si>
  <si>
    <t>CANIFA200</t>
  </si>
  <si>
    <t>COWBOY200</t>
  </si>
  <si>
    <t>LLDUNGCU</t>
  </si>
  <si>
    <t>DARUMA200</t>
  </si>
  <si>
    <t>ALATSND</t>
  </si>
  <si>
    <t>DULICHVIET8000</t>
  </si>
  <si>
    <t>Grab30</t>
  </si>
  <si>
    <t>BIGC200</t>
  </si>
  <si>
    <t>Grab50</t>
  </si>
  <si>
    <t>IUSHI200</t>
  </si>
  <si>
    <t>KICHI KICHI200</t>
  </si>
  <si>
    <t>BACONCUU200</t>
  </si>
  <si>
    <t>ASHIMA200</t>
  </si>
  <si>
    <t>GOGIHOUSE200</t>
  </si>
  <si>
    <t>Skinfood100</t>
  </si>
  <si>
    <t>TINIWORLD100</t>
  </si>
  <si>
    <t>THEMBFV50</t>
  </si>
  <si>
    <t>UMA200</t>
  </si>
  <si>
    <t>UMA500</t>
  </si>
  <si>
    <t>THEVTV50</t>
  </si>
  <si>
    <t>WRAP&amp;ROLL200</t>
  </si>
  <si>
    <t>YVESROCHER500</t>
  </si>
  <si>
    <t>PLATINUM95</t>
  </si>
  <si>
    <t>NBQN350</t>
  </si>
  <si>
    <t>TSNQN280</t>
  </si>
  <si>
    <t>NBQT650</t>
  </si>
  <si>
    <t>TSNQT504</t>
  </si>
  <si>
    <t>SKINFOOD100</t>
  </si>
  <si>
    <t>DULICHVIET2000</t>
  </si>
  <si>
    <t>WRAPROLL200</t>
  </si>
  <si>
    <t>JOLIIBEE50</t>
  </si>
  <si>
    <t>GOLDENGATE200</t>
  </si>
  <si>
    <t>MAY10-200</t>
  </si>
  <si>
    <t>DELLASETA200</t>
  </si>
  <si>
    <t>CAMRANH250</t>
  </si>
  <si>
    <t>BIG C 500</t>
  </si>
  <si>
    <t>BIG C 200</t>
  </si>
  <si>
    <t>BIBOMART200</t>
  </si>
  <si>
    <t>QNGON200</t>
  </si>
  <si>
    <t>QNGON100</t>
  </si>
  <si>
    <t>SEN320</t>
  </si>
  <si>
    <t>DULICHVIET1000</t>
  </si>
  <si>
    <t>DULICHVIET3000</t>
  </si>
  <si>
    <t>MENARDSPA525</t>
  </si>
  <si>
    <t>Viettel50</t>
  </si>
  <si>
    <t>Mobiphone50</t>
  </si>
  <si>
    <t>VinaPhone50</t>
  </si>
  <si>
    <t>FUJIMINI1900</t>
  </si>
  <si>
    <t>DANANG300</t>
  </si>
  <si>
    <t>VCONECARD100</t>
  </si>
  <si>
    <t>VCONECARD200</t>
  </si>
  <si>
    <t>VCONECARD500</t>
  </si>
  <si>
    <t>TIKI100</t>
  </si>
  <si>
    <t>BIG C 100</t>
  </si>
  <si>
    <t>VINID100</t>
  </si>
  <si>
    <t>VinaPhone100</t>
  </si>
  <si>
    <t>Mobiphone100</t>
  </si>
  <si>
    <t>Viettel100</t>
  </si>
  <si>
    <t>YVESROCHER100</t>
  </si>
  <si>
    <t>Final Test OneCard</t>
  </si>
  <si>
    <t>ASPIRE880</t>
  </si>
  <si>
    <t>TESTCGV</t>
  </si>
  <si>
    <t>BOOKING500</t>
  </si>
  <si>
    <t>BIG C 120</t>
  </si>
  <si>
    <t>Voucher VinID 100</t>
  </si>
  <si>
    <t>CoffeeHouse50</t>
  </si>
  <si>
    <t>Voucher LOTTERIA100</t>
  </si>
  <si>
    <t>YCAR200</t>
  </si>
  <si>
    <t>Voucher PHUCLONG 50</t>
  </si>
  <si>
    <t>UMA5000</t>
  </si>
  <si>
    <t>UMA2000</t>
  </si>
  <si>
    <t>HAVANA2000</t>
  </si>
  <si>
    <t>Voucher UMA200</t>
  </si>
  <si>
    <t>Voucher UMA500</t>
  </si>
  <si>
    <t>QUA_TANG_VINPRO</t>
  </si>
  <si>
    <t>VinaPhone200</t>
  </si>
  <si>
    <t>VinaPhone500</t>
  </si>
  <si>
    <t>VINID5000</t>
  </si>
  <si>
    <t>Test VTC Vietel</t>
  </si>
  <si>
    <t>Voucher Yves Rocher 100</t>
  </si>
  <si>
    <t>LLGIAVI</t>
  </si>
  <si>
    <t>BIGC 50</t>
  </si>
  <si>
    <t>BIGC 20</t>
  </si>
  <si>
    <t>BIBOMART100</t>
  </si>
  <si>
    <t>TINIWORLD200_PLaycard</t>
  </si>
  <si>
    <t>SÃ¢n bay quá»‘c táº¿ Vinaphone</t>
  </si>
  <si>
    <t>SÃ¢n bay trong nÆ°á»›c vinaphone2</t>
  </si>
  <si>
    <t>Starbucks100</t>
  </si>
  <si>
    <t>Voucher id</t>
  </si>
  <si>
    <t>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</si>
</sst>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2"/>
    </font>
    <font>
      <sz val="9.75"/>
      <color rgb="FF000000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37">
    <xf numFmtId="0" fontId="0" fillId="0" borderId="0" xfId="0"/>
    <xf numFmtId="0" fontId="6" fillId="0" borderId="2" xfId="0" applyNumberFormat="1" applyFont="1" applyBorder="1" applyAlignment="1" applyProtection="1">
      <alignment horizontal="center" vertical="center" wrapText="1" readingOrder="1"/>
    </xf>
    <xf numFmtId="0" fontId="6" fillId="0" borderId="3" xfId="0" applyNumberFormat="1" applyFont="1" applyBorder="1" applyAlignment="1" applyProtection="1">
      <alignment horizontal="center" vertical="center" wrapText="1" readingOrder="1"/>
    </xf>
    <xf numFmtId="0" fontId="7" fillId="0" borderId="4" xfId="0" applyNumberFormat="1" applyFont="1" applyBorder="1" applyAlignment="1" applyProtection="1">
      <alignment horizontal="center" vertical="center" wrapText="1" readingOrder="1"/>
    </xf>
    <xf numFmtId="49" fontId="7" fillId="0" borderId="5" xfId="0" applyNumberFormat="1" applyFont="1" applyBorder="1" applyAlignment="1" applyProtection="1">
      <alignment horizontal="left" vertical="center" wrapText="1" readingOrder="1"/>
    </xf>
    <xf numFmtId="49" fontId="7" fillId="0" borderId="5" xfId="0" applyNumberFormat="1" applyFont="1" applyBorder="1" applyAlignment="1" applyProtection="1">
      <alignment horizontal="center" vertical="center" wrapText="1" readingOrder="1"/>
    </xf>
    <xf numFmtId="0" fontId="0" fillId="0" borderId="0" xfId="0" applyFont="1"/>
    <xf numFmtId="0" fontId="8" fillId="0" borderId="0" xfId="0" applyFont="1" applyAlignment="1"/>
    <xf numFmtId="176" fontId="3" fillId="0" borderId="0" xfId="1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76" fontId="9" fillId="0" borderId="0" xfId="1" applyNumberFormat="1" applyFont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0" borderId="1" xfId="0" applyNumberFormat="1" applyBorder="1"/>
    <xf numFmtId="176" fontId="4" fillId="0" borderId="1" xfId="1" applyNumberFormat="1" applyFont="1" applyBorder="1"/>
    <xf numFmtId="176" fontId="3" fillId="0" borderId="1" xfId="1" applyNumberFormat="1" applyFont="1" applyBorder="1"/>
    <xf numFmtId="176" fontId="3" fillId="0" borderId="0" xfId="1" applyNumberFormat="1" applyFont="1"/>
    <xf numFmtId="0" fontId="4" fillId="0" borderId="1" xfId="0" applyFont="1" applyBorder="1" applyAlignment="1">
      <alignment horizontal="center"/>
    </xf>
    <xf numFmtId="176" fontId="4" fillId="0" borderId="1" xfId="1" applyNumberFormat="1" applyFont="1" applyBorder="1" applyAlignment="1">
      <alignment horizontal="center"/>
    </xf>
    <xf numFmtId="0" fontId="4" fillId="0" borderId="1" xfId="0" applyNumberFormat="1" applyFont="1" applyBorder="1"/>
    <xf numFmtId="0" fontId="4" fillId="0" borderId="1" xfId="0" applyFont="1" applyFill="1" applyBorder="1" applyAlignment="1">
      <alignment horizontal="center"/>
    </xf>
    <xf numFmtId="0" fontId="10" fillId="0" borderId="0" xfId="0" applyNumberFormat="1" applyFont="1" applyAlignment="1" applyProtection="1">
      <alignment horizontal="center" vertical="center" wrapText="1" readingOrder="1"/>
    </xf>
    <xf numFmtId="0" fontId="11" fillId="0" borderId="0" xfId="0" applyNumberFormat="1" applyFont="1" applyAlignment="1" applyProtection="1">
      <alignment horizontal="center" vertical="center" wrapText="1" readingOrder="1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49" fontId="11" fillId="0" borderId="5" xfId="0" applyNumberFormat="1" applyFont="1" applyBorder="1" applyAlignment="1" applyProtection="1">
      <alignment horizontal="left" vertical="center" wrapText="1" readingOrder="1"/>
    </xf>
    <xf numFmtId="0" fontId="0" fillId="2" borderId="0" xfId="0" applyFill="1"/>
    <xf numFmtId="3" fontId="14" fillId="0" borderId="0" xfId="0" applyNumberFormat="1" applyFont="1"/>
    <xf numFmtId="3" fontId="13" fillId="0" borderId="0" xfId="0" applyNumberFormat="1" applyFont="1"/>
    <xf numFmtId="0" fontId="6" fillId="0" borderId="6" xfId="0" applyNumberFormat="1" applyFont="1" applyFill="1" applyBorder="1" applyAlignment="1" applyProtection="1">
      <alignment horizontal="center" vertic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8"/>
  <sheetViews>
    <sheetView tabSelected="1" topLeftCell="A144" workbookViewId="0">
      <selection activeCell="L8" sqref="L8"/>
    </sheetView>
  </sheetViews>
  <sheetFormatPr baseColWidth="10" defaultColWidth="8.83203125" defaultRowHeight="15" x14ac:dyDescent="0.2"/>
  <cols>
    <col min="2" max="2" width="26.1640625" customWidth="1"/>
    <col min="4" max="4" width="15" customWidth="1"/>
    <col min="8" max="8" width="47.5" customWidth="1"/>
  </cols>
  <sheetData>
    <row r="2" spans="1:12" ht="16" x14ac:dyDescent="0.2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</row>
    <row r="3" spans="1:12" x14ac:dyDescent="0.2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</row>
    <row r="5" spans="1:12" ht="39" x14ac:dyDescent="0.2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36" t="s">
        <v>663</v>
      </c>
      <c r="L5" s="36" t="s">
        <v>664</v>
      </c>
    </row>
    <row r="6" spans="1:12" s="6" customFormat="1" ht="30.75" customHeight="1" x14ac:dyDescent="0.2">
      <c r="A6" s="3">
        <v>1</v>
      </c>
      <c r="B6" s="4" t="s">
        <v>12</v>
      </c>
      <c r="C6" s="5" t="s">
        <v>13</v>
      </c>
      <c r="D6" s="4" t="s">
        <v>14</v>
      </c>
      <c r="E6" s="5">
        <v>1</v>
      </c>
      <c r="F6" s="5" t="s">
        <v>15</v>
      </c>
      <c r="G6" s="4" t="s">
        <v>16</v>
      </c>
      <c r="H6" s="4" t="s">
        <v>17</v>
      </c>
      <c r="I6" s="4" t="s">
        <v>18</v>
      </c>
      <c r="J6" s="4" t="s">
        <v>19</v>
      </c>
      <c r="K6" s="6">
        <f>VLOOKUP(Sheet1!D6,Sheet2!$H$1:$J$30,2,0)</f>
        <v>54</v>
      </c>
      <c r="L6" s="6">
        <f>VLOOKUP(Sheet1!D6,Sheet2!$H$1:$J$30,3,0)</f>
        <v>200000</v>
      </c>
    </row>
    <row r="7" spans="1:12" s="6" customFormat="1" ht="30.75" customHeight="1" x14ac:dyDescent="0.2">
      <c r="A7" s="3">
        <v>4</v>
      </c>
      <c r="B7" s="4" t="s">
        <v>20</v>
      </c>
      <c r="C7" s="5" t="s">
        <v>21</v>
      </c>
      <c r="D7" s="4" t="s">
        <v>22</v>
      </c>
      <c r="E7" s="5">
        <v>5</v>
      </c>
      <c r="F7" s="5" t="s">
        <v>15</v>
      </c>
      <c r="G7" s="4"/>
      <c r="H7" s="4" t="s">
        <v>23</v>
      </c>
      <c r="I7" s="4" t="s">
        <v>24</v>
      </c>
      <c r="J7" s="4" t="s">
        <v>25</v>
      </c>
      <c r="K7" s="6">
        <f>VLOOKUP(Sheet1!D7,Sheet2!$H$1:$J$30,2,0)</f>
        <v>34</v>
      </c>
      <c r="L7" s="6">
        <f>VLOOKUP(Sheet1!D7,Sheet2!$H$1:$J$30,3,0)</f>
        <v>200000</v>
      </c>
    </row>
    <row r="8" spans="1:12" s="6" customFormat="1" ht="30.75" customHeight="1" x14ac:dyDescent="0.2">
      <c r="A8" s="3">
        <v>5</v>
      </c>
      <c r="B8" s="4" t="s">
        <v>26</v>
      </c>
      <c r="C8" s="5" t="s">
        <v>27</v>
      </c>
      <c r="D8" s="4" t="s">
        <v>28</v>
      </c>
      <c r="E8" s="5">
        <v>1</v>
      </c>
      <c r="F8" s="5" t="s">
        <v>29</v>
      </c>
      <c r="G8" s="4"/>
      <c r="H8" s="4" t="s">
        <v>30</v>
      </c>
      <c r="I8" s="4" t="s">
        <v>31</v>
      </c>
      <c r="J8" s="4" t="s">
        <v>25</v>
      </c>
      <c r="K8" s="6">
        <f>VLOOKUP(Sheet1!D8,Sheet2!$H$1:$J$30,2,0)</f>
        <v>53</v>
      </c>
      <c r="L8" s="6">
        <f>VLOOKUP(Sheet1!D8,Sheet2!$H$1:$J$30,3,0)</f>
        <v>500000</v>
      </c>
    </row>
    <row r="9" spans="1:12" s="6" customFormat="1" ht="30.75" customHeight="1" x14ac:dyDescent="0.2">
      <c r="A9" s="3">
        <v>6</v>
      </c>
      <c r="B9" s="4" t="s">
        <v>32</v>
      </c>
      <c r="C9" s="5" t="s">
        <v>33</v>
      </c>
      <c r="D9" s="4" t="s">
        <v>34</v>
      </c>
      <c r="E9" s="5">
        <v>1</v>
      </c>
      <c r="F9" s="5" t="s">
        <v>29</v>
      </c>
      <c r="G9" s="4" t="s">
        <v>16</v>
      </c>
      <c r="H9" s="4" t="s">
        <v>35</v>
      </c>
      <c r="I9" s="4" t="s">
        <v>36</v>
      </c>
      <c r="J9" s="4" t="s">
        <v>19</v>
      </c>
      <c r="K9" s="6">
        <f>VLOOKUP(Sheet1!D9,Sheet2!$H$1:$J$30,2,0)</f>
        <v>21</v>
      </c>
      <c r="L9" s="6">
        <f>VLOOKUP(Sheet1!D9,Sheet2!$H$1:$J$30,3,0)</f>
        <v>100000</v>
      </c>
    </row>
    <row r="10" spans="1:12" s="6" customFormat="1" ht="30.75" customHeight="1" x14ac:dyDescent="0.2">
      <c r="A10" s="3">
        <v>9</v>
      </c>
      <c r="B10" s="4" t="s">
        <v>37</v>
      </c>
      <c r="C10" s="5" t="s">
        <v>38</v>
      </c>
      <c r="D10" s="4" t="s">
        <v>39</v>
      </c>
      <c r="E10" s="5">
        <v>5</v>
      </c>
      <c r="F10" s="5" t="s">
        <v>29</v>
      </c>
      <c r="G10" s="4" t="s">
        <v>16</v>
      </c>
      <c r="H10" s="4" t="s">
        <v>40</v>
      </c>
      <c r="I10" s="4" t="s">
        <v>41</v>
      </c>
      <c r="J10" s="4" t="s">
        <v>19</v>
      </c>
      <c r="K10" s="6">
        <f>VLOOKUP(Sheet1!D10,Sheet2!$H$1:$J$30,2,0)</f>
        <v>13</v>
      </c>
      <c r="L10" s="6">
        <f>VLOOKUP(Sheet1!D10,Sheet2!$H$1:$J$30,3,0)</f>
        <v>30000</v>
      </c>
    </row>
    <row r="11" spans="1:12" s="6" customFormat="1" ht="30.75" customHeight="1" x14ac:dyDescent="0.2">
      <c r="A11" s="3">
        <v>10</v>
      </c>
      <c r="B11" s="4" t="s">
        <v>42</v>
      </c>
      <c r="C11" s="5" t="s">
        <v>43</v>
      </c>
      <c r="D11" s="4" t="s">
        <v>44</v>
      </c>
      <c r="E11" s="5">
        <v>1</v>
      </c>
      <c r="F11" s="5" t="s">
        <v>45</v>
      </c>
      <c r="G11" s="4" t="s">
        <v>16</v>
      </c>
      <c r="H11" s="4" t="s">
        <v>46</v>
      </c>
      <c r="I11" s="4" t="s">
        <v>47</v>
      </c>
      <c r="J11" s="4" t="s">
        <v>19</v>
      </c>
      <c r="K11" s="6">
        <f>VLOOKUP(Sheet1!D11,Sheet2!$H$1:$J$30,2,0)</f>
        <v>52</v>
      </c>
      <c r="L11" s="6">
        <f>VLOOKUP(Sheet1!D11,Sheet2!$H$1:$J$30,3,0)</f>
        <v>200000</v>
      </c>
    </row>
    <row r="12" spans="1:12" s="6" customFormat="1" ht="30.75" customHeight="1" x14ac:dyDescent="0.2">
      <c r="A12" s="3">
        <v>11</v>
      </c>
      <c r="B12" s="4" t="s">
        <v>48</v>
      </c>
      <c r="C12" s="5" t="s">
        <v>49</v>
      </c>
      <c r="D12" s="4" t="s">
        <v>50</v>
      </c>
      <c r="E12" s="5">
        <v>1</v>
      </c>
      <c r="F12" s="5" t="s">
        <v>45</v>
      </c>
      <c r="G12" s="4" t="s">
        <v>16</v>
      </c>
      <c r="H12" s="4" t="s">
        <v>51</v>
      </c>
      <c r="I12" s="4" t="s">
        <v>52</v>
      </c>
      <c r="J12" s="4" t="s">
        <v>19</v>
      </c>
      <c r="K12" s="6">
        <f>VLOOKUP(Sheet1!D12,Sheet2!$H$1:$J$30,2,0)</f>
        <v>43</v>
      </c>
      <c r="L12" s="6">
        <f>VLOOKUP(Sheet1!D12,Sheet2!$H$1:$J$30,3,0)</f>
        <v>500000</v>
      </c>
    </row>
    <row r="13" spans="1:12" s="6" customFormat="1" ht="30.75" customHeight="1" x14ac:dyDescent="0.2">
      <c r="A13" s="3">
        <v>12</v>
      </c>
      <c r="B13" s="4" t="s">
        <v>48</v>
      </c>
      <c r="C13" s="5" t="s">
        <v>49</v>
      </c>
      <c r="D13" s="4" t="s">
        <v>44</v>
      </c>
      <c r="E13" s="5">
        <v>1</v>
      </c>
      <c r="F13" s="5" t="s">
        <v>45</v>
      </c>
      <c r="G13" s="4" t="s">
        <v>16</v>
      </c>
      <c r="H13" s="4" t="s">
        <v>51</v>
      </c>
      <c r="I13" s="4" t="s">
        <v>52</v>
      </c>
      <c r="J13" s="4" t="s">
        <v>19</v>
      </c>
      <c r="K13" s="6">
        <f>VLOOKUP(Sheet1!D13,Sheet2!$H$1:$J$30,2,0)</f>
        <v>52</v>
      </c>
      <c r="L13" s="6">
        <f>VLOOKUP(Sheet1!D13,Sheet2!$H$1:$J$30,3,0)</f>
        <v>200000</v>
      </c>
    </row>
    <row r="14" spans="1:12" s="6" customFormat="1" ht="30.75" customHeight="1" x14ac:dyDescent="0.2">
      <c r="A14" s="3">
        <v>14</v>
      </c>
      <c r="B14" s="4" t="s">
        <v>53</v>
      </c>
      <c r="C14" s="5" t="s">
        <v>54</v>
      </c>
      <c r="D14" s="4" t="s">
        <v>55</v>
      </c>
      <c r="E14" s="5">
        <v>2</v>
      </c>
      <c r="F14" s="5" t="s">
        <v>45</v>
      </c>
      <c r="G14" s="4" t="s">
        <v>16</v>
      </c>
      <c r="H14" s="4" t="s">
        <v>56</v>
      </c>
      <c r="I14" s="4" t="s">
        <v>57</v>
      </c>
      <c r="J14" s="4" t="s">
        <v>19</v>
      </c>
      <c r="K14" s="6">
        <f>VLOOKUP(Sheet1!D14,Sheet2!$H$1:$J$30,2,0)</f>
        <v>55</v>
      </c>
      <c r="L14" s="6">
        <f>VLOOKUP(Sheet1!D14,Sheet2!$H$1:$J$30,3,0)</f>
        <v>500000</v>
      </c>
    </row>
    <row r="15" spans="1:12" s="6" customFormat="1" ht="30.75" customHeight="1" x14ac:dyDescent="0.2">
      <c r="A15" s="3">
        <v>16</v>
      </c>
      <c r="B15" s="4" t="s">
        <v>58</v>
      </c>
      <c r="C15" s="5" t="s">
        <v>59</v>
      </c>
      <c r="D15" s="4" t="s">
        <v>14</v>
      </c>
      <c r="E15" s="5">
        <v>1</v>
      </c>
      <c r="F15" s="5" t="s">
        <v>45</v>
      </c>
      <c r="G15" s="4" t="s">
        <v>16</v>
      </c>
      <c r="H15" s="4" t="s">
        <v>60</v>
      </c>
      <c r="I15" s="4" t="s">
        <v>61</v>
      </c>
      <c r="J15" s="4" t="s">
        <v>19</v>
      </c>
      <c r="K15" s="6">
        <f>VLOOKUP(Sheet1!D15,Sheet2!$H$1:$J$30,2,0)</f>
        <v>54</v>
      </c>
      <c r="L15" s="6">
        <f>VLOOKUP(Sheet1!D15,Sheet2!$H$1:$J$30,3,0)</f>
        <v>200000</v>
      </c>
    </row>
    <row r="16" spans="1:12" s="6" customFormat="1" ht="30.75" customHeight="1" x14ac:dyDescent="0.2">
      <c r="A16" s="3">
        <v>17</v>
      </c>
      <c r="B16" s="4" t="s">
        <v>62</v>
      </c>
      <c r="C16" s="5" t="s">
        <v>63</v>
      </c>
      <c r="D16" s="4" t="s">
        <v>39</v>
      </c>
      <c r="E16" s="5">
        <v>1</v>
      </c>
      <c r="F16" s="5" t="s">
        <v>45</v>
      </c>
      <c r="G16" s="4" t="s">
        <v>16</v>
      </c>
      <c r="H16" s="4" t="s">
        <v>64</v>
      </c>
      <c r="I16" s="4" t="s">
        <v>65</v>
      </c>
      <c r="J16" s="4" t="s">
        <v>19</v>
      </c>
      <c r="K16" s="6">
        <f>VLOOKUP(Sheet1!D16,Sheet2!$H$1:$J$30,2,0)</f>
        <v>13</v>
      </c>
      <c r="L16" s="6">
        <f>VLOOKUP(Sheet1!D16,Sheet2!$H$1:$J$30,3,0)</f>
        <v>30000</v>
      </c>
    </row>
    <row r="17" spans="1:12" s="6" customFormat="1" ht="30.75" customHeight="1" x14ac:dyDescent="0.2">
      <c r="A17" s="3">
        <v>18</v>
      </c>
      <c r="B17" s="4" t="s">
        <v>66</v>
      </c>
      <c r="C17" s="5" t="s">
        <v>67</v>
      </c>
      <c r="D17" s="4" t="s">
        <v>68</v>
      </c>
      <c r="E17" s="5">
        <v>2</v>
      </c>
      <c r="F17" s="5" t="s">
        <v>45</v>
      </c>
      <c r="G17" s="4"/>
      <c r="H17" s="4" t="s">
        <v>69</v>
      </c>
      <c r="I17" s="4" t="s">
        <v>70</v>
      </c>
      <c r="J17" s="4" t="s">
        <v>25</v>
      </c>
      <c r="K17" s="6">
        <f>VLOOKUP(Sheet1!D17,Sheet2!$H$1:$J$30,2,0)</f>
        <v>45</v>
      </c>
      <c r="L17" s="6">
        <f>VLOOKUP(Sheet1!D17,Sheet2!$H$1:$J$30,3,0)</f>
        <v>100000</v>
      </c>
    </row>
    <row r="18" spans="1:12" s="6" customFormat="1" ht="30.75" customHeight="1" x14ac:dyDescent="0.2">
      <c r="A18" s="3">
        <v>19</v>
      </c>
      <c r="B18" s="4" t="s">
        <v>71</v>
      </c>
      <c r="C18" s="5" t="s">
        <v>72</v>
      </c>
      <c r="D18" s="4" t="s">
        <v>22</v>
      </c>
      <c r="E18" s="5">
        <v>1</v>
      </c>
      <c r="F18" s="5" t="s">
        <v>73</v>
      </c>
      <c r="G18" s="4" t="s">
        <v>16</v>
      </c>
      <c r="H18" s="4" t="s">
        <v>74</v>
      </c>
      <c r="I18" s="4" t="s">
        <v>75</v>
      </c>
      <c r="J18" s="4" t="s">
        <v>19</v>
      </c>
      <c r="K18" s="6">
        <f>VLOOKUP(Sheet1!D18,Sheet2!$H$1:$J$30,2,0)</f>
        <v>34</v>
      </c>
      <c r="L18" s="6">
        <f>VLOOKUP(Sheet1!D18,Sheet2!$H$1:$J$30,3,0)</f>
        <v>200000</v>
      </c>
    </row>
    <row r="19" spans="1:12" s="6" customFormat="1" ht="30.75" customHeight="1" x14ac:dyDescent="0.2">
      <c r="A19" s="3">
        <v>20</v>
      </c>
      <c r="B19" s="4" t="s">
        <v>71</v>
      </c>
      <c r="C19" s="5" t="s">
        <v>72</v>
      </c>
      <c r="D19" s="4" t="s">
        <v>50</v>
      </c>
      <c r="E19" s="5">
        <v>1</v>
      </c>
      <c r="F19" s="5" t="s">
        <v>73</v>
      </c>
      <c r="G19" s="4" t="s">
        <v>16</v>
      </c>
      <c r="H19" s="4" t="s">
        <v>74</v>
      </c>
      <c r="I19" s="4" t="s">
        <v>75</v>
      </c>
      <c r="J19" s="4" t="s">
        <v>19</v>
      </c>
      <c r="K19" s="6">
        <f>VLOOKUP(Sheet1!D19,Sheet2!$H$1:$J$30,2,0)</f>
        <v>43</v>
      </c>
      <c r="L19" s="6">
        <f>VLOOKUP(Sheet1!D19,Sheet2!$H$1:$J$30,3,0)</f>
        <v>500000</v>
      </c>
    </row>
    <row r="20" spans="1:12" s="6" customFormat="1" ht="30.75" customHeight="1" x14ac:dyDescent="0.2">
      <c r="A20" s="3">
        <v>23</v>
      </c>
      <c r="B20" s="4" t="s">
        <v>76</v>
      </c>
      <c r="C20" s="5" t="s">
        <v>77</v>
      </c>
      <c r="D20" s="4" t="s">
        <v>78</v>
      </c>
      <c r="E20" s="5">
        <v>1</v>
      </c>
      <c r="F20" s="5" t="s">
        <v>73</v>
      </c>
      <c r="G20" s="4" t="s">
        <v>16</v>
      </c>
      <c r="H20" s="4" t="s">
        <v>79</v>
      </c>
      <c r="I20" s="4" t="s">
        <v>80</v>
      </c>
      <c r="J20" s="4" t="s">
        <v>19</v>
      </c>
      <c r="K20" s="6">
        <f>VLOOKUP(Sheet1!D20,Sheet2!$H$1:$J$30,2,0)</f>
        <v>63</v>
      </c>
      <c r="L20" s="6">
        <f>VLOOKUP(Sheet1!D20,Sheet2!$H$1:$J$30,3,0)</f>
        <v>50000</v>
      </c>
    </row>
    <row r="21" spans="1:12" s="6" customFormat="1" ht="30.75" customHeight="1" x14ac:dyDescent="0.2">
      <c r="A21" s="3">
        <v>24</v>
      </c>
      <c r="B21" s="4" t="s">
        <v>81</v>
      </c>
      <c r="C21" s="5" t="s">
        <v>82</v>
      </c>
      <c r="D21" s="4" t="s">
        <v>55</v>
      </c>
      <c r="E21" s="5">
        <v>2</v>
      </c>
      <c r="F21" s="5" t="s">
        <v>73</v>
      </c>
      <c r="G21" s="4" t="s">
        <v>16</v>
      </c>
      <c r="H21" s="4" t="s">
        <v>83</v>
      </c>
      <c r="I21" s="4" t="s">
        <v>84</v>
      </c>
      <c r="J21" s="4" t="s">
        <v>19</v>
      </c>
      <c r="K21" s="6">
        <f>VLOOKUP(Sheet1!D21,Sheet2!$H$1:$J$30,2,0)</f>
        <v>55</v>
      </c>
      <c r="L21" s="6">
        <f>VLOOKUP(Sheet1!D21,Sheet2!$H$1:$J$30,3,0)</f>
        <v>500000</v>
      </c>
    </row>
    <row r="22" spans="1:12" s="6" customFormat="1" ht="30.75" customHeight="1" x14ac:dyDescent="0.2">
      <c r="A22" s="3">
        <v>27</v>
      </c>
      <c r="B22" s="4" t="s">
        <v>86</v>
      </c>
      <c r="C22" s="5" t="s">
        <v>87</v>
      </c>
      <c r="D22" s="4" t="s">
        <v>14</v>
      </c>
      <c r="E22" s="5">
        <v>1</v>
      </c>
      <c r="F22" s="5" t="s">
        <v>85</v>
      </c>
      <c r="G22" s="4" t="s">
        <v>16</v>
      </c>
      <c r="H22" s="4" t="s">
        <v>88</v>
      </c>
      <c r="I22" s="4" t="s">
        <v>89</v>
      </c>
      <c r="J22" s="4" t="s">
        <v>19</v>
      </c>
      <c r="K22" s="6">
        <f>VLOOKUP(Sheet1!D22,Sheet2!$H$1:$J$30,2,0)</f>
        <v>54</v>
      </c>
      <c r="L22" s="6">
        <f>VLOOKUP(Sheet1!D22,Sheet2!$H$1:$J$30,3,0)</f>
        <v>200000</v>
      </c>
    </row>
    <row r="23" spans="1:12" s="6" customFormat="1" ht="30.75" customHeight="1" x14ac:dyDescent="0.2">
      <c r="A23" s="3">
        <v>28</v>
      </c>
      <c r="B23" s="4" t="s">
        <v>90</v>
      </c>
      <c r="C23" s="5" t="s">
        <v>91</v>
      </c>
      <c r="D23" s="4" t="s">
        <v>92</v>
      </c>
      <c r="E23" s="5">
        <v>1</v>
      </c>
      <c r="F23" s="5" t="s">
        <v>85</v>
      </c>
      <c r="G23" s="4" t="s">
        <v>16</v>
      </c>
      <c r="H23" s="4" t="s">
        <v>93</v>
      </c>
      <c r="I23" s="4" t="s">
        <v>94</v>
      </c>
      <c r="J23" s="4" t="s">
        <v>19</v>
      </c>
      <c r="K23" s="6">
        <f>VLOOKUP(Sheet1!D23,Sheet2!$H$1:$J$30,2,0)</f>
        <v>42</v>
      </c>
      <c r="L23" s="6">
        <f>VLOOKUP(Sheet1!D23,Sheet2!$H$1:$J$30,3,0)</f>
        <v>117000</v>
      </c>
    </row>
    <row r="24" spans="1:12" s="6" customFormat="1" ht="30.75" customHeight="1" x14ac:dyDescent="0.2">
      <c r="A24" s="3">
        <v>29</v>
      </c>
      <c r="B24" s="4" t="s">
        <v>95</v>
      </c>
      <c r="C24" s="5" t="s">
        <v>96</v>
      </c>
      <c r="D24" s="4" t="s">
        <v>50</v>
      </c>
      <c r="E24" s="5">
        <v>4</v>
      </c>
      <c r="F24" s="5" t="s">
        <v>85</v>
      </c>
      <c r="G24" s="4"/>
      <c r="H24" s="4" t="s">
        <v>97</v>
      </c>
      <c r="I24" s="4" t="s">
        <v>98</v>
      </c>
      <c r="J24" s="4" t="s">
        <v>25</v>
      </c>
      <c r="K24" s="6">
        <f>VLOOKUP(Sheet1!D24,Sheet2!$H$1:$J$30,2,0)</f>
        <v>43</v>
      </c>
      <c r="L24" s="6">
        <f>VLOOKUP(Sheet1!D24,Sheet2!$H$1:$J$30,3,0)</f>
        <v>500000</v>
      </c>
    </row>
    <row r="25" spans="1:12" s="6" customFormat="1" ht="30.75" customHeight="1" x14ac:dyDescent="0.2">
      <c r="A25" s="3">
        <v>31</v>
      </c>
      <c r="B25" s="4" t="s">
        <v>81</v>
      </c>
      <c r="C25" s="5" t="s">
        <v>82</v>
      </c>
      <c r="D25" s="4" t="s">
        <v>78</v>
      </c>
      <c r="E25" s="5">
        <v>10</v>
      </c>
      <c r="F25" s="5" t="s">
        <v>85</v>
      </c>
      <c r="G25" s="4"/>
      <c r="H25" s="4" t="s">
        <v>99</v>
      </c>
      <c r="I25" s="4"/>
      <c r="J25" s="4" t="s">
        <v>25</v>
      </c>
      <c r="K25" s="6">
        <f>VLOOKUP(Sheet1!D25,Sheet2!$H$1:$J$30,2,0)</f>
        <v>63</v>
      </c>
      <c r="L25" s="6">
        <f>VLOOKUP(Sheet1!D25,Sheet2!$H$1:$J$30,3,0)</f>
        <v>50000</v>
      </c>
    </row>
    <row r="26" spans="1:12" s="6" customFormat="1" ht="30.75" customHeight="1" x14ac:dyDescent="0.2">
      <c r="A26" s="3">
        <v>32</v>
      </c>
      <c r="B26" s="4" t="s">
        <v>81</v>
      </c>
      <c r="C26" s="5" t="s">
        <v>82</v>
      </c>
      <c r="D26" s="4" t="s">
        <v>55</v>
      </c>
      <c r="E26" s="5">
        <v>4</v>
      </c>
      <c r="F26" s="5" t="s">
        <v>85</v>
      </c>
      <c r="G26" s="4"/>
      <c r="H26" s="4" t="s">
        <v>99</v>
      </c>
      <c r="I26" s="4"/>
      <c r="J26" s="4" t="s">
        <v>25</v>
      </c>
      <c r="K26" s="6">
        <f>VLOOKUP(Sheet1!D26,Sheet2!$H$1:$J$30,2,0)</f>
        <v>55</v>
      </c>
      <c r="L26" s="6">
        <f>VLOOKUP(Sheet1!D26,Sheet2!$H$1:$J$30,3,0)</f>
        <v>500000</v>
      </c>
    </row>
    <row r="27" spans="1:12" s="6" customFormat="1" ht="30.75" customHeight="1" x14ac:dyDescent="0.2">
      <c r="A27" s="3">
        <v>33</v>
      </c>
      <c r="B27" s="4" t="s">
        <v>100</v>
      </c>
      <c r="C27" s="5" t="s">
        <v>101</v>
      </c>
      <c r="D27" s="4" t="s">
        <v>39</v>
      </c>
      <c r="E27" s="5">
        <v>10</v>
      </c>
      <c r="F27" s="5" t="s">
        <v>102</v>
      </c>
      <c r="G27" s="4" t="s">
        <v>16</v>
      </c>
      <c r="H27" s="4" t="s">
        <v>103</v>
      </c>
      <c r="I27" s="4" t="s">
        <v>104</v>
      </c>
      <c r="J27" s="4" t="s">
        <v>19</v>
      </c>
      <c r="K27" s="6">
        <f>VLOOKUP(Sheet1!D27,Sheet2!$H$1:$J$30,2,0)</f>
        <v>13</v>
      </c>
      <c r="L27" s="6">
        <f>VLOOKUP(Sheet1!D27,Sheet2!$H$1:$J$30,3,0)</f>
        <v>30000</v>
      </c>
    </row>
    <row r="28" spans="1:12" s="6" customFormat="1" ht="30.75" customHeight="1" x14ac:dyDescent="0.2">
      <c r="A28" s="3">
        <v>34</v>
      </c>
      <c r="B28" s="4" t="s">
        <v>105</v>
      </c>
      <c r="C28" s="5" t="s">
        <v>106</v>
      </c>
      <c r="D28" s="4" t="s">
        <v>107</v>
      </c>
      <c r="E28" s="5">
        <v>1</v>
      </c>
      <c r="F28" s="5" t="s">
        <v>102</v>
      </c>
      <c r="G28" s="4" t="s">
        <v>16</v>
      </c>
      <c r="H28" s="4" t="s">
        <v>108</v>
      </c>
      <c r="I28" s="4" t="s">
        <v>109</v>
      </c>
      <c r="J28" s="4" t="s">
        <v>19</v>
      </c>
      <c r="K28" s="6">
        <f>VLOOKUP(Sheet1!D28,Sheet2!$H$1:$J$30,2,0)</f>
        <v>51</v>
      </c>
      <c r="L28" s="6">
        <f>VLOOKUP(Sheet1!D28,Sheet2!$H$1:$J$30,3,0)</f>
        <v>352000</v>
      </c>
    </row>
    <row r="29" spans="1:12" s="6" customFormat="1" ht="30.75" customHeight="1" x14ac:dyDescent="0.2">
      <c r="A29" s="3">
        <v>35</v>
      </c>
      <c r="B29" s="4" t="s">
        <v>105</v>
      </c>
      <c r="C29" s="5" t="s">
        <v>106</v>
      </c>
      <c r="D29" s="4" t="s">
        <v>110</v>
      </c>
      <c r="E29" s="5">
        <v>1</v>
      </c>
      <c r="F29" s="5" t="s">
        <v>102</v>
      </c>
      <c r="G29" s="4" t="s">
        <v>16</v>
      </c>
      <c r="H29" s="4" t="s">
        <v>108</v>
      </c>
      <c r="I29" s="4" t="s">
        <v>109</v>
      </c>
      <c r="J29" s="4" t="s">
        <v>19</v>
      </c>
      <c r="K29" s="6">
        <f>VLOOKUP(Sheet1!D29,Sheet2!$H$1:$J$30,2,0)</f>
        <v>50</v>
      </c>
      <c r="L29" s="6">
        <f>VLOOKUP(Sheet1!D29,Sheet2!$H$1:$J$30,3,0)</f>
        <v>100000</v>
      </c>
    </row>
    <row r="30" spans="1:12" s="6" customFormat="1" ht="30.75" customHeight="1" x14ac:dyDescent="0.2">
      <c r="A30" s="3">
        <v>36</v>
      </c>
      <c r="B30" s="4" t="s">
        <v>105</v>
      </c>
      <c r="C30" s="5" t="s">
        <v>106</v>
      </c>
      <c r="D30" s="4" t="s">
        <v>39</v>
      </c>
      <c r="E30" s="5">
        <v>10</v>
      </c>
      <c r="F30" s="5" t="s">
        <v>102</v>
      </c>
      <c r="G30" s="4" t="s">
        <v>16</v>
      </c>
      <c r="H30" s="4" t="s">
        <v>108</v>
      </c>
      <c r="I30" s="4" t="s">
        <v>109</v>
      </c>
      <c r="J30" s="4" t="s">
        <v>19</v>
      </c>
      <c r="K30" s="6">
        <f>VLOOKUP(Sheet1!D30,Sheet2!$H$1:$J$30,2,0)</f>
        <v>13</v>
      </c>
      <c r="L30" s="6">
        <f>VLOOKUP(Sheet1!D30,Sheet2!$H$1:$J$30,3,0)</f>
        <v>30000</v>
      </c>
    </row>
    <row r="31" spans="1:12" s="6" customFormat="1" ht="30.75" customHeight="1" x14ac:dyDescent="0.2">
      <c r="A31" s="3">
        <v>38</v>
      </c>
      <c r="B31" s="4" t="s">
        <v>111</v>
      </c>
      <c r="C31" s="5" t="s">
        <v>112</v>
      </c>
      <c r="D31" s="4" t="s">
        <v>34</v>
      </c>
      <c r="E31" s="5">
        <v>1</v>
      </c>
      <c r="F31" s="5" t="s">
        <v>102</v>
      </c>
      <c r="G31" s="4" t="s">
        <v>16</v>
      </c>
      <c r="H31" s="4" t="s">
        <v>113</v>
      </c>
      <c r="I31" s="4" t="s">
        <v>114</v>
      </c>
      <c r="J31" s="4" t="s">
        <v>19</v>
      </c>
      <c r="K31" s="6">
        <f>VLOOKUP(Sheet1!D31,Sheet2!$H$1:$J$30,2,0)</f>
        <v>21</v>
      </c>
      <c r="L31" s="6">
        <f>VLOOKUP(Sheet1!D31,Sheet2!$H$1:$J$30,3,0)</f>
        <v>100000</v>
      </c>
    </row>
    <row r="32" spans="1:12" s="6" customFormat="1" ht="30.75" customHeight="1" x14ac:dyDescent="0.2">
      <c r="A32" s="3">
        <v>39</v>
      </c>
      <c r="B32" s="4" t="s">
        <v>115</v>
      </c>
      <c r="C32" s="5" t="s">
        <v>116</v>
      </c>
      <c r="D32" s="4" t="s">
        <v>78</v>
      </c>
      <c r="E32" s="5">
        <v>4</v>
      </c>
      <c r="F32" s="5" t="s">
        <v>102</v>
      </c>
      <c r="G32" s="4" t="s">
        <v>16</v>
      </c>
      <c r="H32" s="4" t="s">
        <v>117</v>
      </c>
      <c r="I32" s="4" t="s">
        <v>118</v>
      </c>
      <c r="J32" s="4" t="s">
        <v>19</v>
      </c>
      <c r="K32" s="6">
        <f>VLOOKUP(Sheet1!D32,Sheet2!$H$1:$J$30,2,0)</f>
        <v>63</v>
      </c>
      <c r="L32" s="6">
        <f>VLOOKUP(Sheet1!D32,Sheet2!$H$1:$J$30,3,0)</f>
        <v>50000</v>
      </c>
    </row>
    <row r="33" spans="1:12" s="6" customFormat="1" ht="30.75" customHeight="1" x14ac:dyDescent="0.2">
      <c r="A33" s="3">
        <v>40</v>
      </c>
      <c r="B33" s="4" t="s">
        <v>119</v>
      </c>
      <c r="C33" s="5" t="s">
        <v>120</v>
      </c>
      <c r="D33" s="4" t="s">
        <v>55</v>
      </c>
      <c r="E33" s="5">
        <v>4</v>
      </c>
      <c r="F33" s="5" t="s">
        <v>102</v>
      </c>
      <c r="G33" s="4" t="s">
        <v>16</v>
      </c>
      <c r="H33" s="4" t="s">
        <v>121</v>
      </c>
      <c r="I33" s="4" t="s">
        <v>122</v>
      </c>
      <c r="J33" s="4" t="s">
        <v>19</v>
      </c>
      <c r="K33" s="6">
        <f>VLOOKUP(Sheet1!D33,Sheet2!$H$1:$J$30,2,0)</f>
        <v>55</v>
      </c>
      <c r="L33" s="6">
        <f>VLOOKUP(Sheet1!D33,Sheet2!$H$1:$J$30,3,0)</f>
        <v>500000</v>
      </c>
    </row>
    <row r="34" spans="1:12" s="6" customFormat="1" ht="30.75" customHeight="1" x14ac:dyDescent="0.2">
      <c r="A34" s="3">
        <v>41</v>
      </c>
      <c r="B34" s="4" t="s">
        <v>123</v>
      </c>
      <c r="C34" s="5" t="s">
        <v>124</v>
      </c>
      <c r="D34" s="4" t="s">
        <v>39</v>
      </c>
      <c r="E34" s="5">
        <v>1</v>
      </c>
      <c r="F34" s="5" t="s">
        <v>102</v>
      </c>
      <c r="G34" s="4" t="s">
        <v>16</v>
      </c>
      <c r="H34" s="4" t="s">
        <v>125</v>
      </c>
      <c r="I34" s="4" t="s">
        <v>126</v>
      </c>
      <c r="J34" s="4" t="s">
        <v>19</v>
      </c>
      <c r="K34" s="6">
        <f>VLOOKUP(Sheet1!D34,Sheet2!$H$1:$J$30,2,0)</f>
        <v>13</v>
      </c>
      <c r="L34" s="6">
        <f>VLOOKUP(Sheet1!D34,Sheet2!$H$1:$J$30,3,0)</f>
        <v>30000</v>
      </c>
    </row>
    <row r="35" spans="1:12" s="6" customFormat="1" ht="30.75" customHeight="1" x14ac:dyDescent="0.2">
      <c r="A35" s="3">
        <v>42</v>
      </c>
      <c r="B35" s="4" t="s">
        <v>123</v>
      </c>
      <c r="C35" s="5" t="s">
        <v>124</v>
      </c>
      <c r="D35" s="4" t="s">
        <v>78</v>
      </c>
      <c r="E35" s="5">
        <v>3</v>
      </c>
      <c r="F35" s="5" t="s">
        <v>102</v>
      </c>
      <c r="G35" s="4" t="s">
        <v>16</v>
      </c>
      <c r="H35" s="4" t="s">
        <v>125</v>
      </c>
      <c r="I35" s="4" t="s">
        <v>126</v>
      </c>
      <c r="J35" s="4" t="s">
        <v>19</v>
      </c>
      <c r="K35" s="6">
        <f>VLOOKUP(Sheet1!D35,Sheet2!$H$1:$J$30,2,0)</f>
        <v>63</v>
      </c>
      <c r="L35" s="6">
        <f>VLOOKUP(Sheet1!D35,Sheet2!$H$1:$J$30,3,0)</f>
        <v>50000</v>
      </c>
    </row>
    <row r="36" spans="1:12" s="6" customFormat="1" ht="30.75" customHeight="1" x14ac:dyDescent="0.2">
      <c r="A36" s="3">
        <v>43</v>
      </c>
      <c r="B36" s="4" t="s">
        <v>127</v>
      </c>
      <c r="C36" s="5" t="s">
        <v>128</v>
      </c>
      <c r="D36" s="4" t="s">
        <v>14</v>
      </c>
      <c r="E36" s="5">
        <v>4</v>
      </c>
      <c r="F36" s="5" t="s">
        <v>102</v>
      </c>
      <c r="G36" s="4" t="s">
        <v>16</v>
      </c>
      <c r="H36" s="4" t="s">
        <v>129</v>
      </c>
      <c r="I36" s="4" t="s">
        <v>130</v>
      </c>
      <c r="J36" s="4" t="s">
        <v>19</v>
      </c>
      <c r="K36" s="6">
        <f>VLOOKUP(Sheet1!D36,Sheet2!$H$1:$J$30,2,0)</f>
        <v>54</v>
      </c>
      <c r="L36" s="6">
        <f>VLOOKUP(Sheet1!D36,Sheet2!$H$1:$J$30,3,0)</f>
        <v>200000</v>
      </c>
    </row>
    <row r="37" spans="1:12" s="6" customFormat="1" ht="30.75" customHeight="1" x14ac:dyDescent="0.2">
      <c r="A37" s="3">
        <v>45</v>
      </c>
      <c r="B37" s="4" t="s">
        <v>131</v>
      </c>
      <c r="C37" s="5" t="s">
        <v>132</v>
      </c>
      <c r="D37" s="4" t="s">
        <v>39</v>
      </c>
      <c r="E37" s="5">
        <v>1</v>
      </c>
      <c r="F37" s="5" t="s">
        <v>102</v>
      </c>
      <c r="G37" s="4" t="s">
        <v>16</v>
      </c>
      <c r="H37" s="4" t="s">
        <v>133</v>
      </c>
      <c r="I37" s="4" t="s">
        <v>134</v>
      </c>
      <c r="J37" s="4" t="s">
        <v>19</v>
      </c>
      <c r="K37" s="6">
        <f>VLOOKUP(Sheet1!D37,Sheet2!$H$1:$J$30,2,0)</f>
        <v>13</v>
      </c>
      <c r="L37" s="6">
        <f>VLOOKUP(Sheet1!D37,Sheet2!$H$1:$J$30,3,0)</f>
        <v>30000</v>
      </c>
    </row>
    <row r="38" spans="1:12" s="6" customFormat="1" ht="30.75" customHeight="1" x14ac:dyDescent="0.2">
      <c r="A38" s="3">
        <v>46</v>
      </c>
      <c r="B38" s="4" t="s">
        <v>135</v>
      </c>
      <c r="C38" s="5" t="s">
        <v>136</v>
      </c>
      <c r="D38" s="4" t="s">
        <v>78</v>
      </c>
      <c r="E38" s="5">
        <v>1</v>
      </c>
      <c r="F38" s="5" t="s">
        <v>102</v>
      </c>
      <c r="G38" s="4" t="s">
        <v>16</v>
      </c>
      <c r="H38" s="4" t="s">
        <v>137</v>
      </c>
      <c r="I38" s="4" t="s">
        <v>138</v>
      </c>
      <c r="J38" s="4" t="s">
        <v>19</v>
      </c>
      <c r="K38" s="6">
        <f>VLOOKUP(Sheet1!D38,Sheet2!$H$1:$J$30,2,0)</f>
        <v>63</v>
      </c>
      <c r="L38" s="6">
        <f>VLOOKUP(Sheet1!D38,Sheet2!$H$1:$J$30,3,0)</f>
        <v>50000</v>
      </c>
    </row>
    <row r="39" spans="1:12" s="6" customFormat="1" ht="30.75" customHeight="1" x14ac:dyDescent="0.2">
      <c r="A39" s="3">
        <v>47</v>
      </c>
      <c r="B39" s="4" t="s">
        <v>139</v>
      </c>
      <c r="C39" s="5" t="s">
        <v>140</v>
      </c>
      <c r="D39" s="4" t="s">
        <v>39</v>
      </c>
      <c r="E39" s="5">
        <v>3</v>
      </c>
      <c r="F39" s="5" t="s">
        <v>102</v>
      </c>
      <c r="G39" s="4" t="s">
        <v>16</v>
      </c>
      <c r="H39" s="4" t="s">
        <v>141</v>
      </c>
      <c r="I39" s="4" t="s">
        <v>142</v>
      </c>
      <c r="J39" s="4" t="s">
        <v>19</v>
      </c>
      <c r="K39" s="6">
        <f>VLOOKUP(Sheet1!D39,Sheet2!$H$1:$J$30,2,0)</f>
        <v>13</v>
      </c>
      <c r="L39" s="6">
        <f>VLOOKUP(Sheet1!D39,Sheet2!$H$1:$J$30,3,0)</f>
        <v>30000</v>
      </c>
    </row>
    <row r="40" spans="1:12" s="6" customFormat="1" ht="30.75" customHeight="1" x14ac:dyDescent="0.2">
      <c r="A40" s="3">
        <v>48</v>
      </c>
      <c r="B40" s="4" t="s">
        <v>143</v>
      </c>
      <c r="C40" s="5" t="s">
        <v>144</v>
      </c>
      <c r="D40" s="4" t="s">
        <v>22</v>
      </c>
      <c r="E40" s="5">
        <v>3</v>
      </c>
      <c r="F40" s="5" t="s">
        <v>145</v>
      </c>
      <c r="G40" s="4" t="s">
        <v>16</v>
      </c>
      <c r="H40" s="4" t="s">
        <v>146</v>
      </c>
      <c r="I40" s="4" t="s">
        <v>147</v>
      </c>
      <c r="J40" s="4" t="s">
        <v>19</v>
      </c>
      <c r="K40" s="6">
        <f>VLOOKUP(Sheet1!D40,Sheet2!$H$1:$J$30,2,0)</f>
        <v>34</v>
      </c>
      <c r="L40" s="6">
        <f>VLOOKUP(Sheet1!D40,Sheet2!$H$1:$J$30,3,0)</f>
        <v>200000</v>
      </c>
    </row>
    <row r="41" spans="1:12" s="6" customFormat="1" ht="30.75" customHeight="1" x14ac:dyDescent="0.2">
      <c r="A41" s="3">
        <v>49</v>
      </c>
      <c r="B41" s="4" t="s">
        <v>148</v>
      </c>
      <c r="C41" s="5" t="s">
        <v>149</v>
      </c>
      <c r="D41" s="4" t="s">
        <v>14</v>
      </c>
      <c r="E41" s="5">
        <v>2</v>
      </c>
      <c r="F41" s="5" t="s">
        <v>145</v>
      </c>
      <c r="G41" s="4"/>
      <c r="H41" s="4" t="s">
        <v>150</v>
      </c>
      <c r="I41" s="4"/>
      <c r="J41" s="4" t="s">
        <v>25</v>
      </c>
      <c r="K41" s="6">
        <f>VLOOKUP(Sheet1!D41,Sheet2!$H$1:$J$30,2,0)</f>
        <v>54</v>
      </c>
      <c r="L41" s="6">
        <f>VLOOKUP(Sheet1!D41,Sheet2!$H$1:$J$30,3,0)</f>
        <v>200000</v>
      </c>
    </row>
    <row r="42" spans="1:12" s="6" customFormat="1" ht="30.75" customHeight="1" x14ac:dyDescent="0.2">
      <c r="A42" s="3">
        <v>50</v>
      </c>
      <c r="B42" s="4" t="s">
        <v>151</v>
      </c>
      <c r="C42" s="5" t="s">
        <v>152</v>
      </c>
      <c r="D42" s="4" t="s">
        <v>28</v>
      </c>
      <c r="E42" s="5">
        <v>2</v>
      </c>
      <c r="F42" s="5" t="s">
        <v>145</v>
      </c>
      <c r="G42" s="4"/>
      <c r="H42" s="4" t="s">
        <v>153</v>
      </c>
      <c r="I42" s="4"/>
      <c r="J42" s="4" t="s">
        <v>25</v>
      </c>
      <c r="K42" s="6">
        <f>VLOOKUP(Sheet1!D42,Sheet2!$H$1:$J$30,2,0)</f>
        <v>53</v>
      </c>
      <c r="L42" s="6">
        <f>VLOOKUP(Sheet1!D42,Sheet2!$H$1:$J$30,3,0)</f>
        <v>500000</v>
      </c>
    </row>
    <row r="43" spans="1:12" s="6" customFormat="1" ht="30.75" customHeight="1" x14ac:dyDescent="0.2">
      <c r="A43" s="3">
        <v>51</v>
      </c>
      <c r="B43" s="4" t="s">
        <v>154</v>
      </c>
      <c r="C43" s="5" t="s">
        <v>155</v>
      </c>
      <c r="D43" s="4" t="s">
        <v>28</v>
      </c>
      <c r="E43" s="5">
        <v>2</v>
      </c>
      <c r="F43" s="5" t="s">
        <v>145</v>
      </c>
      <c r="G43" s="4" t="s">
        <v>16</v>
      </c>
      <c r="H43" s="4" t="s">
        <v>156</v>
      </c>
      <c r="I43" s="4" t="s">
        <v>157</v>
      </c>
      <c r="J43" s="4" t="s">
        <v>19</v>
      </c>
      <c r="K43" s="6">
        <f>VLOOKUP(Sheet1!D43,Sheet2!$H$1:$J$30,2,0)</f>
        <v>53</v>
      </c>
      <c r="L43" s="6">
        <f>VLOOKUP(Sheet1!D43,Sheet2!$H$1:$J$30,3,0)</f>
        <v>500000</v>
      </c>
    </row>
    <row r="44" spans="1:12" s="6" customFormat="1" ht="30.75" customHeight="1" x14ac:dyDescent="0.2">
      <c r="A44" s="3">
        <v>52</v>
      </c>
      <c r="B44" s="4" t="s">
        <v>158</v>
      </c>
      <c r="C44" s="5" t="s">
        <v>159</v>
      </c>
      <c r="D44" s="4" t="s">
        <v>22</v>
      </c>
      <c r="E44" s="5">
        <v>1</v>
      </c>
      <c r="F44" s="5" t="s">
        <v>160</v>
      </c>
      <c r="G44" s="4" t="s">
        <v>16</v>
      </c>
      <c r="H44" s="4" t="s">
        <v>161</v>
      </c>
      <c r="I44" s="4" t="s">
        <v>162</v>
      </c>
      <c r="J44" s="4" t="s">
        <v>19</v>
      </c>
      <c r="K44" s="6">
        <f>VLOOKUP(Sheet1!D44,Sheet2!$H$1:$J$30,2,0)</f>
        <v>34</v>
      </c>
      <c r="L44" s="6">
        <f>VLOOKUP(Sheet1!D44,Sheet2!$H$1:$J$30,3,0)</f>
        <v>200000</v>
      </c>
    </row>
    <row r="45" spans="1:12" s="6" customFormat="1" ht="30.75" customHeight="1" x14ac:dyDescent="0.2">
      <c r="A45" s="3">
        <v>53</v>
      </c>
      <c r="B45" s="4" t="s">
        <v>163</v>
      </c>
      <c r="C45" s="5" t="s">
        <v>164</v>
      </c>
      <c r="D45" s="4" t="s">
        <v>22</v>
      </c>
      <c r="E45" s="5">
        <v>4</v>
      </c>
      <c r="F45" s="5" t="s">
        <v>160</v>
      </c>
      <c r="G45" s="4" t="s">
        <v>16</v>
      </c>
      <c r="H45" s="4" t="s">
        <v>165</v>
      </c>
      <c r="I45" s="4" t="s">
        <v>166</v>
      </c>
      <c r="J45" s="4" t="s">
        <v>19</v>
      </c>
      <c r="K45" s="6">
        <f>VLOOKUP(Sheet1!D45,Sheet2!$H$1:$J$30,2,0)</f>
        <v>34</v>
      </c>
      <c r="L45" s="6">
        <f>VLOOKUP(Sheet1!D45,Sheet2!$H$1:$J$30,3,0)</f>
        <v>200000</v>
      </c>
    </row>
    <row r="46" spans="1:12" s="6" customFormat="1" ht="30.75" customHeight="1" x14ac:dyDescent="0.2">
      <c r="A46" s="3">
        <v>54</v>
      </c>
      <c r="B46" s="4" t="s">
        <v>167</v>
      </c>
      <c r="C46" s="5" t="s">
        <v>168</v>
      </c>
      <c r="D46" s="4" t="s">
        <v>22</v>
      </c>
      <c r="E46" s="5">
        <v>1</v>
      </c>
      <c r="F46" s="5" t="s">
        <v>160</v>
      </c>
      <c r="G46" s="4" t="s">
        <v>16</v>
      </c>
      <c r="H46" s="4" t="s">
        <v>169</v>
      </c>
      <c r="I46" s="4" t="s">
        <v>170</v>
      </c>
      <c r="J46" s="4" t="s">
        <v>19</v>
      </c>
      <c r="K46" s="6">
        <f>VLOOKUP(Sheet1!D46,Sheet2!$H$1:$J$30,2,0)</f>
        <v>34</v>
      </c>
      <c r="L46" s="6">
        <f>VLOOKUP(Sheet1!D46,Sheet2!$H$1:$J$30,3,0)</f>
        <v>200000</v>
      </c>
    </row>
    <row r="47" spans="1:12" s="6" customFormat="1" ht="30.75" customHeight="1" x14ac:dyDescent="0.2">
      <c r="A47" s="3">
        <v>55</v>
      </c>
      <c r="B47" s="4" t="s">
        <v>171</v>
      </c>
      <c r="C47" s="5" t="s">
        <v>172</v>
      </c>
      <c r="D47" s="4" t="s">
        <v>92</v>
      </c>
      <c r="E47" s="5">
        <v>1</v>
      </c>
      <c r="F47" s="5" t="s">
        <v>160</v>
      </c>
      <c r="G47" s="4" t="s">
        <v>16</v>
      </c>
      <c r="H47" s="4" t="s">
        <v>173</v>
      </c>
      <c r="I47" s="4" t="s">
        <v>174</v>
      </c>
      <c r="J47" s="4" t="s">
        <v>19</v>
      </c>
      <c r="K47" s="6">
        <f>VLOOKUP(Sheet1!D47,Sheet2!$H$1:$J$30,2,0)</f>
        <v>42</v>
      </c>
      <c r="L47" s="6">
        <f>VLOOKUP(Sheet1!D47,Sheet2!$H$1:$J$30,3,0)</f>
        <v>117000</v>
      </c>
    </row>
    <row r="48" spans="1:12" s="6" customFormat="1" ht="30.75" customHeight="1" x14ac:dyDescent="0.2">
      <c r="A48" s="3">
        <v>56</v>
      </c>
      <c r="B48" s="4" t="s">
        <v>175</v>
      </c>
      <c r="C48" s="5" t="s">
        <v>176</v>
      </c>
      <c r="D48" s="4" t="s">
        <v>92</v>
      </c>
      <c r="E48" s="5">
        <v>1</v>
      </c>
      <c r="F48" s="5" t="s">
        <v>160</v>
      </c>
      <c r="G48" s="4" t="s">
        <v>16</v>
      </c>
      <c r="H48" s="4" t="s">
        <v>177</v>
      </c>
      <c r="I48" s="4" t="s">
        <v>178</v>
      </c>
      <c r="J48" s="4" t="s">
        <v>19</v>
      </c>
      <c r="K48" s="6">
        <f>VLOOKUP(Sheet1!D48,Sheet2!$H$1:$J$30,2,0)</f>
        <v>42</v>
      </c>
      <c r="L48" s="6">
        <f>VLOOKUP(Sheet1!D48,Sheet2!$H$1:$J$30,3,0)</f>
        <v>117000</v>
      </c>
    </row>
    <row r="49" spans="1:12" s="6" customFormat="1" ht="30.75" customHeight="1" x14ac:dyDescent="0.2">
      <c r="A49" s="3">
        <v>57</v>
      </c>
      <c r="B49" s="4" t="s">
        <v>179</v>
      </c>
      <c r="C49" s="5" t="s">
        <v>180</v>
      </c>
      <c r="D49" s="4" t="s">
        <v>39</v>
      </c>
      <c r="E49" s="5">
        <v>5</v>
      </c>
      <c r="F49" s="5" t="s">
        <v>160</v>
      </c>
      <c r="G49" s="4" t="s">
        <v>16</v>
      </c>
      <c r="H49" s="4" t="s">
        <v>181</v>
      </c>
      <c r="I49" s="4" t="s">
        <v>182</v>
      </c>
      <c r="J49" s="4" t="s">
        <v>19</v>
      </c>
      <c r="K49" s="6">
        <f>VLOOKUP(Sheet1!D49,Sheet2!$H$1:$J$30,2,0)</f>
        <v>13</v>
      </c>
      <c r="L49" s="6">
        <f>VLOOKUP(Sheet1!D49,Sheet2!$H$1:$J$30,3,0)</f>
        <v>30000</v>
      </c>
    </row>
    <row r="50" spans="1:12" s="6" customFormat="1" ht="30.75" customHeight="1" x14ac:dyDescent="0.2">
      <c r="A50" s="3">
        <v>58</v>
      </c>
      <c r="B50" s="4" t="s">
        <v>183</v>
      </c>
      <c r="C50" s="5" t="s">
        <v>184</v>
      </c>
      <c r="D50" s="4" t="s">
        <v>39</v>
      </c>
      <c r="E50" s="5">
        <v>5</v>
      </c>
      <c r="F50" s="5" t="s">
        <v>160</v>
      </c>
      <c r="G50" s="4" t="s">
        <v>16</v>
      </c>
      <c r="H50" s="4" t="s">
        <v>185</v>
      </c>
      <c r="I50" s="4" t="s">
        <v>186</v>
      </c>
      <c r="J50" s="4" t="s">
        <v>19</v>
      </c>
      <c r="K50" s="6">
        <f>VLOOKUP(Sheet1!D50,Sheet2!$H$1:$J$30,2,0)</f>
        <v>13</v>
      </c>
      <c r="L50" s="6">
        <f>VLOOKUP(Sheet1!D50,Sheet2!$H$1:$J$30,3,0)</f>
        <v>30000</v>
      </c>
    </row>
    <row r="51" spans="1:12" s="6" customFormat="1" ht="30.75" customHeight="1" x14ac:dyDescent="0.2">
      <c r="A51" s="3">
        <v>60</v>
      </c>
      <c r="B51" s="4" t="s">
        <v>188</v>
      </c>
      <c r="C51" s="5" t="s">
        <v>189</v>
      </c>
      <c r="D51" s="4" t="s">
        <v>14</v>
      </c>
      <c r="E51" s="5">
        <v>1</v>
      </c>
      <c r="F51" s="5" t="s">
        <v>187</v>
      </c>
      <c r="G51" s="4" t="s">
        <v>16</v>
      </c>
      <c r="H51" s="4" t="s">
        <v>190</v>
      </c>
      <c r="I51" s="4" t="s">
        <v>191</v>
      </c>
      <c r="J51" s="4" t="s">
        <v>19</v>
      </c>
      <c r="K51" s="6">
        <f>VLOOKUP(Sheet1!D51,Sheet2!$H$1:$J$30,2,0)</f>
        <v>54</v>
      </c>
      <c r="L51" s="6">
        <f>VLOOKUP(Sheet1!D51,Sheet2!$H$1:$J$30,3,0)</f>
        <v>200000</v>
      </c>
    </row>
    <row r="52" spans="1:12" s="6" customFormat="1" ht="30.75" customHeight="1" x14ac:dyDescent="0.2">
      <c r="A52" s="3">
        <v>61</v>
      </c>
      <c r="B52" s="4" t="s">
        <v>192</v>
      </c>
      <c r="C52" s="5" t="s">
        <v>193</v>
      </c>
      <c r="D52" s="4" t="s">
        <v>92</v>
      </c>
      <c r="E52" s="5">
        <v>1</v>
      </c>
      <c r="F52" s="5" t="s">
        <v>187</v>
      </c>
      <c r="G52" s="4"/>
      <c r="H52" s="4" t="s">
        <v>194</v>
      </c>
      <c r="I52" s="4"/>
      <c r="J52" s="4" t="s">
        <v>25</v>
      </c>
      <c r="K52" s="6">
        <f>VLOOKUP(Sheet1!D52,Sheet2!$H$1:$J$30,2,0)</f>
        <v>42</v>
      </c>
      <c r="L52" s="6">
        <f>VLOOKUP(Sheet1!D52,Sheet2!$H$1:$J$30,3,0)</f>
        <v>117000</v>
      </c>
    </row>
    <row r="53" spans="1:12" s="6" customFormat="1" ht="30.75" customHeight="1" x14ac:dyDescent="0.2">
      <c r="A53" s="3">
        <v>62</v>
      </c>
      <c r="B53" s="4" t="s">
        <v>195</v>
      </c>
      <c r="C53" s="5" t="s">
        <v>196</v>
      </c>
      <c r="D53" s="4" t="s">
        <v>39</v>
      </c>
      <c r="E53" s="5">
        <v>5</v>
      </c>
      <c r="F53" s="5" t="s">
        <v>187</v>
      </c>
      <c r="G53" s="4" t="s">
        <v>16</v>
      </c>
      <c r="H53" s="4" t="s">
        <v>197</v>
      </c>
      <c r="I53" s="4" t="s">
        <v>198</v>
      </c>
      <c r="J53" s="4" t="s">
        <v>19</v>
      </c>
      <c r="K53" s="6">
        <f>VLOOKUP(Sheet1!D53,Sheet2!$H$1:$J$30,2,0)</f>
        <v>13</v>
      </c>
      <c r="L53" s="6">
        <f>VLOOKUP(Sheet1!D53,Sheet2!$H$1:$J$30,3,0)</f>
        <v>30000</v>
      </c>
    </row>
    <row r="54" spans="1:12" s="6" customFormat="1" ht="30.75" customHeight="1" x14ac:dyDescent="0.2">
      <c r="A54" s="3">
        <v>64</v>
      </c>
      <c r="B54" s="4" t="s">
        <v>199</v>
      </c>
      <c r="C54" s="5" t="s">
        <v>200</v>
      </c>
      <c r="D54" s="4" t="s">
        <v>201</v>
      </c>
      <c r="E54" s="5">
        <v>1</v>
      </c>
      <c r="F54" s="5" t="s">
        <v>187</v>
      </c>
      <c r="G54" s="4" t="s">
        <v>16</v>
      </c>
      <c r="H54" s="4" t="s">
        <v>202</v>
      </c>
      <c r="I54" s="4" t="s">
        <v>203</v>
      </c>
      <c r="J54" s="4" t="s">
        <v>19</v>
      </c>
      <c r="K54" s="6">
        <f>VLOOKUP(Sheet1!D54,Sheet2!$H$1:$J$30,2,0)</f>
        <v>95</v>
      </c>
      <c r="L54" s="6">
        <f>VLOOKUP(Sheet1!D54,Sheet2!$H$1:$J$30,3,0)</f>
        <v>500000</v>
      </c>
    </row>
    <row r="55" spans="1:12" s="6" customFormat="1" ht="30.75" customHeight="1" x14ac:dyDescent="0.2">
      <c r="A55" s="3">
        <v>65</v>
      </c>
      <c r="B55" s="4" t="s">
        <v>199</v>
      </c>
      <c r="C55" s="5" t="s">
        <v>200</v>
      </c>
      <c r="D55" s="4" t="s">
        <v>55</v>
      </c>
      <c r="E55" s="5">
        <v>2</v>
      </c>
      <c r="F55" s="5" t="s">
        <v>187</v>
      </c>
      <c r="G55" s="4" t="s">
        <v>16</v>
      </c>
      <c r="H55" s="4" t="s">
        <v>202</v>
      </c>
      <c r="I55" s="4" t="s">
        <v>203</v>
      </c>
      <c r="J55" s="4" t="s">
        <v>19</v>
      </c>
      <c r="K55" s="6">
        <f>VLOOKUP(Sheet1!D55,Sheet2!$H$1:$J$30,2,0)</f>
        <v>55</v>
      </c>
      <c r="L55" s="6">
        <f>VLOOKUP(Sheet1!D55,Sheet2!$H$1:$J$30,3,0)</f>
        <v>500000</v>
      </c>
    </row>
    <row r="56" spans="1:12" s="6" customFormat="1" ht="30.75" customHeight="1" x14ac:dyDescent="0.2">
      <c r="A56" s="3">
        <v>66</v>
      </c>
      <c r="B56" s="4" t="s">
        <v>204</v>
      </c>
      <c r="C56" s="5" t="s">
        <v>205</v>
      </c>
      <c r="D56" s="4" t="s">
        <v>78</v>
      </c>
      <c r="E56" s="5">
        <v>1</v>
      </c>
      <c r="F56" s="5" t="s">
        <v>187</v>
      </c>
      <c r="G56" s="4" t="s">
        <v>16</v>
      </c>
      <c r="H56" s="4" t="s">
        <v>206</v>
      </c>
      <c r="I56" s="4" t="s">
        <v>207</v>
      </c>
      <c r="J56" s="4" t="s">
        <v>19</v>
      </c>
      <c r="K56" s="6">
        <f>VLOOKUP(Sheet1!D56,Sheet2!$H$1:$J$30,2,0)</f>
        <v>63</v>
      </c>
      <c r="L56" s="6">
        <f>VLOOKUP(Sheet1!D56,Sheet2!$H$1:$J$30,3,0)</f>
        <v>50000</v>
      </c>
    </row>
    <row r="57" spans="1:12" s="6" customFormat="1" ht="30.75" customHeight="1" x14ac:dyDescent="0.2">
      <c r="A57" s="3">
        <v>67</v>
      </c>
      <c r="B57" s="4" t="s">
        <v>208</v>
      </c>
      <c r="C57" s="5" t="s">
        <v>209</v>
      </c>
      <c r="D57" s="4" t="s">
        <v>107</v>
      </c>
      <c r="E57" s="5">
        <v>3</v>
      </c>
      <c r="F57" s="5" t="s">
        <v>187</v>
      </c>
      <c r="G57" s="4" t="s">
        <v>16</v>
      </c>
      <c r="H57" s="4" t="s">
        <v>210</v>
      </c>
      <c r="I57" s="4" t="s">
        <v>211</v>
      </c>
      <c r="J57" s="4" t="s">
        <v>19</v>
      </c>
      <c r="K57" s="6">
        <f>VLOOKUP(Sheet1!D57,Sheet2!$H$1:$J$30,2,0)</f>
        <v>51</v>
      </c>
      <c r="L57" s="6">
        <f>VLOOKUP(Sheet1!D57,Sheet2!$H$1:$J$30,3,0)</f>
        <v>352000</v>
      </c>
    </row>
    <row r="58" spans="1:12" s="6" customFormat="1" ht="30.75" customHeight="1" x14ac:dyDescent="0.2">
      <c r="A58" s="3">
        <v>68</v>
      </c>
      <c r="B58" s="4" t="s">
        <v>212</v>
      </c>
      <c r="C58" s="5" t="s">
        <v>213</v>
      </c>
      <c r="D58" s="4" t="s">
        <v>39</v>
      </c>
      <c r="E58" s="5">
        <v>2</v>
      </c>
      <c r="F58" s="5" t="s">
        <v>187</v>
      </c>
      <c r="G58" s="4" t="s">
        <v>16</v>
      </c>
      <c r="H58" s="4" t="s">
        <v>214</v>
      </c>
      <c r="I58" s="4" t="s">
        <v>215</v>
      </c>
      <c r="J58" s="4" t="s">
        <v>19</v>
      </c>
      <c r="K58" s="6">
        <f>VLOOKUP(Sheet1!D58,Sheet2!$H$1:$J$30,2,0)</f>
        <v>13</v>
      </c>
      <c r="L58" s="6">
        <f>VLOOKUP(Sheet1!D58,Sheet2!$H$1:$J$30,3,0)</f>
        <v>30000</v>
      </c>
    </row>
    <row r="59" spans="1:12" s="6" customFormat="1" ht="30.75" customHeight="1" x14ac:dyDescent="0.2">
      <c r="A59" s="3">
        <v>69</v>
      </c>
      <c r="B59" s="4" t="s">
        <v>216</v>
      </c>
      <c r="C59" s="5" t="s">
        <v>217</v>
      </c>
      <c r="D59" s="4" t="s">
        <v>39</v>
      </c>
      <c r="E59" s="5">
        <v>1</v>
      </c>
      <c r="F59" s="5" t="s">
        <v>218</v>
      </c>
      <c r="G59" s="4" t="s">
        <v>16</v>
      </c>
      <c r="H59" s="4" t="s">
        <v>219</v>
      </c>
      <c r="I59" s="4" t="s">
        <v>220</v>
      </c>
      <c r="J59" s="4" t="s">
        <v>19</v>
      </c>
      <c r="K59" s="6">
        <f>VLOOKUP(Sheet1!D59,Sheet2!$H$1:$J$30,2,0)</f>
        <v>13</v>
      </c>
      <c r="L59" s="6">
        <f>VLOOKUP(Sheet1!D59,Sheet2!$H$1:$J$30,3,0)</f>
        <v>30000</v>
      </c>
    </row>
    <row r="60" spans="1:12" s="6" customFormat="1" ht="30.75" customHeight="1" x14ac:dyDescent="0.2">
      <c r="A60" s="3">
        <v>70</v>
      </c>
      <c r="B60" s="4" t="s">
        <v>221</v>
      </c>
      <c r="C60" s="5" t="s">
        <v>222</v>
      </c>
      <c r="D60" s="4" t="s">
        <v>14</v>
      </c>
      <c r="E60" s="5">
        <v>1</v>
      </c>
      <c r="F60" s="5" t="s">
        <v>218</v>
      </c>
      <c r="G60" s="4" t="s">
        <v>16</v>
      </c>
      <c r="H60" s="4" t="s">
        <v>223</v>
      </c>
      <c r="I60" s="4" t="s">
        <v>224</v>
      </c>
      <c r="J60" s="4" t="s">
        <v>19</v>
      </c>
      <c r="K60" s="6">
        <f>VLOOKUP(Sheet1!D60,Sheet2!$H$1:$J$30,2,0)</f>
        <v>54</v>
      </c>
      <c r="L60" s="6">
        <f>VLOOKUP(Sheet1!D60,Sheet2!$H$1:$J$30,3,0)</f>
        <v>200000</v>
      </c>
    </row>
    <row r="61" spans="1:12" s="6" customFormat="1" ht="30.75" customHeight="1" x14ac:dyDescent="0.2">
      <c r="A61" s="3">
        <v>71</v>
      </c>
      <c r="B61" s="4" t="s">
        <v>225</v>
      </c>
      <c r="C61" s="5" t="s">
        <v>226</v>
      </c>
      <c r="D61" s="4" t="s">
        <v>28</v>
      </c>
      <c r="E61" s="5">
        <v>1</v>
      </c>
      <c r="F61" s="5" t="s">
        <v>218</v>
      </c>
      <c r="G61" s="4" t="s">
        <v>16</v>
      </c>
      <c r="H61" s="4" t="s">
        <v>227</v>
      </c>
      <c r="I61" s="4" t="s">
        <v>228</v>
      </c>
      <c r="J61" s="4" t="s">
        <v>19</v>
      </c>
      <c r="K61" s="6">
        <f>VLOOKUP(Sheet1!D61,Sheet2!$H$1:$J$30,2,0)</f>
        <v>53</v>
      </c>
      <c r="L61" s="6">
        <f>VLOOKUP(Sheet1!D61,Sheet2!$H$1:$J$30,3,0)</f>
        <v>500000</v>
      </c>
    </row>
    <row r="62" spans="1:12" s="6" customFormat="1" ht="30.75" customHeight="1" x14ac:dyDescent="0.2">
      <c r="A62" s="3">
        <v>75</v>
      </c>
      <c r="B62" s="4" t="s">
        <v>229</v>
      </c>
      <c r="C62" s="5" t="s">
        <v>230</v>
      </c>
      <c r="D62" s="4" t="s">
        <v>231</v>
      </c>
      <c r="E62" s="5">
        <v>2</v>
      </c>
      <c r="F62" s="5" t="s">
        <v>218</v>
      </c>
      <c r="G62" s="4" t="s">
        <v>16</v>
      </c>
      <c r="H62" s="4" t="s">
        <v>232</v>
      </c>
      <c r="I62" s="4" t="s">
        <v>233</v>
      </c>
      <c r="J62" s="4" t="s">
        <v>19</v>
      </c>
      <c r="K62" s="6">
        <f>VLOOKUP(Sheet1!D62,Sheet2!$H$1:$J$30,2,0)</f>
        <v>16</v>
      </c>
      <c r="L62" s="6">
        <f>VLOOKUP(Sheet1!D62,Sheet2!$H$1:$J$30,3,0)</f>
        <v>50000</v>
      </c>
    </row>
    <row r="63" spans="1:12" s="6" customFormat="1" ht="30.75" customHeight="1" x14ac:dyDescent="0.2">
      <c r="A63" s="3">
        <v>76</v>
      </c>
      <c r="B63" s="4" t="s">
        <v>234</v>
      </c>
      <c r="C63" s="5" t="s">
        <v>235</v>
      </c>
      <c r="D63" s="4" t="s">
        <v>14</v>
      </c>
      <c r="E63" s="5">
        <v>1</v>
      </c>
      <c r="F63" s="5" t="s">
        <v>218</v>
      </c>
      <c r="G63" s="4" t="s">
        <v>16</v>
      </c>
      <c r="H63" s="4" t="s">
        <v>236</v>
      </c>
      <c r="I63" s="4" t="s">
        <v>237</v>
      </c>
      <c r="J63" s="4" t="s">
        <v>19</v>
      </c>
      <c r="K63" s="6">
        <f>VLOOKUP(Sheet1!D63,Sheet2!$H$1:$J$30,2,0)</f>
        <v>54</v>
      </c>
      <c r="L63" s="6">
        <f>VLOOKUP(Sheet1!D63,Sheet2!$H$1:$J$30,3,0)</f>
        <v>200000</v>
      </c>
    </row>
    <row r="64" spans="1:12" s="6" customFormat="1" ht="30.75" customHeight="1" x14ac:dyDescent="0.2">
      <c r="A64" s="3">
        <v>77</v>
      </c>
      <c r="B64" s="4" t="s">
        <v>238</v>
      </c>
      <c r="C64" s="5" t="s">
        <v>239</v>
      </c>
      <c r="D64" s="4" t="s">
        <v>14</v>
      </c>
      <c r="E64" s="5">
        <v>1</v>
      </c>
      <c r="F64" s="5" t="s">
        <v>218</v>
      </c>
      <c r="G64" s="4" t="s">
        <v>16</v>
      </c>
      <c r="H64" s="4" t="s">
        <v>240</v>
      </c>
      <c r="I64" s="4" t="s">
        <v>241</v>
      </c>
      <c r="J64" s="4" t="s">
        <v>19</v>
      </c>
      <c r="K64" s="6">
        <f>VLOOKUP(Sheet1!D64,Sheet2!$H$1:$J$30,2,0)</f>
        <v>54</v>
      </c>
      <c r="L64" s="6">
        <f>VLOOKUP(Sheet1!D64,Sheet2!$H$1:$J$30,3,0)</f>
        <v>200000</v>
      </c>
    </row>
    <row r="65" spans="1:12" s="6" customFormat="1" ht="30.75" customHeight="1" x14ac:dyDescent="0.2">
      <c r="A65" s="3">
        <v>78</v>
      </c>
      <c r="B65" s="4" t="s">
        <v>242</v>
      </c>
      <c r="C65" s="5" t="s">
        <v>243</v>
      </c>
      <c r="D65" s="4" t="s">
        <v>92</v>
      </c>
      <c r="E65" s="5">
        <v>1</v>
      </c>
      <c r="F65" s="5" t="s">
        <v>218</v>
      </c>
      <c r="G65" s="4" t="s">
        <v>16</v>
      </c>
      <c r="H65" s="4" t="s">
        <v>244</v>
      </c>
      <c r="I65" s="4" t="s">
        <v>245</v>
      </c>
      <c r="J65" s="4" t="s">
        <v>19</v>
      </c>
      <c r="K65" s="6">
        <f>VLOOKUP(Sheet1!D65,Sheet2!$H$1:$J$30,2,0)</f>
        <v>42</v>
      </c>
      <c r="L65" s="6">
        <f>VLOOKUP(Sheet1!D65,Sheet2!$H$1:$J$30,3,0)</f>
        <v>117000</v>
      </c>
    </row>
    <row r="66" spans="1:12" s="6" customFormat="1" ht="30.75" customHeight="1" x14ac:dyDescent="0.2">
      <c r="A66" s="3">
        <v>79</v>
      </c>
      <c r="B66" s="4" t="s">
        <v>246</v>
      </c>
      <c r="C66" s="5" t="s">
        <v>247</v>
      </c>
      <c r="D66" s="4" t="s">
        <v>14</v>
      </c>
      <c r="E66" s="5">
        <v>1</v>
      </c>
      <c r="F66" s="5" t="s">
        <v>218</v>
      </c>
      <c r="G66" s="4" t="s">
        <v>16</v>
      </c>
      <c r="H66" s="4" t="s">
        <v>248</v>
      </c>
      <c r="I66" s="4" t="s">
        <v>249</v>
      </c>
      <c r="J66" s="4" t="s">
        <v>19</v>
      </c>
      <c r="K66" s="6">
        <f>VLOOKUP(Sheet1!D66,Sheet2!$H$1:$J$30,2,0)</f>
        <v>54</v>
      </c>
      <c r="L66" s="6">
        <f>VLOOKUP(Sheet1!D66,Sheet2!$H$1:$J$30,3,0)</f>
        <v>200000</v>
      </c>
    </row>
    <row r="67" spans="1:12" s="6" customFormat="1" ht="30.75" customHeight="1" x14ac:dyDescent="0.2">
      <c r="A67" s="3">
        <v>80</v>
      </c>
      <c r="B67" s="4" t="s">
        <v>250</v>
      </c>
      <c r="C67" s="5" t="s">
        <v>251</v>
      </c>
      <c r="D67" s="4" t="s">
        <v>78</v>
      </c>
      <c r="E67" s="5">
        <v>1</v>
      </c>
      <c r="F67" s="5" t="s">
        <v>218</v>
      </c>
      <c r="G67" s="4" t="s">
        <v>16</v>
      </c>
      <c r="H67" s="4" t="s">
        <v>240</v>
      </c>
      <c r="I67" s="4" t="s">
        <v>252</v>
      </c>
      <c r="J67" s="4" t="s">
        <v>19</v>
      </c>
      <c r="K67" s="6">
        <f>VLOOKUP(Sheet1!D67,Sheet2!$H$1:$J$30,2,0)</f>
        <v>63</v>
      </c>
      <c r="L67" s="6">
        <f>VLOOKUP(Sheet1!D67,Sheet2!$H$1:$J$30,3,0)</f>
        <v>50000</v>
      </c>
    </row>
    <row r="68" spans="1:12" s="6" customFormat="1" ht="30.75" customHeight="1" x14ac:dyDescent="0.2">
      <c r="A68" s="3">
        <v>81</v>
      </c>
      <c r="B68" s="4" t="s">
        <v>253</v>
      </c>
      <c r="C68" s="5" t="s">
        <v>254</v>
      </c>
      <c r="D68" s="4" t="s">
        <v>68</v>
      </c>
      <c r="E68" s="5">
        <v>2</v>
      </c>
      <c r="F68" s="5" t="s">
        <v>218</v>
      </c>
      <c r="G68" s="4" t="s">
        <v>16</v>
      </c>
      <c r="H68" s="4" t="s">
        <v>255</v>
      </c>
      <c r="I68" s="4" t="s">
        <v>256</v>
      </c>
      <c r="J68" s="4" t="s">
        <v>19</v>
      </c>
      <c r="K68" s="6">
        <f>VLOOKUP(Sheet1!D68,Sheet2!$H$1:$J$30,2,0)</f>
        <v>45</v>
      </c>
      <c r="L68" s="6">
        <f>VLOOKUP(Sheet1!D68,Sheet2!$H$1:$J$30,3,0)</f>
        <v>100000</v>
      </c>
    </row>
    <row r="69" spans="1:12" s="6" customFormat="1" ht="30.75" customHeight="1" x14ac:dyDescent="0.2">
      <c r="A69" s="3">
        <v>83</v>
      </c>
      <c r="B69" s="4" t="s">
        <v>257</v>
      </c>
      <c r="C69" s="5" t="s">
        <v>258</v>
      </c>
      <c r="D69" s="4" t="s">
        <v>50</v>
      </c>
      <c r="E69" s="5">
        <v>1</v>
      </c>
      <c r="F69" s="5" t="s">
        <v>218</v>
      </c>
      <c r="G69" s="4" t="s">
        <v>16</v>
      </c>
      <c r="H69" s="4" t="s">
        <v>259</v>
      </c>
      <c r="I69" s="4" t="s">
        <v>260</v>
      </c>
      <c r="J69" s="4" t="s">
        <v>19</v>
      </c>
      <c r="K69" s="6">
        <f>VLOOKUP(Sheet1!D69,Sheet2!$H$1:$J$30,2,0)</f>
        <v>43</v>
      </c>
      <c r="L69" s="6">
        <f>VLOOKUP(Sheet1!D69,Sheet2!$H$1:$J$30,3,0)</f>
        <v>500000</v>
      </c>
    </row>
    <row r="70" spans="1:12" s="6" customFormat="1" ht="30.75" customHeight="1" x14ac:dyDescent="0.2">
      <c r="A70" s="3">
        <v>84</v>
      </c>
      <c r="B70" s="4" t="s">
        <v>261</v>
      </c>
      <c r="C70" s="5" t="s">
        <v>262</v>
      </c>
      <c r="D70" s="4" t="s">
        <v>78</v>
      </c>
      <c r="E70" s="5">
        <v>11</v>
      </c>
      <c r="F70" s="5" t="s">
        <v>218</v>
      </c>
      <c r="G70" s="4" t="s">
        <v>16</v>
      </c>
      <c r="H70" s="4" t="s">
        <v>263</v>
      </c>
      <c r="I70" s="4" t="s">
        <v>264</v>
      </c>
      <c r="J70" s="4" t="s">
        <v>19</v>
      </c>
      <c r="K70" s="6">
        <f>VLOOKUP(Sheet1!D70,Sheet2!$H$1:$J$30,2,0)</f>
        <v>63</v>
      </c>
      <c r="L70" s="6">
        <f>VLOOKUP(Sheet1!D70,Sheet2!$H$1:$J$30,3,0)</f>
        <v>50000</v>
      </c>
    </row>
    <row r="71" spans="1:12" s="6" customFormat="1" ht="30.75" customHeight="1" x14ac:dyDescent="0.2">
      <c r="A71" s="3">
        <v>85</v>
      </c>
      <c r="B71" s="4" t="s">
        <v>265</v>
      </c>
      <c r="C71" s="5" t="s">
        <v>266</v>
      </c>
      <c r="D71" s="4" t="s">
        <v>39</v>
      </c>
      <c r="E71" s="5">
        <v>1</v>
      </c>
      <c r="F71" s="5" t="s">
        <v>218</v>
      </c>
      <c r="G71" s="4" t="s">
        <v>16</v>
      </c>
      <c r="H71" s="4" t="s">
        <v>267</v>
      </c>
      <c r="I71" s="4" t="s">
        <v>268</v>
      </c>
      <c r="J71" s="4" t="s">
        <v>19</v>
      </c>
      <c r="K71" s="6">
        <f>VLOOKUP(Sheet1!D71,Sheet2!$H$1:$J$30,2,0)</f>
        <v>13</v>
      </c>
      <c r="L71" s="6">
        <f>VLOOKUP(Sheet1!D71,Sheet2!$H$1:$J$30,3,0)</f>
        <v>30000</v>
      </c>
    </row>
    <row r="72" spans="1:12" s="6" customFormat="1" ht="30.75" customHeight="1" x14ac:dyDescent="0.2">
      <c r="A72" s="3">
        <v>87</v>
      </c>
      <c r="B72" s="4" t="s">
        <v>269</v>
      </c>
      <c r="C72" s="5" t="s">
        <v>270</v>
      </c>
      <c r="D72" s="4" t="s">
        <v>34</v>
      </c>
      <c r="E72" s="5">
        <v>1</v>
      </c>
      <c r="F72" s="5" t="s">
        <v>218</v>
      </c>
      <c r="G72" s="4" t="s">
        <v>16</v>
      </c>
      <c r="H72" s="4" t="s">
        <v>271</v>
      </c>
      <c r="I72" s="4" t="s">
        <v>272</v>
      </c>
      <c r="J72" s="4" t="s">
        <v>19</v>
      </c>
      <c r="K72" s="6">
        <f>VLOOKUP(Sheet1!D72,Sheet2!$H$1:$J$30,2,0)</f>
        <v>21</v>
      </c>
      <c r="L72" s="6">
        <f>VLOOKUP(Sheet1!D72,Sheet2!$H$1:$J$30,3,0)</f>
        <v>100000</v>
      </c>
    </row>
    <row r="73" spans="1:12" s="6" customFormat="1" ht="30.75" customHeight="1" x14ac:dyDescent="0.2">
      <c r="A73" s="3">
        <v>88</v>
      </c>
      <c r="B73" s="4" t="s">
        <v>273</v>
      </c>
      <c r="C73" s="5" t="s">
        <v>274</v>
      </c>
      <c r="D73" s="4" t="s">
        <v>78</v>
      </c>
      <c r="E73" s="5">
        <v>4</v>
      </c>
      <c r="F73" s="5" t="s">
        <v>218</v>
      </c>
      <c r="G73" s="4" t="s">
        <v>16</v>
      </c>
      <c r="H73" s="4" t="s">
        <v>275</v>
      </c>
      <c r="I73" s="4" t="s">
        <v>276</v>
      </c>
      <c r="J73" s="4" t="s">
        <v>19</v>
      </c>
      <c r="K73" s="6">
        <f>VLOOKUP(Sheet1!D73,Sheet2!$H$1:$J$30,2,0)</f>
        <v>63</v>
      </c>
      <c r="L73" s="6">
        <f>VLOOKUP(Sheet1!D73,Sheet2!$H$1:$J$30,3,0)</f>
        <v>50000</v>
      </c>
    </row>
    <row r="74" spans="1:12" s="6" customFormat="1" ht="30.75" customHeight="1" x14ac:dyDescent="0.2">
      <c r="A74" s="3">
        <v>89</v>
      </c>
      <c r="B74" s="4" t="s">
        <v>277</v>
      </c>
      <c r="C74" s="5" t="s">
        <v>278</v>
      </c>
      <c r="D74" s="4" t="s">
        <v>50</v>
      </c>
      <c r="E74" s="5">
        <v>1</v>
      </c>
      <c r="F74" s="5" t="s">
        <v>218</v>
      </c>
      <c r="G74" s="4" t="s">
        <v>16</v>
      </c>
      <c r="H74" s="4" t="s">
        <v>279</v>
      </c>
      <c r="I74" s="4" t="s">
        <v>280</v>
      </c>
      <c r="J74" s="4" t="s">
        <v>19</v>
      </c>
      <c r="K74" s="6">
        <f>VLOOKUP(Sheet1!D74,Sheet2!$H$1:$J$30,2,0)</f>
        <v>43</v>
      </c>
      <c r="L74" s="6">
        <f>VLOOKUP(Sheet1!D74,Sheet2!$H$1:$J$30,3,0)</f>
        <v>500000</v>
      </c>
    </row>
    <row r="75" spans="1:12" s="6" customFormat="1" ht="30.75" customHeight="1" x14ac:dyDescent="0.2">
      <c r="A75" s="3">
        <v>90</v>
      </c>
      <c r="B75" s="4" t="s">
        <v>281</v>
      </c>
      <c r="C75" s="5" t="s">
        <v>282</v>
      </c>
      <c r="D75" s="4" t="s">
        <v>283</v>
      </c>
      <c r="E75" s="5">
        <v>1</v>
      </c>
      <c r="F75" s="5" t="s">
        <v>218</v>
      </c>
      <c r="G75" s="4" t="s">
        <v>16</v>
      </c>
      <c r="H75" s="4" t="s">
        <v>284</v>
      </c>
      <c r="I75" s="4" t="s">
        <v>285</v>
      </c>
      <c r="J75" s="4" t="s">
        <v>19</v>
      </c>
      <c r="K75" s="6">
        <f>VLOOKUP(Sheet1!D75,Sheet2!$H$1:$J$30,2,0)</f>
        <v>94</v>
      </c>
      <c r="L75" s="6">
        <f>VLOOKUP(Sheet1!D75,Sheet2!$H$1:$J$30,3,0)</f>
        <v>200000</v>
      </c>
    </row>
    <row r="76" spans="1:12" s="6" customFormat="1" ht="30.75" customHeight="1" x14ac:dyDescent="0.2">
      <c r="A76" s="3">
        <v>92</v>
      </c>
      <c r="B76" s="4" t="s">
        <v>286</v>
      </c>
      <c r="C76" s="5" t="s">
        <v>287</v>
      </c>
      <c r="D76" s="4" t="s">
        <v>78</v>
      </c>
      <c r="E76" s="5">
        <v>4</v>
      </c>
      <c r="F76" s="5" t="s">
        <v>288</v>
      </c>
      <c r="G76" s="4" t="s">
        <v>16</v>
      </c>
      <c r="H76" s="4" t="s">
        <v>289</v>
      </c>
      <c r="I76" s="4" t="s">
        <v>290</v>
      </c>
      <c r="J76" s="4" t="s">
        <v>19</v>
      </c>
      <c r="K76" s="6">
        <f>VLOOKUP(Sheet1!D76,Sheet2!$H$1:$J$30,2,0)</f>
        <v>63</v>
      </c>
      <c r="L76" s="6">
        <f>VLOOKUP(Sheet1!D76,Sheet2!$H$1:$J$30,3,0)</f>
        <v>50000</v>
      </c>
    </row>
    <row r="77" spans="1:12" s="6" customFormat="1" ht="30.75" customHeight="1" x14ac:dyDescent="0.2">
      <c r="A77" s="3">
        <v>93</v>
      </c>
      <c r="B77" s="4" t="s">
        <v>291</v>
      </c>
      <c r="C77" s="5" t="s">
        <v>292</v>
      </c>
      <c r="D77" s="4" t="s">
        <v>92</v>
      </c>
      <c r="E77" s="5">
        <v>1</v>
      </c>
      <c r="F77" s="5" t="s">
        <v>288</v>
      </c>
      <c r="G77" s="4" t="s">
        <v>16</v>
      </c>
      <c r="H77" s="4" t="s">
        <v>293</v>
      </c>
      <c r="I77" s="4" t="s">
        <v>294</v>
      </c>
      <c r="J77" s="4" t="s">
        <v>19</v>
      </c>
      <c r="K77" s="6">
        <f>VLOOKUP(Sheet1!D77,Sheet2!$H$1:$J$30,2,0)</f>
        <v>42</v>
      </c>
      <c r="L77" s="6">
        <f>VLOOKUP(Sheet1!D77,Sheet2!$H$1:$J$30,3,0)</f>
        <v>117000</v>
      </c>
    </row>
    <row r="78" spans="1:12" s="6" customFormat="1" ht="30.75" customHeight="1" x14ac:dyDescent="0.2">
      <c r="A78" s="3">
        <v>94</v>
      </c>
      <c r="B78" s="4" t="s">
        <v>295</v>
      </c>
      <c r="C78" s="5" t="s">
        <v>296</v>
      </c>
      <c r="D78" s="4" t="s">
        <v>68</v>
      </c>
      <c r="E78" s="5">
        <v>6</v>
      </c>
      <c r="F78" s="5" t="s">
        <v>288</v>
      </c>
      <c r="G78" s="4" t="s">
        <v>16</v>
      </c>
      <c r="H78" s="4" t="s">
        <v>297</v>
      </c>
      <c r="I78" s="4" t="s">
        <v>298</v>
      </c>
      <c r="J78" s="4" t="s">
        <v>19</v>
      </c>
      <c r="K78" s="6">
        <f>VLOOKUP(Sheet1!D78,Sheet2!$H$1:$J$30,2,0)</f>
        <v>45</v>
      </c>
      <c r="L78" s="6">
        <f>VLOOKUP(Sheet1!D78,Sheet2!$H$1:$J$30,3,0)</f>
        <v>100000</v>
      </c>
    </row>
    <row r="79" spans="1:12" s="6" customFormat="1" ht="30.75" customHeight="1" x14ac:dyDescent="0.2">
      <c r="A79" s="3">
        <v>95</v>
      </c>
      <c r="B79" s="4" t="s">
        <v>299</v>
      </c>
      <c r="C79" s="5" t="s">
        <v>300</v>
      </c>
      <c r="D79" s="4" t="s">
        <v>39</v>
      </c>
      <c r="E79" s="5">
        <v>10</v>
      </c>
      <c r="F79" s="5" t="s">
        <v>288</v>
      </c>
      <c r="G79" s="4" t="s">
        <v>16</v>
      </c>
      <c r="H79" s="4" t="s">
        <v>301</v>
      </c>
      <c r="I79" s="4" t="s">
        <v>302</v>
      </c>
      <c r="J79" s="4" t="s">
        <v>19</v>
      </c>
      <c r="K79" s="6">
        <f>VLOOKUP(Sheet1!D79,Sheet2!$H$1:$J$30,2,0)</f>
        <v>13</v>
      </c>
      <c r="L79" s="6">
        <f>VLOOKUP(Sheet1!D79,Sheet2!$H$1:$J$30,3,0)</f>
        <v>30000</v>
      </c>
    </row>
    <row r="80" spans="1:12" s="6" customFormat="1" ht="30.75" customHeight="1" x14ac:dyDescent="0.2">
      <c r="A80" s="3">
        <v>96</v>
      </c>
      <c r="B80" s="4" t="s">
        <v>303</v>
      </c>
      <c r="C80" s="5" t="s">
        <v>304</v>
      </c>
      <c r="D80" s="4" t="s">
        <v>14</v>
      </c>
      <c r="E80" s="5">
        <v>1</v>
      </c>
      <c r="F80" s="5" t="s">
        <v>288</v>
      </c>
      <c r="G80" s="4" t="s">
        <v>16</v>
      </c>
      <c r="H80" s="4" t="s">
        <v>305</v>
      </c>
      <c r="I80" s="4" t="s">
        <v>306</v>
      </c>
      <c r="J80" s="4" t="s">
        <v>19</v>
      </c>
      <c r="K80" s="6">
        <f>VLOOKUP(Sheet1!D80,Sheet2!$H$1:$J$30,2,0)</f>
        <v>54</v>
      </c>
      <c r="L80" s="6">
        <f>VLOOKUP(Sheet1!D80,Sheet2!$H$1:$J$30,3,0)</f>
        <v>200000</v>
      </c>
    </row>
    <row r="81" spans="1:12" s="6" customFormat="1" ht="30.75" customHeight="1" x14ac:dyDescent="0.2">
      <c r="A81" s="3">
        <v>97</v>
      </c>
      <c r="B81" s="4" t="s">
        <v>307</v>
      </c>
      <c r="C81" s="5" t="s">
        <v>308</v>
      </c>
      <c r="D81" s="4" t="s">
        <v>39</v>
      </c>
      <c r="E81" s="5">
        <v>3</v>
      </c>
      <c r="F81" s="5" t="s">
        <v>288</v>
      </c>
      <c r="G81" s="4" t="s">
        <v>16</v>
      </c>
      <c r="H81" s="4" t="s">
        <v>309</v>
      </c>
      <c r="I81" s="4" t="s">
        <v>310</v>
      </c>
      <c r="J81" s="4" t="s">
        <v>19</v>
      </c>
      <c r="K81" s="6">
        <f>VLOOKUP(Sheet1!D81,Sheet2!$H$1:$J$30,2,0)</f>
        <v>13</v>
      </c>
      <c r="L81" s="6">
        <f>VLOOKUP(Sheet1!D81,Sheet2!$H$1:$J$30,3,0)</f>
        <v>30000</v>
      </c>
    </row>
    <row r="82" spans="1:12" s="6" customFormat="1" ht="30.75" customHeight="1" x14ac:dyDescent="0.2">
      <c r="A82" s="3">
        <v>98</v>
      </c>
      <c r="B82" s="4" t="s">
        <v>311</v>
      </c>
      <c r="C82" s="5" t="s">
        <v>312</v>
      </c>
      <c r="D82" s="4" t="s">
        <v>55</v>
      </c>
      <c r="E82" s="5">
        <v>1</v>
      </c>
      <c r="F82" s="5" t="s">
        <v>288</v>
      </c>
      <c r="G82" s="4" t="s">
        <v>16</v>
      </c>
      <c r="H82" s="4" t="s">
        <v>313</v>
      </c>
      <c r="I82" s="4" t="s">
        <v>314</v>
      </c>
      <c r="J82" s="4" t="s">
        <v>19</v>
      </c>
      <c r="K82" s="6">
        <f>VLOOKUP(Sheet1!D82,Sheet2!$H$1:$J$30,2,0)</f>
        <v>55</v>
      </c>
      <c r="L82" s="6">
        <f>VLOOKUP(Sheet1!D82,Sheet2!$H$1:$J$30,3,0)</f>
        <v>500000</v>
      </c>
    </row>
    <row r="83" spans="1:12" s="6" customFormat="1" ht="30.75" customHeight="1" x14ac:dyDescent="0.2">
      <c r="A83" s="3">
        <v>99</v>
      </c>
      <c r="B83" s="4" t="s">
        <v>315</v>
      </c>
      <c r="C83" s="5" t="s">
        <v>316</v>
      </c>
      <c r="D83" s="4" t="s">
        <v>317</v>
      </c>
      <c r="E83" s="5">
        <v>1</v>
      </c>
      <c r="F83" s="5" t="s">
        <v>288</v>
      </c>
      <c r="G83" s="4" t="s">
        <v>16</v>
      </c>
      <c r="H83" s="4" t="s">
        <v>318</v>
      </c>
      <c r="I83" s="4" t="s">
        <v>319</v>
      </c>
      <c r="J83" s="4" t="s">
        <v>19</v>
      </c>
      <c r="K83" s="6">
        <f>VLOOKUP(Sheet1!D83,Sheet2!$H$1:$J$30,2,0)</f>
        <v>48</v>
      </c>
      <c r="L83" s="6">
        <f>VLOOKUP(Sheet1!D83,Sheet2!$H$1:$J$30,3,0)</f>
        <v>447000</v>
      </c>
    </row>
    <row r="84" spans="1:12" s="6" customFormat="1" ht="30.75" customHeight="1" x14ac:dyDescent="0.2">
      <c r="A84" s="3">
        <v>100</v>
      </c>
      <c r="B84" s="4" t="s">
        <v>315</v>
      </c>
      <c r="C84" s="5" t="s">
        <v>316</v>
      </c>
      <c r="D84" s="4" t="s">
        <v>44</v>
      </c>
      <c r="E84" s="5">
        <v>2</v>
      </c>
      <c r="F84" s="5" t="s">
        <v>288</v>
      </c>
      <c r="G84" s="4" t="s">
        <v>16</v>
      </c>
      <c r="H84" s="4" t="s">
        <v>318</v>
      </c>
      <c r="I84" s="4" t="s">
        <v>319</v>
      </c>
      <c r="J84" s="4" t="s">
        <v>19</v>
      </c>
      <c r="K84" s="6">
        <f>VLOOKUP(Sheet1!D84,Sheet2!$H$1:$J$30,2,0)</f>
        <v>52</v>
      </c>
      <c r="L84" s="6">
        <f>VLOOKUP(Sheet1!D84,Sheet2!$H$1:$J$30,3,0)</f>
        <v>200000</v>
      </c>
    </row>
    <row r="85" spans="1:12" s="6" customFormat="1" ht="30.75" customHeight="1" x14ac:dyDescent="0.2">
      <c r="A85" s="3">
        <v>101</v>
      </c>
      <c r="B85" s="4" t="s">
        <v>315</v>
      </c>
      <c r="C85" s="5" t="s">
        <v>316</v>
      </c>
      <c r="D85" s="4" t="s">
        <v>39</v>
      </c>
      <c r="E85" s="5">
        <v>5</v>
      </c>
      <c r="F85" s="5" t="s">
        <v>288</v>
      </c>
      <c r="G85" s="4" t="s">
        <v>16</v>
      </c>
      <c r="H85" s="4" t="s">
        <v>318</v>
      </c>
      <c r="I85" s="4" t="s">
        <v>319</v>
      </c>
      <c r="J85" s="4" t="s">
        <v>19</v>
      </c>
      <c r="K85" s="6">
        <f>VLOOKUP(Sheet1!D85,Sheet2!$H$1:$J$30,2,0)</f>
        <v>13</v>
      </c>
      <c r="L85" s="6">
        <f>VLOOKUP(Sheet1!D85,Sheet2!$H$1:$J$30,3,0)</f>
        <v>30000</v>
      </c>
    </row>
    <row r="86" spans="1:12" s="6" customFormat="1" ht="30.75" customHeight="1" x14ac:dyDescent="0.2">
      <c r="A86" s="3">
        <v>102</v>
      </c>
      <c r="B86" s="4" t="s">
        <v>320</v>
      </c>
      <c r="C86" s="5" t="s">
        <v>321</v>
      </c>
      <c r="D86" s="4" t="s">
        <v>39</v>
      </c>
      <c r="E86" s="5">
        <v>5</v>
      </c>
      <c r="F86" s="5" t="s">
        <v>288</v>
      </c>
      <c r="G86" s="4" t="s">
        <v>16</v>
      </c>
      <c r="H86" s="4" t="s">
        <v>322</v>
      </c>
      <c r="I86" s="4" t="s">
        <v>323</v>
      </c>
      <c r="J86" s="4" t="s">
        <v>19</v>
      </c>
      <c r="K86" s="6">
        <f>VLOOKUP(Sheet1!D86,Sheet2!$H$1:$J$30,2,0)</f>
        <v>13</v>
      </c>
      <c r="L86" s="6">
        <f>VLOOKUP(Sheet1!D86,Sheet2!$H$1:$J$30,3,0)</f>
        <v>30000</v>
      </c>
    </row>
    <row r="87" spans="1:12" s="6" customFormat="1" ht="30.75" customHeight="1" x14ac:dyDescent="0.2">
      <c r="A87" s="3">
        <v>103</v>
      </c>
      <c r="B87" s="4" t="s">
        <v>324</v>
      </c>
      <c r="C87" s="5" t="s">
        <v>325</v>
      </c>
      <c r="D87" s="4" t="s">
        <v>50</v>
      </c>
      <c r="E87" s="5">
        <v>4</v>
      </c>
      <c r="F87" s="5" t="s">
        <v>288</v>
      </c>
      <c r="G87" s="4" t="s">
        <v>16</v>
      </c>
      <c r="H87" s="4" t="s">
        <v>326</v>
      </c>
      <c r="I87" s="4" t="s">
        <v>327</v>
      </c>
      <c r="J87" s="4" t="s">
        <v>19</v>
      </c>
      <c r="K87" s="6">
        <f>VLOOKUP(Sheet1!D87,Sheet2!$H$1:$J$30,2,0)</f>
        <v>43</v>
      </c>
      <c r="L87" s="6">
        <f>VLOOKUP(Sheet1!D87,Sheet2!$H$1:$J$30,3,0)</f>
        <v>500000</v>
      </c>
    </row>
    <row r="88" spans="1:12" s="6" customFormat="1" ht="30.75" customHeight="1" x14ac:dyDescent="0.2">
      <c r="A88" s="3">
        <v>104</v>
      </c>
      <c r="B88" s="4" t="s">
        <v>324</v>
      </c>
      <c r="C88" s="5" t="s">
        <v>325</v>
      </c>
      <c r="D88" s="4" t="s">
        <v>44</v>
      </c>
      <c r="E88" s="5">
        <v>4</v>
      </c>
      <c r="F88" s="5" t="s">
        <v>288</v>
      </c>
      <c r="G88" s="4" t="s">
        <v>16</v>
      </c>
      <c r="H88" s="4" t="s">
        <v>326</v>
      </c>
      <c r="I88" s="4" t="s">
        <v>327</v>
      </c>
      <c r="J88" s="4" t="s">
        <v>19</v>
      </c>
      <c r="K88" s="6">
        <f>VLOOKUP(Sheet1!D88,Sheet2!$H$1:$J$30,2,0)</f>
        <v>52</v>
      </c>
      <c r="L88" s="6">
        <f>VLOOKUP(Sheet1!D88,Sheet2!$H$1:$J$30,3,0)</f>
        <v>200000</v>
      </c>
    </row>
    <row r="89" spans="1:12" s="6" customFormat="1" ht="30.75" customHeight="1" x14ac:dyDescent="0.2">
      <c r="A89" s="3">
        <v>105</v>
      </c>
      <c r="B89" s="4" t="s">
        <v>328</v>
      </c>
      <c r="C89" s="5" t="s">
        <v>329</v>
      </c>
      <c r="D89" s="4" t="s">
        <v>78</v>
      </c>
      <c r="E89" s="5">
        <v>1</v>
      </c>
      <c r="F89" s="5" t="s">
        <v>288</v>
      </c>
      <c r="G89" s="4" t="s">
        <v>16</v>
      </c>
      <c r="H89" s="4" t="s">
        <v>330</v>
      </c>
      <c r="I89" s="4" t="s">
        <v>331</v>
      </c>
      <c r="J89" s="4" t="s">
        <v>19</v>
      </c>
      <c r="K89" s="6">
        <f>VLOOKUP(Sheet1!D89,Sheet2!$H$1:$J$30,2,0)</f>
        <v>63</v>
      </c>
      <c r="L89" s="6">
        <f>VLOOKUP(Sheet1!D89,Sheet2!$H$1:$J$30,3,0)</f>
        <v>50000</v>
      </c>
    </row>
    <row r="90" spans="1:12" s="6" customFormat="1" ht="30.75" customHeight="1" x14ac:dyDescent="0.2">
      <c r="A90" s="3">
        <v>106</v>
      </c>
      <c r="B90" s="4" t="s">
        <v>332</v>
      </c>
      <c r="C90" s="5" t="s">
        <v>333</v>
      </c>
      <c r="D90" s="4" t="s">
        <v>78</v>
      </c>
      <c r="E90" s="5">
        <v>1</v>
      </c>
      <c r="F90" s="5" t="s">
        <v>288</v>
      </c>
      <c r="G90" s="4" t="s">
        <v>16</v>
      </c>
      <c r="H90" s="4" t="s">
        <v>334</v>
      </c>
      <c r="I90" s="4" t="s">
        <v>335</v>
      </c>
      <c r="J90" s="4" t="s">
        <v>19</v>
      </c>
      <c r="K90" s="6">
        <f>VLOOKUP(Sheet1!D90,Sheet2!$H$1:$J$30,2,0)</f>
        <v>63</v>
      </c>
      <c r="L90" s="6">
        <f>VLOOKUP(Sheet1!D90,Sheet2!$H$1:$J$30,3,0)</f>
        <v>50000</v>
      </c>
    </row>
    <row r="91" spans="1:12" s="6" customFormat="1" ht="30.75" customHeight="1" x14ac:dyDescent="0.2">
      <c r="A91" s="3">
        <v>107</v>
      </c>
      <c r="B91" s="4" t="s">
        <v>336</v>
      </c>
      <c r="C91" s="5" t="s">
        <v>337</v>
      </c>
      <c r="D91" s="4" t="s">
        <v>78</v>
      </c>
      <c r="E91" s="5">
        <v>5</v>
      </c>
      <c r="F91" s="5" t="s">
        <v>288</v>
      </c>
      <c r="G91" s="4" t="s">
        <v>16</v>
      </c>
      <c r="H91" s="4" t="s">
        <v>338</v>
      </c>
      <c r="I91" s="4" t="s">
        <v>339</v>
      </c>
      <c r="J91" s="4" t="s">
        <v>19</v>
      </c>
      <c r="K91" s="6">
        <f>VLOOKUP(Sheet1!D91,Sheet2!$H$1:$J$30,2,0)</f>
        <v>63</v>
      </c>
      <c r="L91" s="6">
        <f>VLOOKUP(Sheet1!D91,Sheet2!$H$1:$J$30,3,0)</f>
        <v>50000</v>
      </c>
    </row>
    <row r="92" spans="1:12" s="6" customFormat="1" ht="30.75" customHeight="1" x14ac:dyDescent="0.2">
      <c r="A92" s="3">
        <v>108</v>
      </c>
      <c r="B92" s="4" t="s">
        <v>340</v>
      </c>
      <c r="C92" s="5" t="s">
        <v>341</v>
      </c>
      <c r="D92" s="4" t="s">
        <v>68</v>
      </c>
      <c r="E92" s="5">
        <v>1</v>
      </c>
      <c r="F92" s="5" t="s">
        <v>288</v>
      </c>
      <c r="G92" s="4" t="s">
        <v>16</v>
      </c>
      <c r="H92" s="4" t="s">
        <v>342</v>
      </c>
      <c r="I92" s="4" t="s">
        <v>343</v>
      </c>
      <c r="J92" s="4" t="s">
        <v>19</v>
      </c>
      <c r="K92" s="6">
        <f>VLOOKUP(Sheet1!D92,Sheet2!$H$1:$J$30,2,0)</f>
        <v>45</v>
      </c>
      <c r="L92" s="6">
        <f>VLOOKUP(Sheet1!D92,Sheet2!$H$1:$J$30,3,0)</f>
        <v>100000</v>
      </c>
    </row>
    <row r="93" spans="1:12" s="6" customFormat="1" ht="30.75" customHeight="1" x14ac:dyDescent="0.2">
      <c r="A93" s="3">
        <v>110</v>
      </c>
      <c r="B93" s="4" t="s">
        <v>344</v>
      </c>
      <c r="C93" s="5" t="s">
        <v>345</v>
      </c>
      <c r="D93" s="4" t="s">
        <v>92</v>
      </c>
      <c r="E93" s="5">
        <v>1</v>
      </c>
      <c r="F93" s="5" t="s">
        <v>288</v>
      </c>
      <c r="G93" s="4" t="s">
        <v>16</v>
      </c>
      <c r="H93" s="4" t="s">
        <v>346</v>
      </c>
      <c r="I93" s="4" t="s">
        <v>347</v>
      </c>
      <c r="J93" s="4" t="s">
        <v>19</v>
      </c>
      <c r="K93" s="6">
        <f>VLOOKUP(Sheet1!D93,Sheet2!$H$1:$J$30,2,0)</f>
        <v>42</v>
      </c>
      <c r="L93" s="6">
        <f>VLOOKUP(Sheet1!D93,Sheet2!$H$1:$J$30,3,0)</f>
        <v>117000</v>
      </c>
    </row>
    <row r="94" spans="1:12" s="6" customFormat="1" ht="30.75" customHeight="1" x14ac:dyDescent="0.2">
      <c r="A94" s="3">
        <v>111</v>
      </c>
      <c r="B94" s="4" t="s">
        <v>348</v>
      </c>
      <c r="C94" s="5" t="s">
        <v>349</v>
      </c>
      <c r="D94" s="4" t="s">
        <v>14</v>
      </c>
      <c r="E94" s="5">
        <v>1</v>
      </c>
      <c r="F94" s="5" t="s">
        <v>288</v>
      </c>
      <c r="G94" s="4" t="s">
        <v>16</v>
      </c>
      <c r="H94" s="4" t="s">
        <v>350</v>
      </c>
      <c r="I94" s="4" t="s">
        <v>351</v>
      </c>
      <c r="J94" s="4" t="s">
        <v>19</v>
      </c>
      <c r="K94" s="6">
        <f>VLOOKUP(Sheet1!D94,Sheet2!$H$1:$J$30,2,0)</f>
        <v>54</v>
      </c>
      <c r="L94" s="6">
        <f>VLOOKUP(Sheet1!D94,Sheet2!$H$1:$J$30,3,0)</f>
        <v>200000</v>
      </c>
    </row>
    <row r="95" spans="1:12" s="6" customFormat="1" ht="30.75" customHeight="1" x14ac:dyDescent="0.2">
      <c r="A95" s="3">
        <v>112</v>
      </c>
      <c r="B95" s="4" t="s">
        <v>352</v>
      </c>
      <c r="C95" s="5" t="s">
        <v>353</v>
      </c>
      <c r="D95" s="4" t="s">
        <v>354</v>
      </c>
      <c r="E95" s="5">
        <v>2</v>
      </c>
      <c r="F95" s="5" t="s">
        <v>288</v>
      </c>
      <c r="G95" s="4" t="s">
        <v>16</v>
      </c>
      <c r="H95" s="4" t="s">
        <v>355</v>
      </c>
      <c r="I95" s="4" t="s">
        <v>356</v>
      </c>
      <c r="J95" s="4" t="s">
        <v>19</v>
      </c>
      <c r="K95" s="6">
        <f>VLOOKUP(Sheet1!D95,Sheet2!$H$1:$J$30,2,0)</f>
        <v>5</v>
      </c>
      <c r="L95" s="6">
        <f>VLOOKUP(Sheet1!D95,Sheet2!$H$1:$J$30,3,0)</f>
        <v>200000</v>
      </c>
    </row>
    <row r="96" spans="1:12" s="6" customFormat="1" ht="30.75" customHeight="1" x14ac:dyDescent="0.2">
      <c r="A96" s="3">
        <v>113</v>
      </c>
      <c r="B96" s="4" t="s">
        <v>352</v>
      </c>
      <c r="C96" s="5" t="s">
        <v>353</v>
      </c>
      <c r="D96" s="4" t="s">
        <v>28</v>
      </c>
      <c r="E96" s="5">
        <v>2</v>
      </c>
      <c r="F96" s="5" t="s">
        <v>288</v>
      </c>
      <c r="G96" s="4" t="s">
        <v>16</v>
      </c>
      <c r="H96" s="4" t="s">
        <v>355</v>
      </c>
      <c r="I96" s="4" t="s">
        <v>356</v>
      </c>
      <c r="J96" s="4" t="s">
        <v>19</v>
      </c>
      <c r="K96" s="6">
        <f>VLOOKUP(Sheet1!D96,Sheet2!$H$1:$J$30,2,0)</f>
        <v>53</v>
      </c>
      <c r="L96" s="6">
        <f>VLOOKUP(Sheet1!D96,Sheet2!$H$1:$J$30,3,0)</f>
        <v>500000</v>
      </c>
    </row>
    <row r="97" spans="1:12" s="6" customFormat="1" ht="30.75" customHeight="1" x14ac:dyDescent="0.2">
      <c r="A97" s="3">
        <v>114</v>
      </c>
      <c r="B97" s="4" t="s">
        <v>352</v>
      </c>
      <c r="C97" s="5" t="s">
        <v>353</v>
      </c>
      <c r="D97" s="4" t="s">
        <v>55</v>
      </c>
      <c r="E97" s="5">
        <v>7</v>
      </c>
      <c r="F97" s="5" t="s">
        <v>288</v>
      </c>
      <c r="G97" s="4" t="s">
        <v>16</v>
      </c>
      <c r="H97" s="4" t="s">
        <v>355</v>
      </c>
      <c r="I97" s="4" t="s">
        <v>356</v>
      </c>
      <c r="J97" s="4" t="s">
        <v>19</v>
      </c>
      <c r="K97" s="6">
        <f>VLOOKUP(Sheet1!D97,Sheet2!$H$1:$J$30,2,0)</f>
        <v>55</v>
      </c>
      <c r="L97" s="6">
        <f>VLOOKUP(Sheet1!D97,Sheet2!$H$1:$J$30,3,0)</f>
        <v>500000</v>
      </c>
    </row>
    <row r="98" spans="1:12" s="6" customFormat="1" ht="30.75" customHeight="1" x14ac:dyDescent="0.2">
      <c r="A98" s="3">
        <v>115</v>
      </c>
      <c r="B98" s="4" t="s">
        <v>357</v>
      </c>
      <c r="C98" s="5" t="s">
        <v>358</v>
      </c>
      <c r="D98" s="4" t="s">
        <v>39</v>
      </c>
      <c r="E98" s="5">
        <v>2</v>
      </c>
      <c r="F98" s="5" t="s">
        <v>288</v>
      </c>
      <c r="G98" s="4"/>
      <c r="H98" s="4" t="s">
        <v>359</v>
      </c>
      <c r="I98" s="4" t="s">
        <v>360</v>
      </c>
      <c r="J98" s="4" t="s">
        <v>25</v>
      </c>
      <c r="K98" s="6">
        <f>VLOOKUP(Sheet1!D98,Sheet2!$H$1:$J$30,2,0)</f>
        <v>13</v>
      </c>
      <c r="L98" s="6">
        <f>VLOOKUP(Sheet1!D98,Sheet2!$H$1:$J$30,3,0)</f>
        <v>30000</v>
      </c>
    </row>
    <row r="99" spans="1:12" s="6" customFormat="1" ht="30.75" customHeight="1" x14ac:dyDescent="0.2">
      <c r="A99" s="3">
        <v>117</v>
      </c>
      <c r="B99" s="4" t="s">
        <v>361</v>
      </c>
      <c r="C99" s="5" t="s">
        <v>362</v>
      </c>
      <c r="D99" s="4" t="s">
        <v>78</v>
      </c>
      <c r="E99" s="5">
        <v>2</v>
      </c>
      <c r="F99" s="5" t="s">
        <v>288</v>
      </c>
      <c r="G99" s="4" t="s">
        <v>16</v>
      </c>
      <c r="H99" s="4" t="s">
        <v>363</v>
      </c>
      <c r="I99" s="4" t="s">
        <v>364</v>
      </c>
      <c r="J99" s="4" t="s">
        <v>19</v>
      </c>
      <c r="K99" s="6">
        <f>VLOOKUP(Sheet1!D99,Sheet2!$H$1:$J$30,2,0)</f>
        <v>63</v>
      </c>
      <c r="L99" s="6">
        <f>VLOOKUP(Sheet1!D99,Sheet2!$H$1:$J$30,3,0)</f>
        <v>50000</v>
      </c>
    </row>
    <row r="100" spans="1:12" s="6" customFormat="1" ht="30.75" customHeight="1" x14ac:dyDescent="0.2">
      <c r="A100" s="3">
        <v>118</v>
      </c>
      <c r="B100" s="4" t="s">
        <v>365</v>
      </c>
      <c r="C100" s="5" t="s">
        <v>366</v>
      </c>
      <c r="D100" s="4" t="s">
        <v>367</v>
      </c>
      <c r="E100" s="5">
        <v>1</v>
      </c>
      <c r="F100" s="5" t="s">
        <v>288</v>
      </c>
      <c r="G100" s="4"/>
      <c r="H100" s="4" t="s">
        <v>368</v>
      </c>
      <c r="I100" s="4" t="s">
        <v>369</v>
      </c>
      <c r="J100" s="4" t="s">
        <v>25</v>
      </c>
      <c r="K100" s="6">
        <f>VLOOKUP(Sheet1!D100,Sheet2!$H$1:$J$30,2,0)</f>
        <v>35</v>
      </c>
      <c r="L100" s="6">
        <f>VLOOKUP(Sheet1!D100,Sheet2!$H$1:$J$30,3,0)</f>
        <v>100000</v>
      </c>
    </row>
    <row r="101" spans="1:12" s="6" customFormat="1" ht="30.75" customHeight="1" x14ac:dyDescent="0.2">
      <c r="A101" s="3">
        <v>119</v>
      </c>
      <c r="B101" s="4" t="s">
        <v>365</v>
      </c>
      <c r="C101" s="5" t="s">
        <v>366</v>
      </c>
      <c r="D101" s="4" t="s">
        <v>39</v>
      </c>
      <c r="E101" s="5">
        <v>1</v>
      </c>
      <c r="F101" s="5" t="s">
        <v>288</v>
      </c>
      <c r="G101" s="4"/>
      <c r="H101" s="4" t="s">
        <v>368</v>
      </c>
      <c r="I101" s="4" t="s">
        <v>369</v>
      </c>
      <c r="J101" s="4" t="s">
        <v>25</v>
      </c>
      <c r="K101" s="6">
        <f>VLOOKUP(Sheet1!D101,Sheet2!$H$1:$J$30,2,0)</f>
        <v>13</v>
      </c>
      <c r="L101" s="6">
        <f>VLOOKUP(Sheet1!D101,Sheet2!$H$1:$J$30,3,0)</f>
        <v>30000</v>
      </c>
    </row>
    <row r="102" spans="1:12" s="6" customFormat="1" ht="30.75" customHeight="1" x14ac:dyDescent="0.2">
      <c r="A102" s="3">
        <v>120</v>
      </c>
      <c r="B102" s="4" t="s">
        <v>370</v>
      </c>
      <c r="C102" s="5" t="s">
        <v>371</v>
      </c>
      <c r="D102" s="4" t="s">
        <v>78</v>
      </c>
      <c r="E102" s="5">
        <v>7</v>
      </c>
      <c r="F102" s="5" t="s">
        <v>288</v>
      </c>
      <c r="G102" s="4" t="s">
        <v>16</v>
      </c>
      <c r="H102" s="4" t="s">
        <v>372</v>
      </c>
      <c r="I102" s="4" t="s">
        <v>373</v>
      </c>
      <c r="J102" s="4" t="s">
        <v>19</v>
      </c>
      <c r="K102" s="6">
        <f>VLOOKUP(Sheet1!D102,Sheet2!$H$1:$J$30,2,0)</f>
        <v>63</v>
      </c>
      <c r="L102" s="6">
        <f>VLOOKUP(Sheet1!D102,Sheet2!$H$1:$J$30,3,0)</f>
        <v>50000</v>
      </c>
    </row>
    <row r="103" spans="1:12" s="6" customFormat="1" ht="30.75" customHeight="1" x14ac:dyDescent="0.2">
      <c r="A103" s="3">
        <v>121</v>
      </c>
      <c r="B103" s="4" t="s">
        <v>370</v>
      </c>
      <c r="C103" s="5" t="s">
        <v>371</v>
      </c>
      <c r="D103" s="4" t="s">
        <v>92</v>
      </c>
      <c r="E103" s="5">
        <v>1</v>
      </c>
      <c r="F103" s="5" t="s">
        <v>288</v>
      </c>
      <c r="G103" s="4" t="s">
        <v>16</v>
      </c>
      <c r="H103" s="4" t="s">
        <v>372</v>
      </c>
      <c r="I103" s="4" t="s">
        <v>373</v>
      </c>
      <c r="J103" s="4" t="s">
        <v>19</v>
      </c>
      <c r="K103" s="6">
        <f>VLOOKUP(Sheet1!D103,Sheet2!$H$1:$J$30,2,0)</f>
        <v>42</v>
      </c>
      <c r="L103" s="6">
        <f>VLOOKUP(Sheet1!D103,Sheet2!$H$1:$J$30,3,0)</f>
        <v>117000</v>
      </c>
    </row>
    <row r="104" spans="1:12" s="6" customFormat="1" ht="30.75" customHeight="1" x14ac:dyDescent="0.2">
      <c r="A104" s="3">
        <v>122</v>
      </c>
      <c r="B104" s="4" t="s">
        <v>370</v>
      </c>
      <c r="C104" s="5" t="s">
        <v>371</v>
      </c>
      <c r="D104" s="4" t="s">
        <v>374</v>
      </c>
      <c r="E104" s="5">
        <v>1</v>
      </c>
      <c r="F104" s="5" t="s">
        <v>288</v>
      </c>
      <c r="G104" s="4" t="s">
        <v>16</v>
      </c>
      <c r="H104" s="4" t="s">
        <v>372</v>
      </c>
      <c r="I104" s="4" t="s">
        <v>373</v>
      </c>
      <c r="J104" s="4" t="s">
        <v>19</v>
      </c>
      <c r="K104" s="6">
        <f>VLOOKUP(Sheet1!D104,Sheet2!$H$1:$J$30,2,0)</f>
        <v>64</v>
      </c>
      <c r="L104" s="6">
        <f>VLOOKUP(Sheet1!D104,Sheet2!$H$1:$J$30,3,0)</f>
        <v>1600000</v>
      </c>
    </row>
    <row r="105" spans="1:12" s="6" customFormat="1" ht="30.75" customHeight="1" x14ac:dyDescent="0.2">
      <c r="A105" s="3">
        <v>123</v>
      </c>
      <c r="B105" s="4" t="s">
        <v>375</v>
      </c>
      <c r="C105" s="5" t="s">
        <v>376</v>
      </c>
      <c r="D105" s="4" t="s">
        <v>14</v>
      </c>
      <c r="E105" s="5">
        <v>1</v>
      </c>
      <c r="F105" s="5" t="s">
        <v>288</v>
      </c>
      <c r="G105" s="4" t="s">
        <v>16</v>
      </c>
      <c r="H105" s="4" t="s">
        <v>377</v>
      </c>
      <c r="I105" s="4" t="s">
        <v>378</v>
      </c>
      <c r="J105" s="4" t="s">
        <v>19</v>
      </c>
      <c r="K105" s="6">
        <f>VLOOKUP(Sheet1!D105,Sheet2!$H$1:$J$30,2,0)</f>
        <v>54</v>
      </c>
      <c r="L105" s="6">
        <f>VLOOKUP(Sheet1!D105,Sheet2!$H$1:$J$30,3,0)</f>
        <v>200000</v>
      </c>
    </row>
    <row r="106" spans="1:12" s="6" customFormat="1" ht="30.75" customHeight="1" x14ac:dyDescent="0.2">
      <c r="A106" s="3">
        <v>126</v>
      </c>
      <c r="B106" s="4" t="s">
        <v>379</v>
      </c>
      <c r="C106" s="5" t="s">
        <v>380</v>
      </c>
      <c r="D106" s="4" t="s">
        <v>381</v>
      </c>
      <c r="E106" s="5">
        <v>1</v>
      </c>
      <c r="F106" s="5" t="s">
        <v>288</v>
      </c>
      <c r="G106" s="4" t="s">
        <v>16</v>
      </c>
      <c r="H106" s="4" t="s">
        <v>382</v>
      </c>
      <c r="I106" s="4" t="s">
        <v>383</v>
      </c>
      <c r="J106" s="4" t="s">
        <v>19</v>
      </c>
      <c r="K106" s="6">
        <f>VLOOKUP(Sheet1!D106,Sheet2!$H$1:$J$30,2,0)</f>
        <v>47</v>
      </c>
      <c r="L106" s="6">
        <f>VLOOKUP(Sheet1!D106,Sheet2!$H$1:$J$30,3,0)</f>
        <v>439000</v>
      </c>
    </row>
    <row r="107" spans="1:12" s="6" customFormat="1" ht="30.75" customHeight="1" x14ac:dyDescent="0.2">
      <c r="A107" s="3">
        <v>129</v>
      </c>
      <c r="B107" s="4" t="s">
        <v>385</v>
      </c>
      <c r="C107" s="5" t="s">
        <v>386</v>
      </c>
      <c r="D107" s="4" t="s">
        <v>39</v>
      </c>
      <c r="E107" s="5">
        <v>1</v>
      </c>
      <c r="F107" s="5" t="s">
        <v>384</v>
      </c>
      <c r="G107" s="4"/>
      <c r="H107" s="4" t="s">
        <v>387</v>
      </c>
      <c r="I107" s="4"/>
      <c r="J107" s="4" t="s">
        <v>25</v>
      </c>
      <c r="K107" s="6">
        <f>VLOOKUP(Sheet1!D107,Sheet2!$H$1:$J$30,2,0)</f>
        <v>13</v>
      </c>
      <c r="L107" s="6">
        <f>VLOOKUP(Sheet1!D107,Sheet2!$H$1:$J$30,3,0)</f>
        <v>30000</v>
      </c>
    </row>
    <row r="108" spans="1:12" s="6" customFormat="1" ht="30.75" customHeight="1" x14ac:dyDescent="0.2">
      <c r="A108" s="3">
        <v>130</v>
      </c>
      <c r="B108" s="4" t="s">
        <v>388</v>
      </c>
      <c r="C108" s="5" t="s">
        <v>389</v>
      </c>
      <c r="D108" s="4" t="s">
        <v>14</v>
      </c>
      <c r="E108" s="5">
        <v>1</v>
      </c>
      <c r="F108" s="5" t="s">
        <v>384</v>
      </c>
      <c r="G108" s="4" t="s">
        <v>16</v>
      </c>
      <c r="H108" s="4" t="s">
        <v>390</v>
      </c>
      <c r="I108" s="4" t="s">
        <v>391</v>
      </c>
      <c r="J108" s="4" t="s">
        <v>19</v>
      </c>
      <c r="K108" s="6">
        <f>VLOOKUP(Sheet1!D108,Sheet2!$H$1:$J$30,2,0)</f>
        <v>54</v>
      </c>
      <c r="L108" s="6">
        <f>VLOOKUP(Sheet1!D108,Sheet2!$H$1:$J$30,3,0)</f>
        <v>200000</v>
      </c>
    </row>
    <row r="109" spans="1:12" s="6" customFormat="1" ht="30.75" customHeight="1" x14ac:dyDescent="0.2">
      <c r="A109" s="3">
        <v>131</v>
      </c>
      <c r="B109" s="4" t="s">
        <v>388</v>
      </c>
      <c r="C109" s="5" t="s">
        <v>389</v>
      </c>
      <c r="D109" s="4" t="s">
        <v>55</v>
      </c>
      <c r="E109" s="5">
        <v>1</v>
      </c>
      <c r="F109" s="5" t="s">
        <v>384</v>
      </c>
      <c r="G109" s="4" t="s">
        <v>16</v>
      </c>
      <c r="H109" s="4" t="s">
        <v>390</v>
      </c>
      <c r="I109" s="4" t="s">
        <v>391</v>
      </c>
      <c r="J109" s="4" t="s">
        <v>19</v>
      </c>
      <c r="K109" s="6">
        <f>VLOOKUP(Sheet1!D109,Sheet2!$H$1:$J$30,2,0)</f>
        <v>55</v>
      </c>
      <c r="L109" s="6">
        <f>VLOOKUP(Sheet1!D109,Sheet2!$H$1:$J$30,3,0)</f>
        <v>500000</v>
      </c>
    </row>
    <row r="110" spans="1:12" s="6" customFormat="1" ht="30.75" customHeight="1" x14ac:dyDescent="0.2">
      <c r="A110" s="3">
        <v>133</v>
      </c>
      <c r="B110" s="4" t="s">
        <v>392</v>
      </c>
      <c r="C110" s="5" t="s">
        <v>393</v>
      </c>
      <c r="D110" s="4" t="s">
        <v>92</v>
      </c>
      <c r="E110" s="5">
        <v>1</v>
      </c>
      <c r="F110" s="5" t="s">
        <v>384</v>
      </c>
      <c r="G110" s="4" t="s">
        <v>16</v>
      </c>
      <c r="H110" s="4" t="s">
        <v>394</v>
      </c>
      <c r="I110" s="4" t="s">
        <v>395</v>
      </c>
      <c r="J110" s="4" t="s">
        <v>19</v>
      </c>
      <c r="K110" s="6">
        <f>VLOOKUP(Sheet1!D110,Sheet2!$H$1:$J$30,2,0)</f>
        <v>42</v>
      </c>
      <c r="L110" s="6">
        <f>VLOOKUP(Sheet1!D110,Sheet2!$H$1:$J$30,3,0)</f>
        <v>117000</v>
      </c>
    </row>
    <row r="111" spans="1:12" s="6" customFormat="1" ht="30.75" customHeight="1" x14ac:dyDescent="0.2">
      <c r="A111" s="3">
        <v>134</v>
      </c>
      <c r="B111" s="4" t="s">
        <v>396</v>
      </c>
      <c r="C111" s="5" t="s">
        <v>397</v>
      </c>
      <c r="D111" s="4" t="s">
        <v>39</v>
      </c>
      <c r="E111" s="5">
        <v>1</v>
      </c>
      <c r="F111" s="5" t="s">
        <v>384</v>
      </c>
      <c r="G111" s="4" t="s">
        <v>16</v>
      </c>
      <c r="H111" s="4" t="s">
        <v>398</v>
      </c>
      <c r="I111" s="4" t="s">
        <v>399</v>
      </c>
      <c r="J111" s="4" t="s">
        <v>19</v>
      </c>
      <c r="K111" s="6">
        <f>VLOOKUP(Sheet1!D111,Sheet2!$H$1:$J$30,2,0)</f>
        <v>13</v>
      </c>
      <c r="L111" s="6">
        <f>VLOOKUP(Sheet1!D111,Sheet2!$H$1:$J$30,3,0)</f>
        <v>30000</v>
      </c>
    </row>
    <row r="112" spans="1:12" s="6" customFormat="1" ht="30.75" customHeight="1" x14ac:dyDescent="0.2">
      <c r="A112" s="3">
        <v>135</v>
      </c>
      <c r="B112" s="4" t="s">
        <v>400</v>
      </c>
      <c r="C112" s="5" t="s">
        <v>401</v>
      </c>
      <c r="D112" s="4" t="s">
        <v>78</v>
      </c>
      <c r="E112" s="5">
        <v>1</v>
      </c>
      <c r="F112" s="5" t="s">
        <v>384</v>
      </c>
      <c r="G112" s="4" t="s">
        <v>16</v>
      </c>
      <c r="H112" s="4" t="s">
        <v>402</v>
      </c>
      <c r="I112" s="4" t="s">
        <v>403</v>
      </c>
      <c r="J112" s="4" t="s">
        <v>19</v>
      </c>
      <c r="K112" s="6">
        <f>VLOOKUP(Sheet1!D112,Sheet2!$H$1:$J$30,2,0)</f>
        <v>63</v>
      </c>
      <c r="L112" s="6">
        <f>VLOOKUP(Sheet1!D112,Sheet2!$H$1:$J$30,3,0)</f>
        <v>50000</v>
      </c>
    </row>
    <row r="113" spans="1:12" s="6" customFormat="1" ht="30.75" customHeight="1" x14ac:dyDescent="0.2">
      <c r="A113" s="3">
        <v>137</v>
      </c>
      <c r="B113" s="4" t="s">
        <v>404</v>
      </c>
      <c r="C113" s="5" t="s">
        <v>405</v>
      </c>
      <c r="D113" s="4" t="s">
        <v>78</v>
      </c>
      <c r="E113" s="5">
        <v>2</v>
      </c>
      <c r="F113" s="5" t="s">
        <v>384</v>
      </c>
      <c r="G113" s="4" t="s">
        <v>16</v>
      </c>
      <c r="H113" s="4" t="s">
        <v>406</v>
      </c>
      <c r="I113" s="4" t="s">
        <v>407</v>
      </c>
      <c r="J113" s="4" t="s">
        <v>19</v>
      </c>
      <c r="K113" s="6">
        <f>VLOOKUP(Sheet1!D113,Sheet2!$H$1:$J$30,2,0)</f>
        <v>63</v>
      </c>
      <c r="L113" s="6">
        <f>VLOOKUP(Sheet1!D113,Sheet2!$H$1:$J$30,3,0)</f>
        <v>50000</v>
      </c>
    </row>
    <row r="114" spans="1:12" s="6" customFormat="1" ht="30.75" customHeight="1" x14ac:dyDescent="0.2">
      <c r="A114" s="3">
        <v>138</v>
      </c>
      <c r="B114" s="4" t="s">
        <v>404</v>
      </c>
      <c r="C114" s="5" t="s">
        <v>405</v>
      </c>
      <c r="D114" s="4" t="s">
        <v>14</v>
      </c>
      <c r="E114" s="5">
        <v>1</v>
      </c>
      <c r="F114" s="5" t="s">
        <v>384</v>
      </c>
      <c r="G114" s="4" t="s">
        <v>16</v>
      </c>
      <c r="H114" s="4" t="s">
        <v>406</v>
      </c>
      <c r="I114" s="4" t="s">
        <v>407</v>
      </c>
      <c r="J114" s="4" t="s">
        <v>19</v>
      </c>
      <c r="K114" s="6">
        <f>VLOOKUP(Sheet1!D114,Sheet2!$H$1:$J$30,2,0)</f>
        <v>54</v>
      </c>
      <c r="L114" s="6">
        <f>VLOOKUP(Sheet1!D114,Sheet2!$H$1:$J$30,3,0)</f>
        <v>200000</v>
      </c>
    </row>
    <row r="115" spans="1:12" s="6" customFormat="1" ht="30.75" customHeight="1" x14ac:dyDescent="0.2">
      <c r="A115" s="3">
        <v>139</v>
      </c>
      <c r="B115" s="4" t="s">
        <v>408</v>
      </c>
      <c r="C115" s="5" t="s">
        <v>409</v>
      </c>
      <c r="D115" s="4" t="s">
        <v>44</v>
      </c>
      <c r="E115" s="5">
        <v>1</v>
      </c>
      <c r="F115" s="5" t="s">
        <v>384</v>
      </c>
      <c r="G115" s="4" t="s">
        <v>16</v>
      </c>
      <c r="H115" s="4" t="s">
        <v>410</v>
      </c>
      <c r="I115" s="4" t="s">
        <v>411</v>
      </c>
      <c r="J115" s="4" t="s">
        <v>19</v>
      </c>
      <c r="K115" s="6">
        <f>VLOOKUP(Sheet1!D115,Sheet2!$H$1:$J$30,2,0)</f>
        <v>52</v>
      </c>
      <c r="L115" s="6">
        <f>VLOOKUP(Sheet1!D115,Sheet2!$H$1:$J$30,3,0)</f>
        <v>200000</v>
      </c>
    </row>
    <row r="116" spans="1:12" s="6" customFormat="1" ht="30.75" customHeight="1" x14ac:dyDescent="0.2">
      <c r="A116" s="3">
        <v>140</v>
      </c>
      <c r="B116" s="4" t="s">
        <v>412</v>
      </c>
      <c r="C116" s="5" t="s">
        <v>413</v>
      </c>
      <c r="D116" s="4" t="s">
        <v>39</v>
      </c>
      <c r="E116" s="5">
        <v>1</v>
      </c>
      <c r="F116" s="5" t="s">
        <v>384</v>
      </c>
      <c r="G116" s="4" t="s">
        <v>16</v>
      </c>
      <c r="H116" s="4" t="s">
        <v>414</v>
      </c>
      <c r="I116" s="4" t="s">
        <v>415</v>
      </c>
      <c r="J116" s="4" t="s">
        <v>19</v>
      </c>
      <c r="K116" s="6">
        <f>VLOOKUP(Sheet1!D116,Sheet2!$H$1:$J$30,2,0)</f>
        <v>13</v>
      </c>
      <c r="L116" s="6">
        <f>VLOOKUP(Sheet1!D116,Sheet2!$H$1:$J$30,3,0)</f>
        <v>30000</v>
      </c>
    </row>
    <row r="117" spans="1:12" s="6" customFormat="1" ht="30.75" customHeight="1" x14ac:dyDescent="0.2">
      <c r="A117" s="3">
        <v>142</v>
      </c>
      <c r="B117" s="4" t="s">
        <v>416</v>
      </c>
      <c r="C117" s="5" t="s">
        <v>417</v>
      </c>
      <c r="D117" s="4" t="s">
        <v>50</v>
      </c>
      <c r="E117" s="5">
        <v>1</v>
      </c>
      <c r="F117" s="5" t="s">
        <v>384</v>
      </c>
      <c r="G117" s="4" t="s">
        <v>16</v>
      </c>
      <c r="H117" s="4" t="s">
        <v>418</v>
      </c>
      <c r="I117" s="4" t="s">
        <v>419</v>
      </c>
      <c r="J117" s="4" t="s">
        <v>19</v>
      </c>
      <c r="K117" s="6">
        <f>VLOOKUP(Sheet1!D117,Sheet2!$H$1:$J$30,2,0)</f>
        <v>43</v>
      </c>
      <c r="L117" s="6">
        <f>VLOOKUP(Sheet1!D117,Sheet2!$H$1:$J$30,3,0)</f>
        <v>500000</v>
      </c>
    </row>
    <row r="118" spans="1:12" s="6" customFormat="1" ht="30.75" customHeight="1" x14ac:dyDescent="0.2">
      <c r="A118" s="3">
        <v>143</v>
      </c>
      <c r="B118" s="4" t="s">
        <v>416</v>
      </c>
      <c r="C118" s="5" t="s">
        <v>417</v>
      </c>
      <c r="D118" s="4" t="s">
        <v>367</v>
      </c>
      <c r="E118" s="5">
        <v>4</v>
      </c>
      <c r="F118" s="5" t="s">
        <v>384</v>
      </c>
      <c r="G118" s="4" t="s">
        <v>16</v>
      </c>
      <c r="H118" s="4" t="s">
        <v>418</v>
      </c>
      <c r="I118" s="4" t="s">
        <v>419</v>
      </c>
      <c r="J118" s="4" t="s">
        <v>19</v>
      </c>
      <c r="K118" s="6">
        <f>VLOOKUP(Sheet1!D118,Sheet2!$H$1:$J$30,2,0)</f>
        <v>35</v>
      </c>
      <c r="L118" s="6">
        <f>VLOOKUP(Sheet1!D118,Sheet2!$H$1:$J$30,3,0)</f>
        <v>100000</v>
      </c>
    </row>
    <row r="119" spans="1:12" s="6" customFormat="1" ht="30.75" customHeight="1" x14ac:dyDescent="0.2">
      <c r="A119" s="3">
        <v>144</v>
      </c>
      <c r="B119" s="4" t="s">
        <v>420</v>
      </c>
      <c r="C119" s="5" t="s">
        <v>421</v>
      </c>
      <c r="D119" s="4" t="s">
        <v>22</v>
      </c>
      <c r="E119" s="5">
        <v>5</v>
      </c>
      <c r="F119" s="5" t="s">
        <v>384</v>
      </c>
      <c r="G119" s="4" t="s">
        <v>16</v>
      </c>
      <c r="H119" s="4" t="s">
        <v>422</v>
      </c>
      <c r="I119" s="4" t="s">
        <v>423</v>
      </c>
      <c r="J119" s="4" t="s">
        <v>19</v>
      </c>
      <c r="K119" s="6">
        <f>VLOOKUP(Sheet1!D119,Sheet2!$H$1:$J$30,2,0)</f>
        <v>34</v>
      </c>
      <c r="L119" s="6">
        <f>VLOOKUP(Sheet1!D119,Sheet2!$H$1:$J$30,3,0)</f>
        <v>200000</v>
      </c>
    </row>
    <row r="120" spans="1:12" s="6" customFormat="1" ht="30.75" customHeight="1" x14ac:dyDescent="0.2">
      <c r="A120" s="3">
        <v>145</v>
      </c>
      <c r="B120" s="4" t="s">
        <v>424</v>
      </c>
      <c r="C120" s="5" t="s">
        <v>425</v>
      </c>
      <c r="D120" s="4" t="s">
        <v>92</v>
      </c>
      <c r="E120" s="5">
        <v>1</v>
      </c>
      <c r="F120" s="5" t="s">
        <v>384</v>
      </c>
      <c r="G120" s="4" t="s">
        <v>16</v>
      </c>
      <c r="H120" s="4" t="s">
        <v>426</v>
      </c>
      <c r="I120" s="4" t="s">
        <v>427</v>
      </c>
      <c r="J120" s="4" t="s">
        <v>19</v>
      </c>
      <c r="K120" s="6">
        <f>VLOOKUP(Sheet1!D120,Sheet2!$H$1:$J$30,2,0)</f>
        <v>42</v>
      </c>
      <c r="L120" s="6">
        <f>VLOOKUP(Sheet1!D120,Sheet2!$H$1:$J$30,3,0)</f>
        <v>117000</v>
      </c>
    </row>
    <row r="121" spans="1:12" s="6" customFormat="1" ht="30.75" customHeight="1" x14ac:dyDescent="0.2">
      <c r="A121" s="3">
        <v>146</v>
      </c>
      <c r="B121" s="4" t="s">
        <v>428</v>
      </c>
      <c r="C121" s="5" t="s">
        <v>429</v>
      </c>
      <c r="D121" s="4" t="s">
        <v>78</v>
      </c>
      <c r="E121" s="5">
        <v>2</v>
      </c>
      <c r="F121" s="5" t="s">
        <v>384</v>
      </c>
      <c r="G121" s="4" t="s">
        <v>16</v>
      </c>
      <c r="H121" s="4" t="s">
        <v>430</v>
      </c>
      <c r="I121" s="4" t="s">
        <v>431</v>
      </c>
      <c r="J121" s="4" t="s">
        <v>19</v>
      </c>
      <c r="K121" s="6">
        <f>VLOOKUP(Sheet1!D121,Sheet2!$H$1:$J$30,2,0)</f>
        <v>63</v>
      </c>
      <c r="L121" s="6">
        <f>VLOOKUP(Sheet1!D121,Sheet2!$H$1:$J$30,3,0)</f>
        <v>50000</v>
      </c>
    </row>
    <row r="122" spans="1:12" s="6" customFormat="1" ht="30.75" customHeight="1" x14ac:dyDescent="0.2">
      <c r="A122" s="3">
        <v>147</v>
      </c>
      <c r="B122" s="4" t="s">
        <v>432</v>
      </c>
      <c r="C122" s="5" t="s">
        <v>433</v>
      </c>
      <c r="D122" s="4" t="s">
        <v>78</v>
      </c>
      <c r="E122" s="5">
        <v>1</v>
      </c>
      <c r="F122" s="5" t="s">
        <v>384</v>
      </c>
      <c r="G122" s="4" t="s">
        <v>16</v>
      </c>
      <c r="H122" s="4" t="s">
        <v>434</v>
      </c>
      <c r="I122" s="4" t="s">
        <v>435</v>
      </c>
      <c r="J122" s="4" t="s">
        <v>19</v>
      </c>
      <c r="K122" s="6">
        <f>VLOOKUP(Sheet1!D122,Sheet2!$H$1:$J$30,2,0)</f>
        <v>63</v>
      </c>
      <c r="L122" s="6">
        <f>VLOOKUP(Sheet1!D122,Sheet2!$H$1:$J$30,3,0)</f>
        <v>50000</v>
      </c>
    </row>
    <row r="123" spans="1:12" s="6" customFormat="1" ht="30.75" customHeight="1" x14ac:dyDescent="0.2">
      <c r="A123" s="3">
        <v>150</v>
      </c>
      <c r="B123" s="4" t="s">
        <v>436</v>
      </c>
      <c r="C123" s="5" t="s">
        <v>437</v>
      </c>
      <c r="D123" s="4" t="s">
        <v>438</v>
      </c>
      <c r="E123" s="5">
        <v>1</v>
      </c>
      <c r="F123" s="5" t="s">
        <v>384</v>
      </c>
      <c r="G123" s="4" t="s">
        <v>16</v>
      </c>
      <c r="H123" s="4" t="s">
        <v>439</v>
      </c>
      <c r="I123" s="4" t="s">
        <v>440</v>
      </c>
      <c r="J123" s="4" t="s">
        <v>19</v>
      </c>
      <c r="K123" s="6">
        <f>VLOOKUP(Sheet1!D123,Sheet2!$H$1:$J$30,2,0)</f>
        <v>101</v>
      </c>
      <c r="L123" s="6">
        <f>VLOOKUP(Sheet1!D123,Sheet2!$H$1:$J$30,3,0)</f>
        <v>100000</v>
      </c>
    </row>
    <row r="124" spans="1:12" s="6" customFormat="1" ht="30.75" customHeight="1" x14ac:dyDescent="0.2">
      <c r="A124" s="3">
        <v>151</v>
      </c>
      <c r="B124" s="4" t="s">
        <v>441</v>
      </c>
      <c r="C124" s="5" t="s">
        <v>442</v>
      </c>
      <c r="D124" s="4" t="s">
        <v>39</v>
      </c>
      <c r="E124" s="5">
        <v>3</v>
      </c>
      <c r="F124" s="5" t="s">
        <v>384</v>
      </c>
      <c r="G124" s="4" t="s">
        <v>16</v>
      </c>
      <c r="H124" s="4" t="s">
        <v>443</v>
      </c>
      <c r="I124" s="4" t="s">
        <v>444</v>
      </c>
      <c r="J124" s="4" t="s">
        <v>19</v>
      </c>
      <c r="K124" s="6">
        <f>VLOOKUP(Sheet1!D124,Sheet2!$H$1:$J$30,2,0)</f>
        <v>13</v>
      </c>
      <c r="L124" s="6">
        <f>VLOOKUP(Sheet1!D124,Sheet2!$H$1:$J$30,3,0)</f>
        <v>30000</v>
      </c>
    </row>
    <row r="125" spans="1:12" s="6" customFormat="1" ht="30.75" customHeight="1" x14ac:dyDescent="0.2">
      <c r="A125" s="3">
        <v>152</v>
      </c>
      <c r="B125" s="4" t="s">
        <v>428</v>
      </c>
      <c r="C125" s="5" t="s">
        <v>429</v>
      </c>
      <c r="D125" s="4" t="s">
        <v>78</v>
      </c>
      <c r="E125" s="5">
        <v>2</v>
      </c>
      <c r="F125" s="5" t="s">
        <v>384</v>
      </c>
      <c r="G125" s="4" t="s">
        <v>16</v>
      </c>
      <c r="H125" s="4" t="s">
        <v>445</v>
      </c>
      <c r="I125" s="4" t="s">
        <v>431</v>
      </c>
      <c r="J125" s="4" t="s">
        <v>19</v>
      </c>
      <c r="K125" s="6">
        <f>VLOOKUP(Sheet1!D125,Sheet2!$H$1:$J$30,2,0)</f>
        <v>63</v>
      </c>
      <c r="L125" s="6">
        <f>VLOOKUP(Sheet1!D125,Sheet2!$H$1:$J$30,3,0)</f>
        <v>50000</v>
      </c>
    </row>
    <row r="126" spans="1:12" s="6" customFormat="1" ht="30.75" customHeight="1" x14ac:dyDescent="0.2">
      <c r="A126" s="3">
        <v>153</v>
      </c>
      <c r="B126" s="4" t="s">
        <v>446</v>
      </c>
      <c r="C126" s="5" t="s">
        <v>447</v>
      </c>
      <c r="D126" s="4" t="s">
        <v>92</v>
      </c>
      <c r="E126" s="5">
        <v>1</v>
      </c>
      <c r="F126" s="5" t="s">
        <v>384</v>
      </c>
      <c r="G126" s="4" t="s">
        <v>16</v>
      </c>
      <c r="H126" s="4" t="s">
        <v>448</v>
      </c>
      <c r="I126" s="4" t="s">
        <v>449</v>
      </c>
      <c r="J126" s="4" t="s">
        <v>19</v>
      </c>
      <c r="K126" s="6">
        <f>VLOOKUP(Sheet1!D126,Sheet2!$H$1:$J$30,2,0)</f>
        <v>42</v>
      </c>
      <c r="L126" s="6">
        <f>VLOOKUP(Sheet1!D126,Sheet2!$H$1:$J$30,3,0)</f>
        <v>117000</v>
      </c>
    </row>
    <row r="127" spans="1:12" s="6" customFormat="1" ht="30.75" customHeight="1" x14ac:dyDescent="0.2">
      <c r="A127" s="3">
        <v>154</v>
      </c>
      <c r="B127" s="4" t="s">
        <v>450</v>
      </c>
      <c r="C127" s="5" t="s">
        <v>451</v>
      </c>
      <c r="D127" s="4" t="s">
        <v>39</v>
      </c>
      <c r="E127" s="5">
        <v>1</v>
      </c>
      <c r="F127" s="5" t="s">
        <v>384</v>
      </c>
      <c r="G127" s="4" t="s">
        <v>16</v>
      </c>
      <c r="H127" s="4" t="s">
        <v>452</v>
      </c>
      <c r="I127" s="4" t="s">
        <v>453</v>
      </c>
      <c r="J127" s="4" t="s">
        <v>19</v>
      </c>
      <c r="K127" s="6">
        <f>VLOOKUP(Sheet1!D127,Sheet2!$H$1:$J$30,2,0)</f>
        <v>13</v>
      </c>
      <c r="L127" s="6">
        <f>VLOOKUP(Sheet1!D127,Sheet2!$H$1:$J$30,3,0)</f>
        <v>30000</v>
      </c>
    </row>
    <row r="128" spans="1:12" s="6" customFormat="1" ht="30.75" customHeight="1" x14ac:dyDescent="0.2">
      <c r="A128" s="3">
        <v>155</v>
      </c>
      <c r="B128" s="4" t="s">
        <v>454</v>
      </c>
      <c r="C128" s="5" t="s">
        <v>455</v>
      </c>
      <c r="D128" s="4" t="s">
        <v>78</v>
      </c>
      <c r="E128" s="5">
        <v>1</v>
      </c>
      <c r="F128" s="5" t="s">
        <v>384</v>
      </c>
      <c r="G128" s="4" t="s">
        <v>16</v>
      </c>
      <c r="H128" s="4" t="s">
        <v>456</v>
      </c>
      <c r="I128" s="4" t="s">
        <v>457</v>
      </c>
      <c r="J128" s="4" t="s">
        <v>19</v>
      </c>
      <c r="K128" s="6">
        <f>VLOOKUP(Sheet1!D128,Sheet2!$H$1:$J$30,2,0)</f>
        <v>63</v>
      </c>
      <c r="L128" s="6">
        <f>VLOOKUP(Sheet1!D128,Sheet2!$H$1:$J$30,3,0)</f>
        <v>50000</v>
      </c>
    </row>
    <row r="129" spans="1:12" s="6" customFormat="1" ht="30.75" customHeight="1" x14ac:dyDescent="0.2">
      <c r="A129" s="3">
        <v>158</v>
      </c>
      <c r="B129" s="4" t="s">
        <v>458</v>
      </c>
      <c r="C129" s="5" t="s">
        <v>459</v>
      </c>
      <c r="D129" s="4" t="s">
        <v>78</v>
      </c>
      <c r="E129" s="5">
        <v>6</v>
      </c>
      <c r="F129" s="5" t="s">
        <v>384</v>
      </c>
      <c r="G129" s="4" t="s">
        <v>16</v>
      </c>
      <c r="H129" s="4" t="s">
        <v>460</v>
      </c>
      <c r="I129" s="4" t="s">
        <v>461</v>
      </c>
      <c r="J129" s="4" t="s">
        <v>19</v>
      </c>
      <c r="K129" s="6">
        <f>VLOOKUP(Sheet1!D129,Sheet2!$H$1:$J$30,2,0)</f>
        <v>63</v>
      </c>
      <c r="L129" s="6">
        <f>VLOOKUP(Sheet1!D129,Sheet2!$H$1:$J$30,3,0)</f>
        <v>50000</v>
      </c>
    </row>
    <row r="130" spans="1:12" s="6" customFormat="1" ht="30.75" customHeight="1" x14ac:dyDescent="0.2">
      <c r="A130" s="3">
        <v>161</v>
      </c>
      <c r="B130" s="4" t="s">
        <v>462</v>
      </c>
      <c r="C130" s="5" t="s">
        <v>463</v>
      </c>
      <c r="D130" s="4" t="s">
        <v>92</v>
      </c>
      <c r="E130" s="5">
        <v>1</v>
      </c>
      <c r="F130" s="5" t="s">
        <v>384</v>
      </c>
      <c r="G130" s="4" t="s">
        <v>16</v>
      </c>
      <c r="H130" s="4" t="s">
        <v>464</v>
      </c>
      <c r="I130" s="4" t="s">
        <v>465</v>
      </c>
      <c r="J130" s="4" t="s">
        <v>19</v>
      </c>
      <c r="K130" s="6">
        <f>VLOOKUP(Sheet1!D130,Sheet2!$H$1:$J$30,2,0)</f>
        <v>42</v>
      </c>
      <c r="L130" s="6">
        <f>VLOOKUP(Sheet1!D130,Sheet2!$H$1:$J$30,3,0)</f>
        <v>117000</v>
      </c>
    </row>
    <row r="131" spans="1:12" s="6" customFormat="1" ht="30.75" customHeight="1" x14ac:dyDescent="0.2">
      <c r="A131" s="3">
        <v>163</v>
      </c>
      <c r="B131" s="4" t="s">
        <v>466</v>
      </c>
      <c r="C131" s="5" t="s">
        <v>467</v>
      </c>
      <c r="D131" s="4" t="s">
        <v>283</v>
      </c>
      <c r="E131" s="5">
        <v>1</v>
      </c>
      <c r="F131" s="5" t="s">
        <v>384</v>
      </c>
      <c r="G131" s="4" t="s">
        <v>16</v>
      </c>
      <c r="H131" s="4" t="s">
        <v>468</v>
      </c>
      <c r="I131" s="4" t="s">
        <v>469</v>
      </c>
      <c r="J131" s="4" t="s">
        <v>19</v>
      </c>
      <c r="K131" s="6">
        <f>VLOOKUP(Sheet1!D131,Sheet2!$H$1:$J$30,2,0)</f>
        <v>94</v>
      </c>
      <c r="L131" s="6">
        <f>VLOOKUP(Sheet1!D131,Sheet2!$H$1:$J$30,3,0)</f>
        <v>200000</v>
      </c>
    </row>
    <row r="132" spans="1:12" s="6" customFormat="1" ht="30.75" customHeight="1" x14ac:dyDescent="0.2">
      <c r="A132" s="3">
        <v>164</v>
      </c>
      <c r="B132" s="4" t="s">
        <v>466</v>
      </c>
      <c r="C132" s="5" t="s">
        <v>467</v>
      </c>
      <c r="D132" s="4" t="s">
        <v>78</v>
      </c>
      <c r="E132" s="5">
        <v>2</v>
      </c>
      <c r="F132" s="5" t="s">
        <v>384</v>
      </c>
      <c r="G132" s="4" t="s">
        <v>16</v>
      </c>
      <c r="H132" s="4" t="s">
        <v>468</v>
      </c>
      <c r="I132" s="4" t="s">
        <v>469</v>
      </c>
      <c r="J132" s="4" t="s">
        <v>19</v>
      </c>
      <c r="K132" s="6">
        <f>VLOOKUP(Sheet1!D132,Sheet2!$H$1:$J$30,2,0)</f>
        <v>63</v>
      </c>
      <c r="L132" s="6">
        <f>VLOOKUP(Sheet1!D132,Sheet2!$H$1:$J$30,3,0)</f>
        <v>50000</v>
      </c>
    </row>
    <row r="133" spans="1:12" s="6" customFormat="1" ht="30.75" customHeight="1" x14ac:dyDescent="0.2">
      <c r="A133" s="3">
        <v>165</v>
      </c>
      <c r="B133" s="4" t="s">
        <v>466</v>
      </c>
      <c r="C133" s="5" t="s">
        <v>467</v>
      </c>
      <c r="D133" s="4" t="s">
        <v>201</v>
      </c>
      <c r="E133" s="5">
        <v>1</v>
      </c>
      <c r="F133" s="5" t="s">
        <v>384</v>
      </c>
      <c r="G133" s="4" t="s">
        <v>16</v>
      </c>
      <c r="H133" s="4" t="s">
        <v>468</v>
      </c>
      <c r="I133" s="4" t="s">
        <v>469</v>
      </c>
      <c r="J133" s="4" t="s">
        <v>19</v>
      </c>
      <c r="K133" s="6">
        <f>VLOOKUP(Sheet1!D133,Sheet2!$H$1:$J$30,2,0)</f>
        <v>95</v>
      </c>
      <c r="L133" s="6">
        <f>VLOOKUP(Sheet1!D133,Sheet2!$H$1:$J$30,3,0)</f>
        <v>500000</v>
      </c>
    </row>
    <row r="134" spans="1:12" s="6" customFormat="1" ht="30.75" customHeight="1" x14ac:dyDescent="0.2">
      <c r="A134" s="3">
        <v>166</v>
      </c>
      <c r="B134" s="4" t="s">
        <v>470</v>
      </c>
      <c r="C134" s="5" t="s">
        <v>471</v>
      </c>
      <c r="D134" s="4" t="s">
        <v>367</v>
      </c>
      <c r="E134" s="5">
        <v>3</v>
      </c>
      <c r="F134" s="5" t="s">
        <v>384</v>
      </c>
      <c r="G134" s="4" t="s">
        <v>16</v>
      </c>
      <c r="H134" s="4" t="s">
        <v>472</v>
      </c>
      <c r="I134" s="4" t="s">
        <v>473</v>
      </c>
      <c r="J134" s="4" t="s">
        <v>19</v>
      </c>
      <c r="K134" s="6">
        <f>VLOOKUP(Sheet1!D134,Sheet2!$H$1:$J$30,2,0)</f>
        <v>35</v>
      </c>
      <c r="L134" s="6">
        <f>VLOOKUP(Sheet1!D134,Sheet2!$H$1:$J$30,3,0)</f>
        <v>100000</v>
      </c>
    </row>
    <row r="135" spans="1:12" s="6" customFormat="1" ht="30.75" customHeight="1" x14ac:dyDescent="0.2">
      <c r="A135" s="3">
        <v>168</v>
      </c>
      <c r="B135" s="4" t="s">
        <v>474</v>
      </c>
      <c r="C135" s="5" t="s">
        <v>475</v>
      </c>
      <c r="D135" s="4" t="s">
        <v>39</v>
      </c>
      <c r="E135" s="5">
        <v>1</v>
      </c>
      <c r="F135" s="5" t="s">
        <v>384</v>
      </c>
      <c r="G135" s="4" t="s">
        <v>16</v>
      </c>
      <c r="H135" s="4" t="s">
        <v>476</v>
      </c>
      <c r="I135" s="4" t="s">
        <v>477</v>
      </c>
      <c r="J135" s="4" t="s">
        <v>19</v>
      </c>
      <c r="K135" s="6">
        <f>VLOOKUP(Sheet1!D135,Sheet2!$H$1:$J$30,2,0)</f>
        <v>13</v>
      </c>
      <c r="L135" s="6">
        <f>VLOOKUP(Sheet1!D135,Sheet2!$H$1:$J$30,3,0)</f>
        <v>30000</v>
      </c>
    </row>
    <row r="136" spans="1:12" s="6" customFormat="1" ht="30.75" customHeight="1" x14ac:dyDescent="0.2">
      <c r="A136" s="3">
        <v>170</v>
      </c>
      <c r="B136" s="4" t="s">
        <v>478</v>
      </c>
      <c r="C136" s="5" t="s">
        <v>479</v>
      </c>
      <c r="D136" s="4" t="s">
        <v>78</v>
      </c>
      <c r="E136" s="5">
        <v>2</v>
      </c>
      <c r="F136" s="5" t="s">
        <v>384</v>
      </c>
      <c r="G136" s="4" t="s">
        <v>16</v>
      </c>
      <c r="H136" s="4" t="s">
        <v>480</v>
      </c>
      <c r="I136" s="4" t="s">
        <v>481</v>
      </c>
      <c r="J136" s="4" t="s">
        <v>19</v>
      </c>
      <c r="K136" s="6">
        <f>VLOOKUP(Sheet1!D136,Sheet2!$H$1:$J$30,2,0)</f>
        <v>63</v>
      </c>
      <c r="L136" s="6">
        <f>VLOOKUP(Sheet1!D136,Sheet2!$H$1:$J$30,3,0)</f>
        <v>50000</v>
      </c>
    </row>
    <row r="137" spans="1:12" s="6" customFormat="1" ht="30.75" customHeight="1" x14ac:dyDescent="0.2">
      <c r="A137" s="3">
        <v>171</v>
      </c>
      <c r="B137" s="4" t="s">
        <v>482</v>
      </c>
      <c r="C137" s="5" t="s">
        <v>483</v>
      </c>
      <c r="D137" s="4" t="s">
        <v>92</v>
      </c>
      <c r="E137" s="5">
        <v>1</v>
      </c>
      <c r="F137" s="5" t="s">
        <v>384</v>
      </c>
      <c r="G137" s="4" t="s">
        <v>16</v>
      </c>
      <c r="H137" s="4" t="s">
        <v>484</v>
      </c>
      <c r="I137" s="4" t="s">
        <v>485</v>
      </c>
      <c r="J137" s="4" t="s">
        <v>19</v>
      </c>
      <c r="K137" s="6">
        <f>VLOOKUP(Sheet1!D137,Sheet2!$H$1:$J$30,2,0)</f>
        <v>42</v>
      </c>
      <c r="L137" s="6">
        <f>VLOOKUP(Sheet1!D137,Sheet2!$H$1:$J$30,3,0)</f>
        <v>117000</v>
      </c>
    </row>
    <row r="138" spans="1:12" s="6" customFormat="1" ht="30.75" customHeight="1" x14ac:dyDescent="0.2">
      <c r="A138" s="3">
        <v>172</v>
      </c>
      <c r="B138" s="4" t="s">
        <v>486</v>
      </c>
      <c r="C138" s="5" t="s">
        <v>487</v>
      </c>
      <c r="D138" s="4" t="s">
        <v>14</v>
      </c>
      <c r="E138" s="5">
        <v>1</v>
      </c>
      <c r="F138" s="5" t="s">
        <v>384</v>
      </c>
      <c r="G138" s="4" t="s">
        <v>16</v>
      </c>
      <c r="H138" s="4" t="s">
        <v>488</v>
      </c>
      <c r="I138" s="4" t="s">
        <v>489</v>
      </c>
      <c r="J138" s="4" t="s">
        <v>19</v>
      </c>
      <c r="K138" s="6">
        <f>VLOOKUP(Sheet1!D138,Sheet2!$H$1:$J$30,2,0)</f>
        <v>54</v>
      </c>
      <c r="L138" s="6">
        <f>VLOOKUP(Sheet1!D138,Sheet2!$H$1:$J$30,3,0)</f>
        <v>200000</v>
      </c>
    </row>
    <row r="139" spans="1:12" s="6" customFormat="1" ht="30.75" customHeight="1" x14ac:dyDescent="0.2">
      <c r="A139" s="3">
        <v>173</v>
      </c>
      <c r="B139" s="4" t="s">
        <v>486</v>
      </c>
      <c r="C139" s="5" t="s">
        <v>487</v>
      </c>
      <c r="D139" s="4" t="s">
        <v>367</v>
      </c>
      <c r="E139" s="5">
        <v>2</v>
      </c>
      <c r="F139" s="5" t="s">
        <v>384</v>
      </c>
      <c r="G139" s="4" t="s">
        <v>16</v>
      </c>
      <c r="H139" s="4" t="s">
        <v>488</v>
      </c>
      <c r="I139" s="4" t="s">
        <v>489</v>
      </c>
      <c r="J139" s="4" t="s">
        <v>19</v>
      </c>
      <c r="K139" s="6">
        <f>VLOOKUP(Sheet1!D139,Sheet2!$H$1:$J$30,2,0)</f>
        <v>35</v>
      </c>
      <c r="L139" s="6">
        <f>VLOOKUP(Sheet1!D139,Sheet2!$H$1:$J$30,3,0)</f>
        <v>100000</v>
      </c>
    </row>
    <row r="140" spans="1:12" s="6" customFormat="1" ht="30.75" customHeight="1" x14ac:dyDescent="0.2">
      <c r="A140" s="3">
        <v>174</v>
      </c>
      <c r="B140" s="4" t="s">
        <v>490</v>
      </c>
      <c r="C140" s="5" t="s">
        <v>491</v>
      </c>
      <c r="D140" s="4" t="s">
        <v>367</v>
      </c>
      <c r="E140" s="5">
        <v>1</v>
      </c>
      <c r="F140" s="5" t="s">
        <v>384</v>
      </c>
      <c r="G140" s="4" t="s">
        <v>16</v>
      </c>
      <c r="H140" s="4" t="s">
        <v>492</v>
      </c>
      <c r="I140" s="4" t="s">
        <v>493</v>
      </c>
      <c r="J140" s="4" t="s">
        <v>19</v>
      </c>
      <c r="K140" s="6">
        <f>VLOOKUP(Sheet1!D140,Sheet2!$H$1:$J$30,2,0)</f>
        <v>35</v>
      </c>
      <c r="L140" s="6">
        <f>VLOOKUP(Sheet1!D140,Sheet2!$H$1:$J$30,3,0)</f>
        <v>100000</v>
      </c>
    </row>
    <row r="141" spans="1:12" s="6" customFormat="1" ht="30.75" customHeight="1" x14ac:dyDescent="0.2">
      <c r="A141" s="3">
        <v>175</v>
      </c>
      <c r="B141" s="4" t="s">
        <v>494</v>
      </c>
      <c r="C141" s="5" t="s">
        <v>495</v>
      </c>
      <c r="D141" s="4" t="s">
        <v>55</v>
      </c>
      <c r="E141" s="5">
        <v>1</v>
      </c>
      <c r="F141" s="5" t="s">
        <v>384</v>
      </c>
      <c r="G141" s="4" t="s">
        <v>16</v>
      </c>
      <c r="H141" s="4" t="s">
        <v>496</v>
      </c>
      <c r="I141" s="4" t="s">
        <v>497</v>
      </c>
      <c r="J141" s="4" t="s">
        <v>19</v>
      </c>
      <c r="K141" s="6">
        <f>VLOOKUP(Sheet1!D141,Sheet2!$H$1:$J$30,2,0)</f>
        <v>55</v>
      </c>
      <c r="L141" s="6">
        <f>VLOOKUP(Sheet1!D141,Sheet2!$H$1:$J$30,3,0)</f>
        <v>500000</v>
      </c>
    </row>
    <row r="142" spans="1:12" s="6" customFormat="1" ht="30.75" customHeight="1" x14ac:dyDescent="0.2">
      <c r="A142" s="3">
        <v>176</v>
      </c>
      <c r="B142" s="4" t="s">
        <v>494</v>
      </c>
      <c r="C142" s="5" t="s">
        <v>495</v>
      </c>
      <c r="D142" s="4" t="s">
        <v>39</v>
      </c>
      <c r="E142" s="5">
        <v>3</v>
      </c>
      <c r="F142" s="5" t="s">
        <v>384</v>
      </c>
      <c r="G142" s="4" t="s">
        <v>16</v>
      </c>
      <c r="H142" s="4" t="s">
        <v>496</v>
      </c>
      <c r="I142" s="4" t="s">
        <v>497</v>
      </c>
      <c r="J142" s="4" t="s">
        <v>19</v>
      </c>
      <c r="K142" s="6">
        <f>VLOOKUP(Sheet1!D142,Sheet2!$H$1:$J$30,2,0)</f>
        <v>13</v>
      </c>
      <c r="L142" s="6">
        <f>VLOOKUP(Sheet1!D142,Sheet2!$H$1:$J$30,3,0)</f>
        <v>30000</v>
      </c>
    </row>
    <row r="143" spans="1:12" s="6" customFormat="1" ht="30.75" customHeight="1" x14ac:dyDescent="0.2">
      <c r="A143" s="3">
        <v>177</v>
      </c>
      <c r="B143" s="4" t="s">
        <v>494</v>
      </c>
      <c r="C143" s="5" t="s">
        <v>495</v>
      </c>
      <c r="D143" s="4" t="s">
        <v>367</v>
      </c>
      <c r="E143" s="5">
        <v>4</v>
      </c>
      <c r="F143" s="5" t="s">
        <v>384</v>
      </c>
      <c r="G143" s="4" t="s">
        <v>16</v>
      </c>
      <c r="H143" s="4" t="s">
        <v>496</v>
      </c>
      <c r="I143" s="4" t="s">
        <v>497</v>
      </c>
      <c r="J143" s="4" t="s">
        <v>19</v>
      </c>
      <c r="K143" s="6">
        <f>VLOOKUP(Sheet1!D143,Sheet2!$H$1:$J$30,2,0)</f>
        <v>35</v>
      </c>
      <c r="L143" s="6">
        <f>VLOOKUP(Sheet1!D143,Sheet2!$H$1:$J$30,3,0)</f>
        <v>100000</v>
      </c>
    </row>
    <row r="144" spans="1:12" s="6" customFormat="1" ht="30.75" customHeight="1" x14ac:dyDescent="0.2">
      <c r="A144" s="3">
        <v>178</v>
      </c>
      <c r="B144" s="4" t="s">
        <v>498</v>
      </c>
      <c r="C144" s="5" t="s">
        <v>499</v>
      </c>
      <c r="D144" s="4" t="s">
        <v>367</v>
      </c>
      <c r="E144" s="5">
        <v>2</v>
      </c>
      <c r="F144" s="5" t="s">
        <v>384</v>
      </c>
      <c r="G144" s="4" t="s">
        <v>16</v>
      </c>
      <c r="H144" s="4" t="s">
        <v>500</v>
      </c>
      <c r="I144" s="4" t="s">
        <v>501</v>
      </c>
      <c r="J144" s="4" t="s">
        <v>19</v>
      </c>
      <c r="K144" s="6">
        <f>VLOOKUP(Sheet1!D144,Sheet2!$H$1:$J$30,2,0)</f>
        <v>35</v>
      </c>
      <c r="L144" s="6">
        <f>VLOOKUP(Sheet1!D144,Sheet2!$H$1:$J$30,3,0)</f>
        <v>100000</v>
      </c>
    </row>
    <row r="145" spans="1:12" s="6" customFormat="1" ht="30.75" customHeight="1" x14ac:dyDescent="0.2">
      <c r="A145" s="3">
        <v>179</v>
      </c>
      <c r="B145" s="4" t="s">
        <v>502</v>
      </c>
      <c r="C145" s="5" t="s">
        <v>503</v>
      </c>
      <c r="D145" s="4" t="s">
        <v>92</v>
      </c>
      <c r="E145" s="5">
        <v>1</v>
      </c>
      <c r="F145" s="5" t="s">
        <v>384</v>
      </c>
      <c r="G145" s="4" t="s">
        <v>16</v>
      </c>
      <c r="H145" s="4" t="s">
        <v>504</v>
      </c>
      <c r="I145" s="4" t="s">
        <v>505</v>
      </c>
      <c r="J145" s="4" t="s">
        <v>19</v>
      </c>
      <c r="K145" s="6">
        <f>VLOOKUP(Sheet1!D145,Sheet2!$H$1:$J$30,2,0)</f>
        <v>42</v>
      </c>
      <c r="L145" s="6">
        <f>VLOOKUP(Sheet1!D145,Sheet2!$H$1:$J$30,3,0)</f>
        <v>117000</v>
      </c>
    </row>
    <row r="146" spans="1:12" s="6" customFormat="1" ht="30.75" customHeight="1" x14ac:dyDescent="0.2">
      <c r="A146" s="3">
        <v>180</v>
      </c>
      <c r="B146" s="4" t="s">
        <v>506</v>
      </c>
      <c r="C146" s="5" t="s">
        <v>507</v>
      </c>
      <c r="D146" s="4" t="s">
        <v>39</v>
      </c>
      <c r="E146" s="5">
        <v>6</v>
      </c>
      <c r="F146" s="5" t="s">
        <v>384</v>
      </c>
      <c r="G146" s="4" t="s">
        <v>16</v>
      </c>
      <c r="H146" s="4" t="s">
        <v>508</v>
      </c>
      <c r="I146" s="4" t="s">
        <v>509</v>
      </c>
      <c r="J146" s="4" t="s">
        <v>19</v>
      </c>
      <c r="K146" s="6">
        <f>VLOOKUP(Sheet1!D146,Sheet2!$H$1:$J$30,2,0)</f>
        <v>13</v>
      </c>
      <c r="L146" s="6">
        <f>VLOOKUP(Sheet1!D146,Sheet2!$H$1:$J$30,3,0)</f>
        <v>30000</v>
      </c>
    </row>
    <row r="147" spans="1:12" s="6" customFormat="1" ht="30.75" customHeight="1" x14ac:dyDescent="0.2">
      <c r="A147" s="3">
        <v>181</v>
      </c>
      <c r="B147" s="4" t="s">
        <v>510</v>
      </c>
      <c r="C147" s="5" t="s">
        <v>511</v>
      </c>
      <c r="D147" s="4" t="s">
        <v>78</v>
      </c>
      <c r="E147" s="5">
        <v>1</v>
      </c>
      <c r="F147" s="5" t="s">
        <v>384</v>
      </c>
      <c r="G147" s="4"/>
      <c r="H147" s="4" t="s">
        <v>512</v>
      </c>
      <c r="I147" s="4" t="s">
        <v>513</v>
      </c>
      <c r="J147" s="4" t="s">
        <v>25</v>
      </c>
      <c r="K147" s="6">
        <f>VLOOKUP(Sheet1!D147,Sheet2!$H$1:$J$30,2,0)</f>
        <v>63</v>
      </c>
      <c r="L147" s="6">
        <f>VLOOKUP(Sheet1!D147,Sheet2!$H$1:$J$30,3,0)</f>
        <v>50000</v>
      </c>
    </row>
    <row r="148" spans="1:12" s="6" customFormat="1" ht="30.75" customHeight="1" x14ac:dyDescent="0.2">
      <c r="A148" s="3">
        <v>182</v>
      </c>
      <c r="B148" s="4" t="s">
        <v>514</v>
      </c>
      <c r="C148" s="5" t="s">
        <v>515</v>
      </c>
      <c r="D148" s="4" t="s">
        <v>367</v>
      </c>
      <c r="E148" s="5">
        <v>1</v>
      </c>
      <c r="F148" s="5" t="s">
        <v>516</v>
      </c>
      <c r="G148" s="4" t="s">
        <v>16</v>
      </c>
      <c r="H148" s="4" t="s">
        <v>517</v>
      </c>
      <c r="I148" s="4" t="s">
        <v>518</v>
      </c>
      <c r="J148" s="4" t="s">
        <v>19</v>
      </c>
      <c r="K148" s="6">
        <f>VLOOKUP(Sheet1!D148,Sheet2!$H$1:$J$30,2,0)</f>
        <v>35</v>
      </c>
      <c r="L148" s="6">
        <f>VLOOKUP(Sheet1!D148,Sheet2!$H$1:$J$30,3,0)</f>
        <v>100000</v>
      </c>
    </row>
    <row r="149" spans="1:12" s="6" customFormat="1" ht="30.75" customHeight="1" x14ac:dyDescent="0.2">
      <c r="A149" s="3">
        <v>183</v>
      </c>
      <c r="B149" s="4" t="s">
        <v>519</v>
      </c>
      <c r="C149" s="5" t="s">
        <v>520</v>
      </c>
      <c r="D149" s="4" t="s">
        <v>55</v>
      </c>
      <c r="E149" s="5">
        <v>6</v>
      </c>
      <c r="F149" s="5" t="s">
        <v>516</v>
      </c>
      <c r="G149" s="4" t="s">
        <v>16</v>
      </c>
      <c r="H149" s="4" t="s">
        <v>521</v>
      </c>
      <c r="I149" s="4" t="s">
        <v>522</v>
      </c>
      <c r="J149" s="4" t="s">
        <v>19</v>
      </c>
      <c r="K149" s="6">
        <f>VLOOKUP(Sheet1!D149,Sheet2!$H$1:$J$30,2,0)</f>
        <v>55</v>
      </c>
      <c r="L149" s="6">
        <f>VLOOKUP(Sheet1!D149,Sheet2!$H$1:$J$30,3,0)</f>
        <v>500000</v>
      </c>
    </row>
    <row r="150" spans="1:12" s="6" customFormat="1" ht="30.75" customHeight="1" x14ac:dyDescent="0.2">
      <c r="A150" s="3">
        <v>184</v>
      </c>
      <c r="B150" s="4" t="s">
        <v>523</v>
      </c>
      <c r="C150" s="5" t="s">
        <v>524</v>
      </c>
      <c r="D150" s="4" t="s">
        <v>231</v>
      </c>
      <c r="E150" s="5">
        <v>1</v>
      </c>
      <c r="F150" s="5" t="s">
        <v>516</v>
      </c>
      <c r="G150" s="4" t="s">
        <v>16</v>
      </c>
      <c r="H150" s="4" t="s">
        <v>525</v>
      </c>
      <c r="I150" s="4" t="s">
        <v>526</v>
      </c>
      <c r="J150" s="4" t="s">
        <v>19</v>
      </c>
      <c r="K150" s="6">
        <f>VLOOKUP(Sheet1!D150,Sheet2!$H$1:$J$30,2,0)</f>
        <v>16</v>
      </c>
      <c r="L150" s="6">
        <f>VLOOKUP(Sheet1!D150,Sheet2!$H$1:$J$30,3,0)</f>
        <v>50000</v>
      </c>
    </row>
    <row r="151" spans="1:12" s="6" customFormat="1" ht="30.75" customHeight="1" x14ac:dyDescent="0.2">
      <c r="A151" s="3">
        <v>185</v>
      </c>
      <c r="B151" s="4" t="s">
        <v>523</v>
      </c>
      <c r="C151" s="5" t="s">
        <v>524</v>
      </c>
      <c r="D151" s="4" t="s">
        <v>34</v>
      </c>
      <c r="E151" s="5">
        <v>1</v>
      </c>
      <c r="F151" s="5" t="s">
        <v>516</v>
      </c>
      <c r="G151" s="4" t="s">
        <v>16</v>
      </c>
      <c r="H151" s="4" t="s">
        <v>525</v>
      </c>
      <c r="I151" s="4" t="s">
        <v>526</v>
      </c>
      <c r="J151" s="4" t="s">
        <v>19</v>
      </c>
      <c r="K151" s="6">
        <f>VLOOKUP(Sheet1!D151,Sheet2!$H$1:$J$30,2,0)</f>
        <v>21</v>
      </c>
      <c r="L151" s="6">
        <f>VLOOKUP(Sheet1!D151,Sheet2!$H$1:$J$30,3,0)</f>
        <v>100000</v>
      </c>
    </row>
    <row r="152" spans="1:12" s="6" customFormat="1" ht="30.75" customHeight="1" x14ac:dyDescent="0.2">
      <c r="A152" s="3">
        <v>186</v>
      </c>
      <c r="B152" s="4" t="s">
        <v>527</v>
      </c>
      <c r="C152" s="5" t="s">
        <v>528</v>
      </c>
      <c r="D152" s="4" t="s">
        <v>78</v>
      </c>
      <c r="E152" s="5">
        <v>1</v>
      </c>
      <c r="F152" s="5" t="s">
        <v>516</v>
      </c>
      <c r="G152" s="4" t="s">
        <v>16</v>
      </c>
      <c r="H152" s="4" t="s">
        <v>529</v>
      </c>
      <c r="I152" s="4" t="s">
        <v>530</v>
      </c>
      <c r="J152" s="4" t="s">
        <v>19</v>
      </c>
      <c r="K152" s="6">
        <f>VLOOKUP(Sheet1!D152,Sheet2!$H$1:$J$30,2,0)</f>
        <v>63</v>
      </c>
      <c r="L152" s="6">
        <f>VLOOKUP(Sheet1!D152,Sheet2!$H$1:$J$30,3,0)</f>
        <v>50000</v>
      </c>
    </row>
    <row r="153" spans="1:12" s="6" customFormat="1" ht="30.75" customHeight="1" x14ac:dyDescent="0.2">
      <c r="A153" s="3">
        <v>187</v>
      </c>
      <c r="B153" s="4" t="s">
        <v>531</v>
      </c>
      <c r="C153" s="5" t="s">
        <v>532</v>
      </c>
      <c r="D153" s="4" t="s">
        <v>78</v>
      </c>
      <c r="E153" s="5">
        <v>3</v>
      </c>
      <c r="F153" s="5" t="s">
        <v>516</v>
      </c>
      <c r="G153" s="4" t="s">
        <v>16</v>
      </c>
      <c r="H153" s="4" t="s">
        <v>533</v>
      </c>
      <c r="I153" s="4" t="s">
        <v>534</v>
      </c>
      <c r="J153" s="4" t="s">
        <v>19</v>
      </c>
      <c r="K153" s="6">
        <f>VLOOKUP(Sheet1!D153,Sheet2!$H$1:$J$30,2,0)</f>
        <v>63</v>
      </c>
      <c r="L153" s="6">
        <f>VLOOKUP(Sheet1!D153,Sheet2!$H$1:$J$30,3,0)</f>
        <v>50000</v>
      </c>
    </row>
    <row r="154" spans="1:12" s="6" customFormat="1" ht="30.75" customHeight="1" x14ac:dyDescent="0.2">
      <c r="A154" s="3">
        <v>188</v>
      </c>
      <c r="B154" s="4" t="s">
        <v>535</v>
      </c>
      <c r="C154" s="5" t="s">
        <v>536</v>
      </c>
      <c r="D154" s="4" t="s">
        <v>78</v>
      </c>
      <c r="E154" s="5">
        <v>3</v>
      </c>
      <c r="F154" s="5" t="s">
        <v>516</v>
      </c>
      <c r="G154" s="4" t="s">
        <v>16</v>
      </c>
      <c r="H154" s="4" t="s">
        <v>537</v>
      </c>
      <c r="I154" s="4" t="s">
        <v>538</v>
      </c>
      <c r="J154" s="4" t="s">
        <v>19</v>
      </c>
      <c r="K154" s="6">
        <f>VLOOKUP(Sheet1!D154,Sheet2!$H$1:$J$30,2,0)</f>
        <v>63</v>
      </c>
      <c r="L154" s="6">
        <f>VLOOKUP(Sheet1!D154,Sheet2!$H$1:$J$30,3,0)</f>
        <v>50000</v>
      </c>
    </row>
    <row r="155" spans="1:12" s="6" customFormat="1" ht="30.75" customHeight="1" x14ac:dyDescent="0.2">
      <c r="A155" s="3">
        <v>191</v>
      </c>
      <c r="B155" s="4" t="s">
        <v>540</v>
      </c>
      <c r="C155" s="5" t="s">
        <v>541</v>
      </c>
      <c r="D155" s="4" t="s">
        <v>50</v>
      </c>
      <c r="E155" s="5">
        <v>14</v>
      </c>
      <c r="F155" s="5" t="s">
        <v>539</v>
      </c>
      <c r="G155" s="4" t="s">
        <v>16</v>
      </c>
      <c r="H155" s="4" t="s">
        <v>542</v>
      </c>
      <c r="I155" s="4" t="s">
        <v>543</v>
      </c>
      <c r="J155" s="4" t="s">
        <v>19</v>
      </c>
      <c r="K155" s="6">
        <f>VLOOKUP(Sheet1!D155,Sheet2!$H$1:$J$30,2,0)</f>
        <v>43</v>
      </c>
      <c r="L155" s="6">
        <f>VLOOKUP(Sheet1!D155,Sheet2!$H$1:$J$30,3,0)</f>
        <v>500000</v>
      </c>
    </row>
    <row r="156" spans="1:12" s="6" customFormat="1" ht="30.75" customHeight="1" x14ac:dyDescent="0.2">
      <c r="A156" s="3">
        <v>192</v>
      </c>
      <c r="B156" s="4" t="s">
        <v>544</v>
      </c>
      <c r="C156" s="5" t="s">
        <v>545</v>
      </c>
      <c r="D156" s="4" t="s">
        <v>78</v>
      </c>
      <c r="E156" s="5">
        <v>2</v>
      </c>
      <c r="F156" s="5" t="s">
        <v>539</v>
      </c>
      <c r="G156" s="4" t="s">
        <v>16</v>
      </c>
      <c r="H156" s="4" t="s">
        <v>546</v>
      </c>
      <c r="I156" s="4" t="s">
        <v>547</v>
      </c>
      <c r="J156" s="4" t="s">
        <v>19</v>
      </c>
      <c r="K156" s="6">
        <f>VLOOKUP(Sheet1!D156,Sheet2!$H$1:$J$30,2,0)</f>
        <v>63</v>
      </c>
      <c r="L156" s="6">
        <f>VLOOKUP(Sheet1!D156,Sheet2!$H$1:$J$30,3,0)</f>
        <v>50000</v>
      </c>
    </row>
    <row r="157" spans="1:12" s="6" customFormat="1" ht="30.75" customHeight="1" x14ac:dyDescent="0.2">
      <c r="A157" s="3">
        <v>194</v>
      </c>
      <c r="B157" s="4" t="s">
        <v>548</v>
      </c>
      <c r="C157" s="5" t="s">
        <v>549</v>
      </c>
      <c r="D157" s="4" t="s">
        <v>374</v>
      </c>
      <c r="E157" s="5">
        <v>1</v>
      </c>
      <c r="F157" s="5" t="s">
        <v>539</v>
      </c>
      <c r="G157" s="4" t="s">
        <v>16</v>
      </c>
      <c r="H157" s="4" t="s">
        <v>550</v>
      </c>
      <c r="I157" s="4" t="s">
        <v>551</v>
      </c>
      <c r="J157" s="4" t="s">
        <v>19</v>
      </c>
      <c r="K157" s="6">
        <f>VLOOKUP(Sheet1!D157,Sheet2!$H$1:$J$30,2,0)</f>
        <v>64</v>
      </c>
      <c r="L157" s="6">
        <f>VLOOKUP(Sheet1!D157,Sheet2!$H$1:$J$30,3,0)</f>
        <v>1600000</v>
      </c>
    </row>
    <row r="158" spans="1:12" s="6" customFormat="1" ht="30.75" customHeight="1" x14ac:dyDescent="0.2">
      <c r="A158" s="3">
        <v>195</v>
      </c>
      <c r="B158" s="4" t="s">
        <v>552</v>
      </c>
      <c r="C158" s="5" t="s">
        <v>553</v>
      </c>
      <c r="D158" s="4" t="s">
        <v>78</v>
      </c>
      <c r="E158" s="5">
        <v>16</v>
      </c>
      <c r="F158" s="5" t="s">
        <v>539</v>
      </c>
      <c r="G158" s="4" t="s">
        <v>16</v>
      </c>
      <c r="H158" s="4" t="s">
        <v>554</v>
      </c>
      <c r="I158" s="4" t="s">
        <v>555</v>
      </c>
      <c r="J158" s="4" t="s">
        <v>19</v>
      </c>
      <c r="K158" s="6">
        <f>VLOOKUP(Sheet1!D158,Sheet2!$H$1:$J$30,2,0)</f>
        <v>63</v>
      </c>
      <c r="L158" s="6">
        <f>VLOOKUP(Sheet1!D158,Sheet2!$H$1:$J$30,3,0)</f>
        <v>50000</v>
      </c>
    </row>
  </sheetData>
  <mergeCells count="2">
    <mergeCell ref="A2:J2"/>
    <mergeCell ref="A3:J3"/>
  </mergeCell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H19" sqref="H19"/>
    </sheetView>
  </sheetViews>
  <sheetFormatPr baseColWidth="10" defaultColWidth="12.5" defaultRowHeight="15" x14ac:dyDescent="0.2"/>
  <cols>
    <col min="1" max="1" width="12.5" customWidth="1"/>
    <col min="2" max="2" width="35" bestFit="1" customWidth="1"/>
    <col min="3" max="7" width="12.5" customWidth="1"/>
    <col min="8" max="8" width="28.83203125" customWidth="1"/>
    <col min="11" max="11" width="25.5" customWidth="1"/>
  </cols>
  <sheetData>
    <row r="1" spans="1:11" x14ac:dyDescent="0.2">
      <c r="A1">
        <v>3</v>
      </c>
      <c r="B1" t="s">
        <v>572</v>
      </c>
      <c r="C1">
        <v>200000</v>
      </c>
      <c r="H1" s="32" t="s">
        <v>92</v>
      </c>
      <c r="I1">
        <v>42</v>
      </c>
      <c r="J1">
        <v>117000</v>
      </c>
      <c r="K1" t="str">
        <f>VLOOKUP(I1,$A$1:$C$94,2,0)</f>
        <v>LLBAT</v>
      </c>
    </row>
    <row r="2" spans="1:11" x14ac:dyDescent="0.2">
      <c r="A2">
        <v>4</v>
      </c>
      <c r="B2" t="s">
        <v>573</v>
      </c>
      <c r="C2">
        <v>200000</v>
      </c>
      <c r="H2" s="32" t="s">
        <v>574</v>
      </c>
      <c r="I2">
        <v>91</v>
      </c>
      <c r="J2">
        <v>459000</v>
      </c>
      <c r="K2" t="str">
        <f t="shared" ref="K2:K30" si="0">VLOOKUP(I2,$A$1:$C$94,2,0)</f>
        <v>LLHOP</v>
      </c>
    </row>
    <row r="3" spans="1:11" x14ac:dyDescent="0.2">
      <c r="A3">
        <v>5</v>
      </c>
      <c r="B3" t="s">
        <v>575</v>
      </c>
      <c r="C3">
        <v>200000</v>
      </c>
      <c r="H3" s="32" t="s">
        <v>317</v>
      </c>
      <c r="I3">
        <v>48</v>
      </c>
      <c r="J3">
        <v>447000</v>
      </c>
      <c r="K3" t="str">
        <f t="shared" si="0"/>
        <v>LLHOPCOM</v>
      </c>
    </row>
    <row r="4" spans="1:11" x14ac:dyDescent="0.2">
      <c r="A4">
        <v>8</v>
      </c>
      <c r="B4" t="s">
        <v>576</v>
      </c>
      <c r="C4">
        <v>200000</v>
      </c>
      <c r="H4" s="32" t="s">
        <v>577</v>
      </c>
      <c r="I4">
        <v>46</v>
      </c>
      <c r="J4">
        <v>625000</v>
      </c>
      <c r="K4" t="str">
        <f t="shared" si="0"/>
        <v>LLDUNGCU</v>
      </c>
    </row>
    <row r="5" spans="1:11" x14ac:dyDescent="0.2">
      <c r="A5">
        <v>11</v>
      </c>
      <c r="B5" t="s">
        <v>578</v>
      </c>
      <c r="C5">
        <v>200000</v>
      </c>
      <c r="H5" s="32" t="s">
        <v>579</v>
      </c>
      <c r="I5">
        <v>28</v>
      </c>
      <c r="J5">
        <v>350000</v>
      </c>
      <c r="K5" t="str">
        <f t="shared" si="0"/>
        <v>TSNQN280</v>
      </c>
    </row>
    <row r="6" spans="1:11" x14ac:dyDescent="0.2">
      <c r="A6">
        <v>12</v>
      </c>
      <c r="B6" t="s">
        <v>580</v>
      </c>
      <c r="C6">
        <v>8000000</v>
      </c>
      <c r="H6" s="32" t="s">
        <v>68</v>
      </c>
      <c r="I6" s="33">
        <v>45</v>
      </c>
      <c r="J6">
        <v>100000</v>
      </c>
      <c r="K6" t="str">
        <f t="shared" si="0"/>
        <v>BIBOMART200</v>
      </c>
    </row>
    <row r="7" spans="1:11" x14ac:dyDescent="0.2">
      <c r="A7">
        <v>13</v>
      </c>
      <c r="B7" t="s">
        <v>581</v>
      </c>
      <c r="C7">
        <v>30000</v>
      </c>
      <c r="H7" s="32" t="s">
        <v>582</v>
      </c>
      <c r="I7">
        <v>44</v>
      </c>
      <c r="J7">
        <v>200000</v>
      </c>
      <c r="K7" t="str">
        <f t="shared" si="0"/>
        <v>BIG C 200</v>
      </c>
    </row>
    <row r="8" spans="1:11" x14ac:dyDescent="0.2">
      <c r="A8">
        <v>14</v>
      </c>
      <c r="B8" t="s">
        <v>583</v>
      </c>
      <c r="C8">
        <v>50000</v>
      </c>
      <c r="H8" s="32" t="s">
        <v>354</v>
      </c>
      <c r="I8">
        <v>5</v>
      </c>
      <c r="J8">
        <v>200000</v>
      </c>
      <c r="K8" t="str">
        <f t="shared" si="0"/>
        <v>CANIFA200</v>
      </c>
    </row>
    <row r="9" spans="1:11" x14ac:dyDescent="0.2">
      <c r="A9">
        <v>15</v>
      </c>
      <c r="B9" t="s">
        <v>584</v>
      </c>
      <c r="C9">
        <v>200000</v>
      </c>
      <c r="H9" s="32" t="s">
        <v>367</v>
      </c>
      <c r="I9">
        <v>35</v>
      </c>
      <c r="J9">
        <v>100000</v>
      </c>
      <c r="K9" t="str">
        <f t="shared" si="0"/>
        <v>CGV100</v>
      </c>
    </row>
    <row r="10" spans="1:11" x14ac:dyDescent="0.2">
      <c r="A10">
        <v>16</v>
      </c>
      <c r="B10" t="s">
        <v>231</v>
      </c>
      <c r="C10">
        <v>50000</v>
      </c>
      <c r="H10" s="32" t="s">
        <v>374</v>
      </c>
      <c r="I10">
        <v>64</v>
      </c>
      <c r="J10">
        <v>1600000</v>
      </c>
      <c r="K10" t="str">
        <f t="shared" si="0"/>
        <v>FUJIMINI1900</v>
      </c>
    </row>
    <row r="11" spans="1:11" x14ac:dyDescent="0.2">
      <c r="A11">
        <v>17</v>
      </c>
      <c r="B11" t="s">
        <v>585</v>
      </c>
      <c r="C11">
        <v>200000</v>
      </c>
      <c r="H11" s="32" t="s">
        <v>22</v>
      </c>
      <c r="I11">
        <v>34</v>
      </c>
      <c r="J11">
        <v>200000</v>
      </c>
      <c r="K11" t="str">
        <f t="shared" si="0"/>
        <v>GOLDENGATE200</v>
      </c>
    </row>
    <row r="12" spans="1:11" x14ac:dyDescent="0.2">
      <c r="A12">
        <v>18</v>
      </c>
      <c r="B12" t="s">
        <v>586</v>
      </c>
      <c r="C12">
        <v>200000</v>
      </c>
      <c r="H12" s="32" t="s">
        <v>39</v>
      </c>
      <c r="I12">
        <v>13</v>
      </c>
      <c r="J12">
        <v>30000</v>
      </c>
      <c r="K12" t="str">
        <f t="shared" si="0"/>
        <v>Grab30</v>
      </c>
    </row>
    <row r="13" spans="1:11" x14ac:dyDescent="0.2">
      <c r="A13">
        <v>19</v>
      </c>
      <c r="B13" t="s">
        <v>587</v>
      </c>
      <c r="C13">
        <v>200000</v>
      </c>
      <c r="H13" s="32" t="s">
        <v>110</v>
      </c>
      <c r="I13" s="33">
        <v>50</v>
      </c>
      <c r="J13">
        <v>100000</v>
      </c>
      <c r="K13" t="str">
        <f t="shared" si="0"/>
        <v>QNGON100</v>
      </c>
    </row>
    <row r="14" spans="1:11" x14ac:dyDescent="0.2">
      <c r="A14">
        <v>20</v>
      </c>
      <c r="B14" t="s">
        <v>588</v>
      </c>
      <c r="C14">
        <v>200000</v>
      </c>
      <c r="H14" s="32" t="s">
        <v>589</v>
      </c>
      <c r="I14">
        <v>31</v>
      </c>
      <c r="J14">
        <v>100000</v>
      </c>
      <c r="K14" t="str">
        <f t="shared" si="0"/>
        <v>SKINFOOD100</v>
      </c>
    </row>
    <row r="15" spans="1:11" x14ac:dyDescent="0.2">
      <c r="A15">
        <v>21</v>
      </c>
      <c r="B15" t="s">
        <v>590</v>
      </c>
      <c r="C15">
        <v>100000</v>
      </c>
      <c r="H15" s="32" t="s">
        <v>591</v>
      </c>
      <c r="I15">
        <v>62</v>
      </c>
      <c r="J15">
        <v>50000</v>
      </c>
      <c r="K15" t="str">
        <f t="shared" si="0"/>
        <v>Mobiphone50</v>
      </c>
    </row>
    <row r="16" spans="1:11" x14ac:dyDescent="0.2">
      <c r="A16">
        <v>22</v>
      </c>
      <c r="B16" t="s">
        <v>592</v>
      </c>
      <c r="C16">
        <v>200000</v>
      </c>
      <c r="H16" s="32" t="s">
        <v>78</v>
      </c>
      <c r="I16">
        <v>63</v>
      </c>
      <c r="J16">
        <v>50000</v>
      </c>
      <c r="K16" t="str">
        <f t="shared" si="0"/>
        <v>VinaPhone50</v>
      </c>
    </row>
    <row r="17" spans="1:11" x14ac:dyDescent="0.2">
      <c r="A17">
        <v>23</v>
      </c>
      <c r="B17" t="s">
        <v>593</v>
      </c>
      <c r="C17">
        <v>500000</v>
      </c>
      <c r="H17" s="32" t="s">
        <v>594</v>
      </c>
      <c r="I17">
        <v>61</v>
      </c>
      <c r="J17">
        <v>50000</v>
      </c>
      <c r="K17" t="str">
        <f t="shared" si="0"/>
        <v>Viettel50</v>
      </c>
    </row>
    <row r="18" spans="1:11" x14ac:dyDescent="0.2">
      <c r="A18">
        <v>24</v>
      </c>
      <c r="B18" t="s">
        <v>595</v>
      </c>
      <c r="C18">
        <v>200000</v>
      </c>
      <c r="H18" s="32" t="s">
        <v>44</v>
      </c>
      <c r="I18">
        <v>52</v>
      </c>
      <c r="J18">
        <v>200000</v>
      </c>
      <c r="K18" t="str">
        <f t="shared" si="0"/>
        <v>TIKI200</v>
      </c>
    </row>
    <row r="19" spans="1:11" x14ac:dyDescent="0.2">
      <c r="A19">
        <v>25</v>
      </c>
      <c r="B19" t="s">
        <v>596</v>
      </c>
      <c r="C19">
        <v>500000</v>
      </c>
      <c r="H19" s="32" t="s">
        <v>28</v>
      </c>
      <c r="I19">
        <v>53</v>
      </c>
      <c r="J19">
        <v>500000</v>
      </c>
      <c r="K19" t="str">
        <f t="shared" si="0"/>
        <v>TIKI500</v>
      </c>
    </row>
    <row r="20" spans="1:11" x14ac:dyDescent="0.2">
      <c r="A20">
        <v>26</v>
      </c>
      <c r="B20" t="s">
        <v>597</v>
      </c>
      <c r="C20">
        <v>95000</v>
      </c>
      <c r="H20" s="32" t="s">
        <v>34</v>
      </c>
      <c r="I20">
        <v>21</v>
      </c>
      <c r="J20">
        <v>100000</v>
      </c>
      <c r="K20" t="str">
        <f t="shared" si="0"/>
        <v>TINIWORLD100</v>
      </c>
    </row>
    <row r="21" spans="1:11" x14ac:dyDescent="0.2">
      <c r="A21">
        <v>27</v>
      </c>
      <c r="B21" t="s">
        <v>598</v>
      </c>
      <c r="C21">
        <v>350000</v>
      </c>
      <c r="H21" s="32" t="s">
        <v>283</v>
      </c>
      <c r="I21">
        <v>94</v>
      </c>
      <c r="J21">
        <v>200000</v>
      </c>
      <c r="K21" t="str">
        <f t="shared" si="0"/>
        <v>Voucher UMA200</v>
      </c>
    </row>
    <row r="22" spans="1:11" x14ac:dyDescent="0.2">
      <c r="A22">
        <v>28</v>
      </c>
      <c r="B22" t="s">
        <v>599</v>
      </c>
      <c r="C22">
        <v>350000</v>
      </c>
      <c r="H22" s="32" t="s">
        <v>201</v>
      </c>
      <c r="I22">
        <v>95</v>
      </c>
      <c r="J22">
        <v>500000</v>
      </c>
      <c r="K22" t="str">
        <f t="shared" si="0"/>
        <v>Voucher UMA500</v>
      </c>
    </row>
    <row r="23" spans="1:11" x14ac:dyDescent="0.2">
      <c r="A23">
        <v>29</v>
      </c>
      <c r="B23" t="s">
        <v>600</v>
      </c>
      <c r="C23">
        <v>650000</v>
      </c>
      <c r="H23" s="32" t="s">
        <v>50</v>
      </c>
      <c r="I23">
        <v>43</v>
      </c>
      <c r="J23">
        <v>500000</v>
      </c>
      <c r="K23" t="str">
        <f t="shared" si="0"/>
        <v>BIG C 500</v>
      </c>
    </row>
    <row r="24" spans="1:11" x14ac:dyDescent="0.2">
      <c r="A24">
        <v>30</v>
      </c>
      <c r="B24" t="s">
        <v>601</v>
      </c>
      <c r="C24">
        <v>630000</v>
      </c>
      <c r="H24" s="32" t="s">
        <v>14</v>
      </c>
      <c r="I24">
        <v>54</v>
      </c>
      <c r="J24">
        <v>200000</v>
      </c>
      <c r="K24" t="str">
        <f t="shared" si="0"/>
        <v>VINID200</v>
      </c>
    </row>
    <row r="25" spans="1:11" x14ac:dyDescent="0.2">
      <c r="A25">
        <v>31</v>
      </c>
      <c r="B25" t="s">
        <v>602</v>
      </c>
      <c r="C25">
        <v>100000</v>
      </c>
      <c r="H25" s="32" t="s">
        <v>55</v>
      </c>
      <c r="I25">
        <v>55</v>
      </c>
      <c r="J25">
        <v>500000</v>
      </c>
      <c r="K25" t="str">
        <f t="shared" si="0"/>
        <v>VINID500</v>
      </c>
    </row>
    <row r="26" spans="1:11" x14ac:dyDescent="0.2">
      <c r="A26">
        <v>32</v>
      </c>
      <c r="B26" t="s">
        <v>603</v>
      </c>
      <c r="C26">
        <v>2000000</v>
      </c>
      <c r="H26" s="32" t="s">
        <v>604</v>
      </c>
      <c r="I26">
        <v>24</v>
      </c>
      <c r="J26">
        <v>200000</v>
      </c>
      <c r="K26" t="str">
        <f t="shared" si="0"/>
        <v>WRAP&amp;ROLL200</v>
      </c>
    </row>
    <row r="27" spans="1:11" x14ac:dyDescent="0.2">
      <c r="A27">
        <v>33</v>
      </c>
      <c r="B27" t="s">
        <v>605</v>
      </c>
      <c r="C27">
        <v>50000</v>
      </c>
      <c r="H27" s="32" t="s">
        <v>438</v>
      </c>
      <c r="I27">
        <v>101</v>
      </c>
      <c r="J27">
        <v>100000</v>
      </c>
      <c r="K27" t="str">
        <f t="shared" si="0"/>
        <v>Voucher Yves Rocher 100</v>
      </c>
    </row>
    <row r="28" spans="1:11" x14ac:dyDescent="0.2">
      <c r="A28">
        <v>34</v>
      </c>
      <c r="B28" t="s">
        <v>606</v>
      </c>
      <c r="C28">
        <v>200000</v>
      </c>
      <c r="H28" s="4" t="s">
        <v>231</v>
      </c>
      <c r="I28">
        <v>16</v>
      </c>
      <c r="J28">
        <v>50000</v>
      </c>
      <c r="K28" t="str">
        <f t="shared" si="0"/>
        <v>FANNY50</v>
      </c>
    </row>
    <row r="29" spans="1:11" x14ac:dyDescent="0.2">
      <c r="A29">
        <v>35</v>
      </c>
      <c r="B29" t="s">
        <v>367</v>
      </c>
      <c r="C29">
        <v>100000</v>
      </c>
      <c r="H29" s="4" t="s">
        <v>381</v>
      </c>
      <c r="I29">
        <v>47</v>
      </c>
      <c r="J29">
        <v>439000</v>
      </c>
      <c r="K29" t="str">
        <f t="shared" si="0"/>
        <v>LLBINH</v>
      </c>
    </row>
    <row r="30" spans="1:11" x14ac:dyDescent="0.2">
      <c r="A30">
        <v>36</v>
      </c>
      <c r="B30" t="s">
        <v>607</v>
      </c>
      <c r="C30">
        <v>200000</v>
      </c>
      <c r="H30" s="4" t="s">
        <v>107</v>
      </c>
      <c r="I30">
        <v>51</v>
      </c>
      <c r="J30">
        <v>352000</v>
      </c>
      <c r="K30" t="str">
        <f t="shared" si="0"/>
        <v>SEN320</v>
      </c>
    </row>
    <row r="31" spans="1:11" x14ac:dyDescent="0.2">
      <c r="A31">
        <v>37</v>
      </c>
      <c r="B31" t="s">
        <v>608</v>
      </c>
      <c r="C31">
        <v>200000</v>
      </c>
    </row>
    <row r="32" spans="1:11" x14ac:dyDescent="0.2">
      <c r="A32">
        <v>38</v>
      </c>
      <c r="B32" t="s">
        <v>609</v>
      </c>
      <c r="C32">
        <v>250000</v>
      </c>
    </row>
    <row r="33" spans="1:3" x14ac:dyDescent="0.2">
      <c r="A33">
        <v>42</v>
      </c>
      <c r="B33" t="s">
        <v>92</v>
      </c>
      <c r="C33">
        <v>117000</v>
      </c>
    </row>
    <row r="34" spans="1:3" x14ac:dyDescent="0.2">
      <c r="A34">
        <v>43</v>
      </c>
      <c r="B34" t="s">
        <v>610</v>
      </c>
      <c r="C34">
        <v>500000</v>
      </c>
    </row>
    <row r="35" spans="1:3" x14ac:dyDescent="0.2">
      <c r="A35">
        <v>44</v>
      </c>
      <c r="B35" t="s">
        <v>611</v>
      </c>
      <c r="C35">
        <v>200000</v>
      </c>
    </row>
    <row r="36" spans="1:3" x14ac:dyDescent="0.2">
      <c r="A36">
        <v>45</v>
      </c>
      <c r="B36" t="s">
        <v>612</v>
      </c>
      <c r="C36">
        <v>200000</v>
      </c>
    </row>
    <row r="37" spans="1:3" x14ac:dyDescent="0.2">
      <c r="A37">
        <v>46</v>
      </c>
      <c r="B37" t="s">
        <v>577</v>
      </c>
      <c r="C37">
        <v>625000</v>
      </c>
    </row>
    <row r="38" spans="1:3" x14ac:dyDescent="0.2">
      <c r="A38">
        <v>47</v>
      </c>
      <c r="B38" t="s">
        <v>381</v>
      </c>
      <c r="C38">
        <v>439000</v>
      </c>
    </row>
    <row r="39" spans="1:3" x14ac:dyDescent="0.2">
      <c r="A39">
        <v>48</v>
      </c>
      <c r="B39" t="s">
        <v>317</v>
      </c>
      <c r="C39">
        <v>447000</v>
      </c>
    </row>
    <row r="40" spans="1:3" x14ac:dyDescent="0.2">
      <c r="A40">
        <v>49</v>
      </c>
      <c r="B40" t="s">
        <v>613</v>
      </c>
      <c r="C40">
        <v>200000</v>
      </c>
    </row>
    <row r="41" spans="1:3" x14ac:dyDescent="0.2">
      <c r="A41">
        <v>50</v>
      </c>
      <c r="B41" t="s">
        <v>614</v>
      </c>
      <c r="C41">
        <v>100000</v>
      </c>
    </row>
    <row r="42" spans="1:3" x14ac:dyDescent="0.2">
      <c r="A42">
        <v>51</v>
      </c>
      <c r="B42" t="s">
        <v>615</v>
      </c>
      <c r="C42">
        <v>320000</v>
      </c>
    </row>
    <row r="43" spans="1:3" x14ac:dyDescent="0.2">
      <c r="A43">
        <v>52</v>
      </c>
      <c r="B43" t="s">
        <v>44</v>
      </c>
      <c r="C43">
        <v>200000</v>
      </c>
    </row>
    <row r="44" spans="1:3" x14ac:dyDescent="0.2">
      <c r="A44">
        <v>53</v>
      </c>
      <c r="B44" t="s">
        <v>28</v>
      </c>
      <c r="C44">
        <v>500000</v>
      </c>
    </row>
    <row r="45" spans="1:3" x14ac:dyDescent="0.2">
      <c r="A45">
        <v>54</v>
      </c>
      <c r="B45" t="s">
        <v>14</v>
      </c>
      <c r="C45">
        <v>200000</v>
      </c>
    </row>
    <row r="46" spans="1:3" x14ac:dyDescent="0.2">
      <c r="A46">
        <v>55</v>
      </c>
      <c r="B46" t="s">
        <v>55</v>
      </c>
      <c r="C46">
        <v>500000</v>
      </c>
    </row>
    <row r="47" spans="1:3" x14ac:dyDescent="0.2">
      <c r="A47">
        <v>56</v>
      </c>
      <c r="B47" t="s">
        <v>616</v>
      </c>
      <c r="C47">
        <v>1000000</v>
      </c>
    </row>
    <row r="48" spans="1:3" x14ac:dyDescent="0.2">
      <c r="A48">
        <v>57</v>
      </c>
      <c r="B48" t="s">
        <v>617</v>
      </c>
      <c r="C48">
        <v>3000000</v>
      </c>
    </row>
    <row r="49" spans="1:8" x14ac:dyDescent="0.2">
      <c r="A49">
        <v>60</v>
      </c>
      <c r="B49" t="s">
        <v>618</v>
      </c>
      <c r="C49">
        <v>525000</v>
      </c>
    </row>
    <row r="50" spans="1:8" x14ac:dyDescent="0.2">
      <c r="A50">
        <v>61</v>
      </c>
      <c r="B50" t="s">
        <v>619</v>
      </c>
      <c r="C50">
        <v>50000</v>
      </c>
    </row>
    <row r="51" spans="1:8" x14ac:dyDescent="0.2">
      <c r="A51">
        <v>62</v>
      </c>
      <c r="B51" t="s">
        <v>620</v>
      </c>
      <c r="C51">
        <v>50000</v>
      </c>
    </row>
    <row r="52" spans="1:8" x14ac:dyDescent="0.2">
      <c r="A52">
        <v>63</v>
      </c>
      <c r="B52" t="s">
        <v>621</v>
      </c>
      <c r="C52">
        <v>50000</v>
      </c>
    </row>
    <row r="53" spans="1:8" x14ac:dyDescent="0.2">
      <c r="A53">
        <v>64</v>
      </c>
      <c r="B53" t="s">
        <v>622</v>
      </c>
      <c r="C53">
        <v>1600000</v>
      </c>
    </row>
    <row r="54" spans="1:8" x14ac:dyDescent="0.2">
      <c r="A54">
        <v>67</v>
      </c>
      <c r="B54" t="s">
        <v>623</v>
      </c>
      <c r="C54">
        <v>300000</v>
      </c>
    </row>
    <row r="55" spans="1:8" x14ac:dyDescent="0.2">
      <c r="A55">
        <v>68</v>
      </c>
      <c r="B55" t="s">
        <v>624</v>
      </c>
      <c r="C55">
        <v>100000</v>
      </c>
    </row>
    <row r="56" spans="1:8" x14ac:dyDescent="0.2">
      <c r="A56">
        <v>69</v>
      </c>
      <c r="B56" t="s">
        <v>625</v>
      </c>
      <c r="C56">
        <v>200000</v>
      </c>
    </row>
    <row r="57" spans="1:8" x14ac:dyDescent="0.2">
      <c r="A57">
        <v>70</v>
      </c>
      <c r="B57" t="s">
        <v>626</v>
      </c>
      <c r="C57">
        <v>500000</v>
      </c>
    </row>
    <row r="58" spans="1:8" x14ac:dyDescent="0.2">
      <c r="A58">
        <v>73</v>
      </c>
      <c r="B58" t="s">
        <v>627</v>
      </c>
      <c r="C58">
        <v>100000</v>
      </c>
    </row>
    <row r="59" spans="1:8" x14ac:dyDescent="0.2">
      <c r="A59">
        <v>74</v>
      </c>
      <c r="B59" t="s">
        <v>628</v>
      </c>
      <c r="C59">
        <v>100000</v>
      </c>
    </row>
    <row r="60" spans="1:8" x14ac:dyDescent="0.2">
      <c r="A60">
        <v>75</v>
      </c>
      <c r="B60" t="s">
        <v>629</v>
      </c>
      <c r="C60">
        <v>100000</v>
      </c>
    </row>
    <row r="61" spans="1:8" x14ac:dyDescent="0.2">
      <c r="A61">
        <v>76</v>
      </c>
      <c r="B61" t="s">
        <v>630</v>
      </c>
      <c r="C61">
        <v>100000</v>
      </c>
    </row>
    <row r="62" spans="1:8" x14ac:dyDescent="0.2">
      <c r="A62">
        <v>77</v>
      </c>
      <c r="B62" t="s">
        <v>631</v>
      </c>
      <c r="C62">
        <v>100000</v>
      </c>
    </row>
    <row r="63" spans="1:8" x14ac:dyDescent="0.2">
      <c r="A63">
        <v>78</v>
      </c>
      <c r="B63" t="s">
        <v>632</v>
      </c>
      <c r="C63">
        <v>100000</v>
      </c>
    </row>
    <row r="64" spans="1:8" ht="16" x14ac:dyDescent="0.2">
      <c r="A64">
        <v>79</v>
      </c>
      <c r="B64" t="s">
        <v>633</v>
      </c>
      <c r="C64">
        <v>100000</v>
      </c>
      <c r="H64" s="34"/>
    </row>
    <row r="65" spans="1:8" ht="16" x14ac:dyDescent="0.2">
      <c r="A65">
        <v>80</v>
      </c>
      <c r="B65" t="s">
        <v>634</v>
      </c>
      <c r="C65">
        <v>100000</v>
      </c>
      <c r="H65" s="34"/>
    </row>
    <row r="66" spans="1:8" ht="16" x14ac:dyDescent="0.2">
      <c r="A66">
        <v>81</v>
      </c>
      <c r="B66" t="s">
        <v>635</v>
      </c>
      <c r="C66">
        <v>870000</v>
      </c>
      <c r="H66" s="34"/>
    </row>
    <row r="67" spans="1:8" ht="16" x14ac:dyDescent="0.2">
      <c r="A67">
        <v>82</v>
      </c>
      <c r="B67" t="s">
        <v>636</v>
      </c>
      <c r="C67">
        <v>100000</v>
      </c>
      <c r="H67" s="34"/>
    </row>
    <row r="68" spans="1:8" ht="16" x14ac:dyDescent="0.2">
      <c r="A68">
        <v>83</v>
      </c>
      <c r="B68" t="s">
        <v>637</v>
      </c>
      <c r="C68">
        <v>500000</v>
      </c>
      <c r="H68" s="34"/>
    </row>
    <row r="69" spans="1:8" ht="16" x14ac:dyDescent="0.2">
      <c r="A69">
        <v>84</v>
      </c>
      <c r="B69" t="s">
        <v>638</v>
      </c>
      <c r="C69">
        <v>100000</v>
      </c>
      <c r="H69" s="34"/>
    </row>
    <row r="70" spans="1:8" ht="16" x14ac:dyDescent="0.2">
      <c r="A70">
        <v>85</v>
      </c>
      <c r="B70" t="s">
        <v>639</v>
      </c>
      <c r="C70">
        <v>100000</v>
      </c>
      <c r="H70" s="34"/>
    </row>
    <row r="71" spans="1:8" ht="16" x14ac:dyDescent="0.2">
      <c r="A71">
        <v>86</v>
      </c>
      <c r="B71" t="s">
        <v>640</v>
      </c>
      <c r="C71">
        <v>50000</v>
      </c>
      <c r="H71" s="34"/>
    </row>
    <row r="72" spans="1:8" ht="16" x14ac:dyDescent="0.2">
      <c r="A72">
        <v>87</v>
      </c>
      <c r="B72" t="s">
        <v>641</v>
      </c>
      <c r="C72">
        <v>100000</v>
      </c>
      <c r="H72" s="34"/>
    </row>
    <row r="73" spans="1:8" ht="16" x14ac:dyDescent="0.2">
      <c r="A73">
        <v>88</v>
      </c>
      <c r="B73" t="s">
        <v>642</v>
      </c>
      <c r="C73">
        <v>200000</v>
      </c>
      <c r="H73" s="35"/>
    </row>
    <row r="74" spans="1:8" x14ac:dyDescent="0.2">
      <c r="A74">
        <v>89</v>
      </c>
      <c r="B74" t="s">
        <v>643</v>
      </c>
      <c r="C74">
        <v>50000</v>
      </c>
    </row>
    <row r="75" spans="1:8" x14ac:dyDescent="0.2">
      <c r="A75">
        <v>90</v>
      </c>
      <c r="B75" t="s">
        <v>644</v>
      </c>
      <c r="C75">
        <v>5000000</v>
      </c>
    </row>
    <row r="76" spans="1:8" x14ac:dyDescent="0.2">
      <c r="A76">
        <v>91</v>
      </c>
      <c r="B76" t="s">
        <v>574</v>
      </c>
      <c r="C76">
        <v>459000</v>
      </c>
    </row>
    <row r="77" spans="1:8" x14ac:dyDescent="0.2">
      <c r="A77">
        <v>92</v>
      </c>
      <c r="B77" t="s">
        <v>645</v>
      </c>
      <c r="C77">
        <v>2000000</v>
      </c>
    </row>
    <row r="78" spans="1:8" x14ac:dyDescent="0.2">
      <c r="A78">
        <v>93</v>
      </c>
      <c r="B78" t="s">
        <v>646</v>
      </c>
      <c r="C78">
        <v>2000000</v>
      </c>
    </row>
    <row r="79" spans="1:8" x14ac:dyDescent="0.2">
      <c r="A79">
        <v>94</v>
      </c>
      <c r="B79" t="s">
        <v>647</v>
      </c>
      <c r="C79">
        <v>200000</v>
      </c>
    </row>
    <row r="80" spans="1:8" x14ac:dyDescent="0.2">
      <c r="A80">
        <v>95</v>
      </c>
      <c r="B80" t="s">
        <v>648</v>
      </c>
      <c r="C80">
        <v>500000</v>
      </c>
    </row>
    <row r="81" spans="1:3" x14ac:dyDescent="0.2">
      <c r="A81">
        <v>96</v>
      </c>
      <c r="B81" t="s">
        <v>649</v>
      </c>
      <c r="C81">
        <v>20</v>
      </c>
    </row>
    <row r="82" spans="1:3" x14ac:dyDescent="0.2">
      <c r="A82">
        <v>97</v>
      </c>
      <c r="B82" t="s">
        <v>650</v>
      </c>
      <c r="C82">
        <v>200000</v>
      </c>
    </row>
    <row r="83" spans="1:3" x14ac:dyDescent="0.2">
      <c r="A83">
        <v>98</v>
      </c>
      <c r="B83" t="s">
        <v>651</v>
      </c>
      <c r="C83">
        <v>500000</v>
      </c>
    </row>
    <row r="84" spans="1:3" x14ac:dyDescent="0.2">
      <c r="A84">
        <v>99</v>
      </c>
      <c r="B84" t="s">
        <v>652</v>
      </c>
      <c r="C84">
        <v>5000000</v>
      </c>
    </row>
    <row r="85" spans="1:3" x14ac:dyDescent="0.2">
      <c r="A85">
        <v>100</v>
      </c>
      <c r="B85" t="s">
        <v>653</v>
      </c>
      <c r="C85">
        <v>100000</v>
      </c>
    </row>
    <row r="86" spans="1:3" x14ac:dyDescent="0.2">
      <c r="A86">
        <v>101</v>
      </c>
      <c r="B86" t="s">
        <v>654</v>
      </c>
      <c r="C86">
        <v>100000</v>
      </c>
    </row>
    <row r="87" spans="1:3" x14ac:dyDescent="0.2">
      <c r="A87">
        <v>102</v>
      </c>
      <c r="B87" t="s">
        <v>655</v>
      </c>
      <c r="C87">
        <v>1200000</v>
      </c>
    </row>
    <row r="88" spans="1:3" x14ac:dyDescent="0.2">
      <c r="A88">
        <v>103</v>
      </c>
      <c r="B88" t="s">
        <v>656</v>
      </c>
      <c r="C88">
        <v>50000</v>
      </c>
    </row>
    <row r="89" spans="1:3" x14ac:dyDescent="0.2">
      <c r="A89">
        <v>104</v>
      </c>
      <c r="B89" t="s">
        <v>657</v>
      </c>
      <c r="C89">
        <v>19998</v>
      </c>
    </row>
    <row r="90" spans="1:3" x14ac:dyDescent="0.2">
      <c r="A90">
        <v>105</v>
      </c>
      <c r="B90" t="s">
        <v>658</v>
      </c>
      <c r="C90">
        <v>100000</v>
      </c>
    </row>
    <row r="91" spans="1:3" x14ac:dyDescent="0.2">
      <c r="A91">
        <v>106</v>
      </c>
      <c r="B91" t="s">
        <v>659</v>
      </c>
      <c r="C91">
        <v>200000</v>
      </c>
    </row>
    <row r="92" spans="1:3" x14ac:dyDescent="0.2">
      <c r="A92">
        <v>107</v>
      </c>
      <c r="B92" t="s">
        <v>660</v>
      </c>
      <c r="C92">
        <v>200000</v>
      </c>
    </row>
    <row r="93" spans="1:3" x14ac:dyDescent="0.2">
      <c r="A93">
        <v>108</v>
      </c>
      <c r="B93" t="s">
        <v>661</v>
      </c>
      <c r="C93">
        <v>200000</v>
      </c>
    </row>
    <row r="94" spans="1:3" x14ac:dyDescent="0.2">
      <c r="A94">
        <v>109</v>
      </c>
      <c r="B94" t="s">
        <v>662</v>
      </c>
      <c r="C94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5" workbookViewId="0">
      <selection activeCell="C14" sqref="C14"/>
    </sheetView>
  </sheetViews>
  <sheetFormatPr baseColWidth="10" defaultColWidth="8.83203125" defaultRowHeight="15" x14ac:dyDescent="0.2"/>
  <cols>
    <col min="1" max="1" width="7.1640625" customWidth="1"/>
    <col min="2" max="2" width="16.5" customWidth="1"/>
    <col min="3" max="3" width="10.1640625" customWidth="1"/>
    <col min="4" max="4" width="15.6640625" style="18" customWidth="1"/>
    <col min="5" max="5" width="15.33203125" style="18" customWidth="1"/>
    <col min="7" max="7" width="13.6640625" customWidth="1"/>
  </cols>
  <sheetData>
    <row r="1" spans="1:8" ht="16" x14ac:dyDescent="0.2">
      <c r="A1" s="7" t="s">
        <v>557</v>
      </c>
      <c r="B1" s="7"/>
      <c r="D1" s="8"/>
      <c r="E1" s="8"/>
      <c r="G1" s="8"/>
    </row>
    <row r="2" spans="1:8" ht="16" x14ac:dyDescent="0.2">
      <c r="A2" s="9"/>
      <c r="B2" s="26" t="s">
        <v>558</v>
      </c>
      <c r="C2" s="27"/>
      <c r="D2" s="27"/>
      <c r="E2" s="27"/>
      <c r="F2" s="27"/>
      <c r="G2" s="27"/>
    </row>
    <row r="3" spans="1:8" ht="16" x14ac:dyDescent="0.2">
      <c r="A3" s="9"/>
      <c r="B3" s="26" t="s">
        <v>559</v>
      </c>
      <c r="C3" s="26"/>
      <c r="D3" s="26"/>
      <c r="E3" s="26"/>
      <c r="F3" s="26"/>
      <c r="G3" s="26"/>
    </row>
    <row r="4" spans="1:8" x14ac:dyDescent="0.2">
      <c r="A4" s="9"/>
      <c r="D4" s="8"/>
      <c r="E4" s="8"/>
      <c r="G4" s="8"/>
    </row>
    <row r="5" spans="1:8" ht="18" x14ac:dyDescent="0.2">
      <c r="A5" s="28" t="s">
        <v>560</v>
      </c>
      <c r="B5" s="29"/>
      <c r="C5" s="29"/>
      <c r="D5" s="29"/>
      <c r="E5" s="29"/>
      <c r="F5" s="29"/>
      <c r="G5" s="29"/>
      <c r="H5" s="29"/>
    </row>
    <row r="6" spans="1:8" ht="18" x14ac:dyDescent="0.2">
      <c r="A6" s="10"/>
      <c r="B6" s="11"/>
      <c r="C6" s="11"/>
      <c r="D6" s="12"/>
      <c r="E6" s="12"/>
      <c r="F6" s="11"/>
      <c r="G6" s="11"/>
      <c r="H6" s="11"/>
    </row>
    <row r="7" spans="1:8" ht="18" x14ac:dyDescent="0.2">
      <c r="A7" s="30" t="s">
        <v>561</v>
      </c>
      <c r="B7" s="30"/>
      <c r="C7" s="30"/>
      <c r="D7" s="30"/>
      <c r="E7" s="30"/>
      <c r="F7" s="30"/>
      <c r="G7" s="11"/>
      <c r="H7" s="11"/>
    </row>
    <row r="8" spans="1:8" ht="36" customHeight="1" x14ac:dyDescent="0.2">
      <c r="A8" s="31" t="s">
        <v>565</v>
      </c>
      <c r="B8" s="25"/>
      <c r="C8" s="25"/>
      <c r="D8" s="25"/>
      <c r="E8" s="25"/>
      <c r="F8" s="25"/>
      <c r="G8" s="25"/>
      <c r="H8" s="25"/>
    </row>
    <row r="9" spans="1:8" ht="18" x14ac:dyDescent="0.2">
      <c r="A9" s="25" t="s">
        <v>562</v>
      </c>
      <c r="B9" s="25"/>
      <c r="C9" s="25"/>
      <c r="D9" s="25"/>
      <c r="E9" s="25"/>
      <c r="F9" s="11"/>
      <c r="G9" s="11"/>
      <c r="H9" s="11"/>
    </row>
    <row r="10" spans="1:8" ht="18" x14ac:dyDescent="0.2">
      <c r="A10" s="25" t="s">
        <v>563</v>
      </c>
      <c r="B10" s="25"/>
      <c r="C10" s="25"/>
      <c r="D10" s="25"/>
      <c r="E10" s="25"/>
      <c r="F10" s="11"/>
      <c r="G10" s="11"/>
      <c r="H10" s="11"/>
    </row>
    <row r="11" spans="1:8" ht="16" x14ac:dyDescent="0.2">
      <c r="A11" s="25" t="s">
        <v>564</v>
      </c>
      <c r="B11" s="25"/>
      <c r="C11" s="25"/>
      <c r="D11" s="25"/>
      <c r="E11" s="25"/>
      <c r="F11" s="25"/>
      <c r="G11" s="25"/>
      <c r="H11" s="25"/>
    </row>
    <row r="13" spans="1:8" ht="22.5" customHeight="1" x14ac:dyDescent="0.2">
      <c r="A13" s="19" t="s">
        <v>2</v>
      </c>
      <c r="B13" s="19" t="s">
        <v>566</v>
      </c>
      <c r="C13" s="19" t="s">
        <v>567</v>
      </c>
      <c r="D13" s="20" t="s">
        <v>568</v>
      </c>
      <c r="E13" s="20" t="s">
        <v>569</v>
      </c>
      <c r="F13" s="22" t="s">
        <v>570</v>
      </c>
      <c r="G13" s="22" t="s">
        <v>571</v>
      </c>
    </row>
    <row r="14" spans="1:8" x14ac:dyDescent="0.2">
      <c r="A14" s="14">
        <v>1</v>
      </c>
      <c r="B14" s="14" t="s">
        <v>68</v>
      </c>
      <c r="C14" s="15">
        <v>11</v>
      </c>
      <c r="D14" s="17">
        <v>200000</v>
      </c>
      <c r="E14" s="17">
        <f>C14*D14</f>
        <v>2200000</v>
      </c>
      <c r="F14" s="14"/>
      <c r="G14" s="14"/>
    </row>
    <row r="15" spans="1:8" x14ac:dyDescent="0.2">
      <c r="A15" s="14">
        <v>2</v>
      </c>
      <c r="B15" s="14" t="s">
        <v>354</v>
      </c>
      <c r="C15" s="15">
        <v>5</v>
      </c>
      <c r="D15" s="17">
        <v>200000</v>
      </c>
      <c r="E15" s="17">
        <f t="shared" ref="E15:E35" si="0">C15*D15</f>
        <v>1000000</v>
      </c>
      <c r="F15" s="14"/>
      <c r="G15" s="14"/>
    </row>
    <row r="16" spans="1:8" x14ac:dyDescent="0.2">
      <c r="A16" s="14">
        <v>3</v>
      </c>
      <c r="B16" s="14" t="s">
        <v>367</v>
      </c>
      <c r="C16" s="15">
        <v>18</v>
      </c>
      <c r="D16" s="17">
        <v>100000</v>
      </c>
      <c r="E16" s="17">
        <f t="shared" si="0"/>
        <v>1800000</v>
      </c>
      <c r="F16" s="14"/>
      <c r="G16" s="14"/>
    </row>
    <row r="17" spans="1:7" x14ac:dyDescent="0.2">
      <c r="A17" s="14">
        <v>4</v>
      </c>
      <c r="B17" s="14" t="s">
        <v>231</v>
      </c>
      <c r="C17" s="15">
        <v>3</v>
      </c>
      <c r="D17" s="17">
        <v>50000</v>
      </c>
      <c r="E17" s="17">
        <f t="shared" si="0"/>
        <v>150000</v>
      </c>
      <c r="F17" s="14"/>
      <c r="G17" s="14"/>
    </row>
    <row r="18" spans="1:7" x14ac:dyDescent="0.2">
      <c r="A18" s="14">
        <v>5</v>
      </c>
      <c r="B18" s="14" t="s">
        <v>374</v>
      </c>
      <c r="C18" s="15">
        <v>2</v>
      </c>
      <c r="D18" s="17">
        <v>1900000</v>
      </c>
      <c r="E18" s="17">
        <f t="shared" si="0"/>
        <v>3800000</v>
      </c>
      <c r="F18" s="14"/>
      <c r="G18" s="14"/>
    </row>
    <row r="19" spans="1:7" x14ac:dyDescent="0.2">
      <c r="A19" s="14">
        <v>6</v>
      </c>
      <c r="B19" s="14" t="s">
        <v>22</v>
      </c>
      <c r="C19" s="15">
        <v>20</v>
      </c>
      <c r="D19" s="17">
        <v>200000</v>
      </c>
      <c r="E19" s="17">
        <f t="shared" si="0"/>
        <v>4000000</v>
      </c>
      <c r="F19" s="14"/>
      <c r="G19" s="14"/>
    </row>
    <row r="20" spans="1:7" x14ac:dyDescent="0.2">
      <c r="A20" s="14">
        <v>7</v>
      </c>
      <c r="B20" s="14" t="s">
        <v>39</v>
      </c>
      <c r="C20" s="15">
        <v>93</v>
      </c>
      <c r="D20" s="17">
        <v>30000</v>
      </c>
      <c r="E20" s="17">
        <f t="shared" si="0"/>
        <v>2790000</v>
      </c>
      <c r="F20" s="14"/>
      <c r="G20" s="14"/>
    </row>
    <row r="21" spans="1:7" x14ac:dyDescent="0.2">
      <c r="A21" s="14">
        <v>8</v>
      </c>
      <c r="B21" s="14" t="s">
        <v>92</v>
      </c>
      <c r="C21" s="15">
        <v>14</v>
      </c>
      <c r="D21" s="17">
        <v>117000</v>
      </c>
      <c r="E21" s="17">
        <f t="shared" si="0"/>
        <v>1638000</v>
      </c>
      <c r="F21" s="14"/>
      <c r="G21" s="14"/>
    </row>
    <row r="22" spans="1:7" x14ac:dyDescent="0.2">
      <c r="A22" s="14">
        <v>9</v>
      </c>
      <c r="B22" s="14" t="s">
        <v>381</v>
      </c>
      <c r="C22" s="15">
        <v>1</v>
      </c>
      <c r="D22" s="17">
        <v>439000</v>
      </c>
      <c r="E22" s="17">
        <f t="shared" si="0"/>
        <v>439000</v>
      </c>
      <c r="F22" s="14"/>
      <c r="G22" s="14"/>
    </row>
    <row r="23" spans="1:7" x14ac:dyDescent="0.2">
      <c r="A23" s="14">
        <v>10</v>
      </c>
      <c r="B23" s="14" t="s">
        <v>317</v>
      </c>
      <c r="C23" s="15">
        <v>1</v>
      </c>
      <c r="D23" s="17">
        <v>450000</v>
      </c>
      <c r="E23" s="17">
        <f t="shared" si="0"/>
        <v>450000</v>
      </c>
      <c r="F23" s="14"/>
      <c r="G23" s="14"/>
    </row>
    <row r="24" spans="1:7" x14ac:dyDescent="0.2">
      <c r="A24" s="14">
        <v>11</v>
      </c>
      <c r="B24" s="14" t="s">
        <v>110</v>
      </c>
      <c r="C24" s="15">
        <v>1</v>
      </c>
      <c r="D24" s="17">
        <v>300000</v>
      </c>
      <c r="E24" s="17">
        <f t="shared" si="0"/>
        <v>300000</v>
      </c>
      <c r="F24" s="14"/>
      <c r="G24" s="14"/>
    </row>
    <row r="25" spans="1:7" x14ac:dyDescent="0.2">
      <c r="A25" s="14">
        <v>12</v>
      </c>
      <c r="B25" s="14" t="s">
        <v>107</v>
      </c>
      <c r="C25" s="15">
        <v>4</v>
      </c>
      <c r="D25" s="17">
        <v>352000</v>
      </c>
      <c r="E25" s="17">
        <f t="shared" si="0"/>
        <v>1408000</v>
      </c>
      <c r="F25" s="14"/>
      <c r="G25" s="14"/>
    </row>
    <row r="26" spans="1:7" x14ac:dyDescent="0.2">
      <c r="A26" s="14">
        <v>13</v>
      </c>
      <c r="B26" s="14" t="s">
        <v>78</v>
      </c>
      <c r="C26" s="15">
        <v>113</v>
      </c>
      <c r="D26" s="17">
        <v>50000</v>
      </c>
      <c r="E26" s="17">
        <f t="shared" si="0"/>
        <v>5650000</v>
      </c>
      <c r="F26" s="14"/>
      <c r="G26" s="14"/>
    </row>
    <row r="27" spans="1:7" x14ac:dyDescent="0.2">
      <c r="A27" s="14">
        <v>14</v>
      </c>
      <c r="B27" s="14" t="s">
        <v>44</v>
      </c>
      <c r="C27" s="15">
        <v>9</v>
      </c>
      <c r="D27" s="17">
        <v>200000</v>
      </c>
      <c r="E27" s="17">
        <f t="shared" si="0"/>
        <v>1800000</v>
      </c>
      <c r="F27" s="14"/>
      <c r="G27" s="14"/>
    </row>
    <row r="28" spans="1:7" x14ac:dyDescent="0.2">
      <c r="A28" s="14">
        <v>15</v>
      </c>
      <c r="B28" s="14" t="s">
        <v>28</v>
      </c>
      <c r="C28" s="15">
        <v>8</v>
      </c>
      <c r="D28" s="17">
        <v>500000</v>
      </c>
      <c r="E28" s="17">
        <f t="shared" si="0"/>
        <v>4000000</v>
      </c>
      <c r="F28" s="14"/>
      <c r="G28" s="14"/>
    </row>
    <row r="29" spans="1:7" x14ac:dyDescent="0.2">
      <c r="A29" s="14">
        <v>16</v>
      </c>
      <c r="B29" s="14" t="s">
        <v>34</v>
      </c>
      <c r="C29" s="15">
        <v>4</v>
      </c>
      <c r="D29" s="17">
        <v>100000</v>
      </c>
      <c r="E29" s="17">
        <f t="shared" si="0"/>
        <v>400000</v>
      </c>
      <c r="F29" s="14"/>
      <c r="G29" s="14"/>
    </row>
    <row r="30" spans="1:7" x14ac:dyDescent="0.2">
      <c r="A30" s="14">
        <v>17</v>
      </c>
      <c r="B30" s="14" t="s">
        <v>283</v>
      </c>
      <c r="C30" s="15">
        <v>2</v>
      </c>
      <c r="D30" s="17">
        <v>200000</v>
      </c>
      <c r="E30" s="17">
        <f t="shared" si="0"/>
        <v>400000</v>
      </c>
      <c r="F30" s="14"/>
      <c r="G30" s="14"/>
    </row>
    <row r="31" spans="1:7" x14ac:dyDescent="0.2">
      <c r="A31" s="14">
        <v>18</v>
      </c>
      <c r="B31" s="14" t="s">
        <v>201</v>
      </c>
      <c r="C31" s="15">
        <v>2</v>
      </c>
      <c r="D31" s="17">
        <v>500000</v>
      </c>
      <c r="E31" s="17">
        <f t="shared" si="0"/>
        <v>1000000</v>
      </c>
      <c r="F31" s="14"/>
      <c r="G31" s="14"/>
    </row>
    <row r="32" spans="1:7" x14ac:dyDescent="0.2">
      <c r="A32" s="14">
        <v>19</v>
      </c>
      <c r="B32" s="14" t="s">
        <v>50</v>
      </c>
      <c r="C32" s="15">
        <v>27</v>
      </c>
      <c r="D32" s="17">
        <v>500000</v>
      </c>
      <c r="E32" s="17">
        <f t="shared" si="0"/>
        <v>13500000</v>
      </c>
      <c r="F32" s="14"/>
      <c r="G32" s="14"/>
    </row>
    <row r="33" spans="1:7" x14ac:dyDescent="0.2">
      <c r="A33" s="14">
        <v>20</v>
      </c>
      <c r="B33" s="14" t="s">
        <v>14</v>
      </c>
      <c r="C33" s="15">
        <v>23</v>
      </c>
      <c r="D33" s="17">
        <v>200000</v>
      </c>
      <c r="E33" s="17">
        <f t="shared" si="0"/>
        <v>4600000</v>
      </c>
      <c r="F33" s="14"/>
      <c r="G33" s="14"/>
    </row>
    <row r="34" spans="1:7" x14ac:dyDescent="0.2">
      <c r="A34" s="14">
        <v>21</v>
      </c>
      <c r="B34" s="14" t="s">
        <v>55</v>
      </c>
      <c r="C34" s="15">
        <v>31</v>
      </c>
      <c r="D34" s="17">
        <v>500000</v>
      </c>
      <c r="E34" s="17">
        <f t="shared" si="0"/>
        <v>15500000</v>
      </c>
      <c r="F34" s="14"/>
      <c r="G34" s="14"/>
    </row>
    <row r="35" spans="1:7" x14ac:dyDescent="0.2">
      <c r="A35" s="14">
        <v>22</v>
      </c>
      <c r="B35" s="14" t="s">
        <v>438</v>
      </c>
      <c r="C35" s="15">
        <v>1</v>
      </c>
      <c r="D35" s="17">
        <v>100000</v>
      </c>
      <c r="E35" s="17">
        <f t="shared" si="0"/>
        <v>100000</v>
      </c>
      <c r="F35" s="14"/>
      <c r="G35" s="14"/>
    </row>
    <row r="36" spans="1:7" x14ac:dyDescent="0.2">
      <c r="A36" s="13">
        <v>23</v>
      </c>
      <c r="B36" s="13" t="s">
        <v>556</v>
      </c>
      <c r="C36" s="21">
        <v>393</v>
      </c>
      <c r="D36" s="16"/>
      <c r="E36" s="16">
        <f>SUM(E14:E35)</f>
        <v>66925000</v>
      </c>
      <c r="F36" s="14"/>
      <c r="G36" s="14"/>
    </row>
  </sheetData>
  <mergeCells count="8">
    <mergeCell ref="A10:E10"/>
    <mergeCell ref="A11:H11"/>
    <mergeCell ref="B2:G2"/>
    <mergeCell ref="B3:G3"/>
    <mergeCell ref="A5:H5"/>
    <mergeCell ref="A7:F7"/>
    <mergeCell ref="A8:H8"/>
    <mergeCell ref="A9:E9"/>
  </mergeCell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Đề nghị mua hàng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Doan Minh (SP.Card.RB)</dc:creator>
  <cp:lastModifiedBy>Microsoft Office User</cp:lastModifiedBy>
  <cp:lastPrinted>2018-04-17T07:11:04Z</cp:lastPrinted>
  <dcterms:created xsi:type="dcterms:W3CDTF">2018-04-16T07:28:38Z</dcterms:created>
  <dcterms:modified xsi:type="dcterms:W3CDTF">2018-04-24T07:59:26Z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