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môn 1\"/>
    </mc:Choice>
  </mc:AlternateContent>
  <xr:revisionPtr revIDLastSave="0" documentId="13_ncr:1_{FA13325D-6554-419F-934C-93BECDB2663D}" xr6:coauthVersionLast="47" xr6:coauthVersionMax="47" xr10:uidLastSave="{00000000-0000-0000-0000-000000000000}"/>
  <bookViews>
    <workbookView xWindow="-120" yWindow="-120" windowWidth="20730" windowHeight="11160" xr2:uid="{C9D2AE40-29EC-4D4E-A963-A9342A2EC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A25" i="1"/>
  <c r="A23" i="1"/>
  <c r="J7" i="1"/>
  <c r="J6" i="1"/>
  <c r="J5" i="1"/>
  <c r="J4" i="1"/>
  <c r="J3" i="1"/>
  <c r="I7" i="1"/>
  <c r="I6" i="1"/>
  <c r="I5" i="1"/>
  <c r="I4" i="1"/>
  <c r="I3" i="1"/>
  <c r="I2" i="1"/>
  <c r="J2" i="1" l="1"/>
  <c r="K2" i="1"/>
</calcChain>
</file>

<file path=xl/sharedStrings.xml><?xml version="1.0" encoding="utf-8"?>
<sst xmlns="http://schemas.openxmlformats.org/spreadsheetml/2006/main" count="120" uniqueCount="83">
  <si>
    <t>Họ tên</t>
  </si>
  <si>
    <t>MSSV</t>
  </si>
  <si>
    <t>Email</t>
  </si>
  <si>
    <t>Lớp</t>
  </si>
  <si>
    <t>Chuyên ngành yêu thích</t>
  </si>
  <si>
    <t>Mức độ quan tâm ( 1-10)</t>
  </si>
  <si>
    <t>Số dự án cá nhân</t>
  </si>
  <si>
    <t>Nguyễn Văn An</t>
  </si>
  <si>
    <t>Trần Thị Bình</t>
  </si>
  <si>
    <t>Lê Minh Châu</t>
  </si>
  <si>
    <t>Phạm Hữu Dũng</t>
  </si>
  <si>
    <t>Hoàng Hồng Em</t>
  </si>
  <si>
    <t>Đinh Ngọc Giang</t>
  </si>
  <si>
    <t>Nguyễn Thị Hằng</t>
  </si>
  <si>
    <t>Vũ Thanh Hải</t>
  </si>
  <si>
    <t>Nguyễn Thị Kim</t>
  </si>
  <si>
    <t>Phan Hồng Lĩnh</t>
  </si>
  <si>
    <t>Bùi Thanh Mai</t>
  </si>
  <si>
    <t>Đào Thị Nga</t>
  </si>
  <si>
    <t>Nguyễn Văn Nhật</t>
  </si>
  <si>
    <t>Hồ Quốc Oanh</t>
  </si>
  <si>
    <t>Phạm Văn Quý</t>
  </si>
  <si>
    <t>Trần Thị Quỳnh</t>
  </si>
  <si>
    <t>Lương Thanh Sơn</t>
  </si>
  <si>
    <t>Đặng Thị Trang</t>
  </si>
  <si>
    <t>Võ Văn Tú</t>
  </si>
  <si>
    <t>KS24A001</t>
  </si>
  <si>
    <t>KS24B002</t>
  </si>
  <si>
    <t>KS24C003</t>
  </si>
  <si>
    <t>KS24A004</t>
  </si>
  <si>
    <t>KS24B005</t>
  </si>
  <si>
    <t>KS24C006</t>
  </si>
  <si>
    <t>KS24A007</t>
  </si>
  <si>
    <t>KS24B008</t>
  </si>
  <si>
    <t>KS24C009</t>
  </si>
  <si>
    <t>KS24A0010</t>
  </si>
  <si>
    <t>KS24B0011</t>
  </si>
  <si>
    <t>KS24C0012</t>
  </si>
  <si>
    <t>KS24A0013</t>
  </si>
  <si>
    <t>KS24B0014</t>
  </si>
  <si>
    <t>KS24C0015</t>
  </si>
  <si>
    <t>KS24A0016</t>
  </si>
  <si>
    <t>KS24B0017</t>
  </si>
  <si>
    <t>KS24C0018</t>
  </si>
  <si>
    <t>KS24A0019</t>
  </si>
  <si>
    <t>KS24B0020</t>
  </si>
  <si>
    <t>an.nguyen@rikkei.edu.vn</t>
  </si>
  <si>
    <t>binh.tran@rikkei.edu.vn</t>
  </si>
  <si>
    <t>chau.le@rikkei.edu.vn</t>
  </si>
  <si>
    <t>dung.pham@rikkei.edu.vn</t>
  </si>
  <si>
    <t>em.hoang@rikkei.edu.vn</t>
  </si>
  <si>
    <t>giang.dinh@rikkei.edu.vn</t>
  </si>
  <si>
    <t>hoang.nguyen@rikkei.edu.vn</t>
  </si>
  <si>
    <t>hai.vu@rikkei.edu.vn</t>
  </si>
  <si>
    <t>huy.trinh@rikkei.edu.vn</t>
  </si>
  <si>
    <t>Trịnh Quốc Huy</t>
  </si>
  <si>
    <t>kim.nguyen@rikkei.edu.vn</t>
  </si>
  <si>
    <t>linh.phan@rikkei.edu.vn</t>
  </si>
  <si>
    <t>mai.bui@rikkei.edu.vn</t>
  </si>
  <si>
    <t>nga.dao@rikkei.edu.vn</t>
  </si>
  <si>
    <t>nhat.nguyen@rikkei.edu.vn</t>
  </si>
  <si>
    <t>oanh.ho@rikkei.edu.vn</t>
  </si>
  <si>
    <t>quy.pham@rikkei.edu.vn</t>
  </si>
  <si>
    <t>quynh.tran@rikkei.edu.vn</t>
  </si>
  <si>
    <t>son.luong@rikkei.edu.vn</t>
  </si>
  <si>
    <t>trang.dang@rikkei.edu.vn</t>
  </si>
  <si>
    <t>tu.vo@rikkei.edu.vn</t>
  </si>
  <si>
    <t>KS24A</t>
  </si>
  <si>
    <t>KS24B</t>
  </si>
  <si>
    <t>KS24C</t>
  </si>
  <si>
    <t>Phát triển phần mềm</t>
  </si>
  <si>
    <t>Trí tuệ nhân tạo</t>
  </si>
  <si>
    <t>Khoa học dữ liệu</t>
  </si>
  <si>
    <t>An ninh mạng</t>
  </si>
  <si>
    <t>Phát triển Web &amp; Mobile</t>
  </si>
  <si>
    <t>Mạng và hệ thống</t>
  </si>
  <si>
    <t>Số sinh viên chọn từng chuyên ngành</t>
  </si>
  <si>
    <t>Ngành</t>
  </si>
  <si>
    <t>Điểm</t>
  </si>
  <si>
    <t>MAX</t>
  </si>
  <si>
    <t>MIN</t>
  </si>
  <si>
    <t>Phân loại sinh viên</t>
  </si>
  <si>
    <t>Mã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</si>
</sst>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0" fontId="1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uynh.tran@rikkei.edu.vn" TargetMode="External"/><Relationship Id="rId13" Type="http://schemas.openxmlformats.org/officeDocument/2006/relationships/hyperlink" Target="mailto:hoang.nguyen@rikkei.edu.vn" TargetMode="External"/><Relationship Id="rId18" Type="http://schemas.openxmlformats.org/officeDocument/2006/relationships/hyperlink" Target="mailto:mai.bui@rikkei.edu.vn" TargetMode="External"/><Relationship Id="rId3" Type="http://schemas.openxmlformats.org/officeDocument/2006/relationships/hyperlink" Target="mailto:chau.le@rikkei.edu.v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nga.dao@rikkei.edu.vn" TargetMode="External"/><Relationship Id="rId12" Type="http://schemas.openxmlformats.org/officeDocument/2006/relationships/hyperlink" Target="mailto:son.luong@rikkei.edu.vn" TargetMode="External"/><Relationship Id="rId17" Type="http://schemas.openxmlformats.org/officeDocument/2006/relationships/hyperlink" Target="mailto:hai.vu@rikkei.edu.vn" TargetMode="External"/><Relationship Id="rId2" Type="http://schemas.openxmlformats.org/officeDocument/2006/relationships/hyperlink" Target="mailto:binh.tran@rikkei.edu.vn" TargetMode="External"/><Relationship Id="rId16" Type="http://schemas.openxmlformats.org/officeDocument/2006/relationships/hyperlink" Target="mailto:trang.dang@rikkei.edu.vn" TargetMode="External"/><Relationship Id="rId20" Type="http://schemas.openxmlformats.org/officeDocument/2006/relationships/hyperlink" Target="mailto:tu.vo@rikkei.edu.vn" TargetMode="External"/><Relationship Id="rId1" Type="http://schemas.openxmlformats.org/officeDocument/2006/relationships/hyperlink" Target="mailto:an.nguyen@rikkei.edu.vn" TargetMode="External"/><Relationship Id="rId6" Type="http://schemas.openxmlformats.org/officeDocument/2006/relationships/hyperlink" Target="mailto:huy.trinh@rikkei.edu.vn" TargetMode="External"/><Relationship Id="rId11" Type="http://schemas.openxmlformats.org/officeDocument/2006/relationships/hyperlink" Target="mailto:nhat.nguyen@rikkei.edu.vn" TargetMode="External"/><Relationship Id="rId5" Type="http://schemas.openxmlformats.org/officeDocument/2006/relationships/hyperlink" Target="mailto:em.hoang@rikkei.edu.vn" TargetMode="External"/><Relationship Id="rId15" Type="http://schemas.openxmlformats.org/officeDocument/2006/relationships/hyperlink" Target="mailto:oanh.ho@rikkei.edu.vn" TargetMode="External"/><Relationship Id="rId10" Type="http://schemas.openxmlformats.org/officeDocument/2006/relationships/hyperlink" Target="mailto:kim.nguyen@rikkei.edu.vn" TargetMode="External"/><Relationship Id="rId19" Type="http://schemas.openxmlformats.org/officeDocument/2006/relationships/hyperlink" Target="mailto:quy.pham@rikkei.edu.vn" TargetMode="External"/><Relationship Id="rId4" Type="http://schemas.openxmlformats.org/officeDocument/2006/relationships/hyperlink" Target="mailto:dung.pham@rikkei.edu.vn" TargetMode="External"/><Relationship Id="rId9" Type="http://schemas.openxmlformats.org/officeDocument/2006/relationships/hyperlink" Target="mailto:giang.dinh@rikkei.edu.vn" TargetMode="External"/><Relationship Id="rId14" Type="http://schemas.openxmlformats.org/officeDocument/2006/relationships/hyperlink" Target="mailto:linh.phan@rikke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8AB0-BCFF-4097-A7E9-E46F32701D01}">
  <dimension ref="A1:K41"/>
  <sheetViews>
    <sheetView tabSelected="1" workbookViewId="0">
      <selection activeCell="F26" sqref="F26"/>
    </sheetView>
  </sheetViews>
  <sheetFormatPr defaultRowHeight="15" x14ac:dyDescent="0.25"/>
  <cols>
    <col min="1" max="1" width="18.140625" customWidth="1"/>
    <col min="2" max="2" width="10" customWidth="1"/>
    <col min="3" max="3" width="26.42578125" customWidth="1"/>
    <col min="4" max="4" width="6.7109375" customWidth="1"/>
    <col min="5" max="5" width="22.7109375" customWidth="1"/>
    <col min="6" max="6" width="23" customWidth="1"/>
    <col min="7" max="7" width="16.7109375" customWidth="1"/>
    <col min="8" max="8" width="22" customWidth="1"/>
    <col min="9" max="9" width="34.42578125" customWidth="1"/>
    <col min="11" max="11" width="18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77</v>
      </c>
      <c r="I1" s="1" t="s">
        <v>76</v>
      </c>
      <c r="J1" s="1" t="s">
        <v>78</v>
      </c>
      <c r="K1" s="4" t="s">
        <v>81</v>
      </c>
    </row>
    <row r="2" spans="1:11" x14ac:dyDescent="0.25">
      <c r="A2" s="2" t="s">
        <v>7</v>
      </c>
      <c r="B2" s="2" t="s">
        <v>26</v>
      </c>
      <c r="C2" s="3" t="s">
        <v>46</v>
      </c>
      <c r="D2" s="2" t="s">
        <v>67</v>
      </c>
      <c r="E2" s="2" t="s">
        <v>70</v>
      </c>
      <c r="F2" s="2">
        <v>8</v>
      </c>
      <c r="G2" s="2">
        <v>2</v>
      </c>
      <c r="H2" s="2" t="s">
        <v>70</v>
      </c>
      <c r="I2" s="2">
        <f>COUNTIF(E2:E21,E2)</f>
        <v>4</v>
      </c>
      <c r="J2" s="2">
        <f>AVERAGE(F2,F9,F13,F19)</f>
        <v>8</v>
      </c>
      <c r="K2" t="str">
        <f>IF(F2&gt;=8, "Rất phù hợp", IF(AND(F2 &gt;= 5, F2 &lt;= 7), "Cần tìm hiểu thêm", "Chưa rõ định hướng"))</f>
        <v>Rất phù hợp</v>
      </c>
    </row>
    <row r="3" spans="1:11" x14ac:dyDescent="0.25">
      <c r="A3" s="2" t="s">
        <v>8</v>
      </c>
      <c r="B3" s="2" t="s">
        <v>27</v>
      </c>
      <c r="C3" s="3" t="s">
        <v>47</v>
      </c>
      <c r="D3" s="2" t="s">
        <v>68</v>
      </c>
      <c r="E3" s="2" t="s">
        <v>71</v>
      </c>
      <c r="F3" s="2">
        <v>9</v>
      </c>
      <c r="G3" s="2">
        <v>3</v>
      </c>
      <c r="H3" s="2" t="s">
        <v>71</v>
      </c>
      <c r="I3" s="2">
        <f>COUNTIF(E2:E21,E3)</f>
        <v>4</v>
      </c>
      <c r="J3" s="2">
        <f>AVERAGE(F3,F7,F14,F18)</f>
        <v>9.5</v>
      </c>
      <c r="K3" t="str">
        <f t="shared" ref="K3:K21" si="0">IF(F3&gt;=8, "Rất phù hợp", IF(AND(F3 &gt;= 5, F3 &lt;= 7), "Cần tìm hiểu thêm", "Chưa rõ định hướng"))</f>
        <v>Rất phù hợp</v>
      </c>
    </row>
    <row r="4" spans="1:11" x14ac:dyDescent="0.25">
      <c r="A4" s="2" t="s">
        <v>9</v>
      </c>
      <c r="B4" s="2" t="s">
        <v>28</v>
      </c>
      <c r="C4" s="3" t="s">
        <v>48</v>
      </c>
      <c r="D4" s="2" t="s">
        <v>69</v>
      </c>
      <c r="E4" s="2" t="s">
        <v>72</v>
      </c>
      <c r="F4" s="2">
        <v>7</v>
      </c>
      <c r="G4" s="2">
        <v>1</v>
      </c>
      <c r="H4" s="2" t="s">
        <v>72</v>
      </c>
      <c r="I4" s="2">
        <f>COUNTIF(E2:E21,E4)</f>
        <v>4</v>
      </c>
      <c r="J4" s="2">
        <f>AVERAGE(F4,F8,F15,F20)</f>
        <v>7.75</v>
      </c>
      <c r="K4" t="str">
        <f t="shared" si="0"/>
        <v>Cần tìm hiểu thêm</v>
      </c>
    </row>
    <row r="5" spans="1:11" x14ac:dyDescent="0.25">
      <c r="A5" s="2" t="s">
        <v>10</v>
      </c>
      <c r="B5" s="2" t="s">
        <v>29</v>
      </c>
      <c r="C5" s="3" t="s">
        <v>49</v>
      </c>
      <c r="D5" s="2" t="s">
        <v>67</v>
      </c>
      <c r="E5" s="2" t="s">
        <v>73</v>
      </c>
      <c r="F5" s="2">
        <v>8</v>
      </c>
      <c r="G5" s="2">
        <v>2</v>
      </c>
      <c r="H5" s="2" t="s">
        <v>73</v>
      </c>
      <c r="I5" s="2">
        <f>COUNTIF(E2:E21,E5)</f>
        <v>3</v>
      </c>
      <c r="J5" s="2">
        <f>AVERAGE(F5,F10,F21)</f>
        <v>6.666666666666667</v>
      </c>
      <c r="K5" t="str">
        <f t="shared" si="0"/>
        <v>Rất phù hợp</v>
      </c>
    </row>
    <row r="6" spans="1:11" x14ac:dyDescent="0.25">
      <c r="A6" s="2" t="s">
        <v>11</v>
      </c>
      <c r="B6" s="2" t="s">
        <v>30</v>
      </c>
      <c r="C6" s="3" t="s">
        <v>50</v>
      </c>
      <c r="D6" s="2" t="s">
        <v>68</v>
      </c>
      <c r="E6" s="2" t="s">
        <v>74</v>
      </c>
      <c r="F6" s="2">
        <v>6</v>
      </c>
      <c r="G6" s="2">
        <v>1</v>
      </c>
      <c r="H6" s="2" t="s">
        <v>74</v>
      </c>
      <c r="I6" s="2">
        <f>COUNTIF(E2:E21,E6)</f>
        <v>3</v>
      </c>
      <c r="J6" s="2">
        <f>AVERAGE(F6,F11,F16)</f>
        <v>6</v>
      </c>
      <c r="K6" t="str">
        <f t="shared" si="0"/>
        <v>Cần tìm hiểu thêm</v>
      </c>
    </row>
    <row r="7" spans="1:11" x14ac:dyDescent="0.25">
      <c r="A7" s="2" t="s">
        <v>12</v>
      </c>
      <c r="B7" s="2" t="s">
        <v>31</v>
      </c>
      <c r="C7" s="3" t="s">
        <v>51</v>
      </c>
      <c r="D7" s="2" t="s">
        <v>69</v>
      </c>
      <c r="E7" s="2" t="s">
        <v>71</v>
      </c>
      <c r="F7" s="2">
        <v>10</v>
      </c>
      <c r="G7" s="2">
        <v>4</v>
      </c>
      <c r="H7" s="2" t="s">
        <v>75</v>
      </c>
      <c r="I7" s="2">
        <f>COUNTIF(E2:E21,E12)</f>
        <v>2</v>
      </c>
      <c r="J7" s="2">
        <f>AVERAGE(F12,F17)</f>
        <v>6</v>
      </c>
      <c r="K7" t="str">
        <f t="shared" si="0"/>
        <v>Rất phù hợp</v>
      </c>
    </row>
    <row r="8" spans="1:11" x14ac:dyDescent="0.25">
      <c r="A8" s="2" t="s">
        <v>13</v>
      </c>
      <c r="B8" s="2" t="s">
        <v>32</v>
      </c>
      <c r="C8" s="3" t="s">
        <v>52</v>
      </c>
      <c r="D8" s="2" t="s">
        <v>67</v>
      </c>
      <c r="E8" s="2" t="s">
        <v>72</v>
      </c>
      <c r="F8" s="2">
        <v>8</v>
      </c>
      <c r="G8" s="2">
        <v>2</v>
      </c>
      <c r="K8" t="str">
        <f t="shared" si="0"/>
        <v>Rất phù hợp</v>
      </c>
    </row>
    <row r="9" spans="1:11" x14ac:dyDescent="0.25">
      <c r="A9" s="2" t="s">
        <v>14</v>
      </c>
      <c r="B9" s="2" t="s">
        <v>33</v>
      </c>
      <c r="C9" s="3" t="s">
        <v>53</v>
      </c>
      <c r="D9" s="2" t="s">
        <v>68</v>
      </c>
      <c r="E9" s="2" t="s">
        <v>70</v>
      </c>
      <c r="F9" s="2">
        <v>7</v>
      </c>
      <c r="G9" s="2">
        <v>2</v>
      </c>
      <c r="K9" t="str">
        <f t="shared" si="0"/>
        <v>Cần tìm hiểu thêm</v>
      </c>
    </row>
    <row r="10" spans="1:11" x14ac:dyDescent="0.25">
      <c r="A10" s="2" t="s">
        <v>55</v>
      </c>
      <c r="B10" s="2" t="s">
        <v>34</v>
      </c>
      <c r="C10" s="3" t="s">
        <v>54</v>
      </c>
      <c r="D10" s="2" t="s">
        <v>69</v>
      </c>
      <c r="E10" s="2" t="s">
        <v>73</v>
      </c>
      <c r="F10" s="2">
        <v>5</v>
      </c>
      <c r="G10" s="2">
        <v>0</v>
      </c>
      <c r="K10" t="str">
        <f t="shared" si="0"/>
        <v>Cần tìm hiểu thêm</v>
      </c>
    </row>
    <row r="11" spans="1:11" x14ac:dyDescent="0.25">
      <c r="A11" s="2" t="s">
        <v>15</v>
      </c>
      <c r="B11" s="2" t="s">
        <v>35</v>
      </c>
      <c r="C11" s="3" t="s">
        <v>56</v>
      </c>
      <c r="D11" s="2" t="s">
        <v>67</v>
      </c>
      <c r="E11" s="2" t="s">
        <v>74</v>
      </c>
      <c r="F11" s="2">
        <v>7</v>
      </c>
      <c r="G11" s="2">
        <v>1</v>
      </c>
      <c r="K11" t="str">
        <f t="shared" si="0"/>
        <v>Cần tìm hiểu thêm</v>
      </c>
    </row>
    <row r="12" spans="1:11" x14ac:dyDescent="0.25">
      <c r="A12" s="2" t="s">
        <v>16</v>
      </c>
      <c r="B12" s="2" t="s">
        <v>36</v>
      </c>
      <c r="C12" s="3" t="s">
        <v>57</v>
      </c>
      <c r="D12" s="2" t="s">
        <v>68</v>
      </c>
      <c r="E12" s="2" t="s">
        <v>75</v>
      </c>
      <c r="F12" s="2">
        <v>6</v>
      </c>
      <c r="G12" s="2">
        <v>1</v>
      </c>
      <c r="K12" t="str">
        <f t="shared" si="0"/>
        <v>Cần tìm hiểu thêm</v>
      </c>
    </row>
    <row r="13" spans="1:11" x14ac:dyDescent="0.25">
      <c r="A13" s="2" t="s">
        <v>17</v>
      </c>
      <c r="B13" s="2" t="s">
        <v>37</v>
      </c>
      <c r="C13" s="3" t="s">
        <v>58</v>
      </c>
      <c r="D13" s="2" t="s">
        <v>69</v>
      </c>
      <c r="E13" s="2" t="s">
        <v>70</v>
      </c>
      <c r="F13" s="2">
        <v>9</v>
      </c>
      <c r="G13" s="2">
        <v>3</v>
      </c>
      <c r="K13" t="str">
        <f t="shared" si="0"/>
        <v>Rất phù hợp</v>
      </c>
    </row>
    <row r="14" spans="1:11" x14ac:dyDescent="0.25">
      <c r="A14" s="2" t="s">
        <v>18</v>
      </c>
      <c r="B14" s="2" t="s">
        <v>38</v>
      </c>
      <c r="C14" s="3" t="s">
        <v>59</v>
      </c>
      <c r="D14" s="2" t="s">
        <v>67</v>
      </c>
      <c r="E14" s="2" t="s">
        <v>71</v>
      </c>
      <c r="F14" s="2">
        <v>10</v>
      </c>
      <c r="G14" s="2">
        <v>5</v>
      </c>
      <c r="K14" t="str">
        <f t="shared" si="0"/>
        <v>Rất phù hợp</v>
      </c>
    </row>
    <row r="15" spans="1:11" x14ac:dyDescent="0.25">
      <c r="A15" s="2" t="s">
        <v>19</v>
      </c>
      <c r="B15" s="2" t="s">
        <v>39</v>
      </c>
      <c r="C15" s="3" t="s">
        <v>60</v>
      </c>
      <c r="D15" s="2" t="s">
        <v>68</v>
      </c>
      <c r="E15" s="2" t="s">
        <v>72</v>
      </c>
      <c r="F15" s="2">
        <v>9</v>
      </c>
      <c r="G15" s="2">
        <v>3</v>
      </c>
      <c r="K15" t="str">
        <f t="shared" si="0"/>
        <v>Rất phù hợp</v>
      </c>
    </row>
    <row r="16" spans="1:11" x14ac:dyDescent="0.25">
      <c r="A16" s="2" t="s">
        <v>20</v>
      </c>
      <c r="B16" s="2" t="s">
        <v>40</v>
      </c>
      <c r="C16" s="3" t="s">
        <v>61</v>
      </c>
      <c r="D16" s="2" t="s">
        <v>69</v>
      </c>
      <c r="E16" s="2" t="s">
        <v>74</v>
      </c>
      <c r="F16" s="2">
        <v>5</v>
      </c>
      <c r="G16" s="2">
        <v>0</v>
      </c>
      <c r="K16" t="str">
        <f t="shared" si="0"/>
        <v>Cần tìm hiểu thêm</v>
      </c>
    </row>
    <row r="17" spans="1:11" x14ac:dyDescent="0.25">
      <c r="A17" s="2" t="s">
        <v>21</v>
      </c>
      <c r="B17" s="2" t="s">
        <v>41</v>
      </c>
      <c r="C17" s="3" t="s">
        <v>62</v>
      </c>
      <c r="D17" s="2" t="s">
        <v>67</v>
      </c>
      <c r="E17" s="2" t="s">
        <v>75</v>
      </c>
      <c r="F17" s="2">
        <v>6</v>
      </c>
      <c r="G17" s="2">
        <v>2</v>
      </c>
      <c r="K17" t="str">
        <f t="shared" si="0"/>
        <v>Cần tìm hiểu thêm</v>
      </c>
    </row>
    <row r="18" spans="1:11" x14ac:dyDescent="0.25">
      <c r="A18" s="2" t="s">
        <v>22</v>
      </c>
      <c r="B18" s="2" t="s">
        <v>42</v>
      </c>
      <c r="C18" s="3" t="s">
        <v>63</v>
      </c>
      <c r="D18" s="2" t="s">
        <v>68</v>
      </c>
      <c r="E18" s="2" t="s">
        <v>71</v>
      </c>
      <c r="F18" s="2">
        <v>9</v>
      </c>
      <c r="G18" s="2">
        <v>4</v>
      </c>
      <c r="K18" t="str">
        <f t="shared" si="0"/>
        <v>Rất phù hợp</v>
      </c>
    </row>
    <row r="19" spans="1:11" x14ac:dyDescent="0.25">
      <c r="A19" s="2" t="s">
        <v>23</v>
      </c>
      <c r="B19" s="2" t="s">
        <v>43</v>
      </c>
      <c r="C19" s="3" t="s">
        <v>64</v>
      </c>
      <c r="D19" s="2" t="s">
        <v>69</v>
      </c>
      <c r="E19" s="2" t="s">
        <v>70</v>
      </c>
      <c r="F19" s="2">
        <v>8</v>
      </c>
      <c r="G19" s="2">
        <v>3</v>
      </c>
      <c r="K19" t="str">
        <f t="shared" si="0"/>
        <v>Rất phù hợp</v>
      </c>
    </row>
    <row r="20" spans="1:11" x14ac:dyDescent="0.25">
      <c r="A20" s="2" t="s">
        <v>24</v>
      </c>
      <c r="B20" s="2" t="s">
        <v>44</v>
      </c>
      <c r="C20" s="3" t="s">
        <v>65</v>
      </c>
      <c r="D20" s="2" t="s">
        <v>67</v>
      </c>
      <c r="E20" s="2" t="s">
        <v>72</v>
      </c>
      <c r="F20" s="2">
        <v>7</v>
      </c>
      <c r="G20" s="2">
        <v>1</v>
      </c>
      <c r="K20" t="str">
        <f t="shared" si="0"/>
        <v>Cần tìm hiểu thêm</v>
      </c>
    </row>
    <row r="21" spans="1:11" x14ac:dyDescent="0.25">
      <c r="A21" s="2" t="s">
        <v>25</v>
      </c>
      <c r="B21" s="2" t="s">
        <v>45</v>
      </c>
      <c r="C21" s="3" t="s">
        <v>66</v>
      </c>
      <c r="D21" s="2" t="s">
        <v>68</v>
      </c>
      <c r="E21" s="2" t="s">
        <v>73</v>
      </c>
      <c r="F21" s="2">
        <v>7</v>
      </c>
      <c r="G21" s="2">
        <v>2</v>
      </c>
      <c r="K21" t="str">
        <f t="shared" si="0"/>
        <v>Cần tìm hiểu thêm</v>
      </c>
    </row>
    <row r="22" spans="1:11" x14ac:dyDescent="0.25">
      <c r="A22" s="1" t="s">
        <v>79</v>
      </c>
      <c r="B22" s="4" t="s">
        <v>82</v>
      </c>
      <c r="C22" t="str">
        <f>LEFT(B2,5)</f>
        <v>KS24A</v>
      </c>
      <c r="E22" s="4"/>
    </row>
    <row r="23" spans="1:11" x14ac:dyDescent="0.25">
      <c r="A23" s="2">
        <f>MAX(G2:G21)</f>
        <v>5</v>
      </c>
      <c r="C23" t="str">
        <f t="shared" ref="C23:C46" si="1">LEFT(B3,5)</f>
        <v>KS24B</v>
      </c>
    </row>
    <row r="24" spans="1:11" x14ac:dyDescent="0.25">
      <c r="A24" s="1" t="s">
        <v>80</v>
      </c>
      <c r="C24" t="str">
        <f t="shared" si="1"/>
        <v>KS24C</v>
      </c>
    </row>
    <row r="25" spans="1:11" x14ac:dyDescent="0.25">
      <c r="A25" s="2">
        <f>MIN(G2:G21)</f>
        <v>0</v>
      </c>
      <c r="C25" t="str">
        <f t="shared" si="1"/>
        <v>KS24A</v>
      </c>
    </row>
    <row r="26" spans="1:11" x14ac:dyDescent="0.25">
      <c r="C26" t="str">
        <f t="shared" si="1"/>
        <v>KS24B</v>
      </c>
    </row>
    <row r="27" spans="1:11" x14ac:dyDescent="0.25">
      <c r="C27" t="str">
        <f t="shared" si="1"/>
        <v>KS24C</v>
      </c>
    </row>
    <row r="28" spans="1:11" x14ac:dyDescent="0.25">
      <c r="C28" t="str">
        <f t="shared" si="1"/>
        <v>KS24A</v>
      </c>
    </row>
    <row r="29" spans="1:11" x14ac:dyDescent="0.25">
      <c r="C29" t="str">
        <f t="shared" si="1"/>
        <v>KS24B</v>
      </c>
    </row>
    <row r="30" spans="1:11" x14ac:dyDescent="0.25">
      <c r="C30" t="str">
        <f t="shared" si="1"/>
        <v>KS24C</v>
      </c>
    </row>
    <row r="31" spans="1:11" x14ac:dyDescent="0.25">
      <c r="C31" t="str">
        <f t="shared" si="1"/>
        <v>KS24A</v>
      </c>
    </row>
    <row r="32" spans="1:11" x14ac:dyDescent="0.25">
      <c r="C32" t="str">
        <f t="shared" si="1"/>
        <v>KS24B</v>
      </c>
    </row>
    <row r="33" spans="3:3" x14ac:dyDescent="0.25">
      <c r="C33" t="str">
        <f t="shared" si="1"/>
        <v>KS24C</v>
      </c>
    </row>
    <row r="34" spans="3:3" x14ac:dyDescent="0.25">
      <c r="C34" t="str">
        <f t="shared" si="1"/>
        <v>KS24A</v>
      </c>
    </row>
    <row r="35" spans="3:3" x14ac:dyDescent="0.25">
      <c r="C35" t="str">
        <f t="shared" si="1"/>
        <v>KS24B</v>
      </c>
    </row>
    <row r="36" spans="3:3" x14ac:dyDescent="0.25">
      <c r="C36" t="str">
        <f t="shared" si="1"/>
        <v>KS24C</v>
      </c>
    </row>
    <row r="37" spans="3:3" x14ac:dyDescent="0.25">
      <c r="C37" t="str">
        <f t="shared" si="1"/>
        <v>KS24A</v>
      </c>
    </row>
    <row r="38" spans="3:3" x14ac:dyDescent="0.25">
      <c r="C38" t="str">
        <f t="shared" si="1"/>
        <v>KS24B</v>
      </c>
    </row>
    <row r="39" spans="3:3" x14ac:dyDescent="0.25">
      <c r="C39" t="str">
        <f t="shared" si="1"/>
        <v>KS24C</v>
      </c>
    </row>
    <row r="40" spans="3:3" x14ac:dyDescent="0.25">
      <c r="C40" t="str">
        <f t="shared" si="1"/>
        <v>KS24A</v>
      </c>
    </row>
    <row r="41" spans="3:3" x14ac:dyDescent="0.25">
      <c r="C41" t="str">
        <f t="shared" si="1"/>
        <v>KS24B</v>
      </c>
    </row>
  </sheetData>
  <phoneticPr fontId="2" type="noConversion"/>
  <hyperlinks>
    <hyperlink ref="C2" r:id="rId1" xr:uid="{3113ECFF-D24F-4E9D-987B-79264910B64A}"/>
    <hyperlink ref="C3" r:id="rId2" xr:uid="{8B039B01-1F1A-40D7-8F70-08687DEB18FC}"/>
    <hyperlink ref="C4" r:id="rId3" xr:uid="{0ED931E6-363F-4FE3-A157-B35093981540}"/>
    <hyperlink ref="C5" r:id="rId4" xr:uid="{2A9169FD-8EE0-447E-83D2-982415CEF971}"/>
    <hyperlink ref="C6" r:id="rId5" xr:uid="{F1CE2382-0E1B-42AD-9F8F-399069D48309}"/>
    <hyperlink ref="C10" r:id="rId6" xr:uid="{785AFA0F-ED6E-43B8-8342-00389C015EB8}"/>
    <hyperlink ref="C14" r:id="rId7" xr:uid="{6FDCC550-CE16-44F9-B54B-79C1263CB189}"/>
    <hyperlink ref="C18" r:id="rId8" xr:uid="{0652BE03-A378-4426-B784-99E61CC72FC2}"/>
    <hyperlink ref="C7" r:id="rId9" xr:uid="{347F2F05-00AD-4B03-86DB-94B955EE95B4}"/>
    <hyperlink ref="C11" r:id="rId10" xr:uid="{BD4F8231-BBB4-4FF7-8D7C-FBFD02208D13}"/>
    <hyperlink ref="C15" r:id="rId11" xr:uid="{504EF8C3-751E-4C86-B17E-BC19E7F39C67}"/>
    <hyperlink ref="C19" r:id="rId12" xr:uid="{76F6DF8A-2028-4BB4-A655-8324BEE82FBA}"/>
    <hyperlink ref="C8" r:id="rId13" xr:uid="{96A53BFC-639A-4252-82CC-B0E1111F5FAD}"/>
    <hyperlink ref="C12" r:id="rId14" xr:uid="{B51AD3D1-E6EB-4551-A355-6E121BAB2AAB}"/>
    <hyperlink ref="C16" r:id="rId15" xr:uid="{6040FC5C-B8B4-429A-8F37-4A82AB4C3FAD}"/>
    <hyperlink ref="C20" r:id="rId16" xr:uid="{95337564-742F-48CE-B0C6-FAA0A130F6A4}"/>
    <hyperlink ref="C9" r:id="rId17" xr:uid="{46DE9324-D5B9-4FA3-AC89-7C4496FEAC24}"/>
    <hyperlink ref="C13" r:id="rId18" xr:uid="{08280282-FC3E-4A8A-BD26-F1C87FB702F6}"/>
    <hyperlink ref="C17" r:id="rId19" xr:uid="{42293DE1-71E1-4DC5-A56A-3576672684A7}"/>
    <hyperlink ref="C21" r:id="rId20" xr:uid="{96FF8FBD-2197-4531-9F56-D0D2153DEDE6}"/>
  </hyperlinks>
  <pageMargins left="0.7" right="0.7" top="0.75" bottom="0.75" header="0.3" footer="0.3"/>
  <pageSetup orientation="portrait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n24dtcn046@student.ptithcm.edu.vn</dc:creator>
  <cp:lastModifiedBy>n24dtcn046@student.ptithcm.edu.vn</cp:lastModifiedBy>
  <dcterms:created xsi:type="dcterms:W3CDTF">2025-09-17T04:02:33Z</dcterms:created>
  <dcterms:modified xsi:type="dcterms:W3CDTF">2025-09-17T04:55:38Z</dcterms:modified>
</cp:coreProperties>
</file>