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8010" tabRatio="810" firstSheet="2" activeTab="7"/>
  </bookViews>
  <sheets>
    <sheet name="Trường hợp kiểm thử" sheetId="1" r:id="rId1"/>
    <sheet name="Báo cáo kiểm tra" sheetId="10" state="hidden" r:id="rId2"/>
    <sheet name="Đăng nhập" sheetId="3" r:id="rId3"/>
    <sheet name="Đăng ký" sheetId="19" r:id="rId4"/>
    <sheet name="Đăng xuất" sheetId="22" r:id="rId5"/>
    <sheet name="Quản lý thông tin cá nhân" sheetId="21" r:id="rId6"/>
    <sheet name="Xem đơn hàng" sheetId="23" r:id="rId7"/>
    <sheet name="Quên mật khẩu" sheetId="24" r:id="rId8"/>
    <sheet name="Thay đổi mật khẩu" sheetId="20" r:id="rId9"/>
    <sheet name="Tìm kiếm" sheetId="25" r:id="rId10"/>
  </sheets>
  <externalReferences>
    <externalReference r:id="rId11"/>
  </externalReferences>
  <calcPr calcId="162913"/>
</workbook>
</file>

<file path=xl/calcChain.xml><?xml version="1.0" encoding="utf-8"?>
<calcChain xmlns="http://schemas.openxmlformats.org/spreadsheetml/2006/main">
  <c r="F5" i="25" l="1"/>
  <c r="F4" i="25"/>
  <c r="F5" i="24" l="1"/>
  <c r="F4" i="24"/>
  <c r="E5" i="22" l="1"/>
  <c r="D5" i="22"/>
  <c r="E4" i="22"/>
  <c r="D4" i="22"/>
  <c r="E5" i="20" l="1"/>
  <c r="D5" i="20"/>
  <c r="F4" i="20"/>
  <c r="E4" i="20"/>
  <c r="D4" i="20"/>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<sst xmlns="http://schemas.openxmlformats.org/spreadsheetml/2006/main" count="987" uniqueCount="318">
  <si>
    <t>Project Name</t>
  </si>
  <si>
    <t>Sheet Name</t>
  </si>
  <si>
    <t>Passed</t>
  </si>
  <si>
    <t>Round 1</t>
  </si>
  <si>
    <t>Round 2</t>
  </si>
  <si>
    <t>Module Code</t>
  </si>
  <si>
    <t>Test Case ID</t>
  </si>
  <si>
    <t>Creator</t>
  </si>
  <si>
    <t>Sub total</t>
  </si>
  <si>
    <t>%</t>
  </si>
  <si>
    <t>Chức năng</t>
  </si>
  <si>
    <t>STT</t>
  </si>
  <si>
    <t>Mô tả</t>
  </si>
  <si>
    <t>Tên dự án</t>
  </si>
  <si>
    <t>Tên hiển thị</t>
  </si>
  <si>
    <t>Vòng 1</t>
  </si>
  <si>
    <t>Vòng 2</t>
  </si>
  <si>
    <t>Phạm Nguyễn Đình huy</t>
  </si>
  <si>
    <t>Người đánh giá/phê duyệt</t>
  </si>
  <si>
    <t>Cả nhóm</t>
  </si>
  <si>
    <t>Ngày triển khai</t>
  </si>
  <si>
    <t>Ghi chú</t>
  </si>
  <si>
    <t>Tính năng đang chờ xử lý :</t>
  </si>
  <si>
    <t>Hoàn thành</t>
  </si>
  <si>
    <t>Lỗi</t>
  </si>
  <si>
    <t>Bị chặn</t>
  </si>
  <si>
    <t>Số trường hợp thử nghiệm</t>
  </si>
  <si>
    <t>% Thành công</t>
  </si>
  <si>
    <t>Báo cáo thử nghiệm</t>
  </si>
  <si>
    <t>Vòng2</t>
  </si>
  <si>
    <t>Kiểm tra phủ sóng</t>
  </si>
  <si>
    <t>Kiểm tra thành công phủ sống</t>
  </si>
  <si>
    <t>Chưa Kiểm tra</t>
  </si>
  <si>
    <t>Chưa kiểm tra</t>
  </si>
  <si>
    <t>Bị chăn</t>
  </si>
  <si>
    <t>Tổng số trường hợp thử nghiệm</t>
  </si>
  <si>
    <t>Kết quả</t>
  </si>
  <si>
    <t>Chú thích</t>
  </si>
  <si>
    <t>Trạng thái</t>
  </si>
  <si>
    <t>Ngày kiểm tra</t>
  </si>
  <si>
    <t>Người kiểm tra</t>
  </si>
  <si>
    <t>[Mật khẩu] Textbox</t>
  </si>
  <si>
    <t>Đăng nhập</t>
  </si>
  <si>
    <t>Quy trình</t>
  </si>
  <si>
    <t>Kết quả mong đợi</t>
  </si>
  <si>
    <t>Kết quả thực tế</t>
  </si>
  <si>
    <t>FUNCTION_SHOW Trang đăng nhập</t>
  </si>
  <si>
    <t>Tổng lần kiểm tra</t>
  </si>
  <si>
    <t xml:space="preserve">% Coverage 
</t>
  </si>
  <si>
    <t>Website bán thời trang</t>
  </si>
  <si>
    <t>Hành động</t>
  </si>
  <si>
    <t xml:space="preserve"> -Text color : black
 -Status : enable</t>
  </si>
  <si>
    <t>Để trống tất cả các trường</t>
  </si>
  <si>
    <t>Để trống trường "Mật khẩu".</t>
  </si>
  <si>
    <t>GUI-DK01</t>
  </si>
  <si>
    <t>GUI-DK02</t>
  </si>
  <si>
    <t>GUI-DK03</t>
  </si>
  <si>
    <t>FUNC-DK03</t>
  </si>
  <si>
    <t>FUNC-DK04</t>
  </si>
  <si>
    <t>FUNC-DK05</t>
  </si>
  <si>
    <t>[New user signup] Label</t>
  </si>
  <si>
    <t xml:space="preserve"> -Label : black
 -Status : enable</t>
  </si>
  <si>
    <t xml:space="preserve"> -Text color : blue
 -Status : enable</t>
  </si>
  <si>
    <t>Hiển thị trang đăng nhập .</t>
  </si>
  <si>
    <t>Nhập dữ liệu đúng tất cả các trường</t>
  </si>
  <si>
    <t>Quản lý sản phẩm</t>
  </si>
  <si>
    <t>Quản lý mã khuyến mãi</t>
  </si>
  <si>
    <t>Quản lý tài khoản người dùng</t>
  </si>
  <si>
    <t>Quản lý bài viết</t>
  </si>
  <si>
    <t>Quản lý bình luận</t>
  </si>
  <si>
    <t>Tìm kiếm</t>
  </si>
  <si>
    <t>Quản lý thống kê</t>
  </si>
  <si>
    <t>GUI_SHOW Trang đăng nhập</t>
  </si>
  <si>
    <t>[Đăng nhập] Button</t>
  </si>
  <si>
    <t xml:space="preserve">1. Khởi động trang Admin.
2 .Hiển thị  trang đăng nhập.
</t>
  </si>
  <si>
    <t>[Email (Tài khoản)] Textbox</t>
  </si>
  <si>
    <t>Thông báo lỗi : "Bạn chưa nhập mật khẩu vàol !"</t>
  </si>
  <si>
    <t>Quản lý hóa đơn</t>
  </si>
  <si>
    <t>Quản lý nhãn hiệu</t>
  </si>
  <si>
    <t>Quản lý danh mục</t>
  </si>
  <si>
    <t>TEST CASE SYSTEM SPRINT 1</t>
  </si>
  <si>
    <t xml:space="preserve"> -Text color : white
 -Status : enable</t>
  </si>
  <si>
    <t>Xác thực trang đăng nhập đang hiển thị</t>
  </si>
  <si>
    <t>Hệ thống thông báo lỗi : "Vui lòng điền thông tin vào chỗ trống !"</t>
  </si>
  <si>
    <t>Hệ thống thông báo lỗi : "Nhập sai tên đăng nhập hoặc mật khẩu,vui lòng nhập lại".</t>
  </si>
  <si>
    <t>GUI-DK04</t>
  </si>
  <si>
    <t>Đăng nhập thành công vào trang admin</t>
  </si>
  <si>
    <t>Điều kiện tiên quyết</t>
  </si>
  <si>
    <t>Truy cập vào hệ thống</t>
  </si>
  <si>
    <t>Thông báo đăng nhập thành công, sau đó hiển thị trang Admin</t>
  </si>
  <si>
    <t>GUI-DN01</t>
  </si>
  <si>
    <t>GUI-DN02</t>
  </si>
  <si>
    <t>GUI-DN03</t>
  </si>
  <si>
    <t>FUNC-DN01</t>
  </si>
  <si>
    <t>FUNC-DN02</t>
  </si>
  <si>
    <t>FUNC-DN03</t>
  </si>
  <si>
    <t>FUNC-DN04</t>
  </si>
  <si>
    <t>FUNC-DN05</t>
  </si>
  <si>
    <t>FUNC-DN06</t>
  </si>
  <si>
    <t>Hệ thống thông báo lỗi : "Tên đăng nhập hoặc mật khẩu không đúng, vui lòng nhập lại!"</t>
  </si>
  <si>
    <t xml:space="preserve">1 .Nhập use name
2. Không nhập dữ liệu trường "Mật khẩu".
3. Click "Đăng nhập".
</t>
  </si>
  <si>
    <t xml:space="preserve">Để trống trường "Tên đăng nhập" </t>
  </si>
  <si>
    <t xml:space="preserve">1 .Không nhập use name
2. Không nhập dữ liệu trường "Mật khẩu".
3. Click "Đăng nhập".
</t>
  </si>
  <si>
    <t>Đăng nhập thất bại khi điền sai Username hoặc Password</t>
  </si>
  <si>
    <t>Để trống tất cả các trường dữ liêu</t>
  </si>
  <si>
    <t xml:space="preserve">1 .Không nhập use name
2. Nhập mât khẩu :123456.
3. Click "Đăng nhập".
</t>
  </si>
  <si>
    <t>Hệ thống thông báo :" Vui lòng nhập user name/ password "</t>
  </si>
  <si>
    <t>Đăng ký</t>
  </si>
  <si>
    <t>[Email] Textbox</t>
  </si>
  <si>
    <t>[User  Name] Textbox</t>
  </si>
  <si>
    <t>[Password]Textbox</t>
  </si>
  <si>
    <t>[Confirm Password] Textbox</t>
  </si>
  <si>
    <t>[Sign Up] Button</t>
  </si>
  <si>
    <t>FUNC-DK01</t>
  </si>
  <si>
    <t>FUNC-DK02</t>
  </si>
  <si>
    <t>Đăng ký tài khoản thành công</t>
  </si>
  <si>
    <t>Hê thống thông báo:"Bạn phải nhập đầy đủ thông tin" và yêu cầu người dùng nhập lại</t>
  </si>
  <si>
    <t>GUI_SHOW Đăng ký</t>
  </si>
  <si>
    <t>FUNCTION_SHOW Đăng  ký</t>
  </si>
  <si>
    <t>GUI-DK05</t>
  </si>
  <si>
    <t>GUI-DMK01</t>
  </si>
  <si>
    <t>GUI-DMK02</t>
  </si>
  <si>
    <t>GUI-DMK03</t>
  </si>
  <si>
    <t>GUI-DMK04</t>
  </si>
  <si>
    <t>FUNC-DMK01</t>
  </si>
  <si>
    <t>FUNC-DMK02</t>
  </si>
  <si>
    <t>FUNC-DMK03</t>
  </si>
  <si>
    <t>FUNC-DMK04</t>
  </si>
  <si>
    <t>FUNC-DMK05</t>
  </si>
  <si>
    <t>FUNC-DMK06</t>
  </si>
  <si>
    <t>FUNC-DMK07</t>
  </si>
  <si>
    <t>[Old Password] Textbox</t>
  </si>
  <si>
    <t>[New Password] Textbox</t>
  </si>
  <si>
    <t>[Confirm] Button</t>
  </si>
  <si>
    <t>Xác thực trang đổi mật khẩu đang hiển thị</t>
  </si>
  <si>
    <t xml:space="preserve">1. Khởi động trang Admin.
2 .Hiển thị  trang đổi mật khẩu
</t>
  </si>
  <si>
    <t>Đăng nhập thành công vào hệ thống</t>
  </si>
  <si>
    <t>Hiển thị trang đổi mật khẩu .</t>
  </si>
  <si>
    <t>Để trống trường "Old Password".</t>
  </si>
  <si>
    <t>1. Đăng nhập trang web.
2 .Hiển thị  trang đổi mật khẩu
3. Không nhập dữ liệu cho tất cả các trường
4. Click "Confirm."</t>
  </si>
  <si>
    <t xml:space="preserve">1. Đăng nhập trang web.
2 .Hiển thị  trang đổi mật khẩu
3. Không nhập dữ liệu trường "Old Password".
4. Click "Confirm".
</t>
  </si>
  <si>
    <t>Hệ thống thông báo lỗi : "Vui lòng nhập mật khẩu cũ!"</t>
  </si>
  <si>
    <t>Để trống trường "New Password".</t>
  </si>
  <si>
    <t xml:space="preserve">1. Đăng nhập trang web.
2 .Hiển thị  trang đổi mật khẩu
3. Không nhập dữ liệu trường "New Password".
4. Click "Confirm".
</t>
  </si>
  <si>
    <t>Thông báo lỗi : "Bạn chưa nhập mật khẩu mới vàol !"</t>
  </si>
  <si>
    <t>Để trống trường "Confirm Password".</t>
  </si>
  <si>
    <t xml:space="preserve">1. Đăng nhập trang web.
2 .Hiển thị  trang đổi mật khẩu
3. Không nhập dữ liệu trường "Confirm Password".
4. Click "Confirm".
</t>
  </si>
  <si>
    <t>Thông báo lỗi : "Bạn chưa nhập lại mật khẩu mới l !"</t>
  </si>
  <si>
    <t>Nhập dữ liệu trường " New Password" và "Confirm Password" khác nhau</t>
  </si>
  <si>
    <t xml:space="preserve">1. Đăng nhập trang web.
2 .Hiển thị  trang đổi mật khẩu
3. Nhập dữ liệu trường "New Password" khác với "Confirm Password"
4. Click "Confirm".
</t>
  </si>
  <si>
    <t>Hệ thống thông báo lỗi : "Xác nhận mật khẩu không đúng,vui lòng nhập lại".</t>
  </si>
  <si>
    <t>FUNC-DMK08</t>
  </si>
  <si>
    <t>Nhập dữ liêu trường "New password" &lt;4 và &gt;12 ký tự</t>
  </si>
  <si>
    <t xml:space="preserve">1. Đăng nhập trang web.
2 .Hiển thị  trang đổi mật khẩu
3. Nhập dữ liệu trường "New Password" diuhfuahfufwefwe
4. Click "Confirm".
</t>
  </si>
  <si>
    <t>Hê thống thông báo: "Mật khẩu phải từ 4-12 ký tự, vui lòng nhập lạ".</t>
  </si>
  <si>
    <t xml:space="preserve">1. Khởi động trang web.
2 .Hiển thị  trang đỏi mật khẩu
3. Nhập đúng dữ liệu tất cả các trường.
4. Click "Comfirm".
</t>
  </si>
  <si>
    <t>Thống báo:" Đổi mật khẩu thành công"</t>
  </si>
  <si>
    <t>GUI-TTHT01</t>
  </si>
  <si>
    <t>GUI-TTHT02</t>
  </si>
  <si>
    <t>GUI-TTHT03</t>
  </si>
  <si>
    <t>GUI-TTHT04</t>
  </si>
  <si>
    <t>GUI-TTHT05</t>
  </si>
  <si>
    <t>GUI-TTHT06</t>
  </si>
  <si>
    <t>GUI-TTHT07</t>
  </si>
  <si>
    <t>FUNC-TTHT01</t>
  </si>
  <si>
    <t>FUNC-TTHT02</t>
  </si>
  <si>
    <t>FUNC-TTHT03</t>
  </si>
  <si>
    <t>FUNC-TTHT04</t>
  </si>
  <si>
    <t>FUNC-TTHT05</t>
  </si>
  <si>
    <t>GUI-TTHT08</t>
  </si>
  <si>
    <t>1. Truy cập vào trang web</t>
  </si>
  <si>
    <t>Đăng xuất</t>
  </si>
  <si>
    <t>Quản lý thông tin cá nhân</t>
  </si>
  <si>
    <t>Xem đơn hàng</t>
  </si>
  <si>
    <t>Quên mật khẩu</t>
  </si>
  <si>
    <t>Thay đổi mật khẩu</t>
  </si>
  <si>
    <t>Thắng</t>
  </si>
  <si>
    <t>Tâm</t>
  </si>
  <si>
    <t>1. Nhập user name: admin.                    2. Nhâp password: 123456.            3.Nhấn nút "Đăng nhập"</t>
  </si>
  <si>
    <t xml:space="preserve">1.Nhập User name :adijia
2.Nhập password: quiFHUIf
3. Nhấn nút "Đăng nhập"
</t>
  </si>
  <si>
    <t>Xây dựng Website bán nhạc cụ âm nhạc</t>
  </si>
  <si>
    <t>Website bán nhạc cụ âm nhạc</t>
  </si>
  <si>
    <t>[Họ và tên] Textbox</t>
  </si>
  <si>
    <t>[Số điện thoại] Number</t>
  </si>
  <si>
    <t>GUI-DK06</t>
  </si>
  <si>
    <t>GUI-DK07</t>
  </si>
  <si>
    <t>Người dùng vào website và muốn đăng xuất khỏi hệ thống</t>
  </si>
  <si>
    <t>Đã đăng nhập vào hệ thống</t>
  </si>
  <si>
    <t>Người dùng chuyển về trang chủ trước khi đăng nhập, nếu là người quản lí, quản trị thì sẽ chuyển về form đăng nhập .</t>
  </si>
  <si>
    <t>GUI-TKCN01</t>
  </si>
  <si>
    <t>GUI-TKCN02</t>
  </si>
  <si>
    <t>GUI-TKCN03</t>
  </si>
  <si>
    <t>GUI-TKCN04</t>
  </si>
  <si>
    <t>GUI-TKCN05</t>
  </si>
  <si>
    <t>FUNC-TKCN01</t>
  </si>
  <si>
    <t>Xác thực trang tài khoản cá nhân  đang hiển thị</t>
  </si>
  <si>
    <t>FUNC-TKCN02</t>
  </si>
  <si>
    <t>FUNC-TKCN03</t>
  </si>
  <si>
    <t>FUNC-TKCN04</t>
  </si>
  <si>
    <t>Cập nhật thông tin thành công</t>
  </si>
  <si>
    <t>FUNC-TKCN05</t>
  </si>
  <si>
    <t>Cập nhật thông tin thất bại</t>
  </si>
  <si>
    <t>Thông tin cá nhân không được cập nhật lên hệ thống</t>
  </si>
  <si>
    <t>GUI_SHOW Trang đăng xuất</t>
  </si>
  <si>
    <t>FUNCTION_SHOW Trang đăng xuất</t>
  </si>
  <si>
    <t>GUI_SHOW Quản lý thông tin cá nhân</t>
  </si>
  <si>
    <t>FUNCTION_SHOW Quản lý thông tin cá nhân</t>
  </si>
  <si>
    <t>[Giới tính] Radio</t>
  </si>
  <si>
    <t>[Địa chỉ] Textbox</t>
  </si>
  <si>
    <t>GUI-DK08</t>
  </si>
  <si>
    <t>GUI-DK09</t>
  </si>
  <si>
    <t>[Họ và tên] Lable</t>
  </si>
  <si>
    <t>[Địa chỉ] Lable</t>
  </si>
  <si>
    <t>[Giới tính] Lable</t>
  </si>
  <si>
    <t>[Ảnh đại diện] Image</t>
  </si>
  <si>
    <t xml:space="preserve">1. Khởi động trang web.
2. Hiển thị trang chủ.
3. Nhấn vào "Đăng xuất" 
</t>
  </si>
  <si>
    <t xml:space="preserve">1. Khởi động trang web.
2. Hiển thị trang chủ.
3. Nhấn vào "Pages -&gt; Quản lý thông tin cá nhân" 
</t>
  </si>
  <si>
    <t>[Số điện thoại] Lable</t>
  </si>
  <si>
    <t>Hiển thị trang chủ gồm có: 
- Trường "Họ và tên"
- Trường "Số điện thoại"
- Trường "Địa chỉ"
- Trường "Giới tính"
- Trường "Ảnh đại diện" 
-Trường chức năng bao gồm:                                +Button :"Hủy"                   +Button: "Cập nhật"</t>
  </si>
  <si>
    <t>Hủy cập nhật thông tin cá nhân</t>
  </si>
  <si>
    <t>Đăng nhập thành công vào hê thống bằng tài khoản đã đăng ký</t>
  </si>
  <si>
    <t>[Tên sản phẩm] Lable</t>
  </si>
  <si>
    <t>[Số lượng] Menu</t>
  </si>
  <si>
    <t>[Giá] Lable</t>
  </si>
  <si>
    <t>[Tổng] Lable</t>
  </si>
  <si>
    <t>[Trạng thái] Lable</t>
  </si>
  <si>
    <t>[Mã đơn hàng] Lable</t>
  </si>
  <si>
    <t>GUI_SHOW Xem đơn hàng</t>
  </si>
  <si>
    <t>FUNCTION_SHOW Xem đơn hàng</t>
  </si>
  <si>
    <t>[Địa chỉ ] Lable</t>
  </si>
  <si>
    <t>Xác thực trang xem đơn hàng  đang hiển thị</t>
  </si>
  <si>
    <t>Đơn hàng hiển thị thành công</t>
  </si>
  <si>
    <t>Hiển thị đơn hàng thất bại</t>
  </si>
  <si>
    <t xml:space="preserve">1. Khởi động trang web.
2. Hiển thị trang chủ. 
4.Nhấn vào chức năng Đơn hàng
</t>
  </si>
  <si>
    <t xml:space="preserve">Hiển thị trang xem đơn hàng gồm có: 
- Trường "Tên sản phẩm"
- Trường "Số lượng"
- Trường "Giá"
- Trường "Tổng"
- Trường "Trạng thái" 
-Trường"Mã Đơn hàng"                        -Trường"Địa chỉ"                     -Trường"Số điện thoại" </t>
  </si>
  <si>
    <t>Đơn hàng chưa được xác nhận bởi hệ thống</t>
  </si>
  <si>
    <t>Button [Hủy đơn hàng] sẽ hiện lên, người dùng có thể bấm vào để hủy đơn hàng. Hệ thống sẽ gửi thống báo “Bạn có muốn hủy đơn hàng? ”</t>
  </si>
  <si>
    <t>Đơn hàng đã được xác nhận bởi hệ thống</t>
  </si>
  <si>
    <t>Button [Hủy đơn hàng] sẽ bị ẩn đi, người dùng sẽ không thể hủy đơn hàng được nữa.</t>
  </si>
  <si>
    <t>Kiểm tra định dạng dữ liệu được nhập vào</t>
  </si>
  <si>
    <t xml:space="preserve">Định dạng không hợp lệ, hệ thống thông báo “Bạn nhập sai yêu cầu” </t>
  </si>
  <si>
    <t>GUI-LLMK01</t>
  </si>
  <si>
    <t>GUI-LLMK03</t>
  </si>
  <si>
    <t>FUNC-LLMK01</t>
  </si>
  <si>
    <t>Xác thực trang lấy lại mật khẩu  đang hiển thị</t>
  </si>
  <si>
    <t>1. Khởi động trang web.
2. Vào trang đăng nhập
3. Chọn quên mật khẩu</t>
  </si>
  <si>
    <t>Tài khoản tồn tại trong hệ thống</t>
  </si>
  <si>
    <t>FUNC-LLMK02</t>
  </si>
  <si>
    <t>1. Khởi động trang web.
2. Vào trang đăng nhập
3. Chọn quên mật khẩu              4.Nhâp địa chỉ email</t>
  </si>
  <si>
    <t>FUNC-LLMK03</t>
  </si>
  <si>
    <t>1. Khởi động trang web.
2. Vào trang đăng nhập
3. Chọn quên mật khẩu              4.Nhâp địa chỉ email vswfgaic.com</t>
  </si>
  <si>
    <t>FUNC-LLMK04</t>
  </si>
  <si>
    <t>FUNC-LLMK05</t>
  </si>
  <si>
    <t>GUI_SHOW Quên mật khẩu</t>
  </si>
  <si>
    <t>FUNCTION_SHOW Quên mật khẩu</t>
  </si>
  <si>
    <t>Vương</t>
  </si>
  <si>
    <t>GUI_SHOW Thay đổi mật khẩu</t>
  </si>
  <si>
    <t>FUNCTION_SHOW Thay đổi mật khẩu</t>
  </si>
  <si>
    <t>GUI-TK01</t>
  </si>
  <si>
    <t>[Search Product] Textbox</t>
  </si>
  <si>
    <t>GUI-TK02</t>
  </si>
  <si>
    <t>[Search] Button</t>
  </si>
  <si>
    <t>GUI-TK03</t>
  </si>
  <si>
    <t>FUNCTION_SHOW Tìm kiếm</t>
  </si>
  <si>
    <t>FUNC-TK01</t>
  </si>
  <si>
    <t>Xác thực trang tìm kiếm  đang hiển thị</t>
  </si>
  <si>
    <t>FUNC-TK02</t>
  </si>
  <si>
    <t>Hiển thị thông báo:"Nhập thông tin sản phẩm cần tìm"</t>
  </si>
  <si>
    <t>FUNC-TK03</t>
  </si>
  <si>
    <t>FUNC-TK04</t>
  </si>
  <si>
    <t>Nhập sản phẩm tồn tại trong cửa hàng vào trường "Search Product"</t>
  </si>
  <si>
    <t xml:space="preserve">1. Khởi động trang web.
2. Hiển thị trang chủ.
3. Nhập sản phẩm bất kì tồn tại trong hệ thống
4.Nhấn vào Buttonr "Search" 
</t>
  </si>
  <si>
    <t>Hiện thị tất cả thông tin về sản phẩm tìm kiếm và các sản phẩm, thông tin liên quan</t>
  </si>
  <si>
    <t xml:space="preserve">GUI_SHOW Tìm kiếm </t>
  </si>
  <si>
    <t>Nhập sản phẩm không tồn tại trong cửa hàng vào trường "Tìm kiếm"</t>
  </si>
  <si>
    <t xml:space="preserve">Hiển thị trang tìm kiếm gồm có: 
- Trường "Tìm kiếm sản phẩm"
- Trường chức năng gồm có
- Button "Tìm kiếm"
</t>
  </si>
  <si>
    <t xml:space="preserve">1. Khởi động trang web.
2. Hiển thị trang chủ.
3. Nhấn vào Button "Tìm kiếm" 
</t>
  </si>
  <si>
    <t>Không nhập gì vào trường "Tìm kiếm sản phẩm"</t>
  </si>
  <si>
    <t xml:space="preserve">1. Khởi động trang web.
2. Hiển thị trang chủ.
3. Nhập sản phẩm bất kì không tồn tại trong hệ thống
4.Nhấn vào Button "Tìm kiếm" 
</t>
  </si>
  <si>
    <t>Hiển thị thông báo:"Không có sản phẩm nào với từ khóa ở trên!"</t>
  </si>
  <si>
    <t>FUNC-TK05</t>
  </si>
  <si>
    <t>Tìm kiếm nhanh theo giá lựa chọn, theo xuất xứ, theo danh mục</t>
  </si>
  <si>
    <t xml:space="preserve">1. Khởi động trang web.
2. Hiển thị trang chủ.
3.Nhấn vào Droplist [Giá mong muốn], Droplist [nơi xuất xứ], Droplist[Danh mục]
</t>
  </si>
  <si>
    <t>Hiện thị sản phẩm theo giá, xuất xứ, danh mục mà người dùng mong muốn</t>
  </si>
  <si>
    <t>[Search] Droplist</t>
  </si>
  <si>
    <t>Hiển thị đơn hàng gồm các thông tin về sản phẩm và thông tin địa chỉ của khách hàng</t>
  </si>
  <si>
    <t>Không hiển thị ra đơn hàng</t>
  </si>
  <si>
    <t>Nhập sai định dạng mail vào trường "email" hoặc nhập email chưa được đăng ký</t>
  </si>
  <si>
    <t>Thống báo:"Email không tồn tại hoặc chưa được đăng kí"</t>
  </si>
  <si>
    <t>Hệ thống thông báo “Thành công, vui lòng kiểm tra email của bạn để lấy lại password” sau đó gửi link lấy lại tài khoản về email của người dùng</t>
  </si>
  <si>
    <t>Nhấn vào link  hệ thống gửi về mail để nhận lại mật khẩu mới</t>
  </si>
  <si>
    <t>1. Khởi động trang web.
2. Vào trang đăng nhập
3. Chọn quên mật khẩu              4.Nhâp địa chỉ email                      5.Nhấn vào link trong email</t>
  </si>
  <si>
    <t>Thêm 1 mail nữa gửi đến với nội dung là mật khẩu mới của người dùng với 10 kí tự ngẫu nhiên</t>
  </si>
  <si>
    <t>Nhấn vào link  hệ thống gửi về mail với link không tồn tại</t>
  </si>
  <si>
    <t>Thông báo:“Token invalid”.</t>
  </si>
  <si>
    <t xml:space="preserve">Nhập email vào trường "Email" gửi link lấy lại tài khoản về email </t>
  </si>
  <si>
    <t>Hiển thị trang lấy lại mật khẩu gồm có: 
- Trường "Email"
- Trường chức năng  bao gồm 
-Button "Send "                 -</t>
  </si>
  <si>
    <t>1. Khởi động trang web.
2. Hiển thị trang chủ.
3. Nhấn vào "Pages -&gt; Quản lý thông tin cá nhân" 
4.Nhấn vào button "Edit"
5.Sau khi sửa xong, nhấn Button"Cập nhật"</t>
  </si>
  <si>
    <t>1. Khởi động trang web.
2. Hiển thị trang chủ.
3. Nhấn vào "Pages -&gt;Quản lý thông tin cá nhân" 
4.Nhấn vào button "Edit"
5.Sau khi sửa xong, nhấn Button"Cập nhật"</t>
  </si>
  <si>
    <t>1. Khởi động trang web.
2. Hiển thị trang chủ.
3. Nhấn vào "Pages -&gt;Quản lý thông tin cá nhân" 
4.Nhấn vào button "Edit"
5.Sau khi sửa xong, nhấn Button"Update"</t>
  </si>
  <si>
    <t>Hệ thống thông báo :" Vui lòng nhập Tên đăng nhập/ Vui lòng nhập Mật khẩu"</t>
  </si>
  <si>
    <t>Thông báo lỗi : "Vui lòng nhập Mật khẩu."</t>
  </si>
  <si>
    <t>Hệ thống thông báo lỗi : "Vui lòng nhập Tên đăng nhập".</t>
  </si>
  <si>
    <t>Đăng ký tài khoản không thành công vì nhập sai định dạng</t>
  </si>
  <si>
    <t>Hệ thống thông báo" Bạn nhập sai định dạng, yêu cầu nhập lại"</t>
  </si>
  <si>
    <t>Username bị trùng</t>
  </si>
  <si>
    <t>Hệ thống thông báo “ Username này đã tồn tại, yêu cầu nhập lại”</t>
  </si>
  <si>
    <t>Email bị trùng</t>
  </si>
  <si>
    <t>Hệ thống thông báo"Email này đã tồn tại, yêu cầu nhập lại"</t>
  </si>
  <si>
    <t>Hệ thống thông báo “Đăng kí thành công. Vui lòng kiểm tra email của bạn để kích hoạt tài khoản.”                                   Hệ thống sẽ gửi mail kích hoạt tài khoản gồm link xác tài khoản và sau khi mở link thì tài khoản sẽ được kích hoạt. Người dùng có thể truy cập vào hệ thống với tài khoản đã đăng kí</t>
  </si>
  <si>
    <t>1. Khởi động trang web.
2. Hiển thị trang chủ.
3. Nhấn vào "Pages -&gt;Quản lý thông tin cá nhân" 
4.Nhấn vào button "Edit"
5.Sau khi sửa xong, nhấn Button"Hủy cập nhật"</t>
  </si>
  <si>
    <t>Hệ thống thông báo:“Bạn có muốn cập nhật thông tin tài khoản ?”                                Người dùng chọn Button [Xác nhận], hệ thống sẽ cập nhật thông tin tài khoản.</t>
  </si>
  <si>
    <t xml:space="preserve">1. Truy cập vào trang đăng ký tài khoản 
2. Nhập User Name: admin.           3.Nhập Họ và tên: thanh tâm             4. Nhập địa chỉ email.kltn@gmail.com                        5. Nhập SDT: 0964162328          6. Địa chỉ: đà nẵng  7.Giới tính : Nam  8.Nhập Password: 123123.                9. Nhập lại Password: 123123             10. Click vào "Đăng ký"
</t>
  </si>
  <si>
    <t>1. Nhập User Name: admin      2.Nhập Họ và tên: thanh tâm             3. Nhập địa chỉ email: kltnagaAgmail.com        4. Nhập SDT: 0964162328          5.Địa chỉ: đà nẵng   6.Giới tính: Nam 7.Nhập Password:123123  8. Nhập lại Password: 123123            9. Click vào "Đăng ký"</t>
  </si>
  <si>
    <t>1. Nhập User Name: admin      2.Nhập Họ và tên: thanh tâm             3. Nhập địa chỉ email: kltn@gmail.com           4.Nhập SDT: 0964162328         5.Địa chỉ: đà nẵng   6.Giới tính: Nam   7.Nhập Password:123123  8. Nhập lại Password: 123            9. Click vào "Đăng ký"</t>
  </si>
  <si>
    <t>Đăng ký tài khoản thất bại vì để trống 1 trong các trường Username/Email/SDT/Địa chỉ/Giới tính/Password/ConfirmPassword</t>
  </si>
  <si>
    <t>1. Nhập User Name:                   2. Nhập địa chỉ email:                    3. Nhập SDT:            4.Nhập Password:                  5. Địa chỉ:              6.Giới tính: Nam  7. Nhập lại Password:              8. Click vào "Đăng ký"</t>
  </si>
  <si>
    <t>1. Nhập User Name: mjwuh!@#$%^&amp;        2.Nhập Họ và tên: thanh tâm              3. Nhập địa chỉ email.kltn@gmail.com                4.Nhập SDT: 0964162328                5. Địa chỉ: đà nẵng  6.Giới tính: Nam      7.Nhập Password:123123  8. Nhập lại Password: 123123            9. Click vào "Đăng ký"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</si>
</sst>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mm\-yy;@"/>
    <numFmt numFmtId="165" formatCode="0;[Red]0"/>
    <numFmt numFmtId="166" formatCode="mm/dd/yy"/>
  </numFmts>
  <fonts count="42">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b/>
      <sz val="14"/>
      <name val="Times New Roman"/>
      <family val="1"/>
    </font>
    <font>
      <b/>
      <sz val="18"/>
      <name val="Times New Roman"/>
      <family val="1"/>
    </font>
    <font>
      <sz val="14"/>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4"/>
      <color indexed="63"/>
      <name val="Times New Roman"/>
      <family val="1"/>
    </font>
    <font>
      <sz val="18"/>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sz val="18"/>
      <color theme="1"/>
      <name val="Times New Roman"/>
      <family val="1"/>
    </font>
    <font>
      <sz val="14"/>
      <color theme="1"/>
      <name val="Times New Roman"/>
      <family val="1"/>
    </font>
    <font>
      <b/>
      <sz val="14"/>
      <color theme="1"/>
      <name val="Times New Roman"/>
      <family val="1"/>
    </font>
    <font>
      <b/>
      <sz val="12"/>
      <color theme="1"/>
      <name val="Times New Roman"/>
      <family val="1"/>
    </font>
    <font>
      <sz val="13"/>
      <color theme="1"/>
      <name val="Calibri"/>
      <family val="2"/>
      <scheme val="minor"/>
    </font>
    <font>
      <b/>
      <sz val="13"/>
      <color theme="0"/>
      <name val="Times New Roman"/>
      <family val="1"/>
    </font>
    <font>
      <b/>
      <sz val="13"/>
      <color theme="0"/>
      <name val="Calibri"/>
      <family val="2"/>
      <scheme val="minor"/>
    </font>
    <font>
      <b/>
      <sz val="14"/>
      <color theme="0"/>
      <name val="Times New Roman"/>
      <family val="1"/>
    </font>
    <font>
      <b/>
      <sz val="12"/>
      <color theme="0"/>
      <name val="Times New Roman"/>
      <family val="1"/>
    </font>
    <font>
      <sz val="11"/>
      <color theme="0"/>
      <name val="Calibri"/>
      <family val="2"/>
      <scheme val="minor"/>
    </font>
    <font>
      <b/>
      <sz val="18"/>
      <color rgb="FFFFFFFF"/>
      <name val="Times New Roman"/>
      <family val="1"/>
    </font>
    <font>
      <b/>
      <sz val="14"/>
      <color rgb="FFFFFFFF"/>
      <name val="Times New Roman"/>
      <family val="1"/>
    </font>
    <font>
      <sz val="14"/>
      <color rgb="FF333333"/>
      <name val="Times New Roman"/>
      <family val="1"/>
    </font>
    <font>
      <sz val="13"/>
      <color theme="0"/>
      <name val="Calibri"/>
      <family val="2"/>
      <scheme val="minor"/>
    </font>
  </fonts>
  <fills count="13">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theme="8" tint="0.59999389629810485"/>
        <bgColor indexed="38"/>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499984740745262"/>
        <bgColor indexed="38"/>
      </patternFill>
    </fill>
    <fill>
      <patternFill patternType="solid">
        <fgColor theme="8" tint="-0.249977111117893"/>
        <bgColor indexed="38"/>
      </patternFill>
    </fill>
    <fill>
      <patternFill patternType="solid">
        <fgColor theme="0"/>
        <bgColor indexed="41"/>
      </patternFill>
    </fill>
  </fills>
  <borders count="45">
    <border>
      <left/>
      <right/>
      <top/>
      <bottom/>
      <diagonal/>
    </border>
    <border>
      <left style="thin">
        <color indexed="63"/>
      </left>
      <right style="thin">
        <color indexed="63"/>
      </right>
      <top style="thin">
        <color indexed="63"/>
      </top>
      <bottom style="thin">
        <color indexed="63"/>
      </bottom>
      <diagonal/>
    </border>
    <border>
      <left/>
      <right/>
      <top/>
      <bottom style="thin">
        <color indexed="63"/>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top/>
      <bottom style="thin">
        <color indexed="64"/>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thin">
        <color indexed="63"/>
      </bottom>
      <diagonal/>
    </border>
    <border>
      <left/>
      <right style="hair">
        <color indexed="8"/>
      </right>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hair">
        <color indexed="8"/>
      </left>
      <right/>
      <top/>
      <bottom/>
      <diagonal/>
    </border>
  </borders>
  <cellStyleXfs count="4">
    <xf numFmtId="0" fontId="0" fillId="0" borderId="0"/>
    <xf numFmtId="0" fontId="1" fillId="0" borderId="0" applyBorder="0" applyProtection="0">
      <alignment vertical="center"/>
    </xf>
    <xf numFmtId="9" fontId="2" fillId="0" borderId="0" applyBorder="0" applyProtection="0"/>
    <xf numFmtId="0" fontId="3" fillId="0" borderId="0"/>
  </cellStyleXfs>
  <cellXfs count="292">
    <xf numFmtId="0" fontId="0" fillId="0" borderId="0" xfId="0"/>
    <xf numFmtId="0" fontId="8" fillId="0" borderId="0" xfId="1" applyNumberFormat="1" applyFont="1" applyFill="1" applyBorder="1" applyAlignment="1" applyProtection="1">
      <alignment vertical="center"/>
    </xf>
    <xf numFmtId="0" fontId="9" fillId="0" borderId="0" xfId="1" applyNumberFormat="1" applyFont="1" applyFill="1" applyBorder="1" applyAlignment="1" applyProtection="1"/>
    <xf numFmtId="0" fontId="8" fillId="0" borderId="0" xfId="1" applyNumberFormat="1" applyFont="1" applyFill="1" applyBorder="1" applyAlignment="1" applyProtection="1"/>
    <xf numFmtId="164" fontId="8" fillId="0" borderId="0" xfId="1" applyNumberFormat="1" applyFont="1" applyFill="1" applyBorder="1" applyAlignment="1" applyProtection="1"/>
    <xf numFmtId="0" fontId="11" fillId="0" borderId="0" xfId="1" applyNumberFormat="1" applyFont="1" applyFill="1" applyBorder="1" applyAlignment="1" applyProtection="1">
      <alignment vertical="center"/>
    </xf>
    <xf numFmtId="0" fontId="8" fillId="3" borderId="0" xfId="1" applyNumberFormat="1" applyFont="1" applyFill="1" applyBorder="1" applyAlignment="1" applyProtection="1">
      <alignment vertical="center"/>
    </xf>
    <xf numFmtId="0" fontId="10" fillId="0" borderId="0" xfId="0" applyFont="1"/>
    <xf numFmtId="0" fontId="8" fillId="0" borderId="0" xfId="0" applyNumberFormat="1" applyFont="1" applyBorder="1" applyAlignment="1">
      <alignment horizontal="center" vertical="top"/>
    </xf>
    <xf numFmtId="164" fontId="8" fillId="0" borderId="0" xfId="0" applyNumberFormat="1" applyFont="1" applyBorder="1"/>
    <xf numFmtId="0" fontId="8" fillId="0" borderId="0" xfId="0" applyNumberFormat="1" applyFont="1" applyBorder="1"/>
    <xf numFmtId="0" fontId="8" fillId="0" borderId="0" xfId="0" applyFont="1"/>
    <xf numFmtId="0" fontId="10" fillId="0" borderId="0" xfId="0" applyFont="1" applyBorder="1"/>
    <xf numFmtId="0" fontId="6" fillId="0" borderId="0" xfId="0" applyFont="1"/>
    <xf numFmtId="0" fontId="16" fillId="0" borderId="1" xfId="0" applyNumberFormat="1" applyFont="1" applyBorder="1" applyAlignment="1">
      <alignment horizontal="center"/>
    </xf>
    <xf numFmtId="0" fontId="16" fillId="0" borderId="1" xfId="0" applyNumberFormat="1" applyFont="1" applyBorder="1" applyAlignment="1">
      <alignment vertical="center" wrapText="1"/>
    </xf>
    <xf numFmtId="0" fontId="16" fillId="0" borderId="6" xfId="0" applyNumberFormat="1" applyFont="1" applyBorder="1" applyAlignment="1">
      <alignment horizontal="center"/>
    </xf>
    <xf numFmtId="0" fontId="16" fillId="0" borderId="6" xfId="0" applyNumberFormat="1" applyFont="1" applyBorder="1" applyAlignment="1">
      <alignment vertical="center" wrapText="1"/>
    </xf>
    <xf numFmtId="0" fontId="12" fillId="0" borderId="5" xfId="1" applyNumberFormat="1" applyFont="1" applyFill="1" applyBorder="1" applyAlignment="1" applyProtection="1">
      <alignment horizontal="center" vertical="center"/>
    </xf>
    <xf numFmtId="0" fontId="12" fillId="0" borderId="5" xfId="1" applyNumberFormat="1" applyFont="1" applyFill="1" applyBorder="1" applyAlignment="1" applyProtection="1">
      <alignment horizontal="center"/>
    </xf>
    <xf numFmtId="0" fontId="12" fillId="0" borderId="5" xfId="1" applyNumberFormat="1" applyFont="1" applyFill="1" applyBorder="1" applyAlignment="1" applyProtection="1">
      <alignment horizontal="center" vertical="top"/>
    </xf>
    <xf numFmtId="0" fontId="6" fillId="0" borderId="5" xfId="0" applyNumberFormat="1" applyFont="1" applyFill="1" applyBorder="1" applyAlignment="1">
      <alignment horizontal="center"/>
    </xf>
    <xf numFmtId="0" fontId="12" fillId="0" borderId="6" xfId="1" applyNumberFormat="1" applyFont="1" applyFill="1" applyBorder="1" applyAlignment="1" applyProtection="1">
      <alignment vertical="center"/>
    </xf>
    <xf numFmtId="0" fontId="18" fillId="0" borderId="6" xfId="1" applyNumberFormat="1" applyFont="1" applyFill="1" applyBorder="1" applyAlignment="1" applyProtection="1">
      <alignment vertical="top" wrapText="1"/>
    </xf>
    <xf numFmtId="0" fontId="5" fillId="0" borderId="6" xfId="1" applyNumberFormat="1" applyFont="1" applyFill="1" applyBorder="1" applyAlignment="1" applyProtection="1">
      <alignment wrapText="1"/>
    </xf>
    <xf numFmtId="0" fontId="12" fillId="0" borderId="3" xfId="1" applyNumberFormat="1" applyFont="1" applyFill="1" applyBorder="1" applyAlignment="1" applyProtection="1">
      <alignment vertical="center"/>
    </xf>
    <xf numFmtId="0" fontId="18" fillId="0" borderId="3" xfId="1" applyNumberFormat="1" applyFont="1" applyFill="1" applyBorder="1" applyAlignment="1" applyProtection="1">
      <alignment vertical="top" wrapText="1"/>
    </xf>
    <xf numFmtId="0" fontId="12" fillId="0" borderId="3" xfId="1" applyNumberFormat="1" applyFont="1" applyFill="1" applyBorder="1" applyAlignment="1" applyProtection="1"/>
    <xf numFmtId="0" fontId="19" fillId="0" borderId="3" xfId="1" applyNumberFormat="1" applyFont="1" applyFill="1" applyBorder="1" applyAlignment="1" applyProtection="1"/>
    <xf numFmtId="0" fontId="4" fillId="2" borderId="3" xfId="1" applyNumberFormat="1" applyFont="1" applyFill="1" applyBorder="1" applyAlignment="1" applyProtection="1">
      <alignment horizontal="center" vertical="center"/>
    </xf>
    <xf numFmtId="0" fontId="4" fillId="2" borderId="3" xfId="1" applyNumberFormat="1" applyFont="1" applyFill="1" applyBorder="1" applyAlignment="1" applyProtection="1">
      <alignment horizontal="center" vertical="center" wrapText="1"/>
    </xf>
    <xf numFmtId="0" fontId="5" fillId="0" borderId="3" xfId="1" applyNumberFormat="1" applyFont="1" applyFill="1" applyBorder="1" applyAlignment="1" applyProtection="1">
      <alignment horizontal="center"/>
    </xf>
    <xf numFmtId="165" fontId="5" fillId="0" borderId="3" xfId="2" applyNumberFormat="1" applyFont="1" applyFill="1" applyBorder="1" applyAlignment="1" applyProtection="1">
      <alignment horizontal="center"/>
    </xf>
    <xf numFmtId="1" fontId="5" fillId="0" borderId="3" xfId="2" applyNumberFormat="1" applyFont="1" applyFill="1" applyBorder="1" applyAlignment="1" applyProtection="1">
      <alignment horizontal="center"/>
    </xf>
    <xf numFmtId="0" fontId="5" fillId="0" borderId="18" xfId="1" applyNumberFormat="1" applyFont="1" applyFill="1" applyBorder="1" applyAlignment="1" applyProtection="1">
      <alignment horizontal="center"/>
    </xf>
    <xf numFmtId="165" fontId="5" fillId="0" borderId="18" xfId="2" applyNumberFormat="1" applyFont="1" applyFill="1" applyBorder="1" applyAlignment="1" applyProtection="1">
      <alignment horizontal="center"/>
    </xf>
    <xf numFmtId="1" fontId="5" fillId="0" borderId="18" xfId="2" applyNumberFormat="1" applyFont="1" applyFill="1" applyBorder="1" applyAlignment="1" applyProtection="1">
      <alignment horizontal="center"/>
    </xf>
    <xf numFmtId="0" fontId="5" fillId="2" borderId="3" xfId="1" applyNumberFormat="1" applyFont="1" applyFill="1" applyBorder="1" applyAlignment="1" applyProtection="1">
      <alignment horizontal="center"/>
    </xf>
    <xf numFmtId="0" fontId="4" fillId="2" borderId="3" xfId="1" applyNumberFormat="1" applyFont="1" applyFill="1" applyBorder="1" applyAlignment="1" applyProtection="1"/>
    <xf numFmtId="165" fontId="4" fillId="2" borderId="3" xfId="1" applyNumberFormat="1" applyFont="1" applyFill="1" applyBorder="1" applyAlignment="1" applyProtection="1">
      <alignment horizontal="center"/>
    </xf>
    <xf numFmtId="0" fontId="5" fillId="3" borderId="0" xfId="1" applyNumberFormat="1" applyFont="1" applyFill="1" applyBorder="1" applyAlignment="1" applyProtection="1">
      <alignment horizontal="center"/>
    </xf>
    <xf numFmtId="0" fontId="4" fillId="3" borderId="8" xfId="1" applyNumberFormat="1" applyFont="1" applyFill="1" applyBorder="1" applyAlignment="1" applyProtection="1"/>
    <xf numFmtId="0" fontId="12" fillId="3" borderId="9" xfId="1" applyNumberFormat="1" applyFont="1" applyFill="1" applyBorder="1" applyAlignment="1" applyProtection="1">
      <alignment horizontal="center"/>
    </xf>
    <xf numFmtId="0" fontId="20" fillId="3" borderId="10" xfId="1" applyNumberFormat="1" applyFont="1" applyFill="1" applyBorder="1" applyAlignment="1" applyProtection="1">
      <alignment horizontal="center"/>
    </xf>
    <xf numFmtId="0" fontId="20" fillId="3" borderId="0" xfId="1" applyNumberFormat="1" applyFont="1" applyFill="1" applyBorder="1" applyAlignment="1" applyProtection="1">
      <alignment horizontal="center"/>
    </xf>
    <xf numFmtId="0" fontId="4" fillId="3" borderId="0" xfId="1" applyNumberFormat="1" applyFont="1" applyFill="1" applyBorder="1" applyAlignment="1" applyProtection="1">
      <alignment horizontal="center"/>
    </xf>
    <xf numFmtId="9" fontId="20" fillId="3" borderId="0" xfId="2" applyNumberFormat="1" applyFont="1" applyFill="1" applyBorder="1" applyAlignment="1" applyProtection="1">
      <alignment horizontal="center"/>
    </xf>
    <xf numFmtId="0" fontId="5" fillId="0" borderId="0" xfId="1" applyNumberFormat="1" applyFont="1" applyFill="1" applyBorder="1" applyAlignment="1" applyProtection="1"/>
    <xf numFmtId="0" fontId="12" fillId="0" borderId="11" xfId="1" applyNumberFormat="1" applyFont="1" applyFill="1" applyBorder="1" applyAlignment="1" applyProtection="1">
      <alignment horizontal="left"/>
    </xf>
    <xf numFmtId="0" fontId="5" fillId="0" borderId="12" xfId="1" applyNumberFormat="1" applyFont="1" applyFill="1" applyBorder="1" applyAlignment="1" applyProtection="1"/>
    <xf numFmtId="0" fontId="5" fillId="0" borderId="11" xfId="1" applyNumberFormat="1" applyFont="1" applyFill="1" applyBorder="1" applyAlignment="1" applyProtection="1"/>
    <xf numFmtId="2" fontId="12" fillId="0" borderId="7" xfId="1" applyNumberFormat="1" applyFont="1" applyFill="1" applyBorder="1" applyAlignment="1" applyProtection="1">
      <alignment horizontal="right" wrapText="1"/>
    </xf>
    <xf numFmtId="0" fontId="5" fillId="0" borderId="0" xfId="1" applyNumberFormat="1" applyFont="1" applyFill="1" applyBorder="1" applyAlignment="1" applyProtection="1">
      <alignment vertical="center"/>
    </xf>
    <xf numFmtId="0" fontId="5" fillId="0" borderId="0" xfId="1" applyNumberFormat="1" applyFont="1" applyFill="1" applyBorder="1" applyAlignment="1" applyProtection="1">
      <alignment horizontal="center" wrapText="1"/>
    </xf>
    <xf numFmtId="0" fontId="5" fillId="0" borderId="13" xfId="1" applyNumberFormat="1" applyFont="1" applyFill="1" applyBorder="1" applyAlignment="1" applyProtection="1"/>
    <xf numFmtId="0" fontId="12" fillId="0" borderId="14" xfId="1" applyNumberFormat="1" applyFont="1" applyFill="1" applyBorder="1" applyAlignment="1" applyProtection="1">
      <alignment horizontal="left"/>
    </xf>
    <xf numFmtId="0" fontId="5" fillId="0" borderId="15" xfId="1" applyNumberFormat="1" applyFont="1" applyFill="1" applyBorder="1" applyAlignment="1" applyProtection="1"/>
    <xf numFmtId="0" fontId="5" fillId="0" borderId="16" xfId="1" applyNumberFormat="1" applyFont="1" applyFill="1" applyBorder="1" applyAlignment="1" applyProtection="1"/>
    <xf numFmtId="2" fontId="12" fillId="0" borderId="17" xfId="1" applyNumberFormat="1" applyFont="1" applyFill="1" applyBorder="1" applyAlignment="1" applyProtection="1">
      <alignment horizontal="right" wrapText="1"/>
    </xf>
    <xf numFmtId="0" fontId="5" fillId="0" borderId="13" xfId="1" applyNumberFormat="1" applyFont="1" applyFill="1" applyBorder="1" applyAlignment="1" applyProtection="1">
      <alignment vertical="center"/>
    </xf>
    <xf numFmtId="0" fontId="5" fillId="0" borderId="13" xfId="1" applyNumberFormat="1" applyFont="1" applyFill="1" applyBorder="1" applyAlignment="1" applyProtection="1">
      <alignment horizontal="center" wrapText="1"/>
    </xf>
    <xf numFmtId="0" fontId="15" fillId="0" borderId="0" xfId="0" applyNumberFormat="1" applyFont="1" applyBorder="1" applyAlignment="1">
      <alignment horizontal="center" vertical="top"/>
    </xf>
    <xf numFmtId="164" fontId="15" fillId="0" borderId="0" xfId="0" applyNumberFormat="1" applyFont="1" applyBorder="1"/>
    <xf numFmtId="0" fontId="15" fillId="0" borderId="0" xfId="0" applyNumberFormat="1" applyFont="1" applyBorder="1"/>
    <xf numFmtId="0" fontId="15" fillId="0" borderId="0" xfId="0" applyFont="1"/>
    <xf numFmtId="0" fontId="13" fillId="0" borderId="0" xfId="0" applyNumberFormat="1" applyFont="1" applyBorder="1"/>
    <xf numFmtId="0" fontId="21" fillId="0" borderId="0" xfId="0" applyNumberFormat="1" applyFont="1" applyBorder="1"/>
    <xf numFmtId="0" fontId="15" fillId="0" borderId="0" xfId="0" applyNumberFormat="1" applyFont="1" applyBorder="1" applyAlignment="1">
      <alignment horizontal="left" vertical="top" wrapText="1"/>
    </xf>
    <xf numFmtId="0" fontId="16" fillId="0" borderId="22" xfId="0" applyNumberFormat="1" applyFont="1" applyBorder="1" applyAlignment="1">
      <alignment horizontal="center"/>
    </xf>
    <xf numFmtId="0" fontId="16" fillId="0" borderId="22" xfId="0" applyNumberFormat="1" applyFont="1" applyBorder="1" applyAlignment="1">
      <alignment vertical="center" wrapText="1"/>
    </xf>
    <xf numFmtId="9" fontId="20" fillId="3" borderId="23" xfId="2" applyNumberFormat="1" applyFont="1" applyFill="1" applyBorder="1" applyAlignment="1" applyProtection="1">
      <alignment horizontal="center"/>
    </xf>
    <xf numFmtId="0" fontId="5" fillId="0" borderId="23" xfId="1" applyNumberFormat="1" applyFont="1" applyFill="1" applyBorder="1" applyAlignment="1" applyProtection="1">
      <alignment horizontal="center" wrapText="1"/>
    </xf>
    <xf numFmtId="0" fontId="5" fillId="0" borderId="24" xfId="1" applyNumberFormat="1" applyFont="1" applyFill="1" applyBorder="1" applyAlignment="1" applyProtection="1">
      <alignment horizontal="center" wrapText="1"/>
    </xf>
    <xf numFmtId="0" fontId="6" fillId="0" borderId="18" xfId="0" applyFont="1" applyBorder="1" applyAlignment="1">
      <alignment horizontal="center"/>
    </xf>
    <xf numFmtId="14" fontId="24" fillId="0" borderId="18" xfId="0" applyNumberFormat="1" applyFont="1" applyBorder="1" applyAlignment="1">
      <alignment horizontal="center" vertical="top"/>
    </xf>
    <xf numFmtId="0" fontId="16" fillId="0" borderId="5" xfId="0" applyNumberFormat="1" applyFont="1" applyBorder="1" applyAlignment="1">
      <alignment horizontal="center"/>
    </xf>
    <xf numFmtId="0" fontId="16" fillId="0" borderId="25" xfId="0" applyNumberFormat="1" applyFont="1" applyBorder="1" applyAlignment="1">
      <alignment horizontal="center"/>
    </xf>
    <xf numFmtId="0" fontId="16" fillId="0" borderId="25" xfId="0" applyNumberFormat="1" applyFont="1" applyBorder="1" applyAlignment="1">
      <alignment vertical="center" wrapText="1"/>
    </xf>
    <xf numFmtId="0" fontId="5" fillId="0" borderId="26" xfId="1" applyNumberFormat="1" applyFont="1" applyFill="1" applyBorder="1" applyAlignment="1" applyProtection="1">
      <alignment horizontal="center"/>
    </xf>
    <xf numFmtId="165" fontId="5" fillId="0" borderId="26" xfId="2" applyNumberFormat="1" applyFont="1" applyFill="1" applyBorder="1" applyAlignment="1" applyProtection="1">
      <alignment horizontal="center"/>
    </xf>
    <xf numFmtId="1" fontId="5" fillId="0" borderId="26" xfId="2" applyNumberFormat="1" applyFont="1" applyFill="1" applyBorder="1" applyAlignment="1" applyProtection="1">
      <alignment horizontal="center"/>
    </xf>
    <xf numFmtId="0" fontId="0" fillId="0" borderId="0" xfId="0"/>
    <xf numFmtId="0" fontId="5" fillId="3" borderId="18" xfId="3" applyFont="1" applyFill="1" applyBorder="1" applyAlignment="1">
      <alignment horizontal="left" vertical="top" wrapText="1"/>
    </xf>
    <xf numFmtId="0" fontId="5" fillId="0" borderId="18" xfId="0" applyFont="1" applyBorder="1"/>
    <xf numFmtId="0" fontId="25" fillId="3" borderId="18" xfId="0" applyFont="1" applyFill="1" applyBorder="1" applyAlignment="1">
      <alignment horizontal="left" vertical="top" wrapText="1"/>
    </xf>
    <xf numFmtId="0" fontId="5" fillId="0" borderId="18" xfId="0" applyFont="1" applyBorder="1" applyAlignment="1">
      <alignment horizontal="center" vertical="top"/>
    </xf>
    <xf numFmtId="0" fontId="5" fillId="3" borderId="18" xfId="0" applyFont="1" applyFill="1" applyBorder="1" applyAlignment="1">
      <alignment horizontal="left" vertical="top" wrapText="1"/>
    </xf>
    <xf numFmtId="0" fontId="6" fillId="0" borderId="18" xfId="0" applyFont="1" applyBorder="1" applyAlignment="1">
      <alignment horizontal="left" vertical="top" wrapText="1"/>
    </xf>
    <xf numFmtId="0" fontId="12" fillId="0" borderId="0" xfId="0" applyNumberFormat="1" applyFont="1" applyFill="1" applyBorder="1" applyAlignment="1">
      <alignment vertical="center"/>
    </xf>
    <xf numFmtId="0" fontId="5" fillId="0" borderId="18" xfId="1" applyNumberFormat="1" applyFont="1" applyFill="1" applyBorder="1" applyAlignment="1" applyProtection="1">
      <alignment horizontal="center" vertical="center" wrapText="1"/>
    </xf>
    <xf numFmtId="0" fontId="4" fillId="2" borderId="18" xfId="0" applyNumberFormat="1" applyFont="1" applyFill="1" applyBorder="1" applyAlignment="1">
      <alignment horizontal="center" vertical="top" wrapText="1"/>
    </xf>
    <xf numFmtId="164" fontId="4" fillId="2" borderId="18" xfId="0" applyNumberFormat="1" applyFont="1" applyFill="1" applyBorder="1" applyAlignment="1">
      <alignment horizontal="center" vertical="center" wrapText="1"/>
    </xf>
    <xf numFmtId="0" fontId="4" fillId="2" borderId="18" xfId="0" applyNumberFormat="1" applyFont="1" applyFill="1" applyBorder="1" applyAlignment="1">
      <alignment horizontal="center" vertical="center" wrapText="1"/>
    </xf>
    <xf numFmtId="0" fontId="23" fillId="0" borderId="18" xfId="0" applyFont="1" applyBorder="1" applyAlignment="1">
      <alignment horizontal="center" vertical="top"/>
    </xf>
    <xf numFmtId="0" fontId="5" fillId="0" borderId="18" xfId="0" applyFont="1" applyBorder="1" applyAlignment="1">
      <alignment vertical="center"/>
    </xf>
    <xf numFmtId="0" fontId="5" fillId="0" borderId="18" xfId="0" applyFont="1" applyBorder="1" applyAlignment="1">
      <alignment horizontal="left" vertical="top" wrapText="1"/>
    </xf>
    <xf numFmtId="0" fontId="26" fillId="5" borderId="3" xfId="0" applyFont="1" applyFill="1" applyBorder="1" applyAlignment="1">
      <alignment vertical="center" wrapText="1"/>
    </xf>
    <xf numFmtId="0" fontId="5" fillId="0" borderId="18" xfId="0" applyNumberFormat="1" applyFont="1" applyBorder="1" applyAlignment="1">
      <alignment vertical="center" wrapText="1"/>
    </xf>
    <xf numFmtId="0" fontId="12" fillId="0" borderId="18" xfId="0" applyNumberFormat="1" applyFont="1" applyBorder="1" applyAlignment="1">
      <alignment vertical="center" wrapText="1"/>
    </xf>
    <xf numFmtId="0" fontId="5" fillId="0" borderId="18" xfId="0" applyNumberFormat="1" applyFont="1" applyBorder="1" applyAlignment="1">
      <alignment horizontal="right" vertical="center" wrapText="1"/>
    </xf>
    <xf numFmtId="0" fontId="5" fillId="0" borderId="0" xfId="0" applyNumberFormat="1" applyFont="1" applyBorder="1" applyAlignment="1">
      <alignment horizontal="center" vertical="top"/>
    </xf>
    <xf numFmtId="164" fontId="5" fillId="0" borderId="0" xfId="0" applyNumberFormat="1" applyFont="1" applyBorder="1"/>
    <xf numFmtId="0" fontId="5" fillId="0" borderId="0" xfId="0" applyNumberFormat="1" applyFont="1" applyBorder="1"/>
    <xf numFmtId="0" fontId="5" fillId="0" borderId="0" xfId="0" applyFont="1"/>
    <xf numFmtId="0" fontId="12" fillId="0" borderId="0" xfId="0" applyNumberFormat="1" applyFont="1" applyBorder="1"/>
    <xf numFmtId="0" fontId="27" fillId="0" borderId="0" xfId="0" applyNumberFormat="1" applyFont="1" applyBorder="1"/>
    <xf numFmtId="0" fontId="5" fillId="0" borderId="0" xfId="0" applyNumberFormat="1" applyFont="1" applyBorder="1" applyAlignment="1">
      <alignment horizontal="left" vertical="top" wrapText="1"/>
    </xf>
    <xf numFmtId="0" fontId="6" fillId="0" borderId="18" xfId="0" applyFont="1" applyBorder="1"/>
    <xf numFmtId="0" fontId="17" fillId="0" borderId="18" xfId="0" applyFont="1" applyBorder="1"/>
    <xf numFmtId="0" fontId="6" fillId="3" borderId="18" xfId="3" applyFont="1" applyFill="1" applyBorder="1" applyAlignment="1">
      <alignment horizontal="left" vertical="top" wrapText="1"/>
    </xf>
    <xf numFmtId="0" fontId="6" fillId="3" borderId="18" xfId="0" applyFont="1" applyFill="1" applyBorder="1" applyAlignment="1">
      <alignment horizontal="left" vertical="top" wrapText="1"/>
    </xf>
    <xf numFmtId="0" fontId="6" fillId="0" borderId="18" xfId="0" applyFont="1" applyBorder="1" applyAlignment="1">
      <alignment horizontal="center" vertical="top"/>
    </xf>
    <xf numFmtId="0" fontId="32" fillId="0" borderId="18" xfId="0" applyFont="1" applyBorder="1"/>
    <xf numFmtId="14" fontId="6" fillId="0" borderId="18" xfId="0" applyNumberFormat="1" applyFont="1" applyBorder="1" applyAlignment="1">
      <alignment horizontal="center" vertical="top"/>
    </xf>
    <xf numFmtId="0" fontId="6" fillId="0" borderId="18" xfId="0" applyFont="1" applyBorder="1" applyAlignment="1">
      <alignment horizontal="center" vertical="center"/>
    </xf>
    <xf numFmtId="0" fontId="29" fillId="0" borderId="18" xfId="0" applyNumberFormat="1" applyFont="1" applyBorder="1" applyAlignment="1">
      <alignment vertical="center"/>
    </xf>
    <xf numFmtId="0" fontId="30" fillId="0" borderId="18" xfId="0" applyNumberFormat="1" applyFont="1" applyBorder="1" applyAlignment="1">
      <alignment vertical="center"/>
    </xf>
    <xf numFmtId="0" fontId="6" fillId="0" borderId="18" xfId="1" applyNumberFormat="1" applyFont="1" applyFill="1" applyBorder="1" applyAlignment="1" applyProtection="1">
      <alignment horizontal="center" vertical="center"/>
    </xf>
    <xf numFmtId="0" fontId="29" fillId="0" borderId="18" xfId="0" applyNumberFormat="1" applyFont="1" applyBorder="1" applyAlignment="1">
      <alignment horizontal="right" vertical="center" wrapText="1"/>
    </xf>
    <xf numFmtId="0" fontId="17" fillId="2" borderId="1" xfId="0" applyNumberFormat="1" applyFont="1" applyFill="1" applyBorder="1" applyAlignment="1">
      <alignment horizontal="center" vertical="center"/>
    </xf>
    <xf numFmtId="0" fontId="6" fillId="3" borderId="18" xfId="3"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0" borderId="18" xfId="0" applyFont="1" applyBorder="1" applyAlignment="1">
      <alignment vertical="center"/>
    </xf>
    <xf numFmtId="0" fontId="6" fillId="0" borderId="18" xfId="0" applyFont="1" applyBorder="1" applyAlignment="1">
      <alignment horizontal="left" vertical="center"/>
    </xf>
    <xf numFmtId="14" fontId="6" fillId="0" borderId="18" xfId="0" applyNumberFormat="1" applyFont="1" applyBorder="1" applyAlignment="1">
      <alignment horizontal="center" vertical="center"/>
    </xf>
    <xf numFmtId="0" fontId="6" fillId="0" borderId="18" xfId="0" applyFont="1" applyBorder="1" applyAlignment="1">
      <alignment horizontal="left" vertical="center" wrapText="1"/>
    </xf>
    <xf numFmtId="0" fontId="6" fillId="0" borderId="1" xfId="0" applyNumberFormat="1" applyFont="1" applyBorder="1" applyAlignment="1">
      <alignment vertical="center"/>
    </xf>
    <xf numFmtId="0" fontId="6" fillId="6" borderId="5" xfId="0" applyNumberFormat="1" applyFont="1" applyFill="1" applyBorder="1" applyAlignment="1">
      <alignment horizontal="center" vertical="center"/>
    </xf>
    <xf numFmtId="0" fontId="6" fillId="6" borderId="5" xfId="0" applyNumberFormat="1" applyFont="1" applyFill="1" applyBorder="1" applyAlignment="1">
      <alignment horizontal="left" vertical="center"/>
    </xf>
    <xf numFmtId="0" fontId="17" fillId="6" borderId="5"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6" fillId="0" borderId="1" xfId="0" applyNumberFormat="1" applyFont="1" applyBorder="1" applyAlignment="1">
      <alignment vertical="center" wrapText="1"/>
    </xf>
    <xf numFmtId="0" fontId="6" fillId="0" borderId="22" xfId="0" applyNumberFormat="1" applyFont="1" applyBorder="1" applyAlignment="1">
      <alignment horizontal="center" vertical="center"/>
    </xf>
    <xf numFmtId="0" fontId="6" fillId="0" borderId="22" xfId="0" applyNumberFormat="1" applyFont="1" applyBorder="1" applyAlignment="1">
      <alignment vertical="center" wrapText="1"/>
    </xf>
    <xf numFmtId="0" fontId="6" fillId="0" borderId="22" xfId="0" applyNumberFormat="1" applyFont="1" applyBorder="1" applyAlignment="1">
      <alignment vertical="center"/>
    </xf>
    <xf numFmtId="0" fontId="33" fillId="11" borderId="18" xfId="0" applyNumberFormat="1" applyFont="1" applyFill="1" applyBorder="1" applyAlignment="1">
      <alignment horizontal="center" vertical="center"/>
    </xf>
    <xf numFmtId="164" fontId="33" fillId="11" borderId="18" xfId="0" applyNumberFormat="1" applyFont="1" applyFill="1" applyBorder="1" applyAlignment="1">
      <alignment horizontal="center" vertical="center"/>
    </xf>
    <xf numFmtId="0" fontId="33" fillId="2" borderId="18" xfId="0" applyNumberFormat="1" applyFont="1" applyFill="1" applyBorder="1" applyAlignment="1">
      <alignment horizontal="center" vertical="center"/>
    </xf>
    <xf numFmtId="164" fontId="33" fillId="2" borderId="18" xfId="0" applyNumberFormat="1" applyFont="1" applyFill="1" applyBorder="1" applyAlignment="1">
      <alignment horizontal="center" vertical="center"/>
    </xf>
    <xf numFmtId="0" fontId="33" fillId="5" borderId="18" xfId="0" applyFont="1" applyFill="1" applyBorder="1"/>
    <xf numFmtId="0" fontId="35" fillId="2" borderId="18" xfId="0" applyNumberFormat="1" applyFont="1" applyFill="1" applyBorder="1" applyAlignment="1">
      <alignment horizontal="center" vertical="center"/>
    </xf>
    <xf numFmtId="0" fontId="35" fillId="2" borderId="18" xfId="0" applyNumberFormat="1" applyFont="1" applyFill="1" applyBorder="1" applyAlignment="1">
      <alignment horizontal="left" vertical="center" wrapText="1"/>
    </xf>
    <xf numFmtId="0" fontId="33" fillId="5" borderId="18" xfId="0" applyFont="1" applyFill="1" applyBorder="1" applyAlignment="1">
      <alignment horizontal="center" vertical="center"/>
    </xf>
    <xf numFmtId="0" fontId="33" fillId="5" borderId="18" xfId="0" applyFont="1" applyFill="1" applyBorder="1" applyAlignment="1">
      <alignment horizontal="center" vertical="center" wrapText="1"/>
    </xf>
    <xf numFmtId="0" fontId="4" fillId="2" borderId="18" xfId="0" applyNumberFormat="1" applyFont="1" applyFill="1" applyBorder="1" applyAlignment="1">
      <alignment horizontal="center" vertical="center" wrapText="1"/>
    </xf>
    <xf numFmtId="0" fontId="6" fillId="0" borderId="5" xfId="0" applyNumberFormat="1" applyFont="1" applyBorder="1" applyAlignment="1">
      <alignment horizontal="center" vertical="center"/>
    </xf>
    <xf numFmtId="0" fontId="6" fillId="0" borderId="5" xfId="0" applyNumberFormat="1" applyFont="1" applyBorder="1" applyAlignment="1">
      <alignment vertical="center" wrapText="1"/>
    </xf>
    <xf numFmtId="0" fontId="6" fillId="0" borderId="5" xfId="0" applyNumberFormat="1" applyFont="1" applyBorder="1" applyAlignment="1">
      <alignment vertical="center"/>
    </xf>
    <xf numFmtId="0" fontId="6" fillId="0" borderId="0" xfId="0" applyFont="1" applyAlignment="1">
      <alignment horizontal="center" vertical="center"/>
    </xf>
    <xf numFmtId="0" fontId="6" fillId="0" borderId="0" xfId="0" applyFont="1" applyAlignment="1">
      <alignment horizontal="center"/>
    </xf>
    <xf numFmtId="0" fontId="5" fillId="0" borderId="18" xfId="0" applyFont="1" applyBorder="1" applyAlignment="1">
      <alignment vertical="center" wrapText="1"/>
    </xf>
    <xf numFmtId="0" fontId="5" fillId="0" borderId="18" xfId="0" applyFont="1" applyBorder="1" applyAlignment="1">
      <alignment horizontal="center" vertical="center"/>
    </xf>
    <xf numFmtId="0" fontId="5" fillId="0" borderId="18" xfId="0" applyFont="1" applyBorder="1" applyAlignment="1">
      <alignment horizontal="center" vertical="center" wrapText="1"/>
    </xf>
    <xf numFmtId="14" fontId="24" fillId="0" borderId="18" xfId="0" applyNumberFormat="1" applyFont="1" applyBorder="1" applyAlignment="1">
      <alignment horizontal="center" vertical="center"/>
    </xf>
    <xf numFmtId="0" fontId="23" fillId="0" borderId="18" xfId="0" applyFont="1" applyBorder="1" applyAlignment="1">
      <alignment horizontal="center" vertical="center"/>
    </xf>
    <xf numFmtId="0" fontId="5" fillId="3" borderId="18" xfId="3" applyFont="1" applyFill="1" applyBorder="1" applyAlignment="1">
      <alignment horizontal="center" vertical="center" wrapText="1"/>
    </xf>
    <xf numFmtId="0" fontId="5" fillId="3" borderId="18"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0" fillId="0" borderId="0" xfId="0"/>
    <xf numFmtId="0" fontId="0" fillId="0" borderId="0" xfId="0"/>
    <xf numFmtId="0" fontId="12" fillId="12" borderId="0" xfId="0" applyNumberFormat="1" applyFont="1" applyFill="1" applyBorder="1" applyAlignment="1">
      <alignment vertical="center"/>
    </xf>
    <xf numFmtId="0" fontId="6" fillId="0" borderId="18" xfId="0" applyFont="1" applyBorder="1" applyAlignment="1">
      <alignment horizontal="left" vertical="top" wrapText="1"/>
    </xf>
    <xf numFmtId="0" fontId="6" fillId="0" borderId="18" xfId="0" applyFont="1" applyBorder="1" applyAlignment="1">
      <alignment horizontal="center" vertical="center"/>
    </xf>
    <xf numFmtId="0" fontId="6" fillId="3" borderId="18" xfId="3" applyFont="1" applyFill="1" applyBorder="1" applyAlignment="1">
      <alignment horizontal="left" vertical="top" wrapText="1"/>
    </xf>
    <xf numFmtId="0" fontId="6" fillId="0" borderId="18" xfId="0" applyFont="1" applyBorder="1"/>
    <xf numFmtId="0" fontId="6" fillId="3" borderId="18" xfId="0" applyFont="1" applyFill="1" applyBorder="1" applyAlignment="1">
      <alignment horizontal="left" vertical="top" wrapText="1"/>
    </xf>
    <xf numFmtId="0" fontId="6" fillId="0" borderId="18" xfId="0" applyFont="1" applyBorder="1" applyAlignment="1">
      <alignment horizontal="center" vertical="top"/>
    </xf>
    <xf numFmtId="14" fontId="6" fillId="0" borderId="18" xfId="0" applyNumberFormat="1" applyFont="1" applyBorder="1" applyAlignment="1">
      <alignment horizontal="center" vertical="top" wrapText="1"/>
    </xf>
    <xf numFmtId="166" fontId="6" fillId="0" borderId="18" xfId="0" applyNumberFormat="1" applyFont="1" applyBorder="1" applyAlignment="1">
      <alignment horizontal="center" vertical="top" wrapText="1"/>
    </xf>
    <xf numFmtId="0" fontId="0" fillId="0" borderId="18" xfId="0" applyFont="1" applyBorder="1"/>
    <xf numFmtId="0" fontId="6" fillId="3" borderId="18" xfId="3" applyFont="1" applyFill="1" applyBorder="1" applyAlignment="1">
      <alignment horizontal="left" vertical="center" wrapText="1"/>
    </xf>
    <xf numFmtId="0" fontId="6" fillId="0" borderId="18" xfId="0" applyFont="1" applyBorder="1" applyAlignment="1">
      <alignment vertical="center"/>
    </xf>
    <xf numFmtId="0" fontId="6" fillId="3" borderId="18" xfId="0" applyFont="1" applyFill="1" applyBorder="1" applyAlignment="1">
      <alignment horizontal="left" vertical="center" wrapText="1"/>
    </xf>
    <xf numFmtId="14" fontId="6" fillId="0" borderId="18" xfId="0" applyNumberFormat="1" applyFont="1" applyBorder="1" applyAlignment="1">
      <alignment horizontal="center" vertical="center" wrapText="1"/>
    </xf>
    <xf numFmtId="166" fontId="6" fillId="0" borderId="18" xfId="0" applyNumberFormat="1" applyFont="1" applyBorder="1" applyAlignment="1">
      <alignment horizontal="center" vertical="center" wrapText="1"/>
    </xf>
    <xf numFmtId="0" fontId="6" fillId="0" borderId="18" xfId="0" applyFont="1" applyBorder="1" applyAlignment="1">
      <alignment horizontal="left" vertical="center" wrapText="1"/>
    </xf>
    <xf numFmtId="0" fontId="32" fillId="0" borderId="18" xfId="0" applyFont="1" applyBorder="1" applyAlignment="1">
      <alignment vertical="center"/>
    </xf>
    <xf numFmtId="0" fontId="32" fillId="0" borderId="18" xfId="0" applyFont="1" applyBorder="1"/>
    <xf numFmtId="0" fontId="38" fillId="5" borderId="18" xfId="0" applyFont="1" applyFill="1" applyBorder="1"/>
    <xf numFmtId="0" fontId="15" fillId="0" borderId="18" xfId="0" applyFont="1" applyBorder="1"/>
    <xf numFmtId="0" fontId="39" fillId="5" borderId="18" xfId="0" applyFont="1" applyFill="1" applyBorder="1" applyAlignment="1">
      <alignment horizontal="center" vertical="center"/>
    </xf>
    <xf numFmtId="0" fontId="39" fillId="5" borderId="18" xfId="0" applyFont="1" applyFill="1" applyBorder="1" applyAlignment="1">
      <alignment horizontal="center" vertical="center" wrapText="1"/>
    </xf>
    <xf numFmtId="0" fontId="13" fillId="0" borderId="18" xfId="0" applyFont="1" applyBorder="1"/>
    <xf numFmtId="0" fontId="40" fillId="0" borderId="18" xfId="0" applyFont="1" applyBorder="1"/>
    <xf numFmtId="0" fontId="33" fillId="10" borderId="18" xfId="0" applyNumberFormat="1" applyFont="1" applyFill="1" applyBorder="1" applyAlignment="1">
      <alignment horizontal="center" vertical="center"/>
    </xf>
    <xf numFmtId="164" fontId="33" fillId="10" borderId="18" xfId="0" applyNumberFormat="1" applyFont="1" applyFill="1" applyBorder="1" applyAlignment="1">
      <alignment horizontal="center" vertical="center"/>
    </xf>
    <xf numFmtId="0" fontId="36" fillId="10" borderId="18" xfId="0" applyNumberFormat="1" applyFont="1" applyFill="1" applyBorder="1" applyAlignment="1">
      <alignment horizontal="center" vertical="center"/>
    </xf>
    <xf numFmtId="164" fontId="36" fillId="10" borderId="18" xfId="0" applyNumberFormat="1" applyFont="1" applyFill="1" applyBorder="1" applyAlignment="1">
      <alignment horizontal="center" vertical="center"/>
    </xf>
    <xf numFmtId="14" fontId="6" fillId="0" borderId="5" xfId="0" applyNumberFormat="1" applyFont="1" applyBorder="1" applyAlignment="1">
      <alignment horizontal="center" vertical="top" wrapText="1"/>
    </xf>
    <xf numFmtId="166" fontId="6" fillId="0" borderId="34" xfId="0" applyNumberFormat="1" applyFont="1" applyBorder="1" applyAlignment="1">
      <alignment horizontal="center" vertical="top" wrapText="1"/>
    </xf>
    <xf numFmtId="0" fontId="6" fillId="0" borderId="5" xfId="0" applyFont="1" applyBorder="1" applyAlignment="1">
      <alignment horizontal="center" vertical="top"/>
    </xf>
    <xf numFmtId="0" fontId="0" fillId="0" borderId="43" xfId="0" applyFont="1" applyBorder="1"/>
    <xf numFmtId="0" fontId="6" fillId="3" borderId="43" xfId="3" applyFont="1" applyFill="1" applyBorder="1" applyAlignment="1">
      <alignment horizontal="left" vertical="top" wrapText="1"/>
    </xf>
    <xf numFmtId="0" fontId="6" fillId="0" borderId="43" xfId="0" applyFont="1" applyBorder="1"/>
    <xf numFmtId="0" fontId="6" fillId="3" borderId="43" xfId="0" applyFont="1" applyFill="1" applyBorder="1" applyAlignment="1">
      <alignment horizontal="left" vertical="top" wrapText="1"/>
    </xf>
    <xf numFmtId="0" fontId="6" fillId="0" borderId="43" xfId="0" applyFont="1" applyBorder="1" applyAlignment="1">
      <alignment horizontal="center" vertical="top"/>
    </xf>
    <xf numFmtId="0" fontId="6" fillId="3" borderId="5"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34" xfId="0" applyFont="1" applyBorder="1" applyAlignment="1">
      <alignment horizontal="center" vertical="top"/>
    </xf>
    <xf numFmtId="0" fontId="6" fillId="0" borderId="0" xfId="0" applyFont="1" applyAlignment="1">
      <alignment vertical="top" wrapText="1"/>
    </xf>
    <xf numFmtId="0" fontId="6" fillId="0" borderId="0" xfId="0" applyFont="1" applyAlignment="1">
      <alignment horizontal="left" vertical="top" wrapText="1" indent="1"/>
    </xf>
    <xf numFmtId="0" fontId="33" fillId="5" borderId="18" xfId="0" applyFont="1" applyFill="1" applyBorder="1" applyAlignment="1">
      <alignment horizontal="center" vertical="top"/>
    </xf>
    <xf numFmtId="0" fontId="6" fillId="0" borderId="18" xfId="0" applyFont="1" applyBorder="1" applyAlignment="1">
      <alignment vertical="top"/>
    </xf>
    <xf numFmtId="0" fontId="0" fillId="0" borderId="0" xfId="0" applyAlignment="1">
      <alignment vertical="top"/>
    </xf>
    <xf numFmtId="0" fontId="33" fillId="11" borderId="18" xfId="0" applyNumberFormat="1" applyFont="1" applyFill="1" applyBorder="1" applyAlignment="1">
      <alignment horizontal="center" vertical="top"/>
    </xf>
    <xf numFmtId="0" fontId="6" fillId="0" borderId="0" xfId="0" applyFont="1" applyAlignment="1">
      <alignment vertical="top"/>
    </xf>
    <xf numFmtId="0" fontId="17" fillId="0" borderId="29" xfId="0" applyNumberFormat="1" applyFont="1" applyBorder="1" applyAlignment="1">
      <alignment horizontal="center" vertical="center"/>
    </xf>
    <xf numFmtId="0" fontId="17" fillId="0" borderId="30" xfId="0" applyNumberFormat="1" applyFont="1" applyBorder="1" applyAlignment="1">
      <alignment horizontal="center" vertical="center"/>
    </xf>
    <xf numFmtId="0" fontId="17" fillId="0" borderId="31" xfId="0" applyNumberFormat="1" applyFont="1" applyBorder="1" applyAlignment="1">
      <alignment horizontal="center" vertical="center"/>
    </xf>
    <xf numFmtId="0" fontId="17" fillId="0" borderId="32" xfId="0" applyNumberFormat="1" applyFont="1" applyBorder="1" applyAlignment="1">
      <alignment horizontal="center" vertical="center"/>
    </xf>
    <xf numFmtId="0" fontId="17" fillId="0" borderId="2" xfId="0" applyNumberFormat="1" applyFont="1" applyBorder="1" applyAlignment="1">
      <alignment horizontal="center" vertical="center"/>
    </xf>
    <xf numFmtId="0" fontId="17" fillId="0" borderId="33" xfId="0" applyNumberFormat="1" applyFont="1" applyBorder="1" applyAlignment="1">
      <alignment horizontal="center" vertical="center"/>
    </xf>
    <xf numFmtId="0" fontId="17" fillId="0" borderId="34" xfId="0" applyNumberFormat="1" applyFont="1" applyBorder="1" applyAlignment="1">
      <alignment horizontal="center" vertical="center" wrapText="1"/>
    </xf>
    <xf numFmtId="0" fontId="17" fillId="0" borderId="35" xfId="0" applyNumberFormat="1" applyFont="1" applyBorder="1" applyAlignment="1">
      <alignment horizontal="center" vertical="center"/>
    </xf>
    <xf numFmtId="0" fontId="17" fillId="0" borderId="36" xfId="0" applyNumberFormat="1" applyFont="1" applyBorder="1" applyAlignment="1">
      <alignment horizontal="center" vertical="center"/>
    </xf>
    <xf numFmtId="0" fontId="6" fillId="0" borderId="5" xfId="0" applyNumberFormat="1" applyFont="1" applyFill="1" applyBorder="1" applyAlignment="1">
      <alignment horizontal="center"/>
    </xf>
    <xf numFmtId="0" fontId="12" fillId="0" borderId="5" xfId="1" applyNumberFormat="1" applyFont="1" applyFill="1" applyBorder="1" applyAlignment="1" applyProtection="1">
      <alignment horizontal="left"/>
    </xf>
    <xf numFmtId="0" fontId="12" fillId="0" borderId="19" xfId="1" applyNumberFormat="1" applyFont="1" applyFill="1" applyBorder="1" applyAlignment="1" applyProtection="1">
      <alignment horizontal="center" vertical="top"/>
    </xf>
    <xf numFmtId="0" fontId="12" fillId="0" borderId="20" xfId="1" applyNumberFormat="1" applyFont="1" applyFill="1" applyBorder="1" applyAlignment="1" applyProtection="1">
      <alignment horizontal="center" vertical="top"/>
    </xf>
    <xf numFmtId="0" fontId="12" fillId="0" borderId="21" xfId="1" applyNumberFormat="1" applyFont="1" applyFill="1" applyBorder="1" applyAlignment="1" applyProtection="1">
      <alignment horizontal="center" vertical="top"/>
    </xf>
    <xf numFmtId="0" fontId="17" fillId="0" borderId="19" xfId="0" applyNumberFormat="1" applyFont="1" applyFill="1" applyBorder="1" applyAlignment="1">
      <alignment horizontal="center"/>
    </xf>
    <xf numFmtId="0" fontId="17" fillId="0" borderId="20" xfId="0" applyNumberFormat="1" applyFont="1" applyFill="1" applyBorder="1" applyAlignment="1">
      <alignment horizontal="center"/>
    </xf>
    <xf numFmtId="0" fontId="17" fillId="0" borderId="21" xfId="0" applyNumberFormat="1" applyFont="1" applyFill="1" applyBorder="1" applyAlignment="1">
      <alignment horizontal="center"/>
    </xf>
    <xf numFmtId="0" fontId="7" fillId="0" borderId="0" xfId="1" applyNumberFormat="1" applyFont="1" applyFill="1" applyBorder="1" applyAlignment="1" applyProtection="1">
      <alignment horizontal="center"/>
    </xf>
    <xf numFmtId="0" fontId="12" fillId="0" borderId="5" xfId="1" applyNumberFormat="1" applyFont="1" applyFill="1" applyBorder="1" applyAlignment="1" applyProtection="1">
      <alignment horizontal="center"/>
    </xf>
    <xf numFmtId="164" fontId="12" fillId="0" borderId="3" xfId="1" applyNumberFormat="1" applyFont="1" applyFill="1" applyBorder="1" applyAlignment="1" applyProtection="1">
      <alignment horizontal="center" vertical="center"/>
    </xf>
    <xf numFmtId="0" fontId="12" fillId="0" borderId="3" xfId="1" applyNumberFormat="1" applyFont="1" applyFill="1" applyBorder="1" applyAlignment="1" applyProtection="1">
      <alignment horizontal="center" vertical="center" wrapText="1"/>
    </xf>
    <xf numFmtId="0" fontId="18" fillId="0" borderId="6" xfId="1" applyNumberFormat="1" applyFont="1" applyFill="1" applyBorder="1" applyAlignment="1" applyProtection="1">
      <alignment vertical="top" wrapText="1"/>
    </xf>
    <xf numFmtId="0" fontId="12" fillId="0" borderId="3" xfId="1" applyNumberFormat="1" applyFont="1" applyFill="1" applyBorder="1" applyAlignment="1" applyProtection="1">
      <alignment horizontal="center" vertical="center"/>
    </xf>
    <xf numFmtId="15" fontId="6" fillId="0" borderId="19" xfId="0" applyNumberFormat="1" applyFont="1" applyFill="1" applyBorder="1" applyAlignment="1">
      <alignment horizontal="center"/>
    </xf>
    <xf numFmtId="15" fontId="6" fillId="0" borderId="20" xfId="0" applyNumberFormat="1" applyFont="1" applyFill="1" applyBorder="1" applyAlignment="1">
      <alignment horizontal="center"/>
    </xf>
    <xf numFmtId="15" fontId="6" fillId="0" borderId="21" xfId="0" applyNumberFormat="1" applyFont="1" applyFill="1" applyBorder="1" applyAlignment="1">
      <alignment horizontal="center"/>
    </xf>
    <xf numFmtId="0" fontId="12" fillId="0" borderId="18" xfId="0" applyNumberFormat="1" applyFont="1" applyBorder="1" applyAlignment="1">
      <alignment horizontal="left" vertical="center" wrapText="1"/>
    </xf>
    <xf numFmtId="0" fontId="5" fillId="0" borderId="18" xfId="0" applyNumberFormat="1" applyFont="1" applyBorder="1" applyAlignment="1">
      <alignment horizontal="left" vertical="center" wrapText="1"/>
    </xf>
    <xf numFmtId="0" fontId="12" fillId="4" borderId="18" xfId="0" applyNumberFormat="1" applyFont="1" applyFill="1" applyBorder="1" applyAlignment="1">
      <alignment horizontal="left" vertical="center"/>
    </xf>
    <xf numFmtId="0" fontId="12" fillId="4" borderId="18" xfId="0" applyNumberFormat="1" applyFont="1" applyFill="1" applyBorder="1" applyAlignment="1">
      <alignment vertical="center"/>
    </xf>
    <xf numFmtId="0" fontId="4" fillId="2" borderId="18" xfId="0" applyNumberFormat="1" applyFont="1" applyFill="1" applyBorder="1" applyAlignment="1">
      <alignment horizontal="center" vertical="center" wrapText="1"/>
    </xf>
    <xf numFmtId="0" fontId="17" fillId="4" borderId="4" xfId="0" applyNumberFormat="1" applyFont="1" applyFill="1" applyBorder="1" applyAlignment="1">
      <alignment horizontal="left" vertical="center"/>
    </xf>
    <xf numFmtId="0" fontId="17" fillId="4" borderId="27" xfId="0" applyNumberFormat="1" applyFont="1" applyFill="1" applyBorder="1" applyAlignment="1">
      <alignment horizontal="left" vertical="center"/>
    </xf>
    <xf numFmtId="0" fontId="17" fillId="4" borderId="28" xfId="0" applyNumberFormat="1" applyFont="1" applyFill="1" applyBorder="1" applyAlignment="1">
      <alignment horizontal="left" vertical="center"/>
    </xf>
    <xf numFmtId="0" fontId="17" fillId="0" borderId="18" xfId="0" applyNumberFormat="1" applyFont="1" applyBorder="1" applyAlignment="1">
      <alignment horizontal="left"/>
    </xf>
    <xf numFmtId="0" fontId="6" fillId="0" borderId="18" xfId="0" applyFont="1" applyBorder="1" applyAlignment="1">
      <alignment horizontal="left"/>
    </xf>
    <xf numFmtId="0" fontId="33" fillId="11" borderId="18" xfId="0" applyNumberFormat="1" applyFont="1" applyFill="1" applyBorder="1" applyAlignment="1">
      <alignment horizontal="center" vertical="center"/>
    </xf>
    <xf numFmtId="0" fontId="33" fillId="11" borderId="18" xfId="0" applyNumberFormat="1" applyFont="1" applyFill="1" applyBorder="1" applyAlignment="1">
      <alignment horizontal="center" vertical="center" wrapText="1"/>
    </xf>
    <xf numFmtId="0" fontId="34" fillId="9" borderId="18" xfId="0" applyFont="1" applyFill="1" applyBorder="1" applyAlignment="1">
      <alignment horizontal="center"/>
    </xf>
    <xf numFmtId="0" fontId="17" fillId="7" borderId="4" xfId="0" applyNumberFormat="1" applyFont="1" applyFill="1" applyBorder="1" applyAlignment="1">
      <alignment horizontal="left" vertical="center"/>
    </xf>
    <xf numFmtId="0" fontId="17" fillId="7" borderId="27" xfId="0" applyNumberFormat="1" applyFont="1" applyFill="1" applyBorder="1" applyAlignment="1">
      <alignment horizontal="left" vertical="center"/>
    </xf>
    <xf numFmtId="0" fontId="17" fillId="7" borderId="28" xfId="0" applyNumberFormat="1" applyFont="1" applyFill="1" applyBorder="1" applyAlignment="1">
      <alignment horizontal="left" vertical="center"/>
    </xf>
    <xf numFmtId="0" fontId="17" fillId="4" borderId="37" xfId="0" applyNumberFormat="1" applyFont="1" applyFill="1" applyBorder="1" applyAlignment="1">
      <alignment horizontal="left" vertical="center"/>
    </xf>
    <xf numFmtId="0" fontId="17" fillId="4" borderId="39" xfId="0" applyNumberFormat="1" applyFont="1" applyFill="1" applyBorder="1" applyAlignment="1">
      <alignment horizontal="left" vertical="center"/>
    </xf>
    <xf numFmtId="0" fontId="17" fillId="4" borderId="38" xfId="0" applyNumberFormat="1" applyFont="1" applyFill="1" applyBorder="1" applyAlignment="1">
      <alignment horizontal="left" vertical="center"/>
    </xf>
    <xf numFmtId="0" fontId="36" fillId="10" borderId="18" xfId="0" applyNumberFormat="1" applyFont="1" applyFill="1" applyBorder="1" applyAlignment="1">
      <alignment horizontal="center" vertical="center"/>
    </xf>
    <xf numFmtId="0" fontId="14" fillId="0" borderId="18" xfId="0" applyNumberFormat="1" applyFont="1" applyBorder="1" applyAlignment="1">
      <alignment horizontal="center"/>
    </xf>
    <xf numFmtId="0" fontId="22" fillId="0" borderId="18" xfId="0" applyFont="1" applyBorder="1" applyAlignment="1">
      <alignment horizontal="center"/>
    </xf>
    <xf numFmtId="0" fontId="36" fillId="10" borderId="18" xfId="0" applyNumberFormat="1" applyFont="1" applyFill="1" applyBorder="1" applyAlignment="1">
      <alignment horizontal="center" vertical="center" wrapText="1"/>
    </xf>
    <xf numFmtId="0" fontId="31" fillId="7" borderId="37" xfId="0" applyNumberFormat="1" applyFont="1" applyFill="1" applyBorder="1" applyAlignment="1">
      <alignment horizontal="left" vertical="center"/>
    </xf>
    <xf numFmtId="0" fontId="31" fillId="7" borderId="39" xfId="0" applyNumberFormat="1" applyFont="1" applyFill="1" applyBorder="1" applyAlignment="1">
      <alignment horizontal="left" vertical="center"/>
    </xf>
    <xf numFmtId="0" fontId="31" fillId="7" borderId="38" xfId="0" applyNumberFormat="1" applyFont="1" applyFill="1" applyBorder="1" applyAlignment="1">
      <alignment horizontal="left" vertical="center"/>
    </xf>
    <xf numFmtId="0" fontId="34" fillId="8" borderId="18" xfId="0" applyFont="1" applyFill="1" applyBorder="1" applyAlignment="1">
      <alignment horizontal="center"/>
    </xf>
    <xf numFmtId="0" fontId="33" fillId="8" borderId="18" xfId="0" applyFont="1" applyFill="1" applyBorder="1" applyAlignment="1">
      <alignment horizontal="center"/>
    </xf>
    <xf numFmtId="0" fontId="37" fillId="8" borderId="18" xfId="0" applyFont="1" applyFill="1" applyBorder="1" applyAlignment="1">
      <alignment horizontal="center"/>
    </xf>
    <xf numFmtId="0" fontId="17" fillId="4" borderId="44" xfId="0" applyNumberFormat="1" applyFont="1" applyFill="1" applyBorder="1" applyAlignment="1">
      <alignment horizontal="left" vertical="center"/>
    </xf>
    <xf numFmtId="0" fontId="17" fillId="4" borderId="0" xfId="0" applyNumberFormat="1" applyFont="1" applyFill="1" applyBorder="1" applyAlignment="1">
      <alignment horizontal="left" vertical="center"/>
    </xf>
    <xf numFmtId="0" fontId="17" fillId="4" borderId="23" xfId="0" applyNumberFormat="1" applyFont="1" applyFill="1" applyBorder="1" applyAlignment="1">
      <alignment horizontal="left" vertical="center"/>
    </xf>
    <xf numFmtId="0" fontId="14" fillId="0" borderId="37" xfId="0" applyNumberFormat="1" applyFont="1" applyBorder="1" applyAlignment="1">
      <alignment horizontal="center"/>
    </xf>
    <xf numFmtId="0" fontId="14" fillId="0" borderId="39" xfId="0" applyNumberFormat="1" applyFont="1" applyBorder="1" applyAlignment="1">
      <alignment horizontal="center"/>
    </xf>
    <xf numFmtId="0" fontId="14" fillId="0" borderId="38" xfId="0" applyNumberFormat="1" applyFont="1" applyBorder="1" applyAlignment="1">
      <alignment horizontal="center"/>
    </xf>
    <xf numFmtId="0" fontId="22" fillId="0" borderId="37" xfId="0" applyFont="1" applyBorder="1" applyAlignment="1">
      <alignment horizontal="center"/>
    </xf>
    <xf numFmtId="0" fontId="22" fillId="0" borderId="39" xfId="0" applyFont="1" applyBorder="1" applyAlignment="1">
      <alignment horizontal="center"/>
    </xf>
    <xf numFmtId="0" fontId="22" fillId="0" borderId="38" xfId="0" applyFont="1" applyBorder="1" applyAlignment="1">
      <alignment horizontal="center"/>
    </xf>
    <xf numFmtId="0" fontId="36" fillId="10" borderId="40" xfId="0" applyNumberFormat="1" applyFont="1" applyFill="1" applyBorder="1" applyAlignment="1">
      <alignment horizontal="center" vertical="center"/>
    </xf>
    <xf numFmtId="0" fontId="36" fillId="10" borderId="41" xfId="0" applyNumberFormat="1" applyFont="1" applyFill="1" applyBorder="1" applyAlignment="1">
      <alignment horizontal="center" vertical="center"/>
    </xf>
    <xf numFmtId="0" fontId="36" fillId="10" borderId="42" xfId="0" applyNumberFormat="1" applyFont="1" applyFill="1" applyBorder="1" applyAlignment="1">
      <alignment horizontal="center" vertical="center"/>
    </xf>
    <xf numFmtId="0" fontId="36" fillId="10" borderId="40" xfId="0" applyNumberFormat="1" applyFont="1" applyFill="1" applyBorder="1" applyAlignment="1">
      <alignment horizontal="center" vertical="center" wrapText="1"/>
    </xf>
    <xf numFmtId="0" fontId="36" fillId="10" borderId="41" xfId="0" applyNumberFormat="1" applyFont="1" applyFill="1" applyBorder="1" applyAlignment="1">
      <alignment horizontal="center" vertical="center" wrapText="1"/>
    </xf>
    <xf numFmtId="0" fontId="36" fillId="10" borderId="42" xfId="0" applyNumberFormat="1" applyFont="1" applyFill="1" applyBorder="1" applyAlignment="1">
      <alignment horizontal="center" vertical="center" wrapText="1"/>
    </xf>
    <xf numFmtId="0" fontId="34" fillId="8" borderId="37" xfId="0" applyFont="1" applyFill="1" applyBorder="1" applyAlignment="1">
      <alignment horizontal="center"/>
    </xf>
    <xf numFmtId="0" fontId="34" fillId="8" borderId="39" xfId="0" applyFont="1" applyFill="1" applyBorder="1" applyAlignment="1">
      <alignment horizontal="center"/>
    </xf>
    <xf numFmtId="0" fontId="34" fillId="8" borderId="38" xfId="0" applyFont="1" applyFill="1" applyBorder="1" applyAlignment="1">
      <alignment horizontal="center"/>
    </xf>
    <xf numFmtId="0" fontId="17" fillId="4" borderId="18" xfId="0" applyNumberFormat="1" applyFont="1" applyFill="1" applyBorder="1" applyAlignment="1">
      <alignment horizontal="left" vertical="center"/>
    </xf>
    <xf numFmtId="0" fontId="31" fillId="7" borderId="18" xfId="0" applyNumberFormat="1" applyFont="1" applyFill="1" applyBorder="1" applyAlignment="1">
      <alignment horizontal="left" vertical="center"/>
    </xf>
    <xf numFmtId="0" fontId="17" fillId="0" borderId="18" xfId="0" applyNumberFormat="1" applyFont="1" applyBorder="1" applyAlignment="1">
      <alignment horizontal="left" vertical="center"/>
    </xf>
    <xf numFmtId="0" fontId="28" fillId="0" borderId="18" xfId="0" applyNumberFormat="1" applyFont="1" applyBorder="1" applyAlignment="1">
      <alignment horizontal="left" vertical="center"/>
    </xf>
    <xf numFmtId="0" fontId="33" fillId="2" borderId="18" xfId="0" applyNumberFormat="1" applyFont="1" applyFill="1" applyBorder="1" applyAlignment="1">
      <alignment horizontal="center" vertical="center"/>
    </xf>
    <xf numFmtId="0" fontId="33" fillId="2" borderId="18" xfId="0" applyNumberFormat="1" applyFont="1" applyFill="1" applyBorder="1" applyAlignment="1">
      <alignment horizontal="center" vertical="center" wrapText="1"/>
    </xf>
    <xf numFmtId="0" fontId="17" fillId="4" borderId="18" xfId="0" applyNumberFormat="1" applyFont="1" applyFill="1" applyBorder="1" applyAlignment="1">
      <alignment vertical="center"/>
    </xf>
    <xf numFmtId="0" fontId="33" fillId="10" borderId="18" xfId="0" applyNumberFormat="1" applyFont="1" applyFill="1" applyBorder="1" applyAlignment="1">
      <alignment horizontal="center" vertical="center"/>
    </xf>
    <xf numFmtId="0" fontId="33" fillId="10" borderId="18" xfId="0" applyNumberFormat="1" applyFont="1" applyFill="1" applyBorder="1" applyAlignment="1">
      <alignment horizontal="center" vertical="center" wrapText="1"/>
    </xf>
    <xf numFmtId="0" fontId="34" fillId="8" borderId="18" xfId="0" applyFont="1" applyFill="1" applyBorder="1" applyAlignment="1">
      <alignment horizontal="center" vertical="center"/>
    </xf>
    <xf numFmtId="0" fontId="33" fillId="8" borderId="18" xfId="0" applyFont="1" applyFill="1" applyBorder="1" applyAlignment="1">
      <alignment horizontal="center" vertical="center"/>
    </xf>
    <xf numFmtId="0" fontId="41" fillId="8" borderId="18" xfId="0" applyFont="1" applyFill="1" applyBorder="1" applyAlignment="1">
      <alignment horizontal="center" vertical="center"/>
    </xf>
    <xf numFmtId="0" fontId="17" fillId="7" borderId="18" xfId="0" applyNumberFormat="1" applyFont="1" applyFill="1" applyBorder="1" applyAlignment="1">
      <alignment horizontal="left" vertical="center"/>
    </xf>
  </cellXfs>
  <cellStyles count="4">
    <cellStyle name="Normal" xfId="0" builtinId="0"/>
    <cellStyle name="Normal 10" xfId="1"/>
    <cellStyle name="Normal_Sheet1" xfId="3"/>
    <cellStyle name="Percent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693965</xdr:colOff>
      <xdr:row>5</xdr:row>
      <xdr:rowOff>326571</xdr:rowOff>
    </xdr:from>
    <xdr:to>
      <xdr:col>6</xdr:col>
      <xdr:colOff>0</xdr:colOff>
      <xdr:row>5</xdr:row>
      <xdr:rowOff>4776107</xdr:rowOff>
    </xdr:to>
    <xdr:pic>
      <xdr:nvPicPr>
        <xdr:cNvPr id="2" name="Picture 1"/>
        <xdr:cNvPicPr>
          <a:picLocks noChangeAspect="1"/>
        </xdr:cNvPicPr>
      </xdr:nvPicPr>
      <xdr:blipFill>
        <a:blip xmlns:r="http://schemas.openxmlformats.org/officeDocument/2006/relationships" r:embed="rId1"/>
        <a:stretch>
          <a:fillRect/>
        </a:stretch>
      </xdr:blipFill>
      <xdr:spPr>
        <a:xfrm>
          <a:off x="2258786" y="1347107"/>
          <a:ext cx="7892143" cy="4449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952500</xdr:colOff>
      <xdr:row>5</xdr:row>
      <xdr:rowOff>201232</xdr:rowOff>
    </xdr:from>
    <xdr:to>
      <xdr:col>5</xdr:col>
      <xdr:colOff>1220811</xdr:colOff>
      <xdr:row>6</xdr:row>
      <xdr:rowOff>3098979</xdr:rowOff>
    </xdr:to>
    <xdr:pic>
      <xdr:nvPicPr>
        <xdr:cNvPr id="3" name="Picture 2"/>
        <xdr:cNvPicPr>
          <a:picLocks noChangeAspect="1"/>
        </xdr:cNvPicPr>
      </xdr:nvPicPr>
      <xdr:blipFill>
        <a:blip xmlns:r="http://schemas.openxmlformats.org/officeDocument/2006/relationships" r:embed="rId1"/>
        <a:stretch>
          <a:fillRect/>
        </a:stretch>
      </xdr:blipFill>
      <xdr:spPr>
        <a:xfrm>
          <a:off x="2548944" y="1247640"/>
          <a:ext cx="6493099" cy="54064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196104</xdr:colOff>
      <xdr:row>5</xdr:row>
      <xdr:rowOff>227824</xdr:rowOff>
    </xdr:from>
    <xdr:to>
      <xdr:col>7</xdr:col>
      <xdr:colOff>784413</xdr:colOff>
      <xdr:row>5</xdr:row>
      <xdr:rowOff>4944595</xdr:rowOff>
    </xdr:to>
    <xdr:pic>
      <xdr:nvPicPr>
        <xdr:cNvPr id="2" name="Picture 1"/>
        <xdr:cNvPicPr>
          <a:picLocks noChangeAspect="1"/>
        </xdr:cNvPicPr>
      </xdr:nvPicPr>
      <xdr:blipFill>
        <a:blip xmlns:r="http://schemas.openxmlformats.org/officeDocument/2006/relationships" r:embed="rId1"/>
        <a:stretch>
          <a:fillRect/>
        </a:stretch>
      </xdr:blipFill>
      <xdr:spPr>
        <a:xfrm>
          <a:off x="196104" y="1264368"/>
          <a:ext cx="11976287" cy="47167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126067</xdr:colOff>
      <xdr:row>6</xdr:row>
      <xdr:rowOff>2</xdr:rowOff>
    </xdr:from>
    <xdr:to>
      <xdr:col>6</xdr:col>
      <xdr:colOff>0</xdr:colOff>
      <xdr:row>28</xdr:row>
      <xdr:rowOff>84045</xdr:rowOff>
    </xdr:to>
    <xdr:pic>
      <xdr:nvPicPr>
        <xdr:cNvPr id="2" name="Picture 1"/>
        <xdr:cNvPicPr>
          <a:picLocks noChangeAspect="1"/>
        </xdr:cNvPicPr>
      </xdr:nvPicPr>
      <xdr:blipFill>
        <a:blip xmlns:r="http://schemas.openxmlformats.org/officeDocument/2006/relationships" r:embed="rId1"/>
        <a:stretch>
          <a:fillRect/>
        </a:stretch>
      </xdr:blipFill>
      <xdr:spPr>
        <a:xfrm>
          <a:off x="126067" y="1484781"/>
          <a:ext cx="9118786" cy="43983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840441</xdr:colOff>
      <xdr:row>6</xdr:row>
      <xdr:rowOff>140073</xdr:rowOff>
    </xdr:from>
    <xdr:to>
      <xdr:col>5</xdr:col>
      <xdr:colOff>784411</xdr:colOff>
      <xdr:row>27</xdr:row>
      <xdr:rowOff>84044</xdr:rowOff>
    </xdr:to>
    <xdr:pic>
      <xdr:nvPicPr>
        <xdr:cNvPr id="2" name="Picture 1"/>
        <xdr:cNvPicPr>
          <a:picLocks noChangeAspect="1"/>
        </xdr:cNvPicPr>
      </xdr:nvPicPr>
      <xdr:blipFill>
        <a:blip xmlns:r="http://schemas.openxmlformats.org/officeDocument/2006/relationships" r:embed="rId1"/>
        <a:stretch>
          <a:fillRect/>
        </a:stretch>
      </xdr:blipFill>
      <xdr:spPr>
        <a:xfrm>
          <a:off x="840441" y="1638860"/>
          <a:ext cx="7269816" cy="40621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857249</xdr:colOff>
      <xdr:row>5</xdr:row>
      <xdr:rowOff>217713</xdr:rowOff>
    </xdr:from>
    <xdr:to>
      <xdr:col>5</xdr:col>
      <xdr:colOff>2326822</xdr:colOff>
      <xdr:row>5</xdr:row>
      <xdr:rowOff>4095749</xdr:rowOff>
    </xdr:to>
    <xdr:pic>
      <xdr:nvPicPr>
        <xdr:cNvPr id="2" name="Picture 1"/>
        <xdr:cNvPicPr>
          <a:picLocks noChangeAspect="1"/>
        </xdr:cNvPicPr>
      </xdr:nvPicPr>
      <xdr:blipFill>
        <a:blip xmlns:r="http://schemas.openxmlformats.org/officeDocument/2006/relationships" r:embed="rId1"/>
        <a:stretch>
          <a:fillRect/>
        </a:stretch>
      </xdr:blipFill>
      <xdr:spPr>
        <a:xfrm>
          <a:off x="857249" y="1319892"/>
          <a:ext cx="9974037" cy="38780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6</xdr:row>
      <xdr:rowOff>57728</xdr:rowOff>
    </xdr:from>
    <xdr:to>
      <xdr:col>8</xdr:col>
      <xdr:colOff>404091</xdr:colOff>
      <xdr:row>28</xdr:row>
      <xdr:rowOff>173182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558637"/>
          <a:ext cx="12598977" cy="42429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A13" zoomScaleNormal="100" workbookViewId="0">
      <selection activeCell="E3" sqref="E3"/>
    </sheetView>
  </sheetViews>
  <sheetFormatPr defaultColWidth="9.140625" defaultRowHeight="16.5"/>
  <cols>
    <col min="1" max="1" width="42.5703125" style="13" customWidth="1"/>
    <col min="2" max="2" width="37.28515625" style="13" customWidth="1"/>
    <col min="3" max="3" width="39.140625" style="13" customWidth="1"/>
    <col min="4" max="4" width="43.140625" style="13" customWidth="1"/>
    <col min="5" max="16384" width="9.140625" style="13"/>
  </cols>
  <sheetData>
    <row r="1" spans="1:4" ht="16.5" customHeight="1">
      <c r="A1" s="206" t="s">
        <v>80</v>
      </c>
      <c r="B1" s="207"/>
      <c r="C1" s="207"/>
      <c r="D1" s="208"/>
    </row>
    <row r="2" spans="1:4" ht="19.5" customHeight="1">
      <c r="A2" s="209"/>
      <c r="B2" s="210"/>
      <c r="C2" s="210"/>
      <c r="D2" s="211"/>
    </row>
    <row r="3" spans="1:4" ht="33.75" customHeight="1">
      <c r="A3" s="119" t="s">
        <v>13</v>
      </c>
      <c r="B3" s="212" t="s">
        <v>180</v>
      </c>
      <c r="C3" s="213"/>
      <c r="D3" s="214"/>
    </row>
    <row r="4" spans="1:4">
      <c r="A4" s="119" t="s">
        <v>11</v>
      </c>
      <c r="B4" s="119" t="s">
        <v>10</v>
      </c>
      <c r="C4" s="119" t="s">
        <v>1</v>
      </c>
      <c r="D4" s="119" t="s">
        <v>12</v>
      </c>
    </row>
    <row r="5" spans="1:4">
      <c r="A5" s="127">
        <v>1</v>
      </c>
      <c r="B5" s="128" t="s">
        <v>42</v>
      </c>
      <c r="C5" s="128" t="s">
        <v>42</v>
      </c>
      <c r="D5" s="129"/>
    </row>
    <row r="6" spans="1:4" ht="23.25" customHeight="1">
      <c r="A6" s="130">
        <v>2</v>
      </c>
      <c r="B6" s="131" t="s">
        <v>107</v>
      </c>
      <c r="C6" s="131" t="s">
        <v>107</v>
      </c>
      <c r="D6" s="126"/>
    </row>
    <row r="7" spans="1:4" ht="23.25" customHeight="1">
      <c r="A7" s="145">
        <v>3</v>
      </c>
      <c r="B7" s="146" t="s">
        <v>171</v>
      </c>
      <c r="C7" s="146" t="s">
        <v>171</v>
      </c>
      <c r="D7" s="147"/>
    </row>
    <row r="8" spans="1:4" ht="23.25" customHeight="1">
      <c r="A8" s="145">
        <v>4</v>
      </c>
      <c r="B8" s="146" t="s">
        <v>172</v>
      </c>
      <c r="C8" s="146" t="s">
        <v>172</v>
      </c>
      <c r="D8" s="147"/>
    </row>
    <row r="9" spans="1:4" ht="23.25" customHeight="1">
      <c r="A9" s="145">
        <v>5</v>
      </c>
      <c r="B9" s="146" t="s">
        <v>173</v>
      </c>
      <c r="C9" s="146" t="s">
        <v>173</v>
      </c>
      <c r="D9" s="147"/>
    </row>
    <row r="10" spans="1:4" ht="23.25" customHeight="1">
      <c r="A10" s="145">
        <v>6</v>
      </c>
      <c r="B10" s="146" t="s">
        <v>174</v>
      </c>
      <c r="C10" s="146" t="s">
        <v>174</v>
      </c>
      <c r="D10" s="147"/>
    </row>
    <row r="11" spans="1:4" ht="22.5" customHeight="1">
      <c r="A11" s="130">
        <v>7</v>
      </c>
      <c r="B11" s="131" t="s">
        <v>175</v>
      </c>
      <c r="C11" s="131" t="s">
        <v>175</v>
      </c>
      <c r="D11" s="126"/>
    </row>
    <row r="12" spans="1:4" ht="21.75" customHeight="1">
      <c r="A12" s="132">
        <v>8</v>
      </c>
      <c r="B12" s="133" t="s">
        <v>70</v>
      </c>
      <c r="C12" s="133" t="s">
        <v>70</v>
      </c>
      <c r="D12" s="134"/>
    </row>
    <row r="13" spans="1:4">
      <c r="A13" s="148"/>
    </row>
    <row r="14" spans="1:4">
      <c r="A14" s="149"/>
    </row>
    <row r="15" spans="1:4">
      <c r="A15" s="148"/>
    </row>
  </sheetData>
  <mergeCells count="2">
    <mergeCell ref="A1:D2"/>
    <mergeCell ref="B3:D3"/>
  </mergeCells>
  <pageMargins left="0.7" right="0.7" top="0.75" bottom="0.75" header="0.3" footer="0.3"/>
  <pageSetup orientation="portrait"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opLeftCell="A4" zoomScale="66" zoomScaleNormal="66" workbookViewId="0">
      <selection activeCell="J18" sqref="J18"/>
    </sheetView>
  </sheetViews>
  <sheetFormatPr defaultColWidth="9.140625" defaultRowHeight="15"/>
  <cols>
    <col min="1" max="1" width="23.85546875" style="159" customWidth="1"/>
    <col min="2" max="2" width="15.28515625" style="159" customWidth="1"/>
    <col min="3" max="3" width="19.7109375" style="159" customWidth="1"/>
    <col min="4" max="4" width="21.28515625" style="159" bestFit="1" customWidth="1"/>
    <col min="5" max="5" width="29.5703125" style="159" customWidth="1"/>
    <col min="6" max="6" width="28.85546875" style="159" customWidth="1"/>
    <col min="7" max="7" width="26.28515625" style="159" customWidth="1"/>
    <col min="8" max="8" width="18.140625" style="159" customWidth="1"/>
    <col min="9" max="9" width="18.7109375" style="159" customWidth="1"/>
    <col min="10" max="10" width="11.5703125" style="159" bestFit="1" customWidth="1"/>
    <col min="11" max="11" width="15.28515625" style="159" bestFit="1" customWidth="1"/>
    <col min="12" max="12" width="16.5703125" style="159" bestFit="1" customWidth="1"/>
    <col min="13" max="13" width="12.140625" style="159" bestFit="1" customWidth="1"/>
    <col min="14" max="16384" width="9.140625" style="159"/>
  </cols>
  <sheetData>
    <row r="1" spans="1:6" ht="23.25" customHeight="1">
      <c r="A1" s="178" t="s">
        <v>0</v>
      </c>
      <c r="B1" s="264" t="s">
        <v>181</v>
      </c>
      <c r="C1" s="265"/>
      <c r="D1" s="265"/>
      <c r="E1" s="265"/>
      <c r="F1" s="266"/>
    </row>
    <row r="2" spans="1:6" ht="23.25">
      <c r="A2" s="178" t="s">
        <v>5</v>
      </c>
      <c r="B2" s="267" t="s">
        <v>70</v>
      </c>
      <c r="C2" s="268"/>
      <c r="D2" s="268"/>
      <c r="E2" s="268"/>
      <c r="F2" s="269"/>
    </row>
    <row r="3" spans="1:6" ht="18.75">
      <c r="A3" s="179"/>
      <c r="B3" s="180" t="s">
        <v>23</v>
      </c>
      <c r="C3" s="180" t="s">
        <v>24</v>
      </c>
      <c r="D3" s="180" t="s">
        <v>33</v>
      </c>
      <c r="E3" s="181" t="s">
        <v>25</v>
      </c>
      <c r="F3" s="180" t="s">
        <v>47</v>
      </c>
    </row>
    <row r="4" spans="1:6" ht="18.75">
      <c r="A4" s="182" t="s">
        <v>3</v>
      </c>
      <c r="B4" s="179">
        <v>8</v>
      </c>
      <c r="C4" s="179">
        <v>0</v>
      </c>
      <c r="D4" s="179">
        <v>0</v>
      </c>
      <c r="E4" s="179">
        <v>0</v>
      </c>
      <c r="F4" s="179">
        <f>B4</f>
        <v>8</v>
      </c>
    </row>
    <row r="5" spans="1:6" ht="18.75">
      <c r="A5" s="182" t="s">
        <v>4</v>
      </c>
      <c r="B5" s="183">
        <v>8</v>
      </c>
      <c r="C5" s="179">
        <v>0</v>
      </c>
      <c r="D5" s="179">
        <v>0</v>
      </c>
      <c r="E5" s="179">
        <v>0</v>
      </c>
      <c r="F5" s="179">
        <f>B5</f>
        <v>8</v>
      </c>
    </row>
    <row r="31" spans="1:13" ht="17.25">
      <c r="A31" s="286" t="s">
        <v>6</v>
      </c>
      <c r="B31" s="286" t="s">
        <v>12</v>
      </c>
      <c r="C31" s="286" t="s">
        <v>43</v>
      </c>
      <c r="D31" s="286" t="s">
        <v>87</v>
      </c>
      <c r="E31" s="287" t="s">
        <v>44</v>
      </c>
      <c r="F31" s="286" t="s">
        <v>45</v>
      </c>
      <c r="G31" s="288" t="s">
        <v>36</v>
      </c>
      <c r="H31" s="288"/>
      <c r="I31" s="288"/>
      <c r="J31" s="288"/>
      <c r="K31" s="288"/>
      <c r="L31" s="288"/>
      <c r="M31" s="289" t="s">
        <v>37</v>
      </c>
    </row>
    <row r="32" spans="1:13" ht="17.25">
      <c r="A32" s="286"/>
      <c r="B32" s="286"/>
      <c r="C32" s="286"/>
      <c r="D32" s="286"/>
      <c r="E32" s="287"/>
      <c r="F32" s="286"/>
      <c r="G32" s="288" t="s">
        <v>15</v>
      </c>
      <c r="H32" s="288"/>
      <c r="I32" s="288"/>
      <c r="J32" s="288" t="s">
        <v>16</v>
      </c>
      <c r="K32" s="288"/>
      <c r="L32" s="288"/>
      <c r="M32" s="290"/>
    </row>
    <row r="33" spans="1:14" ht="16.5">
      <c r="A33" s="286"/>
      <c r="B33" s="286"/>
      <c r="C33" s="286"/>
      <c r="D33" s="286"/>
      <c r="E33" s="287"/>
      <c r="F33" s="286"/>
      <c r="G33" s="184" t="s">
        <v>38</v>
      </c>
      <c r="H33" s="185" t="s">
        <v>39</v>
      </c>
      <c r="I33" s="184" t="s">
        <v>40</v>
      </c>
      <c r="J33" s="184" t="s">
        <v>38</v>
      </c>
      <c r="K33" s="184" t="s">
        <v>39</v>
      </c>
      <c r="L33" s="184" t="s">
        <v>40</v>
      </c>
      <c r="M33" s="290"/>
    </row>
    <row r="34" spans="1:14" ht="16.5">
      <c r="A34" s="291" t="s">
        <v>273</v>
      </c>
      <c r="B34" s="291"/>
      <c r="C34" s="291"/>
      <c r="D34" s="291"/>
      <c r="E34" s="291"/>
      <c r="F34" s="291"/>
      <c r="G34" s="291"/>
      <c r="H34" s="291"/>
      <c r="I34" s="291"/>
      <c r="J34" s="291"/>
      <c r="K34" s="291"/>
      <c r="L34" s="291"/>
      <c r="M34" s="291"/>
    </row>
    <row r="35" spans="1:14" ht="49.5">
      <c r="A35" s="170" t="s">
        <v>258</v>
      </c>
      <c r="B35" s="170" t="s">
        <v>259</v>
      </c>
      <c r="C35" s="171"/>
      <c r="D35" s="171"/>
      <c r="E35" s="172" t="s">
        <v>61</v>
      </c>
      <c r="F35" s="172" t="s">
        <v>61</v>
      </c>
      <c r="G35" s="162" t="s">
        <v>2</v>
      </c>
      <c r="H35" s="173">
        <v>44494</v>
      </c>
      <c r="I35" s="174" t="s">
        <v>176</v>
      </c>
      <c r="J35" s="162" t="s">
        <v>2</v>
      </c>
      <c r="K35" s="173">
        <v>44494</v>
      </c>
      <c r="L35" s="174" t="s">
        <v>176</v>
      </c>
      <c r="M35" s="176"/>
    </row>
    <row r="36" spans="1:14" ht="33">
      <c r="A36" s="170" t="s">
        <v>260</v>
      </c>
      <c r="B36" s="170" t="s">
        <v>284</v>
      </c>
      <c r="C36" s="171"/>
      <c r="D36" s="171"/>
      <c r="E36" s="172" t="s">
        <v>61</v>
      </c>
      <c r="F36" s="172" t="s">
        <v>61</v>
      </c>
      <c r="G36" s="162" t="s">
        <v>2</v>
      </c>
      <c r="H36" s="173">
        <v>44494</v>
      </c>
      <c r="I36" s="174" t="s">
        <v>176</v>
      </c>
      <c r="J36" s="162" t="s">
        <v>2</v>
      </c>
      <c r="K36" s="173">
        <v>44494</v>
      </c>
      <c r="L36" s="174" t="s">
        <v>176</v>
      </c>
      <c r="M36" s="176"/>
    </row>
    <row r="37" spans="1:14" ht="33">
      <c r="A37" s="170" t="s">
        <v>262</v>
      </c>
      <c r="B37" s="170" t="s">
        <v>261</v>
      </c>
      <c r="C37" s="171"/>
      <c r="D37" s="171"/>
      <c r="E37" s="172" t="s">
        <v>51</v>
      </c>
      <c r="F37" s="172" t="s">
        <v>51</v>
      </c>
      <c r="G37" s="162" t="s">
        <v>2</v>
      </c>
      <c r="H37" s="173">
        <v>44494</v>
      </c>
      <c r="I37" s="174" t="s">
        <v>176</v>
      </c>
      <c r="J37" s="162" t="s">
        <v>2</v>
      </c>
      <c r="K37" s="173">
        <v>44494</v>
      </c>
      <c r="L37" s="174" t="s">
        <v>176</v>
      </c>
      <c r="M37" s="176"/>
    </row>
    <row r="38" spans="1:14" ht="16.5">
      <c r="A38" s="279" t="s">
        <v>263</v>
      </c>
      <c r="B38" s="279"/>
      <c r="C38" s="279"/>
      <c r="D38" s="279"/>
      <c r="E38" s="279"/>
      <c r="F38" s="279"/>
      <c r="G38" s="279"/>
      <c r="H38" s="279"/>
      <c r="I38" s="279"/>
      <c r="J38" s="279"/>
      <c r="K38" s="279"/>
      <c r="L38" s="279"/>
      <c r="M38" s="279"/>
      <c r="N38" s="160"/>
    </row>
    <row r="39" spans="1:14" ht="127.5" customHeight="1">
      <c r="A39" s="172" t="s">
        <v>264</v>
      </c>
      <c r="B39" s="172" t="s">
        <v>265</v>
      </c>
      <c r="C39" s="172" t="s">
        <v>170</v>
      </c>
      <c r="D39" s="172"/>
      <c r="E39" s="161" t="s">
        <v>275</v>
      </c>
      <c r="F39" s="161" t="s">
        <v>275</v>
      </c>
      <c r="G39" s="162" t="s">
        <v>2</v>
      </c>
      <c r="H39" s="173">
        <v>44494</v>
      </c>
      <c r="I39" s="174" t="s">
        <v>255</v>
      </c>
      <c r="J39" s="162" t="s">
        <v>2</v>
      </c>
      <c r="K39" s="173">
        <v>44494</v>
      </c>
      <c r="L39" s="174" t="s">
        <v>255</v>
      </c>
      <c r="M39" s="176"/>
    </row>
    <row r="40" spans="1:14" ht="145.5" customHeight="1">
      <c r="A40" s="172" t="s">
        <v>266</v>
      </c>
      <c r="B40" s="172" t="s">
        <v>277</v>
      </c>
      <c r="C40" s="165" t="s">
        <v>276</v>
      </c>
      <c r="D40" s="172"/>
      <c r="E40" s="175" t="s">
        <v>267</v>
      </c>
      <c r="F40" s="175" t="s">
        <v>267</v>
      </c>
      <c r="G40" s="162" t="s">
        <v>2</v>
      </c>
      <c r="H40" s="173">
        <v>44494</v>
      </c>
      <c r="I40" s="174" t="s">
        <v>255</v>
      </c>
      <c r="J40" s="162" t="s">
        <v>2</v>
      </c>
      <c r="K40" s="173">
        <v>44494</v>
      </c>
      <c r="L40" s="174" t="s">
        <v>255</v>
      </c>
      <c r="M40" s="176"/>
    </row>
    <row r="41" spans="1:14" ht="174" customHeight="1">
      <c r="A41" s="172" t="s">
        <v>268</v>
      </c>
      <c r="B41" s="172" t="s">
        <v>274</v>
      </c>
      <c r="C41" s="165" t="s">
        <v>278</v>
      </c>
      <c r="D41" s="172"/>
      <c r="E41" s="175" t="s">
        <v>279</v>
      </c>
      <c r="F41" s="175" t="s">
        <v>279</v>
      </c>
      <c r="G41" s="162" t="s">
        <v>2</v>
      </c>
      <c r="H41" s="173">
        <v>44494</v>
      </c>
      <c r="I41" s="174" t="s">
        <v>255</v>
      </c>
      <c r="J41" s="162" t="s">
        <v>2</v>
      </c>
      <c r="K41" s="173">
        <v>44494</v>
      </c>
      <c r="L41" s="174" t="s">
        <v>255</v>
      </c>
      <c r="M41" s="176"/>
    </row>
    <row r="42" spans="1:14" ht="165">
      <c r="A42" s="172" t="s">
        <v>269</v>
      </c>
      <c r="B42" s="175" t="s">
        <v>270</v>
      </c>
      <c r="C42" s="172" t="s">
        <v>271</v>
      </c>
      <c r="D42" s="175"/>
      <c r="E42" s="175" t="s">
        <v>272</v>
      </c>
      <c r="F42" s="175" t="s">
        <v>272</v>
      </c>
      <c r="G42" s="162" t="s">
        <v>2</v>
      </c>
      <c r="H42" s="173">
        <v>44494</v>
      </c>
      <c r="I42" s="174" t="s">
        <v>255</v>
      </c>
      <c r="J42" s="162" t="s">
        <v>2</v>
      </c>
      <c r="K42" s="173">
        <v>44494</v>
      </c>
      <c r="L42" s="174" t="s">
        <v>255</v>
      </c>
      <c r="M42" s="176"/>
    </row>
    <row r="43" spans="1:14" ht="194.25" customHeight="1">
      <c r="A43" s="172" t="s">
        <v>280</v>
      </c>
      <c r="B43" s="175" t="s">
        <v>281</v>
      </c>
      <c r="C43" s="165" t="s">
        <v>282</v>
      </c>
      <c r="D43" s="175"/>
      <c r="E43" s="175" t="s">
        <v>283</v>
      </c>
      <c r="F43" s="175" t="s">
        <v>283</v>
      </c>
      <c r="G43" s="162" t="s">
        <v>2</v>
      </c>
      <c r="H43" s="173">
        <v>44494</v>
      </c>
      <c r="I43" s="174" t="s">
        <v>255</v>
      </c>
      <c r="J43" s="162" t="s">
        <v>2</v>
      </c>
      <c r="K43" s="173">
        <v>44494</v>
      </c>
      <c r="L43" s="174" t="s">
        <v>255</v>
      </c>
      <c r="M43" s="176"/>
    </row>
  </sheetData>
  <mergeCells count="14">
    <mergeCell ref="A38:M38"/>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9:J43 G35:G37 G39:G43 J35:J37">
      <formula1>"Passed,Untested,Failed,Blocked"</formula1>
      <formula2>0</formula2>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A20" workbookViewId="0">
      <selection activeCell="H13" sqref="H13"/>
    </sheetView>
  </sheetViews>
  <sheetFormatPr defaultColWidth="9.140625" defaultRowHeight="15"/>
  <cols>
    <col min="1" max="1" width="14.140625" style="7" customWidth="1"/>
    <col min="2" max="2" width="33.28515625" style="7" bestFit="1" customWidth="1"/>
    <col min="3" max="3" width="11.7109375" style="7" customWidth="1"/>
    <col min="4" max="10" width="9.140625" style="7"/>
    <col min="11" max="11" width="13.5703125" style="7" customWidth="1"/>
    <col min="12" max="12" width="14.28515625" style="7" customWidth="1"/>
    <col min="13" max="16384" width="9.140625" style="7"/>
  </cols>
  <sheetData>
    <row r="1" spans="1:16" s="1" customFormat="1" ht="25.5">
      <c r="A1" s="223" t="s">
        <v>28</v>
      </c>
      <c r="B1" s="223"/>
      <c r="C1" s="223"/>
      <c r="D1" s="223"/>
      <c r="E1" s="223"/>
      <c r="F1" s="223"/>
      <c r="G1" s="223"/>
      <c r="H1" s="223"/>
      <c r="I1" s="223"/>
      <c r="J1" s="223"/>
      <c r="K1" s="223"/>
      <c r="L1" s="223"/>
      <c r="M1" s="223"/>
      <c r="N1" s="223"/>
      <c r="O1" s="223"/>
      <c r="P1" s="223"/>
    </row>
    <row r="2" spans="1:16" s="1" customFormat="1" ht="12.75">
      <c r="A2" s="2"/>
      <c r="B2" s="3"/>
      <c r="C2" s="3"/>
      <c r="D2" s="3"/>
      <c r="E2" s="3"/>
      <c r="F2" s="3"/>
      <c r="G2" s="3"/>
      <c r="H2" s="3"/>
      <c r="I2" s="3"/>
      <c r="J2" s="3"/>
      <c r="K2" s="3"/>
      <c r="L2" s="3"/>
      <c r="M2" s="4"/>
      <c r="N2" s="4"/>
      <c r="O2" s="4"/>
      <c r="P2" s="4"/>
    </row>
    <row r="3" spans="1:16" s="1" customFormat="1" ht="16.5">
      <c r="A3" s="18" t="s">
        <v>13</v>
      </c>
      <c r="B3" s="224" t="s">
        <v>49</v>
      </c>
      <c r="C3" s="224"/>
      <c r="D3" s="19"/>
      <c r="E3" s="216" t="s">
        <v>7</v>
      </c>
      <c r="F3" s="216"/>
      <c r="G3" s="216"/>
      <c r="H3" s="217" t="s">
        <v>17</v>
      </c>
      <c r="I3" s="218"/>
      <c r="J3" s="218"/>
      <c r="K3" s="219"/>
      <c r="L3" s="20"/>
      <c r="M3" s="20"/>
      <c r="N3" s="20"/>
      <c r="O3" s="20"/>
      <c r="P3" s="20"/>
    </row>
    <row r="4" spans="1:16" s="1" customFormat="1" ht="16.5">
      <c r="A4" s="18"/>
      <c r="B4" s="215"/>
      <c r="C4" s="215"/>
      <c r="D4" s="21"/>
      <c r="E4" s="216" t="s">
        <v>18</v>
      </c>
      <c r="F4" s="216"/>
      <c r="G4" s="216"/>
      <c r="H4" s="220" t="s">
        <v>19</v>
      </c>
      <c r="I4" s="221"/>
      <c r="J4" s="221"/>
      <c r="K4" s="222"/>
      <c r="L4" s="21"/>
      <c r="M4" s="20"/>
      <c r="N4" s="20"/>
      <c r="O4" s="20"/>
      <c r="P4" s="20"/>
    </row>
    <row r="5" spans="1:16" s="1" customFormat="1" ht="16.5">
      <c r="A5" s="18"/>
      <c r="B5" s="215"/>
      <c r="C5" s="215"/>
      <c r="D5" s="21"/>
      <c r="E5" s="216" t="s">
        <v>20</v>
      </c>
      <c r="F5" s="216"/>
      <c r="G5" s="216"/>
      <c r="H5" s="229">
        <v>44114</v>
      </c>
      <c r="I5" s="230"/>
      <c r="J5" s="230"/>
      <c r="K5" s="231"/>
      <c r="L5" s="21"/>
      <c r="M5" s="20"/>
      <c r="N5" s="20"/>
      <c r="O5" s="20"/>
      <c r="P5" s="20"/>
    </row>
    <row r="6" spans="1:16" s="1" customFormat="1" ht="20.25" customHeight="1">
      <c r="A6" s="22" t="s">
        <v>21</v>
      </c>
      <c r="B6" s="227" t="s">
        <v>22</v>
      </c>
      <c r="C6" s="227"/>
      <c r="D6" s="227"/>
      <c r="E6" s="227"/>
      <c r="F6" s="227"/>
      <c r="G6" s="227"/>
      <c r="H6" s="227"/>
      <c r="I6" s="227"/>
      <c r="J6" s="227"/>
      <c r="K6" s="227"/>
      <c r="L6" s="23"/>
      <c r="M6" s="24"/>
      <c r="N6" s="24"/>
      <c r="O6" s="24"/>
      <c r="P6" s="24"/>
    </row>
    <row r="7" spans="1:16" s="1" customFormat="1" ht="20.25" customHeight="1">
      <c r="A7" s="25"/>
      <c r="B7" s="26"/>
      <c r="C7" s="228" t="s">
        <v>23</v>
      </c>
      <c r="D7" s="228"/>
      <c r="E7" s="228" t="s">
        <v>24</v>
      </c>
      <c r="F7" s="228"/>
      <c r="G7" s="228" t="s">
        <v>32</v>
      </c>
      <c r="H7" s="228"/>
      <c r="I7" s="228" t="s">
        <v>25</v>
      </c>
      <c r="J7" s="228"/>
      <c r="K7" s="228" t="s">
        <v>26</v>
      </c>
      <c r="L7" s="228"/>
      <c r="M7" s="225" t="s">
        <v>27</v>
      </c>
      <c r="N7" s="225"/>
      <c r="O7" s="226" t="s">
        <v>48</v>
      </c>
      <c r="P7" s="226"/>
    </row>
    <row r="8" spans="1:16" s="1" customFormat="1" ht="16.5">
      <c r="A8" s="27"/>
      <c r="B8" s="28"/>
      <c r="C8" s="228"/>
      <c r="D8" s="228"/>
      <c r="E8" s="228"/>
      <c r="F8" s="228"/>
      <c r="G8" s="228"/>
      <c r="H8" s="228"/>
      <c r="I8" s="228"/>
      <c r="J8" s="228"/>
      <c r="K8" s="228"/>
      <c r="L8" s="228"/>
      <c r="M8" s="225"/>
      <c r="N8" s="225"/>
      <c r="O8" s="226"/>
      <c r="P8" s="226"/>
    </row>
    <row r="9" spans="1:16" s="5" customFormat="1" ht="22.5" customHeight="1">
      <c r="A9" s="29" t="s">
        <v>11</v>
      </c>
      <c r="B9" s="29" t="s">
        <v>14</v>
      </c>
      <c r="C9" s="30" t="s">
        <v>15</v>
      </c>
      <c r="D9" s="30" t="s">
        <v>16</v>
      </c>
      <c r="E9" s="30" t="s">
        <v>15</v>
      </c>
      <c r="F9" s="30" t="s">
        <v>16</v>
      </c>
      <c r="G9" s="30" t="s">
        <v>15</v>
      </c>
      <c r="H9" s="30" t="s">
        <v>16</v>
      </c>
      <c r="I9" s="29" t="s">
        <v>15</v>
      </c>
      <c r="J9" s="30" t="s">
        <v>16</v>
      </c>
      <c r="K9" s="30" t="s">
        <v>15</v>
      </c>
      <c r="L9" s="30" t="s">
        <v>16</v>
      </c>
      <c r="M9" s="30" t="s">
        <v>15</v>
      </c>
      <c r="N9" s="30" t="s">
        <v>16</v>
      </c>
      <c r="O9" s="30" t="s">
        <v>15</v>
      </c>
      <c r="P9" s="30" t="s">
        <v>16</v>
      </c>
    </row>
    <row r="10" spans="1:16" s="1" customFormat="1" ht="31.7" customHeight="1">
      <c r="A10" s="14">
        <v>1</v>
      </c>
      <c r="B10" s="15" t="s">
        <v>42</v>
      </c>
      <c r="C10" s="31">
        <v>15</v>
      </c>
      <c r="D10" s="31">
        <v>15</v>
      </c>
      <c r="E10" s="31">
        <v>0</v>
      </c>
      <c r="F10" s="31">
        <f>'[1]Show Bus Routes List'!C6</f>
        <v>0</v>
      </c>
      <c r="G10" s="31">
        <f>'[1]Show Bus Routes List'!D5</f>
        <v>0</v>
      </c>
      <c r="H10" s="31">
        <f>'[1]Show Bus Routes List'!D6</f>
        <v>0</v>
      </c>
      <c r="I10" s="31">
        <f>'[1]Show Bus Routes List'!E5</f>
        <v>0</v>
      </c>
      <c r="J10" s="31">
        <f>'[1]Show Bus Routes List'!E6</f>
        <v>0</v>
      </c>
      <c r="K10" s="31">
        <v>15</v>
      </c>
      <c r="L10" s="31">
        <v>15</v>
      </c>
      <c r="M10" s="32">
        <f>ROUND(C10*100/K10,1)</f>
        <v>100</v>
      </c>
      <c r="N10" s="32">
        <f t="shared" ref="N10:N20" si="0">ROUND(D10*100/L10,1)</f>
        <v>100</v>
      </c>
      <c r="O10" s="32">
        <f t="shared" ref="O10:P17" si="1">ROUND((C10+E10)*100/K10,1)</f>
        <v>100</v>
      </c>
      <c r="P10" s="33">
        <f t="shared" si="1"/>
        <v>100</v>
      </c>
    </row>
    <row r="11" spans="1:16" s="1" customFormat="1" ht="31.7" customHeight="1">
      <c r="A11" s="75">
        <v>2</v>
      </c>
      <c r="B11" s="15" t="s">
        <v>65</v>
      </c>
      <c r="C11" s="31"/>
      <c r="D11" s="31"/>
      <c r="E11" s="31"/>
      <c r="F11" s="31"/>
      <c r="G11" s="31"/>
      <c r="H11" s="31"/>
      <c r="I11" s="31"/>
      <c r="J11" s="31"/>
      <c r="K11" s="31"/>
      <c r="L11" s="31"/>
      <c r="M11" s="32"/>
      <c r="N11" s="32"/>
      <c r="O11" s="32"/>
      <c r="P11" s="33"/>
    </row>
    <row r="12" spans="1:16" s="1" customFormat="1" ht="45" customHeight="1">
      <c r="A12" s="14">
        <v>3</v>
      </c>
      <c r="B12" s="15" t="s">
        <v>79</v>
      </c>
      <c r="C12" s="31">
        <v>12</v>
      </c>
      <c r="D12" s="31">
        <v>12</v>
      </c>
      <c r="E12" s="31">
        <v>0</v>
      </c>
      <c r="F12" s="31">
        <f>'[1]Show Bus Stops List'!C6</f>
        <v>0</v>
      </c>
      <c r="G12" s="31">
        <f>'[1]Show Bus Stops List'!D5</f>
        <v>0</v>
      </c>
      <c r="H12" s="31">
        <f>'[1]Show Bus Stops List'!D6</f>
        <v>0</v>
      </c>
      <c r="I12" s="31">
        <f>'[1]Show Bus Stops List'!E5</f>
        <v>0</v>
      </c>
      <c r="J12" s="31">
        <f>'[1]Show Bus Stops List'!E6</f>
        <v>0</v>
      </c>
      <c r="K12" s="31">
        <v>12</v>
      </c>
      <c r="L12" s="31">
        <v>12</v>
      </c>
      <c r="M12" s="32">
        <f t="shared" ref="M12:M20" si="2">ROUND(C12*100/K12,1)</f>
        <v>100</v>
      </c>
      <c r="N12" s="32">
        <f t="shared" si="0"/>
        <v>100</v>
      </c>
      <c r="O12" s="32">
        <f t="shared" si="1"/>
        <v>100</v>
      </c>
      <c r="P12" s="33">
        <f t="shared" si="1"/>
        <v>100</v>
      </c>
    </row>
    <row r="13" spans="1:16" s="1" customFormat="1" ht="45" customHeight="1">
      <c r="A13" s="76">
        <v>4</v>
      </c>
      <c r="B13" s="77" t="s">
        <v>78</v>
      </c>
      <c r="C13" s="78"/>
      <c r="D13" s="78"/>
      <c r="E13" s="78"/>
      <c r="F13" s="78"/>
      <c r="G13" s="78"/>
      <c r="H13" s="78"/>
      <c r="I13" s="78"/>
      <c r="J13" s="78"/>
      <c r="K13" s="78"/>
      <c r="L13" s="78"/>
      <c r="M13" s="79"/>
      <c r="N13" s="79"/>
      <c r="O13" s="79"/>
      <c r="P13" s="80"/>
    </row>
    <row r="14" spans="1:16" s="1" customFormat="1" ht="33.75" customHeight="1">
      <c r="A14" s="16">
        <v>5</v>
      </c>
      <c r="B14" s="17" t="s">
        <v>66</v>
      </c>
      <c r="C14" s="34">
        <v>8</v>
      </c>
      <c r="D14" s="34">
        <v>8</v>
      </c>
      <c r="E14" s="34" t="e">
        <f>#REF!</f>
        <v>#REF!</v>
      </c>
      <c r="F14" s="34" t="e">
        <f>#REF!</f>
        <v>#REF!</v>
      </c>
      <c r="G14" s="34" t="e">
        <f>#REF!</f>
        <v>#REF!</v>
      </c>
      <c r="H14" s="34" t="e">
        <f>#REF!</f>
        <v>#REF!</v>
      </c>
      <c r="I14" s="34" t="e">
        <f>#REF!</f>
        <v>#REF!</v>
      </c>
      <c r="J14" s="34" t="e">
        <f>#REF!</f>
        <v>#REF!</v>
      </c>
      <c r="K14" s="34">
        <v>4</v>
      </c>
      <c r="L14" s="34">
        <v>4</v>
      </c>
      <c r="M14" s="32">
        <f t="shared" si="2"/>
        <v>200</v>
      </c>
      <c r="N14" s="32">
        <f t="shared" si="0"/>
        <v>200</v>
      </c>
      <c r="O14" s="32" t="e">
        <f>ROUND((C14+E14)*100/K14,1)</f>
        <v>#REF!</v>
      </c>
      <c r="P14" s="33" t="e">
        <f t="shared" si="1"/>
        <v>#REF!</v>
      </c>
    </row>
    <row r="15" spans="1:16" s="1" customFormat="1" ht="33.75" customHeight="1">
      <c r="A15" s="76">
        <v>6</v>
      </c>
      <c r="B15" s="77" t="s">
        <v>77</v>
      </c>
      <c r="C15" s="34"/>
      <c r="D15" s="34"/>
      <c r="E15" s="34"/>
      <c r="F15" s="34"/>
      <c r="G15" s="34"/>
      <c r="H15" s="34"/>
      <c r="I15" s="34"/>
      <c r="J15" s="34"/>
      <c r="K15" s="34"/>
      <c r="L15" s="34"/>
      <c r="M15" s="35"/>
      <c r="N15" s="35"/>
      <c r="O15" s="35"/>
      <c r="P15" s="36"/>
    </row>
    <row r="16" spans="1:16" s="1" customFormat="1" ht="42" customHeight="1">
      <c r="A16" s="16">
        <v>7</v>
      </c>
      <c r="B16" s="17" t="s">
        <v>67</v>
      </c>
      <c r="C16" s="34">
        <v>15</v>
      </c>
      <c r="D16" s="34">
        <v>15</v>
      </c>
      <c r="E16" s="34">
        <v>0</v>
      </c>
      <c r="F16" s="34">
        <v>0</v>
      </c>
      <c r="G16" s="34">
        <v>0</v>
      </c>
      <c r="H16" s="34">
        <v>0</v>
      </c>
      <c r="I16" s="34">
        <v>0</v>
      </c>
      <c r="J16" s="34">
        <v>0</v>
      </c>
      <c r="K16" s="34">
        <v>15</v>
      </c>
      <c r="L16" s="34">
        <v>15</v>
      </c>
      <c r="M16" s="32">
        <f t="shared" si="2"/>
        <v>100</v>
      </c>
      <c r="N16" s="35">
        <v>100</v>
      </c>
      <c r="O16" s="35">
        <v>100</v>
      </c>
      <c r="P16" s="36">
        <v>100</v>
      </c>
    </row>
    <row r="17" spans="1:18" s="1" customFormat="1" ht="33.75" customHeight="1">
      <c r="A17" s="16">
        <v>8</v>
      </c>
      <c r="B17" s="17" t="s">
        <v>68</v>
      </c>
      <c r="C17" s="34">
        <v>20</v>
      </c>
      <c r="D17" s="34">
        <v>20</v>
      </c>
      <c r="E17" s="34" t="e">
        <f>#REF!</f>
        <v>#REF!</v>
      </c>
      <c r="F17" s="34" t="e">
        <f>#REF!</f>
        <v>#REF!</v>
      </c>
      <c r="G17" s="34" t="e">
        <f>#REF!</f>
        <v>#REF!</v>
      </c>
      <c r="H17" s="34" t="e">
        <f>#REF!</f>
        <v>#REF!</v>
      </c>
      <c r="I17" s="34" t="e">
        <f>#REF!</f>
        <v>#REF!</v>
      </c>
      <c r="J17" s="34" t="e">
        <f>#REF!</f>
        <v>#REF!</v>
      </c>
      <c r="K17" s="34">
        <v>20</v>
      </c>
      <c r="L17" s="34">
        <v>20</v>
      </c>
      <c r="M17" s="32">
        <f t="shared" si="2"/>
        <v>100</v>
      </c>
      <c r="N17" s="32">
        <f t="shared" si="0"/>
        <v>100</v>
      </c>
      <c r="O17" s="32" t="e">
        <f>ROUND((C17+E17)*100/K17,1)</f>
        <v>#REF!</v>
      </c>
      <c r="P17" s="33" t="e">
        <f t="shared" si="1"/>
        <v>#REF!</v>
      </c>
    </row>
    <row r="18" spans="1:18" s="1" customFormat="1" ht="20.25">
      <c r="A18" s="16">
        <v>9</v>
      </c>
      <c r="B18" s="17" t="s">
        <v>69</v>
      </c>
      <c r="C18" s="34">
        <v>27</v>
      </c>
      <c r="D18" s="34">
        <v>27</v>
      </c>
      <c r="E18" s="34" t="e">
        <f>#REF!</f>
        <v>#REF!</v>
      </c>
      <c r="F18" s="31">
        <v>0</v>
      </c>
      <c r="G18" s="34" t="e">
        <f>#REF!</f>
        <v>#REF!</v>
      </c>
      <c r="H18" s="34" t="e">
        <f>#REF!</f>
        <v>#REF!</v>
      </c>
      <c r="I18" s="34" t="e">
        <f>#REF!</f>
        <v>#REF!</v>
      </c>
      <c r="J18" s="34">
        <v>0</v>
      </c>
      <c r="K18" s="34">
        <v>27</v>
      </c>
      <c r="L18" s="34">
        <v>27</v>
      </c>
      <c r="M18" s="32">
        <f t="shared" si="2"/>
        <v>100</v>
      </c>
      <c r="N18" s="32">
        <f t="shared" si="0"/>
        <v>100</v>
      </c>
      <c r="O18" s="32" t="e">
        <f t="shared" ref="O18:O20" si="3">ROUND((C18+E18)*100/K18,1)</f>
        <v>#REF!</v>
      </c>
      <c r="P18" s="33">
        <f t="shared" ref="P18:P20" si="4">ROUND((D18+F18)*100/L18,1)</f>
        <v>100</v>
      </c>
    </row>
    <row r="19" spans="1:18" s="6" customFormat="1" ht="20.25">
      <c r="A19" s="68">
        <v>10</v>
      </c>
      <c r="B19" s="69" t="s">
        <v>70</v>
      </c>
      <c r="C19" s="73">
        <v>17</v>
      </c>
      <c r="D19" s="73">
        <v>17</v>
      </c>
      <c r="E19" s="34">
        <v>0</v>
      </c>
      <c r="F19" s="34" t="e">
        <f>#REF!</f>
        <v>#REF!</v>
      </c>
      <c r="G19" s="34">
        <v>0</v>
      </c>
      <c r="H19" s="34">
        <v>0</v>
      </c>
      <c r="I19" s="34">
        <v>0</v>
      </c>
      <c r="J19" s="34" t="e">
        <f>#REF!</f>
        <v>#REF!</v>
      </c>
      <c r="K19" s="73">
        <v>17</v>
      </c>
      <c r="L19" s="73">
        <v>17</v>
      </c>
      <c r="M19" s="32">
        <f t="shared" si="2"/>
        <v>100</v>
      </c>
      <c r="N19" s="32">
        <f t="shared" si="0"/>
        <v>100</v>
      </c>
      <c r="O19" s="32">
        <f t="shared" si="3"/>
        <v>100</v>
      </c>
      <c r="P19" s="33" t="e">
        <f t="shared" si="4"/>
        <v>#REF!</v>
      </c>
    </row>
    <row r="20" spans="1:18" s="1" customFormat="1" ht="20.25">
      <c r="A20" s="68">
        <v>11</v>
      </c>
      <c r="B20" s="69" t="s">
        <v>71</v>
      </c>
      <c r="C20" s="73">
        <v>18</v>
      </c>
      <c r="D20" s="73">
        <v>18</v>
      </c>
      <c r="E20" s="34" t="e">
        <f>#REF!</f>
        <v>#REF!</v>
      </c>
      <c r="F20" s="34">
        <v>0</v>
      </c>
      <c r="G20" s="34" t="e">
        <f>#REF!</f>
        <v>#REF!</v>
      </c>
      <c r="H20" s="34" t="e">
        <f>#REF!</f>
        <v>#REF!</v>
      </c>
      <c r="I20" s="34" t="e">
        <f>#REF!</f>
        <v>#REF!</v>
      </c>
      <c r="J20" s="34">
        <v>0</v>
      </c>
      <c r="K20" s="73">
        <v>18</v>
      </c>
      <c r="L20" s="73">
        <v>18</v>
      </c>
      <c r="M20" s="32">
        <f t="shared" si="2"/>
        <v>100</v>
      </c>
      <c r="N20" s="32">
        <f t="shared" si="0"/>
        <v>100</v>
      </c>
      <c r="O20" s="32" t="e">
        <f t="shared" si="3"/>
        <v>#REF!</v>
      </c>
      <c r="P20" s="33">
        <f t="shared" si="4"/>
        <v>100</v>
      </c>
    </row>
    <row r="21" spans="1:18" s="1" customFormat="1" ht="16.5">
      <c r="A21" s="37"/>
      <c r="B21" s="38" t="s">
        <v>8</v>
      </c>
      <c r="C21" s="39">
        <f t="shared" ref="C21" si="5">SUM(C10:C20)</f>
        <v>132</v>
      </c>
      <c r="D21" s="39">
        <f t="shared" ref="D21" si="6">SUM(D10:D20)</f>
        <v>132</v>
      </c>
      <c r="E21" s="39" t="e">
        <f t="shared" ref="E21" si="7">SUM(E10:E20)</f>
        <v>#REF!</v>
      </c>
      <c r="F21" s="39" t="e">
        <f t="shared" ref="F21" si="8">SUM(F10:F20)</f>
        <v>#REF!</v>
      </c>
      <c r="G21" s="39" t="e">
        <f t="shared" ref="G21" si="9">SUM(G10:G20)</f>
        <v>#REF!</v>
      </c>
      <c r="H21" s="39" t="e">
        <f t="shared" ref="H21" si="10">SUM(H10:H20)</f>
        <v>#REF!</v>
      </c>
      <c r="I21" s="39" t="e">
        <f t="shared" ref="I21" si="11">SUM(I10:I20)</f>
        <v>#REF!</v>
      </c>
      <c r="J21" s="39" t="e">
        <f t="shared" ref="J21" si="12">SUM(J10:J20)</f>
        <v>#REF!</v>
      </c>
      <c r="K21" s="39">
        <f t="shared" ref="K21" si="13">SUM(K10:K20)</f>
        <v>128</v>
      </c>
      <c r="L21" s="39">
        <f t="shared" ref="L21" si="14">SUM(L10:L20)</f>
        <v>128</v>
      </c>
      <c r="M21" s="39">
        <f t="shared" ref="M21" si="15">SUM(M10:M20)</f>
        <v>900</v>
      </c>
      <c r="N21" s="39">
        <f t="shared" ref="N21" si="16">SUM(N10:N20)</f>
        <v>900</v>
      </c>
      <c r="O21" s="39" t="e">
        <f t="shared" ref="O21" si="17">SUM(O10:O20)</f>
        <v>#REF!</v>
      </c>
      <c r="P21" s="39" t="e">
        <f t="shared" ref="P21" si="18">SUM(P10:P20)</f>
        <v>#REF!</v>
      </c>
    </row>
    <row r="22" spans="1:18" ht="17.25" thickBot="1">
      <c r="A22" s="40"/>
      <c r="B22" s="41"/>
      <c r="C22" s="42" t="s">
        <v>15</v>
      </c>
      <c r="D22" s="42" t="s">
        <v>29</v>
      </c>
      <c r="E22" s="43"/>
      <c r="F22" s="44"/>
      <c r="G22" s="44"/>
      <c r="H22" s="44"/>
      <c r="I22" s="44"/>
      <c r="J22" s="44"/>
      <c r="K22" s="45"/>
      <c r="L22" s="45"/>
      <c r="M22" s="46"/>
      <c r="N22" s="46"/>
      <c r="O22" s="46"/>
      <c r="P22" s="70"/>
      <c r="Q22" s="12"/>
      <c r="R22" s="12"/>
    </row>
    <row r="23" spans="1:18" ht="17.25" thickBot="1">
      <c r="A23" s="47"/>
      <c r="B23" s="48" t="s">
        <v>30</v>
      </c>
      <c r="C23" s="49" t="e">
        <f>ROUND((C21+E21)*100/K21,1)</f>
        <v>#REF!</v>
      </c>
      <c r="D23" s="50" t="e">
        <f>ROUND((D21+F21)*100/L21,1)</f>
        <v>#REF!</v>
      </c>
      <c r="E23" s="47" t="s">
        <v>9</v>
      </c>
      <c r="F23" s="51"/>
      <c r="G23" s="52"/>
      <c r="H23" s="47"/>
      <c r="I23" s="47"/>
      <c r="J23" s="47"/>
      <c r="K23" s="52"/>
      <c r="L23" s="52"/>
      <c r="M23" s="53"/>
      <c r="N23" s="53"/>
      <c r="O23" s="53"/>
      <c r="P23" s="71"/>
    </row>
    <row r="24" spans="1:18" ht="16.5">
      <c r="A24" s="54"/>
      <c r="B24" s="55" t="s">
        <v>31</v>
      </c>
      <c r="C24" s="56">
        <f>ROUND(C21*100/K21,1)</f>
        <v>103.1</v>
      </c>
      <c r="D24" s="57">
        <f>ROUND(D21*100/L21,1)</f>
        <v>103.1</v>
      </c>
      <c r="E24" s="56" t="s">
        <v>9</v>
      </c>
      <c r="F24" s="58"/>
      <c r="G24" s="59"/>
      <c r="H24" s="54"/>
      <c r="I24" s="54"/>
      <c r="J24" s="54"/>
      <c r="K24" s="59"/>
      <c r="L24" s="59"/>
      <c r="M24" s="60"/>
      <c r="N24" s="60"/>
      <c r="O24" s="60"/>
      <c r="P24" s="72"/>
    </row>
    <row r="25" spans="1:18">
      <c r="P25" s="12"/>
    </row>
  </sheetData>
  <mergeCells count="18">
    <mergeCell ref="M7:N8"/>
    <mergeCell ref="O7:P8"/>
    <mergeCell ref="B5:C5"/>
    <mergeCell ref="E5:G5"/>
    <mergeCell ref="B6:K6"/>
    <mergeCell ref="C7:D8"/>
    <mergeCell ref="E7:F8"/>
    <mergeCell ref="G7:H8"/>
    <mergeCell ref="I7:J8"/>
    <mergeCell ref="K7:L8"/>
    <mergeCell ref="H5:K5"/>
    <mergeCell ref="B4:C4"/>
    <mergeCell ref="E4:G4"/>
    <mergeCell ref="H3:K3"/>
    <mergeCell ref="H4:K4"/>
    <mergeCell ref="A1:P1"/>
    <mergeCell ref="B3:C3"/>
    <mergeCell ref="E3:G3"/>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9" zoomScale="70" zoomScaleNormal="70" workbookViewId="0">
      <selection activeCell="B16" sqref="B16"/>
    </sheetView>
  </sheetViews>
  <sheetFormatPr defaultColWidth="9.140625" defaultRowHeight="16.5"/>
  <cols>
    <col min="1" max="1" width="23.42578125" style="13" customWidth="1"/>
    <col min="2" max="2" width="21.5703125" style="13" customWidth="1"/>
    <col min="3" max="3" width="20.5703125" style="13" customWidth="1"/>
    <col min="4" max="4" width="24" style="13" bestFit="1" customWidth="1"/>
    <col min="5" max="5" width="23" style="13" customWidth="1"/>
    <col min="6" max="6" width="39.28515625" style="13" bestFit="1" customWidth="1"/>
    <col min="7" max="7" width="13.85546875" style="13" bestFit="1" customWidth="1"/>
    <col min="8" max="8" width="18.28515625" style="13" bestFit="1" customWidth="1"/>
    <col min="9" max="9" width="19.5703125" style="13" bestFit="1" customWidth="1"/>
    <col min="10" max="10" width="13.85546875" style="13" bestFit="1" customWidth="1"/>
    <col min="11" max="11" width="18.28515625" style="13" bestFit="1" customWidth="1"/>
    <col min="12" max="12" width="19.5703125" style="13" bestFit="1" customWidth="1"/>
    <col min="13" max="13" width="11.140625" style="13" customWidth="1"/>
    <col min="14" max="16384" width="9.140625" style="13"/>
  </cols>
  <sheetData>
    <row r="1" spans="1:13" s="103" customFormat="1" ht="15.75" customHeight="1">
      <c r="A1" s="96" t="s">
        <v>0</v>
      </c>
      <c r="B1" s="232" t="s">
        <v>181</v>
      </c>
      <c r="C1" s="232"/>
      <c r="D1" s="232"/>
      <c r="E1" s="232"/>
      <c r="F1" s="232"/>
      <c r="G1" s="100"/>
      <c r="H1" s="101"/>
      <c r="I1" s="102"/>
      <c r="J1" s="100"/>
      <c r="K1" s="102"/>
      <c r="L1" s="102"/>
      <c r="M1" s="102"/>
    </row>
    <row r="2" spans="1:13" s="103" customFormat="1">
      <c r="A2" s="96" t="s">
        <v>5</v>
      </c>
      <c r="B2" s="233" t="s">
        <v>42</v>
      </c>
      <c r="C2" s="233"/>
      <c r="D2" s="233"/>
      <c r="E2" s="233"/>
      <c r="F2" s="233"/>
      <c r="G2" s="100"/>
      <c r="H2" s="101"/>
      <c r="I2" s="102"/>
      <c r="J2" s="100"/>
      <c r="K2" s="102"/>
      <c r="L2" s="102"/>
      <c r="M2" s="102"/>
    </row>
    <row r="3" spans="1:13" s="103" customFormat="1" ht="16.5" customHeight="1">
      <c r="A3" s="97"/>
      <c r="B3" s="92" t="s">
        <v>23</v>
      </c>
      <c r="C3" s="92" t="s">
        <v>24</v>
      </c>
      <c r="D3" s="92" t="s">
        <v>33</v>
      </c>
      <c r="E3" s="92" t="s">
        <v>34</v>
      </c>
      <c r="F3" s="92" t="s">
        <v>35</v>
      </c>
      <c r="G3" s="100"/>
      <c r="H3" s="101"/>
      <c r="I3" s="102"/>
      <c r="J3" s="100"/>
      <c r="K3" s="102"/>
      <c r="L3" s="102"/>
      <c r="M3" s="102"/>
    </row>
    <row r="4" spans="1:13" s="103" customFormat="1">
      <c r="A4" s="98" t="s">
        <v>3</v>
      </c>
      <c r="B4" s="89">
        <v>10</v>
      </c>
      <c r="C4" s="89">
        <v>0</v>
      </c>
      <c r="D4" s="97">
        <f>COUNTIF(G11:G19,"Untested")</f>
        <v>0</v>
      </c>
      <c r="E4" s="99">
        <f>COUNTIF(G11:G19,"Blocked")</f>
        <v>0</v>
      </c>
      <c r="F4" s="97">
        <v>10</v>
      </c>
      <c r="G4" s="100"/>
      <c r="H4" s="101"/>
      <c r="I4" s="102"/>
      <c r="J4" s="100"/>
      <c r="K4" s="102"/>
      <c r="L4" s="102"/>
      <c r="M4" s="102"/>
    </row>
    <row r="5" spans="1:13" s="103" customFormat="1">
      <c r="A5" s="98" t="s">
        <v>4</v>
      </c>
      <c r="B5" s="89">
        <v>0</v>
      </c>
      <c r="C5" s="89">
        <v>0</v>
      </c>
      <c r="D5" s="97">
        <f>COUNTIF(J11:J19,"Untested")</f>
        <v>0</v>
      </c>
      <c r="E5" s="99">
        <f>COUNTIF(J11:J19,"Blocked")</f>
        <v>0</v>
      </c>
      <c r="F5" s="97">
        <v>0</v>
      </c>
      <c r="G5" s="100"/>
      <c r="H5" s="101"/>
      <c r="I5" s="102"/>
      <c r="J5" s="100"/>
      <c r="K5" s="102"/>
      <c r="L5" s="102"/>
      <c r="M5" s="102"/>
    </row>
    <row r="6" spans="1:13" s="103" customFormat="1" ht="409.5" customHeight="1">
      <c r="A6" s="104"/>
      <c r="B6" s="105"/>
      <c r="C6" s="102"/>
      <c r="D6" s="102"/>
      <c r="E6" s="106"/>
      <c r="F6" s="102"/>
      <c r="G6" s="100"/>
      <c r="H6" s="101"/>
      <c r="I6" s="102"/>
      <c r="J6" s="100"/>
      <c r="K6" s="102"/>
      <c r="L6" s="102"/>
      <c r="M6" s="102"/>
    </row>
    <row r="7" spans="1:13" s="103" customFormat="1">
      <c r="A7" s="236" t="s">
        <v>6</v>
      </c>
      <c r="B7" s="236" t="s">
        <v>12</v>
      </c>
      <c r="C7" s="236" t="s">
        <v>50</v>
      </c>
      <c r="D7" s="236" t="s">
        <v>87</v>
      </c>
      <c r="E7" s="236" t="s">
        <v>44</v>
      </c>
      <c r="F7" s="236" t="s">
        <v>45</v>
      </c>
      <c r="G7" s="236" t="s">
        <v>36</v>
      </c>
      <c r="H7" s="236"/>
      <c r="I7" s="236"/>
      <c r="J7" s="236" t="s">
        <v>36</v>
      </c>
      <c r="K7" s="236"/>
      <c r="L7" s="236"/>
      <c r="M7" s="236" t="s">
        <v>37</v>
      </c>
    </row>
    <row r="8" spans="1:13" s="103" customFormat="1">
      <c r="A8" s="236"/>
      <c r="B8" s="236"/>
      <c r="C8" s="236"/>
      <c r="D8" s="236"/>
      <c r="E8" s="236"/>
      <c r="F8" s="236"/>
      <c r="G8" s="236" t="s">
        <v>15</v>
      </c>
      <c r="H8" s="236"/>
      <c r="I8" s="236"/>
      <c r="J8" s="236" t="s">
        <v>16</v>
      </c>
      <c r="K8" s="236"/>
      <c r="L8" s="236"/>
      <c r="M8" s="236"/>
    </row>
    <row r="9" spans="1:13" s="103" customFormat="1">
      <c r="A9" s="236"/>
      <c r="B9" s="236"/>
      <c r="C9" s="236"/>
      <c r="D9" s="236"/>
      <c r="E9" s="236"/>
      <c r="F9" s="236"/>
      <c r="G9" s="90" t="s">
        <v>38</v>
      </c>
      <c r="H9" s="91" t="s">
        <v>39</v>
      </c>
      <c r="I9" s="92" t="s">
        <v>40</v>
      </c>
      <c r="J9" s="90" t="s">
        <v>38</v>
      </c>
      <c r="K9" s="91" t="s">
        <v>39</v>
      </c>
      <c r="L9" s="92" t="s">
        <v>40</v>
      </c>
      <c r="M9" s="236"/>
    </row>
    <row r="10" spans="1:13" s="103" customFormat="1" ht="25.5" customHeight="1">
      <c r="A10" s="235" t="s">
        <v>72</v>
      </c>
      <c r="B10" s="235"/>
      <c r="C10" s="235"/>
      <c r="D10" s="235"/>
      <c r="E10" s="235"/>
      <c r="F10" s="235"/>
      <c r="G10" s="235"/>
      <c r="H10" s="235"/>
      <c r="I10" s="235"/>
      <c r="J10" s="235"/>
      <c r="K10" s="235"/>
      <c r="L10" s="235"/>
      <c r="M10" s="235"/>
    </row>
    <row r="11" spans="1:13" s="103" customFormat="1" ht="86.25" customHeight="1">
      <c r="A11" s="82" t="s">
        <v>90</v>
      </c>
      <c r="B11" s="86" t="s">
        <v>60</v>
      </c>
      <c r="C11" s="83"/>
      <c r="D11" s="83"/>
      <c r="E11" s="84" t="s">
        <v>61</v>
      </c>
      <c r="F11" s="84" t="s">
        <v>61</v>
      </c>
      <c r="G11" s="85" t="s">
        <v>2</v>
      </c>
      <c r="H11" s="74">
        <v>44485</v>
      </c>
      <c r="I11" s="93" t="s">
        <v>176</v>
      </c>
      <c r="J11" s="85" t="s">
        <v>2</v>
      </c>
      <c r="K11" s="74">
        <v>44485</v>
      </c>
      <c r="L11" s="93" t="s">
        <v>176</v>
      </c>
      <c r="M11" s="83"/>
    </row>
    <row r="12" spans="1:13" s="103" customFormat="1" ht="78" customHeight="1">
      <c r="A12" s="82" t="s">
        <v>91</v>
      </c>
      <c r="B12" s="86" t="s">
        <v>75</v>
      </c>
      <c r="C12" s="83"/>
      <c r="D12" s="83"/>
      <c r="E12" s="84" t="s">
        <v>51</v>
      </c>
      <c r="F12" s="84" t="s">
        <v>51</v>
      </c>
      <c r="G12" s="85" t="s">
        <v>2</v>
      </c>
      <c r="H12" s="74">
        <v>44485</v>
      </c>
      <c r="I12" s="93" t="s">
        <v>176</v>
      </c>
      <c r="J12" s="85" t="s">
        <v>2</v>
      </c>
      <c r="K12" s="74">
        <v>44485</v>
      </c>
      <c r="L12" s="93" t="s">
        <v>176</v>
      </c>
      <c r="M12" s="83"/>
    </row>
    <row r="13" spans="1:13" s="103" customFormat="1" ht="55.5" customHeight="1">
      <c r="A13" s="82" t="s">
        <v>92</v>
      </c>
      <c r="B13" s="86" t="s">
        <v>41</v>
      </c>
      <c r="C13" s="83"/>
      <c r="D13" s="83"/>
      <c r="E13" s="84" t="s">
        <v>51</v>
      </c>
      <c r="F13" s="84" t="s">
        <v>51</v>
      </c>
      <c r="G13" s="85" t="s">
        <v>2</v>
      </c>
      <c r="H13" s="74">
        <v>44485</v>
      </c>
      <c r="I13" s="93" t="s">
        <v>176</v>
      </c>
      <c r="J13" s="85" t="s">
        <v>2</v>
      </c>
      <c r="K13" s="74">
        <v>44485</v>
      </c>
      <c r="L13" s="93" t="s">
        <v>176</v>
      </c>
      <c r="M13" s="83"/>
    </row>
    <row r="14" spans="1:13" s="103" customFormat="1" ht="50.25" customHeight="1">
      <c r="A14" s="82" t="s">
        <v>85</v>
      </c>
      <c r="B14" s="86" t="s">
        <v>73</v>
      </c>
      <c r="C14" s="83"/>
      <c r="D14" s="83"/>
      <c r="E14" s="84" t="s">
        <v>81</v>
      </c>
      <c r="F14" s="84" t="s">
        <v>81</v>
      </c>
      <c r="G14" s="85" t="s">
        <v>2</v>
      </c>
      <c r="H14" s="74">
        <v>44485</v>
      </c>
      <c r="I14" s="93" t="s">
        <v>176</v>
      </c>
      <c r="J14" s="85" t="s">
        <v>2</v>
      </c>
      <c r="K14" s="74">
        <v>44485</v>
      </c>
      <c r="L14" s="93" t="s">
        <v>176</v>
      </c>
      <c r="M14" s="83"/>
    </row>
    <row r="15" spans="1:13" s="103" customFormat="1" ht="39" customHeight="1">
      <c r="A15" s="234" t="s">
        <v>46</v>
      </c>
      <c r="B15" s="234"/>
      <c r="C15" s="234"/>
      <c r="D15" s="234"/>
      <c r="E15" s="234"/>
      <c r="F15" s="234"/>
      <c r="G15" s="234"/>
      <c r="H15" s="234"/>
      <c r="I15" s="234"/>
      <c r="J15" s="234"/>
      <c r="K15" s="234"/>
      <c r="L15" s="234"/>
      <c r="M15" s="234"/>
    </row>
    <row r="16" spans="1:13" s="103" customFormat="1" ht="93.75" customHeight="1">
      <c r="A16" s="86" t="s">
        <v>93</v>
      </c>
      <c r="B16" s="86" t="s">
        <v>82</v>
      </c>
      <c r="C16" s="86" t="s">
        <v>74</v>
      </c>
      <c r="D16" s="94" t="s">
        <v>88</v>
      </c>
      <c r="E16" s="95" t="s">
        <v>63</v>
      </c>
      <c r="F16" s="95" t="s">
        <v>63</v>
      </c>
      <c r="G16" s="85" t="s">
        <v>2</v>
      </c>
      <c r="H16" s="74">
        <v>44486</v>
      </c>
      <c r="I16" s="93" t="s">
        <v>177</v>
      </c>
      <c r="J16" s="85" t="s">
        <v>2</v>
      </c>
      <c r="K16" s="74">
        <v>44487</v>
      </c>
      <c r="L16" s="93" t="s">
        <v>177</v>
      </c>
      <c r="M16" s="83"/>
    </row>
    <row r="17" spans="1:13" s="103" customFormat="1" ht="181.5" customHeight="1">
      <c r="A17" s="86" t="s">
        <v>94</v>
      </c>
      <c r="B17" s="86" t="s">
        <v>86</v>
      </c>
      <c r="C17" s="86" t="s">
        <v>178</v>
      </c>
      <c r="D17" s="94" t="s">
        <v>88</v>
      </c>
      <c r="E17" s="95" t="s">
        <v>89</v>
      </c>
      <c r="F17" s="95" t="s">
        <v>89</v>
      </c>
      <c r="G17" s="85" t="s">
        <v>2</v>
      </c>
      <c r="H17" s="74">
        <v>44486</v>
      </c>
      <c r="I17" s="93" t="s">
        <v>177</v>
      </c>
      <c r="J17" s="85" t="s">
        <v>2</v>
      </c>
      <c r="K17" s="74">
        <v>44487</v>
      </c>
      <c r="L17" s="93" t="s">
        <v>177</v>
      </c>
      <c r="M17" s="83"/>
    </row>
    <row r="18" spans="1:13" s="103" customFormat="1" ht="168.75" customHeight="1">
      <c r="A18" s="86" t="s">
        <v>95</v>
      </c>
      <c r="B18" s="86" t="s">
        <v>103</v>
      </c>
      <c r="C18" s="86" t="s">
        <v>179</v>
      </c>
      <c r="D18" s="94" t="s">
        <v>88</v>
      </c>
      <c r="E18" s="95" t="s">
        <v>99</v>
      </c>
      <c r="F18" s="95" t="s">
        <v>99</v>
      </c>
      <c r="G18" s="85" t="s">
        <v>2</v>
      </c>
      <c r="H18" s="74">
        <v>44486</v>
      </c>
      <c r="I18" s="93" t="s">
        <v>177</v>
      </c>
      <c r="J18" s="85" t="s">
        <v>2</v>
      </c>
      <c r="K18" s="74">
        <v>44487</v>
      </c>
      <c r="L18" s="93" t="s">
        <v>177</v>
      </c>
      <c r="M18" s="83"/>
    </row>
    <row r="19" spans="1:13" s="103" customFormat="1" ht="177.75" customHeight="1">
      <c r="A19" s="86" t="s">
        <v>96</v>
      </c>
      <c r="B19" s="86" t="s">
        <v>53</v>
      </c>
      <c r="C19" s="86" t="s">
        <v>100</v>
      </c>
      <c r="D19" s="94" t="s">
        <v>88</v>
      </c>
      <c r="E19" s="95" t="s">
        <v>76</v>
      </c>
      <c r="F19" s="95" t="s">
        <v>301</v>
      </c>
      <c r="G19" s="85" t="s">
        <v>2</v>
      </c>
      <c r="H19" s="74">
        <v>44486</v>
      </c>
      <c r="I19" s="93" t="s">
        <v>177</v>
      </c>
      <c r="J19" s="85" t="s">
        <v>2</v>
      </c>
      <c r="K19" s="74">
        <v>44487</v>
      </c>
      <c r="L19" s="93" t="s">
        <v>177</v>
      </c>
      <c r="M19" s="83"/>
    </row>
    <row r="20" spans="1:13" s="103" customFormat="1" ht="188.25" customHeight="1">
      <c r="A20" s="86" t="s">
        <v>97</v>
      </c>
      <c r="B20" s="86" t="s">
        <v>101</v>
      </c>
      <c r="C20" s="86" t="s">
        <v>105</v>
      </c>
      <c r="D20" s="94" t="s">
        <v>88</v>
      </c>
      <c r="E20" s="95" t="s">
        <v>84</v>
      </c>
      <c r="F20" s="95" t="s">
        <v>302</v>
      </c>
      <c r="G20" s="85" t="s">
        <v>2</v>
      </c>
      <c r="H20" s="74">
        <v>44486</v>
      </c>
      <c r="I20" s="93" t="s">
        <v>177</v>
      </c>
      <c r="J20" s="85" t="s">
        <v>2</v>
      </c>
      <c r="K20" s="74">
        <v>44487</v>
      </c>
      <c r="L20" s="93" t="s">
        <v>177</v>
      </c>
      <c r="M20" s="83"/>
    </row>
    <row r="21" spans="1:13" ht="132">
      <c r="A21" s="86" t="s">
        <v>98</v>
      </c>
      <c r="B21" s="86" t="s">
        <v>104</v>
      </c>
      <c r="C21" s="86" t="s">
        <v>102</v>
      </c>
      <c r="D21" s="94" t="s">
        <v>88</v>
      </c>
      <c r="E21" s="95" t="s">
        <v>106</v>
      </c>
      <c r="F21" s="95" t="s">
        <v>300</v>
      </c>
      <c r="G21" s="85" t="s">
        <v>2</v>
      </c>
      <c r="H21" s="74">
        <v>44486</v>
      </c>
      <c r="I21" s="93" t="s">
        <v>177</v>
      </c>
      <c r="J21" s="85" t="s">
        <v>2</v>
      </c>
      <c r="K21" s="74">
        <v>44487</v>
      </c>
      <c r="L21" s="93" t="s">
        <v>177</v>
      </c>
      <c r="M21" s="83"/>
    </row>
  </sheetData>
  <mergeCells count="15">
    <mergeCell ref="B1:F1"/>
    <mergeCell ref="B2:F2"/>
    <mergeCell ref="A15:M15"/>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14 G11:G14 G16:G21 J16:J21">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4" zoomScale="71" zoomScaleNormal="71" workbookViewId="0">
      <selection activeCell="G6" sqref="G6"/>
    </sheetView>
  </sheetViews>
  <sheetFormatPr defaultColWidth="9.140625" defaultRowHeight="15"/>
  <cols>
    <col min="1" max="1" width="23.85546875" style="81" customWidth="1"/>
    <col min="2" max="2" width="15.28515625" style="81" customWidth="1"/>
    <col min="3" max="3" width="19.7109375" style="81" customWidth="1"/>
    <col min="4" max="4" width="29.5703125" style="81" customWidth="1"/>
    <col min="5" max="5" width="28.85546875" style="81" customWidth="1"/>
    <col min="6" max="6" width="26.28515625" style="203" customWidth="1"/>
    <col min="7" max="7" width="18.140625" style="81" customWidth="1"/>
    <col min="8" max="9" width="18.7109375" style="81" customWidth="1"/>
    <col min="10" max="10" width="18.42578125" style="81" customWidth="1"/>
    <col min="11" max="11" width="16.5703125" style="81" bestFit="1" customWidth="1"/>
    <col min="12" max="12" width="10.5703125" style="81" bestFit="1" customWidth="1"/>
    <col min="13" max="16384" width="9.140625" style="81"/>
  </cols>
  <sheetData>
    <row r="1" spans="1:6" ht="15.75" customHeight="1">
      <c r="A1" s="139" t="s">
        <v>0</v>
      </c>
      <c r="B1" s="240" t="s">
        <v>181</v>
      </c>
      <c r="C1" s="240"/>
      <c r="D1" s="240"/>
      <c r="E1" s="240"/>
      <c r="F1" s="240"/>
    </row>
    <row r="2" spans="1:6" ht="15.75" customHeight="1">
      <c r="A2" s="139" t="s">
        <v>5</v>
      </c>
      <c r="B2" s="241" t="s">
        <v>107</v>
      </c>
      <c r="C2" s="241"/>
      <c r="D2" s="241"/>
      <c r="E2" s="241"/>
      <c r="F2" s="241"/>
    </row>
    <row r="3" spans="1:6" ht="16.5">
      <c r="A3" s="107"/>
      <c r="B3" s="142" t="s">
        <v>23</v>
      </c>
      <c r="C3" s="142" t="s">
        <v>24</v>
      </c>
      <c r="D3" s="142" t="s">
        <v>33</v>
      </c>
      <c r="E3" s="143" t="s">
        <v>25</v>
      </c>
      <c r="F3" s="201" t="s">
        <v>47</v>
      </c>
    </row>
    <row r="4" spans="1:6" ht="16.5">
      <c r="A4" s="108" t="s">
        <v>3</v>
      </c>
      <c r="B4" s="107">
        <v>14</v>
      </c>
      <c r="C4" s="107">
        <v>0</v>
      </c>
      <c r="D4" s="107">
        <v>0</v>
      </c>
      <c r="E4" s="107">
        <v>0</v>
      </c>
      <c r="F4" s="202">
        <v>14</v>
      </c>
    </row>
    <row r="5" spans="1:6" ht="16.5">
      <c r="A5" s="108" t="s">
        <v>4</v>
      </c>
      <c r="B5" s="164">
        <v>14</v>
      </c>
      <c r="C5" s="164">
        <v>0</v>
      </c>
      <c r="D5" s="164">
        <v>0</v>
      </c>
      <c r="E5" s="164">
        <v>0</v>
      </c>
      <c r="F5" s="202">
        <v>14</v>
      </c>
    </row>
    <row r="6" spans="1:6" ht="198" customHeight="1"/>
    <row r="7" spans="1:6" ht="275.25" customHeight="1"/>
    <row r="8" spans="1:6" hidden="1"/>
    <row r="9" spans="1:6" hidden="1"/>
    <row r="10" spans="1:6" hidden="1"/>
    <row r="11" spans="1:6" hidden="1"/>
    <row r="12" spans="1:6" hidden="1"/>
    <row r="13" spans="1:6" hidden="1"/>
    <row r="14" spans="1:6" hidden="1"/>
    <row r="15" spans="1:6" hidden="1"/>
    <row r="16" spans="1:6" hidden="1"/>
    <row r="17" spans="1:12" hidden="1"/>
    <row r="18" spans="1:12" hidden="1"/>
    <row r="19" spans="1:12" hidden="1"/>
    <row r="20" spans="1:12" hidden="1"/>
    <row r="21" spans="1:12" hidden="1"/>
    <row r="22" spans="1:12" hidden="1"/>
    <row r="23" spans="1:12" hidden="1"/>
    <row r="24" spans="1:12" hidden="1"/>
    <row r="25" spans="1:12" hidden="1"/>
    <row r="26" spans="1:12" hidden="1"/>
    <row r="27" spans="1:12" hidden="1"/>
    <row r="28" spans="1:12" hidden="1"/>
    <row r="29" spans="1:12" hidden="1"/>
    <row r="30" spans="1:12" hidden="1"/>
    <row r="31" spans="1:12" ht="17.25">
      <c r="A31" s="242" t="s">
        <v>6</v>
      </c>
      <c r="B31" s="242" t="s">
        <v>12</v>
      </c>
      <c r="C31" s="242" t="s">
        <v>43</v>
      </c>
      <c r="D31" s="243" t="s">
        <v>44</v>
      </c>
      <c r="E31" s="242" t="s">
        <v>45</v>
      </c>
      <c r="F31" s="244" t="s">
        <v>36</v>
      </c>
      <c r="G31" s="244"/>
      <c r="H31" s="244"/>
      <c r="I31" s="244"/>
      <c r="J31" s="244"/>
      <c r="K31" s="244"/>
      <c r="L31" s="244" t="s">
        <v>37</v>
      </c>
    </row>
    <row r="32" spans="1:12" ht="17.25">
      <c r="A32" s="242"/>
      <c r="B32" s="242"/>
      <c r="C32" s="242"/>
      <c r="D32" s="243"/>
      <c r="E32" s="242"/>
      <c r="F32" s="244" t="s">
        <v>15</v>
      </c>
      <c r="G32" s="244"/>
      <c r="H32" s="244"/>
      <c r="I32" s="244" t="s">
        <v>16</v>
      </c>
      <c r="J32" s="244"/>
      <c r="K32" s="244"/>
      <c r="L32" s="244"/>
    </row>
    <row r="33" spans="1:13" ht="16.5">
      <c r="A33" s="242"/>
      <c r="B33" s="242"/>
      <c r="C33" s="242"/>
      <c r="D33" s="243"/>
      <c r="E33" s="242"/>
      <c r="F33" s="204" t="s">
        <v>38</v>
      </c>
      <c r="G33" s="136" t="s">
        <v>39</v>
      </c>
      <c r="H33" s="135" t="s">
        <v>40</v>
      </c>
      <c r="I33" s="135" t="s">
        <v>38</v>
      </c>
      <c r="J33" s="135" t="s">
        <v>39</v>
      </c>
      <c r="K33" s="135" t="s">
        <v>40</v>
      </c>
      <c r="L33" s="244"/>
    </row>
    <row r="34" spans="1:13" ht="17.25" customHeight="1">
      <c r="A34" s="245" t="s">
        <v>117</v>
      </c>
      <c r="B34" s="246"/>
      <c r="C34" s="246"/>
      <c r="D34" s="246"/>
      <c r="E34" s="246"/>
      <c r="F34" s="246"/>
      <c r="G34" s="246"/>
      <c r="H34" s="246"/>
      <c r="I34" s="246"/>
      <c r="J34" s="246"/>
      <c r="K34" s="246"/>
      <c r="L34" s="247"/>
    </row>
    <row r="35" spans="1:13" ht="33">
      <c r="A35" s="109" t="s">
        <v>54</v>
      </c>
      <c r="B35" s="109" t="s">
        <v>108</v>
      </c>
      <c r="C35" s="107"/>
      <c r="D35" s="110" t="s">
        <v>61</v>
      </c>
      <c r="E35" s="110" t="s">
        <v>61</v>
      </c>
      <c r="F35" s="166" t="s">
        <v>2</v>
      </c>
      <c r="G35" s="113">
        <v>44485</v>
      </c>
      <c r="H35" s="111" t="s">
        <v>176</v>
      </c>
      <c r="I35" s="111" t="s">
        <v>2</v>
      </c>
      <c r="J35" s="113">
        <v>44485</v>
      </c>
      <c r="K35" s="111" t="s">
        <v>176</v>
      </c>
      <c r="L35" s="112"/>
    </row>
    <row r="36" spans="1:13" ht="33">
      <c r="A36" s="109" t="s">
        <v>55</v>
      </c>
      <c r="B36" s="109" t="s">
        <v>109</v>
      </c>
      <c r="C36" s="107"/>
      <c r="D36" s="110" t="s">
        <v>51</v>
      </c>
      <c r="E36" s="110" t="s">
        <v>51</v>
      </c>
      <c r="F36" s="166" t="s">
        <v>2</v>
      </c>
      <c r="G36" s="113">
        <v>44485</v>
      </c>
      <c r="H36" s="111" t="s">
        <v>176</v>
      </c>
      <c r="I36" s="111" t="s">
        <v>2</v>
      </c>
      <c r="J36" s="113">
        <v>44485</v>
      </c>
      <c r="K36" s="111" t="s">
        <v>176</v>
      </c>
      <c r="L36" s="112"/>
    </row>
    <row r="37" spans="1:13" ht="33">
      <c r="A37" s="109" t="s">
        <v>56</v>
      </c>
      <c r="B37" s="109" t="s">
        <v>182</v>
      </c>
      <c r="C37" s="107"/>
      <c r="D37" s="110" t="s">
        <v>51</v>
      </c>
      <c r="E37" s="110" t="s">
        <v>51</v>
      </c>
      <c r="F37" s="166" t="s">
        <v>2</v>
      </c>
      <c r="G37" s="113">
        <v>44485</v>
      </c>
      <c r="H37" s="111" t="s">
        <v>176</v>
      </c>
      <c r="I37" s="111" t="s">
        <v>2</v>
      </c>
      <c r="J37" s="113">
        <v>44485</v>
      </c>
      <c r="K37" s="111" t="s">
        <v>176</v>
      </c>
      <c r="L37" s="112"/>
    </row>
    <row r="38" spans="1:13" ht="49.5">
      <c r="A38" s="109" t="s">
        <v>85</v>
      </c>
      <c r="B38" s="109" t="s">
        <v>183</v>
      </c>
      <c r="C38" s="107"/>
      <c r="D38" s="110" t="s">
        <v>51</v>
      </c>
      <c r="E38" s="110" t="s">
        <v>51</v>
      </c>
      <c r="F38" s="166" t="s">
        <v>2</v>
      </c>
      <c r="G38" s="113">
        <v>44485</v>
      </c>
      <c r="H38" s="111" t="s">
        <v>176</v>
      </c>
      <c r="I38" s="111" t="s">
        <v>2</v>
      </c>
      <c r="J38" s="113">
        <v>44485</v>
      </c>
      <c r="K38" s="111" t="s">
        <v>176</v>
      </c>
      <c r="L38" s="112"/>
    </row>
    <row r="39" spans="1:13" s="159" customFormat="1" ht="33">
      <c r="A39" s="163" t="s">
        <v>119</v>
      </c>
      <c r="B39" s="163" t="s">
        <v>208</v>
      </c>
      <c r="C39" s="164"/>
      <c r="D39" s="165" t="s">
        <v>51</v>
      </c>
      <c r="E39" s="165" t="s">
        <v>51</v>
      </c>
      <c r="F39" s="166" t="s">
        <v>2</v>
      </c>
      <c r="G39" s="113">
        <v>44485</v>
      </c>
      <c r="H39" s="166" t="s">
        <v>176</v>
      </c>
      <c r="I39" s="166" t="s">
        <v>2</v>
      </c>
      <c r="J39" s="113">
        <v>44485</v>
      </c>
      <c r="K39" s="166" t="s">
        <v>176</v>
      </c>
      <c r="L39" s="177"/>
    </row>
    <row r="40" spans="1:13" ht="33">
      <c r="A40" s="109" t="s">
        <v>184</v>
      </c>
      <c r="B40" s="109" t="s">
        <v>207</v>
      </c>
      <c r="C40" s="107"/>
      <c r="D40" s="110" t="s">
        <v>51</v>
      </c>
      <c r="E40" s="110" t="s">
        <v>51</v>
      </c>
      <c r="F40" s="166" t="s">
        <v>2</v>
      </c>
      <c r="G40" s="113">
        <v>44485</v>
      </c>
      <c r="H40" s="111" t="s">
        <v>176</v>
      </c>
      <c r="I40" s="111" t="s">
        <v>2</v>
      </c>
      <c r="J40" s="113">
        <v>44485</v>
      </c>
      <c r="K40" s="111" t="s">
        <v>176</v>
      </c>
      <c r="L40" s="112"/>
    </row>
    <row r="41" spans="1:13" ht="33">
      <c r="A41" s="109" t="s">
        <v>185</v>
      </c>
      <c r="B41" s="109" t="s">
        <v>110</v>
      </c>
      <c r="C41" s="107"/>
      <c r="D41" s="110" t="s">
        <v>51</v>
      </c>
      <c r="E41" s="110" t="s">
        <v>51</v>
      </c>
      <c r="F41" s="166" t="s">
        <v>2</v>
      </c>
      <c r="G41" s="113">
        <v>44485</v>
      </c>
      <c r="H41" s="111" t="s">
        <v>176</v>
      </c>
      <c r="I41" s="111" t="s">
        <v>2</v>
      </c>
      <c r="J41" s="113">
        <v>44485</v>
      </c>
      <c r="K41" s="111" t="s">
        <v>176</v>
      </c>
      <c r="L41" s="112"/>
    </row>
    <row r="42" spans="1:13" ht="49.5">
      <c r="A42" s="109" t="s">
        <v>209</v>
      </c>
      <c r="B42" s="109" t="s">
        <v>111</v>
      </c>
      <c r="C42" s="107"/>
      <c r="D42" s="110" t="s">
        <v>51</v>
      </c>
      <c r="E42" s="110" t="s">
        <v>51</v>
      </c>
      <c r="F42" s="166" t="s">
        <v>2</v>
      </c>
      <c r="G42" s="113">
        <v>44485</v>
      </c>
      <c r="H42" s="111" t="s">
        <v>176</v>
      </c>
      <c r="I42" s="111" t="s">
        <v>2</v>
      </c>
      <c r="J42" s="113">
        <v>44485</v>
      </c>
      <c r="K42" s="111" t="s">
        <v>176</v>
      </c>
      <c r="L42" s="112"/>
    </row>
    <row r="43" spans="1:13" ht="33">
      <c r="A43" s="109" t="s">
        <v>210</v>
      </c>
      <c r="B43" s="109" t="s">
        <v>112</v>
      </c>
      <c r="C43" s="107"/>
      <c r="D43" s="110" t="s">
        <v>62</v>
      </c>
      <c r="E43" s="110" t="s">
        <v>62</v>
      </c>
      <c r="F43" s="166" t="s">
        <v>2</v>
      </c>
      <c r="G43" s="113">
        <v>44485</v>
      </c>
      <c r="H43" s="111" t="s">
        <v>176</v>
      </c>
      <c r="I43" s="111" t="s">
        <v>2</v>
      </c>
      <c r="J43" s="113">
        <v>44485</v>
      </c>
      <c r="K43" s="111" t="s">
        <v>176</v>
      </c>
      <c r="L43" s="112"/>
    </row>
    <row r="44" spans="1:13" ht="16.5">
      <c r="A44" s="237" t="s">
        <v>118</v>
      </c>
      <c r="B44" s="238"/>
      <c r="C44" s="238"/>
      <c r="D44" s="238"/>
      <c r="E44" s="238"/>
      <c r="F44" s="238"/>
      <c r="G44" s="238"/>
      <c r="H44" s="238"/>
      <c r="I44" s="238"/>
      <c r="J44" s="238"/>
      <c r="K44" s="238"/>
      <c r="L44" s="239"/>
      <c r="M44" s="88"/>
    </row>
    <row r="45" spans="1:13" ht="363">
      <c r="A45" s="110" t="s">
        <v>113</v>
      </c>
      <c r="B45" s="110" t="s">
        <v>115</v>
      </c>
      <c r="C45" s="110" t="s">
        <v>312</v>
      </c>
      <c r="D45" s="87" t="s">
        <v>309</v>
      </c>
      <c r="E45" s="161" t="s">
        <v>309</v>
      </c>
      <c r="F45" s="166" t="s">
        <v>2</v>
      </c>
      <c r="G45" s="113">
        <v>44486</v>
      </c>
      <c r="H45" s="111" t="s">
        <v>177</v>
      </c>
      <c r="I45" s="111" t="s">
        <v>2</v>
      </c>
      <c r="J45" s="113">
        <v>44487</v>
      </c>
      <c r="K45" s="111" t="s">
        <v>177</v>
      </c>
      <c r="L45" s="112"/>
    </row>
    <row r="46" spans="1:13" ht="313.5">
      <c r="A46" s="110" t="s">
        <v>114</v>
      </c>
      <c r="B46" s="110" t="s">
        <v>303</v>
      </c>
      <c r="C46" s="110" t="s">
        <v>317</v>
      </c>
      <c r="D46" s="87" t="s">
        <v>304</v>
      </c>
      <c r="E46" s="161" t="s">
        <v>304</v>
      </c>
      <c r="F46" s="166" t="s">
        <v>2</v>
      </c>
      <c r="G46" s="113">
        <v>44486</v>
      </c>
      <c r="H46" s="111" t="s">
        <v>177</v>
      </c>
      <c r="I46" s="111" t="s">
        <v>2</v>
      </c>
      <c r="J46" s="113">
        <v>44487</v>
      </c>
      <c r="K46" s="111" t="s">
        <v>177</v>
      </c>
      <c r="L46" s="112"/>
    </row>
    <row r="47" spans="1:13" ht="313.5">
      <c r="A47" s="110" t="s">
        <v>57</v>
      </c>
      <c r="B47" s="110" t="s">
        <v>305</v>
      </c>
      <c r="C47" s="110" t="s">
        <v>313</v>
      </c>
      <c r="D47" s="87" t="s">
        <v>306</v>
      </c>
      <c r="E47" s="161" t="s">
        <v>306</v>
      </c>
      <c r="F47" s="166" t="s">
        <v>2</v>
      </c>
      <c r="G47" s="113">
        <v>44486</v>
      </c>
      <c r="H47" s="111" t="s">
        <v>177</v>
      </c>
      <c r="I47" s="111" t="s">
        <v>2</v>
      </c>
      <c r="J47" s="113">
        <v>44487</v>
      </c>
      <c r="K47" s="111" t="s">
        <v>177</v>
      </c>
      <c r="L47" s="112"/>
    </row>
    <row r="48" spans="1:13" ht="297" customHeight="1">
      <c r="A48" s="110" t="s">
        <v>58</v>
      </c>
      <c r="B48" s="205" t="s">
        <v>307</v>
      </c>
      <c r="C48" s="110" t="s">
        <v>314</v>
      </c>
      <c r="D48" s="87" t="s">
        <v>308</v>
      </c>
      <c r="E48" s="161" t="s">
        <v>308</v>
      </c>
      <c r="F48" s="166" t="s">
        <v>2</v>
      </c>
      <c r="G48" s="113">
        <v>44486</v>
      </c>
      <c r="H48" s="111" t="s">
        <v>177</v>
      </c>
      <c r="I48" s="111" t="s">
        <v>2</v>
      </c>
      <c r="J48" s="113">
        <v>44487</v>
      </c>
      <c r="K48" s="111" t="s">
        <v>177</v>
      </c>
      <c r="L48" s="112"/>
    </row>
    <row r="49" spans="1:12" ht="216.75" customHeight="1">
      <c r="A49" s="110" t="s">
        <v>59</v>
      </c>
      <c r="B49" s="87" t="s">
        <v>315</v>
      </c>
      <c r="C49" s="110" t="s">
        <v>316</v>
      </c>
      <c r="D49" s="87" t="s">
        <v>116</v>
      </c>
      <c r="E49" s="87" t="s">
        <v>116</v>
      </c>
      <c r="F49" s="166" t="s">
        <v>2</v>
      </c>
      <c r="G49" s="113">
        <v>44486</v>
      </c>
      <c r="H49" s="111" t="s">
        <v>177</v>
      </c>
      <c r="I49" s="111" t="s">
        <v>2</v>
      </c>
      <c r="J49" s="113">
        <v>44487</v>
      </c>
      <c r="K49" s="111" t="s">
        <v>177</v>
      </c>
      <c r="L49" s="112"/>
    </row>
  </sheetData>
  <mergeCells count="13">
    <mergeCell ref="A44:L44"/>
    <mergeCell ref="B1:F1"/>
    <mergeCell ref="B2:F2"/>
    <mergeCell ref="A31:A33"/>
    <mergeCell ref="B31:B33"/>
    <mergeCell ref="C31:C33"/>
    <mergeCell ref="D31:D33"/>
    <mergeCell ref="E31:E33"/>
    <mergeCell ref="L31:L33"/>
    <mergeCell ref="F32:H32"/>
    <mergeCell ref="F31:K31"/>
    <mergeCell ref="I32:K32"/>
    <mergeCell ref="A34:L34"/>
  </mergeCells>
  <dataValidations count="1">
    <dataValidation type="list" operator="equal" allowBlank="1" showErrorMessage="1" promptTitle="dfdf" sqref="F45:F49 I45:I49 F35:F43 I35:I43">
      <formula1>"Passed,Untested,Failed,Blocked"</formula1>
      <formula2>0</formula2>
    </dataValidation>
  </dataValidation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5" zoomScale="68" zoomScaleNormal="68" workbookViewId="0">
      <selection activeCell="I6" sqref="I6"/>
    </sheetView>
  </sheetViews>
  <sheetFormatPr defaultColWidth="9.140625" defaultRowHeight="16.5"/>
  <cols>
    <col min="1" max="1" width="23.42578125" style="13" customWidth="1"/>
    <col min="2" max="2" width="21.5703125" style="13" customWidth="1"/>
    <col min="3" max="3" width="20.5703125" style="13" customWidth="1"/>
    <col min="4" max="4" width="24" style="13" bestFit="1" customWidth="1"/>
    <col min="5" max="5" width="27.85546875" style="13" customWidth="1"/>
    <col min="6" max="6" width="39.28515625" style="13" bestFit="1" customWidth="1"/>
    <col min="7" max="7" width="13.85546875" style="13" bestFit="1" customWidth="1"/>
    <col min="8" max="8" width="18.28515625" style="13" bestFit="1" customWidth="1"/>
    <col min="9" max="9" width="19.5703125" style="13" bestFit="1" customWidth="1"/>
    <col min="10" max="10" width="13.85546875" style="13" bestFit="1" customWidth="1"/>
    <col min="11" max="11" width="18.28515625" style="13" bestFit="1" customWidth="1"/>
    <col min="12" max="12" width="19.5703125" style="13" bestFit="1" customWidth="1"/>
    <col min="13" max="13" width="11.140625" style="13" customWidth="1"/>
    <col min="14" max="16384" width="9.140625" style="13"/>
  </cols>
  <sheetData>
    <row r="1" spans="1:13" s="103" customFormat="1" ht="15.75" customHeight="1">
      <c r="A1" s="96" t="s">
        <v>0</v>
      </c>
      <c r="B1" s="232" t="s">
        <v>181</v>
      </c>
      <c r="C1" s="232"/>
      <c r="D1" s="232"/>
      <c r="E1" s="232"/>
      <c r="F1" s="232"/>
      <c r="G1" s="100"/>
      <c r="H1" s="101"/>
      <c r="I1" s="102"/>
      <c r="J1" s="100"/>
      <c r="K1" s="102"/>
      <c r="L1" s="102"/>
      <c r="M1" s="102"/>
    </row>
    <row r="2" spans="1:13" s="103" customFormat="1">
      <c r="A2" s="96" t="s">
        <v>5</v>
      </c>
      <c r="B2" s="233" t="s">
        <v>171</v>
      </c>
      <c r="C2" s="233"/>
      <c r="D2" s="233"/>
      <c r="E2" s="233"/>
      <c r="F2" s="233"/>
      <c r="G2" s="100"/>
      <c r="H2" s="101"/>
      <c r="I2" s="102"/>
      <c r="J2" s="100"/>
      <c r="K2" s="102"/>
      <c r="L2" s="102"/>
      <c r="M2" s="102"/>
    </row>
    <row r="3" spans="1:13" s="103" customFormat="1" ht="16.5" customHeight="1">
      <c r="A3" s="97"/>
      <c r="B3" s="144" t="s">
        <v>23</v>
      </c>
      <c r="C3" s="144" t="s">
        <v>24</v>
      </c>
      <c r="D3" s="144" t="s">
        <v>33</v>
      </c>
      <c r="E3" s="144" t="s">
        <v>34</v>
      </c>
      <c r="F3" s="144" t="s">
        <v>35</v>
      </c>
      <c r="G3" s="100"/>
      <c r="H3" s="101"/>
      <c r="I3" s="102"/>
      <c r="J3" s="100"/>
      <c r="K3" s="102"/>
      <c r="L3" s="102"/>
      <c r="M3" s="102"/>
    </row>
    <row r="4" spans="1:13" s="103" customFormat="1">
      <c r="A4" s="98" t="s">
        <v>3</v>
      </c>
      <c r="B4" s="89">
        <v>2</v>
      </c>
      <c r="C4" s="89">
        <v>0</v>
      </c>
      <c r="D4" s="97">
        <f>COUNTIF(G11:G13,"Untested")</f>
        <v>0</v>
      </c>
      <c r="E4" s="99">
        <f>COUNTIF(G11:G13,"Blocked")</f>
        <v>0</v>
      </c>
      <c r="F4" s="97">
        <v>2</v>
      </c>
      <c r="G4" s="100"/>
      <c r="H4" s="101"/>
      <c r="I4" s="102"/>
      <c r="J4" s="100"/>
      <c r="K4" s="102"/>
      <c r="L4" s="102"/>
      <c r="M4" s="102"/>
    </row>
    <row r="5" spans="1:13" s="103" customFormat="1">
      <c r="A5" s="98" t="s">
        <v>4</v>
      </c>
      <c r="B5" s="89">
        <v>2</v>
      </c>
      <c r="C5" s="89">
        <v>0</v>
      </c>
      <c r="D5" s="97">
        <f>COUNTIF(J11:J13,"Untested")</f>
        <v>0</v>
      </c>
      <c r="E5" s="99">
        <f>COUNTIF(J11:J13,"Blocked")</f>
        <v>0</v>
      </c>
      <c r="F5" s="97">
        <v>2</v>
      </c>
      <c r="G5" s="100"/>
      <c r="H5" s="101"/>
      <c r="I5" s="102"/>
      <c r="J5" s="100"/>
      <c r="K5" s="102"/>
      <c r="L5" s="102"/>
      <c r="M5" s="102"/>
    </row>
    <row r="6" spans="1:13" s="103" customFormat="1" ht="409.5" customHeight="1">
      <c r="A6" s="104"/>
      <c r="B6" s="105"/>
      <c r="C6" s="102"/>
      <c r="D6" s="102"/>
      <c r="E6" s="106"/>
      <c r="F6" s="102"/>
      <c r="G6" s="100"/>
      <c r="H6" s="101"/>
      <c r="I6" s="102"/>
      <c r="J6" s="100"/>
      <c r="K6" s="102"/>
      <c r="L6" s="102"/>
      <c r="M6" s="102"/>
    </row>
    <row r="7" spans="1:13" s="103" customFormat="1">
      <c r="A7" s="236" t="s">
        <v>6</v>
      </c>
      <c r="B7" s="236" t="s">
        <v>12</v>
      </c>
      <c r="C7" s="236" t="s">
        <v>50</v>
      </c>
      <c r="D7" s="236" t="s">
        <v>87</v>
      </c>
      <c r="E7" s="236" t="s">
        <v>44</v>
      </c>
      <c r="F7" s="236" t="s">
        <v>45</v>
      </c>
      <c r="G7" s="236" t="s">
        <v>36</v>
      </c>
      <c r="H7" s="236"/>
      <c r="I7" s="236"/>
      <c r="J7" s="236" t="s">
        <v>36</v>
      </c>
      <c r="K7" s="236"/>
      <c r="L7" s="236"/>
      <c r="M7" s="236" t="s">
        <v>37</v>
      </c>
    </row>
    <row r="8" spans="1:13" s="103" customFormat="1">
      <c r="A8" s="236"/>
      <c r="B8" s="236"/>
      <c r="C8" s="236"/>
      <c r="D8" s="236"/>
      <c r="E8" s="236"/>
      <c r="F8" s="236"/>
      <c r="G8" s="236" t="s">
        <v>15</v>
      </c>
      <c r="H8" s="236"/>
      <c r="I8" s="236"/>
      <c r="J8" s="236" t="s">
        <v>16</v>
      </c>
      <c r="K8" s="236"/>
      <c r="L8" s="236"/>
      <c r="M8" s="236"/>
    </row>
    <row r="9" spans="1:13" s="103" customFormat="1">
      <c r="A9" s="236"/>
      <c r="B9" s="236"/>
      <c r="C9" s="236"/>
      <c r="D9" s="236"/>
      <c r="E9" s="236"/>
      <c r="F9" s="236"/>
      <c r="G9" s="90" t="s">
        <v>38</v>
      </c>
      <c r="H9" s="91" t="s">
        <v>39</v>
      </c>
      <c r="I9" s="144" t="s">
        <v>40</v>
      </c>
      <c r="J9" s="90" t="s">
        <v>38</v>
      </c>
      <c r="K9" s="91" t="s">
        <v>39</v>
      </c>
      <c r="L9" s="144" t="s">
        <v>40</v>
      </c>
      <c r="M9" s="236"/>
    </row>
    <row r="10" spans="1:13" s="103" customFormat="1" ht="25.5" customHeight="1">
      <c r="A10" s="235" t="s">
        <v>203</v>
      </c>
      <c r="B10" s="235"/>
      <c r="C10" s="235"/>
      <c r="D10" s="235"/>
      <c r="E10" s="235"/>
      <c r="F10" s="235"/>
      <c r="G10" s="235"/>
      <c r="H10" s="235"/>
      <c r="I10" s="235"/>
      <c r="J10" s="235"/>
      <c r="K10" s="235"/>
      <c r="L10" s="235"/>
      <c r="M10" s="235"/>
    </row>
    <row r="11" spans="1:13" s="103" customFormat="1" ht="86.25" customHeight="1">
      <c r="A11" s="155" t="s">
        <v>90</v>
      </c>
      <c r="B11" s="156" t="s">
        <v>60</v>
      </c>
      <c r="C11" s="151"/>
      <c r="D11" s="151"/>
      <c r="E11" s="157" t="s">
        <v>61</v>
      </c>
      <c r="F11" s="157" t="s">
        <v>61</v>
      </c>
      <c r="G11" s="151" t="s">
        <v>2</v>
      </c>
      <c r="H11" s="153">
        <v>44485</v>
      </c>
      <c r="I11" s="154" t="s">
        <v>176</v>
      </c>
      <c r="J11" s="151" t="s">
        <v>2</v>
      </c>
      <c r="K11" s="153">
        <v>44485</v>
      </c>
      <c r="L11" s="154" t="s">
        <v>176</v>
      </c>
      <c r="M11" s="83"/>
    </row>
    <row r="12" spans="1:13" s="103" customFormat="1" ht="39" customHeight="1">
      <c r="A12" s="234" t="s">
        <v>204</v>
      </c>
      <c r="B12" s="234"/>
      <c r="C12" s="234"/>
      <c r="D12" s="234"/>
      <c r="E12" s="234"/>
      <c r="F12" s="234"/>
      <c r="G12" s="234"/>
      <c r="H12" s="234"/>
      <c r="I12" s="234"/>
      <c r="J12" s="234"/>
      <c r="K12" s="234"/>
      <c r="L12" s="234"/>
      <c r="M12" s="234"/>
    </row>
    <row r="13" spans="1:13" s="103" customFormat="1" ht="103.5" customHeight="1">
      <c r="A13" s="86" t="s">
        <v>93</v>
      </c>
      <c r="B13" s="86" t="s">
        <v>186</v>
      </c>
      <c r="C13" s="86" t="s">
        <v>215</v>
      </c>
      <c r="D13" s="150" t="s">
        <v>187</v>
      </c>
      <c r="E13" s="152" t="s">
        <v>188</v>
      </c>
      <c r="F13" s="152" t="s">
        <v>188</v>
      </c>
      <c r="G13" s="151" t="s">
        <v>2</v>
      </c>
      <c r="H13" s="153">
        <v>44486</v>
      </c>
      <c r="I13" s="154" t="s">
        <v>177</v>
      </c>
      <c r="J13" s="151" t="s">
        <v>2</v>
      </c>
      <c r="K13" s="153">
        <v>44487</v>
      </c>
      <c r="L13" s="154" t="s">
        <v>177</v>
      </c>
      <c r="M13" s="83"/>
    </row>
  </sheetData>
  <mergeCells count="15">
    <mergeCell ref="A12:M12"/>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 G11 G13 J13">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opLeftCell="A4" zoomScale="68" zoomScaleNormal="68" workbookViewId="0">
      <selection activeCell="G18" sqref="G18"/>
    </sheetView>
  </sheetViews>
  <sheetFormatPr defaultColWidth="9.140625" defaultRowHeight="15"/>
  <cols>
    <col min="1" max="1" width="23.85546875" style="81" customWidth="1"/>
    <col min="2" max="2" width="15.28515625" style="81" customWidth="1"/>
    <col min="3" max="3" width="19.7109375" style="81" customWidth="1"/>
    <col min="4" max="4" width="21.28515625" style="81" bestFit="1" customWidth="1"/>
    <col min="5" max="5" width="29.5703125" style="81" customWidth="1"/>
    <col min="6" max="6" width="28.85546875" style="81" customWidth="1"/>
    <col min="7" max="7" width="26.28515625" style="81" customWidth="1"/>
    <col min="8" max="8" width="18.140625" style="81" customWidth="1"/>
    <col min="9" max="9" width="18.7109375" style="81" customWidth="1"/>
    <col min="10" max="10" width="11.5703125" style="81" bestFit="1" customWidth="1"/>
    <col min="11" max="11" width="15.28515625" style="81" bestFit="1" customWidth="1"/>
    <col min="12" max="12" width="16.5703125" style="81" bestFit="1" customWidth="1"/>
    <col min="13" max="13" width="12.140625" style="81" bestFit="1" customWidth="1"/>
    <col min="14" max="16384" width="9.140625" style="81"/>
  </cols>
  <sheetData>
    <row r="1" spans="1:14" ht="22.5">
      <c r="A1" s="178" t="s">
        <v>0</v>
      </c>
      <c r="B1" s="252" t="s">
        <v>181</v>
      </c>
      <c r="C1" s="252"/>
      <c r="D1" s="252"/>
      <c r="E1" s="252"/>
      <c r="F1" s="252"/>
      <c r="G1" s="158"/>
      <c r="H1" s="158"/>
      <c r="I1" s="158"/>
      <c r="J1" s="158"/>
      <c r="K1" s="158"/>
      <c r="L1" s="158"/>
      <c r="M1" s="158"/>
      <c r="N1" s="158"/>
    </row>
    <row r="2" spans="1:14" ht="23.25">
      <c r="A2" s="178" t="s">
        <v>5</v>
      </c>
      <c r="B2" s="253" t="s">
        <v>172</v>
      </c>
      <c r="C2" s="253"/>
      <c r="D2" s="253"/>
      <c r="E2" s="253"/>
      <c r="F2" s="253"/>
      <c r="G2" s="158"/>
      <c r="H2" s="158"/>
      <c r="I2" s="158"/>
      <c r="J2" s="158"/>
      <c r="K2" s="158"/>
      <c r="L2" s="158"/>
      <c r="M2" s="158"/>
      <c r="N2" s="158"/>
    </row>
    <row r="3" spans="1:14" ht="18.75">
      <c r="A3" s="179"/>
      <c r="B3" s="180" t="s">
        <v>23</v>
      </c>
      <c r="C3" s="180" t="s">
        <v>24</v>
      </c>
      <c r="D3" s="180" t="s">
        <v>33</v>
      </c>
      <c r="E3" s="181" t="s">
        <v>25</v>
      </c>
      <c r="F3" s="180" t="s">
        <v>47</v>
      </c>
      <c r="G3" s="158"/>
      <c r="H3" s="158"/>
      <c r="I3" s="158"/>
      <c r="J3" s="158"/>
      <c r="K3" s="158"/>
      <c r="L3" s="158"/>
      <c r="M3" s="158"/>
      <c r="N3" s="158"/>
    </row>
    <row r="4" spans="1:14" ht="18.75">
      <c r="A4" s="182" t="s">
        <v>3</v>
      </c>
      <c r="B4" s="179">
        <v>10</v>
      </c>
      <c r="C4" s="179">
        <v>0</v>
      </c>
      <c r="D4" s="179">
        <v>0</v>
      </c>
      <c r="E4" s="179">
        <v>0</v>
      </c>
      <c r="F4" s="179">
        <v>10</v>
      </c>
      <c r="G4" s="158"/>
      <c r="H4" s="158"/>
      <c r="I4" s="158"/>
      <c r="J4" s="158"/>
      <c r="K4" s="158"/>
      <c r="L4" s="158"/>
      <c r="M4" s="158"/>
      <c r="N4" s="158"/>
    </row>
    <row r="5" spans="1:14" ht="18.75">
      <c r="A5" s="182" t="s">
        <v>4</v>
      </c>
      <c r="B5" s="183">
        <v>10</v>
      </c>
      <c r="C5" s="183">
        <v>0</v>
      </c>
      <c r="D5" s="183">
        <v>0</v>
      </c>
      <c r="E5" s="183">
        <v>0</v>
      </c>
      <c r="F5" s="179">
        <v>10</v>
      </c>
      <c r="G5" s="158"/>
      <c r="H5" s="158"/>
      <c r="I5" s="158"/>
      <c r="J5" s="158"/>
      <c r="K5" s="158"/>
      <c r="L5" s="158"/>
      <c r="M5" s="158"/>
      <c r="N5" s="158"/>
    </row>
    <row r="6" spans="1:14">
      <c r="A6" s="158"/>
      <c r="B6" s="158"/>
      <c r="C6" s="158"/>
      <c r="D6" s="158"/>
      <c r="E6" s="158"/>
      <c r="F6" s="158"/>
      <c r="G6" s="158"/>
      <c r="H6" s="158"/>
      <c r="I6" s="158"/>
      <c r="J6" s="158"/>
      <c r="K6" s="158"/>
      <c r="L6" s="158"/>
      <c r="M6" s="158"/>
      <c r="N6" s="158"/>
    </row>
    <row r="7" spans="1:14">
      <c r="A7" s="158"/>
      <c r="B7" s="158"/>
      <c r="C7" s="158"/>
      <c r="D7" s="158"/>
      <c r="E7" s="158"/>
      <c r="F7" s="158"/>
      <c r="G7" s="158"/>
      <c r="H7" s="158"/>
      <c r="I7" s="158"/>
      <c r="J7" s="158"/>
      <c r="K7" s="158"/>
      <c r="L7" s="158"/>
      <c r="M7" s="158"/>
      <c r="N7" s="158"/>
    </row>
    <row r="8" spans="1:14">
      <c r="A8" s="158"/>
      <c r="B8" s="158"/>
      <c r="C8" s="158"/>
      <c r="D8" s="158"/>
      <c r="E8" s="158"/>
      <c r="F8" s="158"/>
      <c r="G8" s="158"/>
      <c r="H8" s="158"/>
      <c r="I8" s="158"/>
      <c r="J8" s="158"/>
      <c r="K8" s="158"/>
      <c r="L8" s="158"/>
      <c r="M8" s="158"/>
      <c r="N8" s="158"/>
    </row>
    <row r="9" spans="1:14">
      <c r="A9" s="158"/>
      <c r="B9" s="158"/>
      <c r="C9" s="158"/>
      <c r="D9" s="158"/>
      <c r="E9" s="158"/>
      <c r="F9" s="158"/>
      <c r="G9" s="158"/>
      <c r="H9" s="158"/>
      <c r="I9" s="158"/>
      <c r="J9" s="158"/>
      <c r="K9" s="158"/>
      <c r="L9" s="158"/>
      <c r="M9" s="158"/>
      <c r="N9" s="158"/>
    </row>
    <row r="10" spans="1:14">
      <c r="A10" s="158"/>
      <c r="B10" s="158"/>
      <c r="C10" s="158"/>
      <c r="D10" s="158"/>
      <c r="E10" s="158"/>
      <c r="F10" s="158"/>
      <c r="G10" s="158"/>
      <c r="H10" s="158"/>
      <c r="I10" s="158"/>
      <c r="J10" s="158"/>
      <c r="K10" s="158"/>
      <c r="L10" s="158"/>
      <c r="M10" s="158"/>
      <c r="N10" s="158"/>
    </row>
    <row r="11" spans="1:14">
      <c r="A11" s="158"/>
      <c r="B11" s="158"/>
      <c r="C11" s="158"/>
      <c r="D11" s="158"/>
      <c r="E11" s="158"/>
      <c r="F11" s="158"/>
      <c r="G11" s="158"/>
      <c r="H11" s="158"/>
      <c r="I11" s="158"/>
      <c r="J11" s="158"/>
      <c r="K11" s="158"/>
      <c r="L11" s="158"/>
      <c r="M11" s="158"/>
      <c r="N11" s="158"/>
    </row>
    <row r="12" spans="1:14">
      <c r="A12" s="158"/>
      <c r="B12" s="158"/>
      <c r="C12" s="158"/>
      <c r="D12" s="158"/>
      <c r="E12" s="158"/>
      <c r="F12" s="158"/>
      <c r="G12" s="158"/>
      <c r="H12" s="158"/>
      <c r="I12" s="158"/>
      <c r="J12" s="158"/>
      <c r="K12" s="158"/>
      <c r="L12" s="158"/>
      <c r="M12" s="158"/>
      <c r="N12" s="158"/>
    </row>
    <row r="13" spans="1:14">
      <c r="A13" s="158"/>
      <c r="B13" s="158"/>
      <c r="C13" s="158"/>
      <c r="D13" s="158"/>
      <c r="E13" s="158"/>
      <c r="F13" s="158"/>
      <c r="G13" s="158"/>
      <c r="H13" s="158"/>
      <c r="I13" s="158"/>
      <c r="J13" s="158"/>
      <c r="K13" s="158"/>
      <c r="L13" s="158"/>
      <c r="M13" s="158"/>
      <c r="N13" s="158"/>
    </row>
    <row r="14" spans="1:14">
      <c r="A14" s="158"/>
      <c r="B14" s="158"/>
      <c r="C14" s="158"/>
      <c r="D14" s="158"/>
      <c r="E14" s="158"/>
      <c r="F14" s="158"/>
      <c r="G14" s="158"/>
      <c r="H14" s="158"/>
      <c r="I14" s="158"/>
      <c r="J14" s="158"/>
      <c r="K14" s="158"/>
      <c r="L14" s="158"/>
      <c r="M14" s="158"/>
      <c r="N14" s="158"/>
    </row>
    <row r="15" spans="1:14">
      <c r="A15" s="158"/>
      <c r="B15" s="158"/>
      <c r="C15" s="158"/>
      <c r="D15" s="158"/>
      <c r="E15" s="158"/>
      <c r="F15" s="158"/>
      <c r="G15" s="158"/>
      <c r="H15" s="158"/>
      <c r="I15" s="158"/>
      <c r="J15" s="158"/>
      <c r="K15" s="158"/>
      <c r="L15" s="158"/>
      <c r="M15" s="158"/>
      <c r="N15" s="158"/>
    </row>
    <row r="16" spans="1:14">
      <c r="A16" s="158"/>
      <c r="B16" s="158"/>
      <c r="C16" s="158"/>
      <c r="D16" s="158"/>
      <c r="E16" s="158"/>
      <c r="F16" s="158"/>
      <c r="G16" s="158"/>
      <c r="H16" s="158"/>
      <c r="I16" s="158"/>
      <c r="J16" s="158"/>
      <c r="K16" s="158"/>
      <c r="L16" s="158"/>
      <c r="M16" s="158"/>
      <c r="N16" s="158"/>
    </row>
    <row r="17" spans="1:14">
      <c r="A17" s="158"/>
      <c r="B17" s="158"/>
      <c r="C17" s="158"/>
      <c r="D17" s="158"/>
      <c r="E17" s="158"/>
      <c r="F17" s="158"/>
      <c r="G17" s="158"/>
      <c r="H17" s="158"/>
      <c r="I17" s="158"/>
      <c r="J17" s="158"/>
      <c r="K17" s="158"/>
      <c r="L17" s="158"/>
      <c r="M17" s="158"/>
      <c r="N17" s="158"/>
    </row>
    <row r="18" spans="1:14">
      <c r="A18" s="158"/>
      <c r="B18" s="158"/>
      <c r="C18" s="158"/>
      <c r="D18" s="158"/>
      <c r="E18" s="158"/>
      <c r="F18" s="158"/>
      <c r="G18" s="158"/>
      <c r="H18" s="158"/>
      <c r="I18" s="158"/>
      <c r="J18" s="158"/>
      <c r="K18" s="158"/>
      <c r="L18" s="158"/>
      <c r="M18" s="158"/>
      <c r="N18" s="158"/>
    </row>
    <row r="19" spans="1:14">
      <c r="A19" s="158"/>
      <c r="B19" s="158"/>
      <c r="C19" s="158"/>
      <c r="D19" s="158"/>
      <c r="E19" s="158"/>
      <c r="F19" s="158"/>
      <c r="G19" s="158"/>
      <c r="H19" s="158"/>
      <c r="I19" s="158"/>
      <c r="J19" s="158"/>
      <c r="K19" s="158"/>
      <c r="L19" s="158"/>
      <c r="M19" s="158"/>
      <c r="N19" s="158"/>
    </row>
    <row r="20" spans="1:14">
      <c r="A20" s="158"/>
      <c r="B20" s="158"/>
      <c r="C20" s="158"/>
      <c r="D20" s="158"/>
      <c r="E20" s="158"/>
      <c r="F20" s="158"/>
      <c r="G20" s="158"/>
      <c r="H20" s="158"/>
      <c r="I20" s="158"/>
      <c r="J20" s="158"/>
      <c r="K20" s="158"/>
      <c r="L20" s="158"/>
      <c r="M20" s="158"/>
      <c r="N20" s="158"/>
    </row>
    <row r="21" spans="1:14">
      <c r="A21" s="158"/>
      <c r="B21" s="158"/>
      <c r="C21" s="158"/>
      <c r="D21" s="158"/>
      <c r="E21" s="158"/>
      <c r="F21" s="158"/>
      <c r="G21" s="158"/>
      <c r="H21" s="158"/>
      <c r="I21" s="158"/>
      <c r="J21" s="158"/>
      <c r="K21" s="158"/>
      <c r="L21" s="158"/>
      <c r="M21" s="158"/>
      <c r="N21" s="158"/>
    </row>
    <row r="22" spans="1:14">
      <c r="A22" s="158"/>
      <c r="B22" s="158"/>
      <c r="C22" s="158"/>
      <c r="D22" s="158"/>
      <c r="E22" s="158"/>
      <c r="F22" s="158"/>
      <c r="G22" s="158"/>
      <c r="H22" s="158"/>
      <c r="I22" s="158"/>
      <c r="J22" s="158"/>
      <c r="K22" s="158"/>
      <c r="L22" s="158"/>
      <c r="M22" s="158"/>
      <c r="N22" s="158"/>
    </row>
    <row r="23" spans="1:14">
      <c r="A23" s="158"/>
      <c r="B23" s="158"/>
      <c r="C23" s="158"/>
      <c r="D23" s="158"/>
      <c r="E23" s="158"/>
      <c r="F23" s="158"/>
      <c r="G23" s="158"/>
      <c r="H23" s="158"/>
      <c r="I23" s="158"/>
      <c r="J23" s="158"/>
      <c r="K23" s="158"/>
      <c r="L23" s="158"/>
      <c r="M23" s="158"/>
      <c r="N23" s="158"/>
    </row>
    <row r="24" spans="1:14">
      <c r="A24" s="158"/>
      <c r="B24" s="158"/>
      <c r="C24" s="158"/>
      <c r="D24" s="158"/>
      <c r="E24" s="158"/>
      <c r="F24" s="158"/>
      <c r="G24" s="158"/>
      <c r="H24" s="158"/>
      <c r="I24" s="158"/>
      <c r="J24" s="158"/>
      <c r="K24" s="158"/>
      <c r="L24" s="158"/>
      <c r="M24" s="158"/>
      <c r="N24" s="158"/>
    </row>
    <row r="25" spans="1:14">
      <c r="A25" s="158"/>
      <c r="B25" s="158"/>
      <c r="C25" s="158"/>
      <c r="D25" s="158"/>
      <c r="E25" s="158"/>
      <c r="F25" s="158"/>
      <c r="G25" s="158"/>
      <c r="H25" s="158"/>
      <c r="I25" s="158"/>
      <c r="J25" s="158"/>
      <c r="K25" s="158"/>
      <c r="L25" s="158"/>
      <c r="M25" s="158"/>
      <c r="N25" s="158"/>
    </row>
    <row r="26" spans="1:14">
      <c r="A26" s="158"/>
      <c r="B26" s="158"/>
      <c r="C26" s="158"/>
      <c r="D26" s="158"/>
      <c r="E26" s="158"/>
      <c r="F26" s="158"/>
      <c r="G26" s="158"/>
      <c r="H26" s="158"/>
      <c r="I26" s="158"/>
      <c r="J26" s="158"/>
      <c r="K26" s="158"/>
      <c r="L26" s="158"/>
      <c r="M26" s="158"/>
      <c r="N26" s="158"/>
    </row>
    <row r="27" spans="1:14">
      <c r="A27" s="158"/>
      <c r="B27" s="158"/>
      <c r="C27" s="158"/>
      <c r="D27" s="158"/>
      <c r="E27" s="158"/>
      <c r="F27" s="158"/>
      <c r="G27" s="158"/>
      <c r="H27" s="158"/>
      <c r="I27" s="158"/>
      <c r="J27" s="158"/>
      <c r="K27" s="158"/>
      <c r="L27" s="158"/>
      <c r="M27" s="158"/>
      <c r="N27" s="158"/>
    </row>
    <row r="28" spans="1:14">
      <c r="A28" s="158"/>
      <c r="B28" s="158"/>
      <c r="C28" s="158"/>
      <c r="D28" s="158"/>
      <c r="E28" s="158"/>
      <c r="F28" s="158"/>
      <c r="G28" s="158"/>
      <c r="H28" s="158"/>
      <c r="I28" s="158"/>
      <c r="J28" s="158"/>
      <c r="K28" s="158"/>
      <c r="L28" s="158"/>
      <c r="M28" s="158"/>
      <c r="N28" s="158"/>
    </row>
    <row r="29" spans="1:14">
      <c r="A29" s="158"/>
      <c r="B29" s="158"/>
      <c r="C29" s="158"/>
      <c r="D29" s="158"/>
      <c r="E29" s="158"/>
      <c r="F29" s="158"/>
      <c r="G29" s="158"/>
      <c r="H29" s="158"/>
      <c r="I29" s="158"/>
      <c r="J29" s="158"/>
      <c r="K29" s="158"/>
      <c r="L29" s="158"/>
      <c r="M29" s="158"/>
      <c r="N29" s="158"/>
    </row>
    <row r="30" spans="1:14">
      <c r="A30" s="158"/>
      <c r="B30" s="158"/>
      <c r="C30" s="158"/>
      <c r="D30" s="158"/>
      <c r="E30" s="158"/>
      <c r="F30" s="158"/>
      <c r="G30" s="158"/>
      <c r="H30" s="158"/>
      <c r="I30" s="158"/>
      <c r="J30" s="158"/>
      <c r="K30" s="158"/>
      <c r="L30" s="158"/>
      <c r="M30" s="158"/>
      <c r="N30" s="158"/>
    </row>
    <row r="31" spans="1:14" ht="17.25">
      <c r="A31" s="251" t="s">
        <v>6</v>
      </c>
      <c r="B31" s="251" t="s">
        <v>12</v>
      </c>
      <c r="C31" s="251" t="s">
        <v>43</v>
      </c>
      <c r="D31" s="251" t="s">
        <v>87</v>
      </c>
      <c r="E31" s="254" t="s">
        <v>44</v>
      </c>
      <c r="F31" s="251" t="s">
        <v>45</v>
      </c>
      <c r="G31" s="258" t="s">
        <v>36</v>
      </c>
      <c r="H31" s="258"/>
      <c r="I31" s="258"/>
      <c r="J31" s="258"/>
      <c r="K31" s="258"/>
      <c r="L31" s="258"/>
      <c r="M31" s="259" t="s">
        <v>37</v>
      </c>
      <c r="N31" s="158"/>
    </row>
    <row r="32" spans="1:14" ht="17.25">
      <c r="A32" s="251"/>
      <c r="B32" s="251"/>
      <c r="C32" s="251"/>
      <c r="D32" s="251"/>
      <c r="E32" s="254"/>
      <c r="F32" s="251"/>
      <c r="G32" s="258" t="s">
        <v>15</v>
      </c>
      <c r="H32" s="258"/>
      <c r="I32" s="258"/>
      <c r="J32" s="258" t="s">
        <v>16</v>
      </c>
      <c r="K32" s="258"/>
      <c r="L32" s="258"/>
      <c r="M32" s="260"/>
      <c r="N32" s="158"/>
    </row>
    <row r="33" spans="1:14" ht="15.75">
      <c r="A33" s="251"/>
      <c r="B33" s="251"/>
      <c r="C33" s="251"/>
      <c r="D33" s="251"/>
      <c r="E33" s="254"/>
      <c r="F33" s="251"/>
      <c r="G33" s="186" t="s">
        <v>38</v>
      </c>
      <c r="H33" s="187" t="s">
        <v>39</v>
      </c>
      <c r="I33" s="186" t="s">
        <v>40</v>
      </c>
      <c r="J33" s="186" t="s">
        <v>38</v>
      </c>
      <c r="K33" s="186" t="s">
        <v>39</v>
      </c>
      <c r="L33" s="186" t="s">
        <v>40</v>
      </c>
      <c r="M33" s="260"/>
      <c r="N33" s="159"/>
    </row>
    <row r="34" spans="1:14" ht="15.75">
      <c r="A34" s="255" t="s">
        <v>205</v>
      </c>
      <c r="B34" s="256"/>
      <c r="C34" s="256"/>
      <c r="D34" s="256"/>
      <c r="E34" s="256"/>
      <c r="F34" s="256"/>
      <c r="G34" s="256"/>
      <c r="H34" s="256"/>
      <c r="I34" s="256"/>
      <c r="J34" s="256"/>
      <c r="K34" s="256"/>
      <c r="L34" s="256"/>
      <c r="M34" s="257"/>
      <c r="N34" s="159"/>
    </row>
    <row r="35" spans="1:14" ht="33">
      <c r="A35" s="163" t="s">
        <v>189</v>
      </c>
      <c r="B35" s="163" t="s">
        <v>211</v>
      </c>
      <c r="C35" s="164"/>
      <c r="D35" s="164"/>
      <c r="E35" s="165" t="s">
        <v>61</v>
      </c>
      <c r="F35" s="165" t="s">
        <v>61</v>
      </c>
      <c r="G35" s="166" t="s">
        <v>2</v>
      </c>
      <c r="H35" s="167">
        <v>44488</v>
      </c>
      <c r="I35" s="168" t="s">
        <v>176</v>
      </c>
      <c r="J35" s="166" t="s">
        <v>2</v>
      </c>
      <c r="K35" s="167">
        <v>44488</v>
      </c>
      <c r="L35" s="168" t="s">
        <v>176</v>
      </c>
      <c r="M35" s="169"/>
      <c r="N35" s="159"/>
    </row>
    <row r="36" spans="1:14" ht="33">
      <c r="A36" s="163" t="s">
        <v>190</v>
      </c>
      <c r="B36" s="163" t="s">
        <v>217</v>
      </c>
      <c r="C36" s="164"/>
      <c r="D36" s="164"/>
      <c r="E36" s="165" t="s">
        <v>51</v>
      </c>
      <c r="F36" s="165" t="s">
        <v>51</v>
      </c>
      <c r="G36" s="166" t="s">
        <v>2</v>
      </c>
      <c r="H36" s="167">
        <v>44488</v>
      </c>
      <c r="I36" s="168" t="s">
        <v>176</v>
      </c>
      <c r="J36" s="166" t="s">
        <v>2</v>
      </c>
      <c r="K36" s="167">
        <v>44488</v>
      </c>
      <c r="L36" s="168" t="s">
        <v>176</v>
      </c>
      <c r="M36" s="169"/>
      <c r="N36" s="159"/>
    </row>
    <row r="37" spans="1:14" ht="33">
      <c r="A37" s="163" t="s">
        <v>191</v>
      </c>
      <c r="B37" s="163" t="s">
        <v>212</v>
      </c>
      <c r="C37" s="164"/>
      <c r="D37" s="164"/>
      <c r="E37" s="165" t="s">
        <v>51</v>
      </c>
      <c r="F37" s="165" t="s">
        <v>51</v>
      </c>
      <c r="G37" s="166" t="s">
        <v>2</v>
      </c>
      <c r="H37" s="167">
        <v>44488</v>
      </c>
      <c r="I37" s="168" t="s">
        <v>176</v>
      </c>
      <c r="J37" s="166" t="s">
        <v>2</v>
      </c>
      <c r="K37" s="167">
        <v>44488</v>
      </c>
      <c r="L37" s="168" t="s">
        <v>176</v>
      </c>
      <c r="M37" s="169"/>
      <c r="N37" s="159"/>
    </row>
    <row r="38" spans="1:14" ht="33">
      <c r="A38" s="163" t="s">
        <v>192</v>
      </c>
      <c r="B38" s="163" t="s">
        <v>213</v>
      </c>
      <c r="C38" s="164"/>
      <c r="D38" s="164"/>
      <c r="E38" s="165" t="s">
        <v>51</v>
      </c>
      <c r="F38" s="165" t="s">
        <v>51</v>
      </c>
      <c r="G38" s="166" t="s">
        <v>2</v>
      </c>
      <c r="H38" s="167">
        <v>44488</v>
      </c>
      <c r="I38" s="168" t="s">
        <v>176</v>
      </c>
      <c r="J38" s="166" t="s">
        <v>2</v>
      </c>
      <c r="K38" s="167">
        <v>44488</v>
      </c>
      <c r="L38" s="168" t="s">
        <v>176</v>
      </c>
      <c r="M38" s="169"/>
      <c r="N38" s="159"/>
    </row>
    <row r="39" spans="1:14" ht="33">
      <c r="A39" s="163" t="s">
        <v>193</v>
      </c>
      <c r="B39" s="163" t="s">
        <v>214</v>
      </c>
      <c r="C39" s="164"/>
      <c r="D39" s="164"/>
      <c r="E39" s="165"/>
      <c r="F39" s="165"/>
      <c r="G39" s="166" t="s">
        <v>2</v>
      </c>
      <c r="H39" s="167">
        <v>44488</v>
      </c>
      <c r="I39" s="168" t="s">
        <v>176</v>
      </c>
      <c r="J39" s="166" t="s">
        <v>2</v>
      </c>
      <c r="K39" s="167">
        <v>44488</v>
      </c>
      <c r="L39" s="168" t="s">
        <v>176</v>
      </c>
      <c r="M39" s="169"/>
      <c r="N39" s="159"/>
    </row>
    <row r="40" spans="1:14" ht="16.5">
      <c r="A40" s="248" t="s">
        <v>206</v>
      </c>
      <c r="B40" s="249"/>
      <c r="C40" s="249"/>
      <c r="D40" s="249"/>
      <c r="E40" s="249"/>
      <c r="F40" s="249"/>
      <c r="G40" s="249"/>
      <c r="H40" s="249"/>
      <c r="I40" s="249"/>
      <c r="J40" s="249"/>
      <c r="K40" s="249"/>
      <c r="L40" s="249"/>
      <c r="M40" s="250"/>
      <c r="N40" s="160"/>
    </row>
    <row r="41" spans="1:14" ht="165">
      <c r="A41" s="165" t="s">
        <v>194</v>
      </c>
      <c r="B41" s="165" t="s">
        <v>195</v>
      </c>
      <c r="C41" s="165" t="s">
        <v>216</v>
      </c>
      <c r="D41" s="165" t="s">
        <v>136</v>
      </c>
      <c r="E41" s="161" t="s">
        <v>218</v>
      </c>
      <c r="F41" s="161" t="s">
        <v>218</v>
      </c>
      <c r="G41" s="166" t="s">
        <v>2</v>
      </c>
      <c r="H41" s="167">
        <v>44489</v>
      </c>
      <c r="I41" s="168" t="s">
        <v>177</v>
      </c>
      <c r="J41" s="166" t="s">
        <v>2</v>
      </c>
      <c r="K41" s="167">
        <v>44489</v>
      </c>
      <c r="L41" s="168" t="s">
        <v>177</v>
      </c>
      <c r="M41" s="169"/>
      <c r="N41" s="159"/>
    </row>
    <row r="42" spans="1:14" ht="198">
      <c r="A42" s="165" t="s">
        <v>196</v>
      </c>
      <c r="B42" s="161" t="s">
        <v>199</v>
      </c>
      <c r="C42" s="165" t="s">
        <v>297</v>
      </c>
      <c r="D42" s="165" t="s">
        <v>136</v>
      </c>
      <c r="E42" s="161" t="s">
        <v>311</v>
      </c>
      <c r="F42" s="161" t="s">
        <v>311</v>
      </c>
      <c r="G42" s="166" t="s">
        <v>2</v>
      </c>
      <c r="H42" s="167">
        <v>44489</v>
      </c>
      <c r="I42" s="168" t="s">
        <v>177</v>
      </c>
      <c r="J42" s="166" t="s">
        <v>2</v>
      </c>
      <c r="K42" s="167">
        <v>44489</v>
      </c>
      <c r="L42" s="168" t="s">
        <v>177</v>
      </c>
      <c r="M42" s="169"/>
      <c r="N42" s="159"/>
    </row>
    <row r="43" spans="1:14" ht="212.25" customHeight="1">
      <c r="A43" s="165" t="s">
        <v>197</v>
      </c>
      <c r="B43" s="161" t="s">
        <v>201</v>
      </c>
      <c r="C43" s="165" t="s">
        <v>298</v>
      </c>
      <c r="D43" s="165" t="s">
        <v>136</v>
      </c>
      <c r="E43" s="161" t="s">
        <v>202</v>
      </c>
      <c r="F43" s="161" t="s">
        <v>202</v>
      </c>
      <c r="G43" s="166" t="s">
        <v>2</v>
      </c>
      <c r="H43" s="167">
        <v>44489</v>
      </c>
      <c r="I43" s="168" t="s">
        <v>177</v>
      </c>
      <c r="J43" s="166" t="s">
        <v>2</v>
      </c>
      <c r="K43" s="167">
        <v>44489</v>
      </c>
      <c r="L43" s="168" t="s">
        <v>177</v>
      </c>
      <c r="M43" s="169"/>
      <c r="N43" s="159"/>
    </row>
    <row r="44" spans="1:14" ht="219" customHeight="1">
      <c r="A44" s="165" t="s">
        <v>198</v>
      </c>
      <c r="B44" s="161" t="s">
        <v>219</v>
      </c>
      <c r="C44" s="165" t="s">
        <v>310</v>
      </c>
      <c r="D44" s="165" t="s">
        <v>136</v>
      </c>
      <c r="E44" s="161" t="s">
        <v>202</v>
      </c>
      <c r="F44" s="161" t="s">
        <v>202</v>
      </c>
      <c r="G44" s="166" t="s">
        <v>2</v>
      </c>
      <c r="H44" s="167">
        <v>44490</v>
      </c>
      <c r="I44" s="168" t="s">
        <v>177</v>
      </c>
      <c r="J44" s="166" t="s">
        <v>2</v>
      </c>
      <c r="K44" s="167">
        <v>44490</v>
      </c>
      <c r="L44" s="168" t="s">
        <v>177</v>
      </c>
      <c r="M44" s="169"/>
    </row>
    <row r="45" spans="1:14" s="159" customFormat="1" ht="202.5" customHeight="1">
      <c r="A45" s="165" t="s">
        <v>200</v>
      </c>
      <c r="B45" s="199" t="s">
        <v>239</v>
      </c>
      <c r="C45" s="165" t="s">
        <v>299</v>
      </c>
      <c r="D45" s="165" t="s">
        <v>136</v>
      </c>
      <c r="E45" s="199" t="s">
        <v>240</v>
      </c>
      <c r="F45" s="199" t="s">
        <v>240</v>
      </c>
      <c r="G45" s="166" t="s">
        <v>2</v>
      </c>
      <c r="H45" s="167">
        <v>44491</v>
      </c>
      <c r="I45" s="168" t="s">
        <v>177</v>
      </c>
      <c r="J45" s="166" t="s">
        <v>2</v>
      </c>
      <c r="K45" s="167">
        <v>44491</v>
      </c>
      <c r="L45" s="168" t="s">
        <v>177</v>
      </c>
      <c r="M45" s="169"/>
    </row>
  </sheetData>
  <mergeCells count="14">
    <mergeCell ref="A40:M40"/>
    <mergeCell ref="A31:A33"/>
    <mergeCell ref="B31:B33"/>
    <mergeCell ref="C31:C33"/>
    <mergeCell ref="B1:F1"/>
    <mergeCell ref="B2:F2"/>
    <mergeCell ref="D31:D33"/>
    <mergeCell ref="E31:E33"/>
    <mergeCell ref="A34:M34"/>
    <mergeCell ref="G31:L31"/>
    <mergeCell ref="M31:M33"/>
    <mergeCell ref="G32:I32"/>
    <mergeCell ref="J32:L32"/>
    <mergeCell ref="F31:F3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opLeftCell="A16" zoomScale="75" zoomScaleNormal="75" workbookViewId="0">
      <selection activeCell="J37" sqref="J37"/>
    </sheetView>
  </sheetViews>
  <sheetFormatPr defaultColWidth="9.140625" defaultRowHeight="15"/>
  <cols>
    <col min="1" max="1" width="23.85546875" style="159" customWidth="1"/>
    <col min="2" max="2" width="15.28515625" style="159" customWidth="1"/>
    <col min="3" max="3" width="19.7109375" style="159" customWidth="1"/>
    <col min="4" max="4" width="21.28515625" style="159" bestFit="1" customWidth="1"/>
    <col min="5" max="5" width="29.5703125" style="159" customWidth="1"/>
    <col min="6" max="6" width="28.85546875" style="159" customWidth="1"/>
    <col min="7" max="7" width="26.28515625" style="159" customWidth="1"/>
    <col min="8" max="8" width="18.140625" style="159" customWidth="1"/>
    <col min="9" max="9" width="18.7109375" style="159" customWidth="1"/>
    <col min="10" max="10" width="11.5703125" style="159" bestFit="1" customWidth="1"/>
    <col min="11" max="11" width="15.28515625" style="159" bestFit="1" customWidth="1"/>
    <col min="12" max="12" width="16.5703125" style="159" bestFit="1" customWidth="1"/>
    <col min="13" max="13" width="12.140625" style="159" bestFit="1" customWidth="1"/>
    <col min="14" max="16384" width="9.140625" style="159"/>
  </cols>
  <sheetData>
    <row r="1" spans="1:6" ht="23.25" customHeight="1">
      <c r="A1" s="178" t="s">
        <v>0</v>
      </c>
      <c r="B1" s="264" t="s">
        <v>181</v>
      </c>
      <c r="C1" s="265"/>
      <c r="D1" s="265"/>
      <c r="E1" s="265"/>
      <c r="F1" s="266"/>
    </row>
    <row r="2" spans="1:6" ht="23.25">
      <c r="A2" s="178" t="s">
        <v>5</v>
      </c>
      <c r="B2" s="267" t="s">
        <v>173</v>
      </c>
      <c r="C2" s="268"/>
      <c r="D2" s="268"/>
      <c r="E2" s="268"/>
      <c r="F2" s="269"/>
    </row>
    <row r="3" spans="1:6" ht="18.75">
      <c r="A3" s="179"/>
      <c r="B3" s="180" t="s">
        <v>23</v>
      </c>
      <c r="C3" s="180" t="s">
        <v>24</v>
      </c>
      <c r="D3" s="180" t="s">
        <v>33</v>
      </c>
      <c r="E3" s="181" t="s">
        <v>25</v>
      </c>
      <c r="F3" s="180" t="s">
        <v>47</v>
      </c>
    </row>
    <row r="4" spans="1:6" ht="18.75">
      <c r="A4" s="182" t="s">
        <v>3</v>
      </c>
      <c r="B4" s="179">
        <v>13</v>
      </c>
      <c r="C4" s="179">
        <v>2</v>
      </c>
      <c r="D4" s="179">
        <v>0</v>
      </c>
      <c r="E4" s="179">
        <v>0</v>
      </c>
      <c r="F4" s="179">
        <v>13</v>
      </c>
    </row>
    <row r="5" spans="1:6" ht="18.75">
      <c r="A5" s="182" t="s">
        <v>4</v>
      </c>
      <c r="B5" s="183">
        <v>13</v>
      </c>
      <c r="C5" s="183">
        <v>2</v>
      </c>
      <c r="D5" s="183">
        <v>0</v>
      </c>
      <c r="E5" s="183">
        <v>0</v>
      </c>
      <c r="F5" s="179">
        <v>13</v>
      </c>
    </row>
    <row r="31" spans="1:13" ht="17.25">
      <c r="A31" s="270" t="s">
        <v>6</v>
      </c>
      <c r="B31" s="270" t="s">
        <v>12</v>
      </c>
      <c r="C31" s="270" t="s">
        <v>43</v>
      </c>
      <c r="D31" s="270" t="s">
        <v>87</v>
      </c>
      <c r="E31" s="273" t="s">
        <v>44</v>
      </c>
      <c r="F31" s="270" t="s">
        <v>45</v>
      </c>
      <c r="G31" s="276" t="s">
        <v>36</v>
      </c>
      <c r="H31" s="277"/>
      <c r="I31" s="277"/>
      <c r="J31" s="277"/>
      <c r="K31" s="277"/>
      <c r="L31" s="278"/>
      <c r="M31" s="259" t="s">
        <v>37</v>
      </c>
    </row>
    <row r="32" spans="1:13" ht="17.25">
      <c r="A32" s="271"/>
      <c r="B32" s="271"/>
      <c r="C32" s="271"/>
      <c r="D32" s="271"/>
      <c r="E32" s="274"/>
      <c r="F32" s="271"/>
      <c r="G32" s="258" t="s">
        <v>15</v>
      </c>
      <c r="H32" s="258"/>
      <c r="I32" s="258"/>
      <c r="J32" s="258" t="s">
        <v>16</v>
      </c>
      <c r="K32" s="258"/>
      <c r="L32" s="258"/>
      <c r="M32" s="260"/>
    </row>
    <row r="33" spans="1:14" ht="15.75">
      <c r="A33" s="272"/>
      <c r="B33" s="272"/>
      <c r="C33" s="272"/>
      <c r="D33" s="272"/>
      <c r="E33" s="275"/>
      <c r="F33" s="272"/>
      <c r="G33" s="186" t="s">
        <v>38</v>
      </c>
      <c r="H33" s="187" t="s">
        <v>39</v>
      </c>
      <c r="I33" s="186" t="s">
        <v>40</v>
      </c>
      <c r="J33" s="186" t="s">
        <v>38</v>
      </c>
      <c r="K33" s="186" t="s">
        <v>39</v>
      </c>
      <c r="L33" s="186" t="s">
        <v>40</v>
      </c>
      <c r="M33" s="260"/>
    </row>
    <row r="34" spans="1:14" ht="15.75">
      <c r="A34" s="255" t="s">
        <v>227</v>
      </c>
      <c r="B34" s="256"/>
      <c r="C34" s="256"/>
      <c r="D34" s="256"/>
      <c r="E34" s="256"/>
      <c r="F34" s="256"/>
      <c r="G34" s="256"/>
      <c r="H34" s="256"/>
      <c r="I34" s="256"/>
      <c r="J34" s="256"/>
      <c r="K34" s="256"/>
      <c r="L34" s="256"/>
      <c r="M34" s="257"/>
    </row>
    <row r="35" spans="1:14" ht="33">
      <c r="A35" s="163" t="s">
        <v>157</v>
      </c>
      <c r="B35" s="163" t="s">
        <v>221</v>
      </c>
      <c r="C35" s="164"/>
      <c r="D35" s="164"/>
      <c r="E35" s="165" t="s">
        <v>61</v>
      </c>
      <c r="F35" s="165" t="s">
        <v>61</v>
      </c>
      <c r="G35" s="166" t="s">
        <v>2</v>
      </c>
      <c r="H35" s="188">
        <v>44488</v>
      </c>
      <c r="I35" s="189" t="s">
        <v>176</v>
      </c>
      <c r="J35" s="190" t="s">
        <v>2</v>
      </c>
      <c r="K35" s="188">
        <v>44488</v>
      </c>
      <c r="L35" s="189" t="s">
        <v>176</v>
      </c>
      <c r="M35" s="191"/>
    </row>
    <row r="36" spans="1:14" ht="33">
      <c r="A36" s="192" t="s">
        <v>158</v>
      </c>
      <c r="B36" s="192" t="s">
        <v>222</v>
      </c>
      <c r="C36" s="193"/>
      <c r="D36" s="193"/>
      <c r="E36" s="194" t="s">
        <v>51</v>
      </c>
      <c r="F36" s="194" t="s">
        <v>51</v>
      </c>
      <c r="G36" s="195" t="s">
        <v>2</v>
      </c>
      <c r="H36" s="188">
        <v>44488</v>
      </c>
      <c r="I36" s="189" t="s">
        <v>176</v>
      </c>
      <c r="J36" s="190" t="s">
        <v>2</v>
      </c>
      <c r="K36" s="188">
        <v>44488</v>
      </c>
      <c r="L36" s="189" t="s">
        <v>176</v>
      </c>
      <c r="M36" s="191"/>
    </row>
    <row r="37" spans="1:14" ht="33">
      <c r="A37" s="192" t="s">
        <v>159</v>
      </c>
      <c r="B37" s="192" t="s">
        <v>223</v>
      </c>
      <c r="C37" s="193"/>
      <c r="D37" s="193"/>
      <c r="E37" s="194" t="s">
        <v>51</v>
      </c>
      <c r="F37" s="194" t="s">
        <v>51</v>
      </c>
      <c r="G37" s="195" t="s">
        <v>2</v>
      </c>
      <c r="H37" s="188">
        <v>44488</v>
      </c>
      <c r="I37" s="189" t="s">
        <v>176</v>
      </c>
      <c r="J37" s="190" t="s">
        <v>2</v>
      </c>
      <c r="K37" s="188">
        <v>44488</v>
      </c>
      <c r="L37" s="189" t="s">
        <v>176</v>
      </c>
      <c r="M37" s="191"/>
    </row>
    <row r="38" spans="1:14" ht="31.5" customHeight="1">
      <c r="A38" s="192" t="s">
        <v>160</v>
      </c>
      <c r="B38" s="192" t="s">
        <v>224</v>
      </c>
      <c r="C38" s="193"/>
      <c r="D38" s="193"/>
      <c r="E38" s="194" t="s">
        <v>51</v>
      </c>
      <c r="F38" s="194" t="s">
        <v>51</v>
      </c>
      <c r="G38" s="195" t="s">
        <v>2</v>
      </c>
      <c r="H38" s="188">
        <v>44488</v>
      </c>
      <c r="I38" s="189" t="s">
        <v>176</v>
      </c>
      <c r="J38" s="190" t="s">
        <v>2</v>
      </c>
      <c r="K38" s="188">
        <v>44488</v>
      </c>
      <c r="L38" s="189" t="s">
        <v>176</v>
      </c>
      <c r="M38" s="191"/>
    </row>
    <row r="39" spans="1:14" ht="33">
      <c r="A39" s="192" t="s">
        <v>161</v>
      </c>
      <c r="B39" s="192" t="s">
        <v>225</v>
      </c>
      <c r="C39" s="193"/>
      <c r="D39" s="193"/>
      <c r="E39" s="194" t="s">
        <v>51</v>
      </c>
      <c r="F39" s="194" t="s">
        <v>51</v>
      </c>
      <c r="G39" s="195" t="s">
        <v>2</v>
      </c>
      <c r="H39" s="188">
        <v>44488</v>
      </c>
      <c r="I39" s="189" t="s">
        <v>176</v>
      </c>
      <c r="J39" s="190" t="s">
        <v>2</v>
      </c>
      <c r="K39" s="188">
        <v>44488</v>
      </c>
      <c r="L39" s="189" t="s">
        <v>176</v>
      </c>
      <c r="M39" s="191"/>
    </row>
    <row r="40" spans="1:14" ht="33">
      <c r="A40" s="192" t="s">
        <v>162</v>
      </c>
      <c r="B40" s="192" t="s">
        <v>226</v>
      </c>
      <c r="C40" s="193"/>
      <c r="D40" s="193"/>
      <c r="E40" s="194" t="s">
        <v>62</v>
      </c>
      <c r="F40" s="194" t="s">
        <v>62</v>
      </c>
      <c r="G40" s="195" t="s">
        <v>2</v>
      </c>
      <c r="H40" s="188">
        <v>44488</v>
      </c>
      <c r="I40" s="189" t="s">
        <v>176</v>
      </c>
      <c r="J40" s="190" t="s">
        <v>2</v>
      </c>
      <c r="K40" s="188">
        <v>44488</v>
      </c>
      <c r="L40" s="189" t="s">
        <v>176</v>
      </c>
      <c r="M40" s="191"/>
    </row>
    <row r="41" spans="1:14" ht="33">
      <c r="A41" s="192" t="s">
        <v>163</v>
      </c>
      <c r="B41" s="192" t="s">
        <v>229</v>
      </c>
      <c r="C41" s="193"/>
      <c r="D41" s="193"/>
      <c r="E41" s="194" t="s">
        <v>62</v>
      </c>
      <c r="F41" s="194" t="s">
        <v>62</v>
      </c>
      <c r="G41" s="195" t="s">
        <v>2</v>
      </c>
      <c r="H41" s="188">
        <v>44488</v>
      </c>
      <c r="I41" s="189" t="s">
        <v>176</v>
      </c>
      <c r="J41" s="190" t="s">
        <v>2</v>
      </c>
      <c r="K41" s="188">
        <v>44488</v>
      </c>
      <c r="L41" s="189" t="s">
        <v>176</v>
      </c>
      <c r="M41" s="191"/>
    </row>
    <row r="42" spans="1:14" ht="33">
      <c r="A42" s="192" t="s">
        <v>169</v>
      </c>
      <c r="B42" s="192" t="s">
        <v>217</v>
      </c>
      <c r="C42" s="193"/>
      <c r="D42" s="193"/>
      <c r="E42" s="194" t="s">
        <v>51</v>
      </c>
      <c r="F42" s="194" t="s">
        <v>51</v>
      </c>
      <c r="G42" s="195" t="s">
        <v>2</v>
      </c>
      <c r="H42" s="188">
        <v>44488</v>
      </c>
      <c r="I42" s="189" t="s">
        <v>176</v>
      </c>
      <c r="J42" s="190" t="s">
        <v>2</v>
      </c>
      <c r="K42" s="188">
        <v>44488</v>
      </c>
      <c r="L42" s="189" t="s">
        <v>176</v>
      </c>
      <c r="M42" s="191"/>
    </row>
    <row r="43" spans="1:14" ht="16.5">
      <c r="A43" s="261" t="s">
        <v>228</v>
      </c>
      <c r="B43" s="262"/>
      <c r="C43" s="262"/>
      <c r="D43" s="262"/>
      <c r="E43" s="262"/>
      <c r="F43" s="262"/>
      <c r="G43" s="262"/>
      <c r="H43" s="262"/>
      <c r="I43" s="262"/>
      <c r="J43" s="262"/>
      <c r="K43" s="262"/>
      <c r="L43" s="262"/>
      <c r="M43" s="263"/>
      <c r="N43" s="160"/>
    </row>
    <row r="44" spans="1:14" ht="204" customHeight="1">
      <c r="A44" s="196" t="s">
        <v>164</v>
      </c>
      <c r="B44" s="196" t="s">
        <v>230</v>
      </c>
      <c r="C44" s="165" t="s">
        <v>233</v>
      </c>
      <c r="D44" s="196" t="s">
        <v>220</v>
      </c>
      <c r="E44" s="197" t="s">
        <v>234</v>
      </c>
      <c r="F44" s="197" t="s">
        <v>234</v>
      </c>
      <c r="G44" s="198" t="s">
        <v>2</v>
      </c>
      <c r="H44" s="188">
        <v>44489</v>
      </c>
      <c r="I44" s="189" t="s">
        <v>177</v>
      </c>
      <c r="J44" s="190" t="s">
        <v>2</v>
      </c>
      <c r="K44" s="188">
        <v>44489</v>
      </c>
      <c r="L44" s="189" t="s">
        <v>177</v>
      </c>
      <c r="M44" s="169"/>
    </row>
    <row r="45" spans="1:14" ht="143.25" customHeight="1">
      <c r="A45" s="196" t="s">
        <v>165</v>
      </c>
      <c r="B45" s="165" t="s">
        <v>231</v>
      </c>
      <c r="C45" s="165" t="s">
        <v>233</v>
      </c>
      <c r="D45" s="196" t="s">
        <v>220</v>
      </c>
      <c r="E45" s="161" t="s">
        <v>285</v>
      </c>
      <c r="F45" s="161" t="s">
        <v>285</v>
      </c>
      <c r="G45" s="166" t="s">
        <v>2</v>
      </c>
      <c r="H45" s="188">
        <v>44489</v>
      </c>
      <c r="I45" s="189" t="s">
        <v>177</v>
      </c>
      <c r="J45" s="190" t="s">
        <v>2</v>
      </c>
      <c r="K45" s="188">
        <v>44489</v>
      </c>
      <c r="L45" s="189" t="s">
        <v>177</v>
      </c>
      <c r="M45" s="169"/>
    </row>
    <row r="46" spans="1:14" ht="115.5">
      <c r="A46" s="196" t="s">
        <v>166</v>
      </c>
      <c r="B46" s="165" t="s">
        <v>232</v>
      </c>
      <c r="C46" s="165" t="s">
        <v>233</v>
      </c>
      <c r="D46" s="196" t="s">
        <v>220</v>
      </c>
      <c r="E46" s="161" t="s">
        <v>286</v>
      </c>
      <c r="F46" s="161" t="s">
        <v>286</v>
      </c>
      <c r="G46" s="166" t="s">
        <v>2</v>
      </c>
      <c r="H46" s="188">
        <v>44489</v>
      </c>
      <c r="I46" s="189" t="s">
        <v>177</v>
      </c>
      <c r="J46" s="190" t="s">
        <v>2</v>
      </c>
      <c r="K46" s="188">
        <v>44489</v>
      </c>
      <c r="L46" s="189" t="s">
        <v>177</v>
      </c>
      <c r="M46" s="169"/>
    </row>
    <row r="47" spans="1:14" ht="129.75" customHeight="1">
      <c r="A47" s="196" t="s">
        <v>167</v>
      </c>
      <c r="B47" s="165" t="s">
        <v>235</v>
      </c>
      <c r="C47" s="165" t="s">
        <v>233</v>
      </c>
      <c r="D47" s="196" t="s">
        <v>220</v>
      </c>
      <c r="E47" s="161" t="s">
        <v>236</v>
      </c>
      <c r="F47" s="161" t="s">
        <v>236</v>
      </c>
      <c r="G47" s="166" t="s">
        <v>2</v>
      </c>
      <c r="H47" s="188">
        <v>44489</v>
      </c>
      <c r="I47" s="189" t="s">
        <v>177</v>
      </c>
      <c r="J47" s="190" t="s">
        <v>2</v>
      </c>
      <c r="K47" s="188">
        <v>44489</v>
      </c>
      <c r="L47" s="189" t="s">
        <v>177</v>
      </c>
      <c r="M47" s="169"/>
    </row>
    <row r="48" spans="1:14" ht="129.75" customHeight="1">
      <c r="A48" s="196" t="s">
        <v>168</v>
      </c>
      <c r="B48" s="199" t="s">
        <v>237</v>
      </c>
      <c r="C48" s="165" t="s">
        <v>233</v>
      </c>
      <c r="D48" s="196" t="s">
        <v>220</v>
      </c>
      <c r="E48" s="200" t="s">
        <v>238</v>
      </c>
      <c r="F48" s="200" t="s">
        <v>238</v>
      </c>
      <c r="G48" s="166" t="s">
        <v>2</v>
      </c>
      <c r="H48" s="188">
        <v>44489</v>
      </c>
      <c r="I48" s="189" t="s">
        <v>177</v>
      </c>
      <c r="J48" s="190" t="s">
        <v>2</v>
      </c>
      <c r="K48" s="188">
        <v>44489</v>
      </c>
      <c r="L48" s="189" t="s">
        <v>177</v>
      </c>
      <c r="M48" s="169"/>
    </row>
  </sheetData>
  <mergeCells count="14">
    <mergeCell ref="A43:M4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44:G48 G35:G42 J44:J48 J35:J42">
      <formula1>"Passed,Untested,Failed,Blocked"</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abSelected="1" topLeftCell="A4" zoomScale="68" zoomScaleNormal="68" workbookViewId="0">
      <selection activeCell="H12" sqref="H12"/>
    </sheetView>
  </sheetViews>
  <sheetFormatPr defaultColWidth="9.140625" defaultRowHeight="15"/>
  <cols>
    <col min="1" max="1" width="23.85546875" style="159" customWidth="1"/>
    <col min="2" max="2" width="15.28515625" style="159" customWidth="1"/>
    <col min="3" max="3" width="19.7109375" style="159" customWidth="1"/>
    <col min="4" max="4" width="21.28515625" style="159" bestFit="1" customWidth="1"/>
    <col min="5" max="5" width="29.5703125" style="159" customWidth="1"/>
    <col min="6" max="6" width="28.85546875" style="159" customWidth="1"/>
    <col min="7" max="7" width="26.28515625" style="159" customWidth="1"/>
    <col min="8" max="8" width="18.140625" style="159" customWidth="1"/>
    <col min="9" max="9" width="18.7109375" style="159" customWidth="1"/>
    <col min="10" max="10" width="11.5703125" style="159" bestFit="1" customWidth="1"/>
    <col min="11" max="11" width="15.28515625" style="159" bestFit="1" customWidth="1"/>
    <col min="12" max="12" width="16.5703125" style="159" bestFit="1" customWidth="1"/>
    <col min="13" max="13" width="12.140625" style="159" bestFit="1" customWidth="1"/>
    <col min="14" max="16384" width="9.140625" style="159"/>
  </cols>
  <sheetData>
    <row r="1" spans="1:6" ht="23.25" customHeight="1">
      <c r="A1" s="178" t="s">
        <v>0</v>
      </c>
      <c r="B1" s="252" t="s">
        <v>181</v>
      </c>
      <c r="C1" s="252"/>
      <c r="D1" s="252"/>
      <c r="E1" s="252"/>
      <c r="F1" s="252"/>
    </row>
    <row r="2" spans="1:6" ht="23.25">
      <c r="A2" s="178" t="s">
        <v>5</v>
      </c>
      <c r="B2" s="253" t="s">
        <v>174</v>
      </c>
      <c r="C2" s="253"/>
      <c r="D2" s="253"/>
      <c r="E2" s="253"/>
      <c r="F2" s="253"/>
    </row>
    <row r="3" spans="1:6" ht="18.75">
      <c r="A3" s="179"/>
      <c r="B3" s="180" t="s">
        <v>23</v>
      </c>
      <c r="C3" s="180" t="s">
        <v>24</v>
      </c>
      <c r="D3" s="180" t="s">
        <v>33</v>
      </c>
      <c r="E3" s="181" t="s">
        <v>25</v>
      </c>
      <c r="F3" s="180" t="s">
        <v>47</v>
      </c>
    </row>
    <row r="4" spans="1:6" ht="18.75">
      <c r="A4" s="182" t="s">
        <v>3</v>
      </c>
      <c r="B4" s="179">
        <v>7</v>
      </c>
      <c r="C4" s="179">
        <v>0</v>
      </c>
      <c r="D4" s="179">
        <v>0</v>
      </c>
      <c r="E4" s="179">
        <v>0</v>
      </c>
      <c r="F4" s="179">
        <f>B4</f>
        <v>7</v>
      </c>
    </row>
    <row r="5" spans="1:6" ht="18.75">
      <c r="A5" s="182" t="s">
        <v>4</v>
      </c>
      <c r="B5" s="183">
        <v>7</v>
      </c>
      <c r="C5" s="183">
        <v>0</v>
      </c>
      <c r="D5" s="183">
        <v>0</v>
      </c>
      <c r="E5" s="183">
        <v>0</v>
      </c>
      <c r="F5" s="179">
        <f>B5</f>
        <v>7</v>
      </c>
    </row>
    <row r="31" spans="1:13" ht="17.25">
      <c r="A31" s="251" t="s">
        <v>6</v>
      </c>
      <c r="B31" s="251" t="s">
        <v>12</v>
      </c>
      <c r="C31" s="251" t="s">
        <v>43</v>
      </c>
      <c r="D31" s="251" t="s">
        <v>87</v>
      </c>
      <c r="E31" s="254" t="s">
        <v>44</v>
      </c>
      <c r="F31" s="251" t="s">
        <v>45</v>
      </c>
      <c r="G31" s="258" t="s">
        <v>36</v>
      </c>
      <c r="H31" s="258"/>
      <c r="I31" s="258"/>
      <c r="J31" s="258"/>
      <c r="K31" s="258"/>
      <c r="L31" s="258"/>
      <c r="M31" s="259" t="s">
        <v>37</v>
      </c>
    </row>
    <row r="32" spans="1:13" ht="17.25">
      <c r="A32" s="251"/>
      <c r="B32" s="251"/>
      <c r="C32" s="251"/>
      <c r="D32" s="251"/>
      <c r="E32" s="254"/>
      <c r="F32" s="251"/>
      <c r="G32" s="258" t="s">
        <v>15</v>
      </c>
      <c r="H32" s="258"/>
      <c r="I32" s="258"/>
      <c r="J32" s="258" t="s">
        <v>16</v>
      </c>
      <c r="K32" s="258"/>
      <c r="L32" s="258"/>
      <c r="M32" s="260"/>
    </row>
    <row r="33" spans="1:14" ht="15.75">
      <c r="A33" s="251"/>
      <c r="B33" s="251"/>
      <c r="C33" s="251"/>
      <c r="D33" s="251"/>
      <c r="E33" s="254"/>
      <c r="F33" s="251"/>
      <c r="G33" s="186" t="s">
        <v>38</v>
      </c>
      <c r="H33" s="187" t="s">
        <v>39</v>
      </c>
      <c r="I33" s="186" t="s">
        <v>40</v>
      </c>
      <c r="J33" s="186" t="s">
        <v>38</v>
      </c>
      <c r="K33" s="186" t="s">
        <v>39</v>
      </c>
      <c r="L33" s="186" t="s">
        <v>40</v>
      </c>
      <c r="M33" s="260"/>
    </row>
    <row r="34" spans="1:14" ht="15.75">
      <c r="A34" s="280" t="s">
        <v>253</v>
      </c>
      <c r="B34" s="280"/>
      <c r="C34" s="280"/>
      <c r="D34" s="280"/>
      <c r="E34" s="280"/>
      <c r="F34" s="280"/>
      <c r="G34" s="280"/>
      <c r="H34" s="280"/>
      <c r="I34" s="280"/>
      <c r="J34" s="280"/>
      <c r="K34" s="280"/>
      <c r="L34" s="280"/>
      <c r="M34" s="280"/>
    </row>
    <row r="35" spans="1:14" ht="33">
      <c r="A35" s="163" t="s">
        <v>241</v>
      </c>
      <c r="B35" s="163" t="s">
        <v>108</v>
      </c>
      <c r="C35" s="164"/>
      <c r="D35" s="164"/>
      <c r="E35" s="165" t="s">
        <v>61</v>
      </c>
      <c r="F35" s="165" t="s">
        <v>61</v>
      </c>
      <c r="G35" s="166" t="s">
        <v>2</v>
      </c>
      <c r="H35" s="167">
        <v>44491</v>
      </c>
      <c r="I35" s="168" t="s">
        <v>176</v>
      </c>
      <c r="J35" s="166" t="s">
        <v>2</v>
      </c>
      <c r="K35" s="167">
        <v>44491</v>
      </c>
      <c r="L35" s="168" t="s">
        <v>176</v>
      </c>
      <c r="M35" s="169"/>
    </row>
    <row r="36" spans="1:14" ht="39" customHeight="1">
      <c r="A36" s="163" t="s">
        <v>242</v>
      </c>
      <c r="B36" s="163" t="s">
        <v>133</v>
      </c>
      <c r="C36" s="164"/>
      <c r="D36" s="164"/>
      <c r="E36" s="165" t="s">
        <v>51</v>
      </c>
      <c r="F36" s="165" t="s">
        <v>51</v>
      </c>
      <c r="G36" s="166" t="s">
        <v>2</v>
      </c>
      <c r="H36" s="167">
        <v>44491</v>
      </c>
      <c r="I36" s="168" t="s">
        <v>176</v>
      </c>
      <c r="J36" s="166"/>
      <c r="K36" s="167">
        <v>44491</v>
      </c>
      <c r="L36" s="168" t="s">
        <v>176</v>
      </c>
      <c r="M36" s="169"/>
    </row>
    <row r="37" spans="1:14" ht="16.5">
      <c r="A37" s="279" t="s">
        <v>254</v>
      </c>
      <c r="B37" s="279"/>
      <c r="C37" s="279"/>
      <c r="D37" s="279"/>
      <c r="E37" s="279"/>
      <c r="F37" s="279"/>
      <c r="G37" s="279"/>
      <c r="H37" s="279"/>
      <c r="I37" s="279"/>
      <c r="J37" s="279"/>
      <c r="K37" s="279"/>
      <c r="L37" s="279"/>
      <c r="M37" s="279"/>
      <c r="N37" s="160"/>
    </row>
    <row r="38" spans="1:14" ht="186" customHeight="1">
      <c r="A38" s="165" t="s">
        <v>243</v>
      </c>
      <c r="B38" s="165" t="s">
        <v>244</v>
      </c>
      <c r="C38" s="165" t="s">
        <v>245</v>
      </c>
      <c r="D38" s="165" t="s">
        <v>246</v>
      </c>
      <c r="E38" s="161" t="s">
        <v>296</v>
      </c>
      <c r="F38" s="161" t="s">
        <v>296</v>
      </c>
      <c r="G38" s="166" t="s">
        <v>2</v>
      </c>
      <c r="H38" s="167">
        <v>44492</v>
      </c>
      <c r="I38" s="168" t="s">
        <v>255</v>
      </c>
      <c r="J38" s="166" t="s">
        <v>2</v>
      </c>
      <c r="K38" s="167">
        <v>44492</v>
      </c>
      <c r="L38" s="168" t="s">
        <v>255</v>
      </c>
      <c r="M38" s="169"/>
    </row>
    <row r="39" spans="1:14" ht="134.25" customHeight="1">
      <c r="A39" s="165" t="s">
        <v>247</v>
      </c>
      <c r="B39" s="165" t="s">
        <v>295</v>
      </c>
      <c r="C39" s="165" t="s">
        <v>248</v>
      </c>
      <c r="D39" s="165" t="s">
        <v>246</v>
      </c>
      <c r="E39" s="199" t="s">
        <v>289</v>
      </c>
      <c r="F39" s="199" t="s">
        <v>289</v>
      </c>
      <c r="G39" s="166" t="s">
        <v>2</v>
      </c>
      <c r="H39" s="167">
        <v>44492</v>
      </c>
      <c r="I39" s="168" t="s">
        <v>255</v>
      </c>
      <c r="J39" s="166" t="s">
        <v>2</v>
      </c>
      <c r="K39" s="167">
        <v>44492</v>
      </c>
      <c r="L39" s="168" t="s">
        <v>255</v>
      </c>
      <c r="M39" s="169"/>
    </row>
    <row r="40" spans="1:14" ht="156" customHeight="1">
      <c r="A40" s="165" t="s">
        <v>249</v>
      </c>
      <c r="B40" s="165" t="s">
        <v>287</v>
      </c>
      <c r="C40" s="165" t="s">
        <v>250</v>
      </c>
      <c r="D40" s="165" t="s">
        <v>246</v>
      </c>
      <c r="E40" s="161" t="s">
        <v>288</v>
      </c>
      <c r="F40" s="161" t="s">
        <v>288</v>
      </c>
      <c r="G40" s="166" t="s">
        <v>2</v>
      </c>
      <c r="H40" s="167">
        <v>44492</v>
      </c>
      <c r="I40" s="168" t="s">
        <v>255</v>
      </c>
      <c r="J40" s="166" t="s">
        <v>2</v>
      </c>
      <c r="K40" s="167">
        <v>44492</v>
      </c>
      <c r="L40" s="168" t="s">
        <v>255</v>
      </c>
      <c r="M40" s="169"/>
    </row>
    <row r="41" spans="1:14" ht="165">
      <c r="A41" s="165" t="s">
        <v>251</v>
      </c>
      <c r="B41" s="161" t="s">
        <v>290</v>
      </c>
      <c r="C41" s="165" t="s">
        <v>291</v>
      </c>
      <c r="D41" s="165" t="s">
        <v>246</v>
      </c>
      <c r="E41" s="199" t="s">
        <v>292</v>
      </c>
      <c r="F41" s="199" t="s">
        <v>292</v>
      </c>
      <c r="G41" s="166" t="s">
        <v>2</v>
      </c>
      <c r="H41" s="167">
        <v>44492</v>
      </c>
      <c r="I41" s="168" t="s">
        <v>255</v>
      </c>
      <c r="J41" s="166" t="s">
        <v>2</v>
      </c>
      <c r="K41" s="167">
        <v>44492</v>
      </c>
      <c r="L41" s="168" t="s">
        <v>255</v>
      </c>
      <c r="M41" s="169"/>
    </row>
    <row r="42" spans="1:14" ht="177" customHeight="1">
      <c r="A42" s="165" t="s">
        <v>252</v>
      </c>
      <c r="B42" s="161" t="s">
        <v>293</v>
      </c>
      <c r="C42" s="165" t="s">
        <v>291</v>
      </c>
      <c r="D42" s="165" t="s">
        <v>246</v>
      </c>
      <c r="E42" s="161" t="s">
        <v>294</v>
      </c>
      <c r="F42" s="161" t="s">
        <v>294</v>
      </c>
      <c r="G42" s="166" t="s">
        <v>2</v>
      </c>
      <c r="H42" s="167">
        <v>44492</v>
      </c>
      <c r="I42" s="168" t="s">
        <v>255</v>
      </c>
      <c r="J42" s="166" t="s">
        <v>2</v>
      </c>
      <c r="K42" s="167">
        <v>44492</v>
      </c>
      <c r="L42" s="168" t="s">
        <v>255</v>
      </c>
      <c r="M42" s="169"/>
    </row>
  </sheetData>
  <mergeCells count="14">
    <mergeCell ref="A37:M37"/>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J38:J42 G38:G42 G35:G36 J35:J36">
      <formula1>"Passed,Untested,Failed,Blocked"</formula1>
      <formula2>0</formula2>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4" zoomScale="70" zoomScaleNormal="70" workbookViewId="0">
      <selection activeCell="G6" sqref="G6"/>
    </sheetView>
  </sheetViews>
  <sheetFormatPr defaultColWidth="9.140625" defaultRowHeight="15"/>
  <cols>
    <col min="1" max="1" width="19.140625" style="7" customWidth="1"/>
    <col min="2" max="2" width="21.5703125" style="7" customWidth="1"/>
    <col min="3" max="3" width="20.5703125" style="7" customWidth="1"/>
    <col min="4" max="4" width="43" style="7" bestFit="1" customWidth="1"/>
    <col min="5" max="5" width="23" style="7" customWidth="1"/>
    <col min="6" max="6" width="39.28515625" style="7" bestFit="1" customWidth="1"/>
    <col min="7" max="7" width="13.85546875" style="7" bestFit="1" customWidth="1"/>
    <col min="8" max="8" width="18.28515625" style="7" bestFit="1" customWidth="1"/>
    <col min="9" max="9" width="19.5703125" style="7" bestFit="1" customWidth="1"/>
    <col min="10" max="10" width="13.85546875" style="7" bestFit="1" customWidth="1"/>
    <col min="11" max="11" width="18.28515625" style="7" bestFit="1" customWidth="1"/>
    <col min="12" max="12" width="19.5703125" style="7" bestFit="1" customWidth="1"/>
    <col min="13" max="13" width="11.140625" style="7" customWidth="1"/>
    <col min="14" max="16384" width="9.140625" style="7"/>
  </cols>
  <sheetData>
    <row r="1" spans="1:13" s="11" customFormat="1" ht="15.75" customHeight="1">
      <c r="A1" s="139" t="s">
        <v>0</v>
      </c>
      <c r="B1" s="281" t="s">
        <v>181</v>
      </c>
      <c r="C1" s="281"/>
      <c r="D1" s="281"/>
      <c r="E1" s="281"/>
      <c r="F1" s="281"/>
      <c r="G1" s="8"/>
      <c r="H1" s="9"/>
      <c r="I1" s="10"/>
      <c r="J1" s="8"/>
      <c r="K1" s="10"/>
      <c r="L1" s="10"/>
      <c r="M1" s="10"/>
    </row>
    <row r="2" spans="1:13" s="11" customFormat="1" ht="15.75" customHeight="1">
      <c r="A2" s="139" t="s">
        <v>5</v>
      </c>
      <c r="B2" s="282" t="s">
        <v>175</v>
      </c>
      <c r="C2" s="282"/>
      <c r="D2" s="282"/>
      <c r="E2" s="282"/>
      <c r="F2" s="282"/>
      <c r="G2" s="8"/>
      <c r="H2" s="9"/>
      <c r="I2" s="10"/>
      <c r="J2" s="8"/>
      <c r="K2" s="10"/>
      <c r="L2" s="10"/>
      <c r="M2" s="10"/>
    </row>
    <row r="3" spans="1:13" s="64" customFormat="1" ht="15.75" customHeight="1">
      <c r="A3" s="115"/>
      <c r="B3" s="140" t="s">
        <v>23</v>
      </c>
      <c r="C3" s="140" t="s">
        <v>24</v>
      </c>
      <c r="D3" s="140" t="s">
        <v>33</v>
      </c>
      <c r="E3" s="141" t="s">
        <v>34</v>
      </c>
      <c r="F3" s="140" t="s">
        <v>35</v>
      </c>
      <c r="G3" s="61"/>
      <c r="H3" s="62"/>
      <c r="I3" s="63"/>
      <c r="J3" s="61"/>
      <c r="K3" s="63"/>
      <c r="L3" s="63"/>
      <c r="M3" s="63"/>
    </row>
    <row r="4" spans="1:13" s="64" customFormat="1" ht="18.75">
      <c r="A4" s="116" t="s">
        <v>3</v>
      </c>
      <c r="B4" s="117">
        <v>12</v>
      </c>
      <c r="C4" s="117">
        <v>0</v>
      </c>
      <c r="D4" s="115">
        <f>COUNTIF(G11:G19,"Untested")</f>
        <v>0</v>
      </c>
      <c r="E4" s="118">
        <f>COUNTIF(G11:G19,"Blocked")</f>
        <v>0</v>
      </c>
      <c r="F4" s="115">
        <f>B4</f>
        <v>12</v>
      </c>
      <c r="G4" s="61"/>
      <c r="H4" s="62"/>
      <c r="I4" s="63"/>
      <c r="J4" s="61"/>
      <c r="K4" s="63"/>
      <c r="L4" s="63"/>
      <c r="M4" s="63"/>
    </row>
    <row r="5" spans="1:13" s="64" customFormat="1" ht="18.75">
      <c r="A5" s="116" t="s">
        <v>4</v>
      </c>
      <c r="B5" s="117">
        <v>12</v>
      </c>
      <c r="C5" s="117">
        <v>0</v>
      </c>
      <c r="D5" s="115">
        <f>COUNTIF(J11:J19,"Untested")</f>
        <v>0</v>
      </c>
      <c r="E5" s="118">
        <f>COUNTIF(J11:J19,"Blocked")</f>
        <v>0</v>
      </c>
      <c r="F5" s="115">
        <v>12</v>
      </c>
      <c r="G5" s="61"/>
      <c r="H5" s="62"/>
      <c r="I5" s="63"/>
      <c r="J5" s="61"/>
      <c r="K5" s="63"/>
      <c r="L5" s="63"/>
      <c r="M5" s="63"/>
    </row>
    <row r="6" spans="1:13" s="64" customFormat="1" ht="343.5" customHeight="1">
      <c r="A6" s="65"/>
      <c r="B6" s="66"/>
      <c r="C6" s="63"/>
      <c r="D6" s="63"/>
      <c r="E6" s="67"/>
      <c r="F6" s="63"/>
      <c r="G6" s="61"/>
      <c r="H6" s="62"/>
      <c r="I6" s="63"/>
      <c r="J6" s="61"/>
      <c r="K6" s="63"/>
      <c r="L6" s="63"/>
      <c r="M6" s="63"/>
    </row>
    <row r="7" spans="1:13" s="64" customFormat="1" ht="18.75">
      <c r="A7" s="283" t="s">
        <v>6</v>
      </c>
      <c r="B7" s="283" t="s">
        <v>12</v>
      </c>
      <c r="C7" s="283" t="s">
        <v>43</v>
      </c>
      <c r="D7" s="283" t="s">
        <v>87</v>
      </c>
      <c r="E7" s="284" t="s">
        <v>44</v>
      </c>
      <c r="F7" s="283" t="s">
        <v>45</v>
      </c>
      <c r="G7" s="283" t="s">
        <v>36</v>
      </c>
      <c r="H7" s="283"/>
      <c r="I7" s="283"/>
      <c r="J7" s="283" t="s">
        <v>36</v>
      </c>
      <c r="K7" s="283"/>
      <c r="L7" s="283"/>
      <c r="M7" s="283" t="s">
        <v>37</v>
      </c>
    </row>
    <row r="8" spans="1:13" s="64" customFormat="1" ht="18.75">
      <c r="A8" s="283"/>
      <c r="B8" s="283"/>
      <c r="C8" s="283"/>
      <c r="D8" s="283"/>
      <c r="E8" s="284"/>
      <c r="F8" s="283"/>
      <c r="G8" s="283" t="s">
        <v>15</v>
      </c>
      <c r="H8" s="283"/>
      <c r="I8" s="283"/>
      <c r="J8" s="283" t="s">
        <v>16</v>
      </c>
      <c r="K8" s="283"/>
      <c r="L8" s="283"/>
      <c r="M8" s="283"/>
    </row>
    <row r="9" spans="1:13" s="64" customFormat="1" ht="18.75">
      <c r="A9" s="283"/>
      <c r="B9" s="283"/>
      <c r="C9" s="283"/>
      <c r="D9" s="283"/>
      <c r="E9" s="284"/>
      <c r="F9" s="283"/>
      <c r="G9" s="137" t="s">
        <v>38</v>
      </c>
      <c r="H9" s="138" t="s">
        <v>39</v>
      </c>
      <c r="I9" s="137" t="s">
        <v>40</v>
      </c>
      <c r="J9" s="137" t="s">
        <v>38</v>
      </c>
      <c r="K9" s="138" t="s">
        <v>39</v>
      </c>
      <c r="L9" s="137" t="s">
        <v>40</v>
      </c>
      <c r="M9" s="283"/>
    </row>
    <row r="10" spans="1:13" s="64" customFormat="1" ht="25.5" customHeight="1">
      <c r="A10" s="285" t="s">
        <v>256</v>
      </c>
      <c r="B10" s="285"/>
      <c r="C10" s="285"/>
      <c r="D10" s="285"/>
      <c r="E10" s="285"/>
      <c r="F10" s="285"/>
      <c r="G10" s="285"/>
      <c r="H10" s="285"/>
      <c r="I10" s="285"/>
      <c r="J10" s="285"/>
      <c r="K10" s="285"/>
      <c r="L10" s="285"/>
      <c r="M10" s="285"/>
    </row>
    <row r="11" spans="1:13" s="64" customFormat="1" ht="86.25" customHeight="1">
      <c r="A11" s="120" t="s">
        <v>120</v>
      </c>
      <c r="B11" s="121" t="s">
        <v>131</v>
      </c>
      <c r="C11" s="122"/>
      <c r="D11" s="123" t="s">
        <v>136</v>
      </c>
      <c r="E11" s="121" t="s">
        <v>61</v>
      </c>
      <c r="F11" s="121" t="s">
        <v>61</v>
      </c>
      <c r="G11" s="114" t="s">
        <v>2</v>
      </c>
      <c r="H11" s="124">
        <v>44491</v>
      </c>
      <c r="I11" s="114" t="s">
        <v>176</v>
      </c>
      <c r="J11" s="114" t="s">
        <v>2</v>
      </c>
      <c r="K11" s="124">
        <v>44491</v>
      </c>
      <c r="L11" s="114" t="s">
        <v>176</v>
      </c>
      <c r="M11" s="122"/>
    </row>
    <row r="12" spans="1:13" s="64" customFormat="1" ht="78" customHeight="1">
      <c r="A12" s="120" t="s">
        <v>121</v>
      </c>
      <c r="B12" s="121" t="s">
        <v>132</v>
      </c>
      <c r="C12" s="122"/>
      <c r="D12" s="123" t="s">
        <v>136</v>
      </c>
      <c r="E12" s="121" t="s">
        <v>51</v>
      </c>
      <c r="F12" s="121" t="s">
        <v>51</v>
      </c>
      <c r="G12" s="114" t="s">
        <v>2</v>
      </c>
      <c r="H12" s="124">
        <v>44491</v>
      </c>
      <c r="I12" s="162" t="s">
        <v>176</v>
      </c>
      <c r="J12" s="114" t="s">
        <v>2</v>
      </c>
      <c r="K12" s="124">
        <v>44491</v>
      </c>
      <c r="L12" s="162" t="s">
        <v>176</v>
      </c>
      <c r="M12" s="122"/>
    </row>
    <row r="13" spans="1:13" s="64" customFormat="1" ht="55.5" customHeight="1">
      <c r="A13" s="120" t="s">
        <v>122</v>
      </c>
      <c r="B13" s="121" t="s">
        <v>111</v>
      </c>
      <c r="C13" s="122"/>
      <c r="D13" s="123" t="s">
        <v>136</v>
      </c>
      <c r="E13" s="121" t="s">
        <v>51</v>
      </c>
      <c r="F13" s="121" t="s">
        <v>51</v>
      </c>
      <c r="G13" s="114" t="s">
        <v>2</v>
      </c>
      <c r="H13" s="124">
        <v>44491</v>
      </c>
      <c r="I13" s="162" t="s">
        <v>176</v>
      </c>
      <c r="J13" s="114" t="s">
        <v>2</v>
      </c>
      <c r="K13" s="124">
        <v>44491</v>
      </c>
      <c r="L13" s="162" t="s">
        <v>176</v>
      </c>
      <c r="M13" s="122"/>
    </row>
    <row r="14" spans="1:13" s="64" customFormat="1" ht="50.25" customHeight="1">
      <c r="A14" s="120" t="s">
        <v>123</v>
      </c>
      <c r="B14" s="121" t="s">
        <v>133</v>
      </c>
      <c r="C14" s="122"/>
      <c r="D14" s="123" t="s">
        <v>136</v>
      </c>
      <c r="E14" s="121" t="s">
        <v>81</v>
      </c>
      <c r="F14" s="121" t="s">
        <v>81</v>
      </c>
      <c r="G14" s="114" t="s">
        <v>2</v>
      </c>
      <c r="H14" s="124">
        <v>44491</v>
      </c>
      <c r="I14" s="162" t="s">
        <v>176</v>
      </c>
      <c r="J14" s="114" t="s">
        <v>2</v>
      </c>
      <c r="K14" s="124">
        <v>44491</v>
      </c>
      <c r="L14" s="162" t="s">
        <v>176</v>
      </c>
      <c r="M14" s="122"/>
    </row>
    <row r="15" spans="1:13" s="64" customFormat="1" ht="39" customHeight="1">
      <c r="A15" s="279" t="s">
        <v>257</v>
      </c>
      <c r="B15" s="279"/>
      <c r="C15" s="279"/>
      <c r="D15" s="279"/>
      <c r="E15" s="279"/>
      <c r="F15" s="279"/>
      <c r="G15" s="279"/>
      <c r="H15" s="279"/>
      <c r="I15" s="279"/>
      <c r="J15" s="279"/>
      <c r="K15" s="279"/>
      <c r="L15" s="279"/>
      <c r="M15" s="279"/>
    </row>
    <row r="16" spans="1:13" s="64" customFormat="1" ht="93.75" customHeight="1">
      <c r="A16" s="121" t="s">
        <v>124</v>
      </c>
      <c r="B16" s="121" t="s">
        <v>134</v>
      </c>
      <c r="C16" s="121" t="s">
        <v>135</v>
      </c>
      <c r="D16" s="123" t="s">
        <v>136</v>
      </c>
      <c r="E16" s="125" t="s">
        <v>137</v>
      </c>
      <c r="F16" s="125" t="s">
        <v>137</v>
      </c>
      <c r="G16" s="114" t="s">
        <v>2</v>
      </c>
      <c r="H16" s="124">
        <v>44492</v>
      </c>
      <c r="I16" s="114" t="s">
        <v>255</v>
      </c>
      <c r="J16" s="114" t="s">
        <v>2</v>
      </c>
      <c r="K16" s="124">
        <v>44492</v>
      </c>
      <c r="L16" s="114" t="s">
        <v>255</v>
      </c>
      <c r="M16" s="122"/>
    </row>
    <row r="17" spans="1:13" s="64" customFormat="1" ht="181.5" customHeight="1">
      <c r="A17" s="121" t="s">
        <v>125</v>
      </c>
      <c r="B17" s="121" t="s">
        <v>52</v>
      </c>
      <c r="C17" s="121" t="s">
        <v>139</v>
      </c>
      <c r="D17" s="123" t="s">
        <v>136</v>
      </c>
      <c r="E17" s="125" t="s">
        <v>83</v>
      </c>
      <c r="F17" s="125" t="s">
        <v>83</v>
      </c>
      <c r="G17" s="114" t="s">
        <v>2</v>
      </c>
      <c r="H17" s="124">
        <v>44492</v>
      </c>
      <c r="I17" s="162" t="s">
        <v>255</v>
      </c>
      <c r="J17" s="114" t="s">
        <v>2</v>
      </c>
      <c r="K17" s="124">
        <v>44492</v>
      </c>
      <c r="L17" s="162" t="s">
        <v>255</v>
      </c>
      <c r="M17" s="122"/>
    </row>
    <row r="18" spans="1:13" s="64" customFormat="1" ht="168.75" customHeight="1">
      <c r="A18" s="121" t="s">
        <v>126</v>
      </c>
      <c r="B18" s="121" t="s">
        <v>138</v>
      </c>
      <c r="C18" s="121" t="s">
        <v>140</v>
      </c>
      <c r="D18" s="123" t="s">
        <v>136</v>
      </c>
      <c r="E18" s="125" t="s">
        <v>141</v>
      </c>
      <c r="F18" s="125" t="s">
        <v>141</v>
      </c>
      <c r="G18" s="114" t="s">
        <v>2</v>
      </c>
      <c r="H18" s="124">
        <v>44492</v>
      </c>
      <c r="I18" s="162" t="s">
        <v>255</v>
      </c>
      <c r="J18" s="114" t="s">
        <v>2</v>
      </c>
      <c r="K18" s="124">
        <v>44492</v>
      </c>
      <c r="L18" s="162" t="s">
        <v>255</v>
      </c>
      <c r="M18" s="122"/>
    </row>
    <row r="19" spans="1:13" s="64" customFormat="1" ht="177.75" customHeight="1">
      <c r="A19" s="121" t="s">
        <v>127</v>
      </c>
      <c r="B19" s="121" t="s">
        <v>142</v>
      </c>
      <c r="C19" s="121" t="s">
        <v>143</v>
      </c>
      <c r="D19" s="123" t="s">
        <v>136</v>
      </c>
      <c r="E19" s="125" t="s">
        <v>144</v>
      </c>
      <c r="F19" s="125" t="s">
        <v>144</v>
      </c>
      <c r="G19" s="114" t="s">
        <v>2</v>
      </c>
      <c r="H19" s="124">
        <v>44492</v>
      </c>
      <c r="I19" s="162" t="s">
        <v>255</v>
      </c>
      <c r="J19" s="114" t="s">
        <v>2</v>
      </c>
      <c r="K19" s="124">
        <v>44492</v>
      </c>
      <c r="L19" s="162" t="s">
        <v>255</v>
      </c>
      <c r="M19" s="122"/>
    </row>
    <row r="20" spans="1:13" s="64" customFormat="1" ht="188.25" customHeight="1">
      <c r="A20" s="121" t="s">
        <v>128</v>
      </c>
      <c r="B20" s="121" t="s">
        <v>145</v>
      </c>
      <c r="C20" s="121" t="s">
        <v>146</v>
      </c>
      <c r="D20" s="123" t="s">
        <v>136</v>
      </c>
      <c r="E20" s="125" t="s">
        <v>147</v>
      </c>
      <c r="F20" s="125" t="s">
        <v>147</v>
      </c>
      <c r="G20" s="114" t="s">
        <v>2</v>
      </c>
      <c r="H20" s="124">
        <v>44492</v>
      </c>
      <c r="I20" s="162" t="s">
        <v>255</v>
      </c>
      <c r="J20" s="114" t="s">
        <v>2</v>
      </c>
      <c r="K20" s="124">
        <v>44492</v>
      </c>
      <c r="L20" s="162" t="s">
        <v>255</v>
      </c>
      <c r="M20" s="122"/>
    </row>
    <row r="21" spans="1:13" ht="181.5">
      <c r="A21" s="121" t="s">
        <v>129</v>
      </c>
      <c r="B21" s="121" t="s">
        <v>148</v>
      </c>
      <c r="C21" s="121" t="s">
        <v>149</v>
      </c>
      <c r="D21" s="123" t="s">
        <v>136</v>
      </c>
      <c r="E21" s="125" t="s">
        <v>150</v>
      </c>
      <c r="F21" s="125" t="s">
        <v>150</v>
      </c>
      <c r="G21" s="114" t="s">
        <v>2</v>
      </c>
      <c r="H21" s="124">
        <v>44492</v>
      </c>
      <c r="I21" s="162" t="s">
        <v>255</v>
      </c>
      <c r="J21" s="114" t="s">
        <v>2</v>
      </c>
      <c r="K21" s="124">
        <v>44492</v>
      </c>
      <c r="L21" s="162" t="s">
        <v>255</v>
      </c>
      <c r="M21" s="122"/>
    </row>
    <row r="22" spans="1:13" ht="194.25" customHeight="1">
      <c r="A22" s="121" t="s">
        <v>130</v>
      </c>
      <c r="B22" s="121" t="s">
        <v>152</v>
      </c>
      <c r="C22" s="121" t="s">
        <v>153</v>
      </c>
      <c r="D22" s="123" t="s">
        <v>136</v>
      </c>
      <c r="E22" s="125" t="s">
        <v>154</v>
      </c>
      <c r="F22" s="125" t="s">
        <v>154</v>
      </c>
      <c r="G22" s="114" t="s">
        <v>2</v>
      </c>
      <c r="H22" s="124">
        <v>44492</v>
      </c>
      <c r="I22" s="162" t="s">
        <v>255</v>
      </c>
      <c r="J22" s="114" t="s">
        <v>2</v>
      </c>
      <c r="K22" s="124">
        <v>44492</v>
      </c>
      <c r="L22" s="162" t="s">
        <v>255</v>
      </c>
      <c r="M22" s="122"/>
    </row>
    <row r="23" spans="1:13" ht="165">
      <c r="A23" s="121" t="s">
        <v>151</v>
      </c>
      <c r="B23" s="121" t="s">
        <v>64</v>
      </c>
      <c r="C23" s="121" t="s">
        <v>155</v>
      </c>
      <c r="D23" s="123" t="s">
        <v>136</v>
      </c>
      <c r="E23" s="125" t="s">
        <v>156</v>
      </c>
      <c r="F23" s="125" t="s">
        <v>156</v>
      </c>
      <c r="G23" s="114" t="s">
        <v>2</v>
      </c>
      <c r="H23" s="124">
        <v>44492</v>
      </c>
      <c r="I23" s="162" t="s">
        <v>255</v>
      </c>
      <c r="J23" s="114" t="s">
        <v>2</v>
      </c>
      <c r="K23" s="124">
        <v>44492</v>
      </c>
      <c r="L23" s="162" t="s">
        <v>255</v>
      </c>
      <c r="M23" s="122"/>
    </row>
  </sheetData>
  <mergeCells count="15">
    <mergeCell ref="A10:M10"/>
    <mergeCell ref="A15:M15"/>
    <mergeCell ref="G7:I7"/>
    <mergeCell ref="J7:L7"/>
    <mergeCell ref="M7:M9"/>
    <mergeCell ref="G8:I8"/>
    <mergeCell ref="J8:L8"/>
    <mergeCell ref="B1:F1"/>
    <mergeCell ref="B2:F2"/>
    <mergeCell ref="A7:A9"/>
    <mergeCell ref="B7:B9"/>
    <mergeCell ref="D7:D9"/>
    <mergeCell ref="C7:C9"/>
    <mergeCell ref="E7:E9"/>
    <mergeCell ref="F7:F9"/>
  </mergeCells>
  <dataValidations count="1">
    <dataValidation type="list" operator="equal" allowBlank="1" showErrorMessage="1" promptTitle="dfdf" sqref="J11:J14 G11:G14 G16:G23 J16:J23">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Trường hợp kiểm thử</vt:lpstr>
      <vt:lpstr>Báo cáo kiểm tra</vt:lpstr>
      <vt:lpstr>Đăng nhập</vt:lpstr>
      <vt:lpstr>Đăng ký</vt:lpstr>
      <vt:lpstr>Đăng xuất</vt:lpstr>
      <vt:lpstr>Quản lý thông tin cá nhân</vt:lpstr>
      <vt:lpstr>Xem đơn hàng</vt:lpstr>
      <vt:lpstr>Quên mật khẩu</vt:lpstr>
      <vt:lpstr>Thay đổi mật khẩu</vt:lpstr>
      <vt:lpstr>Tìm kiếm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2023-03-28T08:42:14Z</dcterms:modified>
</cp:coreProperties>
</file>