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050" tabRatio="810" activeTab="2"/>
  </bookViews>
  <sheets>
    <sheet name="Trường hợp kiểm thử" sheetId="1" r:id="rId1"/>
    <sheet name="Báo cáo kiểm tra" sheetId="10" state="hidden" r:id="rId2"/>
    <sheet name="Quản lý tài khoản" sheetId="16" r:id="rId3"/>
    <sheet name="Quản lý đơn hàng" sheetId="4" r:id="rId4"/>
    <sheet name="Quản lý đánh giá" sheetId="22" r:id="rId5"/>
    <sheet name="Quản lý bình luận" sheetId="23" r:id="rId6"/>
    <sheet name="Báo cáo,thống kê" sheetId="20" r:id="rId7"/>
    <sheet name="Manage Data" sheetId="24" r:id="rId8"/>
  </sheets>
  <externalReferences>
    <externalReference r:id="rId9"/>
  </externalReferences>
  <calcPr calcId="162913"/>
</workbook>
</file>

<file path=xl/calcChain.xml><?xml version="1.0" encoding="utf-8"?>
<calcChain xmlns="http://schemas.openxmlformats.org/spreadsheetml/2006/main">
  <c r="G5" i="24" l="1"/>
  <c r="G4" i="24"/>
  <c r="F5" i="23" l="1"/>
  <c r="F4" i="23"/>
  <c r="F5" i="22"/>
  <c r="F4" i="22"/>
  <c r="F5" i="20" l="1"/>
  <c r="F4" i="20"/>
  <c r="G5" i="16" l="1"/>
  <c r="G4" i="16"/>
  <c r="F5" i="4"/>
  <c r="F4" i="4"/>
  <c r="C21" i="10" l="1"/>
  <c r="D21" i="10"/>
  <c r="K21" i="10"/>
  <c r="L21" i="10"/>
  <c r="P18" i="10"/>
  <c r="O19" i="10"/>
  <c r="P20" i="10"/>
  <c r="N18" i="10"/>
  <c r="N19" i="10"/>
  <c r="N20" i="10"/>
  <c r="M14" i="10"/>
  <c r="M12" i="10"/>
  <c r="M16" i="10"/>
  <c r="M17" i="10"/>
  <c r="M18" i="10"/>
  <c r="M19" i="10"/>
  <c r="M20" i="10"/>
  <c r="J19" i="10"/>
  <c r="J17" i="10"/>
  <c r="I20" i="10"/>
  <c r="I18" i="10"/>
  <c r="H20" i="10"/>
  <c r="H18" i="10"/>
  <c r="G20" i="10"/>
  <c r="G18" i="10"/>
  <c r="F19" i="10"/>
  <c r="P19" i="10" s="1"/>
  <c r="E20" i="10"/>
  <c r="O20" i="10" s="1"/>
  <c r="E18" i="10"/>
  <c r="O18" i="10" s="1"/>
  <c r="H17" i="10" l="1"/>
  <c r="F17" i="10"/>
  <c r="P17" i="10" s="1"/>
  <c r="N17" i="10"/>
  <c r="I17" i="10"/>
  <c r="G17" i="10"/>
  <c r="E17" i="10"/>
  <c r="O17" i="10" l="1"/>
  <c r="M10" i="10"/>
  <c r="M21" i="10" s="1"/>
  <c r="N14" i="10" l="1"/>
  <c r="J12" i="10"/>
  <c r="I12" i="10"/>
  <c r="H12" i="10"/>
  <c r="G12" i="10"/>
  <c r="F12" i="10"/>
  <c r="J10" i="10"/>
  <c r="I10" i="10"/>
  <c r="H10" i="10"/>
  <c r="G10" i="10"/>
  <c r="F10" i="10"/>
  <c r="J14" i="10"/>
  <c r="H14" i="10"/>
  <c r="F14" i="10"/>
  <c r="P14" i="10" s="1"/>
  <c r="I14" i="10"/>
  <c r="G14" i="10"/>
  <c r="E14" i="10"/>
  <c r="E21" i="10" s="1"/>
  <c r="C23" i="10" s="1"/>
  <c r="F21" i="10" l="1"/>
  <c r="D23" i="10" s="1"/>
  <c r="J21" i="10"/>
  <c r="G21" i="10"/>
  <c r="H21" i="10"/>
  <c r="I21" i="10"/>
  <c r="O14" i="10"/>
  <c r="P12" i="10"/>
  <c r="P10" i="10"/>
  <c r="O10" i="10"/>
  <c r="N12" i="10"/>
  <c r="N10" i="10"/>
  <c r="O12" i="10"/>
  <c r="P21" i="10" l="1"/>
  <c r="N21" i="10"/>
  <c r="O21" i="10"/>
  <c r="D24" i="10"/>
  <c r="C24" i="10"/>
</calcChain>
</file>

<file path=xl/sharedStrings.xml><?xml version="1.0" encoding="utf-8"?>
<sst xmlns="http://schemas.openxmlformats.org/spreadsheetml/2006/main" count="866" uniqueCount="250">
  <si>
    <t>Project Name</t>
  </si>
  <si>
    <t>Sheet Name</t>
  </si>
  <si>
    <t>Passed</t>
  </si>
  <si>
    <t>Round 1</t>
  </si>
  <si>
    <t>Round 2</t>
  </si>
  <si>
    <t>Module Code</t>
  </si>
  <si>
    <t>Test Case ID</t>
  </si>
  <si>
    <t>Creator</t>
  </si>
  <si>
    <t>Sub total</t>
  </si>
  <si>
    <t>%</t>
  </si>
  <si>
    <t>Chức năng</t>
  </si>
  <si>
    <t>STT</t>
  </si>
  <si>
    <t>Mô tả</t>
  </si>
  <si>
    <t>Tên dự án</t>
  </si>
  <si>
    <t>Tên hiển thị</t>
  </si>
  <si>
    <t>Vòng 1</t>
  </si>
  <si>
    <t>Vòng 2</t>
  </si>
  <si>
    <t>Phạm Nguyễn Đình huy</t>
  </si>
  <si>
    <t>Người đánh giá/phê duyệt</t>
  </si>
  <si>
    <t>Cả nhóm</t>
  </si>
  <si>
    <t>Ngày triển khai</t>
  </si>
  <si>
    <t>Ghi chú</t>
  </si>
  <si>
    <t>Tính năng đang chờ xử lý :</t>
  </si>
  <si>
    <t>Hoàn thành</t>
  </si>
  <si>
    <t>Lỗi</t>
  </si>
  <si>
    <t>Bị chặn</t>
  </si>
  <si>
    <t>Số trường hợp thử nghiệm</t>
  </si>
  <si>
    <t>% Thành công</t>
  </si>
  <si>
    <t>Báo cáo thử nghiệm</t>
  </si>
  <si>
    <t>Vòng2</t>
  </si>
  <si>
    <t>Kiểm tra phủ sóng</t>
  </si>
  <si>
    <t>Kiểm tra thành công phủ sống</t>
  </si>
  <si>
    <t>Chưa Kiểm tra</t>
  </si>
  <si>
    <t>Chưa kiểm tra</t>
  </si>
  <si>
    <t>Trạng thái</t>
  </si>
  <si>
    <t>Ngày kiểm tra</t>
  </si>
  <si>
    <t>Người kiểm tra</t>
  </si>
  <si>
    <t>Đăng nhập</t>
  </si>
  <si>
    <t>Quy trình</t>
  </si>
  <si>
    <t>Kết quả mong đợi</t>
  </si>
  <si>
    <t>Kết quả thực tế</t>
  </si>
  <si>
    <t>Tổng lần kiểm tra</t>
  </si>
  <si>
    <t xml:space="preserve">% Coverage 
</t>
  </si>
  <si>
    <t>Website bán thời trang</t>
  </si>
  <si>
    <t xml:space="preserve"> -Text color : black
 -Status : enable</t>
  </si>
  <si>
    <t xml:space="preserve"> -Label : black
 -Status : enable</t>
  </si>
  <si>
    <t xml:space="preserve"> -Text color : blue
 -Status : enable</t>
  </si>
  <si>
    <t>Quản lý sản phẩm</t>
  </si>
  <si>
    <t>Quản lý mã khuyến mãi</t>
  </si>
  <si>
    <t>Quản lý tài khoản người dùng</t>
  </si>
  <si>
    <t>Quản lý bài viết</t>
  </si>
  <si>
    <t>Quản lý bình luận</t>
  </si>
  <si>
    <t>Tìm kiếm</t>
  </si>
  <si>
    <t>Quản lý thống kê</t>
  </si>
  <si>
    <t>FUNCTION_SHOW Quản lý sản phẩm</t>
  </si>
  <si>
    <t>[Item] Menu</t>
  </si>
  <si>
    <t>[Previous] Button</t>
  </si>
  <si>
    <t>[Next] Button</t>
  </si>
  <si>
    <t>Quản lý hóa đơn</t>
  </si>
  <si>
    <t>Nhập trường muốn thay đổi và đúng thông tin nhập</t>
  </si>
  <si>
    <t>Nhập trường muốn thay đổi và nhập thông tin không hợp lệ</t>
  </si>
  <si>
    <t>Hiện lên sản phẩm mà bạn muốn tìm và đã nhập trên thanh tìm kiếm</t>
  </si>
  <si>
    <t>Tìm kiếm thành công</t>
  </si>
  <si>
    <t>Quản lý nhãn hiệu</t>
  </si>
  <si>
    <t>Quản lý danh mục</t>
  </si>
  <si>
    <t>GUI-QLSP01</t>
  </si>
  <si>
    <t>GUI-QLSP02</t>
  </si>
  <si>
    <t>GUI-QLSP03</t>
  </si>
  <si>
    <t>GUI-QLSP04</t>
  </si>
  <si>
    <t>GUI-QLSP05</t>
  </si>
  <si>
    <t>GUI-QLSP06</t>
  </si>
  <si>
    <t>FUNC-QLSP01</t>
  </si>
  <si>
    <t>FUNC-QLSP02</t>
  </si>
  <si>
    <t>FUNC-QLSP03</t>
  </si>
  <si>
    <t>FUNC-QLSP04</t>
  </si>
  <si>
    <t>FUNC-QLSP05</t>
  </si>
  <si>
    <t>FUNC-QLSP06</t>
  </si>
  <si>
    <t>FUNC-QLSP07</t>
  </si>
  <si>
    <t>FUNC-QLSP08</t>
  </si>
  <si>
    <t>FUNC-QLSP09</t>
  </si>
  <si>
    <t>FUNC-QLSP10</t>
  </si>
  <si>
    <t>Tìm kiếm thất bại</t>
  </si>
  <si>
    <t>[Tài khoản] Menu</t>
  </si>
  <si>
    <t>FUNCTION_SHOW Quản lý tài khoản</t>
  </si>
  <si>
    <t>Phân trang tài khoản khi click previous</t>
  </si>
  <si>
    <t>Trang danh sách tài khoản sẽ tiến đến trang tài khoản mà bạn muốn tìm</t>
  </si>
  <si>
    <t>Phân trang tài khoản khi click next</t>
  </si>
  <si>
    <t>Trang danh sách tài khoản này sẽ thay đổi cho đến hết danh sách</t>
  </si>
  <si>
    <t>Hiện lên tài khoản mà bạn muốn tìm và đã nhập trên thanh tìm kiếm</t>
  </si>
  <si>
    <t>Thông báo: "Không có tài khoản mà bạn muốn tìm !"</t>
  </si>
  <si>
    <t>Quản lý tài khoản</t>
  </si>
  <si>
    <t>Quản lý đơn hàng</t>
  </si>
  <si>
    <t>[Add(Thêm)] Button</t>
  </si>
  <si>
    <t>[Edit(Sửa)] Button</t>
  </si>
  <si>
    <t>[Delete(Xóa)] Button</t>
  </si>
  <si>
    <t>[Search(Tìm kiếm)] Textbox</t>
  </si>
  <si>
    <t>Hệ thống hiển thị thông báo: "Không có sản phẩm mà bạn muốn tìm !"</t>
  </si>
  <si>
    <t>[Search] Textbox</t>
  </si>
  <si>
    <t>Chọn tài khoản muốn edit và Click vào nút Sửa</t>
  </si>
  <si>
    <t>GUI-QLSP07</t>
  </si>
  <si>
    <t>FUNC-QLSP11</t>
  </si>
  <si>
    <t>FUNC-QLSP12</t>
  </si>
  <si>
    <t>Đăng nhập thành công vào trang bằng tài khoản Admin</t>
  </si>
  <si>
    <t>Kết quả</t>
  </si>
  <si>
    <t>Chú thích</t>
  </si>
  <si>
    <t>Điều kiện tiên quyểt</t>
  </si>
  <si>
    <t>Tổng trường hợp kiểm tra</t>
  </si>
  <si>
    <t>Điều kiện tiên quyết</t>
  </si>
  <si>
    <t>1. Khởi động trang web.
2. Hiển thị trang đăng nhập.
3. Đăng nhập thành công
4. Hiện thị trang chủ
5. Chọn Menu và click vào trang quản lý tài khoản              6. Chọn button "Thêm"</t>
  </si>
  <si>
    <t>GUI_SHOW Thống kê</t>
  </si>
  <si>
    <t>Thống kê</t>
  </si>
  <si>
    <t>[Chart] Biểu đồ</t>
  </si>
  <si>
    <t>Xác thực trang thống kê đang hiển thị</t>
  </si>
  <si>
    <t>GUI-TK01</t>
  </si>
  <si>
    <t>GUI-TK02</t>
  </si>
  <si>
    <t>FUNC-TK01</t>
  </si>
  <si>
    <t>FUNC-TK02</t>
  </si>
  <si>
    <t>FUNC-TK03</t>
  </si>
  <si>
    <t>Đăng nhập thành công vào hê thống bằng tài khoản đã đăng ký</t>
  </si>
  <si>
    <t>TEST CASE SYSTEM SPRINT 3</t>
  </si>
  <si>
    <t xml:space="preserve">Website bán hàng tích hợp AI Tìm kiếm
</t>
  </si>
  <si>
    <t xml:space="preserve">Quản lý tài khoản </t>
  </si>
  <si>
    <t>Quản lý đánh giá</t>
  </si>
  <si>
    <t>Báo cáo, thống kê</t>
  </si>
  <si>
    <t>Manage Database</t>
  </si>
  <si>
    <t>Tâm</t>
  </si>
  <si>
    <t>Website bán nhạc cụ âm nhạc</t>
  </si>
  <si>
    <t>1. Khởi động trang web.
2. Hiển thị trang đăng nhập.
3. Đăng nhập thành công
4. Hiện thị trang chủ
5. Chọn Menu và click vào  quản lý tài khoản              6. Chọn button "Thêm"</t>
  </si>
  <si>
    <t>Thêm tài khoản thất bại khi điền thiếu một trong các trường:                -Tên tài khoản.                 -Email                 -Số điện thoại             -Giới tính               -Mật khẩu                -Nhập lại mật khẩu</t>
  </si>
  <si>
    <t>Hiển thị thông báo:"Thao tác thất bại” "</t>
  </si>
  <si>
    <t xml:space="preserve">Hiển thị trang quản lý sản phẩm Table gồm có: 
- Trường "Tên tài khoản"
- Trường "Email"
- Trường "Họ và tên"                  -Trường"Số điện thoại"                          -Trường"Địa chỉ"                 -Trường "Giới tính"                -Trường mật khẩu                 -Trường nhập lại mật khẩu      -Trường "Phân quyền cho tài khoản"
- Trường "Chức năng" gồm có:                                              +Button"Thêm"
</t>
  </si>
  <si>
    <t>1. Khởi động trang web.
2. Hiển thị trang đăng nhập.
3. Đăng nhập thành công
4. Hiện thị trang chủ
5. Chọn Menu và click vào  quản lý tài khoản              6. Chọn button "danh sách tài khoản"</t>
  </si>
  <si>
    <t xml:space="preserve">Hiển thị trang quản lý sản phẩm Table gồm có: 
- Trường "Tên tài khoản"
- Trường "Email"
- Trường "Họ và tên"                  -Trường"Số điện thoại"                          -Trường"Địa chỉ"                 -Trường "Giới tính"                -Trường mật khẩu                 -Trường nhập lại mật khẩu      -Trường "Phân quyền cho tài khoản"
- Trường "Chức năng" gồm có:                                              +Button"Xóa"                    +Button"Cập nhật"
</t>
  </si>
  <si>
    <t>Hiển thị danh sách tài khoản</t>
  </si>
  <si>
    <t>Hiển thị trang quản lý sản phẩm Table gồm có: 
- Trường "Họ và tên"
- Trường "Số điện thoại"
- Trường "Địa chỉ"                  -Trường"Giới tính"                          -Trường"Ảnh đại diện"             -Trường "Phân quyền"
- Trường "Chức năng" gồm có:                                              
+ Button "Cập nhật"
+Button"Xóa"
+Button"Tìm kiếm"</t>
  </si>
  <si>
    <t xml:space="preserve">Hiển thị trang quản lý sản phẩm Table gồm có: 
- Trường "Tên tài khoản"
- Trường "Email"
- Trường "Họ và tên"                  -Trường"Số điện thoại"                          -Trường"Địa chỉ"                 -Trường "Giới tính"                -Trường mật khẩu                 -Trường nhập lại mật khẩu      -Trường "Phân quyền cho tài khoản"
- Trường "Chức năng" gồm có:                                              +Button"Xóa"                    +Button"Cập nhật"                     +Button"Tìm kiếm"
</t>
  </si>
  <si>
    <t>1. Khởi động trang web.
2. Hiển thị trang đăng nhập.
3. Đăng nhập thành công
4. Hiện thị trang chủ
5. Chọn Menu và click vào  quản lý tài khoản              6. Chọn button "danh sách tài khoản"                     7.Click vào nút "Sửa"</t>
  </si>
  <si>
    <t>1. Khởi động trang web.
2. Hiển thị trang đăng nhập.
3. Đăng nhập thành công
4. Hiện thị trang chủ
5. Chọn mục quản lý tài khoản
6. Click vào danh sách tài khoản
7. Click vào Edit
8. Click vào nút cập nhật tài khoản</t>
  </si>
  <si>
    <t xml:space="preserve">Hệ thống thông báo “Bạn nhập sai yêu cầu” </t>
  </si>
  <si>
    <t>1. Khởi động trang web.
2. Hiển thị trang đăng nhập.
3. Đăng nhập thành công
4. Hiện thị trang chủ
5. Chọn mục quản lý tài khoản
6. Click vào danh sách tài khoản
8. Click vào nút xóa</t>
  </si>
  <si>
    <t>Xóa Tài Khoản đã được kích hoạt</t>
  </si>
  <si>
    <t xml:space="preserve"> - Hệ thống hiển thị thông báo :“Tài khoản đã được kích hoạt, bạn không thể xóa”
 </t>
  </si>
  <si>
    <t>Xóa Tài Khoản chưa được kích hoạt</t>
  </si>
  <si>
    <t xml:space="preserve"> - Hệ thống hiển thị thông báo :“Xóa tài khoản thành công” và xóa tài khoản khỏi hệ thống</t>
  </si>
  <si>
    <t>1. Khởi động trang web.
2. Hiển thị trang đăng nhập.
3. Đăng nhập thành công
4. Hiện thị trang chủ
5. Chọn mục quản lý tài khoản
6. Click vào danh sách tài khoản
8. Click vào nút previous</t>
  </si>
  <si>
    <t>1. Khởi động trang web.
2. Hiển thị trang đăng nhập.
3. Đăng nhập thành công
4. Hiện thị trang chủ
5. Chọn mục quản lý tài khoản
6. Click vào danh sách tài khoản
8. Click vào nút next</t>
  </si>
  <si>
    <t>1. Khởi động trang web.
2. Hiển thị trang đăng nhập.
3. Đăng nhập thành công
4. Hiện thị trang chủ
5. Chọn mục quản lý tài khoản
6. Click vào danh sách tài khoản
8. Click vào nút tìm kiếm</t>
  </si>
  <si>
    <t xml:space="preserve">Người dùng chọn Button [Xác nhận], hệ thống sẽ cập nhật thông tin tài khoản.     Người dùng chọn Button [Hủy], hệ thống quay trở lại.           </t>
  </si>
  <si>
    <t>[Duyệt] Button</t>
  </si>
  <si>
    <t>GUI_SHOW Quản lý đơn hàng</t>
  </si>
  <si>
    <t>FUNCTION_SHOW Quản lý đơn hàng</t>
  </si>
  <si>
    <t>1. Khởi động trang web.
2. Hiển thị trang đăng nhập.
3. Đăng nhập thành công
4. Hiện thị trang chủ
5. Click vào mục "Quản lý đơn hàng"</t>
  </si>
  <si>
    <t>Hiển thị trang quản lý sản phẩm Table gồm có:
- Trường "Mã đơn hàng"
- Trường "Trạng thái"
- Trường "Thao tác"
- Trường "Chức năng" gồm có:
+ Button "Duyệt"
+Textbox "Search"</t>
  </si>
  <si>
    <t>Duyệt đơn hàng</t>
  </si>
  <si>
    <t>1. Khởi động trang web.
2. Hiển thị trang đăng nhập.
3. Đăng nhập thành công
4. Hiện thị trang chủ
5. Click vào mục "Quản lý đơn hàng"  6.Click vào Button "Duyệt"</t>
  </si>
  <si>
    <t>Hệ thống sẽ chuyển trạng thái đơn hàng từ chờ duyệt sang đã duyệt</t>
  </si>
  <si>
    <t>1. Khởi động trang web.
2. Hiển thị trang đăng nhập.
3. Đăng nhập thành công
4. Hiện thị trang chủ
5. Chọn mục quản lý đơn hàng
6. Gõ đơn hàng cần tìm vào textbox "Tìm kiếm"</t>
  </si>
  <si>
    <t>Tìm kiếm theo ngày, tháng, năm</t>
  </si>
  <si>
    <t>1. Khởi động trang web.
2. Hiển thị trang đăng nhập.
3. Đăng nhập thành công
4. Hiện thị trang chủ
5. Chọn mục quản lý đơn hàng
6. Click Droplist[Thời gian]</t>
  </si>
  <si>
    <t>Hệ thống sẽ trả về danh sách đơn hàng theo thời gian yêu cầu</t>
  </si>
  <si>
    <t>Tìm kiếm theo tình trạng đơn hàng</t>
  </si>
  <si>
    <t>1. Khởi động trang web.
2. Hiển thị trang đăng nhập.
3. Đăng nhập thành công
4. Hiện thị trang chủ
5. Chọn mục quản lý đơn hàng
6. Click Droplist[Trạng thái]</t>
  </si>
  <si>
    <t>Hệ thống sẽ trả về danh sách đơn hàng theo trạng thái của đơn hàng</t>
  </si>
  <si>
    <t>GUI-MH01</t>
  </si>
  <si>
    <t>GUI-MH02</t>
  </si>
  <si>
    <t>GUI-MH03</t>
  </si>
  <si>
    <t>GUI-MH04</t>
  </si>
  <si>
    <t>FUNC-MH01</t>
  </si>
  <si>
    <t>FUNC-MH02</t>
  </si>
  <si>
    <t>FUNC-MH03</t>
  </si>
  <si>
    <t>FUNC-MH04</t>
  </si>
  <si>
    <t>FUNC-MH05</t>
  </si>
  <si>
    <t>Vương</t>
  </si>
  <si>
    <t>GUI_SHOW Quản lý đánh giá</t>
  </si>
  <si>
    <t>FUNCTION_SHOW Quản lý đánh giá</t>
  </si>
  <si>
    <t>1. Khởi động trang web.
2. Hiển thị trang chủ quản trị.
3. Nhấn vào chức năng "Quản lý đánh giá" 
4.Nhấn vào danh sách đánh giá</t>
  </si>
  <si>
    <t>[Ẩn] Button</t>
  </si>
  <si>
    <t>[Hiển thị] Button</t>
  </si>
  <si>
    <t>Hiển thị trang quản lý đánh giá</t>
  </si>
  <si>
    <t>Ẩn đánh giá</t>
  </si>
  <si>
    <t>1. Khởi động trang web.
2. Hiển thị trang chủ quản trị.
3. Nhấn vào chức năng "Quản lý đánh giá" 
4.Nhấn vào danh sách đánh giá        5.Chọn đánh giá cần ẩn</t>
  </si>
  <si>
    <t>1. Khởi động trang web.
2. Hiển thị trang chủ quản trị.
3. Nhấn vào chức năng "Quản lý đánh giá" 
4.Nhấn vào danh sách đánh giá        5.Chọn đánh giá cần hiển thị</t>
  </si>
  <si>
    <t>Hiển thị  đánh giá</t>
  </si>
  <si>
    <t>Hệ thống sẽ  ẩn đánh giá và chuyển thành (Button [Hiển thị]).</t>
  </si>
  <si>
    <t>1. Khởi động trang web.
2. Hiển thị trang đăng nhập.
3. Đăng nhập thành công
4. Hiện thị trang chủ
5. Chọn mục quản lý đánh giá
6. Gõ từ khóa cần tìm vào textbox "Tìm kiếm"</t>
  </si>
  <si>
    <t>GUI_SHOW Quản lý bình luận</t>
  </si>
  <si>
    <t>FUNCTION_SHOW Quản lý bình luận</t>
  </si>
  <si>
    <t>Hiển thị trang quản lý bình luận</t>
  </si>
  <si>
    <t>1. Khởi động trang web.
2. Hiển thị trang chủ quản trị.
3. Nhấn vào chức năng "Quản lý bình luận" 
4.Nhấn vào danh sách bình luận</t>
  </si>
  <si>
    <t>Hiển thị trang quản lý bình luận gồm có: 
- Trường "Tên đăng nhập"
- Trường "Tên sản phẩm"
- Trường "Bình luận"
-Trường chức năng bao gồm:                                + Button "Ẩn"          +Button "Hiển thị"</t>
  </si>
  <si>
    <t>Ẩn bình luận</t>
  </si>
  <si>
    <t>1. Khởi động trang web.
2. Hiển thị trang chủ quản trị.
3. Nhấn vào chức năng "Quản lý bình luận" 
4.Nhấn vào danh sách bình luận        5.Chọn bình luận cần ẩn</t>
  </si>
  <si>
    <t>Hệ thống sẽ  ẩn bình luận và chuyển thành (Button [Hiển thị]).</t>
  </si>
  <si>
    <t>Hiển thị bình luận</t>
  </si>
  <si>
    <t>1. Khởi động trang web.
2. Hiển thị trang chủ quản trị.
3. Nhấn vào chức năng "Quản lý bình luận" 
4.Nhấn vào danh sách bình luận        5.Chọn bình luận cần hiển thị</t>
  </si>
  <si>
    <t>Hệ thống sẽ  hiển thị bình luận và chuyển thành (Button [Ẩn]).</t>
  </si>
  <si>
    <t>Hệ thống sẽ hiển thị đánh giá và chuyển thành (Button [Ẩn]).</t>
  </si>
  <si>
    <t>1. Khởi động trang web.
2. Hiển thị trang đăng nhập.
3. Đăng nhập thành công
4. Hiện thị trang chủ
5. Chọn mục quản lý bình luận
6. Gõ từ khóa cần tìm vào textbox "Tìm kiếm"</t>
  </si>
  <si>
    <t>Việt</t>
  </si>
  <si>
    <t>1. Khởi động trang web.
2. Hiển thị trang đăng nhập.
3. Đăng nhập thành công
4. Hiện thị trang chủ
5. Click vào mục "Báo cáo,thóng kê"                                   6. Click vào  chức năng thống kê</t>
  </si>
  <si>
    <t>Hiển thị doanh số bán hàng theo tuần/tháng/quý/năm dưới dạng biểu đồ cột và biểu đồ tròn, thống kê theo ngày/tháng/ năm, thống kê theo sản phẩm bán được</t>
  </si>
  <si>
    <t>Thống kê theo ngày/tháng/năm</t>
  </si>
  <si>
    <t>Hệ thống sẽ hiển thị thống kê tổng doanh thu đơn hàng theo ngày, tháng, năm mà người dùng yêu cầu.</t>
  </si>
  <si>
    <t>Thống kê theo  sản phẩm bán được</t>
  </si>
  <si>
    <t>1. Khởi động trang web.
2. Hiển thị trang đăng nhập.
3. Đăng nhập thành công
4. Hiện thị trang chủ
5. Click vào mục "Báo cáo,thóng kê"                                   6. Click vào  chức năng thống kê           7.Click vào Droplist [Thời gian]</t>
  </si>
  <si>
    <t>1. Khởi động trang web.
2. Hiển thị trang đăng nhập.
3. Đăng nhập thành công
4. Hiện thị trang chủ
5. Click vào mục "Báo cáo,thóng kê"                                   6. Click vào  chức năng thống kê           7.Click vào Droplist [Sản phẩm]</t>
  </si>
  <si>
    <t>Hệ thống sẽ hiển thị số lượng sản phẩm bán được</t>
  </si>
  <si>
    <t>FUNC-TK04</t>
  </si>
  <si>
    <t>Xác thực trang  báo cáo đang hiển thị</t>
  </si>
  <si>
    <t xml:space="preserve">1. Khởi động trang web.
2. Hiển thị trang đăng nhập.
3. Đăng nhập thành công
4. Hiện thị trang chủ
5. Click vào mục "Báo cáo,thóng kê"                                   6. Click vào  chức năng báo cáo           </t>
  </si>
  <si>
    <t>Hệ thống sẽ hiển thị danh sách báo cáo.</t>
  </si>
  <si>
    <t>FUNC-TK05</t>
  </si>
  <si>
    <t>FUNC-TK06</t>
  </si>
  <si>
    <t xml:space="preserve">1. Khởi động trang web.
2. Hiển thị trang đăng nhập.
3. Đăng nhập thành công
4. Hiện thị trang chủ
5. Click vào mục "Báo cáo,thóng kê"                                   6. Click vào  chức năng báo cáo          7. Click vào Droplist[Thời gian] </t>
  </si>
  <si>
    <t>1. Khởi động trang web.
2. Hiển thị trang đăng nhập.
3. Đăng nhập thành công
4. Hiện thị trang chủ
5. Click vào mục "Báo cáo,thóng kê"                                   6. Click vào  chức năng báo cáo           7.Click vào Droplist [Sản phẩm]</t>
  </si>
  <si>
    <t>Hệ thống sẽ trả về file excel thống kê số lượng hàng cũng như doanh thu của thời gian đó.</t>
  </si>
  <si>
    <t>Hệ thống sẽ trả về file excel báo cáo về toàn bộ sản phẩm.</t>
  </si>
  <si>
    <t>Báo cáo doanh thu theo ngày, tháng năm</t>
  </si>
  <si>
    <t xml:space="preserve">Báo cáo theo sản phẩm </t>
  </si>
  <si>
    <t>GUI_SHOW Manage Database</t>
  </si>
  <si>
    <t>Thắng</t>
  </si>
  <si>
    <t>FUNCTION_SHOW Manage Database</t>
  </si>
  <si>
    <t>1. Khởi động trang web.
2. Hiển thị trang đăng nhập.
3. Đăng nhập thành công
4. Hiện thị trang chủ
5. Chọn Menu và click vào Manage Database             6. Chọn button "Thêm"</t>
  </si>
  <si>
    <t xml:space="preserve">Hiển thị trang quản lý sản phẩm Table gồm có: 
- Trường "Tên sản phẩm"
- Trường "Xuất xứ"
- Trường "Chức năng" gồm có:                                              +Button"Thêm"
</t>
  </si>
  <si>
    <t xml:space="preserve">Thêm tài khoản thất bại khi điền thiếu một trong các trường:                -Tên sản phẩm.                 -Xuất xứ               </t>
  </si>
  <si>
    <t>Xác thực trang quản lý đơn hàng đang hiển thị</t>
  </si>
  <si>
    <t>Xác thực trang thêm Manage Database đang hiển thị</t>
  </si>
  <si>
    <t xml:space="preserve"> Hiển thị thông báo “thêm thành công”</t>
  </si>
  <si>
    <t>Hiển thị thông báo “thêm thất bại, vui lòng thử lại”</t>
  </si>
  <si>
    <t xml:space="preserve">Hiển thị trang quản lý sản phẩm Table gồm có: 
- Trường "Số thứ tự"
- Trường "Tên sản phẩm"
- Trường "Mã sản phẩm"                  -Trường"Xuất xứ"                          
- Trường "Chức năng" gồm có:                                              +Button"Xóa"                    +Button"Cập nhật"
</t>
  </si>
  <si>
    <t>Hiển thị danh sách Manage Database</t>
  </si>
  <si>
    <t>1. Khởi động trang web.
2. Hiển thị trang đăng nhập.
3. Đăng nhập thành công
4. Hiện thị trang chủ
5. Chọn Menu và click vào  Manage Database              6. Chọn button "danh sách Manage Database"                     7.Click vào nút "Sửa"</t>
  </si>
  <si>
    <t>Hệ thống sẽ thông báo “Cập nhật thành công” và lưu vào cơ sở dữ liệu</t>
  </si>
  <si>
    <t>Hệ thống sẽ thông báo “Có lỗi xảy ra , vui lòng nhập lại”</t>
  </si>
  <si>
    <t>Xóa Manage Database đã được dùng ở sản phẩm bất kì</t>
  </si>
  <si>
    <t>1. Khởi động trang web.
2. Hiển thị trang đăng nhập.
3. Đăng nhập thành công
4. Hiện thị trang chủ
5. Chọn mục Manage Database
6. Click vào danh sách Manage Database
8. Click vào nút xóa</t>
  </si>
  <si>
    <t>Hệ thống sẽ thông báo “Không thể xóa Manage Database này”</t>
  </si>
  <si>
    <t>Xóa Manage Database thành công</t>
  </si>
  <si>
    <t>Xác thực thêm tài khoản vào trang Quản lý tài khoản hiển thị</t>
  </si>
  <si>
    <t>FUNC-QLSP13</t>
  </si>
  <si>
    <t>Hiển thị thông báo “Thao tác thành công”</t>
  </si>
  <si>
    <t>Thêm tài khoản thành công khi điền đúng tất cả  các trường:                -Tên tài khoản.                 -Email                 -Số điện thoại             -Giới tính               -Mật khẩu                -Nhập lại mật khẩu</t>
  </si>
  <si>
    <t>Thêm Manage Database thành công khi điền đúng tất cả các trường</t>
  </si>
  <si>
    <t>Nhập trường muốn thay đổi và nhập thông tin không hợp lệ hoặc để trống trường</t>
  </si>
  <si>
    <t>1. Khởi động trang web.
2. Hiển thị trang đăng nhập.
3. Đăng nhập thành công
4. Hiện thị trang chủ
5. Chọn Menu và click vào Manage Database              6. Chọn button "danh sách Manage Database"</t>
  </si>
  <si>
    <t>hệ thống sẽ thông báo “Bạn có chắc chắn sẽ xóa Manage Database này?”                            Đồng ý (Button [Đồng ý]) hệ thống sẽ xóa Manage Database ra khỏi cơ sở dữ liệu                                       Hủy thao tác (Button [Hủy]) hệ thống sẽ hủy thao tác xóa và quay trở lại Danh sách Manage Database</t>
  </si>
  <si>
    <t>Hiển thị trang quản lý đánh giá gồm có: 
- Trường "Tên đăng nhập"
- Trường "Tên sản phẩm"
- Trường "Đánh giá"
-Trường chức năng bao gồm:                                    + Button "Ẩn"          +Button "Hiển thị"</t>
  </si>
  <si>
    <t>Hiển thị trang quản lý đánh giá gồm có: 
- Trường "Tên đăng nhập"
- Trường "Tên sản phẩm"
- Trường "Đánh giá"
-Trường chức năng bao gồm:                                  + Button "Ẩn"          +Button "Hiển thị"</t>
  </si>
  <si>
    <t xml:space="preserve">Hiển thị trang quản lýtài khoản Table gồm có: 
- Trường "Tên tài khoản"
- Trường "Email"
- Trường "Họ và tên"                  -Trường"Số điện thoại"                          -Trường"Địa chỉ"                 -Trường "Giới tính"                -Trường mật khẩu                 -Trường nhập lại mật khẩu      -Trường "Phân quyền cho tài khoản"
- Trường "Chức năng" gồm có:                                              +Button"Thêm"
</t>
  </si>
  <si>
    <t>GUI_SHOW Quản lý tài khoản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</si>
</sst>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mmm\-yy;@"/>
    <numFmt numFmtId="165" formatCode="mm/dd/yy"/>
    <numFmt numFmtId="166" formatCode="0;[Red]0"/>
  </numFmts>
  <fonts count="38">
    <font>
      <sz val="11"/>
      <color theme="1"/>
      <name val="Calibri"/>
      <family val="2"/>
      <scheme val="minor"/>
    </font>
    <font>
      <sz val="10"/>
      <name val="Arial2"/>
    </font>
    <font>
      <sz val="10"/>
      <name val="FreeSans"/>
      <family val="2"/>
    </font>
    <font>
      <sz val="11"/>
      <name val="ＭＳ Ｐゴシック"/>
      <family val="2"/>
    </font>
    <font>
      <b/>
      <sz val="13"/>
      <color indexed="9"/>
      <name val="Times New Roman"/>
      <family val="1"/>
    </font>
    <font>
      <sz val="13"/>
      <name val="Times New Roman"/>
      <family val="1"/>
    </font>
    <font>
      <sz val="13"/>
      <color theme="1"/>
      <name val="Times New Roman"/>
      <family val="1"/>
    </font>
    <font>
      <b/>
      <sz val="20"/>
      <name val="Times New Roman"/>
      <family val="1"/>
    </font>
    <font>
      <sz val="10"/>
      <name val="Times New Roman"/>
      <family val="1"/>
    </font>
    <font>
      <b/>
      <sz val="10"/>
      <name val="Times New Roman"/>
      <family val="1"/>
    </font>
    <font>
      <sz val="11"/>
      <color theme="1"/>
      <name val="Times New Roman"/>
      <family val="1"/>
    </font>
    <font>
      <sz val="10"/>
      <color indexed="9"/>
      <name val="Times New Roman"/>
      <family val="1"/>
    </font>
    <font>
      <sz val="12"/>
      <name val="Times New Roman"/>
      <family val="1"/>
    </font>
    <font>
      <sz val="10"/>
      <color indexed="63"/>
      <name val="Times New Roman"/>
      <family val="1"/>
    </font>
    <font>
      <b/>
      <sz val="13"/>
      <name val="Times New Roman"/>
      <family val="1"/>
    </font>
    <font>
      <b/>
      <sz val="14"/>
      <name val="Times New Roman"/>
      <family val="1"/>
    </font>
    <font>
      <b/>
      <sz val="18"/>
      <name val="Times New Roman"/>
      <family val="1"/>
    </font>
    <font>
      <b/>
      <sz val="24"/>
      <name val="Times New Roman"/>
      <family val="1"/>
    </font>
    <font>
      <b/>
      <sz val="14"/>
      <color indexed="9"/>
      <name val="Times New Roman"/>
      <family val="1"/>
    </font>
    <font>
      <b/>
      <sz val="16"/>
      <color indexed="9"/>
      <name val="Times New Roman"/>
      <family val="1"/>
    </font>
    <font>
      <sz val="14"/>
      <name val="Times New Roman"/>
      <family val="1"/>
    </font>
    <font>
      <sz val="16"/>
      <name val="Times New Roman"/>
      <family val="1"/>
    </font>
    <font>
      <sz val="12"/>
      <color theme="1"/>
      <name val="Times New Roman"/>
      <family val="1"/>
    </font>
    <font>
      <b/>
      <sz val="13"/>
      <color theme="1"/>
      <name val="Times New Roman"/>
      <family val="1"/>
    </font>
    <font>
      <b/>
      <i/>
      <sz val="13"/>
      <color indexed="57"/>
      <name val="Times New Roman"/>
      <family val="1"/>
    </font>
    <font>
      <i/>
      <sz val="13"/>
      <name val="Times New Roman"/>
      <family val="1"/>
    </font>
    <font>
      <sz val="13"/>
      <color indexed="9"/>
      <name val="Times New Roman"/>
      <family val="1"/>
    </font>
    <font>
      <b/>
      <sz val="18"/>
      <color indexed="9"/>
      <name val="Times New Roman"/>
      <family val="1"/>
    </font>
    <font>
      <sz val="18"/>
      <name val="Times New Roman"/>
      <family val="1"/>
    </font>
    <font>
      <b/>
      <sz val="14"/>
      <color rgb="FFFFFFFF"/>
      <name val="Times New Roman"/>
      <family val="1"/>
    </font>
    <font>
      <b/>
      <sz val="18"/>
      <color rgb="FFFFFFFF"/>
      <name val="Times New Roman"/>
      <family val="1"/>
    </font>
    <font>
      <sz val="14"/>
      <color rgb="FF333333"/>
      <name val="Times New Roman"/>
      <family val="1"/>
    </font>
    <font>
      <b/>
      <sz val="16"/>
      <name val="Times New Roman"/>
      <family val="1"/>
    </font>
    <font>
      <b/>
      <sz val="12"/>
      <color theme="1"/>
      <name val="Times New Roman"/>
      <family val="1"/>
    </font>
    <font>
      <b/>
      <sz val="13"/>
      <color theme="0"/>
      <name val="Times New Roman"/>
      <family val="1"/>
    </font>
    <font>
      <b/>
      <sz val="12"/>
      <color theme="0"/>
      <name val="Times New Roman"/>
      <family val="1"/>
    </font>
    <font>
      <b/>
      <sz val="13"/>
      <color theme="0"/>
      <name val="Calibri"/>
      <family val="2"/>
      <scheme val="minor"/>
    </font>
    <font>
      <sz val="11"/>
      <color theme="0"/>
      <name val="Calibri"/>
      <family val="2"/>
      <scheme val="minor"/>
    </font>
  </fonts>
  <fills count="10">
    <fill>
      <patternFill patternType="none"/>
    </fill>
    <fill>
      <patternFill patternType="gray125"/>
    </fill>
    <fill>
      <patternFill patternType="solid">
        <fgColor indexed="21"/>
        <bgColor indexed="38"/>
      </patternFill>
    </fill>
    <fill>
      <patternFill patternType="solid">
        <fgColor indexed="9"/>
        <bgColor indexed="26"/>
      </patternFill>
    </fill>
    <fill>
      <patternFill patternType="solid">
        <fgColor indexed="27"/>
        <bgColor indexed="41"/>
      </patternFill>
    </fill>
    <fill>
      <patternFill patternType="solid">
        <fgColor rgb="FF008080"/>
        <bgColor rgb="FF008080"/>
      </patternFill>
    </fill>
    <fill>
      <patternFill patternType="solid">
        <fgColor theme="8" tint="0.59999389629810485"/>
        <bgColor indexed="38"/>
      </patternFill>
    </fill>
    <fill>
      <patternFill patternType="solid">
        <fgColor theme="8" tint="-0.499984740745262"/>
        <bgColor indexed="64"/>
      </patternFill>
    </fill>
    <fill>
      <patternFill patternType="solid">
        <fgColor theme="8" tint="-0.499984740745262"/>
        <bgColor indexed="38"/>
      </patternFill>
    </fill>
    <fill>
      <patternFill patternType="solid">
        <fgColor theme="0"/>
        <bgColor indexed="41"/>
      </patternFill>
    </fill>
  </fills>
  <borders count="42">
    <border>
      <left/>
      <right/>
      <top/>
      <bottom/>
      <diagonal/>
    </border>
    <border>
      <left style="hair">
        <color indexed="8"/>
      </left>
      <right style="hair">
        <color indexed="8"/>
      </right>
      <top style="hair">
        <color indexed="8"/>
      </top>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medium">
        <color indexed="8"/>
      </left>
      <right/>
      <top/>
      <bottom/>
      <diagonal/>
    </border>
    <border>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top/>
      <bottom style="thin">
        <color indexed="64"/>
      </bottom>
      <diagonal/>
    </border>
    <border>
      <left style="medium">
        <color indexed="8"/>
      </left>
      <right style="medium">
        <color indexed="8"/>
      </right>
      <top style="medium">
        <color indexed="8"/>
      </top>
      <bottom style="thin">
        <color indexed="64"/>
      </bottom>
      <diagonal/>
    </border>
    <border>
      <left/>
      <right/>
      <top style="medium">
        <color indexed="8"/>
      </top>
      <bottom style="thin">
        <color indexed="64"/>
      </bottom>
      <diagonal/>
    </border>
    <border>
      <left style="medium">
        <color indexed="8"/>
      </left>
      <right/>
      <top style="medium">
        <color indexed="8"/>
      </top>
      <bottom style="thin">
        <color indexed="64"/>
      </bottom>
      <diagonal/>
    </border>
    <border>
      <left style="medium">
        <color indexed="8"/>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right style="thin">
        <color indexed="64"/>
      </right>
      <top style="thin">
        <color indexed="64"/>
      </top>
      <bottom style="thin">
        <color indexed="64"/>
      </bottom>
      <diagonal/>
    </border>
    <border>
      <left style="thin">
        <color indexed="63"/>
      </left>
      <right style="thin">
        <color indexed="63"/>
      </right>
      <top style="thin">
        <color indexed="63"/>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3"/>
      </left>
      <right style="thin">
        <color indexed="63"/>
      </right>
      <top style="thin">
        <color indexed="63"/>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style="thin">
        <color indexed="63"/>
      </top>
      <bottom style="thin">
        <color indexed="64"/>
      </bottom>
      <diagonal/>
    </border>
    <border>
      <left style="thin">
        <color indexed="63"/>
      </left>
      <right style="thin">
        <color indexed="63"/>
      </right>
      <top style="thin">
        <color indexed="63"/>
      </top>
      <bottom style="thin">
        <color indexed="63"/>
      </bottom>
      <diagonal/>
    </border>
    <border>
      <left/>
      <right/>
      <top style="thin">
        <color indexed="64"/>
      </top>
      <bottom style="thin">
        <color indexed="64"/>
      </bottom>
      <diagonal/>
    </border>
    <border>
      <left style="thin">
        <color indexed="63"/>
      </left>
      <right/>
      <top style="thin">
        <color indexed="63"/>
      </top>
      <bottom/>
      <diagonal/>
    </border>
    <border>
      <left/>
      <right/>
      <top style="thin">
        <color indexed="63"/>
      </top>
      <bottom/>
      <diagonal/>
    </border>
    <border>
      <left/>
      <right style="thin">
        <color indexed="63"/>
      </right>
      <top style="thin">
        <color indexed="63"/>
      </top>
      <bottom/>
      <diagonal/>
    </border>
    <border>
      <left style="thin">
        <color indexed="63"/>
      </left>
      <right/>
      <top/>
      <bottom style="thin">
        <color indexed="63"/>
      </bottom>
      <diagonal/>
    </border>
    <border>
      <left/>
      <right/>
      <top/>
      <bottom style="thin">
        <color indexed="63"/>
      </bottom>
      <diagonal/>
    </border>
    <border>
      <left/>
      <right style="thin">
        <color indexed="63"/>
      </right>
      <top/>
      <bottom style="thin">
        <color indexed="63"/>
      </bottom>
      <diagonal/>
    </border>
    <border>
      <left style="thin">
        <color indexed="63"/>
      </left>
      <right style="thin">
        <color indexed="63"/>
      </right>
      <top style="thin">
        <color indexed="63"/>
      </top>
      <bottom/>
      <diagonal/>
    </border>
    <border>
      <left style="thin">
        <color indexed="63"/>
      </left>
      <right style="thin">
        <color indexed="63"/>
      </right>
      <top/>
      <bottom style="thin">
        <color indexed="63"/>
      </bottom>
      <diagonal/>
    </border>
    <border>
      <left style="thin">
        <color auto="1"/>
      </left>
      <right style="thin">
        <color auto="1"/>
      </right>
      <top style="thin">
        <color auto="1"/>
      </top>
      <bottom style="thin">
        <color auto="1"/>
      </bottom>
      <diagonal/>
    </border>
  </borders>
  <cellStyleXfs count="4">
    <xf numFmtId="0" fontId="0" fillId="0" borderId="0"/>
    <xf numFmtId="0" fontId="1" fillId="0" borderId="0" applyBorder="0" applyProtection="0">
      <alignment vertical="center"/>
    </xf>
    <xf numFmtId="9" fontId="2" fillId="0" borderId="0" applyBorder="0" applyProtection="0"/>
    <xf numFmtId="0" fontId="3" fillId="0" borderId="0"/>
  </cellStyleXfs>
  <cellXfs count="197">
    <xf numFmtId="0" fontId="0" fillId="0" borderId="0" xfId="0"/>
    <xf numFmtId="0" fontId="8" fillId="0" borderId="0" xfId="1" applyNumberFormat="1" applyFont="1" applyFill="1" applyBorder="1" applyAlignment="1" applyProtection="1">
      <alignment vertical="center"/>
    </xf>
    <xf numFmtId="0" fontId="9" fillId="0" borderId="0" xfId="1" applyNumberFormat="1" applyFont="1" applyFill="1" applyBorder="1" applyAlignment="1" applyProtection="1"/>
    <xf numFmtId="0" fontId="8" fillId="0" borderId="0" xfId="1" applyNumberFormat="1" applyFont="1" applyFill="1" applyBorder="1" applyAlignment="1" applyProtection="1"/>
    <xf numFmtId="164" fontId="8" fillId="0" borderId="0" xfId="1" applyNumberFormat="1" applyFont="1" applyFill="1" applyBorder="1" applyAlignment="1" applyProtection="1"/>
    <xf numFmtId="0" fontId="11" fillId="0" borderId="0" xfId="1" applyNumberFormat="1" applyFont="1" applyFill="1" applyBorder="1" applyAlignment="1" applyProtection="1">
      <alignment vertical="center"/>
    </xf>
    <xf numFmtId="0" fontId="8" fillId="3" borderId="0" xfId="1" applyNumberFormat="1" applyFont="1" applyFill="1" applyBorder="1" applyAlignment="1" applyProtection="1">
      <alignment vertical="center"/>
    </xf>
    <xf numFmtId="0" fontId="10" fillId="0" borderId="0" xfId="0" applyFont="1"/>
    <xf numFmtId="0" fontId="8" fillId="0" borderId="0" xfId="0" applyNumberFormat="1" applyFont="1" applyBorder="1" applyAlignment="1">
      <alignment horizontal="center" vertical="top"/>
    </xf>
    <xf numFmtId="164" fontId="8" fillId="0" borderId="0" xfId="0" applyNumberFormat="1" applyFont="1" applyBorder="1"/>
    <xf numFmtId="0" fontId="8" fillId="0" borderId="0" xfId="0" applyNumberFormat="1" applyFont="1" applyBorder="1"/>
    <xf numFmtId="0" fontId="8" fillId="0" borderId="0" xfId="0" applyFont="1"/>
    <xf numFmtId="0" fontId="9" fillId="0" borderId="0" xfId="0" applyNumberFormat="1" applyFont="1" applyBorder="1"/>
    <xf numFmtId="0" fontId="13" fillId="0" borderId="0" xfId="0" applyNumberFormat="1" applyFont="1" applyBorder="1"/>
    <xf numFmtId="0" fontId="8" fillId="0" borderId="0" xfId="0" applyNumberFormat="1" applyFont="1" applyBorder="1" applyAlignment="1">
      <alignment horizontal="left" vertical="top" wrapText="1"/>
    </xf>
    <xf numFmtId="0" fontId="10" fillId="0" borderId="0" xfId="0" applyFont="1" applyBorder="1"/>
    <xf numFmtId="0" fontId="6" fillId="0" borderId="0" xfId="0" applyFont="1"/>
    <xf numFmtId="0" fontId="19" fillId="2" borderId="2" xfId="0" applyNumberFormat="1" applyFont="1" applyFill="1" applyBorder="1" applyAlignment="1">
      <alignment horizontal="center" vertical="center"/>
    </xf>
    <xf numFmtId="0" fontId="21" fillId="0" borderId="2" xfId="0" applyNumberFormat="1" applyFont="1" applyBorder="1" applyAlignment="1">
      <alignment horizontal="center"/>
    </xf>
    <xf numFmtId="0" fontId="21" fillId="0" borderId="2" xfId="0" applyNumberFormat="1" applyFont="1" applyBorder="1" applyAlignment="1">
      <alignment vertical="center" wrapText="1"/>
    </xf>
    <xf numFmtId="0" fontId="21" fillId="0" borderId="2" xfId="0" applyNumberFormat="1" applyFont="1" applyBorder="1"/>
    <xf numFmtId="0" fontId="21" fillId="0" borderId="6" xfId="0" applyNumberFormat="1" applyFont="1" applyBorder="1" applyAlignment="1">
      <alignment horizontal="center"/>
    </xf>
    <xf numFmtId="0" fontId="21" fillId="0" borderId="6" xfId="0" applyNumberFormat="1" applyFont="1" applyBorder="1" applyAlignment="1">
      <alignment vertical="center" wrapText="1"/>
    </xf>
    <xf numFmtId="0" fontId="14" fillId="0" borderId="5" xfId="1" applyNumberFormat="1" applyFont="1" applyFill="1" applyBorder="1" applyAlignment="1" applyProtection="1">
      <alignment horizontal="center" vertical="center"/>
    </xf>
    <xf numFmtId="0" fontId="14" fillId="0" borderId="5" xfId="1" applyNumberFormat="1" applyFont="1" applyFill="1" applyBorder="1" applyAlignment="1" applyProtection="1">
      <alignment horizontal="center"/>
    </xf>
    <xf numFmtId="0" fontId="14" fillId="0" borderId="5" xfId="1" applyNumberFormat="1" applyFont="1" applyFill="1" applyBorder="1" applyAlignment="1" applyProtection="1">
      <alignment horizontal="center" vertical="top"/>
    </xf>
    <xf numFmtId="0" fontId="6" fillId="0" borderId="5" xfId="0" applyNumberFormat="1" applyFont="1" applyFill="1" applyBorder="1" applyAlignment="1">
      <alignment horizontal="center"/>
    </xf>
    <xf numFmtId="0" fontId="14" fillId="0" borderId="6" xfId="1" applyNumberFormat="1" applyFont="1" applyFill="1" applyBorder="1" applyAlignment="1" applyProtection="1">
      <alignment vertical="center"/>
    </xf>
    <xf numFmtId="0" fontId="24" fillId="0" borderId="6" xfId="1" applyNumberFormat="1" applyFont="1" applyFill="1" applyBorder="1" applyAlignment="1" applyProtection="1">
      <alignment vertical="top" wrapText="1"/>
    </xf>
    <xf numFmtId="0" fontId="5" fillId="0" borderId="6" xfId="1" applyNumberFormat="1" applyFont="1" applyFill="1" applyBorder="1" applyAlignment="1" applyProtection="1">
      <alignment wrapText="1"/>
    </xf>
    <xf numFmtId="0" fontId="14" fillId="0" borderId="4" xfId="1" applyNumberFormat="1" applyFont="1" applyFill="1" applyBorder="1" applyAlignment="1" applyProtection="1">
      <alignment vertical="center"/>
    </xf>
    <xf numFmtId="0" fontId="24" fillId="0" borderId="4" xfId="1" applyNumberFormat="1" applyFont="1" applyFill="1" applyBorder="1" applyAlignment="1" applyProtection="1">
      <alignment vertical="top" wrapText="1"/>
    </xf>
    <xf numFmtId="0" fontId="14" fillId="0" borderId="4" xfId="1" applyNumberFormat="1" applyFont="1" applyFill="1" applyBorder="1" applyAlignment="1" applyProtection="1"/>
    <xf numFmtId="0" fontId="25" fillId="0" borderId="4" xfId="1" applyNumberFormat="1" applyFont="1" applyFill="1" applyBorder="1" applyAlignment="1" applyProtection="1"/>
    <xf numFmtId="0" fontId="4" fillId="2" borderId="4" xfId="1" applyNumberFormat="1" applyFont="1" applyFill="1" applyBorder="1" applyAlignment="1" applyProtection="1">
      <alignment horizontal="center" vertical="center"/>
    </xf>
    <xf numFmtId="0" fontId="4" fillId="2" borderId="4" xfId="1" applyNumberFormat="1" applyFont="1" applyFill="1" applyBorder="1" applyAlignment="1" applyProtection="1">
      <alignment horizontal="center" vertical="center" wrapText="1"/>
    </xf>
    <xf numFmtId="0" fontId="5" fillId="0" borderId="4" xfId="1" applyNumberFormat="1" applyFont="1" applyFill="1" applyBorder="1" applyAlignment="1" applyProtection="1">
      <alignment horizontal="center"/>
    </xf>
    <xf numFmtId="166" fontId="5" fillId="0" borderId="4" xfId="2" applyNumberFormat="1" applyFont="1" applyFill="1" applyBorder="1" applyAlignment="1" applyProtection="1">
      <alignment horizontal="center"/>
    </xf>
    <xf numFmtId="1" fontId="5" fillId="0" borderId="4" xfId="2" applyNumberFormat="1" applyFont="1" applyFill="1" applyBorder="1" applyAlignment="1" applyProtection="1">
      <alignment horizontal="center"/>
    </xf>
    <xf numFmtId="0" fontId="5" fillId="0" borderId="19" xfId="1" applyNumberFormat="1" applyFont="1" applyFill="1" applyBorder="1" applyAlignment="1" applyProtection="1">
      <alignment horizontal="center"/>
    </xf>
    <xf numFmtId="166" fontId="5" fillId="0" borderId="19" xfId="2" applyNumberFormat="1" applyFont="1" applyFill="1" applyBorder="1" applyAlignment="1" applyProtection="1">
      <alignment horizontal="center"/>
    </xf>
    <xf numFmtId="1" fontId="5" fillId="0" borderId="19" xfId="2" applyNumberFormat="1" applyFont="1" applyFill="1" applyBorder="1" applyAlignment="1" applyProtection="1">
      <alignment horizontal="center"/>
    </xf>
    <xf numFmtId="0" fontId="5" fillId="2" borderId="4" xfId="1" applyNumberFormat="1" applyFont="1" applyFill="1" applyBorder="1" applyAlignment="1" applyProtection="1">
      <alignment horizontal="center"/>
    </xf>
    <xf numFmtId="0" fontId="4" fillId="2" borderId="4" xfId="1" applyNumberFormat="1" applyFont="1" applyFill="1" applyBorder="1" applyAlignment="1" applyProtection="1"/>
    <xf numFmtId="166" fontId="4" fillId="2" borderId="4" xfId="1" applyNumberFormat="1" applyFont="1" applyFill="1" applyBorder="1" applyAlignment="1" applyProtection="1">
      <alignment horizontal="center"/>
    </xf>
    <xf numFmtId="0" fontId="5" fillId="3" borderId="0" xfId="1" applyNumberFormat="1" applyFont="1" applyFill="1" applyBorder="1" applyAlignment="1" applyProtection="1">
      <alignment horizontal="center"/>
    </xf>
    <xf numFmtId="0" fontId="4" fillId="3" borderId="8" xfId="1" applyNumberFormat="1" applyFont="1" applyFill="1" applyBorder="1" applyAlignment="1" applyProtection="1"/>
    <xf numFmtId="0" fontId="14" fillId="3" borderId="9" xfId="1" applyNumberFormat="1" applyFont="1" applyFill="1" applyBorder="1" applyAlignment="1" applyProtection="1">
      <alignment horizontal="center"/>
    </xf>
    <xf numFmtId="0" fontId="26" fillId="3" borderId="10" xfId="1" applyNumberFormat="1" applyFont="1" applyFill="1" applyBorder="1" applyAlignment="1" applyProtection="1">
      <alignment horizontal="center"/>
    </xf>
    <xf numFmtId="0" fontId="26" fillId="3" borderId="0" xfId="1" applyNumberFormat="1" applyFont="1" applyFill="1" applyBorder="1" applyAlignment="1" applyProtection="1">
      <alignment horizontal="center"/>
    </xf>
    <xf numFmtId="0" fontId="4" fillId="3" borderId="0" xfId="1" applyNumberFormat="1" applyFont="1" applyFill="1" applyBorder="1" applyAlignment="1" applyProtection="1">
      <alignment horizontal="center"/>
    </xf>
    <xf numFmtId="9" fontId="26" fillId="3" borderId="0" xfId="2" applyNumberFormat="1" applyFont="1" applyFill="1" applyBorder="1" applyAlignment="1" applyProtection="1">
      <alignment horizontal="center"/>
    </xf>
    <xf numFmtId="0" fontId="5" fillId="0" borderId="0" xfId="1" applyNumberFormat="1" applyFont="1" applyFill="1" applyBorder="1" applyAlignment="1" applyProtection="1"/>
    <xf numFmtId="0" fontId="14" fillId="0" borderId="11" xfId="1" applyNumberFormat="1" applyFont="1" applyFill="1" applyBorder="1" applyAlignment="1" applyProtection="1">
      <alignment horizontal="left"/>
    </xf>
    <xf numFmtId="0" fontId="5" fillId="0" borderId="12" xfId="1" applyNumberFormat="1" applyFont="1" applyFill="1" applyBorder="1" applyAlignment="1" applyProtection="1"/>
    <xf numFmtId="0" fontId="5" fillId="0" borderId="11" xfId="1" applyNumberFormat="1" applyFont="1" applyFill="1" applyBorder="1" applyAlignment="1" applyProtection="1"/>
    <xf numFmtId="2" fontId="14" fillId="0" borderId="7" xfId="1" applyNumberFormat="1" applyFont="1" applyFill="1" applyBorder="1" applyAlignment="1" applyProtection="1">
      <alignment horizontal="right" wrapText="1"/>
    </xf>
    <xf numFmtId="0" fontId="5" fillId="0" borderId="0" xfId="1" applyNumberFormat="1" applyFont="1" applyFill="1" applyBorder="1" applyAlignment="1" applyProtection="1">
      <alignment vertical="center"/>
    </xf>
    <xf numFmtId="0" fontId="5" fillId="0" borderId="0" xfId="1" applyNumberFormat="1" applyFont="1" applyFill="1" applyBorder="1" applyAlignment="1" applyProtection="1">
      <alignment horizontal="center" wrapText="1"/>
    </xf>
    <xf numFmtId="0" fontId="5" fillId="0" borderId="13" xfId="1" applyNumberFormat="1" applyFont="1" applyFill="1" applyBorder="1" applyAlignment="1" applyProtection="1"/>
    <xf numFmtId="0" fontId="14" fillId="0" borderId="14" xfId="1" applyNumberFormat="1" applyFont="1" applyFill="1" applyBorder="1" applyAlignment="1" applyProtection="1">
      <alignment horizontal="left"/>
    </xf>
    <xf numFmtId="0" fontId="5" fillId="0" borderId="15" xfId="1" applyNumberFormat="1" applyFont="1" applyFill="1" applyBorder="1" applyAlignment="1" applyProtection="1"/>
    <xf numFmtId="0" fontId="5" fillId="0" borderId="16" xfId="1" applyNumberFormat="1" applyFont="1" applyFill="1" applyBorder="1" applyAlignment="1" applyProtection="1"/>
    <xf numFmtId="2" fontId="14" fillId="0" borderId="17" xfId="1" applyNumberFormat="1" applyFont="1" applyFill="1" applyBorder="1" applyAlignment="1" applyProtection="1">
      <alignment horizontal="right" wrapText="1"/>
    </xf>
    <xf numFmtId="0" fontId="5" fillId="0" borderId="13" xfId="1" applyNumberFormat="1" applyFont="1" applyFill="1" applyBorder="1" applyAlignment="1" applyProtection="1">
      <alignment vertical="center"/>
    </xf>
    <xf numFmtId="0" fontId="5" fillId="0" borderId="13" xfId="1" applyNumberFormat="1" applyFont="1" applyFill="1" applyBorder="1" applyAlignment="1" applyProtection="1">
      <alignment horizontal="center" wrapText="1"/>
    </xf>
    <xf numFmtId="0" fontId="12" fillId="0" borderId="0" xfId="0" applyFont="1"/>
    <xf numFmtId="0" fontId="20" fillId="0" borderId="3" xfId="0" applyNumberFormat="1" applyFont="1" applyBorder="1"/>
    <xf numFmtId="0" fontId="18" fillId="2" borderId="3" xfId="0" applyNumberFormat="1" applyFont="1" applyFill="1" applyBorder="1" applyAlignment="1">
      <alignment horizontal="center" vertical="center"/>
    </xf>
    <xf numFmtId="0" fontId="20" fillId="0" borderId="0" xfId="0" applyNumberFormat="1" applyFont="1" applyBorder="1" applyAlignment="1">
      <alignment horizontal="center" vertical="top"/>
    </xf>
    <xf numFmtId="164" fontId="20" fillId="0" borderId="0" xfId="0" applyNumberFormat="1" applyFont="1" applyBorder="1"/>
    <xf numFmtId="0" fontId="20" fillId="0" borderId="0" xfId="0" applyNumberFormat="1" applyFont="1" applyBorder="1"/>
    <xf numFmtId="0" fontId="20" fillId="0" borderId="0" xfId="0" applyFont="1"/>
    <xf numFmtId="0" fontId="15" fillId="0" borderId="3" xfId="0" applyNumberFormat="1" applyFont="1" applyBorder="1"/>
    <xf numFmtId="0" fontId="27" fillId="2" borderId="3" xfId="0" applyNumberFormat="1" applyFont="1" applyFill="1" applyBorder="1"/>
    <xf numFmtId="0" fontId="21" fillId="0" borderId="24" xfId="0" applyNumberFormat="1" applyFont="1" applyBorder="1" applyAlignment="1">
      <alignment horizontal="center"/>
    </xf>
    <xf numFmtId="0" fontId="21" fillId="0" borderId="24" xfId="0" applyNumberFormat="1" applyFont="1" applyBorder="1" applyAlignment="1">
      <alignment vertical="center" wrapText="1"/>
    </xf>
    <xf numFmtId="9" fontId="26" fillId="3" borderId="25" xfId="2" applyNumberFormat="1" applyFont="1" applyFill="1" applyBorder="1" applyAlignment="1" applyProtection="1">
      <alignment horizontal="center"/>
    </xf>
    <xf numFmtId="0" fontId="5" fillId="0" borderId="25" xfId="1" applyNumberFormat="1" applyFont="1" applyFill="1" applyBorder="1" applyAlignment="1" applyProtection="1">
      <alignment horizontal="center" wrapText="1"/>
    </xf>
    <xf numFmtId="0" fontId="5" fillId="0" borderId="26" xfId="1" applyNumberFormat="1" applyFont="1" applyFill="1" applyBorder="1" applyAlignment="1" applyProtection="1">
      <alignment horizontal="center" wrapText="1"/>
    </xf>
    <xf numFmtId="0" fontId="6" fillId="0" borderId="19" xfId="0" applyFont="1" applyBorder="1" applyAlignment="1">
      <alignment horizontal="center"/>
    </xf>
    <xf numFmtId="0" fontId="5" fillId="0" borderId="4" xfId="1" applyNumberFormat="1" applyFont="1" applyFill="1" applyBorder="1" applyAlignment="1" applyProtection="1">
      <alignment horizontal="right"/>
    </xf>
    <xf numFmtId="0" fontId="21" fillId="0" borderId="5" xfId="0" applyNumberFormat="1" applyFont="1" applyBorder="1" applyAlignment="1">
      <alignment horizontal="center"/>
    </xf>
    <xf numFmtId="0" fontId="21" fillId="0" borderId="27" xfId="0" applyNumberFormat="1" applyFont="1" applyBorder="1" applyAlignment="1">
      <alignment horizontal="center"/>
    </xf>
    <xf numFmtId="0" fontId="21" fillId="0" borderId="27" xfId="0" applyNumberFormat="1" applyFont="1" applyBorder="1" applyAlignment="1">
      <alignment vertical="center" wrapText="1"/>
    </xf>
    <xf numFmtId="0" fontId="21" fillId="0" borderId="27" xfId="0" applyNumberFormat="1" applyFont="1" applyBorder="1"/>
    <xf numFmtId="0" fontId="5" fillId="0" borderId="28" xfId="1" applyNumberFormat="1" applyFont="1" applyFill="1" applyBorder="1" applyAlignment="1" applyProtection="1">
      <alignment horizontal="center"/>
    </xf>
    <xf numFmtId="166" fontId="5" fillId="0" borderId="28" xfId="2" applyNumberFormat="1" applyFont="1" applyFill="1" applyBorder="1" applyAlignment="1" applyProtection="1">
      <alignment horizontal="center"/>
    </xf>
    <xf numFmtId="1" fontId="5" fillId="0" borderId="28" xfId="2" applyNumberFormat="1" applyFont="1" applyFill="1" applyBorder="1" applyAlignment="1" applyProtection="1">
      <alignment horizontal="center"/>
    </xf>
    <xf numFmtId="0" fontId="0" fillId="0" borderId="0" xfId="0"/>
    <xf numFmtId="0" fontId="21" fillId="0" borderId="30" xfId="0" applyNumberFormat="1" applyFont="1" applyBorder="1" applyAlignment="1">
      <alignment vertical="center" wrapText="1"/>
    </xf>
    <xf numFmtId="0" fontId="21" fillId="0" borderId="30" xfId="0" applyNumberFormat="1" applyFont="1" applyBorder="1"/>
    <xf numFmtId="0" fontId="18" fillId="2" borderId="29" xfId="0" applyNumberFormat="1" applyFont="1" applyFill="1" applyBorder="1" applyAlignment="1">
      <alignment horizontal="center" vertical="center"/>
    </xf>
    <xf numFmtId="0" fontId="20" fillId="0" borderId="29" xfId="0" applyNumberFormat="1" applyFont="1" applyBorder="1"/>
    <xf numFmtId="0" fontId="28" fillId="0" borderId="0" xfId="0" applyNumberFormat="1" applyFont="1" applyBorder="1"/>
    <xf numFmtId="0" fontId="18" fillId="2" borderId="29" xfId="0" applyNumberFormat="1" applyFont="1" applyFill="1" applyBorder="1" applyAlignment="1">
      <alignment horizontal="center" vertical="top" wrapText="1"/>
    </xf>
    <xf numFmtId="0" fontId="18" fillId="0" borderId="0" xfId="0" applyNumberFormat="1" applyFont="1" applyFill="1" applyBorder="1" applyAlignment="1">
      <alignment horizontal="center" vertical="center"/>
    </xf>
    <xf numFmtId="0" fontId="14" fillId="0" borderId="0" xfId="0" applyNumberFormat="1" applyFont="1" applyFill="1" applyBorder="1" applyAlignment="1">
      <alignment vertical="center"/>
    </xf>
    <xf numFmtId="0" fontId="29" fillId="5" borderId="29" xfId="0" applyFont="1" applyFill="1" applyBorder="1" applyAlignment="1">
      <alignment horizontal="center" vertical="center"/>
    </xf>
    <xf numFmtId="0" fontId="20" fillId="0" borderId="29" xfId="0" applyFont="1" applyBorder="1"/>
    <xf numFmtId="0" fontId="30" fillId="5" borderId="29" xfId="0" applyFont="1" applyFill="1" applyBorder="1"/>
    <xf numFmtId="0" fontId="29" fillId="5" borderId="29" xfId="0" applyFont="1" applyFill="1" applyBorder="1" applyAlignment="1">
      <alignment horizontal="center" vertical="center" wrapText="1"/>
    </xf>
    <xf numFmtId="0" fontId="15" fillId="0" borderId="29" xfId="0" applyFont="1" applyBorder="1"/>
    <xf numFmtId="0" fontId="20" fillId="0" borderId="29" xfId="0" applyFont="1" applyBorder="1" applyAlignment="1">
      <alignment horizontal="right" vertical="top" wrapText="1"/>
    </xf>
    <xf numFmtId="0" fontId="31" fillId="0" borderId="29" xfId="0" applyFont="1" applyBorder="1"/>
    <xf numFmtId="0" fontId="14" fillId="9" borderId="0" xfId="0" applyNumberFormat="1" applyFont="1" applyFill="1" applyBorder="1" applyAlignment="1">
      <alignment vertical="center"/>
    </xf>
    <xf numFmtId="0" fontId="21" fillId="0" borderId="31" xfId="0" applyNumberFormat="1" applyFont="1" applyBorder="1" applyAlignment="1">
      <alignment horizontal="center"/>
    </xf>
    <xf numFmtId="0" fontId="6" fillId="3" borderId="28" xfId="3" applyFont="1" applyFill="1" applyBorder="1" applyAlignment="1">
      <alignment horizontal="left" vertical="top" wrapText="1"/>
    </xf>
    <xf numFmtId="0" fontId="6" fillId="0" borderId="28" xfId="0" applyFont="1" applyBorder="1"/>
    <xf numFmtId="0" fontId="6" fillId="3" borderId="28" xfId="0" applyFont="1" applyFill="1" applyBorder="1" applyAlignment="1">
      <alignment horizontal="left" vertical="top" wrapText="1"/>
    </xf>
    <xf numFmtId="0" fontId="6" fillId="0" borderId="28" xfId="0" applyFont="1" applyBorder="1" applyAlignment="1">
      <alignment horizontal="center" vertical="top"/>
    </xf>
    <xf numFmtId="14" fontId="6" fillId="0" borderId="28" xfId="0" applyNumberFormat="1" applyFont="1" applyBorder="1" applyAlignment="1">
      <alignment horizontal="center" vertical="top" wrapText="1"/>
    </xf>
    <xf numFmtId="165" fontId="6" fillId="0" borderId="28" xfId="0" applyNumberFormat="1" applyFont="1" applyBorder="1" applyAlignment="1">
      <alignment horizontal="center" vertical="top" wrapText="1"/>
    </xf>
    <xf numFmtId="0" fontId="22" fillId="0" borderId="28" xfId="0" applyFont="1" applyBorder="1"/>
    <xf numFmtId="0" fontId="6" fillId="0" borderId="28" xfId="0" applyFont="1" applyBorder="1" applyAlignment="1">
      <alignment horizontal="left" vertical="top" wrapText="1"/>
    </xf>
    <xf numFmtId="0" fontId="10" fillId="0" borderId="28" xfId="0" applyFont="1" applyBorder="1"/>
    <xf numFmtId="0" fontId="0" fillId="0" borderId="28" xfId="0" applyFont="1" applyBorder="1"/>
    <xf numFmtId="0" fontId="34" fillId="8" borderId="28" xfId="0" applyNumberFormat="1" applyFont="1" applyFill="1" applyBorder="1" applyAlignment="1">
      <alignment horizontal="center" vertical="center"/>
    </xf>
    <xf numFmtId="164" fontId="34" fillId="8" borderId="28" xfId="0" applyNumberFormat="1" applyFont="1" applyFill="1" applyBorder="1" applyAlignment="1">
      <alignment horizontal="center" vertical="center"/>
    </xf>
    <xf numFmtId="0" fontId="34" fillId="7" borderId="28" xfId="0" applyFont="1" applyFill="1" applyBorder="1"/>
    <xf numFmtId="0" fontId="36" fillId="7" borderId="28" xfId="0" applyFont="1" applyFill="1" applyBorder="1" applyAlignment="1">
      <alignment horizontal="center"/>
    </xf>
    <xf numFmtId="0" fontId="19" fillId="2" borderId="39" xfId="0" applyNumberFormat="1" applyFont="1" applyFill="1" applyBorder="1" applyAlignment="1">
      <alignment horizontal="center" vertical="center"/>
    </xf>
    <xf numFmtId="0" fontId="19" fillId="2" borderId="40" xfId="0" applyNumberFormat="1" applyFont="1" applyFill="1" applyBorder="1" applyAlignment="1">
      <alignment horizontal="center" vertical="center"/>
    </xf>
    <xf numFmtId="0" fontId="34" fillId="8" borderId="28" xfId="0" applyNumberFormat="1" applyFont="1" applyFill="1" applyBorder="1" applyAlignment="1">
      <alignment horizontal="center" vertical="center"/>
    </xf>
    <xf numFmtId="0" fontId="29" fillId="5" borderId="29" xfId="0" applyFont="1" applyFill="1" applyBorder="1" applyAlignment="1">
      <alignment horizontal="center" vertical="center"/>
    </xf>
    <xf numFmtId="0" fontId="36" fillId="7" borderId="28" xfId="0" applyFont="1" applyFill="1" applyBorder="1" applyAlignment="1">
      <alignment horizontal="center"/>
    </xf>
    <xf numFmtId="0" fontId="6" fillId="3" borderId="41" xfId="0" applyFont="1" applyFill="1" applyBorder="1" applyAlignment="1">
      <alignment horizontal="left" vertical="top" wrapText="1"/>
    </xf>
    <xf numFmtId="0" fontId="6" fillId="0" borderId="41" xfId="0" applyFont="1" applyBorder="1" applyAlignment="1">
      <alignment horizontal="left" vertical="top" wrapText="1"/>
    </xf>
    <xf numFmtId="0" fontId="6" fillId="0" borderId="41" xfId="0" applyFont="1" applyBorder="1" applyAlignment="1">
      <alignment horizontal="center" vertical="top"/>
    </xf>
    <xf numFmtId="14" fontId="6" fillId="0" borderId="41" xfId="0" applyNumberFormat="1" applyFont="1" applyBorder="1" applyAlignment="1">
      <alignment horizontal="center" vertical="top" wrapText="1"/>
    </xf>
    <xf numFmtId="165" fontId="6" fillId="0" borderId="41" xfId="0" applyNumberFormat="1" applyFont="1" applyBorder="1" applyAlignment="1">
      <alignment horizontal="center" vertical="top" wrapText="1"/>
    </xf>
    <xf numFmtId="0" fontId="0" fillId="0" borderId="41" xfId="0" applyFont="1" applyBorder="1"/>
    <xf numFmtId="0" fontId="6" fillId="0" borderId="0" xfId="0" applyFont="1" applyAlignment="1">
      <alignment vertical="top" wrapText="1"/>
    </xf>
    <xf numFmtId="0" fontId="30" fillId="5" borderId="41" xfId="0" applyFont="1" applyFill="1" applyBorder="1"/>
    <xf numFmtId="0" fontId="20" fillId="0" borderId="41" xfId="0" applyFont="1" applyBorder="1"/>
    <xf numFmtId="0" fontId="29" fillId="5" borderId="41" xfId="0" applyFont="1" applyFill="1" applyBorder="1" applyAlignment="1">
      <alignment horizontal="center" vertical="center"/>
    </xf>
    <xf numFmtId="0" fontId="29" fillId="5" borderId="41" xfId="0" applyFont="1" applyFill="1" applyBorder="1" applyAlignment="1">
      <alignment horizontal="center" vertical="center" wrapText="1"/>
    </xf>
    <xf numFmtId="0" fontId="15" fillId="0" borderId="41" xfId="0" applyFont="1" applyBorder="1"/>
    <xf numFmtId="0" fontId="31" fillId="0" borderId="41" xfId="0" applyFont="1" applyBorder="1"/>
    <xf numFmtId="0" fontId="35" fillId="8" borderId="41" xfId="0" applyNumberFormat="1" applyFont="1" applyFill="1" applyBorder="1" applyAlignment="1">
      <alignment horizontal="center" vertical="center"/>
    </xf>
    <xf numFmtId="164" fontId="35" fillId="8" borderId="41" xfId="0" applyNumberFormat="1" applyFont="1" applyFill="1" applyBorder="1" applyAlignment="1">
      <alignment horizontal="center" vertical="center"/>
    </xf>
    <xf numFmtId="0" fontId="6" fillId="3" borderId="41" xfId="3" applyFont="1" applyFill="1" applyBorder="1" applyAlignment="1">
      <alignment horizontal="left" vertical="top" wrapText="1"/>
    </xf>
    <xf numFmtId="0" fontId="6" fillId="0" borderId="41" xfId="0" applyFont="1" applyBorder="1"/>
    <xf numFmtId="0" fontId="6" fillId="0" borderId="0" xfId="0" applyFont="1" applyAlignment="1">
      <alignment horizontal="left" vertical="top" wrapText="1"/>
    </xf>
    <xf numFmtId="0" fontId="17" fillId="0" borderId="1" xfId="0" applyNumberFormat="1" applyFont="1" applyBorder="1" applyAlignment="1">
      <alignment horizontal="center" vertical="center"/>
    </xf>
    <xf numFmtId="0" fontId="16" fillId="0" borderId="33" xfId="0" applyNumberFormat="1" applyFont="1" applyBorder="1" applyAlignment="1">
      <alignment horizontal="center" vertical="center" wrapText="1"/>
    </xf>
    <xf numFmtId="0" fontId="16" fillId="0" borderId="34" xfId="0" applyNumberFormat="1" applyFont="1" applyBorder="1" applyAlignment="1">
      <alignment horizontal="center" vertical="center" wrapText="1"/>
    </xf>
    <xf numFmtId="0" fontId="16" fillId="0" borderId="35" xfId="0" applyNumberFormat="1" applyFont="1" applyBorder="1" applyAlignment="1">
      <alignment horizontal="center" vertical="center" wrapText="1"/>
    </xf>
    <xf numFmtId="0" fontId="16" fillId="0" borderId="36" xfId="0" applyNumberFormat="1" applyFont="1" applyBorder="1" applyAlignment="1">
      <alignment horizontal="center" vertical="center" wrapText="1"/>
    </xf>
    <xf numFmtId="0" fontId="16" fillId="0" borderId="37" xfId="0" applyNumberFormat="1" applyFont="1" applyBorder="1" applyAlignment="1">
      <alignment horizontal="center" vertical="center" wrapText="1"/>
    </xf>
    <xf numFmtId="0" fontId="16" fillId="0" borderId="38" xfId="0" applyNumberFormat="1" applyFont="1" applyBorder="1" applyAlignment="1">
      <alignment horizontal="center" vertical="center" wrapText="1"/>
    </xf>
    <xf numFmtId="164" fontId="14" fillId="0" borderId="4" xfId="1" applyNumberFormat="1" applyFont="1" applyFill="1" applyBorder="1" applyAlignment="1" applyProtection="1">
      <alignment horizontal="center" vertical="center"/>
    </xf>
    <xf numFmtId="0" fontId="14" fillId="0" borderId="4" xfId="1" applyNumberFormat="1" applyFont="1" applyFill="1" applyBorder="1" applyAlignment="1" applyProtection="1">
      <alignment horizontal="center" vertical="center" wrapText="1"/>
    </xf>
    <xf numFmtId="0" fontId="6" fillId="0" borderId="5" xfId="0" applyNumberFormat="1" applyFont="1" applyFill="1" applyBorder="1" applyAlignment="1">
      <alignment horizontal="center"/>
    </xf>
    <xf numFmtId="0" fontId="14" fillId="0" borderId="5" xfId="1" applyNumberFormat="1" applyFont="1" applyFill="1" applyBorder="1" applyAlignment="1" applyProtection="1">
      <alignment horizontal="left"/>
    </xf>
    <xf numFmtId="0" fontId="24" fillId="0" borderId="6" xfId="1" applyNumberFormat="1" applyFont="1" applyFill="1" applyBorder="1" applyAlignment="1" applyProtection="1">
      <alignment vertical="top" wrapText="1"/>
    </xf>
    <xf numFmtId="0" fontId="14" fillId="0" borderId="4" xfId="1" applyNumberFormat="1" applyFont="1" applyFill="1" applyBorder="1" applyAlignment="1" applyProtection="1">
      <alignment horizontal="center" vertical="center"/>
    </xf>
    <xf numFmtId="15" fontId="6" fillId="0" borderId="20" xfId="0" applyNumberFormat="1" applyFont="1" applyFill="1" applyBorder="1" applyAlignment="1">
      <alignment horizontal="center"/>
    </xf>
    <xf numFmtId="15" fontId="6" fillId="0" borderId="21" xfId="0" applyNumberFormat="1" applyFont="1" applyFill="1" applyBorder="1" applyAlignment="1">
      <alignment horizontal="center"/>
    </xf>
    <xf numFmtId="15" fontId="6" fillId="0" borderId="22" xfId="0" applyNumberFormat="1" applyFont="1" applyFill="1" applyBorder="1" applyAlignment="1">
      <alignment horizontal="center"/>
    </xf>
    <xf numFmtId="0" fontId="14" fillId="0" borderId="20" xfId="1" applyNumberFormat="1" applyFont="1" applyFill="1" applyBorder="1" applyAlignment="1" applyProtection="1">
      <alignment horizontal="center" vertical="top"/>
    </xf>
    <xf numFmtId="0" fontId="14" fillId="0" borderId="21" xfId="1" applyNumberFormat="1" applyFont="1" applyFill="1" applyBorder="1" applyAlignment="1" applyProtection="1">
      <alignment horizontal="center" vertical="top"/>
    </xf>
    <xf numFmtId="0" fontId="14" fillId="0" borderId="22" xfId="1" applyNumberFormat="1" applyFont="1" applyFill="1" applyBorder="1" applyAlignment="1" applyProtection="1">
      <alignment horizontal="center" vertical="top"/>
    </xf>
    <xf numFmtId="0" fontId="23" fillId="0" borderId="20" xfId="0" applyNumberFormat="1" applyFont="1" applyFill="1" applyBorder="1" applyAlignment="1">
      <alignment horizontal="center"/>
    </xf>
    <xf numFmtId="0" fontId="23" fillId="0" borderId="21" xfId="0" applyNumberFormat="1" applyFont="1" applyFill="1" applyBorder="1" applyAlignment="1">
      <alignment horizontal="center"/>
    </xf>
    <xf numFmtId="0" fontId="23" fillId="0" borderId="22" xfId="0" applyNumberFormat="1" applyFont="1" applyFill="1" applyBorder="1" applyAlignment="1">
      <alignment horizontal="center"/>
    </xf>
    <xf numFmtId="0" fontId="7" fillId="0" borderId="0" xfId="1" applyNumberFormat="1" applyFont="1" applyFill="1" applyBorder="1" applyAlignment="1" applyProtection="1">
      <alignment horizontal="center"/>
    </xf>
    <xf numFmtId="0" fontId="14" fillId="0" borderId="5" xfId="1" applyNumberFormat="1" applyFont="1" applyFill="1" applyBorder="1" applyAlignment="1" applyProtection="1">
      <alignment horizontal="center"/>
    </xf>
    <xf numFmtId="0" fontId="16" fillId="0" borderId="18" xfId="0" applyNumberFormat="1" applyFont="1" applyBorder="1" applyAlignment="1">
      <alignment horizontal="center"/>
    </xf>
    <xf numFmtId="0" fontId="16" fillId="0" borderId="32" xfId="0" applyNumberFormat="1" applyFont="1" applyBorder="1" applyAlignment="1">
      <alignment horizontal="center"/>
    </xf>
    <xf numFmtId="0" fontId="16" fillId="0" borderId="23" xfId="0" applyNumberFormat="1" applyFont="1" applyBorder="1" applyAlignment="1">
      <alignment horizontal="center"/>
    </xf>
    <xf numFmtId="0" fontId="28" fillId="0" borderId="18" xfId="0" applyFont="1" applyBorder="1" applyAlignment="1">
      <alignment horizontal="center"/>
    </xf>
    <xf numFmtId="0" fontId="28" fillId="0" borderId="32" xfId="0" applyFont="1" applyBorder="1" applyAlignment="1">
      <alignment horizontal="center"/>
    </xf>
    <xf numFmtId="0" fontId="28" fillId="0" borderId="23" xfId="0" applyFont="1" applyBorder="1" applyAlignment="1">
      <alignment horizontal="center"/>
    </xf>
    <xf numFmtId="0" fontId="36" fillId="7" borderId="28" xfId="0" applyFont="1" applyFill="1" applyBorder="1" applyAlignment="1">
      <alignment horizontal="center"/>
    </xf>
    <xf numFmtId="0" fontId="23" fillId="4" borderId="28" xfId="0" applyNumberFormat="1" applyFont="1" applyFill="1" applyBorder="1" applyAlignment="1">
      <alignment horizontal="left" vertical="center"/>
    </xf>
    <xf numFmtId="0" fontId="33" fillId="6" borderId="28" xfId="0" applyNumberFormat="1" applyFont="1" applyFill="1" applyBorder="1" applyAlignment="1">
      <alignment horizontal="left" vertical="center"/>
    </xf>
    <xf numFmtId="0" fontId="29" fillId="5" borderId="29" xfId="0" applyFont="1" applyFill="1" applyBorder="1" applyAlignment="1">
      <alignment horizontal="center" vertical="center"/>
    </xf>
    <xf numFmtId="0" fontId="20" fillId="0" borderId="29" xfId="0" applyFont="1" applyBorder="1" applyAlignment="1">
      <alignment horizontal="center"/>
    </xf>
    <xf numFmtId="0" fontId="34" fillId="8" borderId="28" xfId="0" applyNumberFormat="1" applyFont="1" applyFill="1" applyBorder="1" applyAlignment="1">
      <alignment horizontal="center" vertical="center"/>
    </xf>
    <xf numFmtId="0" fontId="34" fillId="8" borderId="28" xfId="0" applyNumberFormat="1" applyFont="1" applyFill="1" applyBorder="1" applyAlignment="1">
      <alignment horizontal="center" vertical="center" wrapText="1"/>
    </xf>
    <xf numFmtId="0" fontId="32" fillId="0" borderId="18" xfId="0" applyNumberFormat="1" applyFont="1" applyBorder="1" applyAlignment="1">
      <alignment horizontal="center"/>
    </xf>
    <xf numFmtId="0" fontId="32" fillId="0" borderId="32" xfId="0" applyNumberFormat="1" applyFont="1" applyBorder="1" applyAlignment="1">
      <alignment horizontal="center"/>
    </xf>
    <xf numFmtId="0" fontId="32" fillId="0" borderId="23" xfId="0" applyNumberFormat="1" applyFont="1" applyBorder="1" applyAlignment="1">
      <alignment horizontal="center"/>
    </xf>
    <xf numFmtId="0" fontId="28" fillId="0" borderId="18" xfId="0" applyNumberFormat="1" applyFont="1" applyBorder="1" applyAlignment="1">
      <alignment horizontal="center"/>
    </xf>
    <xf numFmtId="0" fontId="28" fillId="0" borderId="32" xfId="0" applyNumberFormat="1" applyFont="1" applyBorder="1" applyAlignment="1">
      <alignment horizontal="center"/>
    </xf>
    <xf numFmtId="0" fontId="28" fillId="0" borderId="23" xfId="0" applyNumberFormat="1" applyFont="1" applyBorder="1" applyAlignment="1">
      <alignment horizontal="center"/>
    </xf>
    <xf numFmtId="0" fontId="34" fillId="7" borderId="28" xfId="0" applyFont="1" applyFill="1" applyBorder="1" applyAlignment="1">
      <alignment horizontal="center"/>
    </xf>
    <xf numFmtId="0" fontId="23" fillId="4" borderId="41" xfId="0" applyNumberFormat="1" applyFont="1" applyFill="1" applyBorder="1" applyAlignment="1">
      <alignment horizontal="left" vertical="center"/>
    </xf>
    <xf numFmtId="0" fontId="16" fillId="0" borderId="41" xfId="0" applyNumberFormat="1" applyFont="1" applyBorder="1" applyAlignment="1">
      <alignment horizontal="center"/>
    </xf>
    <xf numFmtId="0" fontId="28" fillId="0" borderId="41" xfId="0" applyFont="1" applyBorder="1" applyAlignment="1">
      <alignment horizontal="center"/>
    </xf>
    <xf numFmtId="0" fontId="35" fillId="8" borderId="41" xfId="0" applyNumberFormat="1" applyFont="1" applyFill="1" applyBorder="1" applyAlignment="1">
      <alignment horizontal="center" vertical="center"/>
    </xf>
    <xf numFmtId="0" fontId="35" fillId="8" borderId="41" xfId="0" applyNumberFormat="1" applyFont="1" applyFill="1" applyBorder="1" applyAlignment="1">
      <alignment horizontal="center" vertical="center" wrapText="1"/>
    </xf>
    <xf numFmtId="0" fontId="36" fillId="7" borderId="41" xfId="0" applyFont="1" applyFill="1" applyBorder="1" applyAlignment="1">
      <alignment horizontal="center"/>
    </xf>
    <xf numFmtId="0" fontId="34" fillId="7" borderId="41" xfId="0" applyFont="1" applyFill="1" applyBorder="1" applyAlignment="1">
      <alignment horizontal="center"/>
    </xf>
    <xf numFmtId="0" fontId="37" fillId="7" borderId="41" xfId="0" applyFont="1" applyFill="1" applyBorder="1" applyAlignment="1">
      <alignment horizontal="center"/>
    </xf>
    <xf numFmtId="0" fontId="33" fillId="6" borderId="41" xfId="0" applyNumberFormat="1" applyFont="1" applyFill="1" applyBorder="1" applyAlignment="1">
      <alignment horizontal="left" vertical="center"/>
    </xf>
  </cellXfs>
  <cellStyles count="4">
    <cellStyle name="Normal" xfId="0" builtinId="0"/>
    <cellStyle name="Normal 10" xfId="1"/>
    <cellStyle name="Normal_Sheet1" xfId="3"/>
    <cellStyle name="Percent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245807</xdr:colOff>
      <xdr:row>5</xdr:row>
      <xdr:rowOff>276532</xdr:rowOff>
    </xdr:from>
    <xdr:to>
      <xdr:col>6</xdr:col>
      <xdr:colOff>122903</xdr:colOff>
      <xdr:row>9</xdr:row>
      <xdr:rowOff>107540</xdr:rowOff>
    </xdr:to>
    <xdr:pic>
      <xdr:nvPicPr>
        <xdr:cNvPr id="2" name="Picture 1"/>
        <xdr:cNvPicPr>
          <a:picLocks noChangeAspect="1"/>
        </xdr:cNvPicPr>
      </xdr:nvPicPr>
      <xdr:blipFill>
        <a:blip xmlns:r="http://schemas.openxmlformats.org/officeDocument/2006/relationships" r:embed="rId1"/>
        <a:stretch>
          <a:fillRect/>
        </a:stretch>
      </xdr:blipFill>
      <xdr:spPr>
        <a:xfrm>
          <a:off x="245807" y="1582379"/>
          <a:ext cx="11844798" cy="41326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7</xdr:row>
      <xdr:rowOff>28013</xdr:rowOff>
    </xdr:from>
    <xdr:to>
      <xdr:col>7</xdr:col>
      <xdr:colOff>56029</xdr:colOff>
      <xdr:row>28</xdr:row>
      <xdr:rowOff>160165</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1722903"/>
          <a:ext cx="11163860" cy="425031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sers\PC\Desktop\DoAnBaoVe2018\DoAnNam2018\BUSMAP-PROJECT\6.%20Testing\Test%20Case\(BMS)Test%20case-Sprint%201-ver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_Test_Case_List"/>
      <sheetName val="Test_Report"/>
      <sheetName val="Home page"/>
      <sheetName val="Home page-Test"/>
      <sheetName val="Show Bus Routes List"/>
      <sheetName val="Show Bus Routes List-Test"/>
      <sheetName val="Show Bus Stops List"/>
      <sheetName val="Show Bus Stops List-Test"/>
      <sheetName val="Display Bus Route on the Map"/>
      <sheetName val="Display Bus Route on the Map-Te"/>
      <sheetName val="Home Page(App)"/>
      <sheetName val="Show Bus Routes List(App)"/>
      <sheetName val="Show Bus Stops List(App)"/>
      <sheetName val="Display Bus Route on the Map(Ap"/>
    </sheetNames>
    <sheetDataSet>
      <sheetData sheetId="0" refreshError="1"/>
      <sheetData sheetId="1" refreshError="1"/>
      <sheetData sheetId="2" refreshError="1"/>
      <sheetData sheetId="3" refreshError="1"/>
      <sheetData sheetId="4" refreshError="1">
        <row r="5">
          <cell r="D5">
            <v>0</v>
          </cell>
          <cell r="E5">
            <v>0</v>
          </cell>
        </row>
        <row r="6">
          <cell r="C6">
            <v>0</v>
          </cell>
          <cell r="D6">
            <v>0</v>
          </cell>
          <cell r="E6">
            <v>0</v>
          </cell>
        </row>
      </sheetData>
      <sheetData sheetId="5" refreshError="1"/>
      <sheetData sheetId="6" refreshError="1">
        <row r="5">
          <cell r="B5">
            <v>27</v>
          </cell>
          <cell r="D5">
            <v>0</v>
          </cell>
          <cell r="E5">
            <v>0</v>
          </cell>
        </row>
        <row r="6">
          <cell r="C6">
            <v>0</v>
          </cell>
          <cell r="D6">
            <v>0</v>
          </cell>
          <cell r="E6">
            <v>0</v>
          </cell>
        </row>
      </sheetData>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zoomScale="86" zoomScaleNormal="86" workbookViewId="0">
      <selection activeCell="B6" sqref="B6"/>
    </sheetView>
  </sheetViews>
  <sheetFormatPr defaultColWidth="9.140625" defaultRowHeight="16.5"/>
  <cols>
    <col min="1" max="1" width="42.5703125" style="16" customWidth="1"/>
    <col min="2" max="2" width="37.28515625" style="16" customWidth="1"/>
    <col min="3" max="3" width="39.140625" style="16" customWidth="1"/>
    <col min="4" max="4" width="43.140625" style="16" customWidth="1"/>
    <col min="5" max="16384" width="9.140625" style="16"/>
  </cols>
  <sheetData>
    <row r="1" spans="1:4">
      <c r="A1" s="144" t="s">
        <v>119</v>
      </c>
      <c r="B1" s="144"/>
      <c r="C1" s="144"/>
      <c r="D1" s="144"/>
    </row>
    <row r="2" spans="1:4" ht="19.5" customHeight="1">
      <c r="A2" s="144"/>
      <c r="B2" s="144"/>
      <c r="C2" s="144"/>
      <c r="D2" s="144"/>
    </row>
    <row r="3" spans="1:4" ht="33.75" customHeight="1">
      <c r="A3" s="121" t="s">
        <v>13</v>
      </c>
      <c r="B3" s="145" t="s">
        <v>120</v>
      </c>
      <c r="C3" s="146"/>
      <c r="D3" s="147"/>
    </row>
    <row r="4" spans="1:4" ht="20.25" customHeight="1">
      <c r="A4" s="122"/>
      <c r="B4" s="148"/>
      <c r="C4" s="149"/>
      <c r="D4" s="150"/>
    </row>
    <row r="5" spans="1:4" ht="20.25">
      <c r="A5" s="17" t="s">
        <v>11</v>
      </c>
      <c r="B5" s="17" t="s">
        <v>10</v>
      </c>
      <c r="C5" s="17" t="s">
        <v>1</v>
      </c>
      <c r="D5" s="17" t="s">
        <v>12</v>
      </c>
    </row>
    <row r="6" spans="1:4" ht="23.25" customHeight="1">
      <c r="A6" s="18">
        <v>1</v>
      </c>
      <c r="B6" s="19" t="s">
        <v>121</v>
      </c>
      <c r="C6" s="19" t="s">
        <v>121</v>
      </c>
      <c r="D6" s="20"/>
    </row>
    <row r="7" spans="1:4" ht="21.75" customHeight="1">
      <c r="A7" s="18">
        <v>2</v>
      </c>
      <c r="B7" s="84" t="s">
        <v>91</v>
      </c>
      <c r="C7" s="84" t="s">
        <v>91</v>
      </c>
      <c r="D7" s="85"/>
    </row>
    <row r="8" spans="1:4" ht="21.75" customHeight="1">
      <c r="A8" s="18">
        <v>3</v>
      </c>
      <c r="B8" s="90" t="s">
        <v>122</v>
      </c>
      <c r="C8" s="90" t="s">
        <v>122</v>
      </c>
      <c r="D8" s="91"/>
    </row>
    <row r="9" spans="1:4" ht="21.75" customHeight="1">
      <c r="A9" s="106">
        <v>4</v>
      </c>
      <c r="B9" s="90" t="s">
        <v>51</v>
      </c>
      <c r="C9" s="90" t="s">
        <v>51</v>
      </c>
      <c r="D9" s="91"/>
    </row>
    <row r="10" spans="1:4" ht="22.5" customHeight="1">
      <c r="A10" s="18">
        <v>5</v>
      </c>
      <c r="B10" s="90" t="s">
        <v>123</v>
      </c>
      <c r="C10" s="90" t="s">
        <v>123</v>
      </c>
      <c r="D10" s="91"/>
    </row>
    <row r="11" spans="1:4" ht="22.5" customHeight="1">
      <c r="A11" s="18">
        <v>6</v>
      </c>
      <c r="B11" s="90" t="s">
        <v>124</v>
      </c>
      <c r="C11" s="90" t="s">
        <v>124</v>
      </c>
      <c r="D11" s="91"/>
    </row>
  </sheetData>
  <mergeCells count="2">
    <mergeCell ref="A1:D2"/>
    <mergeCell ref="B3:D4"/>
  </mergeCells>
  <pageMargins left="0.7" right="0.7" top="0.75" bottom="0.75" header="0.3" footer="0.3"/>
  <pageSetup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
  <sheetViews>
    <sheetView topLeftCell="A20" workbookViewId="0">
      <selection activeCell="H13" sqref="H13"/>
    </sheetView>
  </sheetViews>
  <sheetFormatPr defaultColWidth="9.140625" defaultRowHeight="15"/>
  <cols>
    <col min="1" max="1" width="14.140625" style="7" customWidth="1"/>
    <col min="2" max="2" width="33.28515625" style="7" bestFit="1" customWidth="1"/>
    <col min="3" max="3" width="11.7109375" style="7" customWidth="1"/>
    <col min="4" max="10" width="9.140625" style="7"/>
    <col min="11" max="11" width="13.5703125" style="7" customWidth="1"/>
    <col min="12" max="12" width="14.28515625" style="7" customWidth="1"/>
    <col min="13" max="16384" width="9.140625" style="7"/>
  </cols>
  <sheetData>
    <row r="1" spans="1:16" s="1" customFormat="1" ht="25.5">
      <c r="A1" s="166" t="s">
        <v>28</v>
      </c>
      <c r="B1" s="166"/>
      <c r="C1" s="166"/>
      <c r="D1" s="166"/>
      <c r="E1" s="166"/>
      <c r="F1" s="166"/>
      <c r="G1" s="166"/>
      <c r="H1" s="166"/>
      <c r="I1" s="166"/>
      <c r="J1" s="166"/>
      <c r="K1" s="166"/>
      <c r="L1" s="166"/>
      <c r="M1" s="166"/>
      <c r="N1" s="166"/>
      <c r="O1" s="166"/>
      <c r="P1" s="166"/>
    </row>
    <row r="2" spans="1:16" s="1" customFormat="1" ht="12.75">
      <c r="A2" s="2"/>
      <c r="B2" s="3"/>
      <c r="C2" s="3"/>
      <c r="D2" s="3"/>
      <c r="E2" s="3"/>
      <c r="F2" s="3"/>
      <c r="G2" s="3"/>
      <c r="H2" s="3"/>
      <c r="I2" s="3"/>
      <c r="J2" s="3"/>
      <c r="K2" s="3"/>
      <c r="L2" s="3"/>
      <c r="M2" s="4"/>
      <c r="N2" s="4"/>
      <c r="O2" s="4"/>
      <c r="P2" s="4"/>
    </row>
    <row r="3" spans="1:16" s="1" customFormat="1" ht="16.5">
      <c r="A3" s="23" t="s">
        <v>13</v>
      </c>
      <c r="B3" s="167" t="s">
        <v>43</v>
      </c>
      <c r="C3" s="167"/>
      <c r="D3" s="24"/>
      <c r="E3" s="154" t="s">
        <v>7</v>
      </c>
      <c r="F3" s="154"/>
      <c r="G3" s="154"/>
      <c r="H3" s="160" t="s">
        <v>17</v>
      </c>
      <c r="I3" s="161"/>
      <c r="J3" s="161"/>
      <c r="K3" s="162"/>
      <c r="L3" s="25"/>
      <c r="M3" s="25"/>
      <c r="N3" s="25"/>
      <c r="O3" s="25"/>
      <c r="P3" s="25"/>
    </row>
    <row r="4" spans="1:16" s="1" customFormat="1" ht="16.5">
      <c r="A4" s="23"/>
      <c r="B4" s="153"/>
      <c r="C4" s="153"/>
      <c r="D4" s="26"/>
      <c r="E4" s="154" t="s">
        <v>18</v>
      </c>
      <c r="F4" s="154"/>
      <c r="G4" s="154"/>
      <c r="H4" s="163" t="s">
        <v>19</v>
      </c>
      <c r="I4" s="164"/>
      <c r="J4" s="164"/>
      <c r="K4" s="165"/>
      <c r="L4" s="26"/>
      <c r="M4" s="25"/>
      <c r="N4" s="25"/>
      <c r="O4" s="25"/>
      <c r="P4" s="25"/>
    </row>
    <row r="5" spans="1:16" s="1" customFormat="1" ht="16.5">
      <c r="A5" s="23"/>
      <c r="B5" s="153"/>
      <c r="C5" s="153"/>
      <c r="D5" s="26"/>
      <c r="E5" s="154" t="s">
        <v>20</v>
      </c>
      <c r="F5" s="154"/>
      <c r="G5" s="154"/>
      <c r="H5" s="157">
        <v>44114</v>
      </c>
      <c r="I5" s="158"/>
      <c r="J5" s="158"/>
      <c r="K5" s="159"/>
      <c r="L5" s="26"/>
      <c r="M5" s="25"/>
      <c r="N5" s="25"/>
      <c r="O5" s="25"/>
      <c r="P5" s="25"/>
    </row>
    <row r="6" spans="1:16" s="1" customFormat="1" ht="20.25" customHeight="1">
      <c r="A6" s="27" t="s">
        <v>21</v>
      </c>
      <c r="B6" s="155" t="s">
        <v>22</v>
      </c>
      <c r="C6" s="155"/>
      <c r="D6" s="155"/>
      <c r="E6" s="155"/>
      <c r="F6" s="155"/>
      <c r="G6" s="155"/>
      <c r="H6" s="155"/>
      <c r="I6" s="155"/>
      <c r="J6" s="155"/>
      <c r="K6" s="155"/>
      <c r="L6" s="28"/>
      <c r="M6" s="29"/>
      <c r="N6" s="29"/>
      <c r="O6" s="29"/>
      <c r="P6" s="29"/>
    </row>
    <row r="7" spans="1:16" s="1" customFormat="1" ht="20.25" customHeight="1">
      <c r="A7" s="30"/>
      <c r="B7" s="31"/>
      <c r="C7" s="156" t="s">
        <v>23</v>
      </c>
      <c r="D7" s="156"/>
      <c r="E7" s="156" t="s">
        <v>24</v>
      </c>
      <c r="F7" s="156"/>
      <c r="G7" s="156" t="s">
        <v>32</v>
      </c>
      <c r="H7" s="156"/>
      <c r="I7" s="156" t="s">
        <v>25</v>
      </c>
      <c r="J7" s="156"/>
      <c r="K7" s="156" t="s">
        <v>26</v>
      </c>
      <c r="L7" s="156"/>
      <c r="M7" s="151" t="s">
        <v>27</v>
      </c>
      <c r="N7" s="151"/>
      <c r="O7" s="152" t="s">
        <v>42</v>
      </c>
      <c r="P7" s="152"/>
    </row>
    <row r="8" spans="1:16" s="1" customFormat="1" ht="16.5">
      <c r="A8" s="32"/>
      <c r="B8" s="33"/>
      <c r="C8" s="156"/>
      <c r="D8" s="156"/>
      <c r="E8" s="156"/>
      <c r="F8" s="156"/>
      <c r="G8" s="156"/>
      <c r="H8" s="156"/>
      <c r="I8" s="156"/>
      <c r="J8" s="156"/>
      <c r="K8" s="156"/>
      <c r="L8" s="156"/>
      <c r="M8" s="151"/>
      <c r="N8" s="151"/>
      <c r="O8" s="152"/>
      <c r="P8" s="152"/>
    </row>
    <row r="9" spans="1:16" s="5" customFormat="1" ht="22.5" customHeight="1">
      <c r="A9" s="34" t="s">
        <v>11</v>
      </c>
      <c r="B9" s="34" t="s">
        <v>14</v>
      </c>
      <c r="C9" s="35" t="s">
        <v>15</v>
      </c>
      <c r="D9" s="35" t="s">
        <v>16</v>
      </c>
      <c r="E9" s="35" t="s">
        <v>15</v>
      </c>
      <c r="F9" s="35" t="s">
        <v>16</v>
      </c>
      <c r="G9" s="35" t="s">
        <v>15</v>
      </c>
      <c r="H9" s="35" t="s">
        <v>16</v>
      </c>
      <c r="I9" s="34" t="s">
        <v>15</v>
      </c>
      <c r="J9" s="35" t="s">
        <v>16</v>
      </c>
      <c r="K9" s="35" t="s">
        <v>15</v>
      </c>
      <c r="L9" s="35" t="s">
        <v>16</v>
      </c>
      <c r="M9" s="35" t="s">
        <v>15</v>
      </c>
      <c r="N9" s="35" t="s">
        <v>16</v>
      </c>
      <c r="O9" s="35" t="s">
        <v>15</v>
      </c>
      <c r="P9" s="35" t="s">
        <v>16</v>
      </c>
    </row>
    <row r="10" spans="1:16" s="1" customFormat="1" ht="31.7" customHeight="1">
      <c r="A10" s="18">
        <v>1</v>
      </c>
      <c r="B10" s="19" t="s">
        <v>37</v>
      </c>
      <c r="C10" s="36">
        <v>15</v>
      </c>
      <c r="D10" s="36">
        <v>15</v>
      </c>
      <c r="E10" s="36">
        <v>0</v>
      </c>
      <c r="F10" s="36">
        <f>'[1]Show Bus Routes List'!C6</f>
        <v>0</v>
      </c>
      <c r="G10" s="36">
        <f>'[1]Show Bus Routes List'!D5</f>
        <v>0</v>
      </c>
      <c r="H10" s="36">
        <f>'[1]Show Bus Routes List'!D6</f>
        <v>0</v>
      </c>
      <c r="I10" s="36">
        <f>'[1]Show Bus Routes List'!E5</f>
        <v>0</v>
      </c>
      <c r="J10" s="36">
        <f>'[1]Show Bus Routes List'!E6</f>
        <v>0</v>
      </c>
      <c r="K10" s="36">
        <v>15</v>
      </c>
      <c r="L10" s="36">
        <v>15</v>
      </c>
      <c r="M10" s="37">
        <f>ROUND(C10*100/K10,1)</f>
        <v>100</v>
      </c>
      <c r="N10" s="37">
        <f t="shared" ref="N10:N20" si="0">ROUND(D10*100/L10,1)</f>
        <v>100</v>
      </c>
      <c r="O10" s="37">
        <f t="shared" ref="O10:P17" si="1">ROUND((C10+E10)*100/K10,1)</f>
        <v>100</v>
      </c>
      <c r="P10" s="38">
        <f t="shared" si="1"/>
        <v>100</v>
      </c>
    </row>
    <row r="11" spans="1:16" s="1" customFormat="1" ht="31.7" customHeight="1">
      <c r="A11" s="82">
        <v>2</v>
      </c>
      <c r="B11" s="19" t="s">
        <v>47</v>
      </c>
      <c r="C11" s="36"/>
      <c r="D11" s="36"/>
      <c r="E11" s="36"/>
      <c r="F11" s="36"/>
      <c r="G11" s="36"/>
      <c r="H11" s="36"/>
      <c r="I11" s="36"/>
      <c r="J11" s="36"/>
      <c r="K11" s="36"/>
      <c r="L11" s="36"/>
      <c r="M11" s="37"/>
      <c r="N11" s="37"/>
      <c r="O11" s="37"/>
      <c r="P11" s="38"/>
    </row>
    <row r="12" spans="1:16" s="1" customFormat="1" ht="45" customHeight="1">
      <c r="A12" s="18">
        <v>3</v>
      </c>
      <c r="B12" s="19" t="s">
        <v>64</v>
      </c>
      <c r="C12" s="36">
        <v>12</v>
      </c>
      <c r="D12" s="36">
        <v>12</v>
      </c>
      <c r="E12" s="36">
        <v>0</v>
      </c>
      <c r="F12" s="36">
        <f>'[1]Show Bus Stops List'!C6</f>
        <v>0</v>
      </c>
      <c r="G12" s="36">
        <f>'[1]Show Bus Stops List'!D5</f>
        <v>0</v>
      </c>
      <c r="H12" s="36">
        <f>'[1]Show Bus Stops List'!D6</f>
        <v>0</v>
      </c>
      <c r="I12" s="36">
        <f>'[1]Show Bus Stops List'!E5</f>
        <v>0</v>
      </c>
      <c r="J12" s="36">
        <f>'[1]Show Bus Stops List'!E6</f>
        <v>0</v>
      </c>
      <c r="K12" s="36">
        <v>12</v>
      </c>
      <c r="L12" s="36">
        <v>12</v>
      </c>
      <c r="M12" s="37">
        <f t="shared" ref="M12:M20" si="2">ROUND(C12*100/K12,1)</f>
        <v>100</v>
      </c>
      <c r="N12" s="37">
        <f t="shared" si="0"/>
        <v>100</v>
      </c>
      <c r="O12" s="37">
        <f t="shared" si="1"/>
        <v>100</v>
      </c>
      <c r="P12" s="38">
        <f t="shared" si="1"/>
        <v>100</v>
      </c>
    </row>
    <row r="13" spans="1:16" s="1" customFormat="1" ht="45" customHeight="1">
      <c r="A13" s="83">
        <v>4</v>
      </c>
      <c r="B13" s="84" t="s">
        <v>63</v>
      </c>
      <c r="C13" s="86"/>
      <c r="D13" s="86"/>
      <c r="E13" s="86"/>
      <c r="F13" s="86"/>
      <c r="G13" s="86"/>
      <c r="H13" s="86"/>
      <c r="I13" s="86"/>
      <c r="J13" s="86"/>
      <c r="K13" s="86"/>
      <c r="L13" s="86"/>
      <c r="M13" s="87"/>
      <c r="N13" s="87"/>
      <c r="O13" s="87"/>
      <c r="P13" s="88"/>
    </row>
    <row r="14" spans="1:16" s="1" customFormat="1" ht="33.75" customHeight="1">
      <c r="A14" s="21">
        <v>5</v>
      </c>
      <c r="B14" s="22" t="s">
        <v>48</v>
      </c>
      <c r="C14" s="39">
        <v>8</v>
      </c>
      <c r="D14" s="39">
        <v>8</v>
      </c>
      <c r="E14" s="39" t="e">
        <f>#REF!</f>
        <v>#REF!</v>
      </c>
      <c r="F14" s="39" t="e">
        <f>#REF!</f>
        <v>#REF!</v>
      </c>
      <c r="G14" s="39" t="e">
        <f>#REF!</f>
        <v>#REF!</v>
      </c>
      <c r="H14" s="39" t="e">
        <f>#REF!</f>
        <v>#REF!</v>
      </c>
      <c r="I14" s="39" t="e">
        <f>#REF!</f>
        <v>#REF!</v>
      </c>
      <c r="J14" s="39" t="e">
        <f>#REF!</f>
        <v>#REF!</v>
      </c>
      <c r="K14" s="39">
        <v>4</v>
      </c>
      <c r="L14" s="39">
        <v>4</v>
      </c>
      <c r="M14" s="37">
        <f t="shared" si="2"/>
        <v>200</v>
      </c>
      <c r="N14" s="37">
        <f t="shared" si="0"/>
        <v>200</v>
      </c>
      <c r="O14" s="37" t="e">
        <f>ROUND((C14+E14)*100/K14,1)</f>
        <v>#REF!</v>
      </c>
      <c r="P14" s="38" t="e">
        <f t="shared" si="1"/>
        <v>#REF!</v>
      </c>
    </row>
    <row r="15" spans="1:16" s="1" customFormat="1" ht="33.75" customHeight="1">
      <c r="A15" s="83">
        <v>6</v>
      </c>
      <c r="B15" s="84" t="s">
        <v>58</v>
      </c>
      <c r="C15" s="39"/>
      <c r="D15" s="39"/>
      <c r="E15" s="39"/>
      <c r="F15" s="39"/>
      <c r="G15" s="39"/>
      <c r="H15" s="39"/>
      <c r="I15" s="39"/>
      <c r="J15" s="39"/>
      <c r="K15" s="39"/>
      <c r="L15" s="39"/>
      <c r="M15" s="40"/>
      <c r="N15" s="40"/>
      <c r="O15" s="40"/>
      <c r="P15" s="41"/>
    </row>
    <row r="16" spans="1:16" s="1" customFormat="1" ht="42" customHeight="1">
      <c r="A16" s="21">
        <v>7</v>
      </c>
      <c r="B16" s="22" t="s">
        <v>49</v>
      </c>
      <c r="C16" s="39">
        <v>15</v>
      </c>
      <c r="D16" s="39">
        <v>15</v>
      </c>
      <c r="E16" s="39">
        <v>0</v>
      </c>
      <c r="F16" s="39">
        <v>0</v>
      </c>
      <c r="G16" s="39">
        <v>0</v>
      </c>
      <c r="H16" s="39">
        <v>0</v>
      </c>
      <c r="I16" s="39">
        <v>0</v>
      </c>
      <c r="J16" s="39">
        <v>0</v>
      </c>
      <c r="K16" s="39">
        <v>15</v>
      </c>
      <c r="L16" s="39">
        <v>15</v>
      </c>
      <c r="M16" s="37">
        <f t="shared" si="2"/>
        <v>100</v>
      </c>
      <c r="N16" s="40">
        <v>100</v>
      </c>
      <c r="O16" s="40">
        <v>100</v>
      </c>
      <c r="P16" s="41">
        <v>100</v>
      </c>
    </row>
    <row r="17" spans="1:18" s="1" customFormat="1" ht="33.75" customHeight="1">
      <c r="A17" s="21">
        <v>8</v>
      </c>
      <c r="B17" s="22" t="s">
        <v>50</v>
      </c>
      <c r="C17" s="39">
        <v>20</v>
      </c>
      <c r="D17" s="39">
        <v>20</v>
      </c>
      <c r="E17" s="39" t="e">
        <f>#REF!</f>
        <v>#REF!</v>
      </c>
      <c r="F17" s="39" t="e">
        <f>#REF!</f>
        <v>#REF!</v>
      </c>
      <c r="G17" s="39" t="e">
        <f>#REF!</f>
        <v>#REF!</v>
      </c>
      <c r="H17" s="39" t="e">
        <f>#REF!</f>
        <v>#REF!</v>
      </c>
      <c r="I17" s="39" t="e">
        <f>#REF!</f>
        <v>#REF!</v>
      </c>
      <c r="J17" s="39" t="e">
        <f>#REF!</f>
        <v>#REF!</v>
      </c>
      <c r="K17" s="39">
        <v>20</v>
      </c>
      <c r="L17" s="39">
        <v>20</v>
      </c>
      <c r="M17" s="37">
        <f t="shared" si="2"/>
        <v>100</v>
      </c>
      <c r="N17" s="37">
        <f t="shared" si="0"/>
        <v>100</v>
      </c>
      <c r="O17" s="37" t="e">
        <f>ROUND((C17+E17)*100/K17,1)</f>
        <v>#REF!</v>
      </c>
      <c r="P17" s="38" t="e">
        <f t="shared" si="1"/>
        <v>#REF!</v>
      </c>
    </row>
    <row r="18" spans="1:18" s="1" customFormat="1" ht="20.25">
      <c r="A18" s="21">
        <v>9</v>
      </c>
      <c r="B18" s="22" t="s">
        <v>51</v>
      </c>
      <c r="C18" s="39">
        <v>27</v>
      </c>
      <c r="D18" s="39">
        <v>27</v>
      </c>
      <c r="E18" s="39" t="e">
        <f>#REF!</f>
        <v>#REF!</v>
      </c>
      <c r="F18" s="36">
        <v>0</v>
      </c>
      <c r="G18" s="39" t="e">
        <f>#REF!</f>
        <v>#REF!</v>
      </c>
      <c r="H18" s="39" t="e">
        <f>#REF!</f>
        <v>#REF!</v>
      </c>
      <c r="I18" s="39" t="e">
        <f>#REF!</f>
        <v>#REF!</v>
      </c>
      <c r="J18" s="39">
        <v>0</v>
      </c>
      <c r="K18" s="39">
        <v>27</v>
      </c>
      <c r="L18" s="39">
        <v>27</v>
      </c>
      <c r="M18" s="37">
        <f t="shared" si="2"/>
        <v>100</v>
      </c>
      <c r="N18" s="37">
        <f t="shared" si="0"/>
        <v>100</v>
      </c>
      <c r="O18" s="37" t="e">
        <f t="shared" ref="O18:O20" si="3">ROUND((C18+E18)*100/K18,1)</f>
        <v>#REF!</v>
      </c>
      <c r="P18" s="38">
        <f t="shared" ref="P18:P20" si="4">ROUND((D18+F18)*100/L18,1)</f>
        <v>100</v>
      </c>
    </row>
    <row r="19" spans="1:18" s="6" customFormat="1" ht="20.25">
      <c r="A19" s="75">
        <v>10</v>
      </c>
      <c r="B19" s="76" t="s">
        <v>52</v>
      </c>
      <c r="C19" s="80">
        <v>17</v>
      </c>
      <c r="D19" s="80">
        <v>17</v>
      </c>
      <c r="E19" s="39">
        <v>0</v>
      </c>
      <c r="F19" s="39" t="e">
        <f>#REF!</f>
        <v>#REF!</v>
      </c>
      <c r="G19" s="39">
        <v>0</v>
      </c>
      <c r="H19" s="39">
        <v>0</v>
      </c>
      <c r="I19" s="39">
        <v>0</v>
      </c>
      <c r="J19" s="39" t="e">
        <f>#REF!</f>
        <v>#REF!</v>
      </c>
      <c r="K19" s="80">
        <v>17</v>
      </c>
      <c r="L19" s="80">
        <v>17</v>
      </c>
      <c r="M19" s="37">
        <f t="shared" si="2"/>
        <v>100</v>
      </c>
      <c r="N19" s="37">
        <f t="shared" si="0"/>
        <v>100</v>
      </c>
      <c r="O19" s="37">
        <f t="shared" si="3"/>
        <v>100</v>
      </c>
      <c r="P19" s="38" t="e">
        <f t="shared" si="4"/>
        <v>#REF!</v>
      </c>
    </row>
    <row r="20" spans="1:18" s="1" customFormat="1" ht="20.25">
      <c r="A20" s="75">
        <v>11</v>
      </c>
      <c r="B20" s="76" t="s">
        <v>53</v>
      </c>
      <c r="C20" s="80">
        <v>18</v>
      </c>
      <c r="D20" s="80">
        <v>18</v>
      </c>
      <c r="E20" s="39" t="e">
        <f>#REF!</f>
        <v>#REF!</v>
      </c>
      <c r="F20" s="39">
        <v>0</v>
      </c>
      <c r="G20" s="39" t="e">
        <f>#REF!</f>
        <v>#REF!</v>
      </c>
      <c r="H20" s="39" t="e">
        <f>#REF!</f>
        <v>#REF!</v>
      </c>
      <c r="I20" s="39" t="e">
        <f>#REF!</f>
        <v>#REF!</v>
      </c>
      <c r="J20" s="39">
        <v>0</v>
      </c>
      <c r="K20" s="80">
        <v>18</v>
      </c>
      <c r="L20" s="80">
        <v>18</v>
      </c>
      <c r="M20" s="37">
        <f t="shared" si="2"/>
        <v>100</v>
      </c>
      <c r="N20" s="37">
        <f t="shared" si="0"/>
        <v>100</v>
      </c>
      <c r="O20" s="37" t="e">
        <f t="shared" si="3"/>
        <v>#REF!</v>
      </c>
      <c r="P20" s="38">
        <f t="shared" si="4"/>
        <v>100</v>
      </c>
    </row>
    <row r="21" spans="1:18" s="1" customFormat="1" ht="16.5">
      <c r="A21" s="42"/>
      <c r="B21" s="43" t="s">
        <v>8</v>
      </c>
      <c r="C21" s="44">
        <f t="shared" ref="C21" si="5">SUM(C10:C20)</f>
        <v>132</v>
      </c>
      <c r="D21" s="44">
        <f t="shared" ref="D21" si="6">SUM(D10:D20)</f>
        <v>132</v>
      </c>
      <c r="E21" s="44" t="e">
        <f t="shared" ref="E21" si="7">SUM(E10:E20)</f>
        <v>#REF!</v>
      </c>
      <c r="F21" s="44" t="e">
        <f t="shared" ref="F21" si="8">SUM(F10:F20)</f>
        <v>#REF!</v>
      </c>
      <c r="G21" s="44" t="e">
        <f t="shared" ref="G21" si="9">SUM(G10:G20)</f>
        <v>#REF!</v>
      </c>
      <c r="H21" s="44" t="e">
        <f t="shared" ref="H21" si="10">SUM(H10:H20)</f>
        <v>#REF!</v>
      </c>
      <c r="I21" s="44" t="e">
        <f t="shared" ref="I21" si="11">SUM(I10:I20)</f>
        <v>#REF!</v>
      </c>
      <c r="J21" s="44" t="e">
        <f t="shared" ref="J21" si="12">SUM(J10:J20)</f>
        <v>#REF!</v>
      </c>
      <c r="K21" s="44">
        <f t="shared" ref="K21" si="13">SUM(K10:K20)</f>
        <v>128</v>
      </c>
      <c r="L21" s="44">
        <f t="shared" ref="L21" si="14">SUM(L10:L20)</f>
        <v>128</v>
      </c>
      <c r="M21" s="44">
        <f t="shared" ref="M21" si="15">SUM(M10:M20)</f>
        <v>900</v>
      </c>
      <c r="N21" s="44">
        <f t="shared" ref="N21" si="16">SUM(N10:N20)</f>
        <v>900</v>
      </c>
      <c r="O21" s="44" t="e">
        <f t="shared" ref="O21" si="17">SUM(O10:O20)</f>
        <v>#REF!</v>
      </c>
      <c r="P21" s="44" t="e">
        <f t="shared" ref="P21" si="18">SUM(P10:P20)</f>
        <v>#REF!</v>
      </c>
    </row>
    <row r="22" spans="1:18" ht="17.25" thickBot="1">
      <c r="A22" s="45"/>
      <c r="B22" s="46"/>
      <c r="C22" s="47" t="s">
        <v>15</v>
      </c>
      <c r="D22" s="47" t="s">
        <v>29</v>
      </c>
      <c r="E22" s="48"/>
      <c r="F22" s="49"/>
      <c r="G22" s="49"/>
      <c r="H22" s="49"/>
      <c r="I22" s="49"/>
      <c r="J22" s="49"/>
      <c r="K22" s="50"/>
      <c r="L22" s="50"/>
      <c r="M22" s="51"/>
      <c r="N22" s="51"/>
      <c r="O22" s="51"/>
      <c r="P22" s="77"/>
      <c r="Q22" s="15"/>
      <c r="R22" s="15"/>
    </row>
    <row r="23" spans="1:18" ht="17.25" thickBot="1">
      <c r="A23" s="52"/>
      <c r="B23" s="53" t="s">
        <v>30</v>
      </c>
      <c r="C23" s="54" t="e">
        <f>ROUND((C21+E21)*100/K21,1)</f>
        <v>#REF!</v>
      </c>
      <c r="D23" s="55" t="e">
        <f>ROUND((D21+F21)*100/L21,1)</f>
        <v>#REF!</v>
      </c>
      <c r="E23" s="52" t="s">
        <v>9</v>
      </c>
      <c r="F23" s="56"/>
      <c r="G23" s="57"/>
      <c r="H23" s="52"/>
      <c r="I23" s="52"/>
      <c r="J23" s="52"/>
      <c r="K23" s="57"/>
      <c r="L23" s="57"/>
      <c r="M23" s="58"/>
      <c r="N23" s="58"/>
      <c r="O23" s="58"/>
      <c r="P23" s="78"/>
    </row>
    <row r="24" spans="1:18" ht="16.5">
      <c r="A24" s="59"/>
      <c r="B24" s="60" t="s">
        <v>31</v>
      </c>
      <c r="C24" s="61">
        <f>ROUND(C21*100/K21,1)</f>
        <v>103.1</v>
      </c>
      <c r="D24" s="62">
        <f>ROUND(D21*100/L21,1)</f>
        <v>103.1</v>
      </c>
      <c r="E24" s="61" t="s">
        <v>9</v>
      </c>
      <c r="F24" s="63"/>
      <c r="G24" s="64"/>
      <c r="H24" s="59"/>
      <c r="I24" s="59"/>
      <c r="J24" s="59"/>
      <c r="K24" s="64"/>
      <c r="L24" s="64"/>
      <c r="M24" s="65"/>
      <c r="N24" s="65"/>
      <c r="O24" s="65"/>
      <c r="P24" s="79"/>
    </row>
    <row r="25" spans="1:18">
      <c r="P25" s="15"/>
    </row>
  </sheetData>
  <mergeCells count="18">
    <mergeCell ref="B4:C4"/>
    <mergeCell ref="E4:G4"/>
    <mergeCell ref="H3:K3"/>
    <mergeCell ref="H4:K4"/>
    <mergeCell ref="A1:P1"/>
    <mergeCell ref="B3:C3"/>
    <mergeCell ref="E3:G3"/>
    <mergeCell ref="M7:N8"/>
    <mergeCell ref="O7:P8"/>
    <mergeCell ref="B5:C5"/>
    <mergeCell ref="E5:G5"/>
    <mergeCell ref="B6:K6"/>
    <mergeCell ref="C7:D8"/>
    <mergeCell ref="E7:F8"/>
    <mergeCell ref="G7:H8"/>
    <mergeCell ref="I7:J8"/>
    <mergeCell ref="K7:L8"/>
    <mergeCell ref="H5:K5"/>
  </mergeCells>
  <pageMargins left="0.7" right="0.7" top="0.75" bottom="0.75" header="0.3" footer="0.3"/>
  <pageSetup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5"/>
  <sheetViews>
    <sheetView tabSelected="1" topLeftCell="A4" zoomScale="66" zoomScaleNormal="66" workbookViewId="0">
      <selection activeCell="G23" sqref="G23"/>
    </sheetView>
  </sheetViews>
  <sheetFormatPr defaultRowHeight="15"/>
  <cols>
    <col min="1" max="1" width="23.85546875" customWidth="1"/>
    <col min="2" max="2" width="15.28515625" customWidth="1"/>
    <col min="3" max="3" width="19.7109375" customWidth="1"/>
    <col min="4" max="4" width="22.85546875" style="89" bestFit="1" customWidth="1"/>
    <col min="5" max="5" width="29.5703125" customWidth="1"/>
    <col min="6" max="6" width="28.85546875" customWidth="1"/>
    <col min="7" max="7" width="26.28515625" customWidth="1"/>
    <col min="8" max="8" width="18.140625" customWidth="1"/>
    <col min="9" max="9" width="18.7109375" customWidth="1"/>
    <col min="10" max="10" width="11.28515625" bestFit="1" customWidth="1"/>
    <col min="11" max="11" width="15.42578125" bestFit="1" customWidth="1"/>
    <col min="12" max="12" width="16.85546875" bestFit="1" customWidth="1"/>
    <col min="13" max="13" width="10.7109375" bestFit="1" customWidth="1"/>
  </cols>
  <sheetData>
    <row r="1" spans="1:7" ht="23.25" customHeight="1">
      <c r="A1" s="100" t="s">
        <v>0</v>
      </c>
      <c r="B1" s="168" t="s">
        <v>126</v>
      </c>
      <c r="C1" s="169"/>
      <c r="D1" s="169"/>
      <c r="E1" s="169"/>
      <c r="F1" s="169"/>
      <c r="G1" s="170"/>
    </row>
    <row r="2" spans="1:7" ht="23.25">
      <c r="A2" s="100" t="s">
        <v>5</v>
      </c>
      <c r="B2" s="171" t="s">
        <v>90</v>
      </c>
      <c r="C2" s="172"/>
      <c r="D2" s="172"/>
      <c r="E2" s="172"/>
      <c r="F2" s="172"/>
      <c r="G2" s="173"/>
    </row>
    <row r="3" spans="1:7" ht="18.75">
      <c r="A3" s="99"/>
      <c r="B3" s="98" t="s">
        <v>23</v>
      </c>
      <c r="C3" s="98" t="s">
        <v>24</v>
      </c>
      <c r="D3" s="177" t="s">
        <v>33</v>
      </c>
      <c r="E3" s="177"/>
      <c r="F3" s="101" t="s">
        <v>25</v>
      </c>
      <c r="G3" s="98" t="s">
        <v>41</v>
      </c>
    </row>
    <row r="4" spans="1:7" ht="18.75">
      <c r="A4" s="102" t="s">
        <v>3</v>
      </c>
      <c r="B4" s="99">
        <v>20</v>
      </c>
      <c r="C4" s="99">
        <v>0</v>
      </c>
      <c r="D4" s="178">
        <v>0</v>
      </c>
      <c r="E4" s="178"/>
      <c r="F4" s="103">
        <v>0</v>
      </c>
      <c r="G4" s="99">
        <f>B4</f>
        <v>20</v>
      </c>
    </row>
    <row r="5" spans="1:7" ht="18.75">
      <c r="A5" s="102" t="s">
        <v>4</v>
      </c>
      <c r="B5" s="104">
        <v>20</v>
      </c>
      <c r="C5" s="99">
        <v>0</v>
      </c>
      <c r="D5" s="178">
        <v>0</v>
      </c>
      <c r="E5" s="178"/>
      <c r="F5" s="103">
        <v>0</v>
      </c>
      <c r="G5" s="99">
        <f>B5</f>
        <v>20</v>
      </c>
    </row>
    <row r="31" spans="1:13" ht="17.25">
      <c r="A31" s="179" t="s">
        <v>6</v>
      </c>
      <c r="B31" s="179" t="s">
        <v>12</v>
      </c>
      <c r="C31" s="179" t="s">
        <v>38</v>
      </c>
      <c r="D31" s="179" t="s">
        <v>107</v>
      </c>
      <c r="E31" s="180" t="s">
        <v>39</v>
      </c>
      <c r="F31" s="179" t="s">
        <v>40</v>
      </c>
      <c r="G31" s="174" t="s">
        <v>103</v>
      </c>
      <c r="H31" s="174"/>
      <c r="I31" s="174"/>
      <c r="J31" s="174"/>
      <c r="K31" s="174"/>
      <c r="L31" s="174"/>
      <c r="M31" s="174" t="s">
        <v>104</v>
      </c>
    </row>
    <row r="32" spans="1:13" ht="17.25">
      <c r="A32" s="179"/>
      <c r="B32" s="179"/>
      <c r="C32" s="179"/>
      <c r="D32" s="179"/>
      <c r="E32" s="180"/>
      <c r="F32" s="179"/>
      <c r="G32" s="174" t="s">
        <v>15</v>
      </c>
      <c r="H32" s="174"/>
      <c r="I32" s="174"/>
      <c r="J32" s="174" t="s">
        <v>16</v>
      </c>
      <c r="K32" s="174"/>
      <c r="L32" s="174"/>
      <c r="M32" s="174"/>
    </row>
    <row r="33" spans="1:14" ht="17.25">
      <c r="A33" s="179"/>
      <c r="B33" s="179"/>
      <c r="C33" s="179"/>
      <c r="D33" s="179"/>
      <c r="E33" s="180"/>
      <c r="F33" s="179"/>
      <c r="G33" s="117" t="s">
        <v>34</v>
      </c>
      <c r="H33" s="118" t="s">
        <v>35</v>
      </c>
      <c r="I33" s="117" t="s">
        <v>36</v>
      </c>
      <c r="J33" s="120" t="s">
        <v>34</v>
      </c>
      <c r="K33" s="120" t="s">
        <v>35</v>
      </c>
      <c r="L33" s="120" t="s">
        <v>36</v>
      </c>
      <c r="M33" s="174"/>
    </row>
    <row r="34" spans="1:14" s="89" customFormat="1" ht="15.75">
      <c r="A34" s="176" t="s">
        <v>249</v>
      </c>
      <c r="B34" s="176"/>
      <c r="C34" s="176"/>
      <c r="D34" s="176"/>
      <c r="E34" s="176"/>
      <c r="F34" s="176"/>
      <c r="G34" s="176"/>
      <c r="H34" s="176"/>
      <c r="I34" s="176"/>
      <c r="J34" s="176"/>
      <c r="K34" s="176"/>
      <c r="L34" s="176"/>
      <c r="M34" s="176"/>
    </row>
    <row r="35" spans="1:14" ht="33">
      <c r="A35" s="107" t="s">
        <v>65</v>
      </c>
      <c r="B35" s="107" t="s">
        <v>82</v>
      </c>
      <c r="C35" s="108"/>
      <c r="D35" s="108"/>
      <c r="E35" s="109" t="s">
        <v>45</v>
      </c>
      <c r="F35" s="109" t="s">
        <v>45</v>
      </c>
      <c r="G35" s="110" t="s">
        <v>2</v>
      </c>
      <c r="H35" s="111">
        <v>44524</v>
      </c>
      <c r="I35" s="112" t="s">
        <v>125</v>
      </c>
      <c r="J35" s="110" t="s">
        <v>2</v>
      </c>
      <c r="K35" s="111">
        <v>44524</v>
      </c>
      <c r="L35" s="112" t="s">
        <v>125</v>
      </c>
      <c r="M35" s="116"/>
    </row>
    <row r="36" spans="1:14" ht="33">
      <c r="A36" s="107" t="s">
        <v>66</v>
      </c>
      <c r="B36" s="107" t="s">
        <v>93</v>
      </c>
      <c r="C36" s="108"/>
      <c r="D36" s="108"/>
      <c r="E36" s="109" t="s">
        <v>44</v>
      </c>
      <c r="F36" s="109" t="s">
        <v>44</v>
      </c>
      <c r="G36" s="110" t="s">
        <v>2</v>
      </c>
      <c r="H36" s="111">
        <v>44524</v>
      </c>
      <c r="I36" s="112" t="s">
        <v>125</v>
      </c>
      <c r="J36" s="110" t="s">
        <v>2</v>
      </c>
      <c r="K36" s="111">
        <v>44524</v>
      </c>
      <c r="L36" s="112" t="s">
        <v>125</v>
      </c>
      <c r="M36" s="116"/>
    </row>
    <row r="37" spans="1:14" ht="33">
      <c r="A37" s="107" t="s">
        <v>67</v>
      </c>
      <c r="B37" s="107" t="s">
        <v>94</v>
      </c>
      <c r="C37" s="108"/>
      <c r="D37" s="108"/>
      <c r="E37" s="109" t="s">
        <v>44</v>
      </c>
      <c r="F37" s="109" t="s">
        <v>44</v>
      </c>
      <c r="G37" s="110" t="s">
        <v>2</v>
      </c>
      <c r="H37" s="111">
        <v>44524</v>
      </c>
      <c r="I37" s="112" t="s">
        <v>125</v>
      </c>
      <c r="J37" s="110" t="s">
        <v>2</v>
      </c>
      <c r="K37" s="111">
        <v>44524</v>
      </c>
      <c r="L37" s="112" t="s">
        <v>125</v>
      </c>
      <c r="M37" s="116"/>
    </row>
    <row r="38" spans="1:14" s="89" customFormat="1" ht="33">
      <c r="A38" s="107" t="s">
        <v>68</v>
      </c>
      <c r="B38" s="107" t="s">
        <v>92</v>
      </c>
      <c r="C38" s="108"/>
      <c r="D38" s="108"/>
      <c r="E38" s="109" t="s">
        <v>44</v>
      </c>
      <c r="F38" s="109" t="s">
        <v>44</v>
      </c>
      <c r="G38" s="110" t="s">
        <v>2</v>
      </c>
      <c r="H38" s="111">
        <v>44524</v>
      </c>
      <c r="I38" s="112" t="s">
        <v>125</v>
      </c>
      <c r="J38" s="110" t="s">
        <v>2</v>
      </c>
      <c r="K38" s="111">
        <v>44524</v>
      </c>
      <c r="L38" s="112" t="s">
        <v>125</v>
      </c>
      <c r="M38" s="116"/>
    </row>
    <row r="39" spans="1:14" ht="33">
      <c r="A39" s="107" t="s">
        <v>69</v>
      </c>
      <c r="B39" s="107" t="s">
        <v>97</v>
      </c>
      <c r="C39" s="108"/>
      <c r="D39" s="108"/>
      <c r="E39" s="109" t="s">
        <v>46</v>
      </c>
      <c r="F39" s="109" t="s">
        <v>46</v>
      </c>
      <c r="G39" s="110" t="s">
        <v>2</v>
      </c>
      <c r="H39" s="111">
        <v>44524</v>
      </c>
      <c r="I39" s="112" t="s">
        <v>125</v>
      </c>
      <c r="J39" s="110" t="s">
        <v>2</v>
      </c>
      <c r="K39" s="111">
        <v>44524</v>
      </c>
      <c r="L39" s="112" t="s">
        <v>125</v>
      </c>
      <c r="M39" s="116"/>
    </row>
    <row r="40" spans="1:14" ht="33">
      <c r="A40" s="107" t="s">
        <v>70</v>
      </c>
      <c r="B40" s="107" t="s">
        <v>56</v>
      </c>
      <c r="C40" s="108"/>
      <c r="D40" s="108"/>
      <c r="E40" s="109" t="s">
        <v>46</v>
      </c>
      <c r="F40" s="109" t="s">
        <v>46</v>
      </c>
      <c r="G40" s="110" t="s">
        <v>2</v>
      </c>
      <c r="H40" s="111">
        <v>44524</v>
      </c>
      <c r="I40" s="112" t="s">
        <v>125</v>
      </c>
      <c r="J40" s="110" t="s">
        <v>2</v>
      </c>
      <c r="K40" s="111">
        <v>44524</v>
      </c>
      <c r="L40" s="112" t="s">
        <v>125</v>
      </c>
      <c r="M40" s="116"/>
    </row>
    <row r="41" spans="1:14" ht="33">
      <c r="A41" s="107" t="s">
        <v>99</v>
      </c>
      <c r="B41" s="107" t="s">
        <v>57</v>
      </c>
      <c r="C41" s="108"/>
      <c r="D41" s="108"/>
      <c r="E41" s="109" t="s">
        <v>44</v>
      </c>
      <c r="F41" s="109" t="s">
        <v>44</v>
      </c>
      <c r="G41" s="110" t="s">
        <v>2</v>
      </c>
      <c r="H41" s="111">
        <v>44524</v>
      </c>
      <c r="I41" s="112" t="s">
        <v>125</v>
      </c>
      <c r="J41" s="110" t="s">
        <v>2</v>
      </c>
      <c r="K41" s="111">
        <v>44524</v>
      </c>
      <c r="L41" s="112" t="s">
        <v>125</v>
      </c>
      <c r="M41" s="116"/>
    </row>
    <row r="42" spans="1:14" ht="16.5">
      <c r="A42" s="175" t="s">
        <v>83</v>
      </c>
      <c r="B42" s="175"/>
      <c r="C42" s="175"/>
      <c r="D42" s="175"/>
      <c r="E42" s="175"/>
      <c r="F42" s="175"/>
      <c r="G42" s="175"/>
      <c r="H42" s="175"/>
      <c r="I42" s="175"/>
      <c r="J42" s="175"/>
      <c r="K42" s="175"/>
      <c r="L42" s="175"/>
      <c r="M42" s="175"/>
      <c r="N42" s="97"/>
    </row>
    <row r="43" spans="1:14" s="89" customFormat="1" ht="266.25" customHeight="1">
      <c r="A43" s="109" t="s">
        <v>71</v>
      </c>
      <c r="B43" s="109" t="s">
        <v>238</v>
      </c>
      <c r="C43" s="109" t="s">
        <v>127</v>
      </c>
      <c r="D43" s="109" t="s">
        <v>102</v>
      </c>
      <c r="E43" s="114" t="s">
        <v>130</v>
      </c>
      <c r="F43" s="114" t="s">
        <v>248</v>
      </c>
      <c r="G43" s="110" t="s">
        <v>2</v>
      </c>
      <c r="H43" s="111">
        <v>44525</v>
      </c>
      <c r="I43" s="112" t="s">
        <v>125</v>
      </c>
      <c r="J43" s="110" t="s">
        <v>2</v>
      </c>
      <c r="K43" s="111">
        <v>44525</v>
      </c>
      <c r="L43" s="112" t="s">
        <v>125</v>
      </c>
      <c r="M43" s="116"/>
    </row>
    <row r="44" spans="1:14" s="89" customFormat="1" ht="266.25" customHeight="1">
      <c r="A44" s="109" t="s">
        <v>72</v>
      </c>
      <c r="B44" s="109" t="s">
        <v>241</v>
      </c>
      <c r="C44" s="109" t="s">
        <v>127</v>
      </c>
      <c r="D44" s="109" t="s">
        <v>102</v>
      </c>
      <c r="E44" s="132" t="s">
        <v>240</v>
      </c>
      <c r="F44" s="132" t="s">
        <v>240</v>
      </c>
      <c r="G44" s="110" t="s">
        <v>2</v>
      </c>
      <c r="H44" s="111">
        <v>44525</v>
      </c>
      <c r="I44" s="112" t="s">
        <v>125</v>
      </c>
      <c r="J44" s="110" t="s">
        <v>2</v>
      </c>
      <c r="K44" s="111">
        <v>44525</v>
      </c>
      <c r="L44" s="112" t="s">
        <v>125</v>
      </c>
      <c r="M44" s="131"/>
    </row>
    <row r="45" spans="1:14" s="89" customFormat="1" ht="244.5" customHeight="1">
      <c r="A45" s="109" t="s">
        <v>73</v>
      </c>
      <c r="B45" s="109" t="s">
        <v>128</v>
      </c>
      <c r="C45" s="109" t="s">
        <v>108</v>
      </c>
      <c r="D45" s="109" t="s">
        <v>102</v>
      </c>
      <c r="E45" s="114" t="s">
        <v>129</v>
      </c>
      <c r="F45" s="114" t="s">
        <v>129</v>
      </c>
      <c r="G45" s="110" t="s">
        <v>2</v>
      </c>
      <c r="H45" s="111">
        <v>44525</v>
      </c>
      <c r="I45" s="112" t="s">
        <v>125</v>
      </c>
      <c r="J45" s="110" t="s">
        <v>2</v>
      </c>
      <c r="K45" s="111">
        <v>44525</v>
      </c>
      <c r="L45" s="112" t="s">
        <v>125</v>
      </c>
      <c r="M45" s="116"/>
    </row>
    <row r="46" spans="1:14" s="89" customFormat="1" ht="293.25" customHeight="1">
      <c r="A46" s="109" t="s">
        <v>74</v>
      </c>
      <c r="B46" s="109" t="s">
        <v>133</v>
      </c>
      <c r="C46" s="109" t="s">
        <v>131</v>
      </c>
      <c r="D46" s="109" t="s">
        <v>102</v>
      </c>
      <c r="E46" s="114" t="s">
        <v>132</v>
      </c>
      <c r="F46" s="114" t="s">
        <v>135</v>
      </c>
      <c r="G46" s="110" t="s">
        <v>2</v>
      </c>
      <c r="H46" s="111">
        <v>44525</v>
      </c>
      <c r="I46" s="112" t="s">
        <v>125</v>
      </c>
      <c r="J46" s="110" t="s">
        <v>2</v>
      </c>
      <c r="K46" s="111">
        <v>44525</v>
      </c>
      <c r="L46" s="112" t="s">
        <v>125</v>
      </c>
      <c r="M46" s="116"/>
    </row>
    <row r="47" spans="1:14" ht="280.5" customHeight="1">
      <c r="A47" s="109" t="s">
        <v>75</v>
      </c>
      <c r="B47" s="109" t="s">
        <v>98</v>
      </c>
      <c r="C47" s="109" t="s">
        <v>136</v>
      </c>
      <c r="D47" s="109" t="s">
        <v>102</v>
      </c>
      <c r="E47" s="114" t="s">
        <v>134</v>
      </c>
      <c r="F47" s="114" t="s">
        <v>134</v>
      </c>
      <c r="G47" s="110" t="s">
        <v>2</v>
      </c>
      <c r="H47" s="111">
        <v>44525</v>
      </c>
      <c r="I47" s="112" t="s">
        <v>125</v>
      </c>
      <c r="J47" s="110" t="s">
        <v>2</v>
      </c>
      <c r="K47" s="111">
        <v>44525</v>
      </c>
      <c r="L47" s="112" t="s">
        <v>125</v>
      </c>
      <c r="M47" s="116"/>
    </row>
    <row r="48" spans="1:14" ht="278.25" customHeight="1">
      <c r="A48" s="109" t="s">
        <v>76</v>
      </c>
      <c r="B48" s="109" t="s">
        <v>59</v>
      </c>
      <c r="C48" s="109" t="s">
        <v>137</v>
      </c>
      <c r="D48" s="109" t="s">
        <v>102</v>
      </c>
      <c r="E48" s="114" t="s">
        <v>147</v>
      </c>
      <c r="F48" s="114" t="s">
        <v>147</v>
      </c>
      <c r="G48" s="110" t="s">
        <v>2</v>
      </c>
      <c r="H48" s="111">
        <v>44525</v>
      </c>
      <c r="I48" s="112" t="s">
        <v>125</v>
      </c>
      <c r="J48" s="110" t="s">
        <v>2</v>
      </c>
      <c r="K48" s="111">
        <v>44525</v>
      </c>
      <c r="L48" s="112" t="s">
        <v>125</v>
      </c>
      <c r="M48" s="116"/>
    </row>
    <row r="49" spans="1:13" ht="277.5" customHeight="1">
      <c r="A49" s="109" t="s">
        <v>77</v>
      </c>
      <c r="B49" s="114" t="s">
        <v>60</v>
      </c>
      <c r="C49" s="109" t="s">
        <v>137</v>
      </c>
      <c r="D49" s="109" t="s">
        <v>102</v>
      </c>
      <c r="E49" s="132" t="s">
        <v>138</v>
      </c>
      <c r="F49" s="132" t="s">
        <v>138</v>
      </c>
      <c r="G49" s="110" t="s">
        <v>2</v>
      </c>
      <c r="H49" s="111">
        <v>44525</v>
      </c>
      <c r="I49" s="112" t="s">
        <v>125</v>
      </c>
      <c r="J49" s="110" t="s">
        <v>2</v>
      </c>
      <c r="K49" s="111">
        <v>44525</v>
      </c>
      <c r="L49" s="112" t="s">
        <v>125</v>
      </c>
      <c r="M49" s="116"/>
    </row>
    <row r="50" spans="1:13" ht="246.75" customHeight="1">
      <c r="A50" s="109" t="s">
        <v>78</v>
      </c>
      <c r="B50" s="114" t="s">
        <v>140</v>
      </c>
      <c r="C50" s="109" t="s">
        <v>139</v>
      </c>
      <c r="D50" s="109" t="s">
        <v>102</v>
      </c>
      <c r="E50" s="114" t="s">
        <v>141</v>
      </c>
      <c r="F50" s="114" t="s">
        <v>141</v>
      </c>
      <c r="G50" s="110" t="s">
        <v>2</v>
      </c>
      <c r="H50" s="111">
        <v>44525</v>
      </c>
      <c r="I50" s="112" t="s">
        <v>125</v>
      </c>
      <c r="J50" s="110" t="s">
        <v>2</v>
      </c>
      <c r="K50" s="111">
        <v>44525</v>
      </c>
      <c r="L50" s="112" t="s">
        <v>125</v>
      </c>
      <c r="M50" s="116"/>
    </row>
    <row r="51" spans="1:13" s="89" customFormat="1" ht="246.75" customHeight="1">
      <c r="A51" s="109" t="s">
        <v>79</v>
      </c>
      <c r="B51" s="114" t="s">
        <v>142</v>
      </c>
      <c r="C51" s="109" t="s">
        <v>139</v>
      </c>
      <c r="D51" s="109" t="s">
        <v>102</v>
      </c>
      <c r="E51" s="114" t="s">
        <v>143</v>
      </c>
      <c r="F51" s="114" t="s">
        <v>143</v>
      </c>
      <c r="G51" s="110" t="s">
        <v>2</v>
      </c>
      <c r="H51" s="111">
        <v>44525</v>
      </c>
      <c r="I51" s="112" t="s">
        <v>125</v>
      </c>
      <c r="J51" s="110" t="s">
        <v>2</v>
      </c>
      <c r="K51" s="111">
        <v>44525</v>
      </c>
      <c r="L51" s="112" t="s">
        <v>125</v>
      </c>
      <c r="M51" s="116"/>
    </row>
    <row r="52" spans="1:13" ht="240.75" customHeight="1">
      <c r="A52" s="109" t="s">
        <v>80</v>
      </c>
      <c r="B52" s="114" t="s">
        <v>84</v>
      </c>
      <c r="C52" s="109" t="s">
        <v>144</v>
      </c>
      <c r="D52" s="109" t="s">
        <v>102</v>
      </c>
      <c r="E52" s="114" t="s">
        <v>85</v>
      </c>
      <c r="F52" s="114" t="s">
        <v>85</v>
      </c>
      <c r="G52" s="110" t="s">
        <v>2</v>
      </c>
      <c r="H52" s="111">
        <v>44525</v>
      </c>
      <c r="I52" s="112" t="s">
        <v>125</v>
      </c>
      <c r="J52" s="110" t="s">
        <v>2</v>
      </c>
      <c r="K52" s="111">
        <v>44525</v>
      </c>
      <c r="L52" s="112" t="s">
        <v>125</v>
      </c>
      <c r="M52" s="116"/>
    </row>
    <row r="53" spans="1:13" ht="243.75" customHeight="1">
      <c r="A53" s="109" t="s">
        <v>100</v>
      </c>
      <c r="B53" s="114" t="s">
        <v>86</v>
      </c>
      <c r="C53" s="109" t="s">
        <v>145</v>
      </c>
      <c r="D53" s="109" t="s">
        <v>102</v>
      </c>
      <c r="E53" s="114" t="s">
        <v>87</v>
      </c>
      <c r="F53" s="114" t="s">
        <v>87</v>
      </c>
      <c r="G53" s="110" t="s">
        <v>2</v>
      </c>
      <c r="H53" s="111">
        <v>44525</v>
      </c>
      <c r="I53" s="112" t="s">
        <v>125</v>
      </c>
      <c r="J53" s="110" t="s">
        <v>2</v>
      </c>
      <c r="K53" s="111">
        <v>44525</v>
      </c>
      <c r="L53" s="112" t="s">
        <v>125</v>
      </c>
      <c r="M53" s="116"/>
    </row>
    <row r="54" spans="1:13" ht="252.75" customHeight="1">
      <c r="A54" s="109" t="s">
        <v>101</v>
      </c>
      <c r="B54" s="114" t="s">
        <v>62</v>
      </c>
      <c r="C54" s="109" t="s">
        <v>146</v>
      </c>
      <c r="D54" s="109" t="s">
        <v>102</v>
      </c>
      <c r="E54" s="114" t="s">
        <v>88</v>
      </c>
      <c r="F54" s="114" t="s">
        <v>88</v>
      </c>
      <c r="G54" s="110" t="s">
        <v>2</v>
      </c>
      <c r="H54" s="111">
        <v>44525</v>
      </c>
      <c r="I54" s="112" t="s">
        <v>125</v>
      </c>
      <c r="J54" s="110" t="s">
        <v>2</v>
      </c>
      <c r="K54" s="111">
        <v>44525</v>
      </c>
      <c r="L54" s="112" t="s">
        <v>125</v>
      </c>
      <c r="M54" s="116"/>
    </row>
    <row r="55" spans="1:13" ht="243.75" customHeight="1">
      <c r="A55" s="109" t="s">
        <v>239</v>
      </c>
      <c r="B55" s="114" t="s">
        <v>81</v>
      </c>
      <c r="C55" s="109" t="s">
        <v>146</v>
      </c>
      <c r="D55" s="109" t="s">
        <v>102</v>
      </c>
      <c r="E55" s="114" t="s">
        <v>89</v>
      </c>
      <c r="F55" s="114" t="s">
        <v>89</v>
      </c>
      <c r="G55" s="110" t="s">
        <v>2</v>
      </c>
      <c r="H55" s="111">
        <v>44525</v>
      </c>
      <c r="I55" s="112" t="s">
        <v>125</v>
      </c>
      <c r="J55" s="110" t="s">
        <v>2</v>
      </c>
      <c r="K55" s="111">
        <v>44525</v>
      </c>
      <c r="L55" s="112" t="s">
        <v>125</v>
      </c>
      <c r="M55" s="116"/>
    </row>
  </sheetData>
  <mergeCells count="17">
    <mergeCell ref="A42:M42"/>
    <mergeCell ref="A34:M34"/>
    <mergeCell ref="D3:E3"/>
    <mergeCell ref="D4:E4"/>
    <mergeCell ref="D5:E5"/>
    <mergeCell ref="A31:A33"/>
    <mergeCell ref="B31:B33"/>
    <mergeCell ref="C31:C33"/>
    <mergeCell ref="D31:D33"/>
    <mergeCell ref="E31:E33"/>
    <mergeCell ref="F31:F33"/>
    <mergeCell ref="B1:G1"/>
    <mergeCell ref="B2:G2"/>
    <mergeCell ref="M31:M33"/>
    <mergeCell ref="G31:L31"/>
    <mergeCell ref="G32:I32"/>
    <mergeCell ref="J32:L32"/>
  </mergeCells>
  <dataValidations count="1">
    <dataValidation type="list" operator="equal" allowBlank="1" showErrorMessage="1" promptTitle="dfdf" sqref="G35:G41 J35:J41 G43:G55 J43:J55">
      <formula1>"Passed,Untested,Failed,Blocked"</formula1>
      <formula2>0</formula2>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topLeftCell="A5" zoomScale="62" zoomScaleNormal="62" workbookViewId="0">
      <selection activeCell="G6" sqref="G6"/>
    </sheetView>
  </sheetViews>
  <sheetFormatPr defaultColWidth="9.140625" defaultRowHeight="15"/>
  <cols>
    <col min="1" max="1" width="22.85546875" style="7" bestFit="1" customWidth="1"/>
    <col min="2" max="2" width="27.7109375" style="7" customWidth="1"/>
    <col min="3" max="3" width="22.85546875" style="7" customWidth="1"/>
    <col min="4" max="4" width="27.28515625" style="7" bestFit="1" customWidth="1"/>
    <col min="5" max="5" width="37.28515625" style="7" customWidth="1"/>
    <col min="6" max="6" width="41.7109375" style="7" customWidth="1"/>
    <col min="7" max="7" width="28.85546875" style="7" bestFit="1" customWidth="1"/>
    <col min="8" max="8" width="24.42578125" style="7" customWidth="1"/>
    <col min="9" max="9" width="25.85546875" style="7" customWidth="1"/>
    <col min="10" max="10" width="26.85546875" style="7" customWidth="1"/>
    <col min="11" max="11" width="22.140625" style="7" bestFit="1" customWidth="1"/>
    <col min="12" max="12" width="23.5703125" style="7" bestFit="1" customWidth="1"/>
    <col min="13" max="13" width="18" style="7" customWidth="1"/>
    <col min="14" max="14" width="12.42578125" style="7" customWidth="1"/>
    <col min="15" max="16384" width="9.140625" style="7"/>
  </cols>
  <sheetData>
    <row r="1" spans="1:14" s="11" customFormat="1" ht="23.25">
      <c r="A1" s="74" t="s">
        <v>0</v>
      </c>
      <c r="B1" s="181" t="s">
        <v>126</v>
      </c>
      <c r="C1" s="182"/>
      <c r="D1" s="182"/>
      <c r="E1" s="182"/>
      <c r="F1" s="183"/>
      <c r="G1" s="94"/>
      <c r="H1" s="8"/>
      <c r="I1" s="9"/>
      <c r="J1" s="10"/>
      <c r="K1" s="8"/>
      <c r="L1" s="10"/>
      <c r="M1" s="10"/>
      <c r="N1" s="10"/>
    </row>
    <row r="2" spans="1:14" s="11" customFormat="1" ht="27" customHeight="1">
      <c r="A2" s="74" t="s">
        <v>5</v>
      </c>
      <c r="B2" s="184" t="s">
        <v>91</v>
      </c>
      <c r="C2" s="185"/>
      <c r="D2" s="185"/>
      <c r="E2" s="185"/>
      <c r="F2" s="186"/>
      <c r="G2" s="94"/>
      <c r="H2" s="8"/>
      <c r="I2" s="9"/>
      <c r="J2" s="10"/>
      <c r="K2" s="8"/>
      <c r="L2" s="10"/>
      <c r="M2" s="10"/>
      <c r="N2" s="10"/>
    </row>
    <row r="3" spans="1:14" s="72" customFormat="1" ht="18.75">
      <c r="A3" s="67"/>
      <c r="B3" s="68" t="s">
        <v>23</v>
      </c>
      <c r="C3" s="68" t="s">
        <v>24</v>
      </c>
      <c r="D3" s="92" t="s">
        <v>33</v>
      </c>
      <c r="E3" s="68" t="s">
        <v>25</v>
      </c>
      <c r="F3" s="95" t="s">
        <v>106</v>
      </c>
      <c r="G3" s="96"/>
      <c r="H3" s="69"/>
      <c r="I3" s="70"/>
      <c r="J3" s="71"/>
      <c r="K3" s="69"/>
      <c r="L3" s="71"/>
      <c r="M3" s="71"/>
      <c r="N3" s="71"/>
    </row>
    <row r="4" spans="1:14" s="72" customFormat="1" ht="16.5" customHeight="1">
      <c r="A4" s="73" t="s">
        <v>3</v>
      </c>
      <c r="B4" s="81">
        <v>9</v>
      </c>
      <c r="C4" s="67">
        <v>0</v>
      </c>
      <c r="D4" s="93">
        <v>0</v>
      </c>
      <c r="E4" s="67">
        <v>0</v>
      </c>
      <c r="F4" s="93">
        <f>B4</f>
        <v>9</v>
      </c>
      <c r="G4" s="71"/>
      <c r="H4" s="69"/>
      <c r="I4" s="70"/>
      <c r="J4" s="71"/>
      <c r="K4" s="69"/>
      <c r="L4" s="71"/>
      <c r="M4" s="71"/>
      <c r="N4" s="71"/>
    </row>
    <row r="5" spans="1:14" s="72" customFormat="1" ht="16.5" customHeight="1">
      <c r="A5" s="73" t="s">
        <v>4</v>
      </c>
      <c r="B5" s="81">
        <v>9</v>
      </c>
      <c r="C5" s="67">
        <v>0</v>
      </c>
      <c r="D5" s="93">
        <v>0</v>
      </c>
      <c r="E5" s="67">
        <v>0</v>
      </c>
      <c r="F5" s="93">
        <f>B5</f>
        <v>9</v>
      </c>
      <c r="G5" s="71"/>
      <c r="H5" s="69"/>
      <c r="I5" s="70"/>
      <c r="J5" s="71"/>
      <c r="K5" s="69"/>
      <c r="L5" s="71"/>
      <c r="M5" s="71"/>
      <c r="N5" s="71"/>
    </row>
    <row r="6" spans="1:14" s="11" customFormat="1" ht="263.25" customHeight="1">
      <c r="A6" s="12"/>
      <c r="B6" s="13"/>
      <c r="C6" s="10"/>
      <c r="D6" s="10"/>
      <c r="E6" s="10"/>
      <c r="F6" s="14"/>
      <c r="G6" s="10"/>
      <c r="H6" s="8"/>
      <c r="I6" s="9"/>
      <c r="J6" s="10"/>
      <c r="K6" s="8"/>
      <c r="L6" s="10"/>
      <c r="M6" s="10"/>
      <c r="N6" s="10"/>
    </row>
    <row r="7" spans="1:14" s="66" customFormat="1" ht="16.5" customHeight="1"/>
    <row r="8" spans="1:14" s="66" customFormat="1" ht="31.5" customHeight="1"/>
    <row r="9" spans="1:14" s="66" customFormat="1" ht="26.25" customHeight="1"/>
    <row r="10" spans="1:14" s="66" customFormat="1" ht="33" customHeight="1"/>
    <row r="11" spans="1:14" s="66" customFormat="1" ht="27" customHeight="1">
      <c r="A11" s="179" t="s">
        <v>6</v>
      </c>
      <c r="B11" s="179" t="s">
        <v>12</v>
      </c>
      <c r="C11" s="179" t="s">
        <v>38</v>
      </c>
      <c r="D11" s="179" t="s">
        <v>105</v>
      </c>
      <c r="E11" s="180" t="s">
        <v>39</v>
      </c>
      <c r="F11" s="179" t="s">
        <v>40</v>
      </c>
      <c r="G11" s="187" t="s">
        <v>103</v>
      </c>
      <c r="H11" s="187"/>
      <c r="I11" s="187"/>
      <c r="J11" s="187"/>
      <c r="K11" s="187"/>
      <c r="L11" s="187"/>
      <c r="M11" s="187" t="s">
        <v>104</v>
      </c>
    </row>
    <row r="12" spans="1:14" s="66" customFormat="1" ht="24.75" customHeight="1">
      <c r="A12" s="179"/>
      <c r="B12" s="179"/>
      <c r="C12" s="179"/>
      <c r="D12" s="179"/>
      <c r="E12" s="180"/>
      <c r="F12" s="179"/>
      <c r="G12" s="187" t="s">
        <v>15</v>
      </c>
      <c r="H12" s="187"/>
      <c r="I12" s="187"/>
      <c r="J12" s="187" t="s">
        <v>16</v>
      </c>
      <c r="K12" s="187"/>
      <c r="L12" s="187"/>
      <c r="M12" s="187"/>
    </row>
    <row r="13" spans="1:14" s="66" customFormat="1" ht="30.75" customHeight="1">
      <c r="A13" s="179"/>
      <c r="B13" s="179"/>
      <c r="C13" s="179"/>
      <c r="D13" s="179"/>
      <c r="E13" s="180"/>
      <c r="F13" s="179"/>
      <c r="G13" s="117" t="s">
        <v>34</v>
      </c>
      <c r="H13" s="118" t="s">
        <v>35</v>
      </c>
      <c r="I13" s="117" t="s">
        <v>36</v>
      </c>
      <c r="J13" s="119" t="s">
        <v>34</v>
      </c>
      <c r="K13" s="119" t="s">
        <v>35</v>
      </c>
      <c r="L13" s="119" t="s">
        <v>36</v>
      </c>
      <c r="M13" s="187"/>
    </row>
    <row r="14" spans="1:14" s="66" customFormat="1" ht="31.5" customHeight="1">
      <c r="A14" s="175" t="s">
        <v>149</v>
      </c>
      <c r="B14" s="175"/>
      <c r="C14" s="175"/>
      <c r="D14" s="175"/>
      <c r="E14" s="175"/>
      <c r="F14" s="175"/>
      <c r="G14" s="175"/>
      <c r="H14" s="175"/>
      <c r="I14" s="175"/>
      <c r="J14" s="175"/>
      <c r="K14" s="175"/>
      <c r="L14" s="175"/>
      <c r="M14" s="175"/>
    </row>
    <row r="15" spans="1:14" s="66" customFormat="1" ht="48.75" customHeight="1">
      <c r="A15" s="107" t="s">
        <v>65</v>
      </c>
      <c r="B15" s="107" t="s">
        <v>55</v>
      </c>
      <c r="C15" s="108"/>
      <c r="D15" s="108"/>
      <c r="E15" s="109" t="s">
        <v>45</v>
      </c>
      <c r="F15" s="109" t="s">
        <v>45</v>
      </c>
      <c r="G15" s="110" t="s">
        <v>2</v>
      </c>
      <c r="H15" s="111">
        <v>44524</v>
      </c>
      <c r="I15" s="112" t="s">
        <v>125</v>
      </c>
      <c r="J15" s="110" t="s">
        <v>2</v>
      </c>
      <c r="K15" s="111">
        <v>44524</v>
      </c>
      <c r="L15" s="112" t="s">
        <v>125</v>
      </c>
      <c r="M15" s="113"/>
    </row>
    <row r="16" spans="1:14" s="66" customFormat="1" ht="63.75" customHeight="1">
      <c r="A16" s="107" t="s">
        <v>66</v>
      </c>
      <c r="B16" s="109" t="s">
        <v>148</v>
      </c>
      <c r="C16" s="108"/>
      <c r="D16" s="108"/>
      <c r="E16" s="109" t="s">
        <v>46</v>
      </c>
      <c r="F16" s="109" t="s">
        <v>46</v>
      </c>
      <c r="G16" s="110" t="s">
        <v>2</v>
      </c>
      <c r="H16" s="111">
        <v>44524</v>
      </c>
      <c r="I16" s="112" t="s">
        <v>125</v>
      </c>
      <c r="J16" s="110" t="s">
        <v>2</v>
      </c>
      <c r="K16" s="111">
        <v>44524</v>
      </c>
      <c r="L16" s="112" t="s">
        <v>125</v>
      </c>
      <c r="M16" s="113"/>
    </row>
    <row r="17" spans="1:13" s="66" customFormat="1" ht="43.5" customHeight="1">
      <c r="A17" s="107" t="s">
        <v>67</v>
      </c>
      <c r="B17" s="107" t="s">
        <v>95</v>
      </c>
      <c r="C17" s="108"/>
      <c r="D17" s="108"/>
      <c r="E17" s="109" t="s">
        <v>44</v>
      </c>
      <c r="F17" s="109" t="s">
        <v>44</v>
      </c>
      <c r="G17" s="110" t="s">
        <v>2</v>
      </c>
      <c r="H17" s="111">
        <v>44524</v>
      </c>
      <c r="I17" s="112" t="s">
        <v>125</v>
      </c>
      <c r="J17" s="110" t="s">
        <v>2</v>
      </c>
      <c r="K17" s="111">
        <v>44524</v>
      </c>
      <c r="L17" s="112" t="s">
        <v>125</v>
      </c>
      <c r="M17" s="113"/>
    </row>
    <row r="18" spans="1:13" ht="16.5">
      <c r="A18" s="175" t="s">
        <v>150</v>
      </c>
      <c r="B18" s="175"/>
      <c r="C18" s="175"/>
      <c r="D18" s="175"/>
      <c r="E18" s="175"/>
      <c r="F18" s="175"/>
      <c r="G18" s="175"/>
      <c r="H18" s="175"/>
      <c r="I18" s="175"/>
      <c r="J18" s="175"/>
      <c r="K18" s="175"/>
      <c r="L18" s="175"/>
      <c r="M18" s="175"/>
    </row>
    <row r="19" spans="1:13" ht="182.25" customHeight="1">
      <c r="A19" s="109" t="s">
        <v>71</v>
      </c>
      <c r="B19" s="109" t="s">
        <v>225</v>
      </c>
      <c r="C19" s="109" t="s">
        <v>151</v>
      </c>
      <c r="D19" s="109" t="s">
        <v>102</v>
      </c>
      <c r="E19" s="114" t="s">
        <v>152</v>
      </c>
      <c r="F19" s="114" t="s">
        <v>152</v>
      </c>
      <c r="G19" s="110" t="s">
        <v>2</v>
      </c>
      <c r="H19" s="111">
        <v>44525</v>
      </c>
      <c r="I19" s="112" t="s">
        <v>125</v>
      </c>
      <c r="J19" s="110" t="s">
        <v>2</v>
      </c>
      <c r="K19" s="111">
        <v>44525</v>
      </c>
      <c r="L19" s="112" t="s">
        <v>125</v>
      </c>
      <c r="M19" s="115"/>
    </row>
    <row r="20" spans="1:13" ht="220.5" customHeight="1">
      <c r="A20" s="109" t="s">
        <v>72</v>
      </c>
      <c r="B20" s="109" t="s">
        <v>153</v>
      </c>
      <c r="C20" s="109" t="s">
        <v>154</v>
      </c>
      <c r="D20" s="109" t="s">
        <v>102</v>
      </c>
      <c r="E20" s="132" t="s">
        <v>155</v>
      </c>
      <c r="F20" s="132" t="s">
        <v>155</v>
      </c>
      <c r="G20" s="110" t="s">
        <v>2</v>
      </c>
      <c r="H20" s="111">
        <v>44525</v>
      </c>
      <c r="I20" s="112" t="s">
        <v>125</v>
      </c>
      <c r="J20" s="110" t="s">
        <v>2</v>
      </c>
      <c r="K20" s="111">
        <v>44525</v>
      </c>
      <c r="L20" s="112" t="s">
        <v>125</v>
      </c>
      <c r="M20" s="115"/>
    </row>
    <row r="21" spans="1:13" ht="225" customHeight="1">
      <c r="A21" s="109" t="s">
        <v>73</v>
      </c>
      <c r="B21" s="114" t="s">
        <v>62</v>
      </c>
      <c r="C21" s="114" t="s">
        <v>156</v>
      </c>
      <c r="D21" s="109" t="s">
        <v>102</v>
      </c>
      <c r="E21" s="114" t="s">
        <v>61</v>
      </c>
      <c r="F21" s="114" t="s">
        <v>61</v>
      </c>
      <c r="G21" s="110" t="s">
        <v>2</v>
      </c>
      <c r="H21" s="111">
        <v>44525</v>
      </c>
      <c r="I21" s="112" t="s">
        <v>125</v>
      </c>
      <c r="J21" s="110" t="s">
        <v>2</v>
      </c>
      <c r="K21" s="111">
        <v>44525</v>
      </c>
      <c r="L21" s="112" t="s">
        <v>125</v>
      </c>
      <c r="M21" s="115"/>
    </row>
    <row r="22" spans="1:13" ht="225" customHeight="1">
      <c r="A22" s="109" t="s">
        <v>74</v>
      </c>
      <c r="B22" s="114" t="s">
        <v>81</v>
      </c>
      <c r="C22" s="114" t="s">
        <v>156</v>
      </c>
      <c r="D22" s="109" t="s">
        <v>102</v>
      </c>
      <c r="E22" s="114" t="s">
        <v>96</v>
      </c>
      <c r="F22" s="114" t="s">
        <v>96</v>
      </c>
      <c r="G22" s="110" t="s">
        <v>2</v>
      </c>
      <c r="H22" s="111">
        <v>44525</v>
      </c>
      <c r="I22" s="112" t="s">
        <v>125</v>
      </c>
      <c r="J22" s="110" t="s">
        <v>2</v>
      </c>
      <c r="K22" s="111">
        <v>44525</v>
      </c>
      <c r="L22" s="112" t="s">
        <v>125</v>
      </c>
      <c r="M22" s="115"/>
    </row>
    <row r="23" spans="1:13" ht="225" customHeight="1">
      <c r="A23" s="109" t="s">
        <v>75</v>
      </c>
      <c r="B23" s="114" t="s">
        <v>157</v>
      </c>
      <c r="C23" s="114" t="s">
        <v>158</v>
      </c>
      <c r="D23" s="109" t="s">
        <v>102</v>
      </c>
      <c r="E23" s="114" t="s">
        <v>159</v>
      </c>
      <c r="F23" s="114" t="s">
        <v>159</v>
      </c>
      <c r="G23" s="110" t="s">
        <v>2</v>
      </c>
      <c r="H23" s="111">
        <v>44525</v>
      </c>
      <c r="I23" s="112" t="s">
        <v>125</v>
      </c>
      <c r="J23" s="110" t="s">
        <v>2</v>
      </c>
      <c r="K23" s="111">
        <v>44525</v>
      </c>
      <c r="L23" s="112" t="s">
        <v>125</v>
      </c>
      <c r="M23" s="115"/>
    </row>
    <row r="24" spans="1:13" ht="225" customHeight="1">
      <c r="A24" s="109" t="s">
        <v>76</v>
      </c>
      <c r="B24" s="114" t="s">
        <v>160</v>
      </c>
      <c r="C24" s="114" t="s">
        <v>161</v>
      </c>
      <c r="D24" s="109" t="s">
        <v>102</v>
      </c>
      <c r="E24" s="114" t="s">
        <v>162</v>
      </c>
      <c r="F24" s="114" t="s">
        <v>162</v>
      </c>
      <c r="G24" s="110" t="s">
        <v>2</v>
      </c>
      <c r="H24" s="111">
        <v>44525</v>
      </c>
      <c r="I24" s="112" t="s">
        <v>125</v>
      </c>
      <c r="J24" s="110" t="s">
        <v>2</v>
      </c>
      <c r="K24" s="111">
        <v>44525</v>
      </c>
      <c r="L24" s="112" t="s">
        <v>125</v>
      </c>
      <c r="M24" s="115"/>
    </row>
  </sheetData>
  <mergeCells count="14">
    <mergeCell ref="A14:M14"/>
    <mergeCell ref="A18:M18"/>
    <mergeCell ref="B1:F1"/>
    <mergeCell ref="B2:F2"/>
    <mergeCell ref="A11:A13"/>
    <mergeCell ref="B11:B13"/>
    <mergeCell ref="C11:C13"/>
    <mergeCell ref="D11:D13"/>
    <mergeCell ref="E11:E13"/>
    <mergeCell ref="M11:M13"/>
    <mergeCell ref="G11:L11"/>
    <mergeCell ref="G12:I12"/>
    <mergeCell ref="J12:L12"/>
    <mergeCell ref="F11:F13"/>
  </mergeCells>
  <dataValidations count="1">
    <dataValidation type="list" operator="equal" allowBlank="1" showErrorMessage="1" promptTitle="dfdf" sqref="J15:J17 G15:G17 J19:J24 G19:G24">
      <formula1>"Passed,Untested,Failed,Blocked"</formula1>
      <formula2>0</formula2>
    </dataValidation>
  </dataValidations>
  <pageMargins left="0.7" right="0.7" top="0.75" bottom="0.75" header="0.3" footer="0.3"/>
  <pageSetup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topLeftCell="A4" zoomScale="66" zoomScaleNormal="66" workbookViewId="0">
      <selection activeCell="D17" sqref="D17"/>
    </sheetView>
  </sheetViews>
  <sheetFormatPr defaultColWidth="9.140625" defaultRowHeight="15"/>
  <cols>
    <col min="1" max="1" width="23.85546875" style="89" customWidth="1"/>
    <col min="2" max="2" width="18.28515625" style="89" customWidth="1"/>
    <col min="3" max="3" width="19.7109375" style="89" customWidth="1"/>
    <col min="4" max="4" width="21.28515625" style="89" bestFit="1" customWidth="1"/>
    <col min="5" max="5" width="29.5703125" style="89" customWidth="1"/>
    <col min="6" max="6" width="28.85546875" style="89" customWidth="1"/>
    <col min="7" max="7" width="26.28515625" style="89" customWidth="1"/>
    <col min="8" max="8" width="18.140625" style="89" customWidth="1"/>
    <col min="9" max="9" width="18.7109375" style="89" customWidth="1"/>
    <col min="10" max="10" width="11.5703125" style="89" bestFit="1" customWidth="1"/>
    <col min="11" max="11" width="15.28515625" style="89" bestFit="1" customWidth="1"/>
    <col min="12" max="12" width="16.5703125" style="89" bestFit="1" customWidth="1"/>
    <col min="13" max="13" width="12.140625" style="89" bestFit="1" customWidth="1"/>
    <col min="14" max="16384" width="9.140625" style="89"/>
  </cols>
  <sheetData>
    <row r="1" spans="1:6" ht="23.25" customHeight="1">
      <c r="A1" s="133" t="s">
        <v>0</v>
      </c>
      <c r="B1" s="189" t="s">
        <v>126</v>
      </c>
      <c r="C1" s="189"/>
      <c r="D1" s="189"/>
      <c r="E1" s="189"/>
      <c r="F1" s="189"/>
    </row>
    <row r="2" spans="1:6" ht="23.25">
      <c r="A2" s="133" t="s">
        <v>5</v>
      </c>
      <c r="B2" s="190" t="s">
        <v>122</v>
      </c>
      <c r="C2" s="190"/>
      <c r="D2" s="190"/>
      <c r="E2" s="190"/>
      <c r="F2" s="190"/>
    </row>
    <row r="3" spans="1:6" ht="18.75">
      <c r="A3" s="134"/>
      <c r="B3" s="135" t="s">
        <v>23</v>
      </c>
      <c r="C3" s="135" t="s">
        <v>24</v>
      </c>
      <c r="D3" s="135" t="s">
        <v>33</v>
      </c>
      <c r="E3" s="136" t="s">
        <v>25</v>
      </c>
      <c r="F3" s="135" t="s">
        <v>41</v>
      </c>
    </row>
    <row r="4" spans="1:6" ht="18.75">
      <c r="A4" s="137" t="s">
        <v>3</v>
      </c>
      <c r="B4" s="134">
        <v>9</v>
      </c>
      <c r="C4" s="134">
        <v>0</v>
      </c>
      <c r="D4" s="134">
        <v>0</v>
      </c>
      <c r="E4" s="134">
        <v>0</v>
      </c>
      <c r="F4" s="134">
        <f>B4</f>
        <v>9</v>
      </c>
    </row>
    <row r="5" spans="1:6" ht="18.75">
      <c r="A5" s="137" t="s">
        <v>4</v>
      </c>
      <c r="B5" s="138">
        <v>9</v>
      </c>
      <c r="C5" s="134">
        <v>0</v>
      </c>
      <c r="D5" s="134">
        <v>0</v>
      </c>
      <c r="E5" s="134">
        <v>0</v>
      </c>
      <c r="F5" s="134">
        <f>B5</f>
        <v>9</v>
      </c>
    </row>
    <row r="31" spans="1:13" ht="17.25">
      <c r="A31" s="191" t="s">
        <v>6</v>
      </c>
      <c r="B31" s="191" t="s">
        <v>12</v>
      </c>
      <c r="C31" s="191" t="s">
        <v>38</v>
      </c>
      <c r="D31" s="191" t="s">
        <v>107</v>
      </c>
      <c r="E31" s="192" t="s">
        <v>39</v>
      </c>
      <c r="F31" s="191" t="s">
        <v>40</v>
      </c>
      <c r="G31" s="193" t="s">
        <v>103</v>
      </c>
      <c r="H31" s="193"/>
      <c r="I31" s="193"/>
      <c r="J31" s="193"/>
      <c r="K31" s="193"/>
      <c r="L31" s="193"/>
      <c r="M31" s="194" t="s">
        <v>104</v>
      </c>
    </row>
    <row r="32" spans="1:13" ht="17.25">
      <c r="A32" s="191"/>
      <c r="B32" s="191"/>
      <c r="C32" s="191"/>
      <c r="D32" s="191"/>
      <c r="E32" s="192"/>
      <c r="F32" s="191"/>
      <c r="G32" s="193" t="s">
        <v>15</v>
      </c>
      <c r="H32" s="193"/>
      <c r="I32" s="193"/>
      <c r="J32" s="193" t="s">
        <v>16</v>
      </c>
      <c r="K32" s="193"/>
      <c r="L32" s="193"/>
      <c r="M32" s="195"/>
    </row>
    <row r="33" spans="1:14" ht="15.75">
      <c r="A33" s="191"/>
      <c r="B33" s="191"/>
      <c r="C33" s="191"/>
      <c r="D33" s="191"/>
      <c r="E33" s="192"/>
      <c r="F33" s="191"/>
      <c r="G33" s="139" t="s">
        <v>34</v>
      </c>
      <c r="H33" s="140" t="s">
        <v>35</v>
      </c>
      <c r="I33" s="139" t="s">
        <v>36</v>
      </c>
      <c r="J33" s="139" t="s">
        <v>34</v>
      </c>
      <c r="K33" s="139" t="s">
        <v>35</v>
      </c>
      <c r="L33" s="139" t="s">
        <v>36</v>
      </c>
      <c r="M33" s="195"/>
    </row>
    <row r="34" spans="1:14" ht="15.75">
      <c r="A34" s="196" t="s">
        <v>173</v>
      </c>
      <c r="B34" s="196"/>
      <c r="C34" s="196"/>
      <c r="D34" s="196"/>
      <c r="E34" s="196"/>
      <c r="F34" s="196"/>
      <c r="G34" s="196"/>
      <c r="H34" s="196"/>
      <c r="I34" s="196"/>
      <c r="J34" s="196"/>
      <c r="K34" s="196"/>
      <c r="L34" s="196"/>
      <c r="M34" s="196"/>
    </row>
    <row r="35" spans="1:14" ht="33">
      <c r="A35" s="141" t="s">
        <v>163</v>
      </c>
      <c r="B35" s="107" t="s">
        <v>55</v>
      </c>
      <c r="C35" s="142"/>
      <c r="D35" s="142"/>
      <c r="E35" s="126" t="s">
        <v>45</v>
      </c>
      <c r="F35" s="126" t="s">
        <v>45</v>
      </c>
      <c r="G35" s="128" t="s">
        <v>2</v>
      </c>
      <c r="H35" s="129">
        <v>44530</v>
      </c>
      <c r="I35" s="130" t="s">
        <v>172</v>
      </c>
      <c r="J35" s="128" t="s">
        <v>2</v>
      </c>
      <c r="K35" s="129">
        <v>44530</v>
      </c>
      <c r="L35" s="130" t="s">
        <v>172</v>
      </c>
      <c r="M35" s="131"/>
    </row>
    <row r="36" spans="1:14" ht="33">
      <c r="A36" s="141" t="s">
        <v>164</v>
      </c>
      <c r="B36" s="141" t="s">
        <v>176</v>
      </c>
      <c r="C36" s="142"/>
      <c r="D36" s="142"/>
      <c r="E36" s="126" t="s">
        <v>44</v>
      </c>
      <c r="F36" s="126" t="s">
        <v>44</v>
      </c>
      <c r="G36" s="128" t="s">
        <v>2</v>
      </c>
      <c r="H36" s="129">
        <v>44530</v>
      </c>
      <c r="I36" s="130" t="s">
        <v>172</v>
      </c>
      <c r="J36" s="128" t="s">
        <v>2</v>
      </c>
      <c r="K36" s="129">
        <v>44530</v>
      </c>
      <c r="L36" s="130" t="s">
        <v>172</v>
      </c>
      <c r="M36" s="131"/>
    </row>
    <row r="37" spans="1:14" ht="37.5" customHeight="1">
      <c r="A37" s="141" t="s">
        <v>165</v>
      </c>
      <c r="B37" s="141" t="s">
        <v>177</v>
      </c>
      <c r="C37" s="142"/>
      <c r="D37" s="142"/>
      <c r="E37" s="126" t="s">
        <v>46</v>
      </c>
      <c r="F37" s="126" t="s">
        <v>46</v>
      </c>
      <c r="G37" s="128" t="s">
        <v>2</v>
      </c>
      <c r="H37" s="129">
        <v>44530</v>
      </c>
      <c r="I37" s="130" t="s">
        <v>172</v>
      </c>
      <c r="J37" s="128" t="s">
        <v>2</v>
      </c>
      <c r="K37" s="129">
        <v>44530</v>
      </c>
      <c r="L37" s="130" t="s">
        <v>172</v>
      </c>
      <c r="M37" s="131"/>
    </row>
    <row r="38" spans="1:14" ht="33">
      <c r="A38" s="141" t="s">
        <v>166</v>
      </c>
      <c r="B38" s="107" t="s">
        <v>95</v>
      </c>
      <c r="C38" s="142"/>
      <c r="D38" s="142"/>
      <c r="E38" s="126" t="s">
        <v>46</v>
      </c>
      <c r="F38" s="126" t="s">
        <v>46</v>
      </c>
      <c r="G38" s="128" t="s">
        <v>2</v>
      </c>
      <c r="H38" s="129">
        <v>44530</v>
      </c>
      <c r="I38" s="130" t="s">
        <v>172</v>
      </c>
      <c r="J38" s="128" t="s">
        <v>2</v>
      </c>
      <c r="K38" s="129">
        <v>44530</v>
      </c>
      <c r="L38" s="130" t="s">
        <v>172</v>
      </c>
      <c r="M38" s="131"/>
    </row>
    <row r="39" spans="1:14" ht="16.5">
      <c r="A39" s="188" t="s">
        <v>174</v>
      </c>
      <c r="B39" s="188"/>
      <c r="C39" s="188"/>
      <c r="D39" s="188"/>
      <c r="E39" s="188"/>
      <c r="F39" s="188"/>
      <c r="G39" s="188"/>
      <c r="H39" s="188"/>
      <c r="I39" s="188"/>
      <c r="J39" s="188"/>
      <c r="K39" s="188"/>
      <c r="L39" s="188"/>
      <c r="M39" s="188"/>
      <c r="N39" s="105"/>
    </row>
    <row r="40" spans="1:14" ht="165" customHeight="1">
      <c r="A40" s="126" t="s">
        <v>167</v>
      </c>
      <c r="B40" s="126" t="s">
        <v>178</v>
      </c>
      <c r="C40" s="126" t="s">
        <v>175</v>
      </c>
      <c r="D40" s="126" t="s">
        <v>118</v>
      </c>
      <c r="E40" s="127" t="s">
        <v>246</v>
      </c>
      <c r="F40" s="127" t="s">
        <v>247</v>
      </c>
      <c r="G40" s="128" t="s">
        <v>2</v>
      </c>
      <c r="H40" s="129">
        <v>44531</v>
      </c>
      <c r="I40" s="130" t="s">
        <v>172</v>
      </c>
      <c r="J40" s="128" t="s">
        <v>2</v>
      </c>
      <c r="K40" s="129">
        <v>44531</v>
      </c>
      <c r="L40" s="130" t="s">
        <v>172</v>
      </c>
      <c r="M40" s="131"/>
    </row>
    <row r="41" spans="1:14" ht="198.75" customHeight="1">
      <c r="A41" s="126" t="s">
        <v>168</v>
      </c>
      <c r="B41" s="126" t="s">
        <v>179</v>
      </c>
      <c r="C41" s="126" t="s">
        <v>180</v>
      </c>
      <c r="D41" s="126" t="s">
        <v>118</v>
      </c>
      <c r="E41" s="127" t="s">
        <v>183</v>
      </c>
      <c r="F41" s="127" t="s">
        <v>183</v>
      </c>
      <c r="G41" s="128" t="s">
        <v>2</v>
      </c>
      <c r="H41" s="129">
        <v>44531</v>
      </c>
      <c r="I41" s="130" t="s">
        <v>172</v>
      </c>
      <c r="J41" s="128" t="s">
        <v>2</v>
      </c>
      <c r="K41" s="129">
        <v>44531</v>
      </c>
      <c r="L41" s="130" t="s">
        <v>172</v>
      </c>
      <c r="M41" s="131"/>
    </row>
    <row r="42" spans="1:14" ht="234" customHeight="1">
      <c r="A42" s="126" t="s">
        <v>169</v>
      </c>
      <c r="B42" s="126" t="s">
        <v>182</v>
      </c>
      <c r="C42" s="126" t="s">
        <v>181</v>
      </c>
      <c r="D42" s="126" t="s">
        <v>118</v>
      </c>
      <c r="E42" s="127" t="s">
        <v>196</v>
      </c>
      <c r="F42" s="127" t="s">
        <v>196</v>
      </c>
      <c r="G42" s="128" t="s">
        <v>2</v>
      </c>
      <c r="H42" s="129">
        <v>44531</v>
      </c>
      <c r="I42" s="130" t="s">
        <v>172</v>
      </c>
      <c r="J42" s="128" t="s">
        <v>2</v>
      </c>
      <c r="K42" s="129">
        <v>44531</v>
      </c>
      <c r="L42" s="130" t="s">
        <v>172</v>
      </c>
      <c r="M42" s="131"/>
    </row>
    <row r="43" spans="1:14" ht="253.5" customHeight="1">
      <c r="A43" s="126" t="s">
        <v>170</v>
      </c>
      <c r="B43" s="114" t="s">
        <v>62</v>
      </c>
      <c r="C43" s="114" t="s">
        <v>184</v>
      </c>
      <c r="D43" s="109" t="s">
        <v>102</v>
      </c>
      <c r="E43" s="114" t="s">
        <v>61</v>
      </c>
      <c r="F43" s="114" t="s">
        <v>61</v>
      </c>
      <c r="G43" s="110" t="s">
        <v>2</v>
      </c>
      <c r="H43" s="129">
        <v>44531</v>
      </c>
      <c r="I43" s="130" t="s">
        <v>172</v>
      </c>
      <c r="J43" s="110" t="s">
        <v>2</v>
      </c>
      <c r="K43" s="129">
        <v>44531</v>
      </c>
      <c r="L43" s="130" t="s">
        <v>172</v>
      </c>
      <c r="M43" s="115"/>
    </row>
    <row r="44" spans="1:14" ht="248.25" customHeight="1">
      <c r="A44" s="126" t="s">
        <v>171</v>
      </c>
      <c r="B44" s="114" t="s">
        <v>81</v>
      </c>
      <c r="C44" s="114" t="s">
        <v>184</v>
      </c>
      <c r="D44" s="109" t="s">
        <v>102</v>
      </c>
      <c r="E44" s="114" t="s">
        <v>96</v>
      </c>
      <c r="F44" s="114" t="s">
        <v>96</v>
      </c>
      <c r="G44" s="110" t="s">
        <v>2</v>
      </c>
      <c r="H44" s="129">
        <v>44531</v>
      </c>
      <c r="I44" s="130" t="s">
        <v>172</v>
      </c>
      <c r="J44" s="110" t="s">
        <v>2</v>
      </c>
      <c r="K44" s="129">
        <v>44531</v>
      </c>
      <c r="L44" s="130" t="s">
        <v>172</v>
      </c>
      <c r="M44" s="115"/>
    </row>
  </sheetData>
  <mergeCells count="14">
    <mergeCell ref="A39:M39"/>
    <mergeCell ref="B1:F1"/>
    <mergeCell ref="B2:F2"/>
    <mergeCell ref="A31:A33"/>
    <mergeCell ref="B31:B33"/>
    <mergeCell ref="C31:C33"/>
    <mergeCell ref="D31:D33"/>
    <mergeCell ref="E31:E33"/>
    <mergeCell ref="F31:F33"/>
    <mergeCell ref="G31:L31"/>
    <mergeCell ref="M31:M33"/>
    <mergeCell ref="G32:I32"/>
    <mergeCell ref="J32:L32"/>
    <mergeCell ref="A34:M34"/>
  </mergeCells>
  <dataValidations count="1">
    <dataValidation type="list" operator="equal" allowBlank="1" showErrorMessage="1" promptTitle="dfdf" sqref="J40:J44 G35:G38 J35:J38 G40:G44">
      <formula1>"Passed,Untested,Failed,Blocked"</formula1>
      <formula2>0</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topLeftCell="A4" zoomScale="62" zoomScaleNormal="62" workbookViewId="0">
      <selection activeCell="B37" sqref="B37:L37"/>
    </sheetView>
  </sheetViews>
  <sheetFormatPr defaultColWidth="9.140625" defaultRowHeight="15"/>
  <cols>
    <col min="1" max="1" width="23.85546875" style="89" customWidth="1"/>
    <col min="2" max="2" width="18.28515625" style="89" customWidth="1"/>
    <col min="3" max="3" width="19.7109375" style="89" customWidth="1"/>
    <col min="4" max="4" width="21.28515625" style="89" bestFit="1" customWidth="1"/>
    <col min="5" max="5" width="29.5703125" style="89" customWidth="1"/>
    <col min="6" max="6" width="28.85546875" style="89" customWidth="1"/>
    <col min="7" max="7" width="26.28515625" style="89" customWidth="1"/>
    <col min="8" max="8" width="18.140625" style="89" customWidth="1"/>
    <col min="9" max="9" width="18.7109375" style="89" customWidth="1"/>
    <col min="10" max="10" width="11.5703125" style="89" bestFit="1" customWidth="1"/>
    <col min="11" max="11" width="15.28515625" style="89" bestFit="1" customWidth="1"/>
    <col min="12" max="12" width="16.5703125" style="89" bestFit="1" customWidth="1"/>
    <col min="13" max="13" width="12.140625" style="89" bestFit="1" customWidth="1"/>
    <col min="14" max="16384" width="9.140625" style="89"/>
  </cols>
  <sheetData>
    <row r="1" spans="1:6" ht="23.25" customHeight="1">
      <c r="A1" s="133" t="s">
        <v>0</v>
      </c>
      <c r="B1" s="189" t="s">
        <v>126</v>
      </c>
      <c r="C1" s="189"/>
      <c r="D1" s="189"/>
      <c r="E1" s="189"/>
      <c r="F1" s="189"/>
    </row>
    <row r="2" spans="1:6" ht="23.25">
      <c r="A2" s="133" t="s">
        <v>5</v>
      </c>
      <c r="B2" s="190" t="s">
        <v>51</v>
      </c>
      <c r="C2" s="190"/>
      <c r="D2" s="190"/>
      <c r="E2" s="190"/>
      <c r="F2" s="190"/>
    </row>
    <row r="3" spans="1:6" ht="18.75">
      <c r="A3" s="134"/>
      <c r="B3" s="135" t="s">
        <v>23</v>
      </c>
      <c r="C3" s="135" t="s">
        <v>24</v>
      </c>
      <c r="D3" s="135" t="s">
        <v>33</v>
      </c>
      <c r="E3" s="136" t="s">
        <v>25</v>
      </c>
      <c r="F3" s="135" t="s">
        <v>41</v>
      </c>
    </row>
    <row r="4" spans="1:6" ht="18.75">
      <c r="A4" s="137" t="s">
        <v>3</v>
      </c>
      <c r="B4" s="134">
        <v>9</v>
      </c>
      <c r="C4" s="134">
        <v>0</v>
      </c>
      <c r="D4" s="134">
        <v>0</v>
      </c>
      <c r="E4" s="134">
        <v>0</v>
      </c>
      <c r="F4" s="134">
        <f>B4</f>
        <v>9</v>
      </c>
    </row>
    <row r="5" spans="1:6" ht="18.75">
      <c r="A5" s="137" t="s">
        <v>4</v>
      </c>
      <c r="B5" s="138">
        <v>9</v>
      </c>
      <c r="C5" s="134">
        <v>0</v>
      </c>
      <c r="D5" s="134">
        <v>0</v>
      </c>
      <c r="E5" s="134">
        <v>0</v>
      </c>
      <c r="F5" s="134">
        <f>B5</f>
        <v>9</v>
      </c>
    </row>
    <row r="31" spans="1:13" ht="17.25">
      <c r="A31" s="191" t="s">
        <v>6</v>
      </c>
      <c r="B31" s="191" t="s">
        <v>12</v>
      </c>
      <c r="C31" s="191" t="s">
        <v>38</v>
      </c>
      <c r="D31" s="191" t="s">
        <v>107</v>
      </c>
      <c r="E31" s="192" t="s">
        <v>39</v>
      </c>
      <c r="F31" s="191" t="s">
        <v>40</v>
      </c>
      <c r="G31" s="193" t="s">
        <v>103</v>
      </c>
      <c r="H31" s="193"/>
      <c r="I31" s="193"/>
      <c r="J31" s="193"/>
      <c r="K31" s="193"/>
      <c r="L31" s="193"/>
      <c r="M31" s="194" t="s">
        <v>104</v>
      </c>
    </row>
    <row r="32" spans="1:13" ht="17.25">
      <c r="A32" s="191"/>
      <c r="B32" s="191"/>
      <c r="C32" s="191"/>
      <c r="D32" s="191"/>
      <c r="E32" s="192"/>
      <c r="F32" s="191"/>
      <c r="G32" s="193" t="s">
        <v>15</v>
      </c>
      <c r="H32" s="193"/>
      <c r="I32" s="193"/>
      <c r="J32" s="193" t="s">
        <v>16</v>
      </c>
      <c r="K32" s="193"/>
      <c r="L32" s="193"/>
      <c r="M32" s="195"/>
    </row>
    <row r="33" spans="1:14" ht="15.75">
      <c r="A33" s="191"/>
      <c r="B33" s="191"/>
      <c r="C33" s="191"/>
      <c r="D33" s="191"/>
      <c r="E33" s="192"/>
      <c r="F33" s="191"/>
      <c r="G33" s="139" t="s">
        <v>34</v>
      </c>
      <c r="H33" s="140" t="s">
        <v>35</v>
      </c>
      <c r="I33" s="139" t="s">
        <v>36</v>
      </c>
      <c r="J33" s="139" t="s">
        <v>34</v>
      </c>
      <c r="K33" s="139" t="s">
        <v>35</v>
      </c>
      <c r="L33" s="139" t="s">
        <v>36</v>
      </c>
      <c r="M33" s="195"/>
    </row>
    <row r="34" spans="1:14" ht="15.75">
      <c r="A34" s="196" t="s">
        <v>185</v>
      </c>
      <c r="B34" s="196"/>
      <c r="C34" s="196"/>
      <c r="D34" s="196"/>
      <c r="E34" s="196"/>
      <c r="F34" s="196"/>
      <c r="G34" s="196"/>
      <c r="H34" s="196"/>
      <c r="I34" s="196"/>
      <c r="J34" s="196"/>
      <c r="K34" s="196"/>
      <c r="L34" s="196"/>
      <c r="M34" s="196"/>
    </row>
    <row r="35" spans="1:14" ht="33">
      <c r="A35" s="141" t="s">
        <v>163</v>
      </c>
      <c r="B35" s="107" t="s">
        <v>55</v>
      </c>
      <c r="C35" s="142"/>
      <c r="D35" s="142"/>
      <c r="E35" s="126" t="s">
        <v>45</v>
      </c>
      <c r="F35" s="126" t="s">
        <v>45</v>
      </c>
      <c r="G35" s="128" t="s">
        <v>2</v>
      </c>
      <c r="H35" s="129">
        <v>44530</v>
      </c>
      <c r="I35" s="130" t="s">
        <v>172</v>
      </c>
      <c r="J35" s="128" t="s">
        <v>2</v>
      </c>
      <c r="K35" s="129">
        <v>44530</v>
      </c>
      <c r="L35" s="130" t="s">
        <v>172</v>
      </c>
      <c r="M35" s="131"/>
    </row>
    <row r="36" spans="1:14" ht="33">
      <c r="A36" s="141" t="s">
        <v>164</v>
      </c>
      <c r="B36" s="141" t="s">
        <v>176</v>
      </c>
      <c r="C36" s="142"/>
      <c r="D36" s="142"/>
      <c r="E36" s="126" t="s">
        <v>44</v>
      </c>
      <c r="F36" s="126" t="s">
        <v>44</v>
      </c>
      <c r="G36" s="128" t="s">
        <v>2</v>
      </c>
      <c r="H36" s="129">
        <v>44530</v>
      </c>
      <c r="I36" s="130" t="s">
        <v>172</v>
      </c>
      <c r="J36" s="128" t="s">
        <v>2</v>
      </c>
      <c r="K36" s="129">
        <v>44530</v>
      </c>
      <c r="L36" s="130" t="s">
        <v>172</v>
      </c>
      <c r="M36" s="131"/>
    </row>
    <row r="37" spans="1:14" ht="37.5" customHeight="1">
      <c r="A37" s="141" t="s">
        <v>165</v>
      </c>
      <c r="B37" s="141" t="s">
        <v>177</v>
      </c>
      <c r="C37" s="142"/>
      <c r="D37" s="142"/>
      <c r="E37" s="126" t="s">
        <v>46</v>
      </c>
      <c r="F37" s="126" t="s">
        <v>46</v>
      </c>
      <c r="G37" s="128" t="s">
        <v>2</v>
      </c>
      <c r="H37" s="129">
        <v>44530</v>
      </c>
      <c r="I37" s="130" t="s">
        <v>172</v>
      </c>
      <c r="J37" s="128" t="s">
        <v>2</v>
      </c>
      <c r="K37" s="129">
        <v>44530</v>
      </c>
      <c r="L37" s="130" t="s">
        <v>172</v>
      </c>
      <c r="M37" s="131"/>
    </row>
    <row r="38" spans="1:14" ht="33">
      <c r="A38" s="141" t="s">
        <v>166</v>
      </c>
      <c r="B38" s="107" t="s">
        <v>95</v>
      </c>
      <c r="C38" s="142"/>
      <c r="D38" s="142"/>
      <c r="E38" s="126" t="s">
        <v>46</v>
      </c>
      <c r="F38" s="126" t="s">
        <v>46</v>
      </c>
      <c r="G38" s="128" t="s">
        <v>2</v>
      </c>
      <c r="H38" s="129">
        <v>44530</v>
      </c>
      <c r="I38" s="130" t="s">
        <v>172</v>
      </c>
      <c r="J38" s="128" t="s">
        <v>2</v>
      </c>
      <c r="K38" s="129">
        <v>44530</v>
      </c>
      <c r="L38" s="130" t="s">
        <v>172</v>
      </c>
      <c r="M38" s="131"/>
    </row>
    <row r="39" spans="1:14" ht="16.5">
      <c r="A39" s="188" t="s">
        <v>186</v>
      </c>
      <c r="B39" s="188"/>
      <c r="C39" s="188"/>
      <c r="D39" s="188"/>
      <c r="E39" s="188"/>
      <c r="F39" s="188"/>
      <c r="G39" s="188"/>
      <c r="H39" s="188"/>
      <c r="I39" s="188"/>
      <c r="J39" s="188"/>
      <c r="K39" s="188"/>
      <c r="L39" s="188"/>
      <c r="M39" s="188"/>
      <c r="N39" s="105"/>
    </row>
    <row r="40" spans="1:14" ht="201" customHeight="1">
      <c r="A40" s="126" t="s">
        <v>167</v>
      </c>
      <c r="B40" s="126" t="s">
        <v>187</v>
      </c>
      <c r="C40" s="126" t="s">
        <v>188</v>
      </c>
      <c r="D40" s="126" t="s">
        <v>118</v>
      </c>
      <c r="E40" s="127" t="s">
        <v>189</v>
      </c>
      <c r="F40" s="127" t="s">
        <v>189</v>
      </c>
      <c r="G40" s="128" t="s">
        <v>2</v>
      </c>
      <c r="H40" s="129">
        <v>44531</v>
      </c>
      <c r="I40" s="130" t="s">
        <v>172</v>
      </c>
      <c r="J40" s="128" t="s">
        <v>2</v>
      </c>
      <c r="K40" s="129">
        <v>44531</v>
      </c>
      <c r="L40" s="130" t="s">
        <v>172</v>
      </c>
      <c r="M40" s="131"/>
    </row>
    <row r="41" spans="1:14" ht="198.75" customHeight="1">
      <c r="A41" s="126" t="s">
        <v>168</v>
      </c>
      <c r="B41" s="126" t="s">
        <v>190</v>
      </c>
      <c r="C41" s="126" t="s">
        <v>191</v>
      </c>
      <c r="D41" s="126" t="s">
        <v>118</v>
      </c>
      <c r="E41" s="127" t="s">
        <v>192</v>
      </c>
      <c r="F41" s="127" t="s">
        <v>192</v>
      </c>
      <c r="G41" s="128" t="s">
        <v>2</v>
      </c>
      <c r="H41" s="129">
        <v>44531</v>
      </c>
      <c r="I41" s="130" t="s">
        <v>172</v>
      </c>
      <c r="J41" s="128" t="s">
        <v>2</v>
      </c>
      <c r="K41" s="129">
        <v>44531</v>
      </c>
      <c r="L41" s="130" t="s">
        <v>172</v>
      </c>
      <c r="M41" s="131"/>
    </row>
    <row r="42" spans="1:14" ht="234" customHeight="1">
      <c r="A42" s="126" t="s">
        <v>169</v>
      </c>
      <c r="B42" s="126" t="s">
        <v>193</v>
      </c>
      <c r="C42" s="126" t="s">
        <v>194</v>
      </c>
      <c r="D42" s="126" t="s">
        <v>118</v>
      </c>
      <c r="E42" s="127" t="s">
        <v>195</v>
      </c>
      <c r="F42" s="127" t="s">
        <v>195</v>
      </c>
      <c r="G42" s="128" t="s">
        <v>2</v>
      </c>
      <c r="H42" s="129">
        <v>44531</v>
      </c>
      <c r="I42" s="130" t="s">
        <v>172</v>
      </c>
      <c r="J42" s="128" t="s">
        <v>2</v>
      </c>
      <c r="K42" s="129">
        <v>44531</v>
      </c>
      <c r="L42" s="130" t="s">
        <v>172</v>
      </c>
      <c r="M42" s="131"/>
    </row>
    <row r="43" spans="1:14" ht="253.5" customHeight="1">
      <c r="A43" s="126" t="s">
        <v>170</v>
      </c>
      <c r="B43" s="114" t="s">
        <v>62</v>
      </c>
      <c r="C43" s="114" t="s">
        <v>197</v>
      </c>
      <c r="D43" s="109" t="s">
        <v>102</v>
      </c>
      <c r="E43" s="114" t="s">
        <v>61</v>
      </c>
      <c r="F43" s="114" t="s">
        <v>61</v>
      </c>
      <c r="G43" s="110" t="s">
        <v>2</v>
      </c>
      <c r="H43" s="129">
        <v>44531</v>
      </c>
      <c r="I43" s="130" t="s">
        <v>172</v>
      </c>
      <c r="J43" s="110" t="s">
        <v>2</v>
      </c>
      <c r="K43" s="129">
        <v>44531</v>
      </c>
      <c r="L43" s="130" t="s">
        <v>172</v>
      </c>
      <c r="M43" s="115"/>
    </row>
    <row r="44" spans="1:14" ht="248.25" customHeight="1">
      <c r="A44" s="126" t="s">
        <v>171</v>
      </c>
      <c r="B44" s="114" t="s">
        <v>81</v>
      </c>
      <c r="C44" s="114" t="s">
        <v>197</v>
      </c>
      <c r="D44" s="109" t="s">
        <v>102</v>
      </c>
      <c r="E44" s="114" t="s">
        <v>96</v>
      </c>
      <c r="F44" s="114" t="s">
        <v>96</v>
      </c>
      <c r="G44" s="110" t="s">
        <v>2</v>
      </c>
      <c r="H44" s="129">
        <v>44531</v>
      </c>
      <c r="I44" s="130" t="s">
        <v>172</v>
      </c>
      <c r="J44" s="110" t="s">
        <v>2</v>
      </c>
      <c r="K44" s="129">
        <v>44531</v>
      </c>
      <c r="L44" s="130" t="s">
        <v>172</v>
      </c>
      <c r="M44" s="115"/>
    </row>
  </sheetData>
  <mergeCells count="14">
    <mergeCell ref="A39:M39"/>
    <mergeCell ref="B1:F1"/>
    <mergeCell ref="B2:F2"/>
    <mergeCell ref="A31:A33"/>
    <mergeCell ref="B31:B33"/>
    <mergeCell ref="C31:C33"/>
    <mergeCell ref="D31:D33"/>
    <mergeCell ref="E31:E33"/>
    <mergeCell ref="F31:F33"/>
    <mergeCell ref="G31:L31"/>
    <mergeCell ref="M31:M33"/>
    <mergeCell ref="G32:I32"/>
    <mergeCell ref="J32:L32"/>
    <mergeCell ref="A34:M34"/>
  </mergeCells>
  <dataValidations count="1">
    <dataValidation type="list" operator="equal" allowBlank="1" showErrorMessage="1" promptTitle="dfdf" sqref="J40:J44 G35:G38 J35:J38 G40:G44">
      <formula1>"Passed,Untested,Failed,Blocked"</formula1>
      <formula2>0</formula2>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topLeftCell="A34" zoomScale="57" zoomScaleNormal="57" workbookViewId="0">
      <selection activeCell="D11" sqref="D11"/>
    </sheetView>
  </sheetViews>
  <sheetFormatPr defaultColWidth="9.140625" defaultRowHeight="15"/>
  <cols>
    <col min="1" max="1" width="22.85546875" style="7" bestFit="1" customWidth="1"/>
    <col min="2" max="2" width="27.7109375" style="7" customWidth="1"/>
    <col min="3" max="3" width="22.85546875" style="7" customWidth="1"/>
    <col min="4" max="4" width="27.28515625" style="7" bestFit="1" customWidth="1"/>
    <col min="5" max="5" width="37.28515625" style="7" customWidth="1"/>
    <col min="6" max="6" width="41.7109375" style="7" customWidth="1"/>
    <col min="7" max="7" width="28.85546875" style="7" bestFit="1" customWidth="1"/>
    <col min="8" max="8" width="24.42578125" style="7" customWidth="1"/>
    <col min="9" max="9" width="25.85546875" style="7" customWidth="1"/>
    <col min="10" max="10" width="26.85546875" style="7" customWidth="1"/>
    <col min="11" max="11" width="22.140625" style="7" bestFit="1" customWidth="1"/>
    <col min="12" max="12" width="23.5703125" style="7" bestFit="1" customWidth="1"/>
    <col min="13" max="13" width="18" style="7" customWidth="1"/>
    <col min="14" max="14" width="12.42578125" style="7" customWidth="1"/>
    <col min="15" max="16384" width="9.140625" style="7"/>
  </cols>
  <sheetData>
    <row r="1" spans="1:14" s="11" customFormat="1" ht="23.25">
      <c r="A1" s="74" t="s">
        <v>0</v>
      </c>
      <c r="B1" s="168" t="s">
        <v>126</v>
      </c>
      <c r="C1" s="169"/>
      <c r="D1" s="169"/>
      <c r="E1" s="169"/>
      <c r="F1" s="170"/>
      <c r="G1" s="94"/>
      <c r="H1" s="8"/>
      <c r="I1" s="9"/>
      <c r="J1" s="10"/>
      <c r="K1" s="8"/>
      <c r="L1" s="10"/>
      <c r="M1" s="10"/>
      <c r="N1" s="10"/>
    </row>
    <row r="2" spans="1:14" s="11" customFormat="1" ht="23.25">
      <c r="A2" s="74" t="s">
        <v>5</v>
      </c>
      <c r="B2" s="184" t="s">
        <v>110</v>
      </c>
      <c r="C2" s="185"/>
      <c r="D2" s="185"/>
      <c r="E2" s="185"/>
      <c r="F2" s="186"/>
      <c r="G2" s="94"/>
      <c r="H2" s="8"/>
      <c r="I2" s="9"/>
      <c r="J2" s="10"/>
      <c r="K2" s="8"/>
      <c r="L2" s="10"/>
      <c r="M2" s="10"/>
      <c r="N2" s="10"/>
    </row>
    <row r="3" spans="1:14" s="72" customFormat="1" ht="18.75">
      <c r="A3" s="67"/>
      <c r="B3" s="68" t="s">
        <v>23</v>
      </c>
      <c r="C3" s="68" t="s">
        <v>24</v>
      </c>
      <c r="D3" s="92" t="s">
        <v>33</v>
      </c>
      <c r="E3" s="68" t="s">
        <v>25</v>
      </c>
      <c r="F3" s="95" t="s">
        <v>106</v>
      </c>
      <c r="G3" s="96"/>
      <c r="H3" s="69"/>
      <c r="I3" s="70"/>
      <c r="J3" s="71"/>
      <c r="K3" s="69"/>
      <c r="L3" s="71"/>
      <c r="M3" s="71"/>
      <c r="N3" s="71"/>
    </row>
    <row r="4" spans="1:14" s="72" customFormat="1" ht="18.75">
      <c r="A4" s="73" t="s">
        <v>3</v>
      </c>
      <c r="B4" s="81">
        <v>8</v>
      </c>
      <c r="C4" s="67">
        <v>0</v>
      </c>
      <c r="D4" s="93">
        <v>0</v>
      </c>
      <c r="E4" s="67">
        <v>0</v>
      </c>
      <c r="F4" s="93">
        <f>B4</f>
        <v>8</v>
      </c>
      <c r="G4" s="71"/>
      <c r="H4" s="69"/>
      <c r="I4" s="70"/>
      <c r="J4" s="71"/>
      <c r="K4" s="69"/>
      <c r="L4" s="71"/>
      <c r="M4" s="71"/>
      <c r="N4" s="71"/>
    </row>
    <row r="5" spans="1:14" s="72" customFormat="1" ht="18.75">
      <c r="A5" s="73" t="s">
        <v>4</v>
      </c>
      <c r="B5" s="81">
        <v>8</v>
      </c>
      <c r="C5" s="67">
        <v>0</v>
      </c>
      <c r="D5" s="93">
        <v>0</v>
      </c>
      <c r="E5" s="67">
        <v>0</v>
      </c>
      <c r="F5" s="93">
        <f>B5</f>
        <v>8</v>
      </c>
      <c r="G5" s="71"/>
      <c r="H5" s="69"/>
      <c r="I5" s="70"/>
      <c r="J5" s="71"/>
      <c r="K5" s="69"/>
      <c r="L5" s="71"/>
      <c r="M5" s="71"/>
      <c r="N5" s="71"/>
    </row>
    <row r="6" spans="1:14" s="11" customFormat="1" ht="12.75">
      <c r="A6" s="12"/>
      <c r="B6" s="13"/>
      <c r="C6" s="10"/>
      <c r="D6" s="10"/>
      <c r="E6" s="10"/>
      <c r="F6" s="14"/>
      <c r="G6" s="10"/>
      <c r="H6" s="8"/>
      <c r="I6" s="9"/>
      <c r="J6" s="10"/>
      <c r="K6" s="8"/>
      <c r="L6" s="10"/>
      <c r="M6" s="10"/>
      <c r="N6" s="10"/>
    </row>
    <row r="7" spans="1:14" s="66" customFormat="1" ht="15.75"/>
    <row r="8" spans="1:14" s="66" customFormat="1" ht="15.75"/>
    <row r="9" spans="1:14" s="66" customFormat="1" ht="15.75"/>
    <row r="10" spans="1:14" s="66" customFormat="1" ht="15.75"/>
    <row r="11" spans="1:14" s="66" customFormat="1" ht="15.75"/>
    <row r="12" spans="1:14" s="66" customFormat="1" ht="15.75"/>
    <row r="13" spans="1:14" s="66" customFormat="1" ht="15.75"/>
    <row r="14" spans="1:14" s="66" customFormat="1" ht="15.75"/>
    <row r="15" spans="1:14" s="66" customFormat="1" ht="15.75"/>
    <row r="16" spans="1:14" s="66" customFormat="1" ht="15.75"/>
    <row r="17" spans="1:13" s="66" customFormat="1" ht="15.75"/>
    <row r="18" spans="1:13" s="66" customFormat="1" ht="15.75"/>
    <row r="19" spans="1:13" s="66" customFormat="1" ht="15.75"/>
    <row r="20" spans="1:13" s="66" customFormat="1" ht="222" customHeight="1"/>
    <row r="21" spans="1:13" s="66" customFormat="1" ht="16.5">
      <c r="A21" s="179" t="s">
        <v>6</v>
      </c>
      <c r="B21" s="179" t="s">
        <v>12</v>
      </c>
      <c r="C21" s="179" t="s">
        <v>38</v>
      </c>
      <c r="D21" s="179" t="s">
        <v>105</v>
      </c>
      <c r="E21" s="180" t="s">
        <v>39</v>
      </c>
      <c r="F21" s="179" t="s">
        <v>40</v>
      </c>
      <c r="G21" s="187" t="s">
        <v>103</v>
      </c>
      <c r="H21" s="187"/>
      <c r="I21" s="187"/>
      <c r="J21" s="187"/>
      <c r="K21" s="187"/>
      <c r="L21" s="187"/>
      <c r="M21" s="187" t="s">
        <v>104</v>
      </c>
    </row>
    <row r="22" spans="1:13" s="66" customFormat="1" ht="16.5">
      <c r="A22" s="179"/>
      <c r="B22" s="179"/>
      <c r="C22" s="179"/>
      <c r="D22" s="179"/>
      <c r="E22" s="180"/>
      <c r="F22" s="179"/>
      <c r="G22" s="187" t="s">
        <v>15</v>
      </c>
      <c r="H22" s="187"/>
      <c r="I22" s="187"/>
      <c r="J22" s="187" t="s">
        <v>16</v>
      </c>
      <c r="K22" s="187"/>
      <c r="L22" s="187"/>
      <c r="M22" s="187"/>
    </row>
    <row r="23" spans="1:13" s="66" customFormat="1" ht="16.5">
      <c r="A23" s="179"/>
      <c r="B23" s="179"/>
      <c r="C23" s="179"/>
      <c r="D23" s="179"/>
      <c r="E23" s="180"/>
      <c r="F23" s="179"/>
      <c r="G23" s="117" t="s">
        <v>34</v>
      </c>
      <c r="H23" s="118" t="s">
        <v>35</v>
      </c>
      <c r="I23" s="117" t="s">
        <v>36</v>
      </c>
      <c r="J23" s="119" t="s">
        <v>34</v>
      </c>
      <c r="K23" s="119" t="s">
        <v>35</v>
      </c>
      <c r="L23" s="119" t="s">
        <v>36</v>
      </c>
      <c r="M23" s="187"/>
    </row>
    <row r="24" spans="1:13" s="66" customFormat="1" ht="16.5">
      <c r="A24" s="175" t="s">
        <v>109</v>
      </c>
      <c r="B24" s="175"/>
      <c r="C24" s="175"/>
      <c r="D24" s="175"/>
      <c r="E24" s="175"/>
      <c r="F24" s="175"/>
      <c r="G24" s="175"/>
      <c r="H24" s="175"/>
      <c r="I24" s="175"/>
      <c r="J24" s="175"/>
      <c r="K24" s="175"/>
      <c r="L24" s="175"/>
      <c r="M24" s="175"/>
    </row>
    <row r="25" spans="1:13" s="66" customFormat="1" ht="33">
      <c r="A25" s="107" t="s">
        <v>113</v>
      </c>
      <c r="B25" s="107" t="s">
        <v>111</v>
      </c>
      <c r="C25" s="108"/>
      <c r="D25" s="108"/>
      <c r="E25" s="109" t="s">
        <v>45</v>
      </c>
      <c r="F25" s="109" t="s">
        <v>45</v>
      </c>
      <c r="G25" s="110" t="s">
        <v>2</v>
      </c>
      <c r="H25" s="111">
        <v>44535</v>
      </c>
      <c r="I25" s="112" t="s">
        <v>198</v>
      </c>
      <c r="J25" s="110" t="s">
        <v>2</v>
      </c>
      <c r="K25" s="111">
        <v>44536</v>
      </c>
      <c r="L25" s="112" t="s">
        <v>198</v>
      </c>
      <c r="M25" s="113"/>
    </row>
    <row r="26" spans="1:13" s="66" customFormat="1" ht="33">
      <c r="A26" s="107" t="s">
        <v>114</v>
      </c>
      <c r="B26" s="109" t="s">
        <v>111</v>
      </c>
      <c r="C26" s="108"/>
      <c r="D26" s="108"/>
      <c r="E26" s="109" t="s">
        <v>46</v>
      </c>
      <c r="F26" s="109" t="s">
        <v>46</v>
      </c>
      <c r="G26" s="110" t="s">
        <v>2</v>
      </c>
      <c r="H26" s="111">
        <v>44535</v>
      </c>
      <c r="I26" s="112" t="s">
        <v>198</v>
      </c>
      <c r="J26" s="110" t="s">
        <v>2</v>
      </c>
      <c r="K26" s="111">
        <v>44536</v>
      </c>
      <c r="L26" s="112" t="s">
        <v>198</v>
      </c>
      <c r="M26" s="113"/>
    </row>
    <row r="27" spans="1:13" ht="16.5">
      <c r="A27" s="175" t="s">
        <v>54</v>
      </c>
      <c r="B27" s="175"/>
      <c r="C27" s="175"/>
      <c r="D27" s="175"/>
      <c r="E27" s="175"/>
      <c r="F27" s="175"/>
      <c r="G27" s="175"/>
      <c r="H27" s="175"/>
      <c r="I27" s="175"/>
      <c r="J27" s="175"/>
      <c r="K27" s="175"/>
      <c r="L27" s="175"/>
      <c r="M27" s="175"/>
    </row>
    <row r="28" spans="1:13" ht="254.25" customHeight="1">
      <c r="A28" s="109" t="s">
        <v>115</v>
      </c>
      <c r="B28" s="109" t="s">
        <v>112</v>
      </c>
      <c r="C28" s="109" t="s">
        <v>199</v>
      </c>
      <c r="D28" s="109" t="s">
        <v>102</v>
      </c>
      <c r="E28" s="114" t="s">
        <v>200</v>
      </c>
      <c r="F28" s="114" t="s">
        <v>200</v>
      </c>
      <c r="G28" s="110" t="s">
        <v>2</v>
      </c>
      <c r="H28" s="111">
        <v>44536</v>
      </c>
      <c r="I28" s="112" t="s">
        <v>198</v>
      </c>
      <c r="J28" s="110" t="s">
        <v>2</v>
      </c>
      <c r="K28" s="111">
        <v>44536</v>
      </c>
      <c r="L28" s="112" t="s">
        <v>198</v>
      </c>
      <c r="M28" s="115"/>
    </row>
    <row r="29" spans="1:13" ht="347.25" customHeight="1">
      <c r="A29" s="109" t="s">
        <v>116</v>
      </c>
      <c r="B29" s="109" t="s">
        <v>201</v>
      </c>
      <c r="C29" s="109" t="s">
        <v>204</v>
      </c>
      <c r="D29" s="109" t="s">
        <v>102</v>
      </c>
      <c r="E29" s="132" t="s">
        <v>202</v>
      </c>
      <c r="F29" s="132" t="s">
        <v>202</v>
      </c>
      <c r="G29" s="110" t="s">
        <v>2</v>
      </c>
      <c r="H29" s="111">
        <v>44536</v>
      </c>
      <c r="I29" s="112" t="s">
        <v>198</v>
      </c>
      <c r="J29" s="110" t="s">
        <v>2</v>
      </c>
      <c r="K29" s="111">
        <v>44536</v>
      </c>
      <c r="L29" s="112" t="s">
        <v>198</v>
      </c>
      <c r="M29" s="115"/>
    </row>
    <row r="30" spans="1:13" ht="288" customHeight="1">
      <c r="A30" s="109" t="s">
        <v>117</v>
      </c>
      <c r="B30" s="109" t="s">
        <v>203</v>
      </c>
      <c r="C30" s="109" t="s">
        <v>205</v>
      </c>
      <c r="D30" s="109" t="s">
        <v>102</v>
      </c>
      <c r="E30" s="132" t="s">
        <v>206</v>
      </c>
      <c r="F30" s="132" t="s">
        <v>206</v>
      </c>
      <c r="G30" s="110" t="s">
        <v>2</v>
      </c>
      <c r="H30" s="111">
        <v>44536</v>
      </c>
      <c r="I30" s="112" t="s">
        <v>198</v>
      </c>
      <c r="J30" s="110" t="s">
        <v>2</v>
      </c>
      <c r="K30" s="111">
        <v>44536</v>
      </c>
      <c r="L30" s="112" t="s">
        <v>198</v>
      </c>
      <c r="M30" s="115"/>
    </row>
    <row r="31" spans="1:13" ht="242.25" customHeight="1">
      <c r="A31" s="109" t="s">
        <v>207</v>
      </c>
      <c r="B31" s="109" t="s">
        <v>208</v>
      </c>
      <c r="C31" s="109" t="s">
        <v>209</v>
      </c>
      <c r="D31" s="109" t="s">
        <v>102</v>
      </c>
      <c r="E31" s="132" t="s">
        <v>210</v>
      </c>
      <c r="F31" s="132" t="s">
        <v>210</v>
      </c>
      <c r="G31" s="110" t="s">
        <v>2</v>
      </c>
      <c r="H31" s="111">
        <v>44537</v>
      </c>
      <c r="I31" s="112" t="s">
        <v>198</v>
      </c>
      <c r="J31" s="110" t="s">
        <v>2</v>
      </c>
      <c r="K31" s="111">
        <v>44537</v>
      </c>
      <c r="L31" s="112" t="s">
        <v>198</v>
      </c>
      <c r="M31" s="115"/>
    </row>
    <row r="32" spans="1:13" ht="288" customHeight="1">
      <c r="A32" s="109" t="s">
        <v>211</v>
      </c>
      <c r="B32" s="109" t="s">
        <v>217</v>
      </c>
      <c r="C32" s="109" t="s">
        <v>213</v>
      </c>
      <c r="D32" s="109" t="s">
        <v>102</v>
      </c>
      <c r="E32" s="132" t="s">
        <v>215</v>
      </c>
      <c r="F32" s="132" t="s">
        <v>215</v>
      </c>
      <c r="G32" s="110" t="s">
        <v>2</v>
      </c>
      <c r="H32" s="111">
        <v>44538</v>
      </c>
      <c r="I32" s="112" t="s">
        <v>198</v>
      </c>
      <c r="J32" s="110" t="s">
        <v>2</v>
      </c>
      <c r="K32" s="111">
        <v>44538</v>
      </c>
      <c r="L32" s="112" t="s">
        <v>198</v>
      </c>
      <c r="M32" s="115"/>
    </row>
    <row r="33" spans="1:13" ht="288" customHeight="1">
      <c r="A33" s="109" t="s">
        <v>212</v>
      </c>
      <c r="B33" s="109" t="s">
        <v>218</v>
      </c>
      <c r="C33" s="109" t="s">
        <v>214</v>
      </c>
      <c r="D33" s="109" t="s">
        <v>102</v>
      </c>
      <c r="E33" s="132" t="s">
        <v>216</v>
      </c>
      <c r="F33" s="132" t="s">
        <v>216</v>
      </c>
      <c r="G33" s="110" t="s">
        <v>2</v>
      </c>
      <c r="H33" s="111">
        <v>44539</v>
      </c>
      <c r="I33" s="112" t="s">
        <v>198</v>
      </c>
      <c r="J33" s="110" t="s">
        <v>2</v>
      </c>
      <c r="K33" s="111">
        <v>44539</v>
      </c>
      <c r="L33" s="112" t="s">
        <v>198</v>
      </c>
      <c r="M33" s="115"/>
    </row>
  </sheetData>
  <mergeCells count="14">
    <mergeCell ref="A24:M24"/>
    <mergeCell ref="A27:M27"/>
    <mergeCell ref="B1:F1"/>
    <mergeCell ref="B2:F2"/>
    <mergeCell ref="A21:A23"/>
    <mergeCell ref="B21:B23"/>
    <mergeCell ref="C21:C23"/>
    <mergeCell ref="D21:D23"/>
    <mergeCell ref="E21:E23"/>
    <mergeCell ref="G21:L21"/>
    <mergeCell ref="M21:M23"/>
    <mergeCell ref="G22:I22"/>
    <mergeCell ref="J22:L22"/>
    <mergeCell ref="F21:F23"/>
  </mergeCells>
  <dataValidations count="1">
    <dataValidation type="list" operator="equal" allowBlank="1" showErrorMessage="1" promptTitle="dfdf" sqref="J28:J33 G28:G33 J25:J26 G25:G26">
      <formula1>"Passed,Untested,Failed,Blocked"</formula1>
      <formula2>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zoomScale="68" zoomScaleNormal="68" workbookViewId="0">
      <selection activeCell="H22" sqref="H22"/>
    </sheetView>
  </sheetViews>
  <sheetFormatPr defaultRowHeight="15"/>
  <cols>
    <col min="1" max="1" width="23.85546875" style="89" customWidth="1"/>
    <col min="2" max="2" width="15.28515625" style="89" customWidth="1"/>
    <col min="3" max="3" width="19.7109375" style="89" customWidth="1"/>
    <col min="4" max="4" width="22.85546875" style="89" bestFit="1" customWidth="1"/>
    <col min="5" max="5" width="29.5703125" style="89" customWidth="1"/>
    <col min="6" max="6" width="28.85546875" style="89" customWidth="1"/>
    <col min="7" max="7" width="26.28515625" style="89" customWidth="1"/>
    <col min="8" max="8" width="18.140625" style="89" customWidth="1"/>
    <col min="9" max="9" width="18.7109375" style="89" customWidth="1"/>
    <col min="10" max="10" width="11.28515625" style="89" bestFit="1" customWidth="1"/>
    <col min="11" max="11" width="15.42578125" style="89" bestFit="1" customWidth="1"/>
    <col min="12" max="12" width="16.85546875" style="89" bestFit="1" customWidth="1"/>
    <col min="13" max="13" width="10.7109375" style="89" bestFit="1" customWidth="1"/>
    <col min="14" max="16384" width="9.140625" style="89"/>
  </cols>
  <sheetData>
    <row r="1" spans="1:7" ht="23.25" customHeight="1">
      <c r="A1" s="100" t="s">
        <v>0</v>
      </c>
      <c r="B1" s="168" t="s">
        <v>126</v>
      </c>
      <c r="C1" s="169"/>
      <c r="D1" s="169"/>
      <c r="E1" s="169"/>
      <c r="F1" s="169"/>
      <c r="G1" s="170"/>
    </row>
    <row r="2" spans="1:7" ht="23.25">
      <c r="A2" s="100" t="s">
        <v>5</v>
      </c>
      <c r="B2" s="171" t="s">
        <v>124</v>
      </c>
      <c r="C2" s="172"/>
      <c r="D2" s="172"/>
      <c r="E2" s="172"/>
      <c r="F2" s="172"/>
      <c r="G2" s="173"/>
    </row>
    <row r="3" spans="1:7" ht="18.75">
      <c r="A3" s="99"/>
      <c r="B3" s="124" t="s">
        <v>23</v>
      </c>
      <c r="C3" s="124" t="s">
        <v>24</v>
      </c>
      <c r="D3" s="177" t="s">
        <v>33</v>
      </c>
      <c r="E3" s="177"/>
      <c r="F3" s="101" t="s">
        <v>25</v>
      </c>
      <c r="G3" s="124" t="s">
        <v>41</v>
      </c>
    </row>
    <row r="4" spans="1:7" ht="18.75">
      <c r="A4" s="102" t="s">
        <v>3</v>
      </c>
      <c r="B4" s="99">
        <v>12</v>
      </c>
      <c r="C4" s="99">
        <v>0</v>
      </c>
      <c r="D4" s="178">
        <v>0</v>
      </c>
      <c r="E4" s="178"/>
      <c r="F4" s="103">
        <v>0</v>
      </c>
      <c r="G4" s="99">
        <f>B4</f>
        <v>12</v>
      </c>
    </row>
    <row r="5" spans="1:7" ht="18.75">
      <c r="A5" s="102" t="s">
        <v>4</v>
      </c>
      <c r="B5" s="104">
        <v>12</v>
      </c>
      <c r="C5" s="99">
        <v>0</v>
      </c>
      <c r="D5" s="178">
        <v>0</v>
      </c>
      <c r="E5" s="178"/>
      <c r="F5" s="103">
        <v>0</v>
      </c>
      <c r="G5" s="99">
        <f>B5</f>
        <v>12</v>
      </c>
    </row>
    <row r="31" spans="1:13" ht="17.25">
      <c r="A31" s="179" t="s">
        <v>6</v>
      </c>
      <c r="B31" s="179" t="s">
        <v>12</v>
      </c>
      <c r="C31" s="179" t="s">
        <v>38</v>
      </c>
      <c r="D31" s="179" t="s">
        <v>107</v>
      </c>
      <c r="E31" s="180" t="s">
        <v>39</v>
      </c>
      <c r="F31" s="179" t="s">
        <v>40</v>
      </c>
      <c r="G31" s="174" t="s">
        <v>103</v>
      </c>
      <c r="H31" s="174"/>
      <c r="I31" s="174"/>
      <c r="J31" s="174"/>
      <c r="K31" s="174"/>
      <c r="L31" s="174"/>
      <c r="M31" s="174" t="s">
        <v>104</v>
      </c>
    </row>
    <row r="32" spans="1:13" ht="17.25">
      <c r="A32" s="179"/>
      <c r="B32" s="179"/>
      <c r="C32" s="179"/>
      <c r="D32" s="179"/>
      <c r="E32" s="180"/>
      <c r="F32" s="179"/>
      <c r="G32" s="174" t="s">
        <v>15</v>
      </c>
      <c r="H32" s="174"/>
      <c r="I32" s="174"/>
      <c r="J32" s="174" t="s">
        <v>16</v>
      </c>
      <c r="K32" s="174"/>
      <c r="L32" s="174"/>
      <c r="M32" s="174"/>
    </row>
    <row r="33" spans="1:14" ht="17.25">
      <c r="A33" s="179"/>
      <c r="B33" s="179"/>
      <c r="C33" s="179"/>
      <c r="D33" s="179"/>
      <c r="E33" s="180"/>
      <c r="F33" s="179"/>
      <c r="G33" s="123" t="s">
        <v>34</v>
      </c>
      <c r="H33" s="118" t="s">
        <v>35</v>
      </c>
      <c r="I33" s="123" t="s">
        <v>36</v>
      </c>
      <c r="J33" s="125" t="s">
        <v>34</v>
      </c>
      <c r="K33" s="125" t="s">
        <v>35</v>
      </c>
      <c r="L33" s="125" t="s">
        <v>36</v>
      </c>
      <c r="M33" s="174"/>
    </row>
    <row r="34" spans="1:14" ht="15.75">
      <c r="A34" s="176" t="s">
        <v>219</v>
      </c>
      <c r="B34" s="176"/>
      <c r="C34" s="176"/>
      <c r="D34" s="176"/>
      <c r="E34" s="176"/>
      <c r="F34" s="176"/>
      <c r="G34" s="176"/>
      <c r="H34" s="176"/>
      <c r="I34" s="176"/>
      <c r="J34" s="176"/>
      <c r="K34" s="176"/>
      <c r="L34" s="176"/>
      <c r="M34" s="176"/>
    </row>
    <row r="35" spans="1:14" ht="33">
      <c r="A35" s="107" t="s">
        <v>65</v>
      </c>
      <c r="B35" s="107" t="s">
        <v>55</v>
      </c>
      <c r="C35" s="108"/>
      <c r="D35" s="108"/>
      <c r="E35" s="109" t="s">
        <v>45</v>
      </c>
      <c r="F35" s="109" t="s">
        <v>45</v>
      </c>
      <c r="G35" s="110" t="s">
        <v>2</v>
      </c>
      <c r="H35" s="111">
        <v>44538</v>
      </c>
      <c r="I35" s="112" t="s">
        <v>220</v>
      </c>
      <c r="J35" s="110" t="s">
        <v>2</v>
      </c>
      <c r="K35" s="111">
        <v>44538</v>
      </c>
      <c r="L35" s="112" t="s">
        <v>220</v>
      </c>
      <c r="M35" s="116"/>
    </row>
    <row r="36" spans="1:14" ht="33">
      <c r="A36" s="107" t="s">
        <v>66</v>
      </c>
      <c r="B36" s="107" t="s">
        <v>93</v>
      </c>
      <c r="C36" s="108"/>
      <c r="D36" s="108"/>
      <c r="E36" s="109" t="s">
        <v>44</v>
      </c>
      <c r="F36" s="109" t="s">
        <v>44</v>
      </c>
      <c r="G36" s="110" t="s">
        <v>2</v>
      </c>
      <c r="H36" s="111">
        <v>44538</v>
      </c>
      <c r="I36" s="112" t="s">
        <v>220</v>
      </c>
      <c r="J36" s="110" t="s">
        <v>2</v>
      </c>
      <c r="K36" s="111">
        <v>44538</v>
      </c>
      <c r="L36" s="112" t="s">
        <v>220</v>
      </c>
      <c r="M36" s="116"/>
    </row>
    <row r="37" spans="1:14" ht="33">
      <c r="A37" s="107" t="s">
        <v>67</v>
      </c>
      <c r="B37" s="107" t="s">
        <v>94</v>
      </c>
      <c r="C37" s="108"/>
      <c r="D37" s="108"/>
      <c r="E37" s="109" t="s">
        <v>44</v>
      </c>
      <c r="F37" s="109" t="s">
        <v>44</v>
      </c>
      <c r="G37" s="110" t="s">
        <v>2</v>
      </c>
      <c r="H37" s="111">
        <v>44538</v>
      </c>
      <c r="I37" s="112" t="s">
        <v>220</v>
      </c>
      <c r="J37" s="110" t="s">
        <v>2</v>
      </c>
      <c r="K37" s="111">
        <v>44538</v>
      </c>
      <c r="L37" s="112" t="s">
        <v>220</v>
      </c>
      <c r="M37" s="116"/>
    </row>
    <row r="38" spans="1:14" ht="33">
      <c r="A38" s="107" t="s">
        <v>68</v>
      </c>
      <c r="B38" s="107" t="s">
        <v>92</v>
      </c>
      <c r="C38" s="108"/>
      <c r="D38" s="108"/>
      <c r="E38" s="109" t="s">
        <v>44</v>
      </c>
      <c r="F38" s="109" t="s">
        <v>44</v>
      </c>
      <c r="G38" s="110" t="s">
        <v>2</v>
      </c>
      <c r="H38" s="111">
        <v>44538</v>
      </c>
      <c r="I38" s="112" t="s">
        <v>220</v>
      </c>
      <c r="J38" s="110" t="s">
        <v>2</v>
      </c>
      <c r="K38" s="111">
        <v>44538</v>
      </c>
      <c r="L38" s="112" t="s">
        <v>220</v>
      </c>
      <c r="M38" s="116"/>
    </row>
    <row r="39" spans="1:14" ht="16.5">
      <c r="A39" s="175" t="s">
        <v>221</v>
      </c>
      <c r="B39" s="175"/>
      <c r="C39" s="175"/>
      <c r="D39" s="175"/>
      <c r="E39" s="175"/>
      <c r="F39" s="175"/>
      <c r="G39" s="175"/>
      <c r="H39" s="175"/>
      <c r="I39" s="175"/>
      <c r="J39" s="175"/>
      <c r="K39" s="175"/>
      <c r="L39" s="175"/>
      <c r="M39" s="175"/>
      <c r="N39" s="97"/>
    </row>
    <row r="40" spans="1:14" ht="219.75" customHeight="1">
      <c r="A40" s="109" t="s">
        <v>71</v>
      </c>
      <c r="B40" s="109" t="s">
        <v>226</v>
      </c>
      <c r="C40" s="109" t="s">
        <v>222</v>
      </c>
      <c r="D40" s="109" t="s">
        <v>102</v>
      </c>
      <c r="E40" s="114" t="s">
        <v>223</v>
      </c>
      <c r="F40" s="114" t="s">
        <v>223</v>
      </c>
      <c r="G40" s="110" t="s">
        <v>2</v>
      </c>
      <c r="H40" s="111">
        <v>44538</v>
      </c>
      <c r="I40" s="112" t="s">
        <v>198</v>
      </c>
      <c r="J40" s="110" t="s">
        <v>2</v>
      </c>
      <c r="K40" s="111">
        <v>44538</v>
      </c>
      <c r="L40" s="112" t="s">
        <v>198</v>
      </c>
      <c r="M40" s="116"/>
    </row>
    <row r="41" spans="1:14" ht="219.75" customHeight="1">
      <c r="A41" s="109" t="s">
        <v>72</v>
      </c>
      <c r="B41" s="109" t="s">
        <v>242</v>
      </c>
      <c r="C41" s="109" t="s">
        <v>222</v>
      </c>
      <c r="D41" s="109" t="s">
        <v>102</v>
      </c>
      <c r="E41" s="132" t="s">
        <v>227</v>
      </c>
      <c r="F41" s="132" t="s">
        <v>227</v>
      </c>
      <c r="G41" s="110" t="s">
        <v>2</v>
      </c>
      <c r="H41" s="111">
        <v>44538</v>
      </c>
      <c r="I41" s="112" t="s">
        <v>198</v>
      </c>
      <c r="J41" s="110" t="s">
        <v>2</v>
      </c>
      <c r="K41" s="111">
        <v>44538</v>
      </c>
      <c r="L41" s="112" t="s">
        <v>198</v>
      </c>
      <c r="M41" s="116"/>
    </row>
    <row r="42" spans="1:14" ht="222.75" customHeight="1">
      <c r="A42" s="109" t="s">
        <v>73</v>
      </c>
      <c r="B42" s="109" t="s">
        <v>224</v>
      </c>
      <c r="C42" s="109" t="s">
        <v>108</v>
      </c>
      <c r="D42" s="109" t="s">
        <v>102</v>
      </c>
      <c r="E42" s="114" t="s">
        <v>228</v>
      </c>
      <c r="F42" s="114" t="s">
        <v>228</v>
      </c>
      <c r="G42" s="110" t="s">
        <v>2</v>
      </c>
      <c r="H42" s="111">
        <v>44538</v>
      </c>
      <c r="I42" s="112" t="s">
        <v>198</v>
      </c>
      <c r="J42" s="110" t="s">
        <v>2</v>
      </c>
      <c r="K42" s="111">
        <v>44538</v>
      </c>
      <c r="L42" s="112" t="s">
        <v>198</v>
      </c>
      <c r="M42" s="116"/>
    </row>
    <row r="43" spans="1:14" ht="256.5" customHeight="1">
      <c r="A43" s="109" t="s">
        <v>74</v>
      </c>
      <c r="B43" s="109" t="s">
        <v>230</v>
      </c>
      <c r="C43" s="109" t="s">
        <v>244</v>
      </c>
      <c r="D43" s="109" t="s">
        <v>102</v>
      </c>
      <c r="E43" s="114" t="s">
        <v>229</v>
      </c>
      <c r="F43" s="114" t="s">
        <v>229</v>
      </c>
      <c r="G43" s="110" t="s">
        <v>2</v>
      </c>
      <c r="H43" s="111">
        <v>44538</v>
      </c>
      <c r="I43" s="112" t="s">
        <v>198</v>
      </c>
      <c r="J43" s="110" t="s">
        <v>2</v>
      </c>
      <c r="K43" s="111">
        <v>44538</v>
      </c>
      <c r="L43" s="112" t="s">
        <v>198</v>
      </c>
      <c r="M43" s="116"/>
    </row>
    <row r="44" spans="1:14" ht="280.5" customHeight="1">
      <c r="A44" s="109" t="s">
        <v>75</v>
      </c>
      <c r="B44" s="109" t="s">
        <v>59</v>
      </c>
      <c r="C44" s="109" t="s">
        <v>231</v>
      </c>
      <c r="D44" s="109" t="s">
        <v>102</v>
      </c>
      <c r="E44" s="114" t="s">
        <v>232</v>
      </c>
      <c r="F44" s="114" t="s">
        <v>232</v>
      </c>
      <c r="G44" s="110" t="s">
        <v>2</v>
      </c>
      <c r="H44" s="111">
        <v>44538</v>
      </c>
      <c r="I44" s="112" t="s">
        <v>198</v>
      </c>
      <c r="J44" s="110" t="s">
        <v>2</v>
      </c>
      <c r="K44" s="111">
        <v>44538</v>
      </c>
      <c r="L44" s="112" t="s">
        <v>198</v>
      </c>
      <c r="M44" s="116"/>
    </row>
    <row r="45" spans="1:14" ht="277.5" customHeight="1">
      <c r="A45" s="109" t="s">
        <v>76</v>
      </c>
      <c r="B45" s="114" t="s">
        <v>243</v>
      </c>
      <c r="C45" s="109" t="s">
        <v>137</v>
      </c>
      <c r="D45" s="109" t="s">
        <v>102</v>
      </c>
      <c r="E45" s="143" t="s">
        <v>233</v>
      </c>
      <c r="F45" s="143" t="s">
        <v>233</v>
      </c>
      <c r="G45" s="110" t="s">
        <v>2</v>
      </c>
      <c r="H45" s="111">
        <v>44538</v>
      </c>
      <c r="I45" s="112" t="s">
        <v>198</v>
      </c>
      <c r="J45" s="110" t="s">
        <v>2</v>
      </c>
      <c r="K45" s="111">
        <v>44538</v>
      </c>
      <c r="L45" s="112" t="s">
        <v>198</v>
      </c>
      <c r="M45" s="116"/>
    </row>
    <row r="46" spans="1:14" ht="246.75" customHeight="1">
      <c r="A46" s="109" t="s">
        <v>77</v>
      </c>
      <c r="B46" s="114" t="s">
        <v>234</v>
      </c>
      <c r="C46" s="109" t="s">
        <v>235</v>
      </c>
      <c r="D46" s="109" t="s">
        <v>102</v>
      </c>
      <c r="E46" s="132" t="s">
        <v>236</v>
      </c>
      <c r="F46" s="132" t="s">
        <v>236</v>
      </c>
      <c r="G46" s="110" t="s">
        <v>2</v>
      </c>
      <c r="H46" s="111">
        <v>44538</v>
      </c>
      <c r="I46" s="112" t="s">
        <v>198</v>
      </c>
      <c r="J46" s="110" t="s">
        <v>2</v>
      </c>
      <c r="K46" s="111">
        <v>44538</v>
      </c>
      <c r="L46" s="112" t="s">
        <v>198</v>
      </c>
      <c r="M46" s="116"/>
    </row>
    <row r="47" spans="1:14" ht="246.75" customHeight="1">
      <c r="A47" s="109" t="s">
        <v>78</v>
      </c>
      <c r="B47" s="114" t="s">
        <v>237</v>
      </c>
      <c r="C47" s="109" t="s">
        <v>235</v>
      </c>
      <c r="D47" s="109" t="s">
        <v>102</v>
      </c>
      <c r="E47" s="132" t="s">
        <v>245</v>
      </c>
      <c r="F47" s="132" t="s">
        <v>245</v>
      </c>
      <c r="G47" s="110" t="s">
        <v>2</v>
      </c>
      <c r="H47" s="111">
        <v>44538</v>
      </c>
      <c r="I47" s="112" t="s">
        <v>198</v>
      </c>
      <c r="J47" s="110" t="s">
        <v>2</v>
      </c>
      <c r="K47" s="111">
        <v>44538</v>
      </c>
      <c r="L47" s="112" t="s">
        <v>198</v>
      </c>
      <c r="M47" s="116"/>
    </row>
  </sheetData>
  <mergeCells count="17">
    <mergeCell ref="A39:M39"/>
    <mergeCell ref="F31:F33"/>
    <mergeCell ref="G31:L31"/>
    <mergeCell ref="M31:M33"/>
    <mergeCell ref="G32:I32"/>
    <mergeCell ref="J32:L32"/>
    <mergeCell ref="A34:M34"/>
    <mergeCell ref="A31:A33"/>
    <mergeCell ref="B31:B33"/>
    <mergeCell ref="C31:C33"/>
    <mergeCell ref="D31:D33"/>
    <mergeCell ref="E31:E33"/>
    <mergeCell ref="B1:G1"/>
    <mergeCell ref="B2:G2"/>
    <mergeCell ref="D3:E3"/>
    <mergeCell ref="D4:E4"/>
    <mergeCell ref="D5:E5"/>
  </mergeCells>
  <dataValidations count="1">
    <dataValidation type="list" operator="equal" allowBlank="1" showErrorMessage="1" promptTitle="dfdf" sqref="G35:G38 J35:J38 G40:G47 J40:J47">
      <formula1>"Passed,Untested,Failed,Blocked"</formula1>
      <formula2>0</formula2>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Trường hợp kiểm thử</vt:lpstr>
      <vt:lpstr>Báo cáo kiểm tra</vt:lpstr>
      <vt:lpstr>Quản lý tài khoản</vt:lpstr>
      <vt:lpstr>Quản lý đơn hàng</vt:lpstr>
      <vt:lpstr>Quản lý đánh giá</vt:lpstr>
      <vt:lpstr>Quản lý bình luận</vt:lpstr>
      <vt:lpstr>Báo cáo,thống kê</vt:lpstr>
      <vt:lpstr>Manage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2021-12-21T16:52:02Z</dcterms:modified>
</cp:coreProperties>
</file>