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D_Bomon\KLT_K25\16_KLTN_SE122021_1.QuocVuong_2.VanViet_3.ThanhTam_4.ManhThang\"/>
    </mc:Choice>
  </mc:AlternateContent>
  <bookViews>
    <workbookView xWindow="0" yWindow="0" windowWidth="19200" windowHeight="7095"/>
  </bookViews>
  <sheets>
    <sheet name="Sprint1" sheetId="9" r:id="rId1"/>
    <sheet name="Sprint2" sheetId="2" r:id="rId2"/>
    <sheet name="Sprint3" sheetId="8" r:id="rId3"/>
    <sheet name="Report" sheetId="4" r:id="rId4"/>
    <sheet name="Sheet2" sheetId="7" state="hidden" r:id="rId5"/>
    <sheet name="Sheet1" sheetId="6" state="hidden" r:id="rId6"/>
  </sheets>
  <externalReferences>
    <externalReference r:id="rId7"/>
  </externalReferences>
  <definedNames>
    <definedName name="_xlnm._FilterDatabase" localSheetId="1" hidden="1">Sprint2!#REF!</definedName>
  </definedNames>
  <calcPr calcId="162913"/>
</workbook>
</file>

<file path=xl/calcChain.xml><?xml version="1.0" encoding="utf-8"?>
<calcChain xmlns="http://schemas.openxmlformats.org/spreadsheetml/2006/main">
  <c r="F15" i="4" l="1"/>
  <c r="D13" i="8"/>
  <c r="L54" i="8" l="1"/>
  <c r="Z53" i="8"/>
  <c r="X53" i="8"/>
  <c r="M53" i="8"/>
  <c r="K53" i="8"/>
  <c r="I53" i="8"/>
  <c r="I54" i="8"/>
  <c r="J54" i="8"/>
  <c r="K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H53" i="8"/>
  <c r="H54" i="8"/>
  <c r="G54" i="8"/>
  <c r="F54" i="8"/>
  <c r="F53" i="8"/>
  <c r="E13" i="2"/>
  <c r="D13" i="2"/>
  <c r="AB61" i="2"/>
  <c r="AA61" i="2"/>
  <c r="W61" i="2"/>
  <c r="U62" i="2"/>
  <c r="V62" i="2"/>
  <c r="W62" i="2"/>
  <c r="X62" i="2"/>
  <c r="Y62" i="2"/>
  <c r="Z62" i="2"/>
  <c r="AA62" i="2"/>
  <c r="AB62" i="2"/>
  <c r="AC62" i="2"/>
  <c r="AD62" i="2"/>
  <c r="T62" i="2"/>
  <c r="S61" i="2"/>
  <c r="S62" i="2"/>
  <c r="R62" i="2"/>
  <c r="Q62" i="2"/>
  <c r="P62" i="2"/>
  <c r="O61" i="2"/>
  <c r="O62" i="2"/>
  <c r="N62" i="2"/>
  <c r="M61" i="2"/>
  <c r="M62" i="2"/>
  <c r="L61" i="2"/>
  <c r="L62" i="2"/>
  <c r="K62" i="2"/>
  <c r="J62" i="2"/>
  <c r="I62" i="2"/>
  <c r="I61" i="2"/>
  <c r="H61" i="2"/>
  <c r="G62" i="2"/>
  <c r="G61" i="2"/>
  <c r="F62" i="2"/>
  <c r="F61" i="2"/>
  <c r="AC61" i="2"/>
  <c r="K61" i="2"/>
  <c r="Z61" i="2"/>
  <c r="V53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V52" i="9"/>
  <c r="S52" i="9"/>
  <c r="R52" i="9"/>
  <c r="P52" i="9"/>
  <c r="O52" i="9"/>
  <c r="N52" i="9"/>
  <c r="M52" i="9"/>
  <c r="L52" i="9"/>
  <c r="K52" i="9"/>
  <c r="J52" i="9"/>
  <c r="I52" i="9"/>
  <c r="H52" i="9"/>
  <c r="G52" i="9"/>
  <c r="F52" i="9"/>
  <c r="E13" i="9"/>
  <c r="D13" i="9"/>
  <c r="W53" i="8" l="1"/>
  <c r="Y53" i="8"/>
  <c r="AA53" i="8"/>
  <c r="V53" i="8"/>
  <c r="U53" i="8"/>
  <c r="T53" i="8"/>
  <c r="S53" i="8"/>
  <c r="R53" i="8"/>
  <c r="Q53" i="8"/>
  <c r="P53" i="8"/>
  <c r="O53" i="8"/>
  <c r="N53" i="8"/>
  <c r="L53" i="8"/>
  <c r="J53" i="8"/>
  <c r="G53" i="8"/>
  <c r="E13" i="8"/>
  <c r="J9" i="4" l="1"/>
  <c r="I9" i="4"/>
  <c r="G9" i="4"/>
  <c r="F14" i="4" s="1"/>
  <c r="H9" i="4"/>
  <c r="F9" i="4" l="1"/>
  <c r="D9" i="4"/>
  <c r="E9" i="4"/>
  <c r="C9" i="4"/>
  <c r="I120" i="7" l="1"/>
  <c r="I109" i="7"/>
  <c r="I98" i="7"/>
  <c r="I87" i="7"/>
  <c r="I76" i="7"/>
  <c r="I65" i="7"/>
  <c r="I58" i="7"/>
  <c r="I46" i="7"/>
  <c r="I41" i="7"/>
  <c r="I36" i="7"/>
  <c r="I31" i="7"/>
  <c r="I25" i="7"/>
  <c r="I22" i="7"/>
  <c r="I7" i="7"/>
  <c r="I4" i="7"/>
  <c r="I54" i="7" l="1"/>
  <c r="I18" i="7"/>
  <c r="I17" i="7" s="1"/>
  <c r="E81" i="6"/>
  <c r="E74" i="6"/>
  <c r="E67" i="6"/>
  <c r="E60" i="6"/>
  <c r="E53" i="6"/>
  <c r="E20" i="6"/>
  <c r="E16" i="6" s="1"/>
  <c r="E5" i="6"/>
  <c r="E42" i="6" l="1"/>
  <c r="J123" i="7"/>
  <c r="J61" i="2"/>
  <c r="N61" i="2"/>
  <c r="P61" i="2"/>
  <c r="Q61" i="2"/>
  <c r="R61" i="2"/>
  <c r="T61" i="2"/>
  <c r="U61" i="2"/>
  <c r="V61" i="2"/>
  <c r="X61" i="2"/>
  <c r="Y61" i="2"/>
  <c r="H62" i="2"/>
</calcChain>
</file>

<file path=xl/sharedStrings.xml><?xml version="1.0" encoding="utf-8"?>
<sst xmlns="http://schemas.openxmlformats.org/spreadsheetml/2006/main" count="1141" uniqueCount="387">
  <si>
    <t>Sprint</t>
  </si>
  <si>
    <t>Sprint Plan Meeting</t>
  </si>
  <si>
    <t>Team</t>
  </si>
  <si>
    <t>Create Sprint Backlog</t>
  </si>
  <si>
    <t>Create Test Plan</t>
  </si>
  <si>
    <t>Design User Interface</t>
  </si>
  <si>
    <t>Fixing bugs</t>
  </si>
  <si>
    <t>Re-testing</t>
  </si>
  <si>
    <t>Actual</t>
  </si>
  <si>
    <t>Sprint 1</t>
  </si>
  <si>
    <t>Design Test Case</t>
  </si>
  <si>
    <t>Release Sprint 2</t>
  </si>
  <si>
    <t>Sprint 2 Retrospective Meeting</t>
  </si>
  <si>
    <t>Esimate</t>
  </si>
  <si>
    <t>Sprint 2</t>
  </si>
  <si>
    <t>Code</t>
  </si>
  <si>
    <t>Test</t>
  </si>
  <si>
    <t>Linh</t>
  </si>
  <si>
    <t>Design user interface of “Nhập văn bản bằng tay”</t>
  </si>
  <si>
    <t>Design user interface of “Nhập văn bản từ file”</t>
  </si>
  <si>
    <t>Design test case cho chức năng “ Nhập văn bản bằng tay ”</t>
  </si>
  <si>
    <t>Design test case cho chức năng “ Nhập văn bản từ file ”</t>
  </si>
  <si>
    <t>Code chức năng “ Nhập văn bản bằng tay ”</t>
  </si>
  <si>
    <t>Code chức năng “Nhập văn bản từ file”</t>
  </si>
  <si>
    <t>Test “ Nhập văn bản bằng tay ”</t>
  </si>
  <si>
    <t>Test “ Nhập văn bản từ file ”</t>
  </si>
  <si>
    <t>Fix bugs of “ Nhập văn bản bằng tay ”</t>
  </si>
  <si>
    <t>Fix bugs of “ Nhập văn bản từ file ”</t>
  </si>
  <si>
    <t>Re-test “Nhập văn bản bằng tay”</t>
  </si>
  <si>
    <t>Re-test “Nhập văn bản từ file”</t>
  </si>
  <si>
    <t>Sprint 1 Review</t>
  </si>
  <si>
    <t>Sprint 1 Retrospective Meeting</t>
  </si>
  <si>
    <t>Design user interface "Xem văn bản sau khi rút gọn"</t>
  </si>
  <si>
    <t>Design user interface “Xuất văn bản sau khi rút gọn”</t>
  </si>
  <si>
    <t>Design user interface of "Xem đồ thị liên kết giữa các câu"</t>
  </si>
  <si>
    <t>Design user interface “ Tùy chỉnh kích thước rút gọn văn bản”</t>
  </si>
  <si>
    <t>Design user interface “Xem tỉ lệ xếp hạng của các câu”</t>
  </si>
  <si>
    <t>Design user interface “Tìm kiếm nội dụng văn bản”</t>
  </si>
  <si>
    <t>Design test case for " Xem văn bản sau khi rút gọn "</t>
  </si>
  <si>
    <t>Design test case for “Xuất văn bản sau khi rút gọn ”</t>
  </si>
  <si>
    <t>Design test case for “ Xem đồ thị liên kết giữa các câu ”</t>
  </si>
  <si>
    <t>Design test case for “  Tùy chỉnh kích thước rút gọn văn bản ”</t>
  </si>
  <si>
    <t>Design test case for “ Xem tỉ lệ xếp hạng của các câu ”</t>
  </si>
  <si>
    <t>Design test case for “ Tìm kiếm nội dụng văn bản ”</t>
  </si>
  <si>
    <t>Code chức năng “ Xem văn bản sau khi rút gọn”</t>
  </si>
  <si>
    <t>Code chức năng “ Xuất văn bản sau khi rút gọn”</t>
  </si>
  <si>
    <t>Code chức năng “ Xem đồ thị liên kết giữa các câu”</t>
  </si>
  <si>
    <t>Code chức năng “ Tùy chỉnh kích thước rút gọn văn bản ”</t>
  </si>
  <si>
    <t>Code chức năng “   Xem tỉ lệ xếp hạng của các câu ”</t>
  </si>
  <si>
    <t>Code chức năng “ Tìm kiếm nội dụng văn bản”</t>
  </si>
  <si>
    <t>Test " Xem văn bản sau khi rút gọn "</t>
  </si>
  <si>
    <t>Test “  Xuất văn bản sau khi rút gọn ”</t>
  </si>
  <si>
    <t>Test “  Xem đồ thị liên kết giữa các câu ”</t>
  </si>
  <si>
    <t>Test “  Tùy chỉnh kích thước rút gọn văn bản  ”</t>
  </si>
  <si>
    <t>Test “  Xem tỉ lệ xếp hạng của các câu  ”</t>
  </si>
  <si>
    <t>Test “ Tìm kiếm nội dụng văn bản ”</t>
  </si>
  <si>
    <t>Fix bugs of " Xem văn bản sau khi rút gọn "</t>
  </si>
  <si>
    <t>Fix bugs of “  Xuất văn bản sau khi rút gọn ”</t>
  </si>
  <si>
    <t>Fix bugs of “  Xem đồ thị liên kết giữa các câu ”</t>
  </si>
  <si>
    <t>Fix bugs of “  Tùy chỉnh kích thước rút gọn văn bản ”</t>
  </si>
  <si>
    <t>Fix bugs of “ Xem tỉ lệ xếp hạng của các câu ”</t>
  </si>
  <si>
    <t>Fix bugs of “ Tìm kiếm nội dụng văn bản ”</t>
  </si>
  <si>
    <t>Re-test " Xem văn bản sau khi rút gọn "</t>
  </si>
  <si>
    <t>Re-test “  Xuất văn bản sau khi rút gọn ”</t>
  </si>
  <si>
    <t>Re-test “  Xem đồ thị liên kết giữa các câu ”</t>
  </si>
  <si>
    <t>Re-test “  Tùy chỉnh kích thước rút gọn văn bản ”</t>
  </si>
  <si>
    <t>Re-test “ Xem tỉ lệ xếp hạng của các câu ”</t>
  </si>
  <si>
    <t>Re-test “ Tìm kiếm nội dụng văn bản ”</t>
  </si>
  <si>
    <t>STT</t>
  </si>
  <si>
    <t>Tên</t>
  </si>
  <si>
    <t>Ngày bắt đầu</t>
  </si>
  <si>
    <t>Ngày kết thúc</t>
  </si>
  <si>
    <t>Thời gian ước tính</t>
  </si>
  <si>
    <t>Tên thành viên</t>
  </si>
  <si>
    <t>Initial</t>
  </si>
  <si>
    <t>Tổng hợp yêu cầu</t>
  </si>
  <si>
    <t>21-02-2017</t>
  </si>
  <si>
    <t>Tân, Quý, Linh</t>
  </si>
  <si>
    <t xml:space="preserve">Viết tài liệu Proposal </t>
  </si>
  <si>
    <t>Tân, Quý</t>
  </si>
  <si>
    <t>Start Up</t>
  </si>
  <si>
    <t>17-03-2017</t>
  </si>
  <si>
    <t>Project’s Meeting</t>
  </si>
  <si>
    <t xml:space="preserve">Viết tài liệu User Stories </t>
  </si>
  <si>
    <t>Viết tài liệu Product Backlog</t>
  </si>
  <si>
    <t>Review Document</t>
  </si>
  <si>
    <t>Create Project Plan Document</t>
  </si>
  <si>
    <t>13-03-2017</t>
  </si>
  <si>
    <t>15-03-2017</t>
  </si>
  <si>
    <t>16-03-2017</t>
  </si>
  <si>
    <t>Development</t>
  </si>
  <si>
    <t>3.1.1</t>
  </si>
  <si>
    <t>Sprint Planning Meeting</t>
  </si>
  <si>
    <t>3.1.2</t>
  </si>
  <si>
    <t>Tạo Sprint Backlog</t>
  </si>
  <si>
    <t>Tân</t>
  </si>
  <si>
    <t>3.1.3</t>
  </si>
  <si>
    <t>Tạo Test Plan document cho Sprint 1</t>
  </si>
  <si>
    <t>18-03-2017</t>
  </si>
  <si>
    <t>3.1.5</t>
  </si>
  <si>
    <t>Design user interface</t>
  </si>
  <si>
    <t>25-03-2017</t>
  </si>
  <si>
    <t>26-03-2017</t>
  </si>
  <si>
    <t>3.1.5.1</t>
  </si>
  <si>
    <t>Quý</t>
  </si>
  <si>
    <t>3.1.5.2</t>
  </si>
  <si>
    <t>3.1.6</t>
  </si>
  <si>
    <t>Design Test case for:</t>
  </si>
  <si>
    <t>27-03-2017</t>
  </si>
  <si>
    <t>3.1.6.1</t>
  </si>
  <si>
    <t>3.1.6.2</t>
  </si>
  <si>
    <t>27-02-2017</t>
  </si>
  <si>
    <t>3.1.7</t>
  </si>
  <si>
    <t>Coding</t>
  </si>
  <si>
    <t>28-03-2017</t>
  </si>
  <si>
    <t>3.1.7.1</t>
  </si>
  <si>
    <t>3.1.7.2</t>
  </si>
  <si>
    <t>3.1.8</t>
  </si>
  <si>
    <t>Testing</t>
  </si>
  <si>
    <t>29-03-2017</t>
  </si>
  <si>
    <t>3.1.8.1</t>
  </si>
  <si>
    <t>3.1.8.2</t>
  </si>
  <si>
    <t>3.1.9</t>
  </si>
  <si>
    <t>Fix bugs</t>
  </si>
  <si>
    <t>30-03-2017</t>
  </si>
  <si>
    <t>3.1.9.1</t>
  </si>
  <si>
    <t>3.1.9.2</t>
  </si>
  <si>
    <t>3.1.10</t>
  </si>
  <si>
    <t>31-03-2017</t>
  </si>
  <si>
    <t>3.1.10.1</t>
  </si>
  <si>
    <t>3.1.10.2</t>
  </si>
  <si>
    <t>3.1.11</t>
  </si>
  <si>
    <t>Release Sprint 1:</t>
  </si>
  <si>
    <t>3.1.11.1</t>
  </si>
  <si>
    <t>Sprint 1 Review Meeting</t>
  </si>
  <si>
    <t>3.1.11.2</t>
  </si>
  <si>
    <t>Sprint 1 Retrospective</t>
  </si>
  <si>
    <t>3.2.1</t>
  </si>
  <si>
    <t>3.2.2</t>
  </si>
  <si>
    <t>Tạo Sprint Backlog Document</t>
  </si>
  <si>
    <t>3.2.3</t>
  </si>
  <si>
    <t>Tạo Test Plan document cho Sprint 2</t>
  </si>
  <si>
    <t>3.2.5</t>
  </si>
  <si>
    <t>13-04-2017</t>
  </si>
  <si>
    <t>14-04-2017</t>
  </si>
  <si>
    <t>3.2.5.1</t>
  </si>
  <si>
    <t>3.2.5.2</t>
  </si>
  <si>
    <t>3.2.5.3</t>
  </si>
  <si>
    <t>3.2.5.4</t>
  </si>
  <si>
    <t>3.2.5.5</t>
  </si>
  <si>
    <t xml:space="preserve">Quý </t>
  </si>
  <si>
    <t>3.2.5.6</t>
  </si>
  <si>
    <t>3.2.6</t>
  </si>
  <si>
    <t>Design Test Case:</t>
  </si>
  <si>
    <t>15-04-2017</t>
  </si>
  <si>
    <t>16-04-2017</t>
  </si>
  <si>
    <t>3.2.6.1</t>
  </si>
  <si>
    <t>3.2.6.2</t>
  </si>
  <si>
    <t>3.2.6.3</t>
  </si>
  <si>
    <t>3.2.6.4</t>
  </si>
  <si>
    <t>3.2.6.5</t>
  </si>
  <si>
    <t>3.2.6.6</t>
  </si>
  <si>
    <t>3.2.7</t>
  </si>
  <si>
    <t>Coding:</t>
  </si>
  <si>
    <t>17-04-2017</t>
  </si>
  <si>
    <t>27-04-2017</t>
  </si>
  <si>
    <t>3.2.7.1</t>
  </si>
  <si>
    <t>19-04-2017</t>
  </si>
  <si>
    <t>3.2.7.2</t>
  </si>
  <si>
    <t>3.2.7.3</t>
  </si>
  <si>
    <t>21-04-2017</t>
  </si>
  <si>
    <t>3.2.7.4</t>
  </si>
  <si>
    <t>22-04-2017</t>
  </si>
  <si>
    <t>3.2.7.5</t>
  </si>
  <si>
    <t>20-04-2017</t>
  </si>
  <si>
    <t>3.2.7.6</t>
  </si>
  <si>
    <t>3.2.8</t>
  </si>
  <si>
    <t>Testing:</t>
  </si>
  <si>
    <t>28-04-2017</t>
  </si>
  <si>
    <t>3.2.8.1</t>
  </si>
  <si>
    <t>3.2.8.2</t>
  </si>
  <si>
    <t>3.2.8.3</t>
  </si>
  <si>
    <t>Linh,Quý</t>
  </si>
  <si>
    <t>3.2.8.4</t>
  </si>
  <si>
    <t>3.2.8.5</t>
  </si>
  <si>
    <t>3.2.8.6</t>
  </si>
  <si>
    <t>3.2.9</t>
  </si>
  <si>
    <t>29-04-2017</t>
  </si>
  <si>
    <t>3.2.9.1</t>
  </si>
  <si>
    <t>30-04-2017</t>
  </si>
  <si>
    <t>3.2.9.2</t>
  </si>
  <si>
    <t>3.2.9.3</t>
  </si>
  <si>
    <t>3.2.9.4</t>
  </si>
  <si>
    <t>3.2.9.5</t>
  </si>
  <si>
    <t>3.2.9.6</t>
  </si>
  <si>
    <t>3.2.10</t>
  </si>
  <si>
    <t>3.2.10.1</t>
  </si>
  <si>
    <t>3.2.10.2</t>
  </si>
  <si>
    <t>3.2.10.3</t>
  </si>
  <si>
    <t>3.2.10.4</t>
  </si>
  <si>
    <t>3.2.10.5</t>
  </si>
  <si>
    <t>3.2.10.6</t>
  </si>
  <si>
    <t>3.2.12</t>
  </si>
  <si>
    <t>3.2.12.1</t>
  </si>
  <si>
    <t>Sprint 2 Review Meeting</t>
  </si>
  <si>
    <t>3.2.12.2</t>
  </si>
  <si>
    <t>Sprint 2 Retrospective</t>
  </si>
  <si>
    <t>The total of working hour(s)</t>
  </si>
  <si>
    <t>468 hours</t>
  </si>
  <si>
    <t>Design test case cho chức năng “Tách câu từ văn bản đầu vào”</t>
  </si>
  <si>
    <t>Design test case cho chức năng “Tách câu thành từ”</t>
  </si>
  <si>
    <t>Code chức năng “Tách câu từ văn bản đầu vào”</t>
  </si>
  <si>
    <t>Code chức năng “Tách câu thành từ”</t>
  </si>
  <si>
    <t>Fix bugs  “ Nhập văn bản từ file ”</t>
  </si>
  <si>
    <t>Fix bugs “Tách câu từ văn bản đầu vào”</t>
  </si>
  <si>
    <t xml:space="preserve">Fix bugs “Tách câu thành từ” </t>
  </si>
  <si>
    <t>Re-test “Tách câu từ văn bản đầu vào”</t>
  </si>
  <si>
    <t xml:space="preserve">Re-test “Tách câu thành từ” </t>
  </si>
  <si>
    <t>Release Sprint 1</t>
  </si>
  <si>
    <t>Design test case for “Tính độ liên kết giữa các câu”</t>
  </si>
  <si>
    <t>Design tesst case for “Tính độ ưu tiên giữa các câu tách ra”</t>
  </si>
  <si>
    <t>Design tesst case for “Tạo node đồ thị”</t>
  </si>
  <si>
    <t>Design tesst case for “Liên kết đồ thị”</t>
  </si>
  <si>
    <t>Code chức năng “Tính độ liên kết giữa các câu”</t>
  </si>
  <si>
    <t>18-04-2017</t>
  </si>
  <si>
    <t>Code chức năng “Tính độ ưu tiên giữa các câu tách ra”</t>
  </si>
  <si>
    <t>Code chức năng “Tạo node cho đồ thị”</t>
  </si>
  <si>
    <t>Code chức năng “Liên kết đồ thị”</t>
  </si>
  <si>
    <t>Code chức năng “Tùy chỉnh kích thước rút gọn”</t>
  </si>
  <si>
    <t>Code chức năng “Xem văn bản sau khi rút gọn”</t>
  </si>
  <si>
    <t>25-04-2017</t>
  </si>
  <si>
    <t>Code chức năng “Lưu văn bản sau khi rút gọn ”</t>
  </si>
  <si>
    <t>26-04-2017</t>
  </si>
  <si>
    <t>Test “Tính độ liên kết giữa các câu”</t>
  </si>
  <si>
    <t>Test “Tính độ ưu tiên giữa các câu tách ra”</t>
  </si>
  <si>
    <t>Test “Tạo node đồ thị”</t>
  </si>
  <si>
    <t>Test “Liên kết đồ thị”</t>
  </si>
  <si>
    <t>Fix bugs of “Tùy chỉnh kích thước rút gọn văn bản”</t>
  </si>
  <si>
    <t>Fix bugs of “  Xem đồ thị liên kết giữa các câu”</t>
  </si>
  <si>
    <t>Fix bug of “Tính độ liên kết giữa các câu”</t>
  </si>
  <si>
    <t>Fix bug of “Tính độ ưu tiên giữa các câu tách ra”</t>
  </si>
  <si>
    <t>Fix bug of “Tạo node đồ thị”</t>
  </si>
  <si>
    <t>Fix bug of “Liên kết đồ thị”</t>
  </si>
  <si>
    <t xml:space="preserve">Sprint 1 </t>
  </si>
  <si>
    <t>24-03-2017</t>
  </si>
  <si>
    <t>3.1.6.3</t>
  </si>
  <si>
    <t>3.1.6.4</t>
  </si>
  <si>
    <t>3.1.7.3</t>
  </si>
  <si>
    <t>3.1.7.4</t>
  </si>
  <si>
    <t>3.1.8.3</t>
  </si>
  <si>
    <t>Test “ Tách câu từ văn bản đầu vào”</t>
  </si>
  <si>
    <t>3.1.8.4</t>
  </si>
  <si>
    <t>Test “Tách câu thành từ”</t>
  </si>
  <si>
    <t>Fix bugs “ Nhập văn bản bằng tay ”</t>
  </si>
  <si>
    <t>3.1.9.3</t>
  </si>
  <si>
    <t>3.1.9.4</t>
  </si>
  <si>
    <t>3.1.10.3</t>
  </si>
  <si>
    <t>3.1.10.4</t>
  </si>
  <si>
    <t>Design user interface “Lưu văn bản sau khi rút gọn”</t>
  </si>
  <si>
    <t>3.2.6.7</t>
  </si>
  <si>
    <t>3.2.6.8</t>
  </si>
  <si>
    <t>3.2.6.9</t>
  </si>
  <si>
    <t>3.2.6.10</t>
  </si>
  <si>
    <t>3.2.7.7</t>
  </si>
  <si>
    <t>24-04-2017</t>
  </si>
  <si>
    <t>3.2.7.8</t>
  </si>
  <si>
    <t>3.2.7.9</t>
  </si>
  <si>
    <t>3.2.7.10</t>
  </si>
  <si>
    <t>2.3.8.7</t>
  </si>
  <si>
    <t xml:space="preserve"> </t>
  </si>
  <si>
    <t>2.3.8.8</t>
  </si>
  <si>
    <t>2.3.8.9</t>
  </si>
  <si>
    <t>2.3.8.10</t>
  </si>
  <si>
    <t>3.2.9.7</t>
  </si>
  <si>
    <t>3.2.9.8</t>
  </si>
  <si>
    <t>3.2.9.9</t>
  </si>
  <si>
    <t>3.2.9.10</t>
  </si>
  <si>
    <t>3.2.10.7</t>
  </si>
  <si>
    <t>3.2.10.8</t>
  </si>
  <si>
    <t>3.2.10.9</t>
  </si>
  <si>
    <t>3.2.10.10</t>
  </si>
  <si>
    <t>Tên dự án :</t>
  </si>
  <si>
    <t>Tên module :</t>
  </si>
  <si>
    <t>Nhóm phát triển :</t>
  </si>
  <si>
    <t>Ngày bắt đầu :</t>
  </si>
  <si>
    <t>Ngày kết thúc :</t>
  </si>
  <si>
    <t>Ước tính</t>
  </si>
  <si>
    <t>Thành phần</t>
  </si>
  <si>
    <t>Tên nhiệm vụ</t>
  </si>
  <si>
    <t>Thành viên chịu trách nhiệm</t>
  </si>
  <si>
    <t>Tổng</t>
  </si>
  <si>
    <t>Báo cáo Sprint 1</t>
  </si>
  <si>
    <t>Báo cáo dự án</t>
  </si>
  <si>
    <t>Tổng số</t>
  </si>
  <si>
    <t>Thực tế</t>
  </si>
  <si>
    <t>Báo cáo Sprint 2</t>
  </si>
  <si>
    <t>Xây dựng website bán nhạc cụ âm nhạc</t>
  </si>
  <si>
    <t>Võ Xuân Quốc Vương</t>
  </si>
  <si>
    <t>Nguyễn Văn Việt</t>
  </si>
  <si>
    <t>La Huỳnh Thanh Tâm</t>
  </si>
  <si>
    <t>Đàm Mạnh Thắng</t>
  </si>
  <si>
    <t>Thắng,Tâm</t>
  </si>
  <si>
    <t>Thắng</t>
  </si>
  <si>
    <t>Design Create Prototype</t>
  </si>
  <si>
    <t xml:space="preserve">Create GUI </t>
  </si>
  <si>
    <t>Design class diagram</t>
  </si>
  <si>
    <t>Design test case cho chức năng “ Đăng nhập, Đăng xuất, Đăng ký ”</t>
  </si>
  <si>
    <t>Design test case cho chức năng “ Quản lý thông tin cá nhân, Xem đơn hàng ”</t>
  </si>
  <si>
    <t>Design test case cho chức năng “ Quên mật khẩu, Thay đổi mật khẩu”</t>
  </si>
  <si>
    <t>Design test case cho chức năng “Tìm kiếm ”</t>
  </si>
  <si>
    <t>Code chức năng “Đăng nhập, Đăng xuất, Đăng ký”</t>
  </si>
  <si>
    <t>Vương,Việt,Tâm</t>
  </si>
  <si>
    <t>Code chức năng “Quản lý thông tin cá nhân, Xem đơn hàng”</t>
  </si>
  <si>
    <t>Code chức năng “Quên mật khẩu, Thay đổi mật khẩu”</t>
  </si>
  <si>
    <t>Code chức năng “Tìm kiếm”</t>
  </si>
  <si>
    <t>Test “ Đăng nhập, Đăng ký, Đăng xuất ”</t>
  </si>
  <si>
    <t>Test “Quản lý thông tin cá nhân, Xem đơn hàng”</t>
  </si>
  <si>
    <t>Test “Quên mật khẩu, Thay đổi mật khẩu”</t>
  </si>
  <si>
    <t>Test “Tìm kiếm”</t>
  </si>
  <si>
    <t>Tâm</t>
  </si>
  <si>
    <t>Vương</t>
  </si>
  <si>
    <t>Fix bugs “ Đăng nhập, Đăng ký, Đăng xuất ”</t>
  </si>
  <si>
    <t>Fix bugs “Quản lý thông tin cá nhân, Xem đơn hàng”</t>
  </si>
  <si>
    <t>Fix bugs  “Quên mật khẩu, Thay đổi mật khẩu”</t>
  </si>
  <si>
    <t>Fix bugs  “ Tìm kiếm”</t>
  </si>
  <si>
    <t>Re-test “Đăng nhập, Đăng ký, Đăng xuất ”</t>
  </si>
  <si>
    <t>Re-test “ Quản lý thông tin cá nhân, Xem đơn hàng”</t>
  </si>
  <si>
    <t>Re-test “ Quên mật khẩu, Thay đổi mật khẩu”</t>
  </si>
  <si>
    <t>Re-test “ Tìm kiếm ”</t>
  </si>
  <si>
    <t>Create Prototype</t>
  </si>
  <si>
    <t>Create GUI</t>
  </si>
  <si>
    <t>Design test case for "Quản lý danh mục, Quản lý sản phẩm"</t>
  </si>
  <si>
    <t>Design test case for “Quản lý giỏ hàng”</t>
  </si>
  <si>
    <t>Design test case for “Thanh toán”</t>
  </si>
  <si>
    <t>Design test case for “Đánh giá sản phẩm, Bình luận sản phẩm”</t>
  </si>
  <si>
    <t>Design test case for “Quản lý danh mục bài viết, Quản lý bài viết”</t>
  </si>
  <si>
    <t>Vương,Việt</t>
  </si>
  <si>
    <t>Việt</t>
  </si>
  <si>
    <t>Code chức năng "Quản lý danh mục, Quản lý sản phẩm"</t>
  </si>
  <si>
    <t>Code chức năng “Quản lý giỏ hàng”</t>
  </si>
  <si>
    <t>Code chức năng “Thanh toán”</t>
  </si>
  <si>
    <t>Code chức năng “Đánh giá sản phẩm, Bình luận sản phẩm”</t>
  </si>
  <si>
    <t>Code chức năng “Quản lý danh mục bài viết, Quản lý bài viết”</t>
  </si>
  <si>
    <t>Test "Quản lý danh mục, Quản lý sản phẩm"</t>
  </si>
  <si>
    <t>Test  “Quản lý giỏ hàng”</t>
  </si>
  <si>
    <t>Test “Thanh toán”</t>
  </si>
  <si>
    <t>Test “Đánh giá sản phẩm, Bình luận sản phẩm”</t>
  </si>
  <si>
    <t>Test  “Quản lý danh mục bài viết, Quản lý bài viết”</t>
  </si>
  <si>
    <t>Fix bugs of  "Quản lý danh mục, Quản lý sản phẩm"</t>
  </si>
  <si>
    <t>Fix bugs of  “Quản lý giỏ hàng”</t>
  </si>
  <si>
    <t>Fix bugs of  “Thanh toán”</t>
  </si>
  <si>
    <t>Fix bugs of  “Đánh giá sản phẩm, Bình luận sản phẩm”</t>
  </si>
  <si>
    <t>Fix bugs of  “Quản lý danh mục bài viết, Quản lý bài viết”</t>
  </si>
  <si>
    <t>Re-test  "Quản lý danh mục, Quản lý sản phẩm"</t>
  </si>
  <si>
    <t>Re-test  “Quản lý giỏ hàng”</t>
  </si>
  <si>
    <t>Re-test  “Thanh toán”</t>
  </si>
  <si>
    <t>Re-test  “Đánh giá sản phẩm, Bình luận sản phẩm”</t>
  </si>
  <si>
    <t>Re-test  “Quản lý danh mục bài viết, Quản lý bài viết”</t>
  </si>
  <si>
    <t>Sprint 3</t>
  </si>
  <si>
    <t>Báo cáo Sprint 3</t>
  </si>
  <si>
    <t>Design test case cho chức năng “ Quản lý tài khoản, Quản lý đơn hàng ”</t>
  </si>
  <si>
    <t>Design test case cho chức năng “ Quản lý đánh giá, Quản lý bình luận ”</t>
  </si>
  <si>
    <t>Design test case cho chức năng “ Báo cáo, Thống kê”</t>
  </si>
  <si>
    <t>Design test case cho chức năng “Manage Database”</t>
  </si>
  <si>
    <t>Code chức năng “Quản lý tài khoản, Quản lý đơn hàng”</t>
  </si>
  <si>
    <t>Code chức năng “Quản lý đánh giá, Quản lý bình luận”</t>
  </si>
  <si>
    <t>Code chức năng “Báo cáo, Thống kê”</t>
  </si>
  <si>
    <t>Code chức năng “Manage Database”</t>
  </si>
  <si>
    <t>Vương,Việt,Thắng</t>
  </si>
  <si>
    <t>Test “ Quản lý tài khoản, Quản lý đơn hàng”</t>
  </si>
  <si>
    <t>Test “Quản lý đánh giá, Quản lý bình luận”</t>
  </si>
  <si>
    <t>Test “Báo cáo, Thống kê”</t>
  </si>
  <si>
    <t>Test “Manage Database”</t>
  </si>
  <si>
    <t>Fix bugs “Quản lý tài khoản, Quản lý đơn hàng ”</t>
  </si>
  <si>
    <t>Fix bugs “Quản lý đánh giá, Quản lý bình luận”</t>
  </si>
  <si>
    <t>Fix bugs  “Báo cáo, Thống kê”</t>
  </si>
  <si>
    <t>Fix bugs  “ Manage Database”</t>
  </si>
  <si>
    <t>Release Sprint 3</t>
  </si>
  <si>
    <t>Re-test “Quản lý tài khoản, Quản lý đơn hàng  ”</t>
  </si>
  <si>
    <t>Re-test “ Quản lý đánh giá, Quản lý bình luận”</t>
  </si>
  <si>
    <t>Re-test “ Báo cáo, Thống kê”</t>
  </si>
  <si>
    <t>Re-test “  Manage Database ”</t>
  </si>
  <si>
    <t>Ahead Schedule</t>
  </si>
  <si>
    <t>End Task</t>
  </si>
  <si>
    <t>Late</t>
  </si>
  <si>
    <t>Estimal</t>
  </si>
  <si>
    <t>TỔNG CỘNG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</si>
</sst>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 \-\ mmm\ \-\ yyyy"/>
  </numFmts>
  <fonts count="22">
    <font>
      <sz val="11"/>
      <color rgb="FF000000"/>
      <name val="Liberation sans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0"/>
      <color rgb="FF000000"/>
      <name val="Calibri"/>
      <family val="2"/>
    </font>
    <font>
      <sz val="12"/>
      <color rgb="FF00000A"/>
      <name val="Times New Roman"/>
      <family val="1"/>
    </font>
    <font>
      <b/>
      <sz val="13"/>
      <color rgb="FF363636"/>
      <name val="Times New Roman"/>
      <family val="1"/>
    </font>
    <font>
      <b/>
      <sz val="13"/>
      <color rgb="FF00000A"/>
      <name val="Times New Roman"/>
      <family val="1"/>
    </font>
    <font>
      <sz val="13"/>
      <color rgb="FF00000A"/>
      <name val="Times New Roman"/>
      <family val="1"/>
    </font>
    <font>
      <sz val="12"/>
      <name val="Times New Roman"/>
      <family val="1"/>
    </font>
    <font>
      <b/>
      <sz val="16"/>
      <color rgb="FF000000"/>
      <name val="Times New Roman"/>
      <family val="1"/>
    </font>
    <font>
      <sz val="13"/>
      <color theme="0"/>
      <name val="Times New Roman"/>
      <family val="1"/>
    </font>
    <font>
      <b/>
      <sz val="13"/>
      <color theme="0"/>
      <name val="Times New Roman"/>
      <family val="1"/>
    </font>
    <font>
      <sz val="13"/>
      <color theme="1"/>
      <name val="Times New Roman"/>
      <family val="1"/>
    </font>
    <font>
      <sz val="13"/>
      <color theme="1" tint="4.9989318521683403E-2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1"/>
      <name val="Times New Roman"/>
      <family val="1"/>
    </font>
    <font>
      <sz val="13"/>
      <color rgb="FFFF000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DDDD"/>
        <bgColor rgb="FFCCFFCC"/>
      </patternFill>
    </fill>
    <fill>
      <patternFill patternType="solid">
        <fgColor rgb="FFFFFF99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4" tint="0.59999389629810485"/>
        <bgColor rgb="FFCCFFCC"/>
      </patternFill>
    </fill>
    <fill>
      <patternFill patternType="solid">
        <fgColor theme="0" tint="-0.249977111117893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CCFFCC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FFFF00"/>
        <bgColor rgb="FFFFFFCC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0" borderId="0"/>
  </cellStyleXfs>
  <cellXfs count="224">
    <xf numFmtId="0" fontId="0" fillId="0" borderId="0" xfId="0" applyFont="1" applyAlignment="1"/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/>
    <xf numFmtId="0" fontId="0" fillId="0" borderId="0" xfId="0" applyNumberFormat="1" applyFont="1" applyAlignment="1"/>
    <xf numFmtId="0" fontId="3" fillId="0" borderId="0" xfId="0" applyFont="1" applyAlignment="1">
      <alignment horizontal="center" vertical="center"/>
    </xf>
    <xf numFmtId="16" fontId="2" fillId="5" borderId="1" xfId="0" applyNumberFormat="1" applyFont="1" applyFill="1" applyBorder="1" applyAlignment="1">
      <alignment horizontal="center" vertical="center" textRotation="90"/>
    </xf>
    <xf numFmtId="0" fontId="3" fillId="0" borderId="1" xfId="0" applyFont="1" applyFill="1" applyBorder="1" applyAlignment="1">
      <alignment horizontal="left"/>
    </xf>
    <xf numFmtId="0" fontId="5" fillId="6" borderId="5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/>
    </xf>
    <xf numFmtId="0" fontId="3" fillId="0" borderId="0" xfId="0" applyFont="1" applyBorder="1" applyAlignment="1"/>
    <xf numFmtId="0" fontId="4" fillId="0" borderId="0" xfId="0" applyNumberFormat="1" applyFont="1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vertical="center" wrapText="1"/>
    </xf>
    <xf numFmtId="164" fontId="4" fillId="0" borderId="9" xfId="0" applyNumberFormat="1" applyFont="1" applyFill="1" applyBorder="1" applyAlignment="1">
      <alignment horizontal="left" vertical="center" wrapText="1"/>
    </xf>
    <xf numFmtId="0" fontId="4" fillId="0" borderId="9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/>
    <xf numFmtId="0" fontId="3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5" fillId="6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0" xfId="0" applyNumberFormat="1" applyFont="1" applyFill="1" applyBorder="1" applyAlignment="1">
      <alignment horizontal="left" vertical="center" wrapText="1"/>
    </xf>
    <xf numFmtId="0" fontId="8" fillId="12" borderId="12" xfId="0" applyFont="1" applyFill="1" applyBorder="1" applyAlignment="1">
      <alignment horizontal="center" vertical="center" wrapText="1"/>
    </xf>
    <xf numFmtId="0" fontId="8" fillId="12" borderId="13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3" fillId="13" borderId="14" xfId="0" applyFont="1" applyFill="1" applyBorder="1" applyAlignment="1">
      <alignment vertical="center" wrapText="1"/>
    </xf>
    <xf numFmtId="0" fontId="2" fillId="13" borderId="15" xfId="0" applyFont="1" applyFill="1" applyBorder="1" applyAlignment="1">
      <alignment vertical="center" wrapText="1"/>
    </xf>
    <xf numFmtId="15" fontId="3" fillId="13" borderId="15" xfId="0" applyNumberFormat="1" applyFont="1" applyFill="1" applyBorder="1" applyAlignment="1">
      <alignment horizontal="center" vertical="center" wrapText="1"/>
    </xf>
    <xf numFmtId="0" fontId="10" fillId="13" borderId="15" xfId="0" applyFont="1" applyFill="1" applyBorder="1" applyAlignment="1">
      <alignment horizontal="center" vertical="center" wrapText="1"/>
    </xf>
    <xf numFmtId="0" fontId="6" fillId="13" borderId="15" xfId="0" applyFont="1" applyFill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15" xfId="0" applyFont="1" applyBorder="1" applyAlignment="1">
      <alignment horizontal="center" vertical="center" wrapText="1"/>
    </xf>
    <xf numFmtId="14" fontId="3" fillId="0" borderId="15" xfId="0" applyNumberFormat="1" applyFont="1" applyBorder="1" applyAlignment="1">
      <alignment horizontal="center" vertical="center" wrapText="1"/>
    </xf>
    <xf numFmtId="14" fontId="3" fillId="13" borderId="15" xfId="0" applyNumberFormat="1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15" fontId="3" fillId="0" borderId="15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13" borderId="12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vertical="center" wrapText="1"/>
    </xf>
    <xf numFmtId="0" fontId="2" fillId="13" borderId="13" xfId="0" applyFont="1" applyFill="1" applyBorder="1" applyAlignment="1">
      <alignment horizontal="center" vertical="center" wrapText="1"/>
    </xf>
    <xf numFmtId="14" fontId="2" fillId="13" borderId="13" xfId="0" applyNumberFormat="1" applyFont="1" applyFill="1" applyBorder="1" applyAlignment="1">
      <alignment horizontal="center" vertical="center" wrapText="1"/>
    </xf>
    <xf numFmtId="0" fontId="10" fillId="13" borderId="13" xfId="0" applyFont="1" applyFill="1" applyBorder="1" applyAlignment="1">
      <alignment horizontal="center" vertical="center" wrapText="1"/>
    </xf>
    <xf numFmtId="0" fontId="6" fillId="13" borderId="13" xfId="0" applyFont="1" applyFill="1" applyBorder="1" applyAlignment="1">
      <alignment vertical="center" wrapText="1"/>
    </xf>
    <xf numFmtId="0" fontId="2" fillId="12" borderId="14" xfId="0" applyFont="1" applyFill="1" applyBorder="1" applyAlignment="1">
      <alignment vertical="center" wrapText="1"/>
    </xf>
    <xf numFmtId="0" fontId="2" fillId="12" borderId="15" xfId="0" applyFont="1" applyFill="1" applyBorder="1" applyAlignment="1">
      <alignment vertical="center" wrapText="1"/>
    </xf>
    <xf numFmtId="0" fontId="2" fillId="12" borderId="15" xfId="0" applyFont="1" applyFill="1" applyBorder="1" applyAlignment="1">
      <alignment horizontal="center" vertical="center" wrapText="1"/>
    </xf>
    <xf numFmtId="14" fontId="2" fillId="12" borderId="15" xfId="0" applyNumberFormat="1" applyFont="1" applyFill="1" applyBorder="1" applyAlignment="1">
      <alignment horizontal="center" vertical="center" wrapText="1"/>
    </xf>
    <xf numFmtId="0" fontId="9" fillId="12" borderId="15" xfId="0" applyFont="1" applyFill="1" applyBorder="1" applyAlignment="1">
      <alignment horizontal="center" vertical="center" wrapText="1"/>
    </xf>
    <xf numFmtId="0" fontId="6" fillId="12" borderId="15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5" xfId="0" applyFont="1" applyBorder="1" applyAlignment="1">
      <alignment horizontal="center" vertical="center" wrapText="1"/>
    </xf>
    <xf numFmtId="0" fontId="6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14" fontId="2" fillId="0" borderId="15" xfId="0" applyNumberFormat="1" applyFont="1" applyBorder="1" applyAlignment="1">
      <alignment horizontal="center" vertical="center" wrapText="1"/>
    </xf>
    <xf numFmtId="0" fontId="10" fillId="12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left" vertical="center" wrapText="1" indent="1"/>
    </xf>
    <xf numFmtId="0" fontId="7" fillId="0" borderId="0" xfId="0" applyFont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3" fillId="4" borderId="1" xfId="0" applyFont="1" applyFill="1" applyBorder="1"/>
    <xf numFmtId="0" fontId="3" fillId="0" borderId="0" xfId="0" applyNumberFormat="1" applyFont="1"/>
    <xf numFmtId="0" fontId="3" fillId="0" borderId="0" xfId="0" applyNumberFormat="1" applyFont="1" applyAlignment="1"/>
    <xf numFmtId="0" fontId="5" fillId="0" borderId="1" xfId="0" applyNumberFormat="1" applyFont="1" applyFill="1" applyBorder="1" applyAlignment="1">
      <alignment vertical="center" wrapText="1"/>
    </xf>
    <xf numFmtId="0" fontId="5" fillId="6" borderId="1" xfId="0" applyNumberFormat="1" applyFont="1" applyFill="1" applyBorder="1" applyAlignment="1">
      <alignment vertical="center" wrapText="1"/>
    </xf>
    <xf numFmtId="0" fontId="4" fillId="0" borderId="9" xfId="0" applyNumberFormat="1" applyFont="1" applyFill="1" applyBorder="1" applyAlignment="1">
      <alignment horizontal="left" vertical="center" wrapText="1"/>
    </xf>
    <xf numFmtId="0" fontId="11" fillId="0" borderId="0" xfId="0" applyFont="1" applyBorder="1" applyAlignment="1">
      <alignment wrapText="1"/>
    </xf>
    <xf numFmtId="0" fontId="11" fillId="0" borderId="0" xfId="0" applyFont="1" applyBorder="1" applyAlignment="1">
      <alignment horizontal="center" vertical="center" wrapText="1"/>
    </xf>
    <xf numFmtId="0" fontId="3" fillId="0" borderId="5" xfId="0" applyFont="1" applyBorder="1" applyAlignment="1"/>
    <xf numFmtId="0" fontId="3" fillId="10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3" fillId="15" borderId="0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 wrapText="1"/>
    </xf>
    <xf numFmtId="0" fontId="3" fillId="0" borderId="1" xfId="0" applyFont="1" applyBorder="1" applyAlignment="1"/>
    <xf numFmtId="0" fontId="3" fillId="0" borderId="1" xfId="0" applyFont="1" applyFill="1" applyBorder="1" applyAlignment="1">
      <alignment vertical="center" wrapText="1"/>
    </xf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3" fillId="20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/>
    <xf numFmtId="0" fontId="3" fillId="18" borderId="1" xfId="0" applyFont="1" applyFill="1" applyBorder="1" applyAlignment="1"/>
    <xf numFmtId="0" fontId="3" fillId="18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14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15" fillId="16" borderId="1" xfId="0" applyFont="1" applyFill="1" applyBorder="1" applyAlignment="1">
      <alignment horizontal="center" vertical="center"/>
    </xf>
    <xf numFmtId="0" fontId="13" fillId="20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3" fillId="22" borderId="1" xfId="0" applyFont="1" applyFill="1" applyBorder="1" applyAlignment="1">
      <alignment horizontal="center" vertical="center" wrapText="1"/>
    </xf>
    <xf numFmtId="0" fontId="13" fillId="21" borderId="1" xfId="0" applyFont="1" applyFill="1" applyBorder="1" applyAlignment="1">
      <alignment horizontal="center" vertical="center" wrapText="1"/>
    </xf>
    <xf numFmtId="0" fontId="15" fillId="16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/>
    <xf numFmtId="0" fontId="16" fillId="16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3" fillId="23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/>
    <xf numFmtId="0" fontId="3" fillId="21" borderId="1" xfId="0" applyFont="1" applyFill="1" applyBorder="1" applyAlignment="1">
      <alignment horizontal="center" vertical="center" wrapText="1"/>
    </xf>
    <xf numFmtId="0" fontId="3" fillId="23" borderId="1" xfId="0" applyFont="1" applyFill="1" applyBorder="1" applyAlignment="1">
      <alignment horizontal="center" vertical="center" wrapText="1"/>
    </xf>
    <xf numFmtId="0" fontId="4" fillId="16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7" fillId="21" borderId="1" xfId="1" applyFill="1" applyBorder="1" applyAlignment="1">
      <alignment horizontal="center" vertical="center"/>
    </xf>
    <xf numFmtId="0" fontId="19" fillId="2" borderId="1" xfId="3" applyFill="1" applyBorder="1" applyAlignment="1">
      <alignment horizontal="center" vertical="center"/>
    </xf>
    <xf numFmtId="0" fontId="18" fillId="27" borderId="1" xfId="2" applyFill="1" applyBorder="1" applyAlignment="1">
      <alignment horizontal="center" vertical="center"/>
    </xf>
    <xf numFmtId="0" fontId="3" fillId="29" borderId="1" xfId="0" applyFont="1" applyFill="1" applyBorder="1" applyAlignment="1"/>
    <xf numFmtId="0" fontId="3" fillId="27" borderId="1" xfId="0" applyFont="1" applyFill="1" applyBorder="1" applyAlignment="1">
      <alignment vertical="center"/>
    </xf>
    <xf numFmtId="0" fontId="3" fillId="27" borderId="1" xfId="0" applyFont="1" applyFill="1" applyBorder="1" applyAlignment="1"/>
    <xf numFmtId="0" fontId="2" fillId="0" borderId="1" xfId="0" applyFont="1" applyBorder="1" applyAlignment="1">
      <alignment horizontal="center"/>
    </xf>
    <xf numFmtId="0" fontId="3" fillId="0" borderId="4" xfId="0" applyFont="1" applyBorder="1"/>
    <xf numFmtId="0" fontId="2" fillId="0" borderId="1" xfId="0" applyFont="1" applyBorder="1"/>
    <xf numFmtId="0" fontId="3" fillId="0" borderId="4" xfId="0" applyFont="1" applyBorder="1" applyAlignment="1"/>
    <xf numFmtId="0" fontId="2" fillId="0" borderId="1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7" borderId="1" xfId="0" applyFont="1" applyFill="1" applyBorder="1" applyAlignment="1">
      <alignment horizontal="center"/>
    </xf>
    <xf numFmtId="0" fontId="3" fillId="21" borderId="1" xfId="0" applyFont="1" applyFill="1" applyBorder="1" applyAlignment="1"/>
    <xf numFmtId="16" fontId="2" fillId="30" borderId="1" xfId="0" applyNumberFormat="1" applyFont="1" applyFill="1" applyBorder="1" applyAlignment="1">
      <alignment horizontal="center" vertical="center" textRotation="90"/>
    </xf>
    <xf numFmtId="0" fontId="21" fillId="0" borderId="1" xfId="0" applyFont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left" vertical="center" wrapText="1"/>
    </xf>
    <xf numFmtId="164" fontId="4" fillId="0" borderId="6" xfId="0" applyNumberFormat="1" applyFont="1" applyFill="1" applyBorder="1" applyAlignment="1">
      <alignment horizontal="left" vertical="center" wrapText="1"/>
    </xf>
    <xf numFmtId="0" fontId="2" fillId="8" borderId="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5" fillId="6" borderId="3" xfId="0" applyNumberFormat="1" applyFont="1" applyFill="1" applyBorder="1" applyAlignment="1">
      <alignment horizontal="center" vertical="center" wrapText="1"/>
    </xf>
    <xf numFmtId="0" fontId="5" fillId="6" borderId="6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left" vertical="center" wrapText="1"/>
    </xf>
    <xf numFmtId="0" fontId="4" fillId="0" borderId="6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Border="1" applyAlignment="1">
      <alignment vertical="center" wrapText="1"/>
    </xf>
    <xf numFmtId="0" fontId="15" fillId="0" borderId="8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28" borderId="0" xfId="0" applyFont="1" applyFill="1" applyAlignment="1">
      <alignment horizontal="center"/>
    </xf>
    <xf numFmtId="0" fontId="2" fillId="28" borderId="19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7" borderId="7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7" borderId="19" xfId="0" applyFont="1" applyFill="1" applyBorder="1" applyAlignment="1">
      <alignment horizontal="center"/>
    </xf>
    <xf numFmtId="0" fontId="14" fillId="20" borderId="3" xfId="0" applyFont="1" applyFill="1" applyBorder="1" applyAlignment="1">
      <alignment horizontal="center"/>
    </xf>
    <xf numFmtId="0" fontId="14" fillId="20" borderId="6" xfId="0" applyFont="1" applyFill="1" applyBorder="1" applyAlignment="1">
      <alignment horizontal="center"/>
    </xf>
    <xf numFmtId="0" fontId="12" fillId="6" borderId="20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14" fillId="20" borderId="1" xfId="0" applyFont="1" applyFill="1" applyBorder="1" applyAlignment="1">
      <alignment horizontal="center"/>
    </xf>
    <xf numFmtId="0" fontId="3" fillId="0" borderId="1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2" xfId="4"/>
  </cellStyles>
  <dxfs count="0"/>
  <tableStyles count="0" defaultTableStyle="TableStyleMedium2" defaultPivotStyle="PivotStyleLight16"/>
  <colors>
    <mruColors>
      <color rgb="FFCCFF99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0033CC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0033CC"/>
                </a:solidFill>
              </a:rPr>
              <a:t>Burndown</a:t>
            </a:r>
            <a:r>
              <a:rPr lang="en-US" b="1" baseline="0">
                <a:solidFill>
                  <a:srgbClr val="0033CC"/>
                </a:solidFill>
              </a:rPr>
              <a:t> Chart - Sprint Backlog 01</a:t>
            </a:r>
            <a:endParaRPr lang="en-US" b="1">
              <a:solidFill>
                <a:srgbClr val="0033CC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0033CC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526982891550148E-2"/>
          <c:y val="0.12162674738571552"/>
          <c:w val="0.91021739044901318"/>
          <c:h val="0.72728789108402403"/>
        </c:manualLayout>
      </c:layout>
      <c:lineChart>
        <c:grouping val="standard"/>
        <c:varyColors val="0"/>
        <c:ser>
          <c:idx val="0"/>
          <c:order val="0"/>
          <c:tx>
            <c:v>Estimal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[1]SprintBacklog_01!$G$52:$V$52</c:f>
              <c:numCache>
                <c:formatCode>General</c:formatCode>
                <c:ptCount val="16"/>
                <c:pt idx="0">
                  <c:v>192</c:v>
                </c:pt>
                <c:pt idx="1">
                  <c:v>178</c:v>
                </c:pt>
                <c:pt idx="2">
                  <c:v>177</c:v>
                </c:pt>
                <c:pt idx="3">
                  <c:v>165</c:v>
                </c:pt>
                <c:pt idx="4">
                  <c:v>147</c:v>
                </c:pt>
                <c:pt idx="5">
                  <c:v>141</c:v>
                </c:pt>
                <c:pt idx="6">
                  <c:v>125</c:v>
                </c:pt>
                <c:pt idx="7">
                  <c:v>108</c:v>
                </c:pt>
                <c:pt idx="8">
                  <c:v>101</c:v>
                </c:pt>
                <c:pt idx="9">
                  <c:v>86</c:v>
                </c:pt>
                <c:pt idx="10">
                  <c:v>67</c:v>
                </c:pt>
                <c:pt idx="11">
                  <c:v>62</c:v>
                </c:pt>
                <c:pt idx="12">
                  <c:v>52</c:v>
                </c:pt>
                <c:pt idx="13">
                  <c:v>33</c:v>
                </c:pt>
                <c:pt idx="14">
                  <c:v>10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4A95-BEA5-9FDAD3B716A5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[1]SprintBacklog_01!$G$53:$V$53</c:f>
              <c:numCache>
                <c:formatCode>General</c:formatCode>
                <c:ptCount val="16"/>
                <c:pt idx="0">
                  <c:v>192</c:v>
                </c:pt>
                <c:pt idx="1">
                  <c:v>178</c:v>
                </c:pt>
                <c:pt idx="2">
                  <c:v>177</c:v>
                </c:pt>
                <c:pt idx="3">
                  <c:v>165</c:v>
                </c:pt>
                <c:pt idx="4">
                  <c:v>147</c:v>
                </c:pt>
                <c:pt idx="5">
                  <c:v>141</c:v>
                </c:pt>
                <c:pt idx="6">
                  <c:v>125</c:v>
                </c:pt>
                <c:pt idx="7">
                  <c:v>108</c:v>
                </c:pt>
                <c:pt idx="8">
                  <c:v>101</c:v>
                </c:pt>
                <c:pt idx="9">
                  <c:v>86</c:v>
                </c:pt>
                <c:pt idx="10">
                  <c:v>72</c:v>
                </c:pt>
                <c:pt idx="11">
                  <c:v>62</c:v>
                </c:pt>
                <c:pt idx="12">
                  <c:v>52</c:v>
                </c:pt>
                <c:pt idx="13">
                  <c:v>37</c:v>
                </c:pt>
                <c:pt idx="14">
                  <c:v>11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4A95-BEA5-9FDAD3B71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628720"/>
        <c:axId val="1602622480"/>
      </c:lineChart>
      <c:catAx>
        <c:axId val="1602628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2480"/>
        <c:crosses val="autoZero"/>
        <c:auto val="1"/>
        <c:lblAlgn val="ctr"/>
        <c:lblOffset val="100"/>
        <c:noMultiLvlLbl val="0"/>
      </c:catAx>
      <c:valAx>
        <c:axId val="160262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62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Burndown Chart - Sprint Backlog 02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Sprint2!$D$61</c:f>
              <c:strCache>
                <c:ptCount val="1"/>
                <c:pt idx="0">
                  <c:v>Esimate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Sprint2!$E$61:$AD$61</c:f>
              <c:numCache>
                <c:formatCode>General</c:formatCode>
                <c:ptCount val="26"/>
                <c:pt idx="1">
                  <c:v>325</c:v>
                </c:pt>
                <c:pt idx="2">
                  <c:v>330</c:v>
                </c:pt>
                <c:pt idx="3">
                  <c:v>315</c:v>
                </c:pt>
                <c:pt idx="4">
                  <c:v>305</c:v>
                </c:pt>
                <c:pt idx="5">
                  <c:v>295</c:v>
                </c:pt>
                <c:pt idx="6">
                  <c:v>288</c:v>
                </c:pt>
                <c:pt idx="7">
                  <c:v>261</c:v>
                </c:pt>
                <c:pt idx="8">
                  <c:v>245</c:v>
                </c:pt>
                <c:pt idx="9">
                  <c:v>223</c:v>
                </c:pt>
                <c:pt idx="10">
                  <c:v>207</c:v>
                </c:pt>
                <c:pt idx="11">
                  <c:v>195</c:v>
                </c:pt>
                <c:pt idx="12">
                  <c:v>173</c:v>
                </c:pt>
                <c:pt idx="13">
                  <c:v>161</c:v>
                </c:pt>
                <c:pt idx="14">
                  <c:v>141</c:v>
                </c:pt>
                <c:pt idx="15">
                  <c:v>119</c:v>
                </c:pt>
                <c:pt idx="16">
                  <c:v>109</c:v>
                </c:pt>
                <c:pt idx="17">
                  <c:v>105</c:v>
                </c:pt>
                <c:pt idx="18">
                  <c:v>91</c:v>
                </c:pt>
                <c:pt idx="19">
                  <c:v>69</c:v>
                </c:pt>
                <c:pt idx="20">
                  <c:v>59</c:v>
                </c:pt>
                <c:pt idx="21">
                  <c:v>42</c:v>
                </c:pt>
                <c:pt idx="22">
                  <c:v>38</c:v>
                </c:pt>
                <c:pt idx="23">
                  <c:v>15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35-4657-8C5A-F98D225A6FBB}"/>
            </c:ext>
          </c:extLst>
        </c:ser>
        <c:ser>
          <c:idx val="1"/>
          <c:order val="1"/>
          <c:tx>
            <c:strRef>
              <c:f>Sprint2!$D$62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Sprint2!$E$62:$AD$62</c:f>
              <c:numCache>
                <c:formatCode>General</c:formatCode>
                <c:ptCount val="26"/>
                <c:pt idx="1">
                  <c:v>330</c:v>
                </c:pt>
                <c:pt idx="2">
                  <c:v>330</c:v>
                </c:pt>
                <c:pt idx="3">
                  <c:v>310</c:v>
                </c:pt>
                <c:pt idx="4">
                  <c:v>305</c:v>
                </c:pt>
                <c:pt idx="5">
                  <c:v>295</c:v>
                </c:pt>
                <c:pt idx="6">
                  <c:v>288</c:v>
                </c:pt>
                <c:pt idx="7">
                  <c:v>256</c:v>
                </c:pt>
                <c:pt idx="8">
                  <c:v>247</c:v>
                </c:pt>
                <c:pt idx="9">
                  <c:v>223</c:v>
                </c:pt>
                <c:pt idx="10">
                  <c:v>209</c:v>
                </c:pt>
                <c:pt idx="11">
                  <c:v>195</c:v>
                </c:pt>
                <c:pt idx="12">
                  <c:v>173</c:v>
                </c:pt>
                <c:pt idx="13">
                  <c:v>161</c:v>
                </c:pt>
                <c:pt idx="14">
                  <c:v>143</c:v>
                </c:pt>
                <c:pt idx="15">
                  <c:v>119</c:v>
                </c:pt>
                <c:pt idx="16">
                  <c:v>109</c:v>
                </c:pt>
                <c:pt idx="17">
                  <c:v>105</c:v>
                </c:pt>
                <c:pt idx="18">
                  <c:v>93</c:v>
                </c:pt>
                <c:pt idx="19">
                  <c:v>69</c:v>
                </c:pt>
                <c:pt idx="20">
                  <c:v>59</c:v>
                </c:pt>
                <c:pt idx="21">
                  <c:v>42</c:v>
                </c:pt>
                <c:pt idx="22">
                  <c:v>40</c:v>
                </c:pt>
                <c:pt idx="23">
                  <c:v>20</c:v>
                </c:pt>
                <c:pt idx="24">
                  <c:v>5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35-4657-8C5A-F98D225A6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87087"/>
        <c:axId val="125889167"/>
      </c:lineChart>
      <c:catAx>
        <c:axId val="125887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9167"/>
        <c:crosses val="autoZero"/>
        <c:auto val="1"/>
        <c:lblAlgn val="ctr"/>
        <c:lblOffset val="100"/>
        <c:noMultiLvlLbl val="0"/>
      </c:catAx>
      <c:valAx>
        <c:axId val="12588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87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Burndown Chart - Sprint Backlog 03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729880576510751E-2"/>
          <c:y val="0.11604868376836532"/>
          <c:w val="0.92130709045029047"/>
          <c:h val="0.73979505357461373"/>
        </c:manualLayout>
      </c:layout>
      <c:lineChart>
        <c:grouping val="standard"/>
        <c:varyColors val="0"/>
        <c:ser>
          <c:idx val="0"/>
          <c:order val="0"/>
          <c:tx>
            <c:strRef>
              <c:f>Sprint3!$D$53</c:f>
              <c:strCache>
                <c:ptCount val="1"/>
                <c:pt idx="0">
                  <c:v>Esimate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Sprint3!$E$53:$AA$53</c:f>
              <c:numCache>
                <c:formatCode>General</c:formatCode>
                <c:ptCount val="23"/>
                <c:pt idx="1">
                  <c:v>280</c:v>
                </c:pt>
                <c:pt idx="2">
                  <c:v>281</c:v>
                </c:pt>
                <c:pt idx="3">
                  <c:v>266</c:v>
                </c:pt>
                <c:pt idx="4">
                  <c:v>251</c:v>
                </c:pt>
                <c:pt idx="5">
                  <c:v>251</c:v>
                </c:pt>
                <c:pt idx="6">
                  <c:v>212</c:v>
                </c:pt>
                <c:pt idx="7">
                  <c:v>207</c:v>
                </c:pt>
                <c:pt idx="8">
                  <c:v>183</c:v>
                </c:pt>
                <c:pt idx="9">
                  <c:v>168</c:v>
                </c:pt>
                <c:pt idx="10">
                  <c:v>148</c:v>
                </c:pt>
                <c:pt idx="11">
                  <c:v>148</c:v>
                </c:pt>
                <c:pt idx="12">
                  <c:v>133</c:v>
                </c:pt>
                <c:pt idx="13">
                  <c:v>129</c:v>
                </c:pt>
                <c:pt idx="14">
                  <c:v>120</c:v>
                </c:pt>
                <c:pt idx="15">
                  <c:v>105</c:v>
                </c:pt>
                <c:pt idx="16">
                  <c:v>90</c:v>
                </c:pt>
                <c:pt idx="17">
                  <c:v>78</c:v>
                </c:pt>
                <c:pt idx="18">
                  <c:v>68</c:v>
                </c:pt>
                <c:pt idx="19">
                  <c:v>56</c:v>
                </c:pt>
                <c:pt idx="20">
                  <c:v>41</c:v>
                </c:pt>
                <c:pt idx="21">
                  <c:v>20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6-47D6-9503-EA05B7CB3FB7}"/>
            </c:ext>
          </c:extLst>
        </c:ser>
        <c:ser>
          <c:idx val="1"/>
          <c:order val="1"/>
          <c:tx>
            <c:strRef>
              <c:f>Sprint3!$D$54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Sprint3!$E$54:$AA$54</c:f>
              <c:numCache>
                <c:formatCode>General</c:formatCode>
                <c:ptCount val="23"/>
                <c:pt idx="1">
                  <c:v>281</c:v>
                </c:pt>
                <c:pt idx="2">
                  <c:v>281</c:v>
                </c:pt>
                <c:pt idx="3">
                  <c:v>261</c:v>
                </c:pt>
                <c:pt idx="4">
                  <c:v>250</c:v>
                </c:pt>
                <c:pt idx="5">
                  <c:v>251</c:v>
                </c:pt>
                <c:pt idx="6">
                  <c:v>207</c:v>
                </c:pt>
                <c:pt idx="7">
                  <c:v>207</c:v>
                </c:pt>
                <c:pt idx="8">
                  <c:v>188</c:v>
                </c:pt>
                <c:pt idx="9">
                  <c:v>168</c:v>
                </c:pt>
                <c:pt idx="10">
                  <c:v>148</c:v>
                </c:pt>
                <c:pt idx="11">
                  <c:v>148</c:v>
                </c:pt>
                <c:pt idx="12">
                  <c:v>133</c:v>
                </c:pt>
                <c:pt idx="13">
                  <c:v>129</c:v>
                </c:pt>
                <c:pt idx="14">
                  <c:v>120</c:v>
                </c:pt>
                <c:pt idx="15">
                  <c:v>105</c:v>
                </c:pt>
                <c:pt idx="16">
                  <c:v>90</c:v>
                </c:pt>
                <c:pt idx="17">
                  <c:v>78</c:v>
                </c:pt>
                <c:pt idx="18">
                  <c:v>68</c:v>
                </c:pt>
                <c:pt idx="19">
                  <c:v>58</c:v>
                </c:pt>
                <c:pt idx="20">
                  <c:v>41</c:v>
                </c:pt>
                <c:pt idx="21">
                  <c:v>25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6-47D6-9503-EA05B7CB3F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4991"/>
        <c:axId val="125893327"/>
      </c:lineChart>
      <c:catAx>
        <c:axId val="1258949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3327"/>
        <c:crosses val="autoZero"/>
        <c:auto val="1"/>
        <c:lblAlgn val="ctr"/>
        <c:lblOffset val="100"/>
        <c:noMultiLvlLbl val="0"/>
      </c:catAx>
      <c:valAx>
        <c:axId val="1258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9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119063</xdr:colOff>
      <xdr:row>55</xdr:row>
      <xdr:rowOff>30954</xdr:rowOff>
    </xdr:from>
    <xdr:to>
      <xdr:col>19</xdr:col>
      <xdr:colOff>109538</xdr:colOff>
      <xdr:row>78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224116</xdr:colOff>
      <xdr:row>66</xdr:row>
      <xdr:rowOff>129987</xdr:rowOff>
    </xdr:from>
    <xdr:to>
      <xdr:col>27</xdr:col>
      <xdr:colOff>33618</xdr:colOff>
      <xdr:row>83</xdr:row>
      <xdr:rowOff>67234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345109</xdr:colOff>
      <xdr:row>58</xdr:row>
      <xdr:rowOff>82826</xdr:rowOff>
    </xdr:from>
    <xdr:to>
      <xdr:col>27</xdr:col>
      <xdr:colOff>272144</xdr:colOff>
      <xdr:row>82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echCare\Downloads\SprintBacklog01_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Backlog_01"/>
    </sheetNames>
    <sheetDataSet>
      <sheetData sheetId="0">
        <row r="52">
          <cell r="G52">
            <v>192</v>
          </cell>
          <cell r="H52">
            <v>178</v>
          </cell>
          <cell r="I52">
            <v>177</v>
          </cell>
          <cell r="J52">
            <v>165</v>
          </cell>
          <cell r="K52">
            <v>147</v>
          </cell>
          <cell r="L52">
            <v>141</v>
          </cell>
          <cell r="M52">
            <v>125</v>
          </cell>
          <cell r="N52">
            <v>108</v>
          </cell>
          <cell r="O52">
            <v>101</v>
          </cell>
          <cell r="P52">
            <v>86</v>
          </cell>
          <cell r="Q52">
            <v>67</v>
          </cell>
          <cell r="R52">
            <v>62</v>
          </cell>
          <cell r="S52">
            <v>52</v>
          </cell>
          <cell r="T52">
            <v>33</v>
          </cell>
          <cell r="U52">
            <v>10</v>
          </cell>
          <cell r="V52">
            <v>0</v>
          </cell>
        </row>
        <row r="53">
          <cell r="G53">
            <v>192</v>
          </cell>
          <cell r="H53">
            <v>178</v>
          </cell>
          <cell r="I53">
            <v>177</v>
          </cell>
          <cell r="J53">
            <v>165</v>
          </cell>
          <cell r="K53">
            <v>147</v>
          </cell>
          <cell r="L53">
            <v>141</v>
          </cell>
          <cell r="M53">
            <v>125</v>
          </cell>
          <cell r="N53">
            <v>108</v>
          </cell>
          <cell r="O53">
            <v>101</v>
          </cell>
          <cell r="P53">
            <v>86</v>
          </cell>
          <cell r="Q53">
            <v>72</v>
          </cell>
          <cell r="R53">
            <v>62</v>
          </cell>
          <cell r="S53">
            <v>52</v>
          </cell>
          <cell r="T53">
            <v>37</v>
          </cell>
          <cell r="U53">
            <v>11</v>
          </cell>
          <cell r="V5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tabSelected="1" topLeftCell="C1" workbookViewId="0">
      <selection activeCell="G5" sqref="G5"/>
    </sheetView>
  </sheetViews>
  <sheetFormatPr defaultColWidth="15.125" defaultRowHeight="15" customHeight="1"/>
  <cols>
    <col min="1" max="1" width="8" style="3" customWidth="1"/>
    <col min="2" max="2" width="19.625" style="3" customWidth="1"/>
    <col min="3" max="3" width="46.25" style="3" customWidth="1"/>
    <col min="4" max="4" width="15.25" style="3" customWidth="1"/>
    <col min="5" max="5" width="7.25" style="3" customWidth="1"/>
    <col min="6" max="6" width="7" style="3" customWidth="1"/>
    <col min="7" max="22" width="4.375" style="3" customWidth="1"/>
    <col min="23" max="16384" width="15.125" style="3"/>
  </cols>
  <sheetData>
    <row r="1" spans="1:22" ht="16.5">
      <c r="B1" s="76" t="s">
        <v>281</v>
      </c>
      <c r="C1" s="178" t="s">
        <v>296</v>
      </c>
      <c r="D1" s="179"/>
      <c r="E1" s="12"/>
      <c r="F1" s="12"/>
      <c r="G1" s="12"/>
      <c r="H1" s="12"/>
      <c r="I1" s="12"/>
      <c r="J1" s="12"/>
      <c r="K1" s="12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2" ht="16.5">
      <c r="B2" s="75" t="s">
        <v>282</v>
      </c>
      <c r="C2" s="180" t="s">
        <v>9</v>
      </c>
      <c r="D2" s="18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2" ht="16.5" customHeight="1">
      <c r="B3" s="75" t="s">
        <v>283</v>
      </c>
      <c r="C3" s="180" t="s">
        <v>299</v>
      </c>
      <c r="D3" s="181"/>
      <c r="E3" s="11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</row>
    <row r="4" spans="1:22" ht="16.5">
      <c r="B4" s="75" t="s">
        <v>284</v>
      </c>
      <c r="C4" s="169">
        <v>44482</v>
      </c>
      <c r="D4" s="170"/>
      <c r="E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</row>
    <row r="5" spans="1:22" ht="16.5">
      <c r="B5" s="75" t="s">
        <v>285</v>
      </c>
      <c r="C5" s="169">
        <v>44496</v>
      </c>
      <c r="D5" s="170"/>
      <c r="E5" s="138"/>
      <c r="F5" s="10"/>
      <c r="J5" s="138"/>
      <c r="K5" s="138"/>
      <c r="L5" s="138"/>
      <c r="M5" s="138"/>
      <c r="N5" s="138"/>
      <c r="O5" s="138"/>
      <c r="P5" s="138"/>
      <c r="Q5" s="138"/>
      <c r="R5" s="138"/>
      <c r="S5" s="138"/>
      <c r="T5" s="138"/>
      <c r="U5" s="138"/>
    </row>
    <row r="6" spans="1:22" ht="15" customHeight="1">
      <c r="A6" s="23"/>
      <c r="B6" s="23"/>
      <c r="C6" s="13"/>
      <c r="D6" s="77"/>
      <c r="E6" s="14"/>
      <c r="I6" s="15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8"/>
    </row>
    <row r="7" spans="1:22" ht="16.5">
      <c r="B7" s="171" t="s">
        <v>291</v>
      </c>
      <c r="C7" s="172"/>
      <c r="D7" s="172"/>
      <c r="E7" s="172"/>
      <c r="F7" s="173"/>
      <c r="H7" s="148"/>
      <c r="I7" s="183" t="s">
        <v>382</v>
      </c>
      <c r="J7" s="184"/>
      <c r="K7" s="184"/>
      <c r="L7" s="15"/>
      <c r="M7" s="12"/>
      <c r="N7" s="12"/>
      <c r="O7" s="12"/>
      <c r="P7" s="12"/>
      <c r="Q7" s="12"/>
      <c r="R7" s="12"/>
      <c r="S7" s="12"/>
      <c r="T7" s="12"/>
      <c r="U7" s="12"/>
    </row>
    <row r="8" spans="1:22" ht="15" customHeight="1">
      <c r="B8" s="21" t="s">
        <v>68</v>
      </c>
      <c r="C8" s="8" t="s">
        <v>73</v>
      </c>
      <c r="D8" s="9" t="s">
        <v>286</v>
      </c>
      <c r="E8" s="174" t="s">
        <v>294</v>
      </c>
      <c r="F8" s="175"/>
      <c r="H8" s="149"/>
      <c r="I8" s="183" t="s">
        <v>383</v>
      </c>
      <c r="J8" s="184"/>
      <c r="K8" s="184"/>
      <c r="L8" s="17"/>
      <c r="M8" s="138"/>
      <c r="N8" s="138"/>
      <c r="O8" s="138"/>
      <c r="P8" s="138"/>
      <c r="Q8" s="138"/>
      <c r="R8" s="138"/>
      <c r="S8" s="138"/>
      <c r="T8" s="138"/>
      <c r="U8" s="138"/>
    </row>
    <row r="9" spans="1:22" ht="15" customHeight="1">
      <c r="B9" s="22">
        <v>1</v>
      </c>
      <c r="C9" s="7" t="s">
        <v>297</v>
      </c>
      <c r="D9" s="134">
        <v>47</v>
      </c>
      <c r="E9" s="176">
        <v>50</v>
      </c>
      <c r="F9" s="176"/>
      <c r="H9" s="150"/>
      <c r="I9" s="183" t="s">
        <v>384</v>
      </c>
      <c r="J9" s="184"/>
      <c r="K9" s="184"/>
      <c r="L9" s="17"/>
      <c r="M9" s="138"/>
      <c r="N9" s="138"/>
      <c r="O9" s="138"/>
      <c r="P9" s="138"/>
      <c r="Q9" s="138"/>
      <c r="R9" s="138"/>
      <c r="S9" s="138"/>
      <c r="T9" s="138"/>
      <c r="U9" s="138"/>
    </row>
    <row r="10" spans="1:22" ht="15" customHeight="1">
      <c r="B10" s="22">
        <v>2</v>
      </c>
      <c r="C10" s="7" t="s">
        <v>298</v>
      </c>
      <c r="D10" s="139">
        <v>40</v>
      </c>
      <c r="E10" s="177">
        <v>48</v>
      </c>
      <c r="F10" s="177"/>
      <c r="H10" s="16"/>
      <c r="I10" s="138"/>
      <c r="J10" s="17"/>
      <c r="K10" s="17"/>
      <c r="L10" s="17"/>
      <c r="M10" s="138"/>
      <c r="N10" s="138"/>
      <c r="O10" s="138"/>
      <c r="P10" s="138"/>
      <c r="Q10" s="138"/>
      <c r="R10" s="138"/>
      <c r="S10" s="138"/>
      <c r="T10" s="138"/>
      <c r="U10" s="138"/>
    </row>
    <row r="11" spans="1:22" ht="15" customHeight="1">
      <c r="B11" s="22">
        <v>3</v>
      </c>
      <c r="C11" s="7" t="s">
        <v>299</v>
      </c>
      <c r="D11" s="137">
        <v>53</v>
      </c>
      <c r="E11" s="198">
        <v>54</v>
      </c>
      <c r="F11" s="198"/>
      <c r="H11" s="16"/>
      <c r="I11" s="138"/>
      <c r="J11" s="17"/>
      <c r="K11" s="17"/>
      <c r="L11" s="17"/>
      <c r="M11" s="138"/>
      <c r="N11" s="138"/>
      <c r="O11" s="138"/>
      <c r="P11" s="138"/>
      <c r="Q11" s="138"/>
      <c r="R11" s="138"/>
      <c r="S11" s="138"/>
      <c r="T11" s="138"/>
      <c r="U11" s="138"/>
    </row>
    <row r="12" spans="1:22" ht="15" customHeight="1">
      <c r="B12" s="22">
        <v>4</v>
      </c>
      <c r="C12" s="7" t="s">
        <v>300</v>
      </c>
      <c r="D12" s="137">
        <v>40</v>
      </c>
      <c r="E12" s="196">
        <v>42</v>
      </c>
      <c r="F12" s="197"/>
      <c r="H12" s="16"/>
      <c r="I12" s="138"/>
      <c r="J12" s="17"/>
      <c r="K12" s="17"/>
      <c r="L12" s="17"/>
      <c r="M12" s="138"/>
      <c r="N12" s="138"/>
      <c r="O12" s="138"/>
      <c r="P12" s="138"/>
      <c r="Q12" s="138"/>
      <c r="R12" s="138"/>
      <c r="S12" s="138"/>
      <c r="T12" s="138"/>
      <c r="U12" s="138"/>
    </row>
    <row r="13" spans="1:22" ht="15" customHeight="1">
      <c r="B13" s="192" t="s">
        <v>290</v>
      </c>
      <c r="C13" s="193"/>
      <c r="D13" s="102">
        <f>SUM(D9:D12)</f>
        <v>180</v>
      </c>
      <c r="E13" s="194">
        <f>SUM(E9:F12)</f>
        <v>194</v>
      </c>
      <c r="F13" s="195"/>
      <c r="H13" s="16"/>
      <c r="I13" s="138"/>
      <c r="J13" s="18"/>
      <c r="K13" s="17"/>
      <c r="L13" s="17"/>
      <c r="M13" s="138"/>
      <c r="N13" s="138"/>
      <c r="O13" s="138"/>
      <c r="P13" s="138"/>
      <c r="Q13" s="138"/>
      <c r="R13" s="138"/>
      <c r="S13" s="138"/>
      <c r="T13" s="138"/>
      <c r="U13" s="138"/>
    </row>
    <row r="14" spans="1:22" ht="15" customHeight="1">
      <c r="B14" s="81"/>
      <c r="C14" s="81"/>
      <c r="D14" s="82"/>
      <c r="E14" s="83"/>
      <c r="F14" s="83"/>
    </row>
    <row r="15" spans="1:22" ht="67.5" customHeight="1">
      <c r="A15" s="19" t="s">
        <v>0</v>
      </c>
      <c r="B15" s="84" t="s">
        <v>287</v>
      </c>
      <c r="C15" s="84" t="s">
        <v>288</v>
      </c>
      <c r="D15" s="85" t="s">
        <v>289</v>
      </c>
      <c r="E15" s="146" t="s">
        <v>385</v>
      </c>
      <c r="F15" s="147" t="s">
        <v>8</v>
      </c>
      <c r="G15" s="6">
        <v>44482</v>
      </c>
      <c r="H15" s="6">
        <v>44483</v>
      </c>
      <c r="I15" s="6">
        <v>44484</v>
      </c>
      <c r="J15" s="6">
        <v>44485</v>
      </c>
      <c r="K15" s="6">
        <v>44486</v>
      </c>
      <c r="L15" s="6">
        <v>44487</v>
      </c>
      <c r="M15" s="6">
        <v>44488</v>
      </c>
      <c r="N15" s="6">
        <v>44489</v>
      </c>
      <c r="O15" s="6">
        <v>44490</v>
      </c>
      <c r="P15" s="6">
        <v>44491</v>
      </c>
      <c r="Q15" s="6">
        <v>44492</v>
      </c>
      <c r="R15" s="6">
        <v>44493</v>
      </c>
      <c r="S15" s="6">
        <v>44494</v>
      </c>
      <c r="T15" s="6">
        <v>44495</v>
      </c>
      <c r="U15" s="6">
        <v>44496</v>
      </c>
      <c r="V15" s="6">
        <v>44497</v>
      </c>
    </row>
    <row r="16" spans="1:22" ht="14.85" customHeight="1">
      <c r="A16" s="187">
        <v>1</v>
      </c>
      <c r="B16" s="141" t="s">
        <v>1</v>
      </c>
      <c r="C16" s="141"/>
      <c r="D16" s="91" t="s">
        <v>2</v>
      </c>
      <c r="E16" s="134">
        <v>5</v>
      </c>
      <c r="F16" s="134">
        <v>5</v>
      </c>
      <c r="G16" s="89">
        <v>5</v>
      </c>
      <c r="H16" s="106">
        <v>0</v>
      </c>
      <c r="I16" s="11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/>
    </row>
    <row r="17" spans="1:22" ht="14.85" customHeight="1">
      <c r="A17" s="187"/>
      <c r="B17" s="89" t="s">
        <v>3</v>
      </c>
      <c r="C17" s="89"/>
      <c r="D17" s="110" t="s">
        <v>2</v>
      </c>
      <c r="E17" s="134">
        <v>5</v>
      </c>
      <c r="F17" s="134">
        <v>3</v>
      </c>
      <c r="G17" s="89">
        <v>3</v>
      </c>
      <c r="H17" s="106">
        <v>0</v>
      </c>
      <c r="I17" s="89">
        <v>0</v>
      </c>
      <c r="J17" s="11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</row>
    <row r="18" spans="1:22" ht="14.85" customHeight="1">
      <c r="A18" s="187"/>
      <c r="B18" s="89"/>
      <c r="C18" s="80"/>
      <c r="D18" s="110"/>
      <c r="E18" s="134"/>
      <c r="F18" s="134"/>
      <c r="G18" s="89"/>
      <c r="H18" s="151">
        <v>-2</v>
      </c>
      <c r="I18" s="89"/>
      <c r="J18" s="11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4.85" customHeight="1">
      <c r="A19" s="187"/>
      <c r="B19" s="89" t="s">
        <v>4</v>
      </c>
      <c r="C19" s="80"/>
      <c r="D19" s="111" t="s">
        <v>301</v>
      </c>
      <c r="E19" s="134">
        <v>4</v>
      </c>
      <c r="F19" s="134">
        <v>4</v>
      </c>
      <c r="G19" s="89">
        <v>4</v>
      </c>
      <c r="H19" s="106">
        <v>0</v>
      </c>
      <c r="I19" s="89">
        <v>0</v>
      </c>
      <c r="J19" s="11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89">
        <v>0</v>
      </c>
      <c r="V19" s="89">
        <v>0</v>
      </c>
    </row>
    <row r="20" spans="1:22" ht="14.85" customHeight="1">
      <c r="A20" s="187"/>
      <c r="B20" s="188" t="s">
        <v>5</v>
      </c>
      <c r="C20" s="20" t="s">
        <v>303</v>
      </c>
      <c r="D20" s="92" t="s">
        <v>302</v>
      </c>
      <c r="E20" s="134">
        <v>3</v>
      </c>
      <c r="F20" s="134">
        <v>3</v>
      </c>
      <c r="G20" s="89">
        <v>3</v>
      </c>
      <c r="H20" s="89">
        <v>3</v>
      </c>
      <c r="I20" s="106">
        <v>0</v>
      </c>
      <c r="J20" s="89">
        <v>0</v>
      </c>
      <c r="K20" s="89">
        <v>0</v>
      </c>
      <c r="L20" s="11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89">
        <v>0</v>
      </c>
      <c r="V20" s="89">
        <v>0</v>
      </c>
    </row>
    <row r="21" spans="1:22" ht="14.85" customHeight="1">
      <c r="A21" s="187"/>
      <c r="B21" s="188"/>
      <c r="C21" s="20" t="s">
        <v>304</v>
      </c>
      <c r="D21" s="92" t="s">
        <v>302</v>
      </c>
      <c r="E21" s="134">
        <v>4</v>
      </c>
      <c r="F21" s="134">
        <v>4</v>
      </c>
      <c r="G21" s="89">
        <v>4</v>
      </c>
      <c r="H21" s="89">
        <v>2</v>
      </c>
      <c r="I21" s="89">
        <v>2</v>
      </c>
      <c r="J21" s="106">
        <v>0</v>
      </c>
      <c r="K21" s="89">
        <v>0</v>
      </c>
      <c r="L21" s="119">
        <v>0</v>
      </c>
      <c r="M21" s="119">
        <v>0</v>
      </c>
      <c r="N21" s="119">
        <v>0</v>
      </c>
      <c r="O21" s="119">
        <v>0</v>
      </c>
      <c r="P21" s="119">
        <v>0</v>
      </c>
      <c r="Q21" s="119">
        <v>0</v>
      </c>
      <c r="R21" s="119">
        <v>0</v>
      </c>
      <c r="S21" s="119">
        <v>0</v>
      </c>
      <c r="T21" s="119">
        <v>0</v>
      </c>
      <c r="U21" s="119">
        <v>0</v>
      </c>
      <c r="V21" s="119">
        <v>0</v>
      </c>
    </row>
    <row r="22" spans="1:22" ht="14.85" customHeight="1">
      <c r="A22" s="187"/>
      <c r="B22" s="135" t="s">
        <v>305</v>
      </c>
      <c r="C22" s="20"/>
      <c r="D22" s="112" t="s">
        <v>2</v>
      </c>
      <c r="E22" s="134">
        <v>10</v>
      </c>
      <c r="F22" s="134">
        <v>10</v>
      </c>
      <c r="G22" s="89">
        <v>10</v>
      </c>
      <c r="H22" s="89">
        <v>10</v>
      </c>
      <c r="I22" s="89">
        <v>10</v>
      </c>
      <c r="J22" s="106">
        <v>0</v>
      </c>
      <c r="K22" s="89">
        <v>0</v>
      </c>
      <c r="L22" s="89">
        <v>0</v>
      </c>
      <c r="M22" s="89">
        <v>0</v>
      </c>
      <c r="N22" s="89">
        <v>0</v>
      </c>
      <c r="O22" s="89">
        <v>0</v>
      </c>
      <c r="P22" s="89">
        <v>0</v>
      </c>
      <c r="Q22" s="89">
        <v>0</v>
      </c>
      <c r="R22" s="89">
        <v>0</v>
      </c>
      <c r="S22" s="89">
        <v>0</v>
      </c>
      <c r="T22" s="89">
        <v>0</v>
      </c>
      <c r="U22" s="89">
        <v>0</v>
      </c>
      <c r="V22" s="89">
        <v>0</v>
      </c>
    </row>
    <row r="23" spans="1:22" ht="14.85" customHeight="1">
      <c r="A23" s="187"/>
      <c r="B23" s="189" t="s">
        <v>10</v>
      </c>
      <c r="C23" s="20" t="s">
        <v>306</v>
      </c>
      <c r="D23" s="92" t="s">
        <v>302</v>
      </c>
      <c r="E23" s="134">
        <v>2</v>
      </c>
      <c r="F23" s="134">
        <v>4</v>
      </c>
      <c r="G23" s="120">
        <v>4</v>
      </c>
      <c r="H23" s="120">
        <v>4</v>
      </c>
      <c r="I23" s="120">
        <v>4</v>
      </c>
      <c r="J23" s="120">
        <v>4</v>
      </c>
      <c r="K23" s="114">
        <v>0</v>
      </c>
      <c r="L23" s="113">
        <v>0</v>
      </c>
      <c r="M23" s="113">
        <v>0</v>
      </c>
      <c r="N23" s="113">
        <v>0</v>
      </c>
      <c r="O23" s="113">
        <v>0</v>
      </c>
      <c r="P23" s="113">
        <v>0</v>
      </c>
      <c r="Q23" s="113">
        <v>0</v>
      </c>
      <c r="R23" s="113">
        <v>0</v>
      </c>
      <c r="S23" s="113">
        <v>0</v>
      </c>
      <c r="T23" s="113">
        <v>0</v>
      </c>
      <c r="U23" s="113">
        <v>0</v>
      </c>
      <c r="V23" s="113">
        <v>0</v>
      </c>
    </row>
    <row r="24" spans="1:22" ht="14.85" customHeight="1">
      <c r="A24" s="187"/>
      <c r="B24" s="189"/>
      <c r="C24" s="20"/>
      <c r="D24" s="92"/>
      <c r="E24" s="134"/>
      <c r="F24" s="134"/>
      <c r="G24" s="120"/>
      <c r="H24" s="120"/>
      <c r="I24" s="120"/>
      <c r="J24" s="120"/>
      <c r="K24" s="152">
        <v>2</v>
      </c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</row>
    <row r="25" spans="1:22" ht="14.85" customHeight="1">
      <c r="A25" s="187"/>
      <c r="B25" s="189"/>
      <c r="C25" s="20" t="s">
        <v>307</v>
      </c>
      <c r="D25" s="92" t="s">
        <v>302</v>
      </c>
      <c r="E25" s="134">
        <v>2</v>
      </c>
      <c r="F25" s="134">
        <v>4</v>
      </c>
      <c r="G25" s="113">
        <v>4</v>
      </c>
      <c r="H25" s="113">
        <v>4</v>
      </c>
      <c r="I25" s="113">
        <v>4</v>
      </c>
      <c r="J25" s="113">
        <v>4</v>
      </c>
      <c r="K25" s="113">
        <v>4</v>
      </c>
      <c r="L25" s="113">
        <v>4</v>
      </c>
      <c r="M25" s="113">
        <v>4</v>
      </c>
      <c r="N25" s="114">
        <v>0</v>
      </c>
      <c r="O25" s="113">
        <v>0</v>
      </c>
      <c r="P25" s="113">
        <v>0</v>
      </c>
      <c r="Q25" s="113">
        <v>0</v>
      </c>
      <c r="R25" s="113">
        <v>0</v>
      </c>
      <c r="S25" s="113">
        <v>0</v>
      </c>
      <c r="T25" s="113">
        <v>0</v>
      </c>
      <c r="U25" s="113">
        <v>0</v>
      </c>
      <c r="V25" s="113">
        <v>0</v>
      </c>
    </row>
    <row r="26" spans="1:22" ht="14.85" customHeight="1">
      <c r="A26" s="187"/>
      <c r="B26" s="189"/>
      <c r="C26" s="20"/>
      <c r="D26" s="92"/>
      <c r="E26" s="134"/>
      <c r="F26" s="134"/>
      <c r="G26" s="113"/>
      <c r="H26" s="113"/>
      <c r="I26" s="113"/>
      <c r="J26" s="113"/>
      <c r="K26" s="113"/>
      <c r="L26" s="113"/>
      <c r="M26" s="113"/>
      <c r="N26" s="152">
        <v>2</v>
      </c>
      <c r="O26" s="113"/>
      <c r="P26" s="113"/>
      <c r="Q26" s="113"/>
      <c r="R26" s="113"/>
      <c r="S26" s="113"/>
      <c r="T26" s="113"/>
      <c r="U26" s="113"/>
      <c r="V26" s="113"/>
    </row>
    <row r="27" spans="1:22" ht="14.85" customHeight="1">
      <c r="A27" s="187"/>
      <c r="B27" s="189"/>
      <c r="C27" s="20" t="s">
        <v>308</v>
      </c>
      <c r="D27" s="92" t="s">
        <v>302</v>
      </c>
      <c r="E27" s="134">
        <v>2</v>
      </c>
      <c r="F27" s="134">
        <v>4</v>
      </c>
      <c r="G27" s="113">
        <v>4</v>
      </c>
      <c r="H27" s="113">
        <v>4</v>
      </c>
      <c r="I27" s="113">
        <v>4</v>
      </c>
      <c r="J27" s="113">
        <v>4</v>
      </c>
      <c r="K27" s="113">
        <v>4</v>
      </c>
      <c r="L27" s="113">
        <v>4</v>
      </c>
      <c r="M27" s="113">
        <v>4</v>
      </c>
      <c r="N27" s="113">
        <v>4</v>
      </c>
      <c r="O27" s="113">
        <v>4</v>
      </c>
      <c r="P27" s="113">
        <v>4</v>
      </c>
      <c r="Q27" s="114">
        <v>0</v>
      </c>
      <c r="R27" s="113">
        <v>0</v>
      </c>
      <c r="S27" s="113">
        <v>0</v>
      </c>
      <c r="T27" s="113">
        <v>0</v>
      </c>
      <c r="U27" s="113">
        <v>0</v>
      </c>
      <c r="V27" s="113">
        <v>0</v>
      </c>
    </row>
    <row r="28" spans="1:22" ht="14.85" customHeight="1">
      <c r="A28" s="187"/>
      <c r="B28" s="189"/>
      <c r="C28" s="20"/>
      <c r="D28" s="92"/>
      <c r="E28" s="134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52">
        <v>2</v>
      </c>
      <c r="R28" s="113"/>
      <c r="S28" s="113"/>
      <c r="T28" s="113"/>
      <c r="U28" s="113"/>
      <c r="V28" s="113"/>
    </row>
    <row r="29" spans="1:22" ht="14.85" customHeight="1">
      <c r="A29" s="187"/>
      <c r="B29" s="189"/>
      <c r="C29" s="90" t="s">
        <v>309</v>
      </c>
      <c r="D29" s="92" t="s">
        <v>302</v>
      </c>
      <c r="E29" s="134">
        <v>3</v>
      </c>
      <c r="F29" s="134">
        <v>4</v>
      </c>
      <c r="G29" s="89">
        <v>4</v>
      </c>
      <c r="H29" s="89">
        <v>4</v>
      </c>
      <c r="I29" s="89">
        <v>4</v>
      </c>
      <c r="J29" s="89">
        <v>4</v>
      </c>
      <c r="K29" s="89">
        <v>4</v>
      </c>
      <c r="L29" s="89">
        <v>4</v>
      </c>
      <c r="M29" s="89">
        <v>4</v>
      </c>
      <c r="N29" s="89">
        <v>4</v>
      </c>
      <c r="O29" s="89">
        <v>4</v>
      </c>
      <c r="P29" s="89">
        <v>4</v>
      </c>
      <c r="Q29" s="89">
        <v>4</v>
      </c>
      <c r="R29" s="89">
        <v>4</v>
      </c>
      <c r="S29" s="89">
        <v>4</v>
      </c>
      <c r="T29" s="106">
        <v>0</v>
      </c>
      <c r="U29" s="89">
        <v>0</v>
      </c>
      <c r="V29" s="89">
        <v>0</v>
      </c>
    </row>
    <row r="30" spans="1:22" ht="14.85" customHeight="1">
      <c r="A30" s="187"/>
      <c r="B30" s="136"/>
      <c r="C30" s="90"/>
      <c r="D30" s="92"/>
      <c r="E30" s="134"/>
      <c r="F30" s="134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153">
        <v>1</v>
      </c>
      <c r="U30" s="89"/>
      <c r="V30" s="89"/>
    </row>
    <row r="31" spans="1:22" s="115" customFormat="1" ht="14.85" customHeight="1">
      <c r="A31" s="187"/>
      <c r="B31" s="189" t="s">
        <v>15</v>
      </c>
      <c r="C31" s="20" t="s">
        <v>310</v>
      </c>
      <c r="D31" s="94" t="s">
        <v>311</v>
      </c>
      <c r="E31" s="134">
        <v>15</v>
      </c>
      <c r="F31" s="134">
        <v>15</v>
      </c>
      <c r="G31" s="113">
        <v>15</v>
      </c>
      <c r="H31" s="113">
        <v>15</v>
      </c>
      <c r="I31" s="113">
        <v>15</v>
      </c>
      <c r="J31" s="113">
        <v>15</v>
      </c>
      <c r="K31" s="114">
        <v>0</v>
      </c>
      <c r="L31" s="113">
        <v>0</v>
      </c>
      <c r="M31" s="113">
        <v>0</v>
      </c>
      <c r="N31" s="113">
        <v>0</v>
      </c>
      <c r="O31" s="113">
        <v>0</v>
      </c>
      <c r="P31" s="113">
        <v>0</v>
      </c>
      <c r="Q31" s="113">
        <v>0</v>
      </c>
      <c r="R31" s="113">
        <v>0</v>
      </c>
      <c r="S31" s="113">
        <v>0</v>
      </c>
      <c r="T31" s="113">
        <v>0</v>
      </c>
      <c r="U31" s="113">
        <v>0</v>
      </c>
      <c r="V31" s="113">
        <v>0</v>
      </c>
    </row>
    <row r="32" spans="1:22" ht="14.85" customHeight="1">
      <c r="A32" s="187"/>
      <c r="B32" s="189"/>
      <c r="C32" s="20" t="s">
        <v>312</v>
      </c>
      <c r="D32" s="94" t="s">
        <v>311</v>
      </c>
      <c r="E32" s="134">
        <v>15</v>
      </c>
      <c r="F32" s="134">
        <v>15</v>
      </c>
      <c r="G32" s="89">
        <v>15</v>
      </c>
      <c r="H32" s="89">
        <v>15</v>
      </c>
      <c r="I32" s="89">
        <v>15</v>
      </c>
      <c r="J32" s="89">
        <v>15</v>
      </c>
      <c r="K32" s="89">
        <v>15</v>
      </c>
      <c r="L32" s="89">
        <v>15</v>
      </c>
      <c r="M32" s="89">
        <v>15</v>
      </c>
      <c r="N32" s="106">
        <v>0</v>
      </c>
      <c r="O32" s="89">
        <v>0</v>
      </c>
      <c r="P32" s="89">
        <v>0</v>
      </c>
      <c r="Q32" s="89">
        <v>0</v>
      </c>
      <c r="R32" s="89">
        <v>0</v>
      </c>
      <c r="S32" s="89">
        <v>0</v>
      </c>
      <c r="T32" s="89">
        <v>0</v>
      </c>
      <c r="U32" s="89">
        <v>0</v>
      </c>
      <c r="V32" s="89">
        <v>0</v>
      </c>
    </row>
    <row r="33" spans="1:22" ht="14.85" customHeight="1">
      <c r="A33" s="187"/>
      <c r="B33" s="189"/>
      <c r="C33" s="20" t="s">
        <v>313</v>
      </c>
      <c r="D33" s="94" t="s">
        <v>311</v>
      </c>
      <c r="E33" s="134">
        <v>12</v>
      </c>
      <c r="F33" s="134">
        <v>15</v>
      </c>
      <c r="G33" s="89">
        <v>15</v>
      </c>
      <c r="H33" s="89">
        <v>15</v>
      </c>
      <c r="I33" s="89">
        <v>15</v>
      </c>
      <c r="J33" s="89">
        <v>15</v>
      </c>
      <c r="K33" s="89">
        <v>15</v>
      </c>
      <c r="L33" s="89">
        <v>15</v>
      </c>
      <c r="M33" s="89">
        <v>15</v>
      </c>
      <c r="N33" s="89">
        <v>15</v>
      </c>
      <c r="O33" s="89">
        <v>15</v>
      </c>
      <c r="P33" s="89">
        <v>15</v>
      </c>
      <c r="Q33" s="106">
        <v>0</v>
      </c>
      <c r="R33" s="89">
        <v>0</v>
      </c>
      <c r="S33" s="89">
        <v>0</v>
      </c>
      <c r="T33" s="89">
        <v>0</v>
      </c>
      <c r="U33" s="89">
        <v>0</v>
      </c>
      <c r="V33" s="89">
        <v>0</v>
      </c>
    </row>
    <row r="34" spans="1:22" ht="14.85" customHeight="1">
      <c r="A34" s="187"/>
      <c r="B34" s="189"/>
      <c r="C34" s="20"/>
      <c r="D34" s="94"/>
      <c r="E34" s="134"/>
      <c r="F34" s="134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153">
        <v>3</v>
      </c>
      <c r="R34" s="89"/>
      <c r="S34" s="89"/>
      <c r="T34" s="89"/>
      <c r="U34" s="89"/>
      <c r="V34" s="89"/>
    </row>
    <row r="35" spans="1:22" ht="14.85" customHeight="1">
      <c r="A35" s="187"/>
      <c r="B35" s="189"/>
      <c r="C35" s="20" t="s">
        <v>314</v>
      </c>
      <c r="D35" s="94" t="s">
        <v>311</v>
      </c>
      <c r="E35" s="134">
        <v>10</v>
      </c>
      <c r="F35" s="134">
        <v>10</v>
      </c>
      <c r="G35" s="89">
        <v>10</v>
      </c>
      <c r="H35" s="89">
        <v>10</v>
      </c>
      <c r="I35" s="89">
        <v>10</v>
      </c>
      <c r="J35" s="89">
        <v>10</v>
      </c>
      <c r="K35" s="89">
        <v>10</v>
      </c>
      <c r="L35" s="89">
        <v>10</v>
      </c>
      <c r="M35" s="89">
        <v>10</v>
      </c>
      <c r="N35" s="89">
        <v>10</v>
      </c>
      <c r="O35" s="89">
        <v>10</v>
      </c>
      <c r="P35" s="89">
        <v>10</v>
      </c>
      <c r="Q35" s="89">
        <v>10</v>
      </c>
      <c r="R35" s="89">
        <v>10</v>
      </c>
      <c r="S35" s="89">
        <v>10</v>
      </c>
      <c r="T35" s="106">
        <v>0</v>
      </c>
      <c r="U35" s="89">
        <v>0</v>
      </c>
      <c r="V35" s="89">
        <v>0</v>
      </c>
    </row>
    <row r="36" spans="1:22" ht="14.85" customHeight="1">
      <c r="A36" s="187"/>
      <c r="B36" s="189" t="s">
        <v>16</v>
      </c>
      <c r="C36" s="20" t="s">
        <v>315</v>
      </c>
      <c r="D36" s="117" t="s">
        <v>319</v>
      </c>
      <c r="E36" s="134">
        <v>6</v>
      </c>
      <c r="F36" s="134">
        <v>6</v>
      </c>
      <c r="G36" s="89">
        <v>6</v>
      </c>
      <c r="H36" s="89">
        <v>6</v>
      </c>
      <c r="I36" s="89">
        <v>6</v>
      </c>
      <c r="J36" s="89">
        <v>6</v>
      </c>
      <c r="K36" s="89">
        <v>5</v>
      </c>
      <c r="L36" s="119">
        <v>1</v>
      </c>
      <c r="M36" s="106">
        <v>0</v>
      </c>
      <c r="N36" s="89">
        <v>0</v>
      </c>
      <c r="O36" s="89">
        <v>0</v>
      </c>
      <c r="P36" s="89">
        <v>0</v>
      </c>
      <c r="Q36" s="89">
        <v>0</v>
      </c>
      <c r="R36" s="89">
        <v>0</v>
      </c>
      <c r="S36" s="89">
        <v>0</v>
      </c>
      <c r="T36" s="89">
        <v>0</v>
      </c>
      <c r="U36" s="89">
        <v>0</v>
      </c>
      <c r="V36" s="89">
        <v>0</v>
      </c>
    </row>
    <row r="37" spans="1:22" ht="14.85" customHeight="1">
      <c r="A37" s="187"/>
      <c r="B37" s="189"/>
      <c r="C37" s="20" t="s">
        <v>316</v>
      </c>
      <c r="D37" s="117" t="s">
        <v>319</v>
      </c>
      <c r="E37" s="134">
        <v>5</v>
      </c>
      <c r="F37" s="134">
        <v>5</v>
      </c>
      <c r="G37" s="89">
        <v>5</v>
      </c>
      <c r="H37" s="89">
        <v>5</v>
      </c>
      <c r="I37" s="89">
        <v>5</v>
      </c>
      <c r="J37" s="89">
        <v>5</v>
      </c>
      <c r="K37" s="89">
        <v>5</v>
      </c>
      <c r="L37" s="89">
        <v>5</v>
      </c>
      <c r="M37" s="89">
        <v>5</v>
      </c>
      <c r="N37" s="89">
        <v>5</v>
      </c>
      <c r="O37" s="106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</row>
    <row r="38" spans="1:22" ht="14.85" customHeight="1">
      <c r="A38" s="187"/>
      <c r="B38" s="189"/>
      <c r="C38" s="20" t="s">
        <v>317</v>
      </c>
      <c r="D38" s="116" t="s">
        <v>320</v>
      </c>
      <c r="E38" s="134">
        <v>5</v>
      </c>
      <c r="F38" s="134">
        <v>5</v>
      </c>
      <c r="G38" s="89">
        <v>5</v>
      </c>
      <c r="H38" s="89">
        <v>5</v>
      </c>
      <c r="I38" s="89">
        <v>5</v>
      </c>
      <c r="J38" s="89">
        <v>5</v>
      </c>
      <c r="K38" s="89">
        <v>5</v>
      </c>
      <c r="L38" s="89">
        <v>5</v>
      </c>
      <c r="M38" s="89">
        <v>5</v>
      </c>
      <c r="N38" s="89">
        <v>5</v>
      </c>
      <c r="O38" s="89">
        <v>5</v>
      </c>
      <c r="P38" s="89">
        <v>5</v>
      </c>
      <c r="Q38" s="89">
        <v>5</v>
      </c>
      <c r="R38" s="106">
        <v>0</v>
      </c>
      <c r="S38" s="89">
        <v>0</v>
      </c>
      <c r="T38" s="89">
        <v>0</v>
      </c>
      <c r="U38" s="89">
        <v>0</v>
      </c>
      <c r="V38" s="89">
        <v>0</v>
      </c>
    </row>
    <row r="39" spans="1:22" ht="14.85" customHeight="1">
      <c r="A39" s="187"/>
      <c r="B39" s="189"/>
      <c r="C39" s="20" t="s">
        <v>318</v>
      </c>
      <c r="D39" s="116" t="s">
        <v>320</v>
      </c>
      <c r="E39" s="134">
        <v>2</v>
      </c>
      <c r="F39" s="134">
        <v>5</v>
      </c>
      <c r="G39" s="89">
        <v>5</v>
      </c>
      <c r="H39" s="89">
        <v>5</v>
      </c>
      <c r="I39" s="89">
        <v>5</v>
      </c>
      <c r="J39" s="89">
        <v>5</v>
      </c>
      <c r="K39" s="89">
        <v>5</v>
      </c>
      <c r="L39" s="89">
        <v>5</v>
      </c>
      <c r="M39" s="89">
        <v>5</v>
      </c>
      <c r="N39" s="89">
        <v>5</v>
      </c>
      <c r="O39" s="89">
        <v>5</v>
      </c>
      <c r="P39" s="89">
        <v>5</v>
      </c>
      <c r="Q39" s="89">
        <v>5</v>
      </c>
      <c r="R39" s="89">
        <v>5</v>
      </c>
      <c r="S39" s="89">
        <v>5</v>
      </c>
      <c r="T39" s="106">
        <v>0</v>
      </c>
      <c r="U39" s="89">
        <v>0</v>
      </c>
      <c r="V39" s="89">
        <v>0</v>
      </c>
    </row>
    <row r="40" spans="1:22" ht="14.85" customHeight="1">
      <c r="A40" s="187"/>
      <c r="B40" s="133"/>
      <c r="C40" s="20"/>
      <c r="D40" s="116"/>
      <c r="E40" s="134"/>
      <c r="F40" s="134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153">
        <v>3</v>
      </c>
      <c r="U40" s="89"/>
      <c r="V40" s="89"/>
    </row>
    <row r="41" spans="1:22" ht="14.85" customHeight="1">
      <c r="A41" s="187"/>
      <c r="B41" s="190" t="s">
        <v>6</v>
      </c>
      <c r="C41" s="20" t="s">
        <v>321</v>
      </c>
      <c r="D41" s="118" t="s">
        <v>2</v>
      </c>
      <c r="E41" s="134">
        <v>15</v>
      </c>
      <c r="F41" s="134">
        <v>15</v>
      </c>
      <c r="G41" s="89">
        <v>15</v>
      </c>
      <c r="H41" s="89">
        <v>15</v>
      </c>
      <c r="I41" s="89">
        <v>15</v>
      </c>
      <c r="J41" s="89">
        <v>15</v>
      </c>
      <c r="K41" s="89">
        <v>15</v>
      </c>
      <c r="L41" s="89">
        <v>15</v>
      </c>
      <c r="M41" s="106">
        <v>0</v>
      </c>
      <c r="N41" s="89">
        <v>0</v>
      </c>
      <c r="O41" s="89">
        <v>0</v>
      </c>
      <c r="P41" s="89">
        <v>0</v>
      </c>
      <c r="Q41" s="89">
        <v>0</v>
      </c>
      <c r="R41" s="89">
        <v>0</v>
      </c>
      <c r="S41" s="89">
        <v>0</v>
      </c>
      <c r="T41" s="89">
        <v>0</v>
      </c>
      <c r="U41" s="89">
        <v>0</v>
      </c>
      <c r="V41" s="89">
        <v>0</v>
      </c>
    </row>
    <row r="42" spans="1:22" ht="14.85" customHeight="1">
      <c r="A42" s="187"/>
      <c r="B42" s="191"/>
      <c r="C42" s="20" t="s">
        <v>322</v>
      </c>
      <c r="D42" s="118" t="s">
        <v>2</v>
      </c>
      <c r="E42" s="134">
        <v>15</v>
      </c>
      <c r="F42" s="134">
        <v>15</v>
      </c>
      <c r="G42" s="89">
        <v>15</v>
      </c>
      <c r="H42" s="89">
        <v>15</v>
      </c>
      <c r="I42" s="89">
        <v>15</v>
      </c>
      <c r="J42" s="89">
        <v>15</v>
      </c>
      <c r="K42" s="89">
        <v>15</v>
      </c>
      <c r="L42" s="89">
        <v>15</v>
      </c>
      <c r="M42" s="89">
        <v>15</v>
      </c>
      <c r="N42" s="89">
        <v>15</v>
      </c>
      <c r="O42" s="89">
        <v>15</v>
      </c>
      <c r="P42" s="106">
        <v>0</v>
      </c>
      <c r="Q42" s="89">
        <v>0</v>
      </c>
      <c r="R42" s="89">
        <v>0</v>
      </c>
      <c r="S42" s="89">
        <v>0</v>
      </c>
      <c r="T42" s="89">
        <v>0</v>
      </c>
      <c r="U42" s="89">
        <v>0</v>
      </c>
      <c r="V42" s="89">
        <v>0</v>
      </c>
    </row>
    <row r="43" spans="1:22" ht="14.85" customHeight="1">
      <c r="A43" s="187"/>
      <c r="B43" s="191"/>
      <c r="C43" s="20" t="s">
        <v>323</v>
      </c>
      <c r="D43" s="118" t="s">
        <v>2</v>
      </c>
      <c r="E43" s="134">
        <v>10</v>
      </c>
      <c r="F43" s="134">
        <v>10</v>
      </c>
      <c r="G43" s="89">
        <v>10</v>
      </c>
      <c r="H43" s="89">
        <v>10</v>
      </c>
      <c r="I43" s="89">
        <v>10</v>
      </c>
      <c r="J43" s="89">
        <v>10</v>
      </c>
      <c r="K43" s="89">
        <v>10</v>
      </c>
      <c r="L43" s="89">
        <v>10</v>
      </c>
      <c r="M43" s="89">
        <v>10</v>
      </c>
      <c r="N43" s="89">
        <v>10</v>
      </c>
      <c r="O43" s="89">
        <v>10</v>
      </c>
      <c r="P43" s="89">
        <v>10</v>
      </c>
      <c r="Q43" s="89">
        <v>10</v>
      </c>
      <c r="R43" s="89">
        <v>10</v>
      </c>
      <c r="S43" s="106">
        <v>0</v>
      </c>
      <c r="T43" s="89">
        <v>0</v>
      </c>
      <c r="U43" s="89">
        <v>0</v>
      </c>
      <c r="V43" s="89">
        <v>0</v>
      </c>
    </row>
    <row r="44" spans="1:22" ht="14.85" customHeight="1">
      <c r="A44" s="187"/>
      <c r="B44" s="191"/>
      <c r="C44" s="20" t="s">
        <v>324</v>
      </c>
      <c r="D44" s="118" t="s">
        <v>2</v>
      </c>
      <c r="E44" s="134">
        <v>15</v>
      </c>
      <c r="F44" s="134">
        <v>15</v>
      </c>
      <c r="G44" s="119">
        <v>15</v>
      </c>
      <c r="H44" s="119">
        <v>15</v>
      </c>
      <c r="I44" s="119">
        <v>15</v>
      </c>
      <c r="J44" s="119">
        <v>15</v>
      </c>
      <c r="K44" s="119">
        <v>15</v>
      </c>
      <c r="L44" s="119">
        <v>15</v>
      </c>
      <c r="M44" s="119">
        <v>15</v>
      </c>
      <c r="N44" s="119">
        <v>15</v>
      </c>
      <c r="O44" s="119">
        <v>15</v>
      </c>
      <c r="P44" s="119">
        <v>15</v>
      </c>
      <c r="Q44" s="119">
        <v>15</v>
      </c>
      <c r="R44" s="119">
        <v>15</v>
      </c>
      <c r="S44" s="119">
        <v>15</v>
      </c>
      <c r="T44" s="119">
        <v>15</v>
      </c>
      <c r="U44" s="106">
        <v>0</v>
      </c>
      <c r="V44" s="89">
        <v>0</v>
      </c>
    </row>
    <row r="45" spans="1:22" ht="14.85" customHeight="1">
      <c r="A45" s="187"/>
      <c r="B45" s="190" t="s">
        <v>7</v>
      </c>
      <c r="C45" s="20" t="s">
        <v>325</v>
      </c>
      <c r="D45" s="118" t="s">
        <v>2</v>
      </c>
      <c r="E45" s="134">
        <v>1</v>
      </c>
      <c r="F45" s="134">
        <v>2</v>
      </c>
      <c r="G45" s="89">
        <v>2</v>
      </c>
      <c r="H45" s="89">
        <v>2</v>
      </c>
      <c r="I45" s="89">
        <v>2</v>
      </c>
      <c r="J45" s="89">
        <v>2</v>
      </c>
      <c r="K45" s="89">
        <v>2</v>
      </c>
      <c r="L45" s="89">
        <v>2</v>
      </c>
      <c r="M45" s="89">
        <v>2</v>
      </c>
      <c r="N45" s="89">
        <v>2</v>
      </c>
      <c r="O45" s="89">
        <v>2</v>
      </c>
      <c r="P45" s="89">
        <v>2</v>
      </c>
      <c r="Q45" s="89">
        <v>2</v>
      </c>
      <c r="R45" s="89">
        <v>2</v>
      </c>
      <c r="S45" s="89">
        <v>2</v>
      </c>
      <c r="T45" s="89">
        <v>2</v>
      </c>
      <c r="U45" s="106">
        <v>0</v>
      </c>
      <c r="V45" s="89">
        <v>0</v>
      </c>
    </row>
    <row r="46" spans="1:22" ht="14.85" customHeight="1">
      <c r="A46" s="187"/>
      <c r="B46" s="191"/>
      <c r="C46" s="20"/>
      <c r="D46" s="118"/>
      <c r="E46" s="134"/>
      <c r="F46" s="134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153">
        <v>1</v>
      </c>
      <c r="V46" s="89"/>
    </row>
    <row r="47" spans="1:22" ht="14.85" customHeight="1">
      <c r="A47" s="187"/>
      <c r="B47" s="191"/>
      <c r="C47" s="20" t="s">
        <v>326</v>
      </c>
      <c r="D47" s="118" t="s">
        <v>2</v>
      </c>
      <c r="E47" s="134">
        <v>2</v>
      </c>
      <c r="F47" s="134">
        <v>2</v>
      </c>
      <c r="G47" s="89">
        <v>2</v>
      </c>
      <c r="H47" s="89">
        <v>2</v>
      </c>
      <c r="I47" s="89">
        <v>2</v>
      </c>
      <c r="J47" s="89">
        <v>2</v>
      </c>
      <c r="K47" s="89">
        <v>2</v>
      </c>
      <c r="L47" s="89">
        <v>2</v>
      </c>
      <c r="M47" s="89">
        <v>2</v>
      </c>
      <c r="N47" s="89">
        <v>2</v>
      </c>
      <c r="O47" s="89">
        <v>2</v>
      </c>
      <c r="P47" s="89">
        <v>2</v>
      </c>
      <c r="Q47" s="89">
        <v>2</v>
      </c>
      <c r="R47" s="89">
        <v>2</v>
      </c>
      <c r="S47" s="89">
        <v>2</v>
      </c>
      <c r="T47" s="89">
        <v>2</v>
      </c>
      <c r="U47" s="106">
        <v>0</v>
      </c>
      <c r="V47" s="89">
        <v>0</v>
      </c>
    </row>
    <row r="48" spans="1:22" ht="14.85" customHeight="1">
      <c r="A48" s="187"/>
      <c r="B48" s="191"/>
      <c r="C48" s="20" t="s">
        <v>327</v>
      </c>
      <c r="D48" s="118" t="s">
        <v>2</v>
      </c>
      <c r="E48" s="134">
        <v>1</v>
      </c>
      <c r="F48" s="134">
        <v>2</v>
      </c>
      <c r="G48" s="89">
        <v>2</v>
      </c>
      <c r="H48" s="89">
        <v>2</v>
      </c>
      <c r="I48" s="89">
        <v>2</v>
      </c>
      <c r="J48" s="89">
        <v>2</v>
      </c>
      <c r="K48" s="89">
        <v>2</v>
      </c>
      <c r="L48" s="89">
        <v>2</v>
      </c>
      <c r="M48" s="89">
        <v>2</v>
      </c>
      <c r="N48" s="89">
        <v>2</v>
      </c>
      <c r="O48" s="89">
        <v>2</v>
      </c>
      <c r="P48" s="89">
        <v>2</v>
      </c>
      <c r="Q48" s="89">
        <v>2</v>
      </c>
      <c r="R48" s="89">
        <v>2</v>
      </c>
      <c r="S48" s="89">
        <v>2</v>
      </c>
      <c r="T48" s="89">
        <v>2</v>
      </c>
      <c r="U48" s="106">
        <v>0</v>
      </c>
      <c r="V48" s="89">
        <v>0</v>
      </c>
    </row>
    <row r="49" spans="1:22" ht="14.85" customHeight="1">
      <c r="A49" s="187"/>
      <c r="B49" s="191"/>
      <c r="C49" s="20" t="s">
        <v>328</v>
      </c>
      <c r="D49" s="118" t="s">
        <v>2</v>
      </c>
      <c r="E49" s="134">
        <v>1</v>
      </c>
      <c r="F49" s="134">
        <v>2</v>
      </c>
      <c r="G49" s="89">
        <v>2</v>
      </c>
      <c r="H49" s="89">
        <v>2</v>
      </c>
      <c r="I49" s="89">
        <v>2</v>
      </c>
      <c r="J49" s="89">
        <v>2</v>
      </c>
      <c r="K49" s="89">
        <v>2</v>
      </c>
      <c r="L49" s="89">
        <v>2</v>
      </c>
      <c r="M49" s="89">
        <v>2</v>
      </c>
      <c r="N49" s="89">
        <v>2</v>
      </c>
      <c r="O49" s="89">
        <v>2</v>
      </c>
      <c r="P49" s="89">
        <v>2</v>
      </c>
      <c r="Q49" s="89">
        <v>2</v>
      </c>
      <c r="R49" s="89">
        <v>2</v>
      </c>
      <c r="S49" s="89">
        <v>2</v>
      </c>
      <c r="T49" s="89">
        <v>2</v>
      </c>
      <c r="U49" s="106">
        <v>0</v>
      </c>
      <c r="V49" s="89">
        <v>0</v>
      </c>
    </row>
    <row r="50" spans="1:22" ht="14.85" customHeight="1">
      <c r="A50" s="187"/>
      <c r="B50" s="187" t="s">
        <v>218</v>
      </c>
      <c r="C50" s="20" t="s">
        <v>30</v>
      </c>
      <c r="D50" s="91" t="s">
        <v>2</v>
      </c>
      <c r="E50" s="134">
        <v>5</v>
      </c>
      <c r="F50" s="134">
        <v>5</v>
      </c>
      <c r="G50" s="89">
        <v>5</v>
      </c>
      <c r="H50" s="89">
        <v>5</v>
      </c>
      <c r="I50" s="89">
        <v>5</v>
      </c>
      <c r="J50" s="89">
        <v>5</v>
      </c>
      <c r="K50" s="89">
        <v>5</v>
      </c>
      <c r="L50" s="89">
        <v>5</v>
      </c>
      <c r="M50" s="89">
        <v>5</v>
      </c>
      <c r="N50" s="89">
        <v>5</v>
      </c>
      <c r="O50" s="89">
        <v>5</v>
      </c>
      <c r="P50" s="89">
        <v>5</v>
      </c>
      <c r="Q50" s="89">
        <v>5</v>
      </c>
      <c r="R50" s="89">
        <v>5</v>
      </c>
      <c r="S50" s="89">
        <v>5</v>
      </c>
      <c r="T50" s="89">
        <v>5</v>
      </c>
      <c r="U50" s="89">
        <v>5</v>
      </c>
      <c r="V50" s="106">
        <v>0</v>
      </c>
    </row>
    <row r="51" spans="1:22" ht="14.85" customHeight="1">
      <c r="A51" s="187"/>
      <c r="B51" s="187"/>
      <c r="C51" s="141" t="s">
        <v>31</v>
      </c>
      <c r="D51" s="91" t="s">
        <v>2</v>
      </c>
      <c r="E51" s="134">
        <v>5</v>
      </c>
      <c r="F51" s="134">
        <v>5</v>
      </c>
      <c r="G51" s="89">
        <v>5</v>
      </c>
      <c r="H51" s="89">
        <v>5</v>
      </c>
      <c r="I51" s="89">
        <v>5</v>
      </c>
      <c r="J51" s="89">
        <v>5</v>
      </c>
      <c r="K51" s="89">
        <v>5</v>
      </c>
      <c r="L51" s="89">
        <v>5</v>
      </c>
      <c r="M51" s="89">
        <v>5</v>
      </c>
      <c r="N51" s="89">
        <v>5</v>
      </c>
      <c r="O51" s="89">
        <v>5</v>
      </c>
      <c r="P51" s="89">
        <v>5</v>
      </c>
      <c r="Q51" s="89">
        <v>5</v>
      </c>
      <c r="R51" s="89">
        <v>5</v>
      </c>
      <c r="S51" s="89">
        <v>5</v>
      </c>
      <c r="T51" s="89">
        <v>5</v>
      </c>
      <c r="U51" s="89">
        <v>5</v>
      </c>
      <c r="V51" s="106">
        <v>0</v>
      </c>
    </row>
    <row r="52" spans="1:22" ht="15" customHeight="1">
      <c r="A52" s="1"/>
      <c r="B52" s="185" t="s">
        <v>386</v>
      </c>
      <c r="C52" s="186"/>
      <c r="D52" s="154" t="s">
        <v>13</v>
      </c>
      <c r="E52" s="155"/>
      <c r="F52" s="156">
        <f>SUM(E16:E51)</f>
        <v>180</v>
      </c>
      <c r="G52" s="134">
        <f t="shared" ref="G52:P52" si="0">SUM(G16:G51)</f>
        <v>194</v>
      </c>
      <c r="H52" s="134">
        <f t="shared" si="0"/>
        <v>178</v>
      </c>
      <c r="I52" s="134">
        <f t="shared" si="0"/>
        <v>177</v>
      </c>
      <c r="J52" s="134">
        <f t="shared" si="0"/>
        <v>165</v>
      </c>
      <c r="K52" s="134">
        <f t="shared" si="0"/>
        <v>147</v>
      </c>
      <c r="L52" s="134">
        <f t="shared" si="0"/>
        <v>141</v>
      </c>
      <c r="M52" s="134">
        <f t="shared" si="0"/>
        <v>125</v>
      </c>
      <c r="N52" s="134">
        <f t="shared" si="0"/>
        <v>108</v>
      </c>
      <c r="O52" s="134">
        <f t="shared" si="0"/>
        <v>101</v>
      </c>
      <c r="P52" s="134">
        <f t="shared" si="0"/>
        <v>86</v>
      </c>
      <c r="Q52" s="134">
        <v>67</v>
      </c>
      <c r="R52" s="134">
        <f>SUM(R16:R51)</f>
        <v>62</v>
      </c>
      <c r="S52" s="134">
        <f>SUM(S16:S51)</f>
        <v>52</v>
      </c>
      <c r="T52" s="134">
        <v>33</v>
      </c>
      <c r="U52" s="134">
        <v>10</v>
      </c>
      <c r="V52" s="134">
        <f>SUM(V16:V51)</f>
        <v>0</v>
      </c>
    </row>
    <row r="53" spans="1:22" ht="15" customHeight="1">
      <c r="B53" s="185"/>
      <c r="C53" s="186"/>
      <c r="D53" s="154" t="s">
        <v>8</v>
      </c>
      <c r="E53" s="157"/>
      <c r="F53" s="158">
        <f t="shared" ref="F53:K53" si="1">SUM(F16:F51)</f>
        <v>194</v>
      </c>
      <c r="G53" s="101">
        <f t="shared" si="1"/>
        <v>194</v>
      </c>
      <c r="H53" s="101">
        <f t="shared" si="1"/>
        <v>178</v>
      </c>
      <c r="I53" s="101">
        <f t="shared" si="1"/>
        <v>177</v>
      </c>
      <c r="J53" s="101">
        <f t="shared" si="1"/>
        <v>165</v>
      </c>
      <c r="K53" s="134">
        <f t="shared" si="1"/>
        <v>147</v>
      </c>
      <c r="L53" s="134">
        <f t="shared" ref="L53:T53" si="2">SUM(L17:L51)</f>
        <v>141</v>
      </c>
      <c r="M53" s="134">
        <f t="shared" si="2"/>
        <v>125</v>
      </c>
      <c r="N53" s="134">
        <f t="shared" si="2"/>
        <v>108</v>
      </c>
      <c r="O53" s="134">
        <f t="shared" si="2"/>
        <v>101</v>
      </c>
      <c r="P53" s="134">
        <f t="shared" si="2"/>
        <v>86</v>
      </c>
      <c r="Q53" s="134">
        <f t="shared" si="2"/>
        <v>72</v>
      </c>
      <c r="R53" s="134">
        <f t="shared" si="2"/>
        <v>62</v>
      </c>
      <c r="S53" s="134">
        <f t="shared" si="2"/>
        <v>52</v>
      </c>
      <c r="T53" s="134">
        <f t="shared" si="2"/>
        <v>37</v>
      </c>
      <c r="U53" s="134">
        <f>SUM(U16:U51)</f>
        <v>11</v>
      </c>
      <c r="V53" s="134">
        <f>SUM(V17:V51)</f>
        <v>0</v>
      </c>
    </row>
  </sheetData>
  <mergeCells count="26">
    <mergeCell ref="I7:K7"/>
    <mergeCell ref="B52:C53"/>
    <mergeCell ref="A16:A51"/>
    <mergeCell ref="B20:B21"/>
    <mergeCell ref="B23:B29"/>
    <mergeCell ref="B31:B35"/>
    <mergeCell ref="B36:B39"/>
    <mergeCell ref="B41:B44"/>
    <mergeCell ref="B45:B49"/>
    <mergeCell ref="B50:B51"/>
    <mergeCell ref="I9:K9"/>
    <mergeCell ref="B13:C13"/>
    <mergeCell ref="E13:F13"/>
    <mergeCell ref="E12:F12"/>
    <mergeCell ref="E11:F11"/>
    <mergeCell ref="I8:K8"/>
    <mergeCell ref="C1:D1"/>
    <mergeCell ref="C2:D2"/>
    <mergeCell ref="C3:D3"/>
    <mergeCell ref="F3:U3"/>
    <mergeCell ref="C4:D4"/>
    <mergeCell ref="C5:D5"/>
    <mergeCell ref="B7:F7"/>
    <mergeCell ref="E8:F8"/>
    <mergeCell ref="E9:F9"/>
    <mergeCell ref="E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9"/>
  <sheetViews>
    <sheetView topLeftCell="D56" zoomScale="80" zoomScaleNormal="80" zoomScaleSheetLayoutView="85" workbookViewId="0">
      <selection activeCell="C3" sqref="C3:D3"/>
    </sheetView>
  </sheetViews>
  <sheetFormatPr defaultColWidth="15.125" defaultRowHeight="15" customHeight="1"/>
  <cols>
    <col min="1" max="1" width="7" style="3" bestFit="1" customWidth="1"/>
    <col min="2" max="2" width="25.25" style="3" customWidth="1"/>
    <col min="3" max="3" width="53.75" style="3" customWidth="1"/>
    <col min="4" max="4" width="16.375" style="3" customWidth="1"/>
    <col min="5" max="5" width="8.5" style="3" customWidth="1"/>
    <col min="6" max="6" width="10.875" style="3" customWidth="1"/>
    <col min="7" max="7" width="6.25" style="3" customWidth="1"/>
    <col min="8" max="8" width="7.125" style="3" customWidth="1"/>
    <col min="9" max="9" width="5.75" style="3" customWidth="1"/>
    <col min="10" max="11" width="6.25" style="3" customWidth="1"/>
    <col min="12" max="12" width="5.75" style="3" customWidth="1"/>
    <col min="13" max="18" width="5.375" style="3" customWidth="1"/>
    <col min="19" max="19" width="4.875" style="3" customWidth="1"/>
    <col min="20" max="30" width="4.5" style="3" bestFit="1" customWidth="1"/>
    <col min="31" max="16384" width="15.125" style="3"/>
  </cols>
  <sheetData>
    <row r="1" spans="1:30" ht="16.5" customHeight="1">
      <c r="B1" s="76" t="s">
        <v>281</v>
      </c>
      <c r="C1" s="178" t="s">
        <v>296</v>
      </c>
      <c r="D1" s="179"/>
      <c r="E1" s="12"/>
      <c r="F1" s="12"/>
      <c r="G1" s="12"/>
      <c r="H1" s="12"/>
      <c r="I1" s="12"/>
      <c r="J1" s="12"/>
      <c r="K1" s="12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30" ht="16.5">
      <c r="B2" s="75" t="s">
        <v>282</v>
      </c>
      <c r="C2" s="180" t="s">
        <v>14</v>
      </c>
      <c r="D2" s="18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30" ht="16.5" customHeight="1">
      <c r="B3" s="75" t="s">
        <v>283</v>
      </c>
      <c r="C3" s="180" t="s">
        <v>299</v>
      </c>
      <c r="D3" s="181"/>
      <c r="E3" s="11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</row>
    <row r="4" spans="1:30" ht="16.5">
      <c r="B4" s="75" t="s">
        <v>284</v>
      </c>
      <c r="C4" s="169">
        <v>44497</v>
      </c>
      <c r="D4" s="170"/>
      <c r="E4" s="123"/>
      <c r="J4" s="148"/>
      <c r="K4" s="183" t="s">
        <v>382</v>
      </c>
      <c r="L4" s="184"/>
      <c r="M4" s="184"/>
      <c r="N4" s="88"/>
      <c r="O4" s="88"/>
      <c r="P4" s="88"/>
      <c r="Q4" s="88"/>
      <c r="R4" s="88"/>
      <c r="S4" s="88"/>
      <c r="T4" s="88"/>
      <c r="U4" s="88"/>
    </row>
    <row r="5" spans="1:30" ht="16.5">
      <c r="B5" s="75" t="s">
        <v>285</v>
      </c>
      <c r="C5" s="169">
        <v>44519</v>
      </c>
      <c r="D5" s="170"/>
      <c r="E5" s="123"/>
      <c r="F5" s="10"/>
      <c r="J5" s="149"/>
      <c r="K5" s="183" t="s">
        <v>383</v>
      </c>
      <c r="L5" s="184"/>
      <c r="M5" s="184"/>
      <c r="N5" s="88"/>
      <c r="O5" s="88"/>
      <c r="P5" s="88"/>
      <c r="Q5" s="88"/>
      <c r="R5" s="88"/>
      <c r="S5" s="88"/>
      <c r="T5" s="88"/>
      <c r="U5" s="88"/>
    </row>
    <row r="6" spans="1:30" ht="15" customHeight="1">
      <c r="A6" s="23"/>
      <c r="B6" s="23"/>
      <c r="C6" s="13"/>
      <c r="D6" s="77"/>
      <c r="E6" s="14"/>
      <c r="J6" s="150"/>
      <c r="K6" s="183" t="s">
        <v>384</v>
      </c>
      <c r="L6" s="184"/>
      <c r="M6" s="184"/>
      <c r="N6" s="88"/>
      <c r="O6" s="88"/>
      <c r="P6" s="88"/>
      <c r="Q6" s="88"/>
      <c r="R6" s="88"/>
      <c r="S6" s="88"/>
      <c r="T6" s="88"/>
      <c r="U6" s="88"/>
    </row>
    <row r="7" spans="1:30" ht="16.5">
      <c r="B7" s="171" t="s">
        <v>295</v>
      </c>
      <c r="C7" s="172"/>
      <c r="D7" s="172"/>
      <c r="E7" s="172"/>
      <c r="F7" s="173"/>
      <c r="H7" s="16"/>
      <c r="I7" s="12"/>
      <c r="J7" s="15"/>
      <c r="K7" s="15"/>
      <c r="L7" s="15"/>
      <c r="M7" s="12"/>
      <c r="N7" s="12"/>
      <c r="O7" s="12"/>
      <c r="P7" s="12"/>
      <c r="Q7" s="12"/>
      <c r="R7" s="12"/>
      <c r="S7" s="12"/>
      <c r="T7" s="12"/>
      <c r="U7" s="12"/>
    </row>
    <row r="8" spans="1:30" ht="15" customHeight="1">
      <c r="B8" s="21" t="s">
        <v>68</v>
      </c>
      <c r="C8" s="8" t="s">
        <v>73</v>
      </c>
      <c r="D8" s="9" t="s">
        <v>286</v>
      </c>
      <c r="E8" s="174" t="s">
        <v>294</v>
      </c>
      <c r="F8" s="175"/>
      <c r="H8" s="16"/>
      <c r="I8" s="88"/>
      <c r="J8" s="17"/>
      <c r="K8" s="17"/>
      <c r="L8" s="17"/>
      <c r="M8" s="88"/>
      <c r="N8" s="88"/>
      <c r="O8" s="88"/>
      <c r="P8" s="88"/>
      <c r="Q8" s="88"/>
      <c r="R8" s="88"/>
      <c r="S8" s="88"/>
      <c r="T8" s="88"/>
      <c r="U8" s="88"/>
    </row>
    <row r="9" spans="1:30" ht="15" customHeight="1">
      <c r="B9" s="22">
        <v>1</v>
      </c>
      <c r="C9" s="7" t="s">
        <v>297</v>
      </c>
      <c r="D9" s="100">
        <v>77.5</v>
      </c>
      <c r="E9" s="176">
        <v>76.25</v>
      </c>
      <c r="F9" s="176"/>
      <c r="H9" s="16"/>
      <c r="I9" s="88"/>
      <c r="J9" s="17"/>
      <c r="K9" s="17"/>
      <c r="L9" s="17"/>
      <c r="M9" s="88"/>
      <c r="N9" s="88"/>
      <c r="O9" s="88"/>
      <c r="P9" s="88"/>
      <c r="Q9" s="88"/>
      <c r="R9" s="88"/>
      <c r="S9" s="88"/>
      <c r="T9" s="88"/>
      <c r="U9" s="88"/>
    </row>
    <row r="10" spans="1:30" ht="15" customHeight="1">
      <c r="B10" s="22">
        <v>2</v>
      </c>
      <c r="C10" s="7" t="s">
        <v>298</v>
      </c>
      <c r="D10" s="103">
        <v>91.5</v>
      </c>
      <c r="E10" s="177">
        <v>92.25</v>
      </c>
      <c r="F10" s="177"/>
      <c r="H10" s="16"/>
      <c r="I10" s="88"/>
      <c r="J10" s="17"/>
      <c r="K10" s="17"/>
      <c r="L10" s="17"/>
      <c r="M10" s="88"/>
      <c r="N10" s="88"/>
      <c r="O10" s="88"/>
      <c r="P10" s="88"/>
      <c r="Q10" s="88"/>
      <c r="R10" s="88"/>
      <c r="S10" s="88"/>
      <c r="T10" s="88"/>
      <c r="U10" s="88"/>
    </row>
    <row r="11" spans="1:30" ht="15" customHeight="1">
      <c r="B11" s="22">
        <v>3</v>
      </c>
      <c r="C11" s="7" t="s">
        <v>299</v>
      </c>
      <c r="D11" s="122">
        <v>72.5</v>
      </c>
      <c r="E11" s="196">
        <v>71.25</v>
      </c>
      <c r="F11" s="197"/>
      <c r="H11" s="16"/>
      <c r="I11" s="123"/>
      <c r="J11" s="17"/>
      <c r="K11" s="17"/>
      <c r="L11" s="17"/>
      <c r="M11" s="123"/>
      <c r="N11" s="123"/>
      <c r="O11" s="123"/>
      <c r="P11" s="123"/>
      <c r="Q11" s="123"/>
      <c r="R11" s="123"/>
      <c r="S11" s="123"/>
      <c r="T11" s="123"/>
      <c r="U11" s="123"/>
    </row>
    <row r="12" spans="1:30" ht="15" customHeight="1">
      <c r="B12" s="22">
        <v>4</v>
      </c>
      <c r="C12" s="7" t="s">
        <v>300</v>
      </c>
      <c r="D12" s="104">
        <v>83.5</v>
      </c>
      <c r="E12" s="196">
        <v>90.25</v>
      </c>
      <c r="F12" s="197"/>
      <c r="H12" s="16"/>
      <c r="I12" s="88"/>
      <c r="J12" s="17"/>
      <c r="K12" s="17"/>
      <c r="L12" s="17"/>
      <c r="M12" s="88"/>
      <c r="N12" s="88"/>
      <c r="O12" s="88"/>
      <c r="P12" s="88"/>
      <c r="Q12" s="88"/>
      <c r="R12" s="88"/>
      <c r="S12" s="88"/>
      <c r="T12" s="88"/>
      <c r="U12" s="88"/>
    </row>
    <row r="13" spans="1:30" ht="15" customHeight="1">
      <c r="B13" s="192" t="s">
        <v>290</v>
      </c>
      <c r="C13" s="203"/>
      <c r="D13" s="102">
        <f>SUM(D9:D12)</f>
        <v>325</v>
      </c>
      <c r="E13" s="194">
        <f>SUM(E9:F12)</f>
        <v>330</v>
      </c>
      <c r="F13" s="195"/>
      <c r="H13" s="16"/>
      <c r="I13" s="88"/>
      <c r="J13" s="18"/>
      <c r="K13" s="17"/>
      <c r="L13" s="17"/>
      <c r="M13" s="88"/>
      <c r="N13" s="88"/>
      <c r="O13" s="88"/>
      <c r="P13" s="88"/>
      <c r="Q13" s="88"/>
      <c r="R13" s="88"/>
      <c r="S13" s="88"/>
      <c r="T13" s="88"/>
      <c r="U13" s="88"/>
    </row>
    <row r="15" spans="1:30" s="5" customFormat="1" ht="69.75" customHeight="1">
      <c r="A15" s="19" t="s">
        <v>0</v>
      </c>
      <c r="B15" s="84" t="s">
        <v>287</v>
      </c>
      <c r="C15" s="84" t="s">
        <v>288</v>
      </c>
      <c r="D15" s="85" t="s">
        <v>289</v>
      </c>
      <c r="E15" s="2" t="s">
        <v>385</v>
      </c>
      <c r="F15" s="19" t="s">
        <v>8</v>
      </c>
      <c r="G15" s="6">
        <v>44497</v>
      </c>
      <c r="H15" s="6">
        <v>44498</v>
      </c>
      <c r="I15" s="6">
        <v>44499</v>
      </c>
      <c r="J15" s="6">
        <v>44500</v>
      </c>
      <c r="K15" s="6">
        <v>44501</v>
      </c>
      <c r="L15" s="6">
        <v>44502</v>
      </c>
      <c r="M15" s="6">
        <v>44503</v>
      </c>
      <c r="N15" s="6">
        <v>44504</v>
      </c>
      <c r="O15" s="6">
        <v>44505</v>
      </c>
      <c r="P15" s="6">
        <v>44506</v>
      </c>
      <c r="Q15" s="6">
        <v>44507</v>
      </c>
      <c r="R15" s="6">
        <v>44508</v>
      </c>
      <c r="S15" s="6">
        <v>44509</v>
      </c>
      <c r="T15" s="6">
        <v>44510</v>
      </c>
      <c r="U15" s="6">
        <v>44511</v>
      </c>
      <c r="V15" s="6">
        <v>44512</v>
      </c>
      <c r="W15" s="6">
        <v>44513</v>
      </c>
      <c r="X15" s="6">
        <v>44514</v>
      </c>
      <c r="Y15" s="6">
        <v>44515</v>
      </c>
      <c r="Z15" s="6">
        <v>44516</v>
      </c>
      <c r="AA15" s="6">
        <v>44517</v>
      </c>
      <c r="AB15" s="6">
        <v>44518</v>
      </c>
      <c r="AC15" s="6">
        <v>44519</v>
      </c>
      <c r="AD15" s="6">
        <v>44520</v>
      </c>
    </row>
    <row r="16" spans="1:30" ht="15" customHeight="1">
      <c r="A16" s="189">
        <v>2</v>
      </c>
      <c r="B16" s="89" t="s">
        <v>1</v>
      </c>
      <c r="C16" s="89"/>
      <c r="D16" s="91" t="s">
        <v>2</v>
      </c>
      <c r="E16" s="101">
        <v>10</v>
      </c>
      <c r="F16" s="101">
        <v>5</v>
      </c>
      <c r="G16" s="108">
        <v>5</v>
      </c>
      <c r="H16" s="159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</row>
    <row r="17" spans="1:30" ht="15" customHeight="1">
      <c r="A17" s="189"/>
      <c r="B17" s="89"/>
      <c r="C17" s="89"/>
      <c r="D17" s="91"/>
      <c r="E17" s="101"/>
      <c r="F17" s="101"/>
      <c r="G17" s="108"/>
      <c r="H17" s="161">
        <v>-5</v>
      </c>
      <c r="I17" s="160"/>
      <c r="J17" s="160"/>
      <c r="K17" s="160"/>
      <c r="L17" s="160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</row>
    <row r="18" spans="1:30" ht="15" customHeight="1">
      <c r="A18" s="189"/>
      <c r="B18" s="89" t="s">
        <v>3</v>
      </c>
      <c r="C18" s="89"/>
      <c r="D18" s="128" t="s">
        <v>2</v>
      </c>
      <c r="E18" s="101">
        <v>5</v>
      </c>
      <c r="F18" s="101">
        <v>5</v>
      </c>
      <c r="G18" s="108">
        <v>5</v>
      </c>
      <c r="H18" s="159">
        <v>0</v>
      </c>
      <c r="I18" s="108">
        <v>0</v>
      </c>
      <c r="J18" s="108">
        <v>0</v>
      </c>
      <c r="K18" s="108">
        <v>0</v>
      </c>
      <c r="L18" s="108">
        <v>0</v>
      </c>
      <c r="M18" s="105">
        <v>0</v>
      </c>
      <c r="N18" s="105">
        <v>0</v>
      </c>
      <c r="O18" s="105">
        <v>0</v>
      </c>
      <c r="P18" s="105">
        <v>0</v>
      </c>
      <c r="Q18" s="105">
        <v>0</v>
      </c>
      <c r="R18" s="105">
        <v>0</v>
      </c>
      <c r="S18" s="105">
        <v>0</v>
      </c>
      <c r="T18" s="105">
        <v>0</v>
      </c>
      <c r="U18" s="105">
        <v>0</v>
      </c>
      <c r="V18" s="105">
        <v>0</v>
      </c>
      <c r="W18" s="105">
        <v>0</v>
      </c>
      <c r="X18" s="105">
        <v>0</v>
      </c>
      <c r="Y18" s="105">
        <v>0</v>
      </c>
      <c r="Z18" s="105">
        <v>0</v>
      </c>
      <c r="AA18" s="105">
        <v>0</v>
      </c>
      <c r="AB18" s="101">
        <v>0</v>
      </c>
      <c r="AC18" s="101">
        <v>0</v>
      </c>
      <c r="AD18" s="101">
        <v>0</v>
      </c>
    </row>
    <row r="19" spans="1:30" ht="15" customHeight="1">
      <c r="A19" s="189"/>
      <c r="B19" s="89" t="s">
        <v>4</v>
      </c>
      <c r="C19" s="89"/>
      <c r="D19" s="128" t="s">
        <v>2</v>
      </c>
      <c r="E19" s="101">
        <v>5</v>
      </c>
      <c r="F19" s="101">
        <v>5</v>
      </c>
      <c r="G19" s="108">
        <v>5</v>
      </c>
      <c r="H19" s="159">
        <v>0</v>
      </c>
      <c r="I19" s="134">
        <v>0</v>
      </c>
      <c r="J19" s="134">
        <v>0</v>
      </c>
      <c r="K19" s="134">
        <v>0</v>
      </c>
      <c r="L19" s="105">
        <v>0</v>
      </c>
      <c r="M19" s="134">
        <v>0</v>
      </c>
      <c r="N19" s="105">
        <v>0</v>
      </c>
      <c r="O19" s="108">
        <v>0</v>
      </c>
      <c r="P19" s="105">
        <v>0</v>
      </c>
      <c r="Q19" s="108">
        <v>0</v>
      </c>
      <c r="R19" s="105">
        <v>0</v>
      </c>
      <c r="S19" s="108">
        <v>0</v>
      </c>
      <c r="T19" s="105">
        <v>0</v>
      </c>
      <c r="U19" s="108">
        <v>0</v>
      </c>
      <c r="V19" s="105">
        <v>0</v>
      </c>
      <c r="W19" s="108">
        <v>0</v>
      </c>
      <c r="X19" s="105">
        <v>0</v>
      </c>
      <c r="Y19" s="108">
        <v>0</v>
      </c>
      <c r="Z19" s="105">
        <v>0</v>
      </c>
      <c r="AA19" s="108">
        <v>0</v>
      </c>
      <c r="AB19" s="101">
        <v>0</v>
      </c>
      <c r="AC19" s="101">
        <v>0</v>
      </c>
      <c r="AD19" s="101">
        <v>0</v>
      </c>
    </row>
    <row r="20" spans="1:30" ht="15" customHeight="1">
      <c r="A20" s="189"/>
      <c r="B20" s="201" t="s">
        <v>5</v>
      </c>
      <c r="C20" s="20" t="s">
        <v>329</v>
      </c>
      <c r="D20" s="94" t="s">
        <v>336</v>
      </c>
      <c r="E20" s="101">
        <v>10</v>
      </c>
      <c r="F20" s="101">
        <v>10</v>
      </c>
      <c r="G20" s="101">
        <v>10</v>
      </c>
      <c r="H20" s="101">
        <v>10</v>
      </c>
      <c r="I20" s="109">
        <v>0</v>
      </c>
      <c r="J20" s="134">
        <v>0</v>
      </c>
      <c r="K20" s="134">
        <v>0</v>
      </c>
      <c r="L20" s="134">
        <v>0</v>
      </c>
      <c r="M20" s="134">
        <v>0</v>
      </c>
      <c r="N20" s="105">
        <v>0</v>
      </c>
      <c r="O20" s="134">
        <v>0</v>
      </c>
      <c r="P20" s="105">
        <v>0</v>
      </c>
      <c r="Q20" s="108">
        <v>0</v>
      </c>
      <c r="R20" s="105">
        <v>0</v>
      </c>
      <c r="S20" s="108">
        <v>0</v>
      </c>
      <c r="T20" s="105">
        <v>0</v>
      </c>
      <c r="U20" s="108">
        <v>0</v>
      </c>
      <c r="V20" s="105">
        <v>0</v>
      </c>
      <c r="W20" s="108">
        <v>0</v>
      </c>
      <c r="X20" s="105">
        <v>0</v>
      </c>
      <c r="Y20" s="108">
        <v>0</v>
      </c>
      <c r="Z20" s="105">
        <v>0</v>
      </c>
      <c r="AA20" s="108">
        <v>0</v>
      </c>
      <c r="AB20" s="101">
        <v>0</v>
      </c>
      <c r="AC20" s="101">
        <v>0</v>
      </c>
      <c r="AD20" s="101">
        <v>0</v>
      </c>
    </row>
    <row r="21" spans="1:30" ht="15" customHeight="1">
      <c r="A21" s="189"/>
      <c r="B21" s="202"/>
      <c r="C21" s="20" t="s">
        <v>330</v>
      </c>
      <c r="D21" s="112" t="s">
        <v>2</v>
      </c>
      <c r="E21" s="101">
        <v>10</v>
      </c>
      <c r="F21" s="101">
        <v>10</v>
      </c>
      <c r="G21" s="101">
        <v>10</v>
      </c>
      <c r="H21" s="101">
        <v>10</v>
      </c>
      <c r="I21" s="101">
        <v>10</v>
      </c>
      <c r="J21" s="107">
        <v>0</v>
      </c>
      <c r="K21" s="134">
        <v>0</v>
      </c>
      <c r="L21" s="134">
        <v>0</v>
      </c>
      <c r="M21" s="134">
        <v>0</v>
      </c>
      <c r="N21" s="134">
        <v>0</v>
      </c>
      <c r="O21" s="134">
        <v>0</v>
      </c>
      <c r="P21" s="134">
        <v>0</v>
      </c>
      <c r="Q21" s="108">
        <v>0</v>
      </c>
      <c r="R21" s="105">
        <v>0</v>
      </c>
      <c r="S21" s="108">
        <v>0</v>
      </c>
      <c r="T21" s="105">
        <v>0</v>
      </c>
      <c r="U21" s="108">
        <v>0</v>
      </c>
      <c r="V21" s="105">
        <v>0</v>
      </c>
      <c r="W21" s="108">
        <v>0</v>
      </c>
      <c r="X21" s="105">
        <v>0</v>
      </c>
      <c r="Y21" s="108">
        <v>0</v>
      </c>
      <c r="Z21" s="105">
        <v>0</v>
      </c>
      <c r="AA21" s="108">
        <v>0</v>
      </c>
      <c r="AB21" s="101">
        <v>0</v>
      </c>
      <c r="AC21" s="101">
        <v>0</v>
      </c>
      <c r="AD21" s="101">
        <v>0</v>
      </c>
    </row>
    <row r="22" spans="1:30" ht="15" customHeight="1">
      <c r="A22" s="189"/>
      <c r="B22" s="129" t="s">
        <v>305</v>
      </c>
      <c r="C22" s="20"/>
      <c r="D22" s="112" t="s">
        <v>2</v>
      </c>
      <c r="E22" s="101">
        <v>25</v>
      </c>
      <c r="F22" s="101">
        <v>20</v>
      </c>
      <c r="G22" s="101">
        <v>20</v>
      </c>
      <c r="H22" s="101">
        <v>20</v>
      </c>
      <c r="I22" s="101">
        <v>20</v>
      </c>
      <c r="J22" s="101">
        <v>20</v>
      </c>
      <c r="K22" s="101">
        <v>20</v>
      </c>
      <c r="L22" s="107">
        <v>0</v>
      </c>
      <c r="M22" s="108">
        <v>0</v>
      </c>
      <c r="N22" s="108">
        <v>0</v>
      </c>
      <c r="O22" s="108">
        <v>0</v>
      </c>
      <c r="P22" s="108">
        <v>0</v>
      </c>
      <c r="Q22" s="108">
        <v>0</v>
      </c>
      <c r="R22" s="108">
        <v>0</v>
      </c>
      <c r="S22" s="108">
        <v>0</v>
      </c>
      <c r="T22" s="108">
        <v>0</v>
      </c>
      <c r="U22" s="108">
        <v>0</v>
      </c>
      <c r="V22" s="108">
        <v>0</v>
      </c>
      <c r="W22" s="108">
        <v>0</v>
      </c>
      <c r="X22" s="108">
        <v>0</v>
      </c>
      <c r="Y22" s="108">
        <v>0</v>
      </c>
      <c r="Z22" s="108">
        <v>0</v>
      </c>
      <c r="AA22" s="108">
        <v>0</v>
      </c>
      <c r="AB22" s="108">
        <v>0</v>
      </c>
      <c r="AC22" s="108">
        <v>0</v>
      </c>
      <c r="AD22" s="108">
        <v>0</v>
      </c>
    </row>
    <row r="23" spans="1:30" ht="15" customHeight="1">
      <c r="A23" s="189"/>
      <c r="B23" s="140"/>
      <c r="C23" s="20"/>
      <c r="D23" s="112"/>
      <c r="E23" s="101"/>
      <c r="F23" s="101"/>
      <c r="G23" s="160"/>
      <c r="H23" s="160"/>
      <c r="I23" s="160"/>
      <c r="J23" s="160"/>
      <c r="K23" s="160"/>
      <c r="L23" s="162">
        <v>-5</v>
      </c>
      <c r="M23" s="108"/>
      <c r="N23" s="108"/>
      <c r="O23" s="108"/>
      <c r="P23" s="108"/>
      <c r="Q23" s="108"/>
      <c r="R23" s="108"/>
      <c r="S23" s="108"/>
      <c r="T23" s="108"/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</row>
    <row r="24" spans="1:30" ht="15" customHeight="1">
      <c r="A24" s="189"/>
      <c r="B24" s="187" t="s">
        <v>10</v>
      </c>
      <c r="C24" s="67" t="s">
        <v>331</v>
      </c>
      <c r="D24" s="92" t="s">
        <v>302</v>
      </c>
      <c r="E24" s="101">
        <v>6</v>
      </c>
      <c r="F24" s="101">
        <v>6</v>
      </c>
      <c r="G24" s="108">
        <v>6</v>
      </c>
      <c r="H24" s="108">
        <v>6</v>
      </c>
      <c r="I24" s="108">
        <v>6</v>
      </c>
      <c r="J24" s="108">
        <v>6</v>
      </c>
      <c r="K24" s="108">
        <v>3</v>
      </c>
      <c r="L24" s="105">
        <v>3</v>
      </c>
      <c r="M24" s="109">
        <v>0</v>
      </c>
      <c r="N24" s="105">
        <v>0</v>
      </c>
      <c r="O24" s="108">
        <v>0</v>
      </c>
      <c r="P24" s="105">
        <v>0</v>
      </c>
      <c r="Q24" s="108">
        <v>0</v>
      </c>
      <c r="R24" s="105">
        <v>0</v>
      </c>
      <c r="S24" s="108">
        <v>0</v>
      </c>
      <c r="T24" s="105">
        <v>0</v>
      </c>
      <c r="U24" s="108">
        <v>0</v>
      </c>
      <c r="V24" s="105">
        <v>0</v>
      </c>
      <c r="W24" s="108">
        <v>0</v>
      </c>
      <c r="X24" s="105">
        <v>0</v>
      </c>
      <c r="Y24" s="108">
        <v>0</v>
      </c>
      <c r="Z24" s="105">
        <v>0</v>
      </c>
      <c r="AA24" s="108">
        <v>0</v>
      </c>
      <c r="AB24" s="101">
        <v>0</v>
      </c>
      <c r="AC24" s="101">
        <v>0</v>
      </c>
      <c r="AD24" s="101">
        <v>0</v>
      </c>
    </row>
    <row r="25" spans="1:30" ht="15" customHeight="1">
      <c r="A25" s="189"/>
      <c r="B25" s="187"/>
      <c r="C25" s="20" t="s">
        <v>332</v>
      </c>
      <c r="D25" s="92" t="s">
        <v>302</v>
      </c>
      <c r="E25" s="101">
        <v>6</v>
      </c>
      <c r="F25" s="101">
        <v>6</v>
      </c>
      <c r="G25" s="108">
        <v>6</v>
      </c>
      <c r="H25" s="108">
        <v>6</v>
      </c>
      <c r="I25" s="108">
        <v>6</v>
      </c>
      <c r="J25" s="108">
        <v>6</v>
      </c>
      <c r="K25" s="108">
        <v>6</v>
      </c>
      <c r="L25" s="108">
        <v>6</v>
      </c>
      <c r="M25" s="108">
        <v>6</v>
      </c>
      <c r="N25" s="105">
        <v>3</v>
      </c>
      <c r="O25" s="108">
        <v>3</v>
      </c>
      <c r="P25" s="107">
        <v>0</v>
      </c>
      <c r="Q25" s="108">
        <v>0</v>
      </c>
      <c r="R25" s="105">
        <v>0</v>
      </c>
      <c r="S25" s="108">
        <v>0</v>
      </c>
      <c r="T25" s="105">
        <v>0</v>
      </c>
      <c r="U25" s="108">
        <v>0</v>
      </c>
      <c r="V25" s="105">
        <v>0</v>
      </c>
      <c r="W25" s="108">
        <v>0</v>
      </c>
      <c r="X25" s="105">
        <v>0</v>
      </c>
      <c r="Y25" s="108">
        <v>0</v>
      </c>
      <c r="Z25" s="105">
        <v>0</v>
      </c>
      <c r="AA25" s="108">
        <v>0</v>
      </c>
      <c r="AB25" s="101">
        <v>0</v>
      </c>
      <c r="AC25" s="101">
        <v>0</v>
      </c>
      <c r="AD25" s="101">
        <v>0</v>
      </c>
    </row>
    <row r="26" spans="1:30" ht="15" customHeight="1">
      <c r="A26" s="189"/>
      <c r="B26" s="187"/>
      <c r="C26" s="20" t="s">
        <v>333</v>
      </c>
      <c r="D26" s="92" t="s">
        <v>302</v>
      </c>
      <c r="E26" s="101">
        <v>6</v>
      </c>
      <c r="F26" s="101">
        <v>6</v>
      </c>
      <c r="G26" s="134">
        <v>6</v>
      </c>
      <c r="H26" s="134">
        <v>6</v>
      </c>
      <c r="I26" s="134">
        <v>6</v>
      </c>
      <c r="J26" s="134">
        <v>6</v>
      </c>
      <c r="K26" s="134">
        <v>6</v>
      </c>
      <c r="L26" s="134">
        <v>6</v>
      </c>
      <c r="M26" s="134">
        <v>6</v>
      </c>
      <c r="N26" s="134">
        <v>6</v>
      </c>
      <c r="O26" s="134">
        <v>6</v>
      </c>
      <c r="P26" s="105">
        <v>6</v>
      </c>
      <c r="Q26" s="108">
        <v>3</v>
      </c>
      <c r="R26" s="105">
        <v>3</v>
      </c>
      <c r="S26" s="109">
        <v>0</v>
      </c>
      <c r="T26" s="105">
        <v>0</v>
      </c>
      <c r="U26" s="108">
        <v>0</v>
      </c>
      <c r="V26" s="105">
        <v>0</v>
      </c>
      <c r="W26" s="108">
        <v>0</v>
      </c>
      <c r="X26" s="105">
        <v>0</v>
      </c>
      <c r="Y26" s="108">
        <v>0</v>
      </c>
      <c r="Z26" s="105">
        <v>0</v>
      </c>
      <c r="AA26" s="108">
        <v>0</v>
      </c>
      <c r="AB26" s="101">
        <v>0</v>
      </c>
      <c r="AC26" s="101">
        <v>0</v>
      </c>
      <c r="AD26" s="101">
        <v>0</v>
      </c>
    </row>
    <row r="27" spans="1:30" s="115" customFormat="1" ht="34.5" customHeight="1">
      <c r="A27" s="189"/>
      <c r="B27" s="187"/>
      <c r="C27" s="20" t="s">
        <v>334</v>
      </c>
      <c r="D27" s="130" t="s">
        <v>337</v>
      </c>
      <c r="E27" s="134">
        <v>6</v>
      </c>
      <c r="F27" s="134">
        <v>6</v>
      </c>
      <c r="G27" s="134">
        <v>6</v>
      </c>
      <c r="H27" s="134">
        <v>6</v>
      </c>
      <c r="I27" s="134">
        <v>6</v>
      </c>
      <c r="J27" s="134">
        <v>6</v>
      </c>
      <c r="K27" s="134">
        <v>6</v>
      </c>
      <c r="L27" s="134">
        <v>6</v>
      </c>
      <c r="M27" s="134">
        <v>6</v>
      </c>
      <c r="N27" s="134">
        <v>6</v>
      </c>
      <c r="O27" s="134">
        <v>6</v>
      </c>
      <c r="P27" s="134">
        <v>6</v>
      </c>
      <c r="Q27" s="134">
        <v>6</v>
      </c>
      <c r="R27" s="134">
        <v>6</v>
      </c>
      <c r="S27" s="134">
        <v>6</v>
      </c>
      <c r="T27" s="134">
        <v>6</v>
      </c>
      <c r="U27" s="108">
        <v>5</v>
      </c>
      <c r="V27" s="134">
        <v>1</v>
      </c>
      <c r="W27" s="109">
        <v>0</v>
      </c>
      <c r="X27" s="134">
        <v>0</v>
      </c>
      <c r="Y27" s="134">
        <v>0</v>
      </c>
      <c r="Z27" s="134">
        <v>0</v>
      </c>
      <c r="AA27" s="134">
        <v>0</v>
      </c>
      <c r="AB27" s="134">
        <v>0</v>
      </c>
      <c r="AC27" s="134">
        <v>0</v>
      </c>
      <c r="AD27" s="134">
        <v>0</v>
      </c>
    </row>
    <row r="28" spans="1:30" s="115" customFormat="1" ht="35.25" customHeight="1">
      <c r="A28" s="189"/>
      <c r="B28" s="187"/>
      <c r="C28" s="20" t="s">
        <v>335</v>
      </c>
      <c r="D28" s="130" t="s">
        <v>337</v>
      </c>
      <c r="E28" s="134">
        <v>6</v>
      </c>
      <c r="F28" s="134">
        <v>6</v>
      </c>
      <c r="G28" s="134">
        <v>6</v>
      </c>
      <c r="H28" s="134">
        <v>6</v>
      </c>
      <c r="I28" s="134">
        <v>6</v>
      </c>
      <c r="J28" s="134">
        <v>6</v>
      </c>
      <c r="K28" s="134">
        <v>6</v>
      </c>
      <c r="L28" s="134">
        <v>6</v>
      </c>
      <c r="M28" s="134">
        <v>6</v>
      </c>
      <c r="N28" s="134">
        <v>6</v>
      </c>
      <c r="O28" s="134">
        <v>6</v>
      </c>
      <c r="P28" s="134">
        <v>6</v>
      </c>
      <c r="Q28" s="134">
        <v>6</v>
      </c>
      <c r="R28" s="134">
        <v>6</v>
      </c>
      <c r="S28" s="134">
        <v>6</v>
      </c>
      <c r="T28" s="134">
        <v>6</v>
      </c>
      <c r="U28" s="134">
        <v>6</v>
      </c>
      <c r="V28" s="134">
        <v>6</v>
      </c>
      <c r="W28" s="134">
        <v>6</v>
      </c>
      <c r="X28" s="134">
        <v>6</v>
      </c>
      <c r="Y28" s="108">
        <v>5</v>
      </c>
      <c r="Z28" s="134">
        <v>1</v>
      </c>
      <c r="AA28" s="109">
        <v>0</v>
      </c>
      <c r="AB28" s="134">
        <v>0</v>
      </c>
      <c r="AC28" s="134">
        <v>0</v>
      </c>
      <c r="AD28" s="134">
        <v>0</v>
      </c>
    </row>
    <row r="29" spans="1:30" ht="15" customHeight="1">
      <c r="A29" s="189"/>
      <c r="B29" s="187" t="s">
        <v>15</v>
      </c>
      <c r="C29" s="20" t="s">
        <v>338</v>
      </c>
      <c r="D29" s="111" t="s">
        <v>311</v>
      </c>
      <c r="E29" s="101">
        <v>15</v>
      </c>
      <c r="F29" s="101">
        <v>15</v>
      </c>
      <c r="G29" s="134">
        <v>15</v>
      </c>
      <c r="H29" s="134">
        <v>15</v>
      </c>
      <c r="I29" s="134">
        <v>15</v>
      </c>
      <c r="J29" s="105">
        <v>15</v>
      </c>
      <c r="K29" s="134">
        <v>11</v>
      </c>
      <c r="L29" s="105">
        <v>4</v>
      </c>
      <c r="M29" s="109">
        <v>0</v>
      </c>
      <c r="N29" s="105">
        <v>0</v>
      </c>
      <c r="O29" s="108">
        <v>0</v>
      </c>
      <c r="P29" s="105">
        <v>0</v>
      </c>
      <c r="Q29" s="108">
        <v>0</v>
      </c>
      <c r="R29" s="105">
        <v>0</v>
      </c>
      <c r="S29" s="108">
        <v>0</v>
      </c>
      <c r="T29" s="105">
        <v>0</v>
      </c>
      <c r="U29" s="108">
        <v>0</v>
      </c>
      <c r="V29" s="105">
        <v>0</v>
      </c>
      <c r="W29" s="108">
        <v>0</v>
      </c>
      <c r="X29" s="105">
        <v>0</v>
      </c>
      <c r="Y29" s="108">
        <v>0</v>
      </c>
      <c r="Z29" s="105">
        <v>0</v>
      </c>
      <c r="AA29" s="108">
        <v>0</v>
      </c>
      <c r="AB29" s="101">
        <v>0</v>
      </c>
      <c r="AC29" s="101">
        <v>0</v>
      </c>
      <c r="AD29" s="101">
        <v>0</v>
      </c>
    </row>
    <row r="30" spans="1:30" ht="15" customHeight="1">
      <c r="A30" s="189"/>
      <c r="B30" s="187"/>
      <c r="C30" s="20" t="s">
        <v>339</v>
      </c>
      <c r="D30" s="111" t="s">
        <v>311</v>
      </c>
      <c r="E30" s="101">
        <v>15</v>
      </c>
      <c r="F30" s="101">
        <v>15</v>
      </c>
      <c r="G30" s="108">
        <v>15</v>
      </c>
      <c r="H30" s="108">
        <v>15</v>
      </c>
      <c r="I30" s="108">
        <v>15</v>
      </c>
      <c r="J30" s="108">
        <v>15</v>
      </c>
      <c r="K30" s="108">
        <v>15</v>
      </c>
      <c r="L30" s="108">
        <v>15</v>
      </c>
      <c r="M30" s="108">
        <v>15</v>
      </c>
      <c r="N30" s="105">
        <v>11</v>
      </c>
      <c r="O30" s="108">
        <v>4</v>
      </c>
      <c r="P30" s="107">
        <v>0</v>
      </c>
      <c r="Q30" s="108">
        <v>0</v>
      </c>
      <c r="R30" s="105">
        <v>0</v>
      </c>
      <c r="S30" s="108">
        <v>0</v>
      </c>
      <c r="T30" s="105">
        <v>0</v>
      </c>
      <c r="U30" s="108">
        <v>0</v>
      </c>
      <c r="V30" s="105">
        <v>0</v>
      </c>
      <c r="W30" s="108">
        <v>0</v>
      </c>
      <c r="X30" s="105">
        <v>0</v>
      </c>
      <c r="Y30" s="108">
        <v>0</v>
      </c>
      <c r="Z30" s="105">
        <v>0</v>
      </c>
      <c r="AA30" s="108">
        <v>0</v>
      </c>
      <c r="AB30" s="101">
        <v>0</v>
      </c>
      <c r="AC30" s="101">
        <v>0</v>
      </c>
      <c r="AD30" s="101">
        <v>0</v>
      </c>
    </row>
    <row r="31" spans="1:30" ht="15" customHeight="1">
      <c r="A31" s="189"/>
      <c r="B31" s="187"/>
      <c r="C31" s="20" t="s">
        <v>340</v>
      </c>
      <c r="D31" s="111" t="s">
        <v>311</v>
      </c>
      <c r="E31" s="101">
        <v>15</v>
      </c>
      <c r="F31" s="101">
        <v>15</v>
      </c>
      <c r="G31" s="134">
        <v>15</v>
      </c>
      <c r="H31" s="134">
        <v>15</v>
      </c>
      <c r="I31" s="134">
        <v>15</v>
      </c>
      <c r="J31" s="134">
        <v>15</v>
      </c>
      <c r="K31" s="134">
        <v>15</v>
      </c>
      <c r="L31" s="134">
        <v>15</v>
      </c>
      <c r="M31" s="134">
        <v>15</v>
      </c>
      <c r="N31" s="134">
        <v>15</v>
      </c>
      <c r="O31" s="134">
        <v>15</v>
      </c>
      <c r="P31" s="105">
        <v>15</v>
      </c>
      <c r="Q31" s="108">
        <v>11</v>
      </c>
      <c r="R31" s="105">
        <v>4</v>
      </c>
      <c r="S31" s="109">
        <v>0</v>
      </c>
      <c r="T31" s="105">
        <v>0</v>
      </c>
      <c r="U31" s="134">
        <v>0</v>
      </c>
      <c r="V31" s="105">
        <v>0</v>
      </c>
      <c r="W31" s="108">
        <v>0</v>
      </c>
      <c r="X31" s="105">
        <v>0</v>
      </c>
      <c r="Y31" s="108">
        <v>0</v>
      </c>
      <c r="Z31" s="105">
        <v>0</v>
      </c>
      <c r="AA31" s="108">
        <v>0</v>
      </c>
      <c r="AB31" s="101">
        <v>0</v>
      </c>
      <c r="AC31" s="101">
        <v>0</v>
      </c>
      <c r="AD31" s="101">
        <v>0</v>
      </c>
    </row>
    <row r="32" spans="1:30" ht="15" customHeight="1">
      <c r="A32" s="189"/>
      <c r="B32" s="187"/>
      <c r="C32" s="20" t="s">
        <v>341</v>
      </c>
      <c r="D32" s="110" t="s">
        <v>2</v>
      </c>
      <c r="E32" s="101">
        <v>15</v>
      </c>
      <c r="F32" s="101">
        <v>15</v>
      </c>
      <c r="G32" s="134">
        <v>15</v>
      </c>
      <c r="H32" s="134">
        <v>15</v>
      </c>
      <c r="I32" s="134">
        <v>15</v>
      </c>
      <c r="J32" s="134">
        <v>15</v>
      </c>
      <c r="K32" s="134">
        <v>15</v>
      </c>
      <c r="L32" s="134">
        <v>15</v>
      </c>
      <c r="M32" s="134">
        <v>15</v>
      </c>
      <c r="N32" s="134">
        <v>15</v>
      </c>
      <c r="O32" s="134">
        <v>15</v>
      </c>
      <c r="P32" s="134">
        <v>15</v>
      </c>
      <c r="Q32" s="134">
        <v>15</v>
      </c>
      <c r="R32" s="121">
        <v>15</v>
      </c>
      <c r="S32" s="108">
        <v>11</v>
      </c>
      <c r="T32" s="121">
        <v>4</v>
      </c>
      <c r="U32" s="109">
        <v>0</v>
      </c>
      <c r="V32" s="121">
        <v>0</v>
      </c>
      <c r="W32" s="134">
        <v>0</v>
      </c>
      <c r="X32" s="134">
        <v>0</v>
      </c>
      <c r="Y32" s="134">
        <v>0</v>
      </c>
      <c r="Z32" s="134">
        <v>0</v>
      </c>
      <c r="AA32" s="134">
        <v>0</v>
      </c>
      <c r="AB32" s="134">
        <v>0</v>
      </c>
      <c r="AC32" s="134">
        <v>0</v>
      </c>
      <c r="AD32" s="134">
        <v>0</v>
      </c>
    </row>
    <row r="33" spans="1:30" s="115" customFormat="1" ht="30" customHeight="1">
      <c r="A33" s="189"/>
      <c r="B33" s="187"/>
      <c r="C33" s="20" t="s">
        <v>342</v>
      </c>
      <c r="D33" s="110" t="s">
        <v>2</v>
      </c>
      <c r="E33" s="134">
        <v>15</v>
      </c>
      <c r="F33" s="134">
        <v>15</v>
      </c>
      <c r="G33" s="134">
        <v>15</v>
      </c>
      <c r="H33" s="134">
        <v>15</v>
      </c>
      <c r="I33" s="134">
        <v>15</v>
      </c>
      <c r="J33" s="134">
        <v>15</v>
      </c>
      <c r="K33" s="134">
        <v>15</v>
      </c>
      <c r="L33" s="134">
        <v>15</v>
      </c>
      <c r="M33" s="134">
        <v>15</v>
      </c>
      <c r="N33" s="134">
        <v>15</v>
      </c>
      <c r="O33" s="134">
        <v>15</v>
      </c>
      <c r="P33" s="134">
        <v>15</v>
      </c>
      <c r="Q33" s="134">
        <v>15</v>
      </c>
      <c r="R33" s="134">
        <v>15</v>
      </c>
      <c r="S33" s="134">
        <v>15</v>
      </c>
      <c r="T33" s="134">
        <v>15</v>
      </c>
      <c r="U33" s="134">
        <v>15</v>
      </c>
      <c r="V33" s="134">
        <v>15</v>
      </c>
      <c r="W33" s="134">
        <v>11</v>
      </c>
      <c r="X33" s="134">
        <v>4</v>
      </c>
      <c r="Y33" s="109">
        <v>0</v>
      </c>
      <c r="Z33" s="134">
        <v>0</v>
      </c>
      <c r="AA33" s="108">
        <v>0</v>
      </c>
      <c r="AB33" s="134">
        <v>0</v>
      </c>
      <c r="AC33" s="134">
        <v>0</v>
      </c>
      <c r="AD33" s="134">
        <v>0</v>
      </c>
    </row>
    <row r="34" spans="1:30" ht="15" customHeight="1">
      <c r="A34" s="189"/>
      <c r="B34" s="187" t="s">
        <v>16</v>
      </c>
      <c r="C34" s="20" t="s">
        <v>343</v>
      </c>
      <c r="D34" s="130" t="s">
        <v>337</v>
      </c>
      <c r="E34" s="101">
        <v>2</v>
      </c>
      <c r="F34" s="101">
        <v>4</v>
      </c>
      <c r="G34" s="108">
        <v>4</v>
      </c>
      <c r="H34" s="108">
        <v>4</v>
      </c>
      <c r="I34" s="108">
        <v>4</v>
      </c>
      <c r="J34" s="108">
        <v>4</v>
      </c>
      <c r="K34" s="108">
        <v>4</v>
      </c>
      <c r="L34" s="108">
        <v>4</v>
      </c>
      <c r="M34" s="109">
        <v>0</v>
      </c>
      <c r="N34" s="108">
        <v>0</v>
      </c>
      <c r="O34" s="108">
        <v>0</v>
      </c>
      <c r="P34" s="105">
        <v>0</v>
      </c>
      <c r="Q34" s="108">
        <v>0</v>
      </c>
      <c r="R34" s="105">
        <v>0</v>
      </c>
      <c r="S34" s="108">
        <v>0</v>
      </c>
      <c r="T34" s="105">
        <v>0</v>
      </c>
      <c r="U34" s="108">
        <v>0</v>
      </c>
      <c r="V34" s="105">
        <v>0</v>
      </c>
      <c r="W34" s="108">
        <v>0</v>
      </c>
      <c r="X34" s="105">
        <v>0</v>
      </c>
      <c r="Y34" s="108">
        <v>0</v>
      </c>
      <c r="Z34" s="105">
        <v>0</v>
      </c>
      <c r="AA34" s="108">
        <v>0</v>
      </c>
      <c r="AB34" s="101">
        <v>0</v>
      </c>
      <c r="AC34" s="101">
        <v>0</v>
      </c>
      <c r="AD34" s="101">
        <v>0</v>
      </c>
    </row>
    <row r="35" spans="1:30" ht="15" customHeight="1">
      <c r="A35" s="189"/>
      <c r="B35" s="187"/>
      <c r="C35" s="20"/>
      <c r="D35" s="130"/>
      <c r="E35" s="101"/>
      <c r="F35" s="101"/>
      <c r="G35" s="108"/>
      <c r="H35" s="108"/>
      <c r="I35" s="108"/>
      <c r="J35" s="108"/>
      <c r="K35" s="108"/>
      <c r="L35" s="134"/>
      <c r="M35" s="163">
        <v>2</v>
      </c>
      <c r="N35" s="108"/>
      <c r="O35" s="108"/>
      <c r="P35" s="134"/>
      <c r="Q35" s="108"/>
      <c r="R35" s="134"/>
      <c r="S35" s="108"/>
      <c r="T35" s="134"/>
      <c r="U35" s="108"/>
      <c r="V35" s="134"/>
      <c r="W35" s="108"/>
      <c r="X35" s="134"/>
      <c r="Y35" s="108"/>
      <c r="Z35" s="134"/>
      <c r="AA35" s="108"/>
      <c r="AB35" s="101"/>
      <c r="AC35" s="101"/>
      <c r="AD35" s="101"/>
    </row>
    <row r="36" spans="1:30" ht="15" customHeight="1">
      <c r="A36" s="189"/>
      <c r="B36" s="187"/>
      <c r="C36" s="20" t="s">
        <v>344</v>
      </c>
      <c r="D36" s="132" t="s">
        <v>302</v>
      </c>
      <c r="E36" s="101">
        <v>2</v>
      </c>
      <c r="F36" s="101">
        <v>4</v>
      </c>
      <c r="G36" s="101">
        <v>4</v>
      </c>
      <c r="H36" s="101">
        <v>4</v>
      </c>
      <c r="I36" s="101">
        <v>4</v>
      </c>
      <c r="J36" s="101">
        <v>4</v>
      </c>
      <c r="K36" s="101">
        <v>4</v>
      </c>
      <c r="L36" s="101">
        <v>4</v>
      </c>
      <c r="M36" s="101">
        <v>4</v>
      </c>
      <c r="N36" s="101">
        <v>4</v>
      </c>
      <c r="O36" s="109">
        <v>0</v>
      </c>
      <c r="P36" s="105">
        <v>0</v>
      </c>
      <c r="Q36" s="108">
        <v>0</v>
      </c>
      <c r="R36" s="105">
        <v>0</v>
      </c>
      <c r="S36" s="108">
        <v>0</v>
      </c>
      <c r="T36" s="105">
        <v>0</v>
      </c>
      <c r="U36" s="108">
        <v>0</v>
      </c>
      <c r="V36" s="105">
        <v>0</v>
      </c>
      <c r="W36" s="108">
        <v>0</v>
      </c>
      <c r="X36" s="105">
        <v>0</v>
      </c>
      <c r="Y36" s="108">
        <v>0</v>
      </c>
      <c r="Z36" s="105">
        <v>0</v>
      </c>
      <c r="AA36" s="108">
        <v>0</v>
      </c>
      <c r="AB36" s="101">
        <v>0</v>
      </c>
      <c r="AC36" s="101">
        <v>0</v>
      </c>
      <c r="AD36" s="101">
        <v>0</v>
      </c>
    </row>
    <row r="37" spans="1:30" ht="15" customHeight="1">
      <c r="A37" s="189"/>
      <c r="B37" s="187"/>
      <c r="C37" s="20"/>
      <c r="D37" s="132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63">
        <v>2</v>
      </c>
      <c r="P37" s="134"/>
      <c r="Q37" s="108"/>
      <c r="R37" s="134"/>
      <c r="S37" s="108"/>
      <c r="T37" s="134"/>
      <c r="U37" s="108"/>
      <c r="V37" s="134"/>
      <c r="W37" s="108"/>
      <c r="X37" s="134"/>
      <c r="Y37" s="108"/>
      <c r="Z37" s="134"/>
      <c r="AA37" s="108"/>
      <c r="AB37" s="101"/>
      <c r="AC37" s="101"/>
      <c r="AD37" s="101"/>
    </row>
    <row r="38" spans="1:30" ht="15" customHeight="1">
      <c r="A38" s="189"/>
      <c r="B38" s="187"/>
      <c r="C38" s="20" t="s">
        <v>345</v>
      </c>
      <c r="D38" s="132" t="s">
        <v>302</v>
      </c>
      <c r="E38" s="101">
        <v>2</v>
      </c>
      <c r="F38" s="101">
        <v>4</v>
      </c>
      <c r="G38" s="101">
        <v>4</v>
      </c>
      <c r="H38" s="101">
        <v>4</v>
      </c>
      <c r="I38" s="101">
        <v>4</v>
      </c>
      <c r="J38" s="101">
        <v>4</v>
      </c>
      <c r="K38" s="101">
        <v>4</v>
      </c>
      <c r="L38" s="101">
        <v>4</v>
      </c>
      <c r="M38" s="101">
        <v>4</v>
      </c>
      <c r="N38" s="101">
        <v>4</v>
      </c>
      <c r="O38" s="101">
        <v>4</v>
      </c>
      <c r="P38" s="101">
        <v>4</v>
      </c>
      <c r="Q38" s="101">
        <v>4</v>
      </c>
      <c r="R38" s="101">
        <v>4</v>
      </c>
      <c r="S38" s="109">
        <v>0</v>
      </c>
      <c r="T38" s="121">
        <v>0</v>
      </c>
      <c r="U38" s="134">
        <v>0</v>
      </c>
      <c r="V38" s="134">
        <v>0</v>
      </c>
      <c r="W38" s="134">
        <v>0</v>
      </c>
      <c r="X38" s="134">
        <v>0</v>
      </c>
      <c r="Y38" s="134">
        <v>0</v>
      </c>
      <c r="Z38" s="134">
        <v>0</v>
      </c>
      <c r="AA38" s="134">
        <v>0</v>
      </c>
      <c r="AB38" s="134">
        <v>0</v>
      </c>
      <c r="AC38" s="134">
        <v>0</v>
      </c>
      <c r="AD38" s="134">
        <v>0</v>
      </c>
    </row>
    <row r="39" spans="1:30" ht="15" customHeight="1">
      <c r="A39" s="189"/>
      <c r="B39" s="187"/>
      <c r="C39" s="20"/>
      <c r="D39" s="132"/>
      <c r="E39" s="101"/>
      <c r="F39" s="101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3">
        <v>2</v>
      </c>
      <c r="T39" s="108"/>
      <c r="U39" s="108"/>
      <c r="V39" s="108"/>
      <c r="W39" s="108"/>
      <c r="X39" s="134"/>
      <c r="Y39" s="108"/>
      <c r="Z39" s="134"/>
      <c r="AA39" s="108"/>
      <c r="AB39" s="134"/>
      <c r="AC39" s="134"/>
      <c r="AD39" s="134"/>
    </row>
    <row r="40" spans="1:30" ht="15" customHeight="1">
      <c r="A40" s="189"/>
      <c r="B40" s="187"/>
      <c r="C40" s="20" t="s">
        <v>346</v>
      </c>
      <c r="D40" s="132" t="s">
        <v>302</v>
      </c>
      <c r="E40" s="101">
        <v>2</v>
      </c>
      <c r="F40" s="101">
        <v>4</v>
      </c>
      <c r="G40" s="101">
        <v>4</v>
      </c>
      <c r="H40" s="101">
        <v>4</v>
      </c>
      <c r="I40" s="101">
        <v>4</v>
      </c>
      <c r="J40" s="101">
        <v>4</v>
      </c>
      <c r="K40" s="101">
        <v>4</v>
      </c>
      <c r="L40" s="101">
        <v>4</v>
      </c>
      <c r="M40" s="101">
        <v>4</v>
      </c>
      <c r="N40" s="101">
        <v>4</v>
      </c>
      <c r="O40" s="101">
        <v>4</v>
      </c>
      <c r="P40" s="101">
        <v>4</v>
      </c>
      <c r="Q40" s="101">
        <v>4</v>
      </c>
      <c r="R40" s="101">
        <v>4</v>
      </c>
      <c r="S40" s="101">
        <v>4</v>
      </c>
      <c r="T40" s="101">
        <v>4</v>
      </c>
      <c r="U40" s="101">
        <v>4</v>
      </c>
      <c r="V40" s="101">
        <v>4</v>
      </c>
      <c r="W40" s="109">
        <v>0</v>
      </c>
      <c r="X40" s="105">
        <v>0</v>
      </c>
      <c r="Y40" s="108">
        <v>0</v>
      </c>
      <c r="Z40" s="105">
        <v>0</v>
      </c>
      <c r="AA40" s="108">
        <v>0</v>
      </c>
      <c r="AB40" s="101">
        <v>0</v>
      </c>
      <c r="AC40" s="101">
        <v>0</v>
      </c>
      <c r="AD40" s="101">
        <v>0</v>
      </c>
    </row>
    <row r="41" spans="1:30" ht="15" customHeight="1">
      <c r="A41" s="189"/>
      <c r="B41" s="187"/>
      <c r="C41" s="20"/>
      <c r="D41" s="132"/>
      <c r="E41" s="101"/>
      <c r="F41" s="101"/>
      <c r="G41" s="108"/>
      <c r="H41" s="108"/>
      <c r="I41" s="108"/>
      <c r="J41" s="108"/>
      <c r="K41" s="108"/>
      <c r="L41" s="108"/>
      <c r="M41" s="108"/>
      <c r="N41" s="108"/>
      <c r="O41" s="108"/>
      <c r="P41" s="108"/>
      <c r="Q41" s="108"/>
      <c r="R41" s="108"/>
      <c r="S41" s="108"/>
      <c r="T41" s="108"/>
      <c r="U41" s="108"/>
      <c r="V41" s="108"/>
      <c r="W41" s="163">
        <v>2</v>
      </c>
      <c r="X41" s="134"/>
      <c r="Y41" s="108"/>
      <c r="Z41" s="134"/>
      <c r="AA41" s="108"/>
      <c r="AB41" s="101"/>
      <c r="AC41" s="101"/>
      <c r="AD41" s="101"/>
    </row>
    <row r="42" spans="1:30" ht="15" customHeight="1">
      <c r="A42" s="189"/>
      <c r="B42" s="187"/>
      <c r="C42" s="20" t="s">
        <v>347</v>
      </c>
      <c r="D42" s="132" t="s">
        <v>302</v>
      </c>
      <c r="E42" s="101">
        <v>2</v>
      </c>
      <c r="F42" s="101">
        <v>4</v>
      </c>
      <c r="G42" s="101">
        <v>4</v>
      </c>
      <c r="H42" s="101">
        <v>4</v>
      </c>
      <c r="I42" s="101">
        <v>4</v>
      </c>
      <c r="J42" s="101">
        <v>4</v>
      </c>
      <c r="K42" s="101">
        <v>4</v>
      </c>
      <c r="L42" s="101">
        <v>4</v>
      </c>
      <c r="M42" s="101">
        <v>4</v>
      </c>
      <c r="N42" s="101">
        <v>4</v>
      </c>
      <c r="O42" s="101">
        <v>4</v>
      </c>
      <c r="P42" s="101">
        <v>4</v>
      </c>
      <c r="Q42" s="101">
        <v>4</v>
      </c>
      <c r="R42" s="101">
        <v>4</v>
      </c>
      <c r="S42" s="101">
        <v>4</v>
      </c>
      <c r="T42" s="101">
        <v>4</v>
      </c>
      <c r="U42" s="101">
        <v>4</v>
      </c>
      <c r="V42" s="101">
        <v>4</v>
      </c>
      <c r="W42" s="101">
        <v>4</v>
      </c>
      <c r="X42" s="101">
        <v>4</v>
      </c>
      <c r="Y42" s="101">
        <v>4</v>
      </c>
      <c r="Z42" s="101">
        <v>4</v>
      </c>
      <c r="AA42" s="109">
        <v>0</v>
      </c>
      <c r="AB42" s="101">
        <v>0</v>
      </c>
      <c r="AC42" s="101">
        <v>0</v>
      </c>
      <c r="AD42" s="101">
        <v>0</v>
      </c>
    </row>
    <row r="43" spans="1:30" ht="15" customHeight="1">
      <c r="A43" s="189"/>
      <c r="B43" s="134"/>
      <c r="C43" s="20"/>
      <c r="D43" s="132"/>
      <c r="E43" s="101"/>
      <c r="F43" s="101"/>
      <c r="G43" s="134"/>
      <c r="H43" s="134"/>
      <c r="I43" s="134"/>
      <c r="J43" s="134"/>
      <c r="K43" s="134"/>
      <c r="L43" s="134"/>
      <c r="M43" s="108"/>
      <c r="N43" s="134"/>
      <c r="O43" s="108"/>
      <c r="P43" s="108"/>
      <c r="Q43" s="108"/>
      <c r="R43" s="108"/>
      <c r="S43" s="108"/>
      <c r="T43" s="134"/>
      <c r="U43" s="108"/>
      <c r="V43" s="134"/>
      <c r="W43" s="108"/>
      <c r="X43" s="134"/>
      <c r="Y43" s="108"/>
      <c r="Z43" s="134"/>
      <c r="AA43" s="163">
        <v>2</v>
      </c>
      <c r="AB43" s="101"/>
      <c r="AC43" s="101"/>
      <c r="AD43" s="101"/>
    </row>
    <row r="44" spans="1:30" ht="15" customHeight="1">
      <c r="A44" s="189"/>
      <c r="B44" s="187" t="s">
        <v>6</v>
      </c>
      <c r="C44" s="20" t="s">
        <v>348</v>
      </c>
      <c r="D44" s="131" t="s">
        <v>2</v>
      </c>
      <c r="E44" s="101">
        <v>25</v>
      </c>
      <c r="F44" s="101">
        <v>25</v>
      </c>
      <c r="G44" s="134">
        <v>25</v>
      </c>
      <c r="H44" s="134">
        <v>25</v>
      </c>
      <c r="I44" s="134">
        <v>25</v>
      </c>
      <c r="J44" s="134">
        <v>25</v>
      </c>
      <c r="K44" s="134">
        <v>25</v>
      </c>
      <c r="L44" s="105">
        <v>25</v>
      </c>
      <c r="M44" s="108">
        <v>20</v>
      </c>
      <c r="N44" s="105">
        <v>5</v>
      </c>
      <c r="O44" s="109">
        <v>0</v>
      </c>
      <c r="P44" s="108">
        <v>0</v>
      </c>
      <c r="Q44" s="108">
        <v>0</v>
      </c>
      <c r="R44" s="108">
        <v>0</v>
      </c>
      <c r="S44" s="108">
        <v>0</v>
      </c>
      <c r="T44" s="105">
        <v>0</v>
      </c>
      <c r="U44" s="108">
        <v>0</v>
      </c>
      <c r="V44" s="105">
        <v>0</v>
      </c>
      <c r="W44" s="108">
        <v>0</v>
      </c>
      <c r="X44" s="105">
        <v>0</v>
      </c>
      <c r="Y44" s="108">
        <v>0</v>
      </c>
      <c r="Z44" s="105">
        <v>0</v>
      </c>
      <c r="AA44" s="108">
        <v>0</v>
      </c>
      <c r="AB44" s="101">
        <v>0</v>
      </c>
      <c r="AC44" s="101">
        <v>0</v>
      </c>
      <c r="AD44" s="101">
        <v>0</v>
      </c>
    </row>
    <row r="45" spans="1:30" ht="15" customHeight="1">
      <c r="A45" s="189"/>
      <c r="B45" s="187"/>
      <c r="C45" s="20" t="s">
        <v>349</v>
      </c>
      <c r="D45" s="131" t="s">
        <v>2</v>
      </c>
      <c r="E45" s="101">
        <v>25</v>
      </c>
      <c r="F45" s="101">
        <v>25</v>
      </c>
      <c r="G45" s="134">
        <v>25</v>
      </c>
      <c r="H45" s="134">
        <v>25</v>
      </c>
      <c r="I45" s="134">
        <v>25</v>
      </c>
      <c r="J45" s="134">
        <v>25</v>
      </c>
      <c r="K45" s="134">
        <v>25</v>
      </c>
      <c r="L45" s="134">
        <v>25</v>
      </c>
      <c r="M45" s="134">
        <v>25</v>
      </c>
      <c r="N45" s="134">
        <v>25</v>
      </c>
      <c r="O45" s="105">
        <v>25</v>
      </c>
      <c r="P45" s="105">
        <v>20</v>
      </c>
      <c r="Q45" s="105">
        <v>5</v>
      </c>
      <c r="R45" s="107">
        <v>0</v>
      </c>
      <c r="S45" s="134">
        <v>0</v>
      </c>
      <c r="T45" s="134">
        <v>0</v>
      </c>
      <c r="U45" s="134">
        <v>0</v>
      </c>
      <c r="V45" s="134">
        <v>0</v>
      </c>
      <c r="W45" s="134">
        <v>0</v>
      </c>
      <c r="X45" s="134">
        <v>0</v>
      </c>
      <c r="Y45" s="134">
        <v>0</v>
      </c>
      <c r="Z45" s="134">
        <v>0</v>
      </c>
      <c r="AA45" s="134">
        <v>0</v>
      </c>
      <c r="AB45" s="134">
        <v>0</v>
      </c>
      <c r="AC45" s="134">
        <v>0</v>
      </c>
      <c r="AD45" s="134">
        <v>0</v>
      </c>
    </row>
    <row r="46" spans="1:30" ht="15" customHeight="1">
      <c r="A46" s="189"/>
      <c r="B46" s="187"/>
      <c r="C46" s="20" t="s">
        <v>350</v>
      </c>
      <c r="D46" s="131" t="s">
        <v>2</v>
      </c>
      <c r="E46" s="101">
        <v>25</v>
      </c>
      <c r="F46" s="101">
        <v>25</v>
      </c>
      <c r="G46" s="134">
        <v>25</v>
      </c>
      <c r="H46" s="134">
        <v>25</v>
      </c>
      <c r="I46" s="134">
        <v>25</v>
      </c>
      <c r="J46" s="134">
        <v>25</v>
      </c>
      <c r="K46" s="134">
        <v>25</v>
      </c>
      <c r="L46" s="134">
        <v>25</v>
      </c>
      <c r="M46" s="134">
        <v>25</v>
      </c>
      <c r="N46" s="134">
        <v>25</v>
      </c>
      <c r="O46" s="134">
        <v>25</v>
      </c>
      <c r="P46" s="134">
        <v>25</v>
      </c>
      <c r="Q46" s="134">
        <v>25</v>
      </c>
      <c r="R46" s="121">
        <v>25</v>
      </c>
      <c r="S46" s="108">
        <v>20</v>
      </c>
      <c r="T46" s="121">
        <v>5</v>
      </c>
      <c r="U46" s="107">
        <v>0</v>
      </c>
      <c r="V46" s="108">
        <v>0</v>
      </c>
      <c r="W46" s="108">
        <v>0</v>
      </c>
      <c r="X46" s="108">
        <v>0</v>
      </c>
      <c r="Y46" s="108">
        <v>0</v>
      </c>
      <c r="Z46" s="108">
        <v>0</v>
      </c>
      <c r="AA46" s="108">
        <v>0</v>
      </c>
      <c r="AB46" s="108">
        <v>0</v>
      </c>
      <c r="AC46" s="108">
        <v>0</v>
      </c>
      <c r="AD46" s="108">
        <v>0</v>
      </c>
    </row>
    <row r="47" spans="1:30" ht="15" customHeight="1">
      <c r="A47" s="189"/>
      <c r="B47" s="187"/>
      <c r="C47" s="20" t="s">
        <v>351</v>
      </c>
      <c r="D47" s="131" t="s">
        <v>2</v>
      </c>
      <c r="E47" s="101">
        <v>25</v>
      </c>
      <c r="F47" s="101">
        <v>25</v>
      </c>
      <c r="G47" s="108">
        <v>25</v>
      </c>
      <c r="H47" s="108">
        <v>25</v>
      </c>
      <c r="I47" s="108">
        <v>25</v>
      </c>
      <c r="J47" s="108">
        <v>25</v>
      </c>
      <c r="K47" s="108">
        <v>25</v>
      </c>
      <c r="L47" s="108">
        <v>25</v>
      </c>
      <c r="M47" s="108">
        <v>25</v>
      </c>
      <c r="N47" s="108">
        <v>25</v>
      </c>
      <c r="O47" s="108">
        <v>25</v>
      </c>
      <c r="P47" s="108">
        <v>25</v>
      </c>
      <c r="Q47" s="108">
        <v>25</v>
      </c>
      <c r="R47" s="108">
        <v>25</v>
      </c>
      <c r="S47" s="108">
        <v>25</v>
      </c>
      <c r="T47" s="108">
        <v>25</v>
      </c>
      <c r="U47" s="108">
        <v>25</v>
      </c>
      <c r="V47" s="108">
        <v>25</v>
      </c>
      <c r="W47" s="108">
        <v>20</v>
      </c>
      <c r="X47" s="121">
        <v>5</v>
      </c>
      <c r="Y47" s="109">
        <v>0</v>
      </c>
      <c r="Z47" s="108">
        <v>0</v>
      </c>
      <c r="AA47" s="108">
        <v>0</v>
      </c>
      <c r="AB47" s="108">
        <v>0</v>
      </c>
      <c r="AC47" s="108">
        <v>0</v>
      </c>
      <c r="AD47" s="108">
        <v>0</v>
      </c>
    </row>
    <row r="48" spans="1:30" ht="15" customHeight="1">
      <c r="A48" s="189"/>
      <c r="B48" s="187"/>
      <c r="C48" s="20" t="s">
        <v>352</v>
      </c>
      <c r="D48" s="131" t="s">
        <v>2</v>
      </c>
      <c r="E48" s="101">
        <v>25</v>
      </c>
      <c r="F48" s="101">
        <v>25</v>
      </c>
      <c r="G48" s="134">
        <v>25</v>
      </c>
      <c r="H48" s="134">
        <v>25</v>
      </c>
      <c r="I48" s="134">
        <v>25</v>
      </c>
      <c r="J48" s="134">
        <v>25</v>
      </c>
      <c r="K48" s="134">
        <v>25</v>
      </c>
      <c r="L48" s="134">
        <v>25</v>
      </c>
      <c r="M48" s="134">
        <v>25</v>
      </c>
      <c r="N48" s="134">
        <v>25</v>
      </c>
      <c r="O48" s="134">
        <v>25</v>
      </c>
      <c r="P48" s="134">
        <v>25</v>
      </c>
      <c r="Q48" s="134">
        <v>25</v>
      </c>
      <c r="R48" s="134">
        <v>25</v>
      </c>
      <c r="S48" s="134">
        <v>25</v>
      </c>
      <c r="T48" s="134">
        <v>25</v>
      </c>
      <c r="U48" s="134">
        <v>25</v>
      </c>
      <c r="V48" s="134">
        <v>25</v>
      </c>
      <c r="W48" s="134">
        <v>25</v>
      </c>
      <c r="X48" s="105">
        <v>25</v>
      </c>
      <c r="Y48" s="134">
        <v>25</v>
      </c>
      <c r="Z48" s="105">
        <v>12</v>
      </c>
      <c r="AA48" s="108">
        <v>13</v>
      </c>
      <c r="AB48" s="159">
        <v>0</v>
      </c>
      <c r="AC48" s="101">
        <v>0</v>
      </c>
      <c r="AD48" s="101">
        <v>0</v>
      </c>
    </row>
    <row r="49" spans="1:30" ht="15" customHeight="1">
      <c r="A49" s="189"/>
      <c r="B49" s="187" t="s">
        <v>7</v>
      </c>
      <c r="C49" s="20" t="s">
        <v>353</v>
      </c>
      <c r="D49" s="131" t="s">
        <v>2</v>
      </c>
      <c r="E49" s="101">
        <v>1</v>
      </c>
      <c r="F49" s="101">
        <v>2</v>
      </c>
      <c r="G49" s="101">
        <v>2</v>
      </c>
      <c r="H49" s="101">
        <v>2</v>
      </c>
      <c r="I49" s="101">
        <v>2</v>
      </c>
      <c r="J49" s="101">
        <v>2</v>
      </c>
      <c r="K49" s="101">
        <v>2</v>
      </c>
      <c r="L49" s="101">
        <v>2</v>
      </c>
      <c r="M49" s="101">
        <v>2</v>
      </c>
      <c r="N49" s="101">
        <v>2</v>
      </c>
      <c r="O49" s="101">
        <v>2</v>
      </c>
      <c r="P49" s="101">
        <v>2</v>
      </c>
      <c r="Q49" s="101">
        <v>2</v>
      </c>
      <c r="R49" s="101">
        <v>2</v>
      </c>
      <c r="S49" s="101">
        <v>2</v>
      </c>
      <c r="T49" s="101">
        <v>2</v>
      </c>
      <c r="U49" s="101">
        <v>2</v>
      </c>
      <c r="V49" s="101">
        <v>2</v>
      </c>
      <c r="W49" s="101">
        <v>2</v>
      </c>
      <c r="X49" s="101">
        <v>2</v>
      </c>
      <c r="Y49" s="101">
        <v>2</v>
      </c>
      <c r="Z49" s="101">
        <v>2</v>
      </c>
      <c r="AA49" s="101">
        <v>2</v>
      </c>
      <c r="AB49" s="159">
        <v>0</v>
      </c>
      <c r="AC49" s="101">
        <v>0</v>
      </c>
      <c r="AD49" s="101">
        <v>0</v>
      </c>
    </row>
    <row r="50" spans="1:30" ht="15" customHeight="1">
      <c r="A50" s="189"/>
      <c r="B50" s="187"/>
      <c r="C50" s="20"/>
      <c r="D50" s="13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65">
        <v>1</v>
      </c>
      <c r="AC50" s="101"/>
      <c r="AD50" s="101"/>
    </row>
    <row r="51" spans="1:30" ht="15" customHeight="1">
      <c r="A51" s="189"/>
      <c r="B51" s="187"/>
      <c r="C51" s="20" t="s">
        <v>354</v>
      </c>
      <c r="D51" s="131" t="s">
        <v>2</v>
      </c>
      <c r="E51" s="101">
        <v>1</v>
      </c>
      <c r="F51" s="101">
        <v>2</v>
      </c>
      <c r="G51" s="101">
        <v>2</v>
      </c>
      <c r="H51" s="101">
        <v>2</v>
      </c>
      <c r="I51" s="101">
        <v>2</v>
      </c>
      <c r="J51" s="101">
        <v>2</v>
      </c>
      <c r="K51" s="101">
        <v>2</v>
      </c>
      <c r="L51" s="101">
        <v>2</v>
      </c>
      <c r="M51" s="101">
        <v>2</v>
      </c>
      <c r="N51" s="101">
        <v>2</v>
      </c>
      <c r="O51" s="101">
        <v>2</v>
      </c>
      <c r="P51" s="101">
        <v>2</v>
      </c>
      <c r="Q51" s="101">
        <v>2</v>
      </c>
      <c r="R51" s="101">
        <v>2</v>
      </c>
      <c r="S51" s="101">
        <v>2</v>
      </c>
      <c r="T51" s="101">
        <v>2</v>
      </c>
      <c r="U51" s="101">
        <v>2</v>
      </c>
      <c r="V51" s="101">
        <v>2</v>
      </c>
      <c r="W51" s="101">
        <v>2</v>
      </c>
      <c r="X51" s="101">
        <v>2</v>
      </c>
      <c r="Y51" s="101">
        <v>2</v>
      </c>
      <c r="Z51" s="101">
        <v>2</v>
      </c>
      <c r="AA51" s="101">
        <v>2</v>
      </c>
      <c r="AB51" s="159">
        <v>0</v>
      </c>
      <c r="AC51" s="101">
        <v>0</v>
      </c>
      <c r="AD51" s="101">
        <v>0</v>
      </c>
    </row>
    <row r="52" spans="1:30" ht="15" customHeight="1">
      <c r="A52" s="189"/>
      <c r="B52" s="187"/>
      <c r="C52" s="20"/>
      <c r="D52" s="13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65">
        <v>1</v>
      </c>
      <c r="AC52" s="101"/>
      <c r="AD52" s="101"/>
    </row>
    <row r="53" spans="1:30" ht="15" customHeight="1">
      <c r="A53" s="189"/>
      <c r="B53" s="187"/>
      <c r="C53" s="20" t="s">
        <v>355</v>
      </c>
      <c r="D53" s="131" t="s">
        <v>2</v>
      </c>
      <c r="E53" s="101">
        <v>1</v>
      </c>
      <c r="F53" s="101">
        <v>2</v>
      </c>
      <c r="G53" s="101">
        <v>2</v>
      </c>
      <c r="H53" s="101">
        <v>2</v>
      </c>
      <c r="I53" s="101">
        <v>2</v>
      </c>
      <c r="J53" s="101">
        <v>2</v>
      </c>
      <c r="K53" s="101">
        <v>2</v>
      </c>
      <c r="L53" s="101">
        <v>2</v>
      </c>
      <c r="M53" s="101">
        <v>2</v>
      </c>
      <c r="N53" s="101">
        <v>2</v>
      </c>
      <c r="O53" s="101">
        <v>2</v>
      </c>
      <c r="P53" s="101">
        <v>2</v>
      </c>
      <c r="Q53" s="101">
        <v>2</v>
      </c>
      <c r="R53" s="101">
        <v>2</v>
      </c>
      <c r="S53" s="101">
        <v>2</v>
      </c>
      <c r="T53" s="101">
        <v>2</v>
      </c>
      <c r="U53" s="101">
        <v>2</v>
      </c>
      <c r="V53" s="101">
        <v>2</v>
      </c>
      <c r="W53" s="101">
        <v>2</v>
      </c>
      <c r="X53" s="101">
        <v>2</v>
      </c>
      <c r="Y53" s="101">
        <v>2</v>
      </c>
      <c r="Z53" s="101">
        <v>2</v>
      </c>
      <c r="AA53" s="101">
        <v>2</v>
      </c>
      <c r="AB53" s="159">
        <v>0</v>
      </c>
      <c r="AC53" s="101">
        <v>0</v>
      </c>
      <c r="AD53" s="101">
        <v>0</v>
      </c>
    </row>
    <row r="54" spans="1:30" ht="15" customHeight="1">
      <c r="A54" s="189"/>
      <c r="B54" s="187"/>
      <c r="C54" s="20"/>
      <c r="D54" s="13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65">
        <v>1</v>
      </c>
      <c r="AC54" s="101"/>
      <c r="AD54" s="101"/>
    </row>
    <row r="55" spans="1:30" ht="15" customHeight="1">
      <c r="A55" s="189"/>
      <c r="B55" s="187"/>
      <c r="C55" s="20" t="s">
        <v>356</v>
      </c>
      <c r="D55" s="131" t="s">
        <v>2</v>
      </c>
      <c r="E55" s="101">
        <v>1</v>
      </c>
      <c r="F55" s="101">
        <v>2</v>
      </c>
      <c r="G55" s="101">
        <v>2</v>
      </c>
      <c r="H55" s="101">
        <v>2</v>
      </c>
      <c r="I55" s="101">
        <v>2</v>
      </c>
      <c r="J55" s="101">
        <v>2</v>
      </c>
      <c r="K55" s="101">
        <v>2</v>
      </c>
      <c r="L55" s="101">
        <v>2</v>
      </c>
      <c r="M55" s="101">
        <v>2</v>
      </c>
      <c r="N55" s="101">
        <v>2</v>
      </c>
      <c r="O55" s="101">
        <v>2</v>
      </c>
      <c r="P55" s="101">
        <v>2</v>
      </c>
      <c r="Q55" s="101">
        <v>2</v>
      </c>
      <c r="R55" s="101">
        <v>2</v>
      </c>
      <c r="S55" s="101">
        <v>2</v>
      </c>
      <c r="T55" s="101">
        <v>2</v>
      </c>
      <c r="U55" s="101">
        <v>2</v>
      </c>
      <c r="V55" s="101">
        <v>2</v>
      </c>
      <c r="W55" s="101">
        <v>2</v>
      </c>
      <c r="X55" s="101">
        <v>2</v>
      </c>
      <c r="Y55" s="101">
        <v>2</v>
      </c>
      <c r="Z55" s="101">
        <v>2</v>
      </c>
      <c r="AA55" s="101">
        <v>2</v>
      </c>
      <c r="AB55" s="159">
        <v>0</v>
      </c>
      <c r="AC55" s="101">
        <v>0</v>
      </c>
      <c r="AD55" s="101">
        <v>0</v>
      </c>
    </row>
    <row r="56" spans="1:30" ht="15" customHeight="1">
      <c r="A56" s="189"/>
      <c r="B56" s="187"/>
      <c r="C56" s="20"/>
      <c r="D56" s="13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65">
        <v>1</v>
      </c>
      <c r="AC56" s="101"/>
      <c r="AD56" s="101"/>
    </row>
    <row r="57" spans="1:30" ht="15" customHeight="1">
      <c r="A57" s="189"/>
      <c r="B57" s="187"/>
      <c r="C57" s="20" t="s">
        <v>357</v>
      </c>
      <c r="D57" s="131" t="s">
        <v>2</v>
      </c>
      <c r="E57" s="101">
        <v>1</v>
      </c>
      <c r="F57" s="101">
        <v>2</v>
      </c>
      <c r="G57" s="101">
        <v>2</v>
      </c>
      <c r="H57" s="101">
        <v>2</v>
      </c>
      <c r="I57" s="101">
        <v>2</v>
      </c>
      <c r="J57" s="101">
        <v>2</v>
      </c>
      <c r="K57" s="101">
        <v>2</v>
      </c>
      <c r="L57" s="101">
        <v>2</v>
      </c>
      <c r="M57" s="101">
        <v>2</v>
      </c>
      <c r="N57" s="101">
        <v>2</v>
      </c>
      <c r="O57" s="101">
        <v>2</v>
      </c>
      <c r="P57" s="101">
        <v>2</v>
      </c>
      <c r="Q57" s="101">
        <v>2</v>
      </c>
      <c r="R57" s="101">
        <v>2</v>
      </c>
      <c r="S57" s="101">
        <v>2</v>
      </c>
      <c r="T57" s="101">
        <v>2</v>
      </c>
      <c r="U57" s="101">
        <v>2</v>
      </c>
      <c r="V57" s="101">
        <v>2</v>
      </c>
      <c r="W57" s="101">
        <v>2</v>
      </c>
      <c r="X57" s="101">
        <v>2</v>
      </c>
      <c r="Y57" s="101">
        <v>2</v>
      </c>
      <c r="Z57" s="101">
        <v>2</v>
      </c>
      <c r="AA57" s="101">
        <v>2</v>
      </c>
      <c r="AB57" s="159">
        <v>0</v>
      </c>
      <c r="AC57" s="101">
        <v>0</v>
      </c>
      <c r="AD57" s="101">
        <v>0</v>
      </c>
    </row>
    <row r="58" spans="1:30" ht="15" customHeight="1">
      <c r="A58" s="189"/>
      <c r="B58" s="164"/>
      <c r="C58" s="20"/>
      <c r="D58" s="13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65">
        <v>1</v>
      </c>
      <c r="AC58" s="101"/>
      <c r="AD58" s="101"/>
    </row>
    <row r="59" spans="1:30" ht="15" customHeight="1">
      <c r="A59" s="187"/>
      <c r="B59" s="199" t="s">
        <v>11</v>
      </c>
      <c r="C59" s="20" t="s">
        <v>204</v>
      </c>
      <c r="D59" s="91" t="s">
        <v>2</v>
      </c>
      <c r="E59" s="101">
        <v>10</v>
      </c>
      <c r="F59" s="101">
        <v>10</v>
      </c>
      <c r="G59" s="101">
        <v>10</v>
      </c>
      <c r="H59" s="101">
        <v>10</v>
      </c>
      <c r="I59" s="101">
        <v>10</v>
      </c>
      <c r="J59" s="101">
        <v>10</v>
      </c>
      <c r="K59" s="101">
        <v>10</v>
      </c>
      <c r="L59" s="101">
        <v>10</v>
      </c>
      <c r="M59" s="101">
        <v>10</v>
      </c>
      <c r="N59" s="101">
        <v>10</v>
      </c>
      <c r="O59" s="101">
        <v>10</v>
      </c>
      <c r="P59" s="101">
        <v>10</v>
      </c>
      <c r="Q59" s="101">
        <v>10</v>
      </c>
      <c r="R59" s="101">
        <v>10</v>
      </c>
      <c r="S59" s="101">
        <v>10</v>
      </c>
      <c r="T59" s="101">
        <v>10</v>
      </c>
      <c r="U59" s="101">
        <v>10</v>
      </c>
      <c r="V59" s="101">
        <v>10</v>
      </c>
      <c r="W59" s="101">
        <v>10</v>
      </c>
      <c r="X59" s="101">
        <v>10</v>
      </c>
      <c r="Y59" s="101">
        <v>10</v>
      </c>
      <c r="Z59" s="101">
        <v>10</v>
      </c>
      <c r="AA59" s="101">
        <v>10</v>
      </c>
      <c r="AB59" s="101">
        <v>10</v>
      </c>
      <c r="AC59" s="159">
        <v>0</v>
      </c>
      <c r="AD59" s="101">
        <v>0</v>
      </c>
    </row>
    <row r="60" spans="1:30" ht="15" customHeight="1">
      <c r="A60" s="187"/>
      <c r="B60" s="200"/>
      <c r="C60" s="20" t="s">
        <v>12</v>
      </c>
      <c r="D60" s="91" t="s">
        <v>2</v>
      </c>
      <c r="E60" s="101">
        <v>5</v>
      </c>
      <c r="F60" s="101">
        <v>5</v>
      </c>
      <c r="G60" s="101">
        <v>5</v>
      </c>
      <c r="H60" s="101">
        <v>5</v>
      </c>
      <c r="I60" s="101">
        <v>5</v>
      </c>
      <c r="J60" s="101">
        <v>5</v>
      </c>
      <c r="K60" s="101">
        <v>5</v>
      </c>
      <c r="L60" s="101">
        <v>5</v>
      </c>
      <c r="M60" s="101">
        <v>5</v>
      </c>
      <c r="N60" s="101">
        <v>5</v>
      </c>
      <c r="O60" s="101">
        <v>5</v>
      </c>
      <c r="P60" s="101">
        <v>5</v>
      </c>
      <c r="Q60" s="101">
        <v>5</v>
      </c>
      <c r="R60" s="101">
        <v>5</v>
      </c>
      <c r="S60" s="101">
        <v>5</v>
      </c>
      <c r="T60" s="101">
        <v>5</v>
      </c>
      <c r="U60" s="101">
        <v>5</v>
      </c>
      <c r="V60" s="101">
        <v>5</v>
      </c>
      <c r="W60" s="101">
        <v>5</v>
      </c>
      <c r="X60" s="101">
        <v>5</v>
      </c>
      <c r="Y60" s="101">
        <v>5</v>
      </c>
      <c r="Z60" s="101">
        <v>5</v>
      </c>
      <c r="AA60" s="101">
        <v>5</v>
      </c>
      <c r="AB60" s="101">
        <v>5</v>
      </c>
      <c r="AC60" s="101">
        <v>5</v>
      </c>
      <c r="AD60" s="159">
        <v>0</v>
      </c>
    </row>
    <row r="61" spans="1:30" ht="15" customHeight="1">
      <c r="A61" s="1"/>
      <c r="B61" s="1"/>
      <c r="C61" s="1"/>
      <c r="D61" s="156" t="s">
        <v>13</v>
      </c>
      <c r="E61" s="68"/>
      <c r="F61" s="2">
        <f>SUM(E16:E60)</f>
        <v>325</v>
      </c>
      <c r="G61" s="87">
        <f>SUM(G16:G60)</f>
        <v>330</v>
      </c>
      <c r="H61" s="87">
        <f>SUM(H18:H60)</f>
        <v>315</v>
      </c>
      <c r="I61" s="87">
        <f>SUM(I16:I60)</f>
        <v>305</v>
      </c>
      <c r="J61" s="87">
        <f>SUM(J16:J60)</f>
        <v>295</v>
      </c>
      <c r="K61" s="87">
        <f>SUM(K16:K60)</f>
        <v>288</v>
      </c>
      <c r="L61" s="87">
        <f>SUM(L24:L60)</f>
        <v>261</v>
      </c>
      <c r="M61" s="87">
        <f>SUM(M36:M60,M16:M33)</f>
        <v>245</v>
      </c>
      <c r="N61" s="87">
        <f>SUM(N16:N60)</f>
        <v>223</v>
      </c>
      <c r="O61" s="87">
        <f>SUM(O38:O60,O16:O36)</f>
        <v>207</v>
      </c>
      <c r="P61" s="87">
        <f>SUM(P16:P60)</f>
        <v>195</v>
      </c>
      <c r="Q61" s="87">
        <f>SUM(Q16:Q60)</f>
        <v>173</v>
      </c>
      <c r="R61" s="87">
        <f>SUM(R16:R60)</f>
        <v>161</v>
      </c>
      <c r="S61" s="87">
        <f>SUM(S40:S60,S16:S38)</f>
        <v>141</v>
      </c>
      <c r="T61" s="87">
        <f>SUM(T16:T60)</f>
        <v>119</v>
      </c>
      <c r="U61" s="87">
        <f>SUM(U16:U60)</f>
        <v>109</v>
      </c>
      <c r="V61" s="87">
        <f>SUM(V16:V60)</f>
        <v>105</v>
      </c>
      <c r="W61" s="87">
        <f>SUM(W42:W60,W16:W40)</f>
        <v>91</v>
      </c>
      <c r="X61" s="87">
        <f>SUM(X16:X60)</f>
        <v>69</v>
      </c>
      <c r="Y61" s="87">
        <f>SUM(Y16:Y60)</f>
        <v>59</v>
      </c>
      <c r="Z61" s="87">
        <f>SUM(Z16:Z60)</f>
        <v>42</v>
      </c>
      <c r="AA61" s="87">
        <f>SUM(AA44:AA60,AA16:AA42)</f>
        <v>38</v>
      </c>
      <c r="AB61" s="101">
        <f>SUM(AB59:AB60,AB16:AB49)</f>
        <v>15</v>
      </c>
      <c r="AC61" s="101">
        <f>SUM(AC59:AC60)</f>
        <v>5</v>
      </c>
      <c r="AD61" s="101">
        <v>0</v>
      </c>
    </row>
    <row r="62" spans="1:30" ht="15" customHeight="1">
      <c r="A62" s="1"/>
      <c r="B62" s="1"/>
      <c r="C62" s="1"/>
      <c r="D62" s="156" t="s">
        <v>8</v>
      </c>
      <c r="E62" s="68"/>
      <c r="F62" s="2">
        <f t="shared" ref="F62:K62" si="0">SUM(F16:F60)</f>
        <v>330</v>
      </c>
      <c r="G62" s="134">
        <f t="shared" si="0"/>
        <v>330</v>
      </c>
      <c r="H62" s="134">
        <f t="shared" si="0"/>
        <v>310</v>
      </c>
      <c r="I62" s="134">
        <f t="shared" si="0"/>
        <v>305</v>
      </c>
      <c r="J62" s="134">
        <f t="shared" si="0"/>
        <v>295</v>
      </c>
      <c r="K62" s="134">
        <f t="shared" si="0"/>
        <v>288</v>
      </c>
      <c r="L62" s="134">
        <f>SUM(L23:L60)</f>
        <v>256</v>
      </c>
      <c r="M62" s="134">
        <f>SUM(M16:M60)</f>
        <v>247</v>
      </c>
      <c r="N62" s="134">
        <f>SUM(N16:N60)</f>
        <v>223</v>
      </c>
      <c r="O62" s="134">
        <f>O64+SUM(O16:O60)</f>
        <v>209</v>
      </c>
      <c r="P62" s="134">
        <f>SUM(P16:P60)</f>
        <v>195</v>
      </c>
      <c r="Q62" s="134">
        <f>SUM(Q16:Q60)</f>
        <v>173</v>
      </c>
      <c r="R62" s="134">
        <f>SUM(R16:R60)</f>
        <v>161</v>
      </c>
      <c r="S62" s="134">
        <f>SUM(S16:S60)</f>
        <v>143</v>
      </c>
      <c r="T62" s="134">
        <f>SUM(T16:T60)</f>
        <v>119</v>
      </c>
      <c r="U62" s="134">
        <f t="shared" ref="U62:AD62" si="1">SUM(U16:U60)</f>
        <v>109</v>
      </c>
      <c r="V62" s="134">
        <f t="shared" si="1"/>
        <v>105</v>
      </c>
      <c r="W62" s="134">
        <f t="shared" si="1"/>
        <v>93</v>
      </c>
      <c r="X62" s="134">
        <f t="shared" si="1"/>
        <v>69</v>
      </c>
      <c r="Y62" s="134">
        <f t="shared" si="1"/>
        <v>59</v>
      </c>
      <c r="Z62" s="134">
        <f t="shared" si="1"/>
        <v>42</v>
      </c>
      <c r="AA62" s="134">
        <f t="shared" si="1"/>
        <v>40</v>
      </c>
      <c r="AB62" s="134">
        <f t="shared" si="1"/>
        <v>20</v>
      </c>
      <c r="AC62" s="134">
        <f t="shared" si="1"/>
        <v>5</v>
      </c>
      <c r="AD62" s="134">
        <f t="shared" si="1"/>
        <v>0</v>
      </c>
    </row>
    <row r="63" spans="1:30" ht="1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99" spans="1:2" ht="15" customHeight="1">
      <c r="A99" s="1"/>
      <c r="B99" s="1"/>
    </row>
  </sheetData>
  <mergeCells count="25">
    <mergeCell ref="E11:F11"/>
    <mergeCell ref="E12:F12"/>
    <mergeCell ref="E13:F13"/>
    <mergeCell ref="B59:B60"/>
    <mergeCell ref="B20:B21"/>
    <mergeCell ref="B13:C13"/>
    <mergeCell ref="E8:F8"/>
    <mergeCell ref="E9:F9"/>
    <mergeCell ref="C4:D4"/>
    <mergeCell ref="C5:D5"/>
    <mergeCell ref="E10:F10"/>
    <mergeCell ref="F3:U3"/>
    <mergeCell ref="C1:D1"/>
    <mergeCell ref="C2:D2"/>
    <mergeCell ref="C3:D3"/>
    <mergeCell ref="B7:F7"/>
    <mergeCell ref="K4:M4"/>
    <mergeCell ref="K5:M5"/>
    <mergeCell ref="K6:M6"/>
    <mergeCell ref="A16:A60"/>
    <mergeCell ref="B34:B42"/>
    <mergeCell ref="B24:B28"/>
    <mergeCell ref="B29:B33"/>
    <mergeCell ref="B44:B48"/>
    <mergeCell ref="B49:B57"/>
  </mergeCells>
  <pageMargins left="0.7" right="0.7" top="0.75" bottom="0.75" header="0.3" footer="0.3"/>
  <pageSetup paperSize="8" scale="8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opLeftCell="A13" zoomScale="69" zoomScaleNormal="69" workbookViewId="0">
      <selection activeCell="E16" sqref="E16"/>
    </sheetView>
  </sheetViews>
  <sheetFormatPr defaultColWidth="15.125" defaultRowHeight="15" customHeight="1"/>
  <cols>
    <col min="1" max="1" width="8" style="3" customWidth="1"/>
    <col min="2" max="2" width="20.125" style="3" bestFit="1" customWidth="1"/>
    <col min="3" max="3" width="55.125" style="3" customWidth="1"/>
    <col min="4" max="4" width="13.875" style="3" customWidth="1"/>
    <col min="5" max="5" width="10.125" style="3" customWidth="1"/>
    <col min="6" max="6" width="8.75" style="3" customWidth="1"/>
    <col min="7" max="21" width="5.625" style="3" customWidth="1"/>
    <col min="22" max="22" width="5" style="3" bestFit="1" customWidth="1"/>
    <col min="23" max="23" width="4.875" style="3" customWidth="1"/>
    <col min="24" max="25" width="4.25" style="3" customWidth="1"/>
    <col min="26" max="26" width="4.125" style="3" customWidth="1"/>
    <col min="27" max="27" width="4.25" style="3" customWidth="1"/>
    <col min="28" max="16384" width="15.125" style="3"/>
  </cols>
  <sheetData>
    <row r="1" spans="1:27" ht="16.5">
      <c r="B1" s="76" t="s">
        <v>281</v>
      </c>
      <c r="C1" s="178" t="s">
        <v>296</v>
      </c>
      <c r="D1" s="179"/>
      <c r="E1" s="12"/>
      <c r="F1" s="12"/>
      <c r="G1" s="12"/>
      <c r="H1" s="12"/>
      <c r="I1" s="12"/>
      <c r="J1" s="12"/>
      <c r="K1" s="12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7" ht="16.5">
      <c r="B2" s="75" t="s">
        <v>282</v>
      </c>
      <c r="C2" s="180" t="s">
        <v>358</v>
      </c>
      <c r="D2" s="181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7" ht="16.5" customHeight="1">
      <c r="B3" s="75" t="s">
        <v>283</v>
      </c>
      <c r="C3" s="180" t="s">
        <v>299</v>
      </c>
      <c r="D3" s="181"/>
      <c r="E3" s="11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</row>
    <row r="4" spans="1:27" ht="16.5">
      <c r="B4" s="75" t="s">
        <v>284</v>
      </c>
      <c r="C4" s="169">
        <v>44520</v>
      </c>
      <c r="D4" s="170"/>
      <c r="E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</row>
    <row r="5" spans="1:27" ht="16.5">
      <c r="B5" s="75" t="s">
        <v>285</v>
      </c>
      <c r="C5" s="169">
        <v>44539</v>
      </c>
      <c r="D5" s="170"/>
      <c r="E5" s="124"/>
      <c r="F5" s="10"/>
      <c r="J5" s="148"/>
      <c r="K5" s="183" t="s">
        <v>382</v>
      </c>
      <c r="L5" s="184"/>
      <c r="M5" s="184"/>
      <c r="N5" s="124"/>
      <c r="O5" s="124"/>
      <c r="P5" s="124"/>
      <c r="Q5" s="124"/>
      <c r="R5" s="124"/>
      <c r="S5" s="124"/>
      <c r="T5" s="124"/>
      <c r="U5" s="124"/>
    </row>
    <row r="6" spans="1:27" ht="15" customHeight="1">
      <c r="A6" s="23"/>
      <c r="B6" s="23"/>
      <c r="C6" s="13"/>
      <c r="D6" s="77"/>
      <c r="E6" s="14"/>
      <c r="J6" s="149"/>
      <c r="K6" s="183" t="s">
        <v>383</v>
      </c>
      <c r="L6" s="184"/>
      <c r="M6" s="184"/>
      <c r="N6" s="124"/>
      <c r="O6" s="124"/>
      <c r="P6" s="124"/>
      <c r="Q6" s="124"/>
      <c r="R6" s="124"/>
      <c r="S6" s="124"/>
      <c r="T6" s="124"/>
      <c r="U6" s="124"/>
    </row>
    <row r="7" spans="1:27" ht="16.5">
      <c r="B7" s="171" t="s">
        <v>359</v>
      </c>
      <c r="C7" s="172"/>
      <c r="D7" s="172"/>
      <c r="E7" s="172"/>
      <c r="F7" s="173"/>
      <c r="H7" s="16"/>
      <c r="J7" s="150"/>
      <c r="K7" s="183" t="s">
        <v>384</v>
      </c>
      <c r="L7" s="184"/>
      <c r="M7" s="184"/>
      <c r="N7" s="12"/>
      <c r="O7" s="12"/>
      <c r="P7" s="12"/>
      <c r="Q7" s="12"/>
      <c r="R7" s="12"/>
      <c r="S7" s="12"/>
      <c r="T7" s="12"/>
      <c r="U7" s="12"/>
    </row>
    <row r="8" spans="1:27" ht="15" customHeight="1">
      <c r="B8" s="21" t="s">
        <v>68</v>
      </c>
      <c r="C8" s="8" t="s">
        <v>73</v>
      </c>
      <c r="D8" s="9" t="s">
        <v>286</v>
      </c>
      <c r="E8" s="174" t="s">
        <v>294</v>
      </c>
      <c r="F8" s="175"/>
      <c r="H8" s="16"/>
      <c r="I8" s="124"/>
      <c r="J8" s="17"/>
      <c r="K8" s="17"/>
      <c r="L8" s="17"/>
      <c r="M8" s="124"/>
      <c r="N8" s="124"/>
      <c r="O8" s="124"/>
      <c r="P8" s="124"/>
      <c r="Q8" s="124"/>
      <c r="R8" s="124"/>
      <c r="S8" s="124"/>
      <c r="T8" s="124"/>
      <c r="U8" s="124"/>
    </row>
    <row r="9" spans="1:27" ht="15" customHeight="1">
      <c r="B9" s="22">
        <v>1</v>
      </c>
      <c r="C9" s="7" t="s">
        <v>297</v>
      </c>
      <c r="D9" s="125">
        <v>76.5</v>
      </c>
      <c r="E9" s="176">
        <v>75.900000000000006</v>
      </c>
      <c r="F9" s="176"/>
      <c r="H9" s="16"/>
      <c r="I9" s="124"/>
      <c r="J9" s="17"/>
      <c r="K9" s="17"/>
      <c r="L9" s="17"/>
      <c r="M9" s="124"/>
      <c r="N9" s="124"/>
      <c r="O9" s="124"/>
      <c r="P9" s="124"/>
      <c r="Q9" s="124"/>
      <c r="R9" s="124"/>
      <c r="S9" s="124"/>
      <c r="T9" s="124"/>
      <c r="U9" s="124"/>
    </row>
    <row r="10" spans="1:27" ht="15" customHeight="1">
      <c r="B10" s="22">
        <v>2</v>
      </c>
      <c r="C10" s="7" t="s">
        <v>298</v>
      </c>
      <c r="D10" s="134">
        <v>76.5</v>
      </c>
      <c r="E10" s="176">
        <v>78.900000000000006</v>
      </c>
      <c r="F10" s="176"/>
      <c r="H10" s="16"/>
      <c r="I10" s="124"/>
      <c r="J10" s="17"/>
      <c r="K10" s="17"/>
      <c r="L10" s="17"/>
      <c r="M10" s="124"/>
      <c r="N10" s="124"/>
      <c r="O10" s="124"/>
      <c r="P10" s="124"/>
      <c r="Q10" s="124"/>
      <c r="R10" s="124"/>
      <c r="S10" s="124"/>
      <c r="T10" s="124"/>
      <c r="U10" s="124"/>
    </row>
    <row r="11" spans="1:27" ht="15" customHeight="1">
      <c r="B11" s="22">
        <v>3</v>
      </c>
      <c r="C11" s="7" t="s">
        <v>299</v>
      </c>
      <c r="D11" s="134">
        <v>56.5</v>
      </c>
      <c r="E11" s="176">
        <v>54.3</v>
      </c>
      <c r="F11" s="176"/>
      <c r="H11" s="16"/>
      <c r="I11" s="124"/>
      <c r="J11" s="17"/>
      <c r="K11" s="17"/>
      <c r="L11" s="17"/>
      <c r="M11" s="124"/>
      <c r="N11" s="124"/>
      <c r="O11" s="124"/>
      <c r="P11" s="124"/>
      <c r="Q11" s="124"/>
      <c r="R11" s="124"/>
      <c r="S11" s="124"/>
      <c r="T11" s="124"/>
      <c r="U11" s="124"/>
    </row>
    <row r="12" spans="1:27" ht="15" customHeight="1">
      <c r="B12" s="22">
        <v>4</v>
      </c>
      <c r="C12" s="7" t="s">
        <v>300</v>
      </c>
      <c r="D12" s="134">
        <v>70.5</v>
      </c>
      <c r="E12" s="176">
        <v>71.900000000000006</v>
      </c>
      <c r="F12" s="176"/>
      <c r="H12" s="16"/>
      <c r="I12" s="124"/>
      <c r="J12" s="17"/>
      <c r="K12" s="17"/>
      <c r="L12" s="17"/>
      <c r="M12" s="124"/>
      <c r="N12" s="124"/>
      <c r="O12" s="124"/>
      <c r="P12" s="124"/>
      <c r="Q12" s="124"/>
      <c r="R12" s="124"/>
      <c r="S12" s="124"/>
      <c r="T12" s="124"/>
      <c r="U12" s="124"/>
    </row>
    <row r="13" spans="1:27" ht="15" customHeight="1">
      <c r="B13" s="192" t="s">
        <v>290</v>
      </c>
      <c r="C13" s="193"/>
      <c r="D13" s="102">
        <f>SUM(D9:D12)</f>
        <v>280</v>
      </c>
      <c r="E13" s="194">
        <f>SUM(E9:F12)</f>
        <v>281</v>
      </c>
      <c r="F13" s="195"/>
      <c r="H13" s="16"/>
      <c r="I13" s="124"/>
      <c r="J13" s="18"/>
      <c r="K13" s="17"/>
      <c r="L13" s="17"/>
      <c r="M13" s="124"/>
      <c r="N13" s="124"/>
      <c r="O13" s="124"/>
      <c r="P13" s="124"/>
      <c r="Q13" s="124"/>
      <c r="R13" s="124"/>
      <c r="S13" s="124"/>
      <c r="T13" s="124"/>
      <c r="U13" s="124"/>
    </row>
    <row r="14" spans="1:27" ht="15" customHeight="1">
      <c r="A14" s="17"/>
      <c r="B14" s="17"/>
      <c r="C14" s="124"/>
      <c r="D14" s="124"/>
      <c r="E14" s="124"/>
      <c r="F14" s="124"/>
    </row>
    <row r="15" spans="1:27" ht="15" customHeight="1">
      <c r="B15" s="81"/>
      <c r="C15" s="81"/>
      <c r="D15" s="82"/>
      <c r="E15" s="83"/>
      <c r="F15" s="83"/>
    </row>
    <row r="16" spans="1:27" s="5" customFormat="1" ht="49.5">
      <c r="A16" s="19" t="s">
        <v>0</v>
      </c>
      <c r="B16" s="84" t="s">
        <v>287</v>
      </c>
      <c r="C16" s="84" t="s">
        <v>288</v>
      </c>
      <c r="D16" s="85" t="s">
        <v>289</v>
      </c>
      <c r="E16" s="2" t="s">
        <v>385</v>
      </c>
      <c r="F16" s="19" t="s">
        <v>8</v>
      </c>
      <c r="G16" s="6">
        <v>44520</v>
      </c>
      <c r="H16" s="6">
        <v>44521</v>
      </c>
      <c r="I16" s="6">
        <v>44522</v>
      </c>
      <c r="J16" s="6">
        <v>44523</v>
      </c>
      <c r="K16" s="167">
        <v>44524</v>
      </c>
      <c r="L16" s="167">
        <v>44525</v>
      </c>
      <c r="M16" s="6">
        <v>44526</v>
      </c>
      <c r="N16" s="6">
        <v>44527</v>
      </c>
      <c r="O16" s="6">
        <v>44528</v>
      </c>
      <c r="P16" s="6">
        <v>44529</v>
      </c>
      <c r="Q16" s="6">
        <v>44530</v>
      </c>
      <c r="R16" s="6">
        <v>44531</v>
      </c>
      <c r="S16" s="6">
        <v>44532</v>
      </c>
      <c r="T16" s="6">
        <v>44533</v>
      </c>
      <c r="U16" s="6">
        <v>44534</v>
      </c>
      <c r="V16" s="6">
        <v>44535</v>
      </c>
      <c r="W16" s="6">
        <v>44536</v>
      </c>
      <c r="X16" s="6">
        <v>44537</v>
      </c>
      <c r="Y16" s="6">
        <v>44538</v>
      </c>
      <c r="Z16" s="6">
        <v>44539</v>
      </c>
      <c r="AA16" s="6">
        <v>44540</v>
      </c>
    </row>
    <row r="17" spans="1:27" ht="15" customHeight="1">
      <c r="A17" s="187">
        <v>1</v>
      </c>
      <c r="B17" s="127" t="s">
        <v>1</v>
      </c>
      <c r="C17" s="127"/>
      <c r="D17" s="91" t="s">
        <v>2</v>
      </c>
      <c r="E17" s="134">
        <v>10</v>
      </c>
      <c r="F17" s="125">
        <v>5</v>
      </c>
      <c r="G17" s="89">
        <v>5</v>
      </c>
      <c r="H17" s="106">
        <v>0</v>
      </c>
      <c r="I17" s="11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89">
        <v>0</v>
      </c>
      <c r="Q17" s="89">
        <v>0</v>
      </c>
      <c r="R17" s="89">
        <v>0</v>
      </c>
      <c r="S17" s="89">
        <v>0</v>
      </c>
      <c r="T17" s="89">
        <v>0</v>
      </c>
      <c r="U17" s="89">
        <v>0</v>
      </c>
      <c r="V17" s="89">
        <v>0</v>
      </c>
      <c r="W17" s="89">
        <v>0</v>
      </c>
      <c r="X17" s="89">
        <v>0</v>
      </c>
      <c r="Y17" s="89">
        <v>0</v>
      </c>
      <c r="Z17" s="89">
        <v>0</v>
      </c>
      <c r="AA17" s="89">
        <v>0</v>
      </c>
    </row>
    <row r="18" spans="1:27" ht="15" customHeight="1">
      <c r="A18" s="187"/>
      <c r="B18" s="141"/>
      <c r="C18" s="141"/>
      <c r="D18" s="91"/>
      <c r="E18" s="134"/>
      <c r="F18" s="134"/>
      <c r="G18" s="89"/>
      <c r="H18" s="166">
        <v>-5</v>
      </c>
      <c r="I18" s="11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</row>
    <row r="19" spans="1:27" ht="16.5">
      <c r="A19" s="187"/>
      <c r="B19" s="89" t="s">
        <v>3</v>
      </c>
      <c r="C19" s="89"/>
      <c r="D19" s="110" t="s">
        <v>2</v>
      </c>
      <c r="E19" s="134">
        <v>5</v>
      </c>
      <c r="F19" s="134">
        <v>5</v>
      </c>
      <c r="G19" s="89">
        <v>5</v>
      </c>
      <c r="H19" s="106">
        <v>0</v>
      </c>
      <c r="I19" s="89">
        <v>0</v>
      </c>
      <c r="J19" s="11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89">
        <v>0</v>
      </c>
      <c r="Q19" s="89">
        <v>0</v>
      </c>
      <c r="R19" s="89">
        <v>0</v>
      </c>
      <c r="S19" s="89">
        <v>0</v>
      </c>
      <c r="T19" s="89">
        <v>0</v>
      </c>
      <c r="U19" s="89">
        <v>0</v>
      </c>
      <c r="V19" s="89">
        <v>0</v>
      </c>
      <c r="W19" s="89">
        <v>0</v>
      </c>
      <c r="X19" s="89">
        <v>0</v>
      </c>
      <c r="Y19" s="89">
        <v>0</v>
      </c>
      <c r="Z19" s="89">
        <v>0</v>
      </c>
      <c r="AA19" s="89">
        <v>0</v>
      </c>
    </row>
    <row r="20" spans="1:27" ht="15" customHeight="1">
      <c r="A20" s="187"/>
      <c r="B20" s="89" t="s">
        <v>4</v>
      </c>
      <c r="C20" s="80"/>
      <c r="D20" s="112" t="s">
        <v>2</v>
      </c>
      <c r="E20" s="134">
        <v>5</v>
      </c>
      <c r="F20" s="134">
        <v>5</v>
      </c>
      <c r="G20" s="89">
        <v>5</v>
      </c>
      <c r="H20" s="106">
        <v>0</v>
      </c>
      <c r="I20" s="89">
        <v>0</v>
      </c>
      <c r="J20" s="11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89">
        <v>0</v>
      </c>
      <c r="Q20" s="89">
        <v>0</v>
      </c>
      <c r="R20" s="89">
        <v>0</v>
      </c>
      <c r="S20" s="89">
        <v>0</v>
      </c>
      <c r="T20" s="89">
        <v>0</v>
      </c>
      <c r="U20" s="89">
        <v>0</v>
      </c>
      <c r="V20" s="89">
        <v>0</v>
      </c>
      <c r="W20" s="89">
        <v>0</v>
      </c>
      <c r="X20" s="89">
        <v>0</v>
      </c>
      <c r="Y20" s="89">
        <v>0</v>
      </c>
      <c r="Z20" s="89">
        <v>0</v>
      </c>
      <c r="AA20" s="89">
        <v>0</v>
      </c>
    </row>
    <row r="21" spans="1:27" ht="15" customHeight="1">
      <c r="A21" s="187"/>
      <c r="B21" s="188" t="s">
        <v>5</v>
      </c>
      <c r="C21" s="20" t="s">
        <v>303</v>
      </c>
      <c r="D21" s="112" t="s">
        <v>2</v>
      </c>
      <c r="E21" s="134">
        <v>6</v>
      </c>
      <c r="F21" s="134">
        <v>5</v>
      </c>
      <c r="G21" s="134">
        <v>5</v>
      </c>
      <c r="H21" s="134">
        <v>5</v>
      </c>
      <c r="I21" s="106">
        <v>0</v>
      </c>
      <c r="J21" s="89">
        <v>0</v>
      </c>
      <c r="K21" s="89">
        <v>0</v>
      </c>
      <c r="L21" s="119">
        <v>0</v>
      </c>
      <c r="M21" s="89">
        <v>0</v>
      </c>
      <c r="N21" s="89">
        <v>0</v>
      </c>
      <c r="O21" s="89">
        <v>0</v>
      </c>
      <c r="P21" s="89">
        <v>0</v>
      </c>
      <c r="Q21" s="89">
        <v>0</v>
      </c>
      <c r="R21" s="89">
        <v>0</v>
      </c>
      <c r="S21" s="89">
        <v>0</v>
      </c>
      <c r="T21" s="89">
        <v>0</v>
      </c>
      <c r="U21" s="89">
        <v>0</v>
      </c>
      <c r="V21" s="89">
        <v>0</v>
      </c>
      <c r="W21" s="89">
        <v>0</v>
      </c>
      <c r="X21" s="89">
        <v>0</v>
      </c>
      <c r="Y21" s="89">
        <v>0</v>
      </c>
      <c r="Z21" s="89">
        <v>0</v>
      </c>
      <c r="AA21" s="89">
        <v>0</v>
      </c>
    </row>
    <row r="22" spans="1:27" ht="15" customHeight="1">
      <c r="A22" s="187"/>
      <c r="B22" s="188"/>
      <c r="C22" s="20"/>
      <c r="D22" s="112"/>
      <c r="E22" s="134"/>
      <c r="F22" s="134"/>
      <c r="G22" s="89"/>
      <c r="H22" s="89"/>
      <c r="I22" s="166">
        <v>-1</v>
      </c>
      <c r="J22" s="89"/>
      <c r="K22" s="89"/>
      <c r="L22" s="11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</row>
    <row r="23" spans="1:27" ht="19.5" customHeight="1">
      <c r="A23" s="187"/>
      <c r="B23" s="188"/>
      <c r="C23" s="20" t="s">
        <v>304</v>
      </c>
      <c r="D23" s="112" t="s">
        <v>2</v>
      </c>
      <c r="E23" s="134">
        <v>10</v>
      </c>
      <c r="F23" s="134">
        <v>10</v>
      </c>
      <c r="G23" s="89">
        <v>10</v>
      </c>
      <c r="H23" s="89">
        <v>10</v>
      </c>
      <c r="I23" s="106">
        <v>0</v>
      </c>
      <c r="J23" s="89">
        <v>0</v>
      </c>
      <c r="K23" s="89">
        <v>0</v>
      </c>
      <c r="L23" s="119">
        <v>0</v>
      </c>
      <c r="M23" s="119">
        <v>0</v>
      </c>
      <c r="N23" s="119">
        <v>0</v>
      </c>
      <c r="O23" s="119">
        <v>0</v>
      </c>
      <c r="P23" s="119">
        <v>0</v>
      </c>
      <c r="Q23" s="119">
        <v>0</v>
      </c>
      <c r="R23" s="119">
        <v>0</v>
      </c>
      <c r="S23" s="119">
        <v>0</v>
      </c>
      <c r="T23" s="119">
        <v>0</v>
      </c>
      <c r="U23" s="119">
        <v>0</v>
      </c>
      <c r="V23" s="119">
        <v>0</v>
      </c>
      <c r="W23" s="119">
        <v>0</v>
      </c>
      <c r="X23" s="119">
        <v>0</v>
      </c>
      <c r="Y23" s="119">
        <v>0</v>
      </c>
      <c r="Z23" s="119">
        <v>0</v>
      </c>
      <c r="AA23" s="119">
        <v>0</v>
      </c>
    </row>
    <row r="24" spans="1:27" ht="19.5" customHeight="1">
      <c r="A24" s="187"/>
      <c r="B24" s="126" t="s">
        <v>305</v>
      </c>
      <c r="C24" s="20"/>
      <c r="D24" s="112" t="s">
        <v>2</v>
      </c>
      <c r="E24" s="134">
        <v>25</v>
      </c>
      <c r="F24" s="134">
        <v>20</v>
      </c>
      <c r="G24" s="134">
        <v>20</v>
      </c>
      <c r="H24" s="134">
        <v>20</v>
      </c>
      <c r="I24" s="134">
        <v>20</v>
      </c>
      <c r="J24" s="134">
        <v>20</v>
      </c>
      <c r="K24" s="106">
        <v>0</v>
      </c>
      <c r="L24" s="89">
        <v>0</v>
      </c>
      <c r="M24" s="89">
        <v>0</v>
      </c>
      <c r="N24" s="89">
        <v>0</v>
      </c>
      <c r="O24" s="89">
        <v>0</v>
      </c>
      <c r="P24" s="89">
        <v>0</v>
      </c>
      <c r="Q24" s="89">
        <v>0</v>
      </c>
      <c r="R24" s="89">
        <v>0</v>
      </c>
      <c r="S24" s="89">
        <v>0</v>
      </c>
      <c r="T24" s="89">
        <v>0</v>
      </c>
      <c r="U24" s="89">
        <v>0</v>
      </c>
      <c r="V24" s="89">
        <v>0</v>
      </c>
      <c r="W24" s="89">
        <v>0</v>
      </c>
      <c r="X24" s="89">
        <v>0</v>
      </c>
      <c r="Y24" s="89">
        <v>0</v>
      </c>
      <c r="Z24" s="89">
        <v>0</v>
      </c>
      <c r="AA24" s="89">
        <v>0</v>
      </c>
    </row>
    <row r="25" spans="1:27" ht="19.5" customHeight="1">
      <c r="A25" s="187"/>
      <c r="B25" s="135"/>
      <c r="C25" s="20"/>
      <c r="D25" s="112"/>
      <c r="E25" s="168"/>
      <c r="F25" s="145"/>
      <c r="G25" s="134"/>
      <c r="H25" s="134"/>
      <c r="I25" s="134"/>
      <c r="J25" s="134"/>
      <c r="K25" s="166">
        <v>-5</v>
      </c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</row>
    <row r="26" spans="1:27" s="115" customFormat="1" ht="33" customHeight="1">
      <c r="A26" s="187"/>
      <c r="B26" s="189" t="s">
        <v>10</v>
      </c>
      <c r="C26" s="20" t="s">
        <v>360</v>
      </c>
      <c r="D26" s="142" t="s">
        <v>319</v>
      </c>
      <c r="E26" s="134">
        <v>4</v>
      </c>
      <c r="F26" s="134">
        <v>4</v>
      </c>
      <c r="G26" s="120">
        <v>4</v>
      </c>
      <c r="H26" s="120">
        <v>4</v>
      </c>
      <c r="I26" s="120">
        <v>4</v>
      </c>
      <c r="J26" s="120">
        <v>4</v>
      </c>
      <c r="K26" s="114">
        <v>0</v>
      </c>
      <c r="L26" s="113">
        <v>0</v>
      </c>
      <c r="M26" s="113">
        <v>0</v>
      </c>
      <c r="N26" s="113">
        <v>0</v>
      </c>
      <c r="O26" s="113">
        <v>0</v>
      </c>
      <c r="P26" s="113">
        <v>0</v>
      </c>
      <c r="Q26" s="113">
        <v>0</v>
      </c>
      <c r="R26" s="113">
        <v>0</v>
      </c>
      <c r="S26" s="113">
        <v>0</v>
      </c>
      <c r="T26" s="113">
        <v>0</v>
      </c>
      <c r="U26" s="113">
        <v>0</v>
      </c>
      <c r="V26" s="113">
        <v>0</v>
      </c>
      <c r="W26" s="113">
        <v>0</v>
      </c>
      <c r="X26" s="113">
        <v>0</v>
      </c>
      <c r="Y26" s="113">
        <v>0</v>
      </c>
      <c r="Z26" s="113">
        <v>0</v>
      </c>
      <c r="AA26" s="113">
        <v>0</v>
      </c>
    </row>
    <row r="27" spans="1:27" s="115" customFormat="1" ht="37.5" customHeight="1">
      <c r="A27" s="187"/>
      <c r="B27" s="189"/>
      <c r="C27" s="20" t="s">
        <v>361</v>
      </c>
      <c r="D27" s="116" t="s">
        <v>320</v>
      </c>
      <c r="E27" s="134">
        <v>4</v>
      </c>
      <c r="F27" s="134">
        <v>4</v>
      </c>
      <c r="G27" s="113">
        <v>4</v>
      </c>
      <c r="H27" s="113">
        <v>4</v>
      </c>
      <c r="I27" s="113">
        <v>4</v>
      </c>
      <c r="J27" s="113">
        <v>4</v>
      </c>
      <c r="K27" s="113">
        <v>4</v>
      </c>
      <c r="L27" s="113">
        <v>4</v>
      </c>
      <c r="M27" s="113">
        <v>4</v>
      </c>
      <c r="N27" s="113">
        <v>4</v>
      </c>
      <c r="O27" s="113">
        <v>4</v>
      </c>
      <c r="P27" s="113">
        <v>4</v>
      </c>
      <c r="Q27" s="113">
        <v>4</v>
      </c>
      <c r="R27" s="114">
        <v>0</v>
      </c>
      <c r="S27" s="113">
        <v>0</v>
      </c>
      <c r="T27" s="113">
        <v>0</v>
      </c>
      <c r="U27" s="113">
        <v>0</v>
      </c>
      <c r="V27" s="113">
        <v>0</v>
      </c>
      <c r="W27" s="113">
        <v>0</v>
      </c>
      <c r="X27" s="113">
        <v>0</v>
      </c>
      <c r="Y27" s="113">
        <v>0</v>
      </c>
      <c r="Z27" s="113">
        <v>0</v>
      </c>
      <c r="AA27" s="113">
        <v>0</v>
      </c>
    </row>
    <row r="28" spans="1:27" s="115" customFormat="1" ht="37.5" customHeight="1">
      <c r="A28" s="187"/>
      <c r="B28" s="189"/>
      <c r="C28" s="20" t="s">
        <v>362</v>
      </c>
      <c r="D28" s="143" t="s">
        <v>337</v>
      </c>
      <c r="E28" s="134">
        <v>4</v>
      </c>
      <c r="F28" s="134">
        <v>4</v>
      </c>
      <c r="G28" s="113">
        <v>4</v>
      </c>
      <c r="H28" s="113">
        <v>4</v>
      </c>
      <c r="I28" s="113">
        <v>4</v>
      </c>
      <c r="J28" s="113">
        <v>4</v>
      </c>
      <c r="K28" s="113">
        <v>4</v>
      </c>
      <c r="L28" s="113">
        <v>4</v>
      </c>
      <c r="M28" s="113">
        <v>4</v>
      </c>
      <c r="N28" s="113">
        <v>4</v>
      </c>
      <c r="O28" s="113">
        <v>4</v>
      </c>
      <c r="P28" s="113">
        <v>4</v>
      </c>
      <c r="Q28" s="113">
        <v>4</v>
      </c>
      <c r="R28" s="113">
        <v>4</v>
      </c>
      <c r="S28" s="113">
        <v>4</v>
      </c>
      <c r="T28" s="113">
        <v>4</v>
      </c>
      <c r="U28" s="113">
        <v>4</v>
      </c>
      <c r="V28" s="113">
        <v>2</v>
      </c>
      <c r="W28" s="113">
        <v>2</v>
      </c>
      <c r="X28" s="114">
        <v>0</v>
      </c>
      <c r="Y28" s="113">
        <v>0</v>
      </c>
      <c r="Z28" s="113">
        <v>0</v>
      </c>
      <c r="AA28" s="113">
        <v>0</v>
      </c>
    </row>
    <row r="29" spans="1:27" ht="18" customHeight="1">
      <c r="A29" s="187"/>
      <c r="B29" s="189"/>
      <c r="C29" s="90" t="s">
        <v>363</v>
      </c>
      <c r="D29" s="92" t="s">
        <v>302</v>
      </c>
      <c r="E29" s="134">
        <v>2</v>
      </c>
      <c r="F29" s="134">
        <v>4</v>
      </c>
      <c r="G29" s="89">
        <v>4</v>
      </c>
      <c r="H29" s="89">
        <v>4</v>
      </c>
      <c r="I29" s="89">
        <v>4</v>
      </c>
      <c r="J29" s="89">
        <v>4</v>
      </c>
      <c r="K29" s="89">
        <v>4</v>
      </c>
      <c r="L29" s="89">
        <v>4</v>
      </c>
      <c r="M29" s="89">
        <v>4</v>
      </c>
      <c r="N29" s="89">
        <v>4</v>
      </c>
      <c r="O29" s="89">
        <v>4</v>
      </c>
      <c r="P29" s="89">
        <v>4</v>
      </c>
      <c r="Q29" s="89">
        <v>4</v>
      </c>
      <c r="R29" s="89">
        <v>4</v>
      </c>
      <c r="S29" s="89">
        <v>4</v>
      </c>
      <c r="T29" s="89">
        <v>4</v>
      </c>
      <c r="U29" s="89">
        <v>4</v>
      </c>
      <c r="V29" s="89">
        <v>4</v>
      </c>
      <c r="W29" s="89">
        <v>4</v>
      </c>
      <c r="X29" s="89">
        <v>4</v>
      </c>
      <c r="Y29" s="89">
        <v>4</v>
      </c>
      <c r="Z29" s="106">
        <v>0</v>
      </c>
      <c r="AA29" s="89">
        <v>0</v>
      </c>
    </row>
    <row r="30" spans="1:27" ht="18" customHeight="1">
      <c r="A30" s="187"/>
      <c r="B30" s="136"/>
      <c r="C30" s="90"/>
      <c r="D30" s="92"/>
      <c r="E30" s="134"/>
      <c r="F30" s="134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153">
        <v>2</v>
      </c>
      <c r="AA30" s="89"/>
    </row>
    <row r="31" spans="1:27" s="115" customFormat="1" ht="30" customHeight="1">
      <c r="A31" s="187"/>
      <c r="B31" s="189" t="s">
        <v>15</v>
      </c>
      <c r="C31" s="20" t="s">
        <v>364</v>
      </c>
      <c r="D31" s="94" t="s">
        <v>368</v>
      </c>
      <c r="E31" s="134">
        <v>30</v>
      </c>
      <c r="F31" s="134">
        <v>35</v>
      </c>
      <c r="G31" s="134">
        <v>35</v>
      </c>
      <c r="H31" s="134">
        <v>35</v>
      </c>
      <c r="I31" s="134">
        <v>35</v>
      </c>
      <c r="J31" s="134">
        <v>35</v>
      </c>
      <c r="K31" s="134">
        <v>20</v>
      </c>
      <c r="L31" s="134">
        <v>15</v>
      </c>
      <c r="M31" s="114">
        <v>0</v>
      </c>
      <c r="N31" s="113">
        <v>0</v>
      </c>
      <c r="O31" s="113">
        <v>0</v>
      </c>
      <c r="P31" s="113">
        <v>0</v>
      </c>
      <c r="Q31" s="113">
        <v>0</v>
      </c>
      <c r="R31" s="113">
        <v>0</v>
      </c>
      <c r="S31" s="113">
        <v>0</v>
      </c>
      <c r="T31" s="113">
        <v>0</v>
      </c>
      <c r="U31" s="113">
        <v>0</v>
      </c>
      <c r="V31" s="113">
        <v>0</v>
      </c>
      <c r="W31" s="113">
        <v>0</v>
      </c>
      <c r="X31" s="113">
        <v>0</v>
      </c>
      <c r="Y31" s="113">
        <v>0</v>
      </c>
      <c r="Z31" s="113">
        <v>0</v>
      </c>
      <c r="AA31" s="113">
        <v>0</v>
      </c>
    </row>
    <row r="32" spans="1:27" s="115" customFormat="1" ht="30" customHeight="1">
      <c r="A32" s="187"/>
      <c r="B32" s="189"/>
      <c r="C32" s="20"/>
      <c r="D32" s="94"/>
      <c r="E32" s="134"/>
      <c r="F32" s="134"/>
      <c r="G32" s="113"/>
      <c r="H32" s="113"/>
      <c r="I32" s="113"/>
      <c r="J32" s="113"/>
      <c r="K32" s="113"/>
      <c r="L32" s="113"/>
      <c r="M32" s="152">
        <v>5</v>
      </c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</row>
    <row r="33" spans="1:27" s="115" customFormat="1" ht="31.5" customHeight="1">
      <c r="A33" s="187"/>
      <c r="B33" s="189"/>
      <c r="C33" s="20" t="s">
        <v>365</v>
      </c>
      <c r="D33" s="94" t="s">
        <v>368</v>
      </c>
      <c r="E33" s="134">
        <v>30</v>
      </c>
      <c r="F33" s="134">
        <v>30</v>
      </c>
      <c r="G33" s="113">
        <v>30</v>
      </c>
      <c r="H33" s="113">
        <v>30</v>
      </c>
      <c r="I33" s="113">
        <v>30</v>
      </c>
      <c r="J33" s="113">
        <v>30</v>
      </c>
      <c r="K33" s="113">
        <v>30</v>
      </c>
      <c r="L33" s="113">
        <v>30</v>
      </c>
      <c r="M33" s="113">
        <v>30</v>
      </c>
      <c r="N33" s="113">
        <v>30</v>
      </c>
      <c r="O33" s="113">
        <v>15</v>
      </c>
      <c r="P33" s="113">
        <v>15</v>
      </c>
      <c r="Q33" s="114">
        <v>0</v>
      </c>
      <c r="R33" s="113">
        <v>0</v>
      </c>
      <c r="S33" s="113">
        <v>0</v>
      </c>
      <c r="T33" s="113">
        <v>0</v>
      </c>
      <c r="U33" s="113">
        <v>0</v>
      </c>
      <c r="V33" s="113">
        <v>0</v>
      </c>
      <c r="W33" s="113">
        <v>0</v>
      </c>
      <c r="X33" s="113">
        <v>0</v>
      </c>
      <c r="Y33" s="113">
        <v>0</v>
      </c>
      <c r="Z33" s="113">
        <v>0</v>
      </c>
      <c r="AA33" s="113">
        <v>0</v>
      </c>
    </row>
    <row r="34" spans="1:27" s="115" customFormat="1" ht="34.5" customHeight="1">
      <c r="A34" s="187"/>
      <c r="B34" s="189"/>
      <c r="C34" s="20" t="s">
        <v>366</v>
      </c>
      <c r="D34" s="144" t="s">
        <v>2</v>
      </c>
      <c r="E34" s="134">
        <v>30</v>
      </c>
      <c r="F34" s="134">
        <v>30</v>
      </c>
      <c r="G34" s="113">
        <v>30</v>
      </c>
      <c r="H34" s="113">
        <v>30</v>
      </c>
      <c r="I34" s="113">
        <v>30</v>
      </c>
      <c r="J34" s="113">
        <v>30</v>
      </c>
      <c r="K34" s="113">
        <v>30</v>
      </c>
      <c r="L34" s="113">
        <v>30</v>
      </c>
      <c r="M34" s="113">
        <v>30</v>
      </c>
      <c r="N34" s="113">
        <v>30</v>
      </c>
      <c r="O34" s="113">
        <v>30</v>
      </c>
      <c r="P34" s="113">
        <v>30</v>
      </c>
      <c r="Q34" s="113">
        <v>30</v>
      </c>
      <c r="R34" s="113">
        <v>30</v>
      </c>
      <c r="S34" s="113">
        <v>30</v>
      </c>
      <c r="T34" s="113">
        <v>30</v>
      </c>
      <c r="U34" s="113">
        <v>20</v>
      </c>
      <c r="V34" s="113">
        <v>10</v>
      </c>
      <c r="W34" s="114">
        <v>0</v>
      </c>
      <c r="X34" s="113">
        <v>0</v>
      </c>
      <c r="Y34" s="113">
        <v>0</v>
      </c>
      <c r="Z34" s="113">
        <v>0</v>
      </c>
      <c r="AA34" s="113">
        <v>0</v>
      </c>
    </row>
    <row r="35" spans="1:27" s="115" customFormat="1" ht="32.25" customHeight="1">
      <c r="A35" s="187"/>
      <c r="B35" s="189"/>
      <c r="C35" s="20" t="s">
        <v>367</v>
      </c>
      <c r="D35" s="144" t="s">
        <v>2</v>
      </c>
      <c r="E35" s="134">
        <v>3</v>
      </c>
      <c r="F35" s="134">
        <v>5</v>
      </c>
      <c r="G35" s="134">
        <v>5</v>
      </c>
      <c r="H35" s="134">
        <v>5</v>
      </c>
      <c r="I35" s="134">
        <v>5</v>
      </c>
      <c r="J35" s="134">
        <v>5</v>
      </c>
      <c r="K35" s="134">
        <v>5</v>
      </c>
      <c r="L35" s="134">
        <v>5</v>
      </c>
      <c r="M35" s="134">
        <v>5</v>
      </c>
      <c r="N35" s="134">
        <v>5</v>
      </c>
      <c r="O35" s="134">
        <v>5</v>
      </c>
      <c r="P35" s="134">
        <v>5</v>
      </c>
      <c r="Q35" s="134">
        <v>5</v>
      </c>
      <c r="R35" s="134">
        <v>5</v>
      </c>
      <c r="S35" s="134">
        <v>5</v>
      </c>
      <c r="T35" s="134">
        <v>5</v>
      </c>
      <c r="U35" s="134">
        <v>5</v>
      </c>
      <c r="V35" s="134">
        <v>5</v>
      </c>
      <c r="W35" s="134">
        <v>5</v>
      </c>
      <c r="X35" s="134">
        <v>5</v>
      </c>
      <c r="Y35" s="134">
        <v>5</v>
      </c>
      <c r="Z35" s="114">
        <v>0</v>
      </c>
      <c r="AA35" s="113">
        <v>0</v>
      </c>
    </row>
    <row r="36" spans="1:27" s="115" customFormat="1" ht="32.25" customHeight="1">
      <c r="A36" s="187"/>
      <c r="B36" s="136"/>
      <c r="C36" s="20"/>
      <c r="D36" s="14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52">
        <v>2</v>
      </c>
      <c r="AA36" s="113"/>
    </row>
    <row r="37" spans="1:27" ht="15" customHeight="1">
      <c r="A37" s="187"/>
      <c r="B37" s="189" t="s">
        <v>16</v>
      </c>
      <c r="C37" s="20" t="s">
        <v>369</v>
      </c>
      <c r="D37" s="117" t="s">
        <v>319</v>
      </c>
      <c r="E37" s="134">
        <v>4</v>
      </c>
      <c r="F37" s="134">
        <v>4</v>
      </c>
      <c r="G37" s="89">
        <v>4</v>
      </c>
      <c r="H37" s="89">
        <v>4</v>
      </c>
      <c r="I37" s="89">
        <v>4</v>
      </c>
      <c r="J37" s="89">
        <v>4</v>
      </c>
      <c r="K37" s="89">
        <v>4</v>
      </c>
      <c r="L37" s="89">
        <v>4</v>
      </c>
      <c r="M37" s="106">
        <v>0</v>
      </c>
      <c r="N37" s="89">
        <v>0</v>
      </c>
      <c r="O37" s="89">
        <v>0</v>
      </c>
      <c r="P37" s="89">
        <v>0</v>
      </c>
      <c r="Q37" s="89">
        <v>0</v>
      </c>
      <c r="R37" s="89">
        <v>0</v>
      </c>
      <c r="S37" s="89">
        <v>0</v>
      </c>
      <c r="T37" s="89">
        <v>0</v>
      </c>
      <c r="U37" s="89">
        <v>0</v>
      </c>
      <c r="V37" s="89">
        <v>0</v>
      </c>
      <c r="W37" s="89">
        <v>0</v>
      </c>
      <c r="X37" s="89">
        <v>0</v>
      </c>
      <c r="Y37" s="89">
        <v>0</v>
      </c>
      <c r="Z37" s="89">
        <v>0</v>
      </c>
      <c r="AA37" s="89">
        <v>0</v>
      </c>
    </row>
    <row r="38" spans="1:27" ht="15" customHeight="1">
      <c r="A38" s="187"/>
      <c r="B38" s="189"/>
      <c r="C38" s="20" t="s">
        <v>370</v>
      </c>
      <c r="D38" s="116" t="s">
        <v>320</v>
      </c>
      <c r="E38" s="134">
        <v>4</v>
      </c>
      <c r="F38" s="134">
        <v>4</v>
      </c>
      <c r="G38" s="89">
        <v>4</v>
      </c>
      <c r="H38" s="89">
        <v>4</v>
      </c>
      <c r="I38" s="89">
        <v>4</v>
      </c>
      <c r="J38" s="89">
        <v>4</v>
      </c>
      <c r="K38" s="89">
        <v>4</v>
      </c>
      <c r="L38" s="89">
        <v>4</v>
      </c>
      <c r="M38" s="89">
        <v>4</v>
      </c>
      <c r="N38" s="89">
        <v>4</v>
      </c>
      <c r="O38" s="89">
        <v>4</v>
      </c>
      <c r="P38" s="89">
        <v>4</v>
      </c>
      <c r="Q38" s="89">
        <v>4</v>
      </c>
      <c r="R38" s="89">
        <v>4</v>
      </c>
      <c r="S38" s="106">
        <v>0</v>
      </c>
      <c r="T38" s="89">
        <v>0</v>
      </c>
      <c r="U38" s="89">
        <v>0</v>
      </c>
      <c r="V38" s="89">
        <v>0</v>
      </c>
      <c r="W38" s="89">
        <v>0</v>
      </c>
      <c r="X38" s="89">
        <v>0</v>
      </c>
      <c r="Y38" s="89">
        <v>0</v>
      </c>
      <c r="Z38" s="89">
        <v>0</v>
      </c>
      <c r="AA38" s="89">
        <v>0</v>
      </c>
    </row>
    <row r="39" spans="1:27" ht="15" customHeight="1">
      <c r="A39" s="187"/>
      <c r="B39" s="189"/>
      <c r="C39" s="20" t="s">
        <v>371</v>
      </c>
      <c r="D39" s="130" t="s">
        <v>337</v>
      </c>
      <c r="E39" s="134">
        <v>3</v>
      </c>
      <c r="F39" s="134">
        <v>5</v>
      </c>
      <c r="G39" s="134">
        <v>5</v>
      </c>
      <c r="H39" s="134">
        <v>5</v>
      </c>
      <c r="I39" s="134">
        <v>5</v>
      </c>
      <c r="J39" s="134">
        <v>5</v>
      </c>
      <c r="K39" s="134">
        <v>5</v>
      </c>
      <c r="L39" s="134">
        <v>5</v>
      </c>
      <c r="M39" s="134">
        <v>5</v>
      </c>
      <c r="N39" s="134">
        <v>5</v>
      </c>
      <c r="O39" s="134">
        <v>5</v>
      </c>
      <c r="P39" s="134">
        <v>5</v>
      </c>
      <c r="Q39" s="134">
        <v>5</v>
      </c>
      <c r="R39" s="134">
        <v>5</v>
      </c>
      <c r="S39" s="134">
        <v>5</v>
      </c>
      <c r="T39" s="134">
        <v>5</v>
      </c>
      <c r="U39" s="134">
        <v>5</v>
      </c>
      <c r="V39" s="134">
        <v>5</v>
      </c>
      <c r="W39" s="134">
        <v>5</v>
      </c>
      <c r="X39" s="106">
        <v>0</v>
      </c>
      <c r="Y39" s="89">
        <v>0</v>
      </c>
      <c r="Z39" s="89">
        <v>0</v>
      </c>
      <c r="AA39" s="89">
        <v>0</v>
      </c>
    </row>
    <row r="40" spans="1:27" ht="15" customHeight="1">
      <c r="A40" s="187"/>
      <c r="B40" s="189"/>
      <c r="C40" s="20"/>
      <c r="D40" s="130"/>
      <c r="E40" s="134"/>
      <c r="F40" s="134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153">
        <v>2</v>
      </c>
      <c r="Y40" s="89"/>
      <c r="Z40" s="89"/>
      <c r="AA40" s="89"/>
    </row>
    <row r="41" spans="1:27" ht="15" customHeight="1">
      <c r="A41" s="187"/>
      <c r="B41" s="189"/>
      <c r="C41" s="20" t="s">
        <v>372</v>
      </c>
      <c r="D41" s="130" t="s">
        <v>337</v>
      </c>
      <c r="E41" s="134">
        <v>1</v>
      </c>
      <c r="F41" s="134">
        <v>2</v>
      </c>
      <c r="G41" s="134">
        <v>2</v>
      </c>
      <c r="H41" s="134">
        <v>2</v>
      </c>
      <c r="I41" s="134">
        <v>2</v>
      </c>
      <c r="J41" s="134">
        <v>2</v>
      </c>
      <c r="K41" s="134">
        <v>2</v>
      </c>
      <c r="L41" s="134">
        <v>2</v>
      </c>
      <c r="M41" s="134">
        <v>2</v>
      </c>
      <c r="N41" s="134">
        <v>2</v>
      </c>
      <c r="O41" s="134">
        <v>2</v>
      </c>
      <c r="P41" s="134">
        <v>2</v>
      </c>
      <c r="Q41" s="134">
        <v>2</v>
      </c>
      <c r="R41" s="134">
        <v>2</v>
      </c>
      <c r="S41" s="134">
        <v>2</v>
      </c>
      <c r="T41" s="134">
        <v>2</v>
      </c>
      <c r="U41" s="134">
        <v>2</v>
      </c>
      <c r="V41" s="134">
        <v>2</v>
      </c>
      <c r="W41" s="134">
        <v>2</v>
      </c>
      <c r="X41" s="134">
        <v>2</v>
      </c>
      <c r="Y41" s="134">
        <v>2</v>
      </c>
      <c r="Z41" s="106">
        <v>0</v>
      </c>
      <c r="AA41" s="89">
        <v>0</v>
      </c>
    </row>
    <row r="42" spans="1:27" ht="15" customHeight="1">
      <c r="A42" s="187"/>
      <c r="B42" s="133"/>
      <c r="C42" s="20"/>
      <c r="D42" s="130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53">
        <v>1</v>
      </c>
      <c r="AA42" s="89"/>
    </row>
    <row r="43" spans="1:27" ht="15" customHeight="1">
      <c r="A43" s="187"/>
      <c r="B43" s="190" t="s">
        <v>6</v>
      </c>
      <c r="C43" s="20" t="s">
        <v>373</v>
      </c>
      <c r="D43" s="118" t="s">
        <v>2</v>
      </c>
      <c r="E43" s="134">
        <v>25</v>
      </c>
      <c r="F43" s="134">
        <v>25</v>
      </c>
      <c r="G43" s="89">
        <v>25</v>
      </c>
      <c r="H43" s="89">
        <v>25</v>
      </c>
      <c r="I43" s="89">
        <v>25</v>
      </c>
      <c r="J43" s="89">
        <v>25</v>
      </c>
      <c r="K43" s="89">
        <v>25</v>
      </c>
      <c r="L43" s="89">
        <v>25</v>
      </c>
      <c r="M43" s="89">
        <v>20</v>
      </c>
      <c r="N43" s="89">
        <v>5</v>
      </c>
      <c r="O43" s="106">
        <v>0</v>
      </c>
      <c r="P43" s="89">
        <v>0</v>
      </c>
      <c r="Q43" s="89">
        <v>0</v>
      </c>
      <c r="R43" s="89">
        <v>0</v>
      </c>
      <c r="S43" s="89">
        <v>0</v>
      </c>
      <c r="T43" s="89">
        <v>0</v>
      </c>
      <c r="U43" s="89">
        <v>0</v>
      </c>
      <c r="V43" s="89">
        <v>0</v>
      </c>
      <c r="W43" s="89">
        <v>0</v>
      </c>
      <c r="X43" s="89">
        <v>0</v>
      </c>
      <c r="Y43" s="89">
        <v>0</v>
      </c>
      <c r="Z43" s="89">
        <v>0</v>
      </c>
      <c r="AA43" s="89">
        <v>0</v>
      </c>
    </row>
    <row r="44" spans="1:27" ht="15" customHeight="1">
      <c r="A44" s="187"/>
      <c r="B44" s="191"/>
      <c r="C44" s="20" t="s">
        <v>374</v>
      </c>
      <c r="D44" s="118" t="s">
        <v>2</v>
      </c>
      <c r="E44" s="134">
        <v>25</v>
      </c>
      <c r="F44" s="134">
        <v>25</v>
      </c>
      <c r="G44" s="89">
        <v>25</v>
      </c>
      <c r="H44" s="89">
        <v>25</v>
      </c>
      <c r="I44" s="89">
        <v>25</v>
      </c>
      <c r="J44" s="89">
        <v>25</v>
      </c>
      <c r="K44" s="89">
        <v>25</v>
      </c>
      <c r="L44" s="89">
        <v>25</v>
      </c>
      <c r="M44" s="89">
        <v>25</v>
      </c>
      <c r="N44" s="89">
        <v>25</v>
      </c>
      <c r="O44" s="89">
        <v>25</v>
      </c>
      <c r="P44" s="89">
        <v>25</v>
      </c>
      <c r="Q44" s="89">
        <v>25</v>
      </c>
      <c r="R44" s="89">
        <v>25</v>
      </c>
      <c r="S44" s="89">
        <v>20</v>
      </c>
      <c r="T44" s="89">
        <v>5</v>
      </c>
      <c r="U44" s="106">
        <v>0</v>
      </c>
      <c r="V44" s="89">
        <v>0</v>
      </c>
      <c r="W44" s="89">
        <v>0</v>
      </c>
      <c r="X44" s="89">
        <v>0</v>
      </c>
      <c r="Y44" s="89">
        <v>0</v>
      </c>
      <c r="Z44" s="89">
        <v>0</v>
      </c>
      <c r="AA44" s="89">
        <v>0</v>
      </c>
    </row>
    <row r="45" spans="1:27" ht="15" customHeight="1">
      <c r="A45" s="187"/>
      <c r="B45" s="191"/>
      <c r="C45" s="20" t="s">
        <v>375</v>
      </c>
      <c r="D45" s="118" t="s">
        <v>2</v>
      </c>
      <c r="E45" s="134">
        <v>25</v>
      </c>
      <c r="F45" s="134">
        <v>25</v>
      </c>
      <c r="G45" s="89">
        <v>25</v>
      </c>
      <c r="H45" s="89">
        <v>25</v>
      </c>
      <c r="I45" s="89">
        <v>25</v>
      </c>
      <c r="J45" s="89">
        <v>25</v>
      </c>
      <c r="K45" s="89">
        <v>25</v>
      </c>
      <c r="L45" s="89">
        <v>25</v>
      </c>
      <c r="M45" s="89">
        <v>25</v>
      </c>
      <c r="N45" s="89">
        <v>25</v>
      </c>
      <c r="O45" s="89">
        <v>25</v>
      </c>
      <c r="P45" s="89">
        <v>25</v>
      </c>
      <c r="Q45" s="89">
        <v>25</v>
      </c>
      <c r="R45" s="89">
        <v>25</v>
      </c>
      <c r="S45" s="89">
        <v>25</v>
      </c>
      <c r="T45" s="89">
        <v>25</v>
      </c>
      <c r="U45" s="89">
        <v>25</v>
      </c>
      <c r="V45" s="89">
        <v>25</v>
      </c>
      <c r="W45" s="89">
        <v>25</v>
      </c>
      <c r="X45" s="89">
        <v>20</v>
      </c>
      <c r="Y45" s="89">
        <v>5</v>
      </c>
      <c r="Z45" s="106">
        <v>0</v>
      </c>
      <c r="AA45" s="89">
        <v>0</v>
      </c>
    </row>
    <row r="46" spans="1:27" ht="15" customHeight="1">
      <c r="A46" s="187"/>
      <c r="B46" s="191"/>
      <c r="C46" s="20" t="s">
        <v>376</v>
      </c>
      <c r="D46" s="118" t="s">
        <v>2</v>
      </c>
      <c r="E46" s="134">
        <v>5</v>
      </c>
      <c r="F46" s="134">
        <v>5</v>
      </c>
      <c r="G46" s="89">
        <v>5</v>
      </c>
      <c r="H46" s="89">
        <v>5</v>
      </c>
      <c r="I46" s="89">
        <v>5</v>
      </c>
      <c r="J46" s="89">
        <v>5</v>
      </c>
      <c r="K46" s="89">
        <v>5</v>
      </c>
      <c r="L46" s="89">
        <v>5</v>
      </c>
      <c r="M46" s="89">
        <v>5</v>
      </c>
      <c r="N46" s="89">
        <v>5</v>
      </c>
      <c r="O46" s="89">
        <v>5</v>
      </c>
      <c r="P46" s="89">
        <v>5</v>
      </c>
      <c r="Q46" s="89">
        <v>5</v>
      </c>
      <c r="R46" s="89">
        <v>5</v>
      </c>
      <c r="S46" s="89">
        <v>5</v>
      </c>
      <c r="T46" s="89">
        <v>5</v>
      </c>
      <c r="U46" s="89">
        <v>5</v>
      </c>
      <c r="V46" s="89">
        <v>5</v>
      </c>
      <c r="W46" s="89">
        <v>5</v>
      </c>
      <c r="X46" s="89">
        <v>5</v>
      </c>
      <c r="Y46" s="89">
        <v>5</v>
      </c>
      <c r="Z46" s="106">
        <v>0</v>
      </c>
      <c r="AA46" s="89">
        <v>0</v>
      </c>
    </row>
    <row r="47" spans="1:27" ht="15" customHeight="1">
      <c r="A47" s="187"/>
      <c r="B47" s="190" t="s">
        <v>7</v>
      </c>
      <c r="C47" s="20" t="s">
        <v>378</v>
      </c>
      <c r="D47" s="118" t="s">
        <v>2</v>
      </c>
      <c r="E47" s="134">
        <v>3</v>
      </c>
      <c r="F47" s="134">
        <v>3</v>
      </c>
      <c r="G47" s="134">
        <v>3</v>
      </c>
      <c r="H47" s="134">
        <v>3</v>
      </c>
      <c r="I47" s="134">
        <v>3</v>
      </c>
      <c r="J47" s="134">
        <v>3</v>
      </c>
      <c r="K47" s="134">
        <v>3</v>
      </c>
      <c r="L47" s="134">
        <v>3</v>
      </c>
      <c r="M47" s="134">
        <v>3</v>
      </c>
      <c r="N47" s="134">
        <v>3</v>
      </c>
      <c r="O47" s="134">
        <v>3</v>
      </c>
      <c r="P47" s="134">
        <v>3</v>
      </c>
      <c r="Q47" s="134">
        <v>3</v>
      </c>
      <c r="R47" s="134">
        <v>3</v>
      </c>
      <c r="S47" s="134">
        <v>3</v>
      </c>
      <c r="T47" s="134">
        <v>3</v>
      </c>
      <c r="U47" s="134">
        <v>3</v>
      </c>
      <c r="V47" s="134">
        <v>3</v>
      </c>
      <c r="W47" s="134">
        <v>3</v>
      </c>
      <c r="X47" s="134">
        <v>3</v>
      </c>
      <c r="Y47" s="134">
        <v>3</v>
      </c>
      <c r="Z47" s="134">
        <v>3</v>
      </c>
      <c r="AA47" s="106">
        <v>0</v>
      </c>
    </row>
    <row r="48" spans="1:27" ht="15" customHeight="1">
      <c r="A48" s="187"/>
      <c r="B48" s="191"/>
      <c r="C48" s="20" t="s">
        <v>379</v>
      </c>
      <c r="D48" s="118" t="s">
        <v>2</v>
      </c>
      <c r="E48" s="134">
        <v>3</v>
      </c>
      <c r="F48" s="134">
        <v>3</v>
      </c>
      <c r="G48" s="134">
        <v>3</v>
      </c>
      <c r="H48" s="134">
        <v>3</v>
      </c>
      <c r="I48" s="134">
        <v>3</v>
      </c>
      <c r="J48" s="134">
        <v>3</v>
      </c>
      <c r="K48" s="134">
        <v>3</v>
      </c>
      <c r="L48" s="134">
        <v>3</v>
      </c>
      <c r="M48" s="134">
        <v>3</v>
      </c>
      <c r="N48" s="134">
        <v>3</v>
      </c>
      <c r="O48" s="134">
        <v>3</v>
      </c>
      <c r="P48" s="134">
        <v>3</v>
      </c>
      <c r="Q48" s="134">
        <v>3</v>
      </c>
      <c r="R48" s="134">
        <v>3</v>
      </c>
      <c r="S48" s="134">
        <v>3</v>
      </c>
      <c r="T48" s="134">
        <v>3</v>
      </c>
      <c r="U48" s="134">
        <v>3</v>
      </c>
      <c r="V48" s="134">
        <v>3</v>
      </c>
      <c r="W48" s="134">
        <v>3</v>
      </c>
      <c r="X48" s="134">
        <v>3</v>
      </c>
      <c r="Y48" s="134">
        <v>3</v>
      </c>
      <c r="Z48" s="134">
        <v>3</v>
      </c>
      <c r="AA48" s="106">
        <v>0</v>
      </c>
    </row>
    <row r="49" spans="1:27" ht="15" customHeight="1">
      <c r="A49" s="187"/>
      <c r="B49" s="191"/>
      <c r="C49" s="20" t="s">
        <v>380</v>
      </c>
      <c r="D49" s="118" t="s">
        <v>2</v>
      </c>
      <c r="E49" s="134">
        <v>2</v>
      </c>
      <c r="F49" s="134">
        <v>2</v>
      </c>
      <c r="G49" s="89">
        <v>2</v>
      </c>
      <c r="H49" s="89">
        <v>2</v>
      </c>
      <c r="I49" s="89">
        <v>2</v>
      </c>
      <c r="J49" s="89">
        <v>2</v>
      </c>
      <c r="K49" s="89">
        <v>2</v>
      </c>
      <c r="L49" s="89">
        <v>2</v>
      </c>
      <c r="M49" s="89">
        <v>2</v>
      </c>
      <c r="N49" s="89">
        <v>2</v>
      </c>
      <c r="O49" s="89">
        <v>2</v>
      </c>
      <c r="P49" s="89">
        <v>2</v>
      </c>
      <c r="Q49" s="89">
        <v>2</v>
      </c>
      <c r="R49" s="89">
        <v>2</v>
      </c>
      <c r="S49" s="89">
        <v>2</v>
      </c>
      <c r="T49" s="89">
        <v>2</v>
      </c>
      <c r="U49" s="89">
        <v>2</v>
      </c>
      <c r="V49" s="89">
        <v>2</v>
      </c>
      <c r="W49" s="89">
        <v>2</v>
      </c>
      <c r="X49" s="89">
        <v>2</v>
      </c>
      <c r="Y49" s="89">
        <v>2</v>
      </c>
      <c r="Z49" s="89">
        <v>2</v>
      </c>
      <c r="AA49" s="106">
        <v>0</v>
      </c>
    </row>
    <row r="50" spans="1:27" ht="15" customHeight="1">
      <c r="A50" s="187"/>
      <c r="B50" s="191"/>
      <c r="C50" s="20" t="s">
        <v>381</v>
      </c>
      <c r="D50" s="118" t="s">
        <v>2</v>
      </c>
      <c r="E50" s="134">
        <v>2</v>
      </c>
      <c r="F50" s="134">
        <v>2</v>
      </c>
      <c r="G50" s="89">
        <v>2</v>
      </c>
      <c r="H50" s="89">
        <v>2</v>
      </c>
      <c r="I50" s="89">
        <v>2</v>
      </c>
      <c r="J50" s="89">
        <v>2</v>
      </c>
      <c r="K50" s="89">
        <v>2</v>
      </c>
      <c r="L50" s="89">
        <v>2</v>
      </c>
      <c r="M50" s="89">
        <v>2</v>
      </c>
      <c r="N50" s="89">
        <v>2</v>
      </c>
      <c r="O50" s="89">
        <v>2</v>
      </c>
      <c r="P50" s="89">
        <v>2</v>
      </c>
      <c r="Q50" s="89">
        <v>2</v>
      </c>
      <c r="R50" s="89">
        <v>2</v>
      </c>
      <c r="S50" s="89">
        <v>2</v>
      </c>
      <c r="T50" s="89">
        <v>2</v>
      </c>
      <c r="U50" s="89">
        <v>2</v>
      </c>
      <c r="V50" s="89">
        <v>2</v>
      </c>
      <c r="W50" s="89">
        <v>2</v>
      </c>
      <c r="X50" s="89">
        <v>2</v>
      </c>
      <c r="Y50" s="89">
        <v>2</v>
      </c>
      <c r="Z50" s="89">
        <v>2</v>
      </c>
      <c r="AA50" s="106">
        <v>0</v>
      </c>
    </row>
    <row r="51" spans="1:27" ht="15" customHeight="1">
      <c r="A51" s="187"/>
      <c r="B51" s="187" t="s">
        <v>377</v>
      </c>
      <c r="C51" s="20" t="s">
        <v>30</v>
      </c>
      <c r="D51" s="91" t="s">
        <v>2</v>
      </c>
      <c r="E51" s="134">
        <v>5</v>
      </c>
      <c r="F51" s="134">
        <v>5</v>
      </c>
      <c r="G51" s="89">
        <v>5</v>
      </c>
      <c r="H51" s="89">
        <v>5</v>
      </c>
      <c r="I51" s="89">
        <v>5</v>
      </c>
      <c r="J51" s="89">
        <v>5</v>
      </c>
      <c r="K51" s="89">
        <v>5</v>
      </c>
      <c r="L51" s="89">
        <v>5</v>
      </c>
      <c r="M51" s="89">
        <v>5</v>
      </c>
      <c r="N51" s="89">
        <v>5</v>
      </c>
      <c r="O51" s="89">
        <v>5</v>
      </c>
      <c r="P51" s="89">
        <v>5</v>
      </c>
      <c r="Q51" s="89">
        <v>5</v>
      </c>
      <c r="R51" s="89">
        <v>5</v>
      </c>
      <c r="S51" s="89">
        <v>5</v>
      </c>
      <c r="T51" s="89">
        <v>5</v>
      </c>
      <c r="U51" s="89">
        <v>5</v>
      </c>
      <c r="V51" s="89">
        <v>5</v>
      </c>
      <c r="W51" s="89">
        <v>5</v>
      </c>
      <c r="X51" s="89">
        <v>5</v>
      </c>
      <c r="Y51" s="89">
        <v>5</v>
      </c>
      <c r="Z51" s="89">
        <v>5</v>
      </c>
      <c r="AA51" s="106">
        <v>0</v>
      </c>
    </row>
    <row r="52" spans="1:27" ht="15" customHeight="1">
      <c r="A52" s="187"/>
      <c r="B52" s="187"/>
      <c r="C52" s="127" t="s">
        <v>31</v>
      </c>
      <c r="D52" s="91" t="s">
        <v>2</v>
      </c>
      <c r="E52" s="134">
        <v>5</v>
      </c>
      <c r="F52" s="134">
        <v>5</v>
      </c>
      <c r="G52" s="89">
        <v>5</v>
      </c>
      <c r="H52" s="89">
        <v>5</v>
      </c>
      <c r="I52" s="89">
        <v>5</v>
      </c>
      <c r="J52" s="89">
        <v>5</v>
      </c>
      <c r="K52" s="89">
        <v>5</v>
      </c>
      <c r="L52" s="89">
        <v>5</v>
      </c>
      <c r="M52" s="89">
        <v>5</v>
      </c>
      <c r="N52" s="89">
        <v>5</v>
      </c>
      <c r="O52" s="89">
        <v>5</v>
      </c>
      <c r="P52" s="89">
        <v>5</v>
      </c>
      <c r="Q52" s="89">
        <v>5</v>
      </c>
      <c r="R52" s="89">
        <v>5</v>
      </c>
      <c r="S52" s="89">
        <v>5</v>
      </c>
      <c r="T52" s="89">
        <v>5</v>
      </c>
      <c r="U52" s="89">
        <v>5</v>
      </c>
      <c r="V52" s="89">
        <v>5</v>
      </c>
      <c r="W52" s="89">
        <v>5</v>
      </c>
      <c r="X52" s="89">
        <v>5</v>
      </c>
      <c r="Y52" s="89">
        <v>5</v>
      </c>
      <c r="Z52" s="89">
        <v>5</v>
      </c>
      <c r="AA52" s="106">
        <v>0</v>
      </c>
    </row>
    <row r="53" spans="1:27" ht="15" customHeight="1">
      <c r="A53" s="1"/>
      <c r="B53" s="1"/>
      <c r="C53" s="1"/>
      <c r="D53" s="156" t="s">
        <v>13</v>
      </c>
      <c r="E53" s="127"/>
      <c r="F53" s="125">
        <f>SUM(E17:E52)</f>
        <v>280</v>
      </c>
      <c r="G53" s="125">
        <f>SUM(G17:G52)</f>
        <v>281</v>
      </c>
      <c r="H53" s="125">
        <f>SUM(H19:H52,H17)</f>
        <v>266</v>
      </c>
      <c r="I53" s="125">
        <f>SUM(I23:I52,I17:I21)</f>
        <v>251</v>
      </c>
      <c r="J53" s="125">
        <f>SUM(J17:J52)</f>
        <v>251</v>
      </c>
      <c r="K53" s="125">
        <f>SUM(K26:K52,K17:K24)</f>
        <v>212</v>
      </c>
      <c r="L53" s="125">
        <f>SUM(L17:L52)</f>
        <v>207</v>
      </c>
      <c r="M53" s="125">
        <f>SUM(M33:M52,M17:M31)</f>
        <v>183</v>
      </c>
      <c r="N53" s="125">
        <f t="shared" ref="N53:W53" si="0">SUM(N17:N52)</f>
        <v>168</v>
      </c>
      <c r="O53" s="125">
        <f t="shared" si="0"/>
        <v>148</v>
      </c>
      <c r="P53" s="125">
        <f t="shared" si="0"/>
        <v>148</v>
      </c>
      <c r="Q53" s="125">
        <f t="shared" si="0"/>
        <v>133</v>
      </c>
      <c r="R53" s="125">
        <f t="shared" si="0"/>
        <v>129</v>
      </c>
      <c r="S53" s="125">
        <f t="shared" si="0"/>
        <v>120</v>
      </c>
      <c r="T53" s="125">
        <f t="shared" si="0"/>
        <v>105</v>
      </c>
      <c r="U53" s="125">
        <f t="shared" si="0"/>
        <v>90</v>
      </c>
      <c r="V53" s="125">
        <f t="shared" si="0"/>
        <v>78</v>
      </c>
      <c r="W53" s="125">
        <f t="shared" si="0"/>
        <v>68</v>
      </c>
      <c r="X53" s="125">
        <f>SUM(X41:X52,X17:X39)</f>
        <v>56</v>
      </c>
      <c r="Y53" s="125">
        <f>SUM(Y17:Y52)</f>
        <v>41</v>
      </c>
      <c r="Z53" s="125">
        <f>SUM(Z43:Z52,Z37:Z41,Z31:Z35,Z17:Z29)</f>
        <v>20</v>
      </c>
      <c r="AA53" s="125">
        <f>SUM(AA17:AA52)</f>
        <v>0</v>
      </c>
    </row>
    <row r="54" spans="1:27" ht="15" customHeight="1">
      <c r="A54" s="1"/>
      <c r="B54" s="1"/>
      <c r="C54" s="1"/>
      <c r="D54" s="156" t="s">
        <v>8</v>
      </c>
      <c r="E54" s="141"/>
      <c r="F54" s="134">
        <f t="shared" ref="F54:AA54" si="1">SUM(F17:F52)</f>
        <v>281</v>
      </c>
      <c r="G54" s="134">
        <f t="shared" si="1"/>
        <v>281</v>
      </c>
      <c r="H54" s="134">
        <f t="shared" si="1"/>
        <v>261</v>
      </c>
      <c r="I54" s="134">
        <f t="shared" si="1"/>
        <v>250</v>
      </c>
      <c r="J54" s="134">
        <f t="shared" si="1"/>
        <v>251</v>
      </c>
      <c r="K54" s="134">
        <f t="shared" si="1"/>
        <v>207</v>
      </c>
      <c r="L54" s="134">
        <f t="shared" si="1"/>
        <v>207</v>
      </c>
      <c r="M54" s="134">
        <f t="shared" si="1"/>
        <v>188</v>
      </c>
      <c r="N54" s="134">
        <f t="shared" si="1"/>
        <v>168</v>
      </c>
      <c r="O54" s="134">
        <f t="shared" si="1"/>
        <v>148</v>
      </c>
      <c r="P54" s="134">
        <f t="shared" si="1"/>
        <v>148</v>
      </c>
      <c r="Q54" s="134">
        <f t="shared" si="1"/>
        <v>133</v>
      </c>
      <c r="R54" s="134">
        <f t="shared" si="1"/>
        <v>129</v>
      </c>
      <c r="S54" s="134">
        <f t="shared" si="1"/>
        <v>120</v>
      </c>
      <c r="T54" s="134">
        <f t="shared" si="1"/>
        <v>105</v>
      </c>
      <c r="U54" s="134">
        <f t="shared" si="1"/>
        <v>90</v>
      </c>
      <c r="V54" s="134">
        <f t="shared" si="1"/>
        <v>78</v>
      </c>
      <c r="W54" s="134">
        <f t="shared" si="1"/>
        <v>68</v>
      </c>
      <c r="X54" s="134">
        <f t="shared" si="1"/>
        <v>58</v>
      </c>
      <c r="Y54" s="134">
        <f t="shared" si="1"/>
        <v>41</v>
      </c>
      <c r="Z54" s="134">
        <f t="shared" si="1"/>
        <v>25</v>
      </c>
      <c r="AA54" s="134">
        <f t="shared" si="1"/>
        <v>0</v>
      </c>
    </row>
    <row r="55" spans="1:27" ht="1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</sheetData>
  <mergeCells count="25">
    <mergeCell ref="E12:F12"/>
    <mergeCell ref="C1:D1"/>
    <mergeCell ref="C2:D2"/>
    <mergeCell ref="C3:D3"/>
    <mergeCell ref="F3:U3"/>
    <mergeCell ref="C4:D4"/>
    <mergeCell ref="C5:D5"/>
    <mergeCell ref="K5:M5"/>
    <mergeCell ref="K6:M6"/>
    <mergeCell ref="K7:M7"/>
    <mergeCell ref="B7:F7"/>
    <mergeCell ref="E8:F8"/>
    <mergeCell ref="E9:F9"/>
    <mergeCell ref="E10:F10"/>
    <mergeCell ref="E11:F11"/>
    <mergeCell ref="B13:C13"/>
    <mergeCell ref="E13:F13"/>
    <mergeCell ref="A17:A52"/>
    <mergeCell ref="B21:B23"/>
    <mergeCell ref="B26:B29"/>
    <mergeCell ref="B31:B35"/>
    <mergeCell ref="B37:B41"/>
    <mergeCell ref="B43:B46"/>
    <mergeCell ref="B47:B50"/>
    <mergeCell ref="B51:B5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topLeftCell="A7" zoomScaleNormal="100" zoomScaleSheetLayoutView="100" workbookViewId="0">
      <selection activeCell="G15" sqref="G15"/>
    </sheetView>
  </sheetViews>
  <sheetFormatPr defaultRowHeight="14.25"/>
  <cols>
    <col min="3" max="3" width="12" customWidth="1"/>
    <col min="4" max="4" width="13" customWidth="1"/>
    <col min="5" max="5" width="11.125" customWidth="1"/>
    <col min="6" max="6" width="12.625" style="4" customWidth="1"/>
    <col min="7" max="7" width="11.75" customWidth="1"/>
    <col min="8" max="8" width="12.5" customWidth="1"/>
  </cols>
  <sheetData>
    <row r="3" spans="2:13" ht="20.25">
      <c r="B3" s="206" t="s">
        <v>292</v>
      </c>
      <c r="C3" s="207"/>
      <c r="D3" s="207"/>
      <c r="E3" s="207"/>
      <c r="F3" s="207"/>
      <c r="G3" s="207"/>
      <c r="H3" s="207"/>
      <c r="I3" s="207"/>
      <c r="J3" s="207"/>
    </row>
    <row r="4" spans="2:13" ht="16.5">
      <c r="B4" s="86"/>
      <c r="C4" s="209" t="s">
        <v>320</v>
      </c>
      <c r="D4" s="209"/>
      <c r="E4" s="209" t="s">
        <v>337</v>
      </c>
      <c r="F4" s="209"/>
      <c r="G4" s="209" t="s">
        <v>319</v>
      </c>
      <c r="H4" s="209"/>
      <c r="I4" s="204" t="s">
        <v>302</v>
      </c>
      <c r="J4" s="205"/>
    </row>
    <row r="5" spans="2:13" s="93" customFormat="1" ht="25.5" customHeight="1">
      <c r="B5" s="68"/>
      <c r="C5" s="95" t="s">
        <v>286</v>
      </c>
      <c r="D5" s="96" t="s">
        <v>294</v>
      </c>
      <c r="E5" s="95" t="s">
        <v>286</v>
      </c>
      <c r="F5" s="96" t="s">
        <v>294</v>
      </c>
      <c r="G5" s="95" t="s">
        <v>286</v>
      </c>
      <c r="H5" s="96" t="s">
        <v>294</v>
      </c>
      <c r="I5" s="95" t="s">
        <v>286</v>
      </c>
      <c r="J5" s="96" t="s">
        <v>294</v>
      </c>
    </row>
    <row r="6" spans="2:13" ht="16.5">
      <c r="B6" s="86" t="s">
        <v>9</v>
      </c>
      <c r="C6" s="97">
        <v>47</v>
      </c>
      <c r="D6" s="98">
        <v>50</v>
      </c>
      <c r="E6" s="97">
        <v>40</v>
      </c>
      <c r="F6" s="98">
        <v>48</v>
      </c>
      <c r="G6" s="97">
        <v>53</v>
      </c>
      <c r="H6" s="99">
        <v>54</v>
      </c>
      <c r="I6" s="97">
        <v>40</v>
      </c>
      <c r="J6" s="99">
        <v>42</v>
      </c>
    </row>
    <row r="7" spans="2:13" ht="16.5">
      <c r="B7" s="127" t="s">
        <v>14</v>
      </c>
      <c r="C7" s="97">
        <v>77.5</v>
      </c>
      <c r="D7" s="98">
        <v>76.25</v>
      </c>
      <c r="E7" s="97">
        <v>91.5</v>
      </c>
      <c r="F7" s="98">
        <v>92.25</v>
      </c>
      <c r="G7" s="97">
        <v>72.5</v>
      </c>
      <c r="H7" s="99">
        <v>71.25</v>
      </c>
      <c r="I7" s="97">
        <v>83.5</v>
      </c>
      <c r="J7" s="99">
        <v>90.25</v>
      </c>
    </row>
    <row r="8" spans="2:13" ht="16.5">
      <c r="B8" s="86" t="s">
        <v>358</v>
      </c>
      <c r="C8" s="97">
        <v>76.5</v>
      </c>
      <c r="D8" s="98">
        <v>75.900000000000006</v>
      </c>
      <c r="E8" s="97">
        <v>76.5</v>
      </c>
      <c r="F8" s="98">
        <v>78.900000000000006</v>
      </c>
      <c r="G8" s="97">
        <v>56.5</v>
      </c>
      <c r="H8" s="99">
        <v>54.3</v>
      </c>
      <c r="I8" s="97">
        <v>70.5</v>
      </c>
      <c r="J8" s="99">
        <v>71.900000000000006</v>
      </c>
      <c r="L8" s="79"/>
      <c r="M8" s="79"/>
    </row>
    <row r="9" spans="2:13" ht="16.5">
      <c r="B9" s="72" t="s">
        <v>290</v>
      </c>
      <c r="C9" s="72">
        <f t="shared" ref="C9:J9" si="0">SUM(C6:C8)</f>
        <v>201</v>
      </c>
      <c r="D9" s="72">
        <f t="shared" si="0"/>
        <v>202.15</v>
      </c>
      <c r="E9" s="72">
        <f t="shared" si="0"/>
        <v>208</v>
      </c>
      <c r="F9" s="72">
        <f t="shared" si="0"/>
        <v>219.15</v>
      </c>
      <c r="G9" s="72">
        <f t="shared" si="0"/>
        <v>182</v>
      </c>
      <c r="H9" s="72">
        <f t="shared" si="0"/>
        <v>179.55</v>
      </c>
      <c r="I9" s="72">
        <f t="shared" si="0"/>
        <v>194</v>
      </c>
      <c r="J9" s="72">
        <f t="shared" si="0"/>
        <v>204.15</v>
      </c>
      <c r="L9" s="79"/>
      <c r="M9" s="79"/>
    </row>
    <row r="10" spans="2:13" ht="16.5">
      <c r="B10" s="1"/>
      <c r="C10" s="1"/>
      <c r="D10" s="1"/>
      <c r="E10" s="1"/>
      <c r="F10" s="73"/>
      <c r="G10" s="1"/>
      <c r="H10" s="1"/>
      <c r="J10" s="78"/>
      <c r="L10" s="79"/>
      <c r="M10" s="79"/>
    </row>
    <row r="11" spans="2:13" ht="16.5">
      <c r="B11" s="1"/>
      <c r="C11" s="1"/>
      <c r="D11" s="1"/>
      <c r="E11" s="1"/>
      <c r="F11" s="73"/>
      <c r="G11" s="1"/>
      <c r="H11" s="1"/>
      <c r="J11" s="78"/>
      <c r="L11" s="79"/>
      <c r="M11" s="79"/>
    </row>
    <row r="12" spans="2:13" ht="16.5">
      <c r="B12" s="1"/>
      <c r="C12" s="1"/>
      <c r="D12" s="1"/>
      <c r="E12" s="1"/>
      <c r="F12" s="73"/>
      <c r="G12" s="1"/>
      <c r="H12" s="1"/>
      <c r="J12" s="78"/>
      <c r="L12" s="79"/>
      <c r="M12" s="79"/>
    </row>
    <row r="13" spans="2:13" ht="16.5">
      <c r="B13" s="1"/>
      <c r="C13" s="1"/>
      <c r="D13" s="1"/>
      <c r="E13" s="208" t="s">
        <v>293</v>
      </c>
      <c r="F13" s="208"/>
      <c r="G13" s="1"/>
      <c r="H13" s="1"/>
      <c r="J13" s="78"/>
      <c r="L13" s="79"/>
      <c r="M13" s="79"/>
    </row>
    <row r="14" spans="2:13" ht="16.5">
      <c r="B14" s="1"/>
      <c r="C14" s="1"/>
      <c r="D14" s="1"/>
      <c r="E14" s="95" t="s">
        <v>286</v>
      </c>
      <c r="F14" s="97">
        <f>SUM(C9,E9,G9,I9)</f>
        <v>785</v>
      </c>
      <c r="G14" s="1"/>
      <c r="H14" s="1"/>
      <c r="J14" s="78"/>
      <c r="L14" s="79"/>
      <c r="M14" s="79"/>
    </row>
    <row r="15" spans="2:13" ht="16.5">
      <c r="B15" s="1"/>
      <c r="C15" s="1"/>
      <c r="D15" s="1"/>
      <c r="E15" s="96" t="s">
        <v>294</v>
      </c>
      <c r="F15" s="98">
        <f>SUM(D9,F9,H9,J9)</f>
        <v>805</v>
      </c>
      <c r="G15" s="1"/>
      <c r="H15" s="1"/>
      <c r="J15" s="78"/>
      <c r="L15" s="79"/>
      <c r="M15" s="79"/>
    </row>
    <row r="16" spans="2:13" ht="16.5">
      <c r="B16" s="3"/>
      <c r="C16" s="3"/>
      <c r="D16" s="3"/>
      <c r="E16" s="3"/>
      <c r="F16" s="74"/>
      <c r="G16" s="3"/>
      <c r="H16" s="3"/>
      <c r="J16" s="78"/>
      <c r="L16" s="79"/>
      <c r="M16" s="79"/>
    </row>
    <row r="17" spans="10:13" ht="15.75">
      <c r="J17" s="78"/>
      <c r="L17" s="79"/>
      <c r="M17" s="79"/>
    </row>
    <row r="18" spans="10:13" ht="15.75">
      <c r="J18" s="78"/>
      <c r="L18" s="79"/>
      <c r="M18" s="79"/>
    </row>
  </sheetData>
  <mergeCells count="6">
    <mergeCell ref="I4:J4"/>
    <mergeCell ref="B3:J3"/>
    <mergeCell ref="E13:F13"/>
    <mergeCell ref="C4:D4"/>
    <mergeCell ref="E4:F4"/>
    <mergeCell ref="G4:H4"/>
  </mergeCells>
  <pageMargins left="0.7" right="0.7" top="0.75" bottom="0.75" header="0.3" footer="0.3"/>
  <pageSetup scale="86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23"/>
  <sheetViews>
    <sheetView topLeftCell="A16" workbookViewId="0">
      <selection activeCell="I18" sqref="I18"/>
    </sheetView>
  </sheetViews>
  <sheetFormatPr defaultRowHeight="14.25"/>
  <cols>
    <col min="6" max="6" width="24.75" customWidth="1"/>
    <col min="7" max="7" width="10.25" bestFit="1" customWidth="1"/>
    <col min="8" max="8" width="10.5" bestFit="1" customWidth="1"/>
    <col min="10" max="10" width="22.125" customWidth="1"/>
  </cols>
  <sheetData>
    <row r="2" spans="5:10" ht="15" thickBot="1"/>
    <row r="3" spans="5:10" ht="50.25" thickBot="1">
      <c r="E3" s="24" t="s">
        <v>68</v>
      </c>
      <c r="F3" s="25" t="s">
        <v>69</v>
      </c>
      <c r="G3" s="25" t="s">
        <v>70</v>
      </c>
      <c r="H3" s="25" t="s">
        <v>71</v>
      </c>
      <c r="I3" s="26" t="s">
        <v>72</v>
      </c>
      <c r="J3" s="25" t="s">
        <v>73</v>
      </c>
    </row>
    <row r="4" spans="5:10" ht="17.25" thickBot="1">
      <c r="E4" s="27">
        <v>1</v>
      </c>
      <c r="F4" s="28" t="s">
        <v>74</v>
      </c>
      <c r="G4" s="29">
        <v>42583</v>
      </c>
      <c r="H4" s="29">
        <v>42586</v>
      </c>
      <c r="I4" s="30">
        <f>SUM(I5,I6)</f>
        <v>16</v>
      </c>
      <c r="J4" s="31"/>
    </row>
    <row r="5" spans="5:10" ht="33.75" thickBot="1">
      <c r="E5" s="32">
        <v>1.1000000000000001</v>
      </c>
      <c r="F5" s="33" t="s">
        <v>75</v>
      </c>
      <c r="G5" s="34" t="s">
        <v>76</v>
      </c>
      <c r="H5" s="35">
        <v>42858</v>
      </c>
      <c r="I5" s="34">
        <v>8</v>
      </c>
      <c r="J5" s="34" t="s">
        <v>77</v>
      </c>
    </row>
    <row r="6" spans="5:10" ht="17.25" thickBot="1">
      <c r="E6" s="32">
        <v>1.2</v>
      </c>
      <c r="F6" s="33" t="s">
        <v>78</v>
      </c>
      <c r="G6" s="35">
        <v>42919</v>
      </c>
      <c r="H6" s="35">
        <v>42950</v>
      </c>
      <c r="I6" s="34">
        <v>8</v>
      </c>
      <c r="J6" s="34" t="s">
        <v>79</v>
      </c>
    </row>
    <row r="7" spans="5:10" ht="33.75" thickBot="1">
      <c r="E7" s="27">
        <v>2</v>
      </c>
      <c r="F7" s="28" t="s">
        <v>80</v>
      </c>
      <c r="G7" s="36">
        <v>42950</v>
      </c>
      <c r="H7" s="37" t="s">
        <v>81</v>
      </c>
      <c r="I7" s="30">
        <f>SUM(I8,I9,I10,I11,I12,I13,I14)</f>
        <v>92</v>
      </c>
      <c r="J7" s="31"/>
    </row>
    <row r="8" spans="5:10" ht="17.25" thickBot="1">
      <c r="E8" s="32">
        <v>2.1</v>
      </c>
      <c r="F8" s="33" t="s">
        <v>82</v>
      </c>
      <c r="G8" s="35">
        <v>42950</v>
      </c>
      <c r="H8" s="35">
        <v>42970</v>
      </c>
      <c r="I8" s="34">
        <v>8</v>
      </c>
      <c r="J8" s="34" t="s">
        <v>77</v>
      </c>
    </row>
    <row r="9" spans="5:10" ht="17.25" thickBot="1">
      <c r="E9" s="32">
        <v>2.2000000000000002</v>
      </c>
      <c r="F9" s="33" t="s">
        <v>83</v>
      </c>
      <c r="G9" s="35">
        <v>42950</v>
      </c>
      <c r="H9" s="35">
        <v>43011</v>
      </c>
      <c r="I9" s="34">
        <v>24</v>
      </c>
      <c r="J9" s="34" t="s">
        <v>77</v>
      </c>
    </row>
    <row r="10" spans="5:10" ht="33.75" thickBot="1">
      <c r="E10" s="32">
        <v>2.2999999999999998</v>
      </c>
      <c r="F10" s="33" t="s">
        <v>84</v>
      </c>
      <c r="G10" s="35">
        <v>42981</v>
      </c>
      <c r="H10" s="35">
        <v>43011</v>
      </c>
      <c r="I10" s="34">
        <v>12</v>
      </c>
      <c r="J10" s="34" t="s">
        <v>77</v>
      </c>
    </row>
    <row r="11" spans="5:10" ht="17.25" thickBot="1">
      <c r="E11" s="32">
        <v>2.4</v>
      </c>
      <c r="F11" s="33" t="s">
        <v>85</v>
      </c>
      <c r="G11" s="35">
        <v>43042</v>
      </c>
      <c r="H11" s="35">
        <v>43042</v>
      </c>
      <c r="I11" s="34">
        <v>8</v>
      </c>
      <c r="J11" s="34" t="s">
        <v>77</v>
      </c>
    </row>
    <row r="12" spans="5:10" ht="33.75" thickBot="1">
      <c r="E12" s="32">
        <v>2.5</v>
      </c>
      <c r="F12" s="33" t="s">
        <v>86</v>
      </c>
      <c r="G12" s="34" t="s">
        <v>87</v>
      </c>
      <c r="H12" s="34" t="s">
        <v>88</v>
      </c>
      <c r="I12" s="34">
        <v>24</v>
      </c>
      <c r="J12" s="34" t="s">
        <v>77</v>
      </c>
    </row>
    <row r="13" spans="5:10" ht="33.75" thickBot="1">
      <c r="E13" s="32">
        <v>2.6</v>
      </c>
      <c r="F13" s="33" t="s">
        <v>85</v>
      </c>
      <c r="G13" s="34" t="s">
        <v>89</v>
      </c>
      <c r="H13" s="38">
        <v>42598</v>
      </c>
      <c r="I13" s="34">
        <v>8</v>
      </c>
      <c r="J13" s="34" t="s">
        <v>77</v>
      </c>
    </row>
    <row r="14" spans="5:10" ht="33.75" thickBot="1">
      <c r="E14" s="32">
        <v>2.8</v>
      </c>
      <c r="F14" s="33" t="s">
        <v>85</v>
      </c>
      <c r="G14" s="34" t="s">
        <v>81</v>
      </c>
      <c r="H14" s="34" t="s">
        <v>81</v>
      </c>
      <c r="I14" s="34">
        <v>8</v>
      </c>
      <c r="J14" s="34" t="s">
        <v>77</v>
      </c>
    </row>
    <row r="16" spans="5:10" ht="16.5" thickBot="1">
      <c r="E16" s="39"/>
    </row>
    <row r="17" spans="5:12" ht="33.75" thickBot="1">
      <c r="E17" s="40">
        <v>3</v>
      </c>
      <c r="F17" s="41" t="s">
        <v>90</v>
      </c>
      <c r="G17" s="42" t="s">
        <v>81</v>
      </c>
      <c r="H17" s="43">
        <v>43013</v>
      </c>
      <c r="I17" s="44">
        <f>SUM(I18,I54)</f>
        <v>518</v>
      </c>
      <c r="J17" s="45"/>
    </row>
    <row r="18" spans="5:12" ht="33.75" thickBot="1">
      <c r="E18" s="46">
        <v>3.1</v>
      </c>
      <c r="F18" s="47" t="s">
        <v>243</v>
      </c>
      <c r="G18" s="48" t="s">
        <v>81</v>
      </c>
      <c r="H18" s="49">
        <v>42770</v>
      </c>
      <c r="I18" s="50">
        <f>SUM(I19:I21,I22,I25,I31,I36,I41,I46,I51)</f>
        <v>148</v>
      </c>
      <c r="J18" s="51"/>
    </row>
    <row r="19" spans="5:12" ht="33.75" thickBot="1">
      <c r="E19" s="32" t="s">
        <v>91</v>
      </c>
      <c r="F19" s="33" t="s">
        <v>92</v>
      </c>
      <c r="G19" s="34" t="s">
        <v>81</v>
      </c>
      <c r="H19" s="34" t="s">
        <v>81</v>
      </c>
      <c r="I19" s="34">
        <v>8</v>
      </c>
      <c r="J19" s="34" t="s">
        <v>77</v>
      </c>
    </row>
    <row r="20" spans="5:12" ht="33.75" thickBot="1">
      <c r="E20" s="32" t="s">
        <v>93</v>
      </c>
      <c r="F20" s="33" t="s">
        <v>94</v>
      </c>
      <c r="G20" s="34" t="s">
        <v>81</v>
      </c>
      <c r="H20" s="34" t="s">
        <v>81</v>
      </c>
      <c r="I20" s="34">
        <v>4</v>
      </c>
      <c r="J20" s="34" t="s">
        <v>95</v>
      </c>
    </row>
    <row r="21" spans="5:12" ht="33.75" thickBot="1">
      <c r="E21" s="32" t="s">
        <v>96</v>
      </c>
      <c r="F21" s="33" t="s">
        <v>97</v>
      </c>
      <c r="G21" s="34" t="s">
        <v>98</v>
      </c>
      <c r="H21" s="34" t="s">
        <v>98</v>
      </c>
      <c r="I21" s="34">
        <v>4</v>
      </c>
      <c r="J21" s="34" t="s">
        <v>17</v>
      </c>
    </row>
    <row r="22" spans="5:12" ht="33.75" thickBot="1">
      <c r="E22" s="52" t="s">
        <v>99</v>
      </c>
      <c r="F22" s="53" t="s">
        <v>100</v>
      </c>
      <c r="G22" s="54" t="s">
        <v>244</v>
      </c>
      <c r="H22" s="54" t="s">
        <v>102</v>
      </c>
      <c r="I22" s="54">
        <f>SUM(I23,I24)</f>
        <v>12</v>
      </c>
      <c r="J22" s="55"/>
    </row>
    <row r="23" spans="5:12" ht="33.75" thickBot="1">
      <c r="E23" s="32" t="s">
        <v>103</v>
      </c>
      <c r="F23" s="33" t="s">
        <v>18</v>
      </c>
      <c r="G23" s="34" t="s">
        <v>244</v>
      </c>
      <c r="H23" s="34" t="s">
        <v>244</v>
      </c>
      <c r="I23" s="34">
        <v>8</v>
      </c>
      <c r="J23" s="34" t="s">
        <v>104</v>
      </c>
    </row>
    <row r="24" spans="5:12" ht="33.75" thickBot="1">
      <c r="E24" s="32" t="s">
        <v>105</v>
      </c>
      <c r="F24" s="33" t="s">
        <v>19</v>
      </c>
      <c r="G24" s="34" t="s">
        <v>101</v>
      </c>
      <c r="H24" s="34" t="s">
        <v>101</v>
      </c>
      <c r="I24" s="34">
        <v>4</v>
      </c>
      <c r="J24" s="34" t="s">
        <v>17</v>
      </c>
    </row>
    <row r="25" spans="5:12" ht="33.75" thickBot="1">
      <c r="E25" s="52" t="s">
        <v>106</v>
      </c>
      <c r="F25" s="53" t="s">
        <v>107</v>
      </c>
      <c r="G25" s="54" t="s">
        <v>102</v>
      </c>
      <c r="H25" s="54" t="s">
        <v>102</v>
      </c>
      <c r="I25" s="54">
        <f>SUM(I26,I27,I28,I29)</f>
        <v>16</v>
      </c>
      <c r="J25" s="56"/>
    </row>
    <row r="26" spans="5:12" ht="50.25" thickBot="1">
      <c r="E26" s="32" t="s">
        <v>109</v>
      </c>
      <c r="F26" s="33" t="s">
        <v>20</v>
      </c>
      <c r="G26" s="34" t="s">
        <v>102</v>
      </c>
      <c r="H26" s="34" t="s">
        <v>102</v>
      </c>
      <c r="I26" s="34">
        <v>4</v>
      </c>
      <c r="J26" s="34" t="s">
        <v>17</v>
      </c>
    </row>
    <row r="27" spans="5:12" ht="50.25" thickBot="1">
      <c r="E27" s="32" t="s">
        <v>110</v>
      </c>
      <c r="F27" s="33" t="s">
        <v>21</v>
      </c>
      <c r="G27" s="34" t="s">
        <v>102</v>
      </c>
      <c r="H27" s="34" t="s">
        <v>102</v>
      </c>
      <c r="I27" s="34">
        <v>4</v>
      </c>
      <c r="J27" s="34" t="s">
        <v>95</v>
      </c>
    </row>
    <row r="28" spans="5:12" ht="50.25" thickBot="1">
      <c r="E28" s="32" t="s">
        <v>245</v>
      </c>
      <c r="F28" s="33" t="s">
        <v>209</v>
      </c>
      <c r="G28" s="34" t="s">
        <v>102</v>
      </c>
      <c r="H28" s="34" t="s">
        <v>102</v>
      </c>
      <c r="I28" s="34">
        <v>4</v>
      </c>
      <c r="J28" s="34" t="s">
        <v>104</v>
      </c>
    </row>
    <row r="29" spans="5:12" ht="50.25" thickBot="1">
      <c r="E29" s="32" t="s">
        <v>246</v>
      </c>
      <c r="F29" s="69" t="s">
        <v>210</v>
      </c>
      <c r="G29" s="34" t="s">
        <v>102</v>
      </c>
      <c r="H29" s="34" t="s">
        <v>102</v>
      </c>
      <c r="I29" s="34">
        <v>4</v>
      </c>
      <c r="J29" s="34" t="s">
        <v>95</v>
      </c>
    </row>
    <row r="30" spans="5:12" ht="16.5" thickBot="1">
      <c r="E30" s="39"/>
    </row>
    <row r="31" spans="5:12" ht="33.75" thickBot="1">
      <c r="E31" s="57" t="s">
        <v>112</v>
      </c>
      <c r="F31" s="64" t="s">
        <v>113</v>
      </c>
      <c r="G31" s="65" t="s">
        <v>108</v>
      </c>
      <c r="H31" s="65" t="s">
        <v>114</v>
      </c>
      <c r="I31" s="215">
        <f>SUM(I32,I33,I34,I35)</f>
        <v>24</v>
      </c>
      <c r="J31" s="217"/>
      <c r="K31" s="60"/>
      <c r="L31" s="70"/>
    </row>
    <row r="32" spans="5:12" ht="33.75" thickBot="1">
      <c r="E32" s="32" t="s">
        <v>115</v>
      </c>
      <c r="F32" s="33" t="s">
        <v>22</v>
      </c>
      <c r="G32" s="34" t="s">
        <v>108</v>
      </c>
      <c r="H32" s="34" t="s">
        <v>108</v>
      </c>
      <c r="I32" s="210">
        <v>4</v>
      </c>
      <c r="J32" s="211"/>
      <c r="K32" s="34" t="s">
        <v>104</v>
      </c>
      <c r="L32" s="70"/>
    </row>
    <row r="33" spans="5:12" ht="33.75" thickBot="1">
      <c r="E33" s="32" t="s">
        <v>116</v>
      </c>
      <c r="F33" s="33" t="s">
        <v>23</v>
      </c>
      <c r="G33" s="34" t="s">
        <v>108</v>
      </c>
      <c r="H33" s="34" t="s">
        <v>108</v>
      </c>
      <c r="I33" s="210">
        <v>4</v>
      </c>
      <c r="J33" s="211"/>
      <c r="K33" s="34" t="s">
        <v>17</v>
      </c>
      <c r="L33" s="70"/>
    </row>
    <row r="34" spans="5:12" ht="33.75" thickBot="1">
      <c r="E34" s="32" t="s">
        <v>247</v>
      </c>
      <c r="F34" s="33" t="s">
        <v>211</v>
      </c>
      <c r="G34" s="34" t="s">
        <v>108</v>
      </c>
      <c r="H34" s="34" t="s">
        <v>108</v>
      </c>
      <c r="I34" s="210">
        <v>8</v>
      </c>
      <c r="J34" s="211"/>
      <c r="K34" s="34" t="s">
        <v>95</v>
      </c>
      <c r="L34" s="70"/>
    </row>
    <row r="35" spans="5:12" ht="33.75" thickBot="1">
      <c r="E35" s="32" t="s">
        <v>248</v>
      </c>
      <c r="F35" s="33" t="s">
        <v>212</v>
      </c>
      <c r="G35" s="34" t="s">
        <v>114</v>
      </c>
      <c r="H35" s="34" t="s">
        <v>114</v>
      </c>
      <c r="I35" s="210">
        <v>8</v>
      </c>
      <c r="J35" s="211"/>
      <c r="K35" s="34" t="s">
        <v>17</v>
      </c>
      <c r="L35" s="70"/>
    </row>
    <row r="36" spans="5:12" ht="33.75" thickBot="1">
      <c r="E36" s="52" t="s">
        <v>117</v>
      </c>
      <c r="F36" s="53" t="s">
        <v>118</v>
      </c>
      <c r="G36" s="54" t="s">
        <v>119</v>
      </c>
      <c r="H36" s="54" t="s">
        <v>119</v>
      </c>
      <c r="I36" s="215">
        <f>SUM(I37:J40)</f>
        <v>16</v>
      </c>
      <c r="J36" s="217"/>
      <c r="K36" s="56"/>
      <c r="L36" s="70"/>
    </row>
    <row r="37" spans="5:12" ht="33.75" thickBot="1">
      <c r="E37" s="32" t="s">
        <v>120</v>
      </c>
      <c r="F37" s="33" t="s">
        <v>24</v>
      </c>
      <c r="G37" s="34" t="s">
        <v>119</v>
      </c>
      <c r="H37" s="34" t="s">
        <v>119</v>
      </c>
      <c r="I37" s="210">
        <v>4</v>
      </c>
      <c r="J37" s="211"/>
      <c r="K37" s="34" t="s">
        <v>17</v>
      </c>
      <c r="L37" s="70"/>
    </row>
    <row r="38" spans="5:12" ht="33.75" thickBot="1">
      <c r="E38" s="32" t="s">
        <v>121</v>
      </c>
      <c r="F38" s="33" t="s">
        <v>25</v>
      </c>
      <c r="G38" s="34" t="s">
        <v>119</v>
      </c>
      <c r="H38" s="34" t="s">
        <v>119</v>
      </c>
      <c r="I38" s="210">
        <v>4</v>
      </c>
      <c r="J38" s="211"/>
      <c r="K38" s="34" t="s">
        <v>95</v>
      </c>
      <c r="L38" s="70"/>
    </row>
    <row r="39" spans="5:12" ht="33.75" thickBot="1">
      <c r="E39" s="32" t="s">
        <v>249</v>
      </c>
      <c r="F39" s="33" t="s">
        <v>250</v>
      </c>
      <c r="G39" s="34" t="s">
        <v>119</v>
      </c>
      <c r="H39" s="34" t="s">
        <v>119</v>
      </c>
      <c r="I39" s="210">
        <v>4</v>
      </c>
      <c r="J39" s="211"/>
      <c r="K39" s="34" t="s">
        <v>104</v>
      </c>
      <c r="L39" s="70"/>
    </row>
    <row r="40" spans="5:12" ht="33.75" thickBot="1">
      <c r="E40" s="32" t="s">
        <v>251</v>
      </c>
      <c r="F40" s="33" t="s">
        <v>252</v>
      </c>
      <c r="G40" s="34" t="s">
        <v>119</v>
      </c>
      <c r="H40" s="34" t="s">
        <v>119</v>
      </c>
      <c r="I40" s="210">
        <v>4</v>
      </c>
      <c r="J40" s="211"/>
      <c r="K40" s="34" t="s">
        <v>95</v>
      </c>
      <c r="L40" s="70"/>
    </row>
    <row r="41" spans="5:12" ht="33.75" thickBot="1">
      <c r="E41" s="52" t="s">
        <v>122</v>
      </c>
      <c r="F41" s="53" t="s">
        <v>123</v>
      </c>
      <c r="G41" s="54" t="s">
        <v>124</v>
      </c>
      <c r="H41" s="54" t="s">
        <v>124</v>
      </c>
      <c r="I41" s="215">
        <f>SUM(I42:J45)</f>
        <v>24</v>
      </c>
      <c r="J41" s="217"/>
      <c r="K41" s="56"/>
      <c r="L41" s="70"/>
    </row>
    <row r="42" spans="5:12" ht="33.75" thickBot="1">
      <c r="E42" s="32" t="s">
        <v>125</v>
      </c>
      <c r="F42" s="33" t="s">
        <v>253</v>
      </c>
      <c r="G42" s="34" t="s">
        <v>124</v>
      </c>
      <c r="H42" s="34" t="s">
        <v>124</v>
      </c>
      <c r="I42" s="210">
        <v>4</v>
      </c>
      <c r="J42" s="211"/>
      <c r="K42" s="34" t="s">
        <v>104</v>
      </c>
      <c r="L42" s="70"/>
    </row>
    <row r="43" spans="5:12" ht="33.75" thickBot="1">
      <c r="E43" s="32" t="s">
        <v>126</v>
      </c>
      <c r="F43" s="33" t="s">
        <v>213</v>
      </c>
      <c r="G43" s="34" t="s">
        <v>124</v>
      </c>
      <c r="H43" s="34" t="s">
        <v>124</v>
      </c>
      <c r="I43" s="210">
        <v>4</v>
      </c>
      <c r="J43" s="211"/>
      <c r="K43" s="34" t="s">
        <v>17</v>
      </c>
      <c r="L43" s="70"/>
    </row>
    <row r="44" spans="5:12" ht="33.75" thickBot="1">
      <c r="E44" s="32" t="s">
        <v>254</v>
      </c>
      <c r="F44" s="33" t="s">
        <v>214</v>
      </c>
      <c r="G44" s="34" t="s">
        <v>124</v>
      </c>
      <c r="H44" s="34" t="s">
        <v>124</v>
      </c>
      <c r="I44" s="210">
        <v>8</v>
      </c>
      <c r="J44" s="211"/>
      <c r="K44" s="34" t="s">
        <v>95</v>
      </c>
      <c r="L44" s="70"/>
    </row>
    <row r="45" spans="5:12" ht="33.75" thickBot="1">
      <c r="E45" s="32" t="s">
        <v>255</v>
      </c>
      <c r="F45" s="33" t="s">
        <v>215</v>
      </c>
      <c r="G45" s="34" t="s">
        <v>124</v>
      </c>
      <c r="H45" s="34" t="s">
        <v>124</v>
      </c>
      <c r="I45" s="210">
        <v>8</v>
      </c>
      <c r="J45" s="211"/>
      <c r="K45" s="34" t="s">
        <v>17</v>
      </c>
      <c r="L45" s="70"/>
    </row>
    <row r="46" spans="5:12" ht="33.75" thickBot="1">
      <c r="E46" s="52" t="s">
        <v>127</v>
      </c>
      <c r="F46" s="53" t="s">
        <v>7</v>
      </c>
      <c r="G46" s="54" t="s">
        <v>128</v>
      </c>
      <c r="H46" s="54" t="s">
        <v>128</v>
      </c>
      <c r="I46" s="215">
        <f>SUM(I48:J50,I47)</f>
        <v>24</v>
      </c>
      <c r="J46" s="217"/>
      <c r="K46" s="56"/>
      <c r="L46" s="70"/>
    </row>
    <row r="47" spans="5:12" ht="33.75" thickBot="1">
      <c r="E47" s="32" t="s">
        <v>129</v>
      </c>
      <c r="F47" s="33" t="s">
        <v>28</v>
      </c>
      <c r="G47" s="34" t="s">
        <v>128</v>
      </c>
      <c r="H47" s="34" t="s">
        <v>128</v>
      </c>
      <c r="I47" s="210">
        <v>4</v>
      </c>
      <c r="J47" s="211"/>
      <c r="K47" s="34" t="s">
        <v>17</v>
      </c>
      <c r="L47" s="70"/>
    </row>
    <row r="48" spans="5:12" ht="33.75" thickBot="1">
      <c r="E48" s="32" t="s">
        <v>130</v>
      </c>
      <c r="F48" s="33" t="s">
        <v>29</v>
      </c>
      <c r="G48" s="34" t="s">
        <v>128</v>
      </c>
      <c r="H48" s="34" t="s">
        <v>128</v>
      </c>
      <c r="I48" s="210">
        <v>4</v>
      </c>
      <c r="J48" s="211"/>
      <c r="K48" s="56" t="s">
        <v>95</v>
      </c>
      <c r="L48" s="70"/>
    </row>
    <row r="49" spans="5:12" ht="33.75" thickBot="1">
      <c r="E49" s="32" t="s">
        <v>256</v>
      </c>
      <c r="F49" s="33" t="s">
        <v>216</v>
      </c>
      <c r="G49" s="34" t="s">
        <v>128</v>
      </c>
      <c r="H49" s="34" t="s">
        <v>128</v>
      </c>
      <c r="I49" s="210">
        <v>8</v>
      </c>
      <c r="J49" s="211"/>
      <c r="K49" s="56" t="s">
        <v>104</v>
      </c>
      <c r="L49" s="70"/>
    </row>
    <row r="50" spans="5:12" ht="33.75" thickBot="1">
      <c r="E50" s="32" t="s">
        <v>257</v>
      </c>
      <c r="F50" s="33" t="s">
        <v>217</v>
      </c>
      <c r="G50" s="34" t="s">
        <v>128</v>
      </c>
      <c r="H50" s="34" t="s">
        <v>128</v>
      </c>
      <c r="I50" s="210">
        <v>8</v>
      </c>
      <c r="J50" s="211"/>
      <c r="K50" s="56" t="s">
        <v>95</v>
      </c>
      <c r="L50" s="70"/>
    </row>
    <row r="51" spans="5:12" ht="17.25" thickBot="1">
      <c r="E51" s="52" t="s">
        <v>131</v>
      </c>
      <c r="F51" s="53" t="s">
        <v>132</v>
      </c>
      <c r="G51" s="61">
        <v>42739</v>
      </c>
      <c r="H51" s="61">
        <v>42770</v>
      </c>
      <c r="I51" s="215">
        <v>16</v>
      </c>
      <c r="J51" s="217"/>
      <c r="K51" s="56"/>
      <c r="L51" s="70"/>
    </row>
    <row r="52" spans="5:12" ht="50.25" thickBot="1">
      <c r="E52" s="32" t="s">
        <v>133</v>
      </c>
      <c r="F52" s="33" t="s">
        <v>134</v>
      </c>
      <c r="G52" s="35">
        <v>42739</v>
      </c>
      <c r="H52" s="35">
        <v>42739</v>
      </c>
      <c r="I52" s="210">
        <v>8</v>
      </c>
      <c r="J52" s="211"/>
      <c r="K52" s="34" t="s">
        <v>77</v>
      </c>
      <c r="L52" s="70"/>
    </row>
    <row r="53" spans="5:12" ht="50.25" thickBot="1">
      <c r="E53" s="32" t="s">
        <v>135</v>
      </c>
      <c r="F53" s="33" t="s">
        <v>136</v>
      </c>
      <c r="G53" s="35">
        <v>42770</v>
      </c>
      <c r="H53" s="35">
        <v>42770</v>
      </c>
      <c r="I53" s="210">
        <v>8</v>
      </c>
      <c r="J53" s="211"/>
      <c r="K53" s="34" t="s">
        <v>77</v>
      </c>
      <c r="L53" s="70"/>
    </row>
    <row r="54" spans="5:12" ht="17.25" thickBot="1">
      <c r="E54" s="46">
        <v>3.2</v>
      </c>
      <c r="F54" s="47" t="s">
        <v>14</v>
      </c>
      <c r="G54" s="49">
        <v>42920</v>
      </c>
      <c r="H54" s="49">
        <v>42860</v>
      </c>
      <c r="I54" s="222">
        <f>SUM(I55:J57,I58,I65,I76,I87,I98,I109,I120)</f>
        <v>370</v>
      </c>
      <c r="J54" s="223"/>
      <c r="K54" s="62"/>
      <c r="L54" s="70"/>
    </row>
    <row r="55" spans="5:12" ht="50.25" thickBot="1">
      <c r="E55" s="32" t="s">
        <v>137</v>
      </c>
      <c r="F55" s="33" t="s">
        <v>92</v>
      </c>
      <c r="G55" s="35">
        <v>42920</v>
      </c>
      <c r="H55" s="35">
        <v>42920</v>
      </c>
      <c r="I55" s="210">
        <v>8</v>
      </c>
      <c r="J55" s="211"/>
      <c r="K55" s="34" t="s">
        <v>77</v>
      </c>
      <c r="L55" s="70"/>
    </row>
    <row r="56" spans="5:12" ht="33.75" thickBot="1">
      <c r="E56" s="32" t="s">
        <v>138</v>
      </c>
      <c r="F56" s="33" t="s">
        <v>139</v>
      </c>
      <c r="G56" s="35">
        <v>42920</v>
      </c>
      <c r="H56" s="35">
        <v>42920</v>
      </c>
      <c r="I56" s="210">
        <v>4</v>
      </c>
      <c r="J56" s="211"/>
      <c r="K56" s="34" t="s">
        <v>95</v>
      </c>
      <c r="L56" s="70"/>
    </row>
    <row r="57" spans="5:12" ht="33.75" thickBot="1">
      <c r="E57" s="32" t="s">
        <v>140</v>
      </c>
      <c r="F57" s="33" t="s">
        <v>141</v>
      </c>
      <c r="G57" s="35">
        <v>42951</v>
      </c>
      <c r="H57" s="35">
        <v>42951</v>
      </c>
      <c r="I57" s="210">
        <v>8</v>
      </c>
      <c r="J57" s="211"/>
      <c r="K57" s="34" t="s">
        <v>95</v>
      </c>
      <c r="L57" s="70"/>
    </row>
    <row r="58" spans="5:12" ht="33.75" thickBot="1">
      <c r="E58" s="52" t="s">
        <v>142</v>
      </c>
      <c r="F58" s="53" t="s">
        <v>5</v>
      </c>
      <c r="G58" s="54" t="s">
        <v>143</v>
      </c>
      <c r="H58" s="54" t="s">
        <v>144</v>
      </c>
      <c r="I58" s="215">
        <f>SUM(I59,I60,I61,I62,I63,I64)</f>
        <v>24</v>
      </c>
      <c r="J58" s="217"/>
      <c r="K58" s="56"/>
      <c r="L58" s="70"/>
    </row>
    <row r="59" spans="5:12" ht="50.25" thickBot="1">
      <c r="E59" s="32" t="s">
        <v>145</v>
      </c>
      <c r="F59" s="33" t="s">
        <v>32</v>
      </c>
      <c r="G59" s="34" t="s">
        <v>143</v>
      </c>
      <c r="H59" s="34" t="s">
        <v>143</v>
      </c>
      <c r="I59" s="210">
        <v>4</v>
      </c>
      <c r="J59" s="211"/>
      <c r="K59" s="34" t="s">
        <v>17</v>
      </c>
      <c r="L59" s="70"/>
    </row>
    <row r="60" spans="5:12" ht="33.75" thickBot="1">
      <c r="E60" s="32" t="s">
        <v>146</v>
      </c>
      <c r="F60" s="33" t="s">
        <v>258</v>
      </c>
      <c r="G60" s="34" t="s">
        <v>143</v>
      </c>
      <c r="H60" s="34" t="s">
        <v>143</v>
      </c>
      <c r="I60" s="210">
        <v>4</v>
      </c>
      <c r="J60" s="211"/>
      <c r="K60" s="34" t="s">
        <v>104</v>
      </c>
      <c r="L60" s="70"/>
    </row>
    <row r="61" spans="5:12" ht="50.25" thickBot="1">
      <c r="E61" s="32" t="s">
        <v>147</v>
      </c>
      <c r="F61" s="33" t="s">
        <v>34</v>
      </c>
      <c r="G61" s="34" t="s">
        <v>143</v>
      </c>
      <c r="H61" s="34" t="s">
        <v>143</v>
      </c>
      <c r="I61" s="210">
        <v>4</v>
      </c>
      <c r="J61" s="211"/>
      <c r="K61" s="34" t="s">
        <v>95</v>
      </c>
      <c r="L61" s="70"/>
    </row>
    <row r="62" spans="5:12" ht="50.25" thickBot="1">
      <c r="E62" s="32" t="s">
        <v>148</v>
      </c>
      <c r="F62" s="33" t="s">
        <v>35</v>
      </c>
      <c r="G62" s="34" t="s">
        <v>144</v>
      </c>
      <c r="H62" s="34" t="s">
        <v>144</v>
      </c>
      <c r="I62" s="210">
        <v>4</v>
      </c>
      <c r="J62" s="211"/>
      <c r="K62" s="34" t="s">
        <v>95</v>
      </c>
      <c r="L62" s="70"/>
    </row>
    <row r="63" spans="5:12" ht="50.25" thickBot="1">
      <c r="E63" s="32" t="s">
        <v>149</v>
      </c>
      <c r="F63" s="33" t="s">
        <v>36</v>
      </c>
      <c r="G63" s="34" t="s">
        <v>144</v>
      </c>
      <c r="H63" s="34" t="s">
        <v>144</v>
      </c>
      <c r="I63" s="210">
        <v>4</v>
      </c>
      <c r="J63" s="211"/>
      <c r="K63" s="34" t="s">
        <v>150</v>
      </c>
      <c r="L63" s="70"/>
    </row>
    <row r="64" spans="5:12" ht="33.75" thickBot="1">
      <c r="E64" s="32" t="s">
        <v>151</v>
      </c>
      <c r="F64" s="33" t="s">
        <v>37</v>
      </c>
      <c r="G64" s="34" t="s">
        <v>144</v>
      </c>
      <c r="H64" s="34" t="s">
        <v>144</v>
      </c>
      <c r="I64" s="210">
        <v>4</v>
      </c>
      <c r="J64" s="211"/>
      <c r="K64" s="34" t="s">
        <v>17</v>
      </c>
      <c r="L64" s="70"/>
    </row>
    <row r="65" spans="5:12" ht="33.75" thickBot="1">
      <c r="E65" s="52" t="s">
        <v>152</v>
      </c>
      <c r="F65" s="53" t="s">
        <v>153</v>
      </c>
      <c r="G65" s="54" t="s">
        <v>154</v>
      </c>
      <c r="H65" s="54" t="s">
        <v>164</v>
      </c>
      <c r="I65" s="215">
        <f>SUM(I66:J75)</f>
        <v>40</v>
      </c>
      <c r="J65" s="217"/>
      <c r="K65" s="56"/>
      <c r="L65" s="70"/>
    </row>
    <row r="66" spans="5:12" ht="33.75" thickBot="1">
      <c r="E66" s="32" t="s">
        <v>156</v>
      </c>
      <c r="F66" s="33" t="s">
        <v>38</v>
      </c>
      <c r="G66" s="34" t="s">
        <v>154</v>
      </c>
      <c r="H66" s="34" t="s">
        <v>154</v>
      </c>
      <c r="I66" s="210">
        <v>4</v>
      </c>
      <c r="J66" s="211"/>
      <c r="K66" s="34" t="s">
        <v>17</v>
      </c>
      <c r="L66" s="70"/>
    </row>
    <row r="67" spans="5:12" ht="33.75" thickBot="1">
      <c r="E67" s="32" t="s">
        <v>157</v>
      </c>
      <c r="F67" s="33" t="s">
        <v>39</v>
      </c>
      <c r="G67" s="34" t="s">
        <v>154</v>
      </c>
      <c r="H67" s="34" t="s">
        <v>154</v>
      </c>
      <c r="I67" s="210">
        <v>4</v>
      </c>
      <c r="J67" s="211"/>
      <c r="K67" s="34" t="s">
        <v>104</v>
      </c>
      <c r="L67" s="70"/>
    </row>
    <row r="68" spans="5:12" ht="50.25" thickBot="1">
      <c r="E68" s="32" t="s">
        <v>158</v>
      </c>
      <c r="F68" s="33" t="s">
        <v>40</v>
      </c>
      <c r="G68" s="34" t="s">
        <v>154</v>
      </c>
      <c r="H68" s="34" t="s">
        <v>154</v>
      </c>
      <c r="I68" s="210">
        <v>4</v>
      </c>
      <c r="J68" s="211"/>
      <c r="K68" s="34" t="s">
        <v>95</v>
      </c>
      <c r="L68" s="70"/>
    </row>
    <row r="69" spans="5:12" ht="50.25" thickBot="1">
      <c r="E69" s="32" t="s">
        <v>159</v>
      </c>
      <c r="F69" s="33" t="s">
        <v>41</v>
      </c>
      <c r="G69" s="34" t="s">
        <v>155</v>
      </c>
      <c r="H69" s="34" t="s">
        <v>155</v>
      </c>
      <c r="I69" s="210">
        <v>4</v>
      </c>
      <c r="J69" s="211"/>
      <c r="K69" s="34" t="s">
        <v>95</v>
      </c>
      <c r="L69" s="70"/>
    </row>
    <row r="70" spans="5:12" ht="33.75" thickBot="1">
      <c r="E70" s="32" t="s">
        <v>160</v>
      </c>
      <c r="F70" s="33" t="s">
        <v>42</v>
      </c>
      <c r="G70" s="34" t="s">
        <v>155</v>
      </c>
      <c r="H70" s="34" t="s">
        <v>155</v>
      </c>
      <c r="I70" s="210">
        <v>4</v>
      </c>
      <c r="J70" s="211"/>
      <c r="K70" s="34" t="s">
        <v>104</v>
      </c>
      <c r="L70" s="70"/>
    </row>
    <row r="71" spans="5:12" ht="33.75" thickBot="1">
      <c r="E71" s="32" t="s">
        <v>161</v>
      </c>
      <c r="F71" s="33" t="s">
        <v>43</v>
      </c>
      <c r="G71" s="34" t="s">
        <v>155</v>
      </c>
      <c r="H71" s="34" t="s">
        <v>155</v>
      </c>
      <c r="I71" s="210">
        <v>4</v>
      </c>
      <c r="J71" s="211"/>
      <c r="K71" s="34" t="s">
        <v>17</v>
      </c>
      <c r="L71" s="70"/>
    </row>
    <row r="72" spans="5:12" ht="33.75" thickBot="1">
      <c r="E72" s="32" t="s">
        <v>259</v>
      </c>
      <c r="F72" s="33" t="s">
        <v>219</v>
      </c>
      <c r="G72" s="34" t="s">
        <v>164</v>
      </c>
      <c r="H72" s="34" t="s">
        <v>164</v>
      </c>
      <c r="I72" s="210">
        <v>4</v>
      </c>
      <c r="J72" s="211"/>
      <c r="K72" s="34" t="s">
        <v>104</v>
      </c>
      <c r="L72" s="70"/>
    </row>
    <row r="73" spans="5:12" ht="50.25" thickBot="1">
      <c r="E73" s="32" t="s">
        <v>260</v>
      </c>
      <c r="F73" s="33" t="s">
        <v>220</v>
      </c>
      <c r="G73" s="34" t="s">
        <v>164</v>
      </c>
      <c r="H73" s="34" t="s">
        <v>164</v>
      </c>
      <c r="I73" s="210">
        <v>4</v>
      </c>
      <c r="J73" s="211"/>
      <c r="K73" s="34" t="s">
        <v>95</v>
      </c>
      <c r="L73" s="70"/>
    </row>
    <row r="74" spans="5:12" ht="33.75" thickBot="1">
      <c r="E74" s="32" t="s">
        <v>261</v>
      </c>
      <c r="F74" s="33" t="s">
        <v>221</v>
      </c>
      <c r="G74" s="34" t="s">
        <v>164</v>
      </c>
      <c r="H74" s="34" t="s">
        <v>164</v>
      </c>
      <c r="I74" s="210">
        <v>4</v>
      </c>
      <c r="J74" s="211"/>
      <c r="K74" s="34" t="s">
        <v>17</v>
      </c>
      <c r="L74" s="70"/>
    </row>
    <row r="75" spans="5:12" ht="33.75" thickBot="1">
      <c r="E75" s="32" t="s">
        <v>262</v>
      </c>
      <c r="F75" s="33" t="s">
        <v>222</v>
      </c>
      <c r="G75" s="34" t="s">
        <v>164</v>
      </c>
      <c r="H75" s="34" t="s">
        <v>164</v>
      </c>
      <c r="I75" s="210">
        <v>4</v>
      </c>
      <c r="J75" s="211"/>
      <c r="K75" s="34" t="s">
        <v>104</v>
      </c>
      <c r="L75" s="70"/>
    </row>
    <row r="76" spans="5:12" ht="33.75" thickBot="1">
      <c r="E76" s="52" t="s">
        <v>162</v>
      </c>
      <c r="F76" s="53" t="s">
        <v>163</v>
      </c>
      <c r="G76" s="54" t="s">
        <v>224</v>
      </c>
      <c r="H76" s="54" t="s">
        <v>232</v>
      </c>
      <c r="I76" s="220">
        <f>SUM(I77:J86)</f>
        <v>132</v>
      </c>
      <c r="J76" s="221"/>
      <c r="K76" s="56"/>
      <c r="L76" s="70"/>
    </row>
    <row r="77" spans="5:12" ht="33.75" thickBot="1">
      <c r="E77" s="32" t="s">
        <v>166</v>
      </c>
      <c r="F77" s="66" t="s">
        <v>223</v>
      </c>
      <c r="G77" s="34" t="s">
        <v>224</v>
      </c>
      <c r="H77" s="34" t="s">
        <v>167</v>
      </c>
      <c r="I77" s="210">
        <v>12</v>
      </c>
      <c r="J77" s="211"/>
      <c r="K77" s="34" t="s">
        <v>17</v>
      </c>
      <c r="L77" s="70"/>
    </row>
    <row r="78" spans="5:12" ht="50.25" thickBot="1">
      <c r="E78" s="32" t="s">
        <v>168</v>
      </c>
      <c r="F78" s="66" t="s">
        <v>225</v>
      </c>
      <c r="G78" s="34" t="s">
        <v>224</v>
      </c>
      <c r="H78" s="34" t="s">
        <v>167</v>
      </c>
      <c r="I78" s="210">
        <v>12</v>
      </c>
      <c r="J78" s="211"/>
      <c r="K78" s="34" t="s">
        <v>104</v>
      </c>
      <c r="L78" s="70"/>
    </row>
    <row r="79" spans="5:12" ht="33.75" thickBot="1">
      <c r="E79" s="32" t="s">
        <v>169</v>
      </c>
      <c r="F79" s="66" t="s">
        <v>226</v>
      </c>
      <c r="G79" s="34" t="s">
        <v>224</v>
      </c>
      <c r="H79" s="34" t="s">
        <v>167</v>
      </c>
      <c r="I79" s="210">
        <v>12</v>
      </c>
      <c r="J79" s="211"/>
      <c r="K79" s="34" t="s">
        <v>95</v>
      </c>
      <c r="L79" s="70"/>
    </row>
    <row r="80" spans="5:12" ht="33.75" thickBot="1">
      <c r="E80" s="32" t="s">
        <v>171</v>
      </c>
      <c r="F80" s="66" t="s">
        <v>227</v>
      </c>
      <c r="G80" s="34" t="s">
        <v>167</v>
      </c>
      <c r="H80" s="34" t="s">
        <v>174</v>
      </c>
      <c r="I80" s="218">
        <v>12</v>
      </c>
      <c r="J80" s="219"/>
      <c r="K80" s="56" t="s">
        <v>95</v>
      </c>
      <c r="L80" s="70"/>
    </row>
    <row r="81" spans="5:12" ht="33.75" thickBot="1">
      <c r="E81" s="32" t="s">
        <v>173</v>
      </c>
      <c r="F81" s="33" t="s">
        <v>228</v>
      </c>
      <c r="G81" s="34" t="s">
        <v>174</v>
      </c>
      <c r="H81" s="34" t="s">
        <v>170</v>
      </c>
      <c r="I81" s="210">
        <v>12</v>
      </c>
      <c r="J81" s="211"/>
      <c r="K81" s="34" t="s">
        <v>17</v>
      </c>
      <c r="L81" s="70"/>
    </row>
    <row r="82" spans="5:12" ht="33.75" thickBot="1">
      <c r="E82" s="32" t="s">
        <v>175</v>
      </c>
      <c r="F82" s="33" t="s">
        <v>229</v>
      </c>
      <c r="G82" s="34" t="s">
        <v>174</v>
      </c>
      <c r="H82" s="34" t="s">
        <v>170</v>
      </c>
      <c r="I82" s="210">
        <v>12</v>
      </c>
      <c r="J82" s="211"/>
      <c r="K82" s="34" t="s">
        <v>104</v>
      </c>
      <c r="L82" s="70"/>
    </row>
    <row r="83" spans="5:12" ht="33.75" thickBot="1">
      <c r="E83" s="32" t="s">
        <v>263</v>
      </c>
      <c r="F83" s="33" t="s">
        <v>46</v>
      </c>
      <c r="G83" s="34" t="s">
        <v>174</v>
      </c>
      <c r="H83" s="34" t="s">
        <v>264</v>
      </c>
      <c r="I83" s="210">
        <v>20</v>
      </c>
      <c r="J83" s="211"/>
      <c r="K83" s="34" t="s">
        <v>95</v>
      </c>
      <c r="L83" s="70"/>
    </row>
    <row r="84" spans="5:12" ht="33.75" thickBot="1">
      <c r="E84" s="32" t="s">
        <v>265</v>
      </c>
      <c r="F84" s="33" t="s">
        <v>231</v>
      </c>
      <c r="G84" s="34" t="s">
        <v>230</v>
      </c>
      <c r="H84" s="34" t="s">
        <v>232</v>
      </c>
      <c r="I84" s="210">
        <v>12</v>
      </c>
      <c r="J84" s="211"/>
      <c r="K84" s="34" t="s">
        <v>95</v>
      </c>
      <c r="L84" s="70"/>
    </row>
    <row r="85" spans="5:12" ht="33.75" thickBot="1">
      <c r="E85" s="32" t="s">
        <v>266</v>
      </c>
      <c r="F85" s="33" t="s">
        <v>48</v>
      </c>
      <c r="G85" s="34" t="s">
        <v>172</v>
      </c>
      <c r="H85" s="34" t="s">
        <v>232</v>
      </c>
      <c r="I85" s="210">
        <v>16</v>
      </c>
      <c r="J85" s="211"/>
      <c r="K85" s="34" t="s">
        <v>104</v>
      </c>
      <c r="L85" s="70"/>
    </row>
    <row r="86" spans="5:12" ht="33.75" thickBot="1">
      <c r="E86" s="32" t="s">
        <v>267</v>
      </c>
      <c r="F86" s="33" t="s">
        <v>49</v>
      </c>
      <c r="G86" s="34" t="s">
        <v>172</v>
      </c>
      <c r="H86" s="34" t="s">
        <v>232</v>
      </c>
      <c r="I86" s="210">
        <v>12</v>
      </c>
      <c r="J86" s="211"/>
      <c r="K86" s="34" t="s">
        <v>17</v>
      </c>
      <c r="L86" s="70"/>
    </row>
    <row r="87" spans="5:12" ht="33.75" thickBot="1">
      <c r="E87" s="52" t="s">
        <v>176</v>
      </c>
      <c r="F87" s="53" t="s">
        <v>177</v>
      </c>
      <c r="G87" s="54" t="s">
        <v>165</v>
      </c>
      <c r="H87" s="54" t="s">
        <v>178</v>
      </c>
      <c r="I87" s="215">
        <f>SUM(I88:J97)</f>
        <v>40</v>
      </c>
      <c r="J87" s="217"/>
      <c r="K87" s="56"/>
      <c r="L87" s="70"/>
    </row>
    <row r="88" spans="5:12" ht="33.75" thickBot="1">
      <c r="E88" s="32" t="s">
        <v>179</v>
      </c>
      <c r="F88" s="33" t="s">
        <v>50</v>
      </c>
      <c r="G88" s="34" t="s">
        <v>165</v>
      </c>
      <c r="H88" s="34" t="s">
        <v>165</v>
      </c>
      <c r="I88" s="210">
        <v>4</v>
      </c>
      <c r="J88" s="211"/>
      <c r="K88" s="34" t="s">
        <v>104</v>
      </c>
      <c r="L88" s="70"/>
    </row>
    <row r="89" spans="5:12" ht="33.75" thickBot="1">
      <c r="E89" s="32" t="s">
        <v>180</v>
      </c>
      <c r="F89" s="33" t="s">
        <v>51</v>
      </c>
      <c r="G89" s="34" t="s">
        <v>165</v>
      </c>
      <c r="H89" s="34" t="s">
        <v>165</v>
      </c>
      <c r="I89" s="210">
        <v>4</v>
      </c>
      <c r="J89" s="211"/>
      <c r="K89" s="34" t="s">
        <v>95</v>
      </c>
      <c r="L89" s="70"/>
    </row>
    <row r="90" spans="5:12" ht="33.75" thickBot="1">
      <c r="E90" s="32" t="s">
        <v>181</v>
      </c>
      <c r="F90" s="33" t="s">
        <v>52</v>
      </c>
      <c r="G90" s="34" t="s">
        <v>165</v>
      </c>
      <c r="H90" s="34" t="s">
        <v>165</v>
      </c>
      <c r="I90" s="210">
        <v>4</v>
      </c>
      <c r="J90" s="211"/>
      <c r="K90" s="34" t="s">
        <v>104</v>
      </c>
      <c r="L90" s="70"/>
    </row>
    <row r="91" spans="5:12" ht="33.75" thickBot="1">
      <c r="E91" s="32" t="s">
        <v>183</v>
      </c>
      <c r="F91" s="33" t="s">
        <v>53</v>
      </c>
      <c r="G91" s="34" t="s">
        <v>165</v>
      </c>
      <c r="H91" s="34" t="s">
        <v>165</v>
      </c>
      <c r="I91" s="210">
        <v>4</v>
      </c>
      <c r="J91" s="211"/>
      <c r="K91" s="34" t="s">
        <v>17</v>
      </c>
      <c r="L91" s="70"/>
    </row>
    <row r="92" spans="5:12" ht="33.75" thickBot="1">
      <c r="E92" s="32" t="s">
        <v>184</v>
      </c>
      <c r="F92" s="33" t="s">
        <v>54</v>
      </c>
      <c r="G92" s="34" t="s">
        <v>165</v>
      </c>
      <c r="H92" s="34" t="s">
        <v>165</v>
      </c>
      <c r="I92" s="210">
        <v>4</v>
      </c>
      <c r="J92" s="211"/>
      <c r="K92" s="34" t="s">
        <v>95</v>
      </c>
      <c r="L92" s="70"/>
    </row>
    <row r="93" spans="5:12" ht="33.75" thickBot="1">
      <c r="E93" s="32" t="s">
        <v>185</v>
      </c>
      <c r="F93" s="33" t="s">
        <v>55</v>
      </c>
      <c r="G93" s="34" t="s">
        <v>178</v>
      </c>
      <c r="H93" s="34" t="s">
        <v>178</v>
      </c>
      <c r="I93" s="210">
        <v>4</v>
      </c>
      <c r="J93" s="211"/>
      <c r="K93" s="34" t="s">
        <v>104</v>
      </c>
      <c r="L93" s="70"/>
    </row>
    <row r="94" spans="5:12" ht="33.75" thickBot="1">
      <c r="E94" s="32" t="s">
        <v>268</v>
      </c>
      <c r="F94" s="33" t="s">
        <v>233</v>
      </c>
      <c r="G94" s="34" t="s">
        <v>178</v>
      </c>
      <c r="H94" s="34" t="s">
        <v>178</v>
      </c>
      <c r="I94" s="210">
        <v>4</v>
      </c>
      <c r="J94" s="211"/>
      <c r="K94" s="34" t="s">
        <v>269</v>
      </c>
      <c r="L94" s="70"/>
    </row>
    <row r="95" spans="5:12" ht="33.75" thickBot="1">
      <c r="E95" s="32" t="s">
        <v>270</v>
      </c>
      <c r="F95" s="33" t="s">
        <v>234</v>
      </c>
      <c r="G95" s="34" t="s">
        <v>178</v>
      </c>
      <c r="H95" s="34" t="s">
        <v>178</v>
      </c>
      <c r="I95" s="210">
        <v>4</v>
      </c>
      <c r="J95" s="211"/>
      <c r="K95" s="34" t="s">
        <v>104</v>
      </c>
      <c r="L95" s="70"/>
    </row>
    <row r="96" spans="5:12" ht="33.75" thickBot="1">
      <c r="E96" s="32" t="s">
        <v>271</v>
      </c>
      <c r="F96" s="33" t="s">
        <v>235</v>
      </c>
      <c r="G96" s="34" t="s">
        <v>178</v>
      </c>
      <c r="H96" s="34" t="s">
        <v>178</v>
      </c>
      <c r="I96" s="210">
        <v>4</v>
      </c>
      <c r="J96" s="211"/>
      <c r="K96" s="34" t="s">
        <v>95</v>
      </c>
      <c r="L96" s="70"/>
    </row>
    <row r="97" spans="5:12" ht="33.75" thickBot="1">
      <c r="E97" s="32" t="s">
        <v>272</v>
      </c>
      <c r="F97" s="33" t="s">
        <v>236</v>
      </c>
      <c r="G97" s="34" t="s">
        <v>178</v>
      </c>
      <c r="H97" s="34" t="s">
        <v>178</v>
      </c>
      <c r="I97" s="210">
        <v>4</v>
      </c>
      <c r="J97" s="211"/>
      <c r="K97" s="34" t="s">
        <v>17</v>
      </c>
      <c r="L97" s="70"/>
    </row>
    <row r="98" spans="5:12" ht="33.75" thickBot="1">
      <c r="E98" s="52" t="s">
        <v>186</v>
      </c>
      <c r="F98" s="53" t="s">
        <v>123</v>
      </c>
      <c r="G98" s="54" t="s">
        <v>187</v>
      </c>
      <c r="H98" s="61">
        <v>42740</v>
      </c>
      <c r="I98" s="215">
        <f>SUM(I99:J108)</f>
        <v>56</v>
      </c>
      <c r="J98" s="217"/>
      <c r="K98" s="56"/>
      <c r="L98" s="70"/>
    </row>
    <row r="99" spans="5:12" ht="33.75" thickBot="1">
      <c r="E99" s="32" t="s">
        <v>188</v>
      </c>
      <c r="F99" s="33" t="s">
        <v>56</v>
      </c>
      <c r="G99" s="34" t="s">
        <v>187</v>
      </c>
      <c r="H99" s="34" t="s">
        <v>187</v>
      </c>
      <c r="I99" s="210">
        <v>4</v>
      </c>
      <c r="J99" s="211"/>
      <c r="K99" s="34" t="s">
        <v>104</v>
      </c>
      <c r="L99" s="70"/>
    </row>
    <row r="100" spans="5:12" ht="33.75" thickBot="1">
      <c r="E100" s="32" t="s">
        <v>190</v>
      </c>
      <c r="F100" s="33" t="s">
        <v>57</v>
      </c>
      <c r="G100" s="34" t="s">
        <v>187</v>
      </c>
      <c r="H100" s="34" t="s">
        <v>187</v>
      </c>
      <c r="I100" s="210">
        <v>4</v>
      </c>
      <c r="J100" s="211"/>
      <c r="K100" s="34" t="s">
        <v>95</v>
      </c>
      <c r="L100" s="70"/>
    </row>
    <row r="101" spans="5:12" ht="33.75" thickBot="1">
      <c r="E101" s="32" t="s">
        <v>191</v>
      </c>
      <c r="F101" s="33" t="s">
        <v>237</v>
      </c>
      <c r="G101" s="34" t="s">
        <v>187</v>
      </c>
      <c r="H101" s="34" t="s">
        <v>187</v>
      </c>
      <c r="I101" s="210">
        <v>4</v>
      </c>
      <c r="J101" s="211"/>
      <c r="K101" s="34" t="s">
        <v>95</v>
      </c>
      <c r="L101" s="70"/>
    </row>
    <row r="102" spans="5:12" ht="33.75" thickBot="1">
      <c r="E102" s="32" t="s">
        <v>192</v>
      </c>
      <c r="F102" s="33" t="s">
        <v>238</v>
      </c>
      <c r="G102" s="34" t="s">
        <v>189</v>
      </c>
      <c r="H102" s="34" t="s">
        <v>189</v>
      </c>
      <c r="I102" s="210">
        <v>4</v>
      </c>
      <c r="J102" s="211"/>
      <c r="K102" s="34" t="s">
        <v>95</v>
      </c>
      <c r="L102" s="70"/>
    </row>
    <row r="103" spans="5:12" ht="33.75" thickBot="1">
      <c r="E103" s="32" t="s">
        <v>193</v>
      </c>
      <c r="F103" s="33" t="s">
        <v>60</v>
      </c>
      <c r="G103" s="34" t="s">
        <v>189</v>
      </c>
      <c r="H103" s="34" t="s">
        <v>189</v>
      </c>
      <c r="I103" s="210">
        <v>8</v>
      </c>
      <c r="J103" s="211"/>
      <c r="K103" s="34" t="s">
        <v>104</v>
      </c>
      <c r="L103" s="70"/>
    </row>
    <row r="104" spans="5:12" ht="33.75" thickBot="1">
      <c r="E104" s="32" t="s">
        <v>194</v>
      </c>
      <c r="F104" s="33" t="s">
        <v>61</v>
      </c>
      <c r="G104" s="34" t="s">
        <v>187</v>
      </c>
      <c r="H104" s="34" t="s">
        <v>189</v>
      </c>
      <c r="I104" s="210">
        <v>8</v>
      </c>
      <c r="J104" s="211"/>
      <c r="K104" s="34" t="s">
        <v>17</v>
      </c>
      <c r="L104" s="70"/>
    </row>
    <row r="105" spans="5:12" ht="33.75" thickBot="1">
      <c r="E105" s="32" t="s">
        <v>273</v>
      </c>
      <c r="F105" s="33" t="s">
        <v>239</v>
      </c>
      <c r="G105" s="35">
        <v>42740</v>
      </c>
      <c r="H105" s="35">
        <v>42740</v>
      </c>
      <c r="I105" s="210">
        <v>8</v>
      </c>
      <c r="J105" s="211"/>
      <c r="K105" s="34" t="s">
        <v>17</v>
      </c>
      <c r="L105" s="70"/>
    </row>
    <row r="106" spans="5:12" ht="33.75" thickBot="1">
      <c r="E106" s="32" t="s">
        <v>274</v>
      </c>
      <c r="F106" s="33" t="s">
        <v>240</v>
      </c>
      <c r="G106" s="35">
        <v>42740</v>
      </c>
      <c r="H106" s="35">
        <v>42740</v>
      </c>
      <c r="I106" s="210">
        <v>8</v>
      </c>
      <c r="J106" s="211"/>
      <c r="K106" s="34" t="s">
        <v>104</v>
      </c>
      <c r="L106" s="70"/>
    </row>
    <row r="107" spans="5:12" ht="33.75" thickBot="1">
      <c r="E107" s="32" t="s">
        <v>275</v>
      </c>
      <c r="F107" s="33" t="s">
        <v>241</v>
      </c>
      <c r="G107" s="35">
        <v>42740</v>
      </c>
      <c r="H107" s="35">
        <v>42740</v>
      </c>
      <c r="I107" s="210">
        <v>4</v>
      </c>
      <c r="J107" s="211"/>
      <c r="K107" s="34" t="s">
        <v>95</v>
      </c>
      <c r="L107" s="70"/>
    </row>
    <row r="108" spans="5:12" ht="17.25" thickBot="1">
      <c r="E108" s="32" t="s">
        <v>276</v>
      </c>
      <c r="F108" s="33" t="s">
        <v>242</v>
      </c>
      <c r="G108" s="35">
        <v>42740</v>
      </c>
      <c r="H108" s="35">
        <v>42740</v>
      </c>
      <c r="I108" s="210">
        <v>4</v>
      </c>
      <c r="J108" s="211"/>
      <c r="K108" s="34" t="s">
        <v>95</v>
      </c>
      <c r="L108" s="70"/>
    </row>
    <row r="109" spans="5:12" ht="17.25" thickBot="1">
      <c r="E109" s="52" t="s">
        <v>195</v>
      </c>
      <c r="F109" s="53" t="s">
        <v>7</v>
      </c>
      <c r="G109" s="61">
        <v>42771</v>
      </c>
      <c r="H109" s="61">
        <v>42799</v>
      </c>
      <c r="I109" s="215">
        <f>SUM(I110:J119)</f>
        <v>42</v>
      </c>
      <c r="J109" s="217"/>
      <c r="K109" s="56"/>
      <c r="L109" s="70"/>
    </row>
    <row r="110" spans="5:12" ht="33.75" thickBot="1">
      <c r="E110" s="32" t="s">
        <v>196</v>
      </c>
      <c r="F110" s="33" t="s">
        <v>62</v>
      </c>
      <c r="G110" s="35">
        <v>42771</v>
      </c>
      <c r="H110" s="35">
        <v>42771</v>
      </c>
      <c r="I110" s="210">
        <v>4</v>
      </c>
      <c r="J110" s="211"/>
      <c r="K110" s="34" t="s">
        <v>95</v>
      </c>
      <c r="L110" s="70"/>
    </row>
    <row r="111" spans="5:12" ht="33.75" thickBot="1">
      <c r="E111" s="32" t="s">
        <v>197</v>
      </c>
      <c r="F111" s="33" t="s">
        <v>63</v>
      </c>
      <c r="G111" s="35">
        <v>42771</v>
      </c>
      <c r="H111" s="35">
        <v>42771</v>
      </c>
      <c r="I111" s="210">
        <v>4</v>
      </c>
      <c r="J111" s="211"/>
      <c r="K111" s="56" t="s">
        <v>104</v>
      </c>
      <c r="L111" s="70"/>
    </row>
    <row r="112" spans="5:12" ht="33.75" thickBot="1">
      <c r="E112" s="32" t="s">
        <v>198</v>
      </c>
      <c r="F112" s="33" t="s">
        <v>64</v>
      </c>
      <c r="G112" s="35">
        <v>42771</v>
      </c>
      <c r="H112" s="35">
        <v>42771</v>
      </c>
      <c r="I112" s="210">
        <v>6</v>
      </c>
      <c r="J112" s="211"/>
      <c r="K112" s="34" t="s">
        <v>17</v>
      </c>
      <c r="L112" s="70"/>
    </row>
    <row r="113" spans="5:12" ht="33.75" thickBot="1">
      <c r="E113" s="32" t="s">
        <v>199</v>
      </c>
      <c r="F113" s="33" t="s">
        <v>65</v>
      </c>
      <c r="G113" s="35">
        <v>42771</v>
      </c>
      <c r="H113" s="35">
        <v>42771</v>
      </c>
      <c r="I113" s="210">
        <v>4</v>
      </c>
      <c r="J113" s="211"/>
      <c r="K113" s="34" t="s">
        <v>104</v>
      </c>
      <c r="L113" s="70"/>
    </row>
    <row r="114" spans="5:12" ht="33.75" thickBot="1">
      <c r="E114" s="32" t="s">
        <v>200</v>
      </c>
      <c r="F114" s="33" t="s">
        <v>66</v>
      </c>
      <c r="G114" s="35">
        <v>42771</v>
      </c>
      <c r="H114" s="35">
        <v>42771</v>
      </c>
      <c r="I114" s="210">
        <v>4</v>
      </c>
      <c r="J114" s="211"/>
      <c r="K114" s="34" t="s">
        <v>95</v>
      </c>
      <c r="L114" s="70"/>
    </row>
    <row r="115" spans="5:12" ht="33.75" thickBot="1">
      <c r="E115" s="32" t="s">
        <v>201</v>
      </c>
      <c r="F115" s="33" t="s">
        <v>67</v>
      </c>
      <c r="G115" s="35">
        <v>42771</v>
      </c>
      <c r="H115" s="35">
        <v>42771</v>
      </c>
      <c r="I115" s="210">
        <v>4</v>
      </c>
      <c r="J115" s="211"/>
      <c r="K115" s="34" t="s">
        <v>17</v>
      </c>
      <c r="L115" s="70"/>
    </row>
    <row r="116" spans="5:12" ht="33.75" thickBot="1">
      <c r="E116" s="32" t="s">
        <v>277</v>
      </c>
      <c r="F116" s="33" t="s">
        <v>233</v>
      </c>
      <c r="G116" s="35">
        <v>42799</v>
      </c>
      <c r="H116" s="35">
        <v>42799</v>
      </c>
      <c r="I116" s="210">
        <v>4</v>
      </c>
      <c r="J116" s="211"/>
      <c r="K116" s="34" t="s">
        <v>17</v>
      </c>
      <c r="L116" s="70"/>
    </row>
    <row r="117" spans="5:12" ht="33.75" thickBot="1">
      <c r="E117" s="32" t="s">
        <v>278</v>
      </c>
      <c r="F117" s="33" t="s">
        <v>234</v>
      </c>
      <c r="G117" s="35">
        <v>42799</v>
      </c>
      <c r="H117" s="35">
        <v>42799</v>
      </c>
      <c r="I117" s="210">
        <v>4</v>
      </c>
      <c r="J117" s="211"/>
      <c r="K117" s="34" t="s">
        <v>104</v>
      </c>
      <c r="L117" s="70"/>
    </row>
    <row r="118" spans="5:12" ht="17.25" thickBot="1">
      <c r="E118" s="32" t="s">
        <v>279</v>
      </c>
      <c r="F118" s="33" t="s">
        <v>235</v>
      </c>
      <c r="G118" s="35">
        <v>42799</v>
      </c>
      <c r="H118" s="35">
        <v>42799</v>
      </c>
      <c r="I118" s="210">
        <v>4</v>
      </c>
      <c r="J118" s="211"/>
      <c r="K118" s="34" t="s">
        <v>95</v>
      </c>
      <c r="L118" s="70"/>
    </row>
    <row r="119" spans="5:12" ht="33.75" thickBot="1">
      <c r="E119" s="32" t="s">
        <v>280</v>
      </c>
      <c r="F119" s="33" t="s">
        <v>236</v>
      </c>
      <c r="G119" s="35">
        <v>42799</v>
      </c>
      <c r="H119" s="35">
        <v>42799</v>
      </c>
      <c r="I119" s="210">
        <v>4</v>
      </c>
      <c r="J119" s="211"/>
      <c r="K119" s="34" t="s">
        <v>17</v>
      </c>
      <c r="L119" s="70"/>
    </row>
    <row r="120" spans="5:12" ht="17.25" thickBot="1">
      <c r="E120" s="52" t="s">
        <v>202</v>
      </c>
      <c r="F120" s="53" t="s">
        <v>11</v>
      </c>
      <c r="G120" s="61">
        <v>42830</v>
      </c>
      <c r="H120" s="61">
        <v>42860</v>
      </c>
      <c r="I120" s="215">
        <f>SUM(I121:J122)</f>
        <v>16</v>
      </c>
      <c r="J120" s="217"/>
      <c r="K120" s="56"/>
      <c r="L120" s="70"/>
    </row>
    <row r="121" spans="5:12" ht="50.25" thickBot="1">
      <c r="E121" s="32" t="s">
        <v>203</v>
      </c>
      <c r="F121" s="33" t="s">
        <v>204</v>
      </c>
      <c r="G121" s="35">
        <v>42830</v>
      </c>
      <c r="H121" s="35">
        <v>42830</v>
      </c>
      <c r="I121" s="210">
        <v>8</v>
      </c>
      <c r="J121" s="211"/>
      <c r="K121" s="34" t="s">
        <v>77</v>
      </c>
      <c r="L121" s="70"/>
    </row>
    <row r="122" spans="5:12" ht="50.25" thickBot="1">
      <c r="E122" s="32" t="s">
        <v>205</v>
      </c>
      <c r="F122" s="33" t="s">
        <v>206</v>
      </c>
      <c r="G122" s="35">
        <v>42860</v>
      </c>
      <c r="H122" s="35">
        <v>42860</v>
      </c>
      <c r="I122" s="210">
        <v>8</v>
      </c>
      <c r="J122" s="211"/>
      <c r="K122" s="34" t="s">
        <v>77</v>
      </c>
      <c r="L122" s="71"/>
    </row>
    <row r="123" spans="5:12" ht="17.25" thickBot="1">
      <c r="E123" s="212" t="s">
        <v>207</v>
      </c>
      <c r="F123" s="213"/>
      <c r="G123" s="213"/>
      <c r="H123" s="213"/>
      <c r="I123" s="214"/>
      <c r="J123" s="215">
        <f>SUM(I4,I7,I18,I54)</f>
        <v>626</v>
      </c>
      <c r="K123" s="216"/>
      <c r="L123" s="217"/>
    </row>
  </sheetData>
  <mergeCells count="94">
    <mergeCell ref="I42:J42"/>
    <mergeCell ref="I31:J31"/>
    <mergeCell ref="I32:J32"/>
    <mergeCell ref="I33:J33"/>
    <mergeCell ref="I34:J34"/>
    <mergeCell ref="I35:J35"/>
    <mergeCell ref="I36:J36"/>
    <mergeCell ref="I37:J37"/>
    <mergeCell ref="I38:J38"/>
    <mergeCell ref="I39:J39"/>
    <mergeCell ref="I40:J40"/>
    <mergeCell ref="I41:J41"/>
    <mergeCell ref="I54:J54"/>
    <mergeCell ref="I43:J43"/>
    <mergeCell ref="I44:J44"/>
    <mergeCell ref="I45:J45"/>
    <mergeCell ref="I46:J46"/>
    <mergeCell ref="I47:J47"/>
    <mergeCell ref="I48:J48"/>
    <mergeCell ref="I49:J49"/>
    <mergeCell ref="I50:J50"/>
    <mergeCell ref="I51:J51"/>
    <mergeCell ref="I52:J52"/>
    <mergeCell ref="I53:J53"/>
    <mergeCell ref="I66:J66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78:J78"/>
    <mergeCell ref="I67:J67"/>
    <mergeCell ref="I68:J68"/>
    <mergeCell ref="I69:J69"/>
    <mergeCell ref="I70:J70"/>
    <mergeCell ref="I71:J71"/>
    <mergeCell ref="I72:J72"/>
    <mergeCell ref="I73:J73"/>
    <mergeCell ref="I74:J74"/>
    <mergeCell ref="I75:J75"/>
    <mergeCell ref="I76:J76"/>
    <mergeCell ref="I77:J77"/>
    <mergeCell ref="I90:J90"/>
    <mergeCell ref="I79:J79"/>
    <mergeCell ref="I80:J80"/>
    <mergeCell ref="I81:J81"/>
    <mergeCell ref="I82:J82"/>
    <mergeCell ref="I83:J83"/>
    <mergeCell ref="I84:J84"/>
    <mergeCell ref="I85:J85"/>
    <mergeCell ref="I86:J86"/>
    <mergeCell ref="I87:J87"/>
    <mergeCell ref="I88:J88"/>
    <mergeCell ref="I89:J89"/>
    <mergeCell ref="I102:J102"/>
    <mergeCell ref="I91:J91"/>
    <mergeCell ref="I92:J92"/>
    <mergeCell ref="I93:J93"/>
    <mergeCell ref="I94:J94"/>
    <mergeCell ref="I95:J95"/>
    <mergeCell ref="I96:J96"/>
    <mergeCell ref="I97:J97"/>
    <mergeCell ref="I98:J98"/>
    <mergeCell ref="I99:J99"/>
    <mergeCell ref="I100:J100"/>
    <mergeCell ref="I101:J101"/>
    <mergeCell ref="I114:J114"/>
    <mergeCell ref="I103:J103"/>
    <mergeCell ref="I104:J104"/>
    <mergeCell ref="I105:J105"/>
    <mergeCell ref="I106:J106"/>
    <mergeCell ref="I107:J107"/>
    <mergeCell ref="I108:J108"/>
    <mergeCell ref="I109:J109"/>
    <mergeCell ref="I110:J110"/>
    <mergeCell ref="I111:J111"/>
    <mergeCell ref="I112:J112"/>
    <mergeCell ref="I113:J113"/>
    <mergeCell ref="I121:J121"/>
    <mergeCell ref="I122:J122"/>
    <mergeCell ref="E123:I123"/>
    <mergeCell ref="J123:L123"/>
    <mergeCell ref="I115:J115"/>
    <mergeCell ref="I116:J116"/>
    <mergeCell ref="I117:J117"/>
    <mergeCell ref="I118:J118"/>
    <mergeCell ref="I119:J119"/>
    <mergeCell ref="I120:J1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40" workbookViewId="0">
      <selection activeCell="E43" sqref="E43"/>
    </sheetView>
  </sheetViews>
  <sheetFormatPr defaultRowHeight="14.25"/>
  <cols>
    <col min="2" max="2" width="37.875" customWidth="1"/>
    <col min="3" max="3" width="10.25" bestFit="1" customWidth="1"/>
    <col min="4" max="4" width="19.625" customWidth="1"/>
    <col min="6" max="6" width="27.625" customWidth="1"/>
  </cols>
  <sheetData>
    <row r="1" spans="1:6" ht="50.25" thickBot="1">
      <c r="A1" s="24" t="s">
        <v>68</v>
      </c>
      <c r="B1" s="25" t="s">
        <v>69</v>
      </c>
      <c r="C1" s="25" t="s">
        <v>70</v>
      </c>
      <c r="D1" s="25" t="s">
        <v>71</v>
      </c>
      <c r="E1" s="26" t="s">
        <v>72</v>
      </c>
      <c r="F1" s="25" t="s">
        <v>73</v>
      </c>
    </row>
    <row r="2" spans="1:6" ht="17.25" thickBot="1">
      <c r="A2" s="27">
        <v>1</v>
      </c>
      <c r="B2" s="28" t="s">
        <v>74</v>
      </c>
      <c r="C2" s="29">
        <v>42583</v>
      </c>
      <c r="D2" s="29">
        <v>42586</v>
      </c>
      <c r="E2" s="30">
        <v>16</v>
      </c>
      <c r="F2" s="31"/>
    </row>
    <row r="3" spans="1:6" ht="33.75" thickBot="1">
      <c r="A3" s="32">
        <v>1.1000000000000001</v>
      </c>
      <c r="B3" s="33" t="s">
        <v>75</v>
      </c>
      <c r="C3" s="34" t="s">
        <v>76</v>
      </c>
      <c r="D3" s="35">
        <v>42858</v>
      </c>
      <c r="E3" s="34">
        <v>8</v>
      </c>
      <c r="F3" s="34" t="s">
        <v>77</v>
      </c>
    </row>
    <row r="4" spans="1:6" ht="17.25" thickBot="1">
      <c r="A4" s="32">
        <v>1.2</v>
      </c>
      <c r="B4" s="33" t="s">
        <v>78</v>
      </c>
      <c r="C4" s="35">
        <v>42919</v>
      </c>
      <c r="D4" s="35">
        <v>42950</v>
      </c>
      <c r="E4" s="34">
        <v>8</v>
      </c>
      <c r="F4" s="34" t="s">
        <v>79</v>
      </c>
    </row>
    <row r="5" spans="1:6" ht="17.25" thickBot="1">
      <c r="A5" s="27">
        <v>2</v>
      </c>
      <c r="B5" s="28" t="s">
        <v>80</v>
      </c>
      <c r="C5" s="36">
        <v>42950</v>
      </c>
      <c r="D5" s="37" t="s">
        <v>81</v>
      </c>
      <c r="E5" s="30">
        <f>SUM(E6:E12)</f>
        <v>92</v>
      </c>
      <c r="F5" s="31"/>
    </row>
    <row r="6" spans="1:6" ht="17.25" thickBot="1">
      <c r="A6" s="32">
        <v>2.1</v>
      </c>
      <c r="B6" s="33" t="s">
        <v>82</v>
      </c>
      <c r="C6" s="35">
        <v>42950</v>
      </c>
      <c r="D6" s="35">
        <v>42970</v>
      </c>
      <c r="E6" s="34">
        <v>8</v>
      </c>
      <c r="F6" s="34" t="s">
        <v>77</v>
      </c>
    </row>
    <row r="7" spans="1:6" ht="17.25" thickBot="1">
      <c r="A7" s="32">
        <v>2.2000000000000002</v>
      </c>
      <c r="B7" s="33" t="s">
        <v>83</v>
      </c>
      <c r="C7" s="35">
        <v>42950</v>
      </c>
      <c r="D7" s="35">
        <v>43011</v>
      </c>
      <c r="E7" s="34">
        <v>24</v>
      </c>
      <c r="F7" s="34" t="s">
        <v>77</v>
      </c>
    </row>
    <row r="8" spans="1:6" ht="17.25" thickBot="1">
      <c r="A8" s="32">
        <v>2.2999999999999998</v>
      </c>
      <c r="B8" s="33" t="s">
        <v>84</v>
      </c>
      <c r="C8" s="35">
        <v>42981</v>
      </c>
      <c r="D8" s="35">
        <v>43011</v>
      </c>
      <c r="E8" s="34">
        <v>12</v>
      </c>
      <c r="F8" s="34" t="s">
        <v>77</v>
      </c>
    </row>
    <row r="9" spans="1:6" ht="17.25" thickBot="1">
      <c r="A9" s="32">
        <v>2.4</v>
      </c>
      <c r="B9" s="33" t="s">
        <v>85</v>
      </c>
      <c r="C9" s="35">
        <v>43042</v>
      </c>
      <c r="D9" s="35">
        <v>43042</v>
      </c>
      <c r="E9" s="34">
        <v>8</v>
      </c>
      <c r="F9" s="34" t="s">
        <v>77</v>
      </c>
    </row>
    <row r="10" spans="1:6" ht="33.75" thickBot="1">
      <c r="A10" s="32">
        <v>2.5</v>
      </c>
      <c r="B10" s="33" t="s">
        <v>86</v>
      </c>
      <c r="C10" s="34" t="s">
        <v>87</v>
      </c>
      <c r="D10" s="34" t="s">
        <v>88</v>
      </c>
      <c r="E10" s="34">
        <v>24</v>
      </c>
      <c r="F10" s="34" t="s">
        <v>77</v>
      </c>
    </row>
    <row r="11" spans="1:6" ht="33.75" thickBot="1">
      <c r="A11" s="32">
        <v>2.6</v>
      </c>
      <c r="B11" s="33" t="s">
        <v>85</v>
      </c>
      <c r="C11" s="34" t="s">
        <v>89</v>
      </c>
      <c r="D11" s="38">
        <v>42598</v>
      </c>
      <c r="E11" s="34">
        <v>8</v>
      </c>
      <c r="F11" s="34" t="s">
        <v>77</v>
      </c>
    </row>
    <row r="12" spans="1:6" ht="33.75" thickBot="1">
      <c r="A12" s="32">
        <v>2.8</v>
      </c>
      <c r="B12" s="33" t="s">
        <v>85</v>
      </c>
      <c r="C12" s="34" t="s">
        <v>81</v>
      </c>
      <c r="D12" s="34" t="s">
        <v>81</v>
      </c>
      <c r="E12" s="34">
        <v>8</v>
      </c>
      <c r="F12" s="34" t="s">
        <v>77</v>
      </c>
    </row>
    <row r="14" spans="1:6" ht="16.5" thickBot="1">
      <c r="A14" s="39"/>
    </row>
    <row r="15" spans="1:6" ht="33.75" thickBot="1">
      <c r="A15" s="40">
        <v>3</v>
      </c>
      <c r="B15" s="41" t="s">
        <v>90</v>
      </c>
      <c r="C15" s="42" t="s">
        <v>81</v>
      </c>
      <c r="D15" s="43">
        <v>43013</v>
      </c>
      <c r="E15" s="44"/>
      <c r="F15" s="45"/>
    </row>
    <row r="16" spans="1:6" ht="33.75" thickBot="1">
      <c r="A16" s="46">
        <v>3.1</v>
      </c>
      <c r="B16" s="47" t="s">
        <v>9</v>
      </c>
      <c r="C16" s="48" t="s">
        <v>81</v>
      </c>
      <c r="D16" s="49">
        <v>42770</v>
      </c>
      <c r="E16" s="50">
        <f>SUM(E17,E18,E19,E20,E23,E27,E30,E33,E36,E39)</f>
        <v>100</v>
      </c>
      <c r="F16" s="51"/>
    </row>
    <row r="17" spans="1:6" ht="33.75" thickBot="1">
      <c r="A17" s="32" t="s">
        <v>91</v>
      </c>
      <c r="B17" s="33" t="s">
        <v>92</v>
      </c>
      <c r="C17" s="34" t="s">
        <v>81</v>
      </c>
      <c r="D17" s="34" t="s">
        <v>81</v>
      </c>
      <c r="E17" s="34">
        <v>8</v>
      </c>
      <c r="F17" s="34" t="s">
        <v>77</v>
      </c>
    </row>
    <row r="18" spans="1:6" ht="33.75" thickBot="1">
      <c r="A18" s="32" t="s">
        <v>93</v>
      </c>
      <c r="B18" s="33" t="s">
        <v>94</v>
      </c>
      <c r="C18" s="34" t="s">
        <v>81</v>
      </c>
      <c r="D18" s="34" t="s">
        <v>81</v>
      </c>
      <c r="E18" s="34">
        <v>4</v>
      </c>
      <c r="F18" s="34" t="s">
        <v>95</v>
      </c>
    </row>
    <row r="19" spans="1:6" ht="33.75" thickBot="1">
      <c r="A19" s="32" t="s">
        <v>96</v>
      </c>
      <c r="B19" s="33" t="s">
        <v>97</v>
      </c>
      <c r="C19" s="34" t="s">
        <v>98</v>
      </c>
      <c r="D19" s="34" t="s">
        <v>98</v>
      </c>
      <c r="E19" s="34">
        <v>4</v>
      </c>
      <c r="F19" s="34" t="s">
        <v>17</v>
      </c>
    </row>
    <row r="20" spans="1:6" ht="33.75" thickBot="1">
      <c r="A20" s="52" t="s">
        <v>99</v>
      </c>
      <c r="B20" s="53" t="s">
        <v>100</v>
      </c>
      <c r="C20" s="54" t="s">
        <v>101</v>
      </c>
      <c r="D20" s="54" t="s">
        <v>102</v>
      </c>
      <c r="E20" s="54">
        <f>SUM(E21:E22)</f>
        <v>12</v>
      </c>
      <c r="F20" s="55"/>
    </row>
    <row r="21" spans="1:6" ht="33.75" thickBot="1">
      <c r="A21" s="32" t="s">
        <v>103</v>
      </c>
      <c r="B21" s="33" t="s">
        <v>18</v>
      </c>
      <c r="C21" s="34" t="s">
        <v>101</v>
      </c>
      <c r="D21" s="34" t="s">
        <v>101</v>
      </c>
      <c r="E21" s="34">
        <v>8</v>
      </c>
      <c r="F21" s="34" t="s">
        <v>104</v>
      </c>
    </row>
    <row r="22" spans="1:6" ht="33.75" thickBot="1">
      <c r="A22" s="32" t="s">
        <v>105</v>
      </c>
      <c r="B22" s="33" t="s">
        <v>19</v>
      </c>
      <c r="C22" s="34" t="s">
        <v>102</v>
      </c>
      <c r="D22" s="34" t="s">
        <v>102</v>
      </c>
      <c r="E22" s="34">
        <v>4</v>
      </c>
      <c r="F22" s="34" t="s">
        <v>17</v>
      </c>
    </row>
    <row r="23" spans="1:6" ht="33.75" thickBot="1">
      <c r="A23" s="52" t="s">
        <v>106</v>
      </c>
      <c r="B23" s="53" t="s">
        <v>107</v>
      </c>
      <c r="C23" s="54" t="s">
        <v>108</v>
      </c>
      <c r="D23" s="54" t="s">
        <v>108</v>
      </c>
      <c r="E23" s="54">
        <v>8</v>
      </c>
      <c r="F23" s="56"/>
    </row>
    <row r="24" spans="1:6" ht="33.75" thickBot="1">
      <c r="A24" s="32" t="s">
        <v>109</v>
      </c>
      <c r="B24" s="33" t="s">
        <v>20</v>
      </c>
      <c r="C24" s="34" t="s">
        <v>108</v>
      </c>
      <c r="D24" s="34" t="s">
        <v>108</v>
      </c>
      <c r="E24" s="34">
        <v>4</v>
      </c>
      <c r="F24" s="34" t="s">
        <v>104</v>
      </c>
    </row>
    <row r="25" spans="1:6" ht="33.75" thickBot="1">
      <c r="A25" s="32" t="s">
        <v>110</v>
      </c>
      <c r="B25" s="33" t="s">
        <v>21</v>
      </c>
      <c r="C25" s="34" t="s">
        <v>111</v>
      </c>
      <c r="D25" s="34" t="s">
        <v>111</v>
      </c>
      <c r="E25" s="34">
        <v>4</v>
      </c>
      <c r="F25" s="34" t="s">
        <v>17</v>
      </c>
    </row>
    <row r="26" spans="1:6" ht="16.5" thickBot="1">
      <c r="A26" s="39"/>
    </row>
    <row r="27" spans="1:6" ht="33.75" thickBot="1">
      <c r="A27" s="57" t="s">
        <v>112</v>
      </c>
      <c r="B27" s="58" t="s">
        <v>113</v>
      </c>
      <c r="C27" s="59" t="s">
        <v>108</v>
      </c>
      <c r="D27" s="59" t="s">
        <v>114</v>
      </c>
      <c r="E27" s="59">
        <v>16</v>
      </c>
      <c r="F27" s="60"/>
    </row>
    <row r="28" spans="1:6" ht="33.75" thickBot="1">
      <c r="A28" s="32" t="s">
        <v>115</v>
      </c>
      <c r="B28" s="33" t="s">
        <v>22</v>
      </c>
      <c r="C28" s="34" t="s">
        <v>108</v>
      </c>
      <c r="D28" s="34" t="s">
        <v>114</v>
      </c>
      <c r="E28" s="34">
        <v>8</v>
      </c>
      <c r="F28" s="34" t="s">
        <v>104</v>
      </c>
    </row>
    <row r="29" spans="1:6" ht="33.75" thickBot="1">
      <c r="A29" s="32" t="s">
        <v>116</v>
      </c>
      <c r="B29" s="33" t="s">
        <v>23</v>
      </c>
      <c r="C29" s="34" t="s">
        <v>108</v>
      </c>
      <c r="D29" s="34" t="s">
        <v>114</v>
      </c>
      <c r="E29" s="34">
        <v>8</v>
      </c>
      <c r="F29" s="34" t="s">
        <v>17</v>
      </c>
    </row>
    <row r="30" spans="1:6" ht="33.75" thickBot="1">
      <c r="A30" s="52" t="s">
        <v>117</v>
      </c>
      <c r="B30" s="53" t="s">
        <v>118</v>
      </c>
      <c r="C30" s="54" t="s">
        <v>119</v>
      </c>
      <c r="D30" s="54" t="s">
        <v>119</v>
      </c>
      <c r="E30" s="54">
        <v>8</v>
      </c>
      <c r="F30" s="56"/>
    </row>
    <row r="31" spans="1:6" ht="33.75" thickBot="1">
      <c r="A31" s="32" t="s">
        <v>120</v>
      </c>
      <c r="B31" s="33" t="s">
        <v>24</v>
      </c>
      <c r="C31" s="34" t="s">
        <v>119</v>
      </c>
      <c r="D31" s="34" t="s">
        <v>119</v>
      </c>
      <c r="E31" s="34">
        <v>4</v>
      </c>
      <c r="F31" s="34" t="s">
        <v>17</v>
      </c>
    </row>
    <row r="32" spans="1:6" ht="33.75" thickBot="1">
      <c r="A32" s="32" t="s">
        <v>121</v>
      </c>
      <c r="B32" s="33" t="s">
        <v>25</v>
      </c>
      <c r="C32" s="34" t="s">
        <v>119</v>
      </c>
      <c r="D32" s="34" t="s">
        <v>119</v>
      </c>
      <c r="E32" s="34">
        <v>4</v>
      </c>
      <c r="F32" s="34" t="s">
        <v>95</v>
      </c>
    </row>
    <row r="33" spans="1:6" ht="33.75" thickBot="1">
      <c r="A33" s="52" t="s">
        <v>122</v>
      </c>
      <c r="B33" s="53" t="s">
        <v>123</v>
      </c>
      <c r="C33" s="54" t="s">
        <v>124</v>
      </c>
      <c r="D33" s="54" t="s">
        <v>124</v>
      </c>
      <c r="E33" s="54">
        <v>16</v>
      </c>
      <c r="F33" s="56"/>
    </row>
    <row r="34" spans="1:6" ht="33.75" thickBot="1">
      <c r="A34" s="32" t="s">
        <v>125</v>
      </c>
      <c r="B34" s="33" t="s">
        <v>26</v>
      </c>
      <c r="C34" s="34" t="s">
        <v>124</v>
      </c>
      <c r="D34" s="34" t="s">
        <v>124</v>
      </c>
      <c r="E34" s="34">
        <v>8</v>
      </c>
      <c r="F34" s="34" t="s">
        <v>104</v>
      </c>
    </row>
    <row r="35" spans="1:6" ht="33.75" thickBot="1">
      <c r="A35" s="32" t="s">
        <v>126</v>
      </c>
      <c r="B35" s="33" t="s">
        <v>27</v>
      </c>
      <c r="C35" s="34" t="s">
        <v>124</v>
      </c>
      <c r="D35" s="34" t="s">
        <v>124</v>
      </c>
      <c r="E35" s="34">
        <v>8</v>
      </c>
      <c r="F35" s="34" t="s">
        <v>17</v>
      </c>
    </row>
    <row r="36" spans="1:6" ht="33.75" thickBot="1">
      <c r="A36" s="52" t="s">
        <v>127</v>
      </c>
      <c r="B36" s="53" t="s">
        <v>7</v>
      </c>
      <c r="C36" s="54" t="s">
        <v>128</v>
      </c>
      <c r="D36" s="54" t="s">
        <v>128</v>
      </c>
      <c r="E36" s="54">
        <v>8</v>
      </c>
      <c r="F36" s="56"/>
    </row>
    <row r="37" spans="1:6" ht="33.75" thickBot="1">
      <c r="A37" s="32" t="s">
        <v>129</v>
      </c>
      <c r="B37" s="33" t="s">
        <v>28</v>
      </c>
      <c r="C37" s="34" t="s">
        <v>128</v>
      </c>
      <c r="D37" s="34" t="s">
        <v>128</v>
      </c>
      <c r="E37" s="34">
        <v>4</v>
      </c>
      <c r="F37" s="34" t="s">
        <v>17</v>
      </c>
    </row>
    <row r="38" spans="1:6" ht="33.75" thickBot="1">
      <c r="A38" s="32" t="s">
        <v>130</v>
      </c>
      <c r="B38" s="33" t="s">
        <v>29</v>
      </c>
      <c r="C38" s="34" t="s">
        <v>128</v>
      </c>
      <c r="D38" s="34" t="s">
        <v>128</v>
      </c>
      <c r="E38" s="34">
        <v>4</v>
      </c>
      <c r="F38" s="56" t="s">
        <v>95</v>
      </c>
    </row>
    <row r="39" spans="1:6" ht="17.25" thickBot="1">
      <c r="A39" s="52" t="s">
        <v>131</v>
      </c>
      <c r="B39" s="53" t="s">
        <v>132</v>
      </c>
      <c r="C39" s="61">
        <v>42739</v>
      </c>
      <c r="D39" s="61">
        <v>42770</v>
      </c>
      <c r="E39" s="54">
        <v>16</v>
      </c>
      <c r="F39" s="56"/>
    </row>
    <row r="40" spans="1:6" ht="17.25" thickBot="1">
      <c r="A40" s="32" t="s">
        <v>133</v>
      </c>
      <c r="B40" s="33" t="s">
        <v>134</v>
      </c>
      <c r="C40" s="35">
        <v>42739</v>
      </c>
      <c r="D40" s="35">
        <v>42739</v>
      </c>
      <c r="E40" s="34">
        <v>8</v>
      </c>
      <c r="F40" s="34" t="s">
        <v>77</v>
      </c>
    </row>
    <row r="41" spans="1:6" ht="17.25" thickBot="1">
      <c r="A41" s="32" t="s">
        <v>135</v>
      </c>
      <c r="B41" s="33" t="s">
        <v>136</v>
      </c>
      <c r="C41" s="35">
        <v>42770</v>
      </c>
      <c r="D41" s="35">
        <v>42770</v>
      </c>
      <c r="E41" s="34">
        <v>8</v>
      </c>
      <c r="F41" s="34" t="s">
        <v>77</v>
      </c>
    </row>
    <row r="42" spans="1:6" ht="17.25" thickBot="1">
      <c r="A42" s="46">
        <v>3.2</v>
      </c>
      <c r="B42" s="47" t="s">
        <v>14</v>
      </c>
      <c r="C42" s="49">
        <v>42920</v>
      </c>
      <c r="D42" s="49">
        <v>42860</v>
      </c>
      <c r="E42" s="50">
        <f>SUM(E43,E44,E45,E46,E53,E60,E67,E74,E81,E88)</f>
        <v>270</v>
      </c>
      <c r="F42" s="62"/>
    </row>
    <row r="43" spans="1:6" ht="17.25" thickBot="1">
      <c r="A43" s="32" t="s">
        <v>137</v>
      </c>
      <c r="B43" s="33" t="s">
        <v>92</v>
      </c>
      <c r="C43" s="35">
        <v>42920</v>
      </c>
      <c r="D43" s="35">
        <v>42920</v>
      </c>
      <c r="E43" s="34">
        <v>8</v>
      </c>
      <c r="F43" s="34" t="s">
        <v>77</v>
      </c>
    </row>
    <row r="44" spans="1:6" ht="17.25" thickBot="1">
      <c r="A44" s="32" t="s">
        <v>138</v>
      </c>
      <c r="B44" s="33" t="s">
        <v>139</v>
      </c>
      <c r="C44" s="35">
        <v>42920</v>
      </c>
      <c r="D44" s="35">
        <v>42920</v>
      </c>
      <c r="E44" s="34">
        <v>4</v>
      </c>
      <c r="F44" s="34" t="s">
        <v>95</v>
      </c>
    </row>
    <row r="45" spans="1:6" ht="17.25" thickBot="1">
      <c r="A45" s="32" t="s">
        <v>140</v>
      </c>
      <c r="B45" s="33" t="s">
        <v>141</v>
      </c>
      <c r="C45" s="35">
        <v>42951</v>
      </c>
      <c r="D45" s="35">
        <v>42951</v>
      </c>
      <c r="E45" s="34">
        <v>8</v>
      </c>
      <c r="F45" s="34" t="s">
        <v>95</v>
      </c>
    </row>
    <row r="46" spans="1:6" ht="33.75" thickBot="1">
      <c r="A46" s="52" t="s">
        <v>142</v>
      </c>
      <c r="B46" s="53" t="s">
        <v>5</v>
      </c>
      <c r="C46" s="54" t="s">
        <v>143</v>
      </c>
      <c r="D46" s="54" t="s">
        <v>144</v>
      </c>
      <c r="E46" s="54">
        <v>24</v>
      </c>
      <c r="F46" s="56"/>
    </row>
    <row r="47" spans="1:6" ht="33.75" thickBot="1">
      <c r="A47" s="32" t="s">
        <v>145</v>
      </c>
      <c r="B47" s="33" t="s">
        <v>32</v>
      </c>
      <c r="C47" s="34" t="s">
        <v>143</v>
      </c>
      <c r="D47" s="34" t="s">
        <v>143</v>
      </c>
      <c r="E47" s="34">
        <v>4</v>
      </c>
      <c r="F47" s="34" t="s">
        <v>17</v>
      </c>
    </row>
    <row r="48" spans="1:6" ht="33.75" thickBot="1">
      <c r="A48" s="32" t="s">
        <v>146</v>
      </c>
      <c r="B48" s="33" t="s">
        <v>33</v>
      </c>
      <c r="C48" s="34" t="s">
        <v>143</v>
      </c>
      <c r="D48" s="34" t="s">
        <v>143</v>
      </c>
      <c r="E48" s="34">
        <v>4</v>
      </c>
      <c r="F48" s="34" t="s">
        <v>104</v>
      </c>
    </row>
    <row r="49" spans="1:6" ht="33.75" thickBot="1">
      <c r="A49" s="32" t="s">
        <v>147</v>
      </c>
      <c r="B49" s="33" t="s">
        <v>34</v>
      </c>
      <c r="C49" s="34" t="s">
        <v>143</v>
      </c>
      <c r="D49" s="34" t="s">
        <v>143</v>
      </c>
      <c r="E49" s="34">
        <v>4</v>
      </c>
      <c r="F49" s="34" t="s">
        <v>95</v>
      </c>
    </row>
    <row r="50" spans="1:6" ht="33.75" thickBot="1">
      <c r="A50" s="32" t="s">
        <v>148</v>
      </c>
      <c r="B50" s="33" t="s">
        <v>35</v>
      </c>
      <c r="C50" s="34" t="s">
        <v>144</v>
      </c>
      <c r="D50" s="34" t="s">
        <v>144</v>
      </c>
      <c r="E50" s="34">
        <v>4</v>
      </c>
      <c r="F50" s="34" t="s">
        <v>95</v>
      </c>
    </row>
    <row r="51" spans="1:6" ht="33.75" thickBot="1">
      <c r="A51" s="32" t="s">
        <v>149</v>
      </c>
      <c r="B51" s="33" t="s">
        <v>36</v>
      </c>
      <c r="C51" s="34" t="s">
        <v>144</v>
      </c>
      <c r="D51" s="34" t="s">
        <v>144</v>
      </c>
      <c r="E51" s="34">
        <v>4</v>
      </c>
      <c r="F51" s="34" t="s">
        <v>150</v>
      </c>
    </row>
    <row r="52" spans="1:6" ht="33.75" thickBot="1">
      <c r="A52" s="32" t="s">
        <v>151</v>
      </c>
      <c r="B52" s="33" t="s">
        <v>37</v>
      </c>
      <c r="C52" s="34" t="s">
        <v>144</v>
      </c>
      <c r="D52" s="34" t="s">
        <v>144</v>
      </c>
      <c r="E52" s="34">
        <v>4</v>
      </c>
      <c r="F52" s="34" t="s">
        <v>17</v>
      </c>
    </row>
    <row r="53" spans="1:6" ht="33.75" thickBot="1">
      <c r="A53" s="52" t="s">
        <v>152</v>
      </c>
      <c r="B53" s="53" t="s">
        <v>153</v>
      </c>
      <c r="C53" s="54" t="s">
        <v>154</v>
      </c>
      <c r="D53" s="54" t="s">
        <v>155</v>
      </c>
      <c r="E53" s="54">
        <f>SUM(E54:E59)</f>
        <v>24</v>
      </c>
      <c r="F53" s="56"/>
    </row>
    <row r="54" spans="1:6" ht="33.75" thickBot="1">
      <c r="A54" s="32" t="s">
        <v>156</v>
      </c>
      <c r="B54" s="33" t="s">
        <v>38</v>
      </c>
      <c r="C54" s="34" t="s">
        <v>154</v>
      </c>
      <c r="D54" s="34" t="s">
        <v>154</v>
      </c>
      <c r="E54" s="34">
        <v>4</v>
      </c>
      <c r="F54" s="34" t="s">
        <v>17</v>
      </c>
    </row>
    <row r="55" spans="1:6" ht="33.75" thickBot="1">
      <c r="A55" s="32" t="s">
        <v>157</v>
      </c>
      <c r="B55" s="33" t="s">
        <v>39</v>
      </c>
      <c r="C55" s="34" t="s">
        <v>154</v>
      </c>
      <c r="D55" s="34" t="s">
        <v>154</v>
      </c>
      <c r="E55" s="34">
        <v>4</v>
      </c>
      <c r="F55" s="34" t="s">
        <v>104</v>
      </c>
    </row>
    <row r="56" spans="1:6" ht="33.75" thickBot="1">
      <c r="A56" s="32" t="s">
        <v>158</v>
      </c>
      <c r="B56" s="33" t="s">
        <v>40</v>
      </c>
      <c r="C56" s="34" t="s">
        <v>154</v>
      </c>
      <c r="D56" s="34" t="s">
        <v>154</v>
      </c>
      <c r="E56" s="34">
        <v>4</v>
      </c>
      <c r="F56" s="34" t="s">
        <v>95</v>
      </c>
    </row>
    <row r="57" spans="1:6" ht="33.75" thickBot="1">
      <c r="A57" s="32" t="s">
        <v>159</v>
      </c>
      <c r="B57" s="33" t="s">
        <v>41</v>
      </c>
      <c r="C57" s="34" t="s">
        <v>155</v>
      </c>
      <c r="D57" s="34" t="s">
        <v>155</v>
      </c>
      <c r="E57" s="34">
        <v>4</v>
      </c>
      <c r="F57" s="34" t="s">
        <v>95</v>
      </c>
    </row>
    <row r="58" spans="1:6" ht="33.75" thickBot="1">
      <c r="A58" s="32" t="s">
        <v>160</v>
      </c>
      <c r="B58" s="33" t="s">
        <v>42</v>
      </c>
      <c r="C58" s="34" t="s">
        <v>155</v>
      </c>
      <c r="D58" s="34" t="s">
        <v>155</v>
      </c>
      <c r="E58" s="34">
        <v>4</v>
      </c>
      <c r="F58" s="34" t="s">
        <v>104</v>
      </c>
    </row>
    <row r="59" spans="1:6" ht="33.75" thickBot="1">
      <c r="A59" s="32" t="s">
        <v>161</v>
      </c>
      <c r="B59" s="33" t="s">
        <v>43</v>
      </c>
      <c r="C59" s="34" t="s">
        <v>155</v>
      </c>
      <c r="D59" s="34" t="s">
        <v>155</v>
      </c>
      <c r="E59" s="34">
        <v>4</v>
      </c>
      <c r="F59" s="34" t="s">
        <v>17</v>
      </c>
    </row>
    <row r="60" spans="1:6" ht="33.75" thickBot="1">
      <c r="A60" s="52" t="s">
        <v>162</v>
      </c>
      <c r="B60" s="53" t="s">
        <v>163</v>
      </c>
      <c r="C60" s="54" t="s">
        <v>164</v>
      </c>
      <c r="D60" s="54" t="s">
        <v>165</v>
      </c>
      <c r="E60" s="63">
        <f>SUM(E61:E66)</f>
        <v>84</v>
      </c>
      <c r="F60" s="56"/>
    </row>
    <row r="61" spans="1:6" ht="33.75" thickBot="1">
      <c r="A61" s="32" t="s">
        <v>166</v>
      </c>
      <c r="B61" s="33" t="s">
        <v>44</v>
      </c>
      <c r="C61" s="34" t="s">
        <v>164</v>
      </c>
      <c r="D61" s="34" t="s">
        <v>167</v>
      </c>
      <c r="E61" s="34">
        <v>12</v>
      </c>
      <c r="F61" s="34" t="s">
        <v>17</v>
      </c>
    </row>
    <row r="62" spans="1:6" ht="33.75" thickBot="1">
      <c r="A62" s="32" t="s">
        <v>168</v>
      </c>
      <c r="B62" s="33" t="s">
        <v>45</v>
      </c>
      <c r="C62" s="34" t="s">
        <v>164</v>
      </c>
      <c r="D62" s="34" t="s">
        <v>167</v>
      </c>
      <c r="E62" s="34">
        <v>12</v>
      </c>
      <c r="F62" s="34" t="s">
        <v>104</v>
      </c>
    </row>
    <row r="63" spans="1:6" ht="33.75" thickBot="1">
      <c r="A63" s="32" t="s">
        <v>169</v>
      </c>
      <c r="B63" s="33" t="s">
        <v>46</v>
      </c>
      <c r="C63" s="34" t="s">
        <v>164</v>
      </c>
      <c r="D63" s="34" t="s">
        <v>170</v>
      </c>
      <c r="E63" s="34">
        <v>20</v>
      </c>
      <c r="F63" s="34" t="s">
        <v>95</v>
      </c>
    </row>
    <row r="64" spans="1:6" ht="33.75" thickBot="1">
      <c r="A64" s="32" t="s">
        <v>171</v>
      </c>
      <c r="B64" s="33" t="s">
        <v>47</v>
      </c>
      <c r="C64" s="34" t="s">
        <v>172</v>
      </c>
      <c r="D64" s="34" t="s">
        <v>165</v>
      </c>
      <c r="E64" s="34">
        <v>12</v>
      </c>
      <c r="F64" s="34" t="s">
        <v>95</v>
      </c>
    </row>
    <row r="65" spans="1:6" ht="33.75" thickBot="1">
      <c r="A65" s="32" t="s">
        <v>173</v>
      </c>
      <c r="B65" s="33" t="s">
        <v>48</v>
      </c>
      <c r="C65" s="34" t="s">
        <v>174</v>
      </c>
      <c r="D65" s="34" t="s">
        <v>165</v>
      </c>
      <c r="E65" s="34">
        <v>16</v>
      </c>
      <c r="F65" s="34" t="s">
        <v>104</v>
      </c>
    </row>
    <row r="66" spans="1:6" ht="33.75" thickBot="1">
      <c r="A66" s="32" t="s">
        <v>175</v>
      </c>
      <c r="B66" s="33" t="s">
        <v>49</v>
      </c>
      <c r="C66" s="34" t="s">
        <v>174</v>
      </c>
      <c r="D66" s="34" t="s">
        <v>165</v>
      </c>
      <c r="E66" s="34">
        <v>12</v>
      </c>
      <c r="F66" s="34" t="s">
        <v>17</v>
      </c>
    </row>
    <row r="67" spans="1:6" ht="33.75" thickBot="1">
      <c r="A67" s="52" t="s">
        <v>176</v>
      </c>
      <c r="B67" s="53" t="s">
        <v>177</v>
      </c>
      <c r="C67" s="54" t="s">
        <v>178</v>
      </c>
      <c r="D67" s="54" t="s">
        <v>178</v>
      </c>
      <c r="E67" s="54">
        <f>SUM(E68:E73)</f>
        <v>28</v>
      </c>
      <c r="F67" s="56"/>
    </row>
    <row r="68" spans="1:6" ht="33.75" thickBot="1">
      <c r="A68" s="32" t="s">
        <v>179</v>
      </c>
      <c r="B68" s="33" t="s">
        <v>50</v>
      </c>
      <c r="C68" s="34" t="s">
        <v>178</v>
      </c>
      <c r="D68" s="34" t="s">
        <v>178</v>
      </c>
      <c r="E68" s="34">
        <v>4</v>
      </c>
      <c r="F68" s="34" t="s">
        <v>104</v>
      </c>
    </row>
    <row r="69" spans="1:6" ht="33.75" thickBot="1">
      <c r="A69" s="32" t="s">
        <v>180</v>
      </c>
      <c r="B69" s="33" t="s">
        <v>51</v>
      </c>
      <c r="C69" s="34" t="s">
        <v>178</v>
      </c>
      <c r="D69" s="34" t="s">
        <v>178</v>
      </c>
      <c r="E69" s="34">
        <v>4</v>
      </c>
      <c r="F69" s="34" t="s">
        <v>95</v>
      </c>
    </row>
    <row r="70" spans="1:6" ht="33.75" thickBot="1">
      <c r="A70" s="32" t="s">
        <v>181</v>
      </c>
      <c r="B70" s="33" t="s">
        <v>52</v>
      </c>
      <c r="C70" s="34" t="s">
        <v>178</v>
      </c>
      <c r="D70" s="34" t="s">
        <v>178</v>
      </c>
      <c r="E70" s="34">
        <v>8</v>
      </c>
      <c r="F70" s="34" t="s">
        <v>182</v>
      </c>
    </row>
    <row r="71" spans="1:6" ht="33.75" thickBot="1">
      <c r="A71" s="32" t="s">
        <v>183</v>
      </c>
      <c r="B71" s="33" t="s">
        <v>53</v>
      </c>
      <c r="C71" s="34" t="s">
        <v>178</v>
      </c>
      <c r="D71" s="34" t="s">
        <v>178</v>
      </c>
      <c r="E71" s="34">
        <v>4</v>
      </c>
      <c r="F71" s="34" t="s">
        <v>17</v>
      </c>
    </row>
    <row r="72" spans="1:6" ht="33.75" thickBot="1">
      <c r="A72" s="32" t="s">
        <v>184</v>
      </c>
      <c r="B72" s="33" t="s">
        <v>54</v>
      </c>
      <c r="C72" s="34" t="s">
        <v>178</v>
      </c>
      <c r="D72" s="34" t="s">
        <v>178</v>
      </c>
      <c r="E72" s="34">
        <v>4</v>
      </c>
      <c r="F72" s="34" t="s">
        <v>95</v>
      </c>
    </row>
    <row r="73" spans="1:6" ht="33.75" thickBot="1">
      <c r="A73" s="32" t="s">
        <v>185</v>
      </c>
      <c r="B73" s="33" t="s">
        <v>55</v>
      </c>
      <c r="C73" s="34" t="s">
        <v>178</v>
      </c>
      <c r="D73" s="34" t="s">
        <v>178</v>
      </c>
      <c r="E73" s="34">
        <v>4</v>
      </c>
      <c r="F73" s="34" t="s">
        <v>104</v>
      </c>
    </row>
    <row r="74" spans="1:6" ht="33.75" thickBot="1">
      <c r="A74" s="52" t="s">
        <v>186</v>
      </c>
      <c r="B74" s="53" t="s">
        <v>123</v>
      </c>
      <c r="C74" s="54" t="s">
        <v>187</v>
      </c>
      <c r="D74" s="61">
        <v>42740</v>
      </c>
      <c r="E74" s="54">
        <f>SUM(E75:E80)</f>
        <v>48</v>
      </c>
      <c r="F74" s="56"/>
    </row>
    <row r="75" spans="1:6" ht="33.75" thickBot="1">
      <c r="A75" s="32" t="s">
        <v>188</v>
      </c>
      <c r="B75" s="33" t="s">
        <v>56</v>
      </c>
      <c r="C75" s="34" t="s">
        <v>187</v>
      </c>
      <c r="D75" s="34" t="s">
        <v>189</v>
      </c>
      <c r="E75" s="34">
        <v>8</v>
      </c>
      <c r="F75" s="34" t="s">
        <v>17</v>
      </c>
    </row>
    <row r="76" spans="1:6" ht="33.75" thickBot="1">
      <c r="A76" s="32" t="s">
        <v>190</v>
      </c>
      <c r="B76" s="33" t="s">
        <v>57</v>
      </c>
      <c r="C76" s="34" t="s">
        <v>187</v>
      </c>
      <c r="D76" s="34" t="s">
        <v>189</v>
      </c>
      <c r="E76" s="34">
        <v>8</v>
      </c>
      <c r="F76" s="34" t="s">
        <v>104</v>
      </c>
    </row>
    <row r="77" spans="1:6" ht="33.75" thickBot="1">
      <c r="A77" s="32" t="s">
        <v>191</v>
      </c>
      <c r="B77" s="33" t="s">
        <v>58</v>
      </c>
      <c r="C77" s="34" t="s">
        <v>187</v>
      </c>
      <c r="D77" s="35">
        <v>42740</v>
      </c>
      <c r="E77" s="34">
        <v>16</v>
      </c>
      <c r="F77" s="34" t="s">
        <v>95</v>
      </c>
    </row>
    <row r="78" spans="1:6" ht="33.75" thickBot="1">
      <c r="A78" s="32" t="s">
        <v>192</v>
      </c>
      <c r="B78" s="33" t="s">
        <v>59</v>
      </c>
      <c r="C78" s="34" t="s">
        <v>187</v>
      </c>
      <c r="D78" s="34" t="s">
        <v>189</v>
      </c>
      <c r="E78" s="34">
        <v>8</v>
      </c>
      <c r="F78" s="34" t="s">
        <v>17</v>
      </c>
    </row>
    <row r="79" spans="1:6" ht="33.75" thickBot="1">
      <c r="A79" s="32" t="s">
        <v>193</v>
      </c>
      <c r="B79" s="33" t="s">
        <v>60</v>
      </c>
      <c r="C79" s="35">
        <v>42740</v>
      </c>
      <c r="D79" s="35">
        <v>42740</v>
      </c>
      <c r="E79" s="34">
        <v>4</v>
      </c>
      <c r="F79" s="34" t="s">
        <v>104</v>
      </c>
    </row>
    <row r="80" spans="1:6" ht="17.25" thickBot="1">
      <c r="A80" s="32" t="s">
        <v>194</v>
      </c>
      <c r="B80" s="33" t="s">
        <v>61</v>
      </c>
      <c r="C80" s="35">
        <v>42740</v>
      </c>
      <c r="D80" s="35">
        <v>42740</v>
      </c>
      <c r="E80" s="34">
        <v>4</v>
      </c>
      <c r="F80" s="34" t="s">
        <v>17</v>
      </c>
    </row>
    <row r="81" spans="1:6" ht="17.25" thickBot="1">
      <c r="A81" s="52" t="s">
        <v>195</v>
      </c>
      <c r="B81" s="53" t="s">
        <v>7</v>
      </c>
      <c r="C81" s="61">
        <v>42771</v>
      </c>
      <c r="D81" s="61">
        <v>42771</v>
      </c>
      <c r="E81" s="54">
        <f>SUM(E82:E87)</f>
        <v>26</v>
      </c>
      <c r="F81" s="56"/>
    </row>
    <row r="82" spans="1:6" ht="17.25" thickBot="1">
      <c r="A82" s="32" t="s">
        <v>196</v>
      </c>
      <c r="B82" s="33" t="s">
        <v>62</v>
      </c>
      <c r="C82" s="35">
        <v>42771</v>
      </c>
      <c r="D82" s="35">
        <v>42771</v>
      </c>
      <c r="E82" s="34">
        <v>4</v>
      </c>
      <c r="F82" s="34" t="s">
        <v>95</v>
      </c>
    </row>
    <row r="83" spans="1:6" ht="17.25" thickBot="1">
      <c r="A83" s="32" t="s">
        <v>197</v>
      </c>
      <c r="B83" s="33" t="s">
        <v>63</v>
      </c>
      <c r="C83" s="35">
        <v>42771</v>
      </c>
      <c r="D83" s="35">
        <v>42771</v>
      </c>
      <c r="E83" s="34">
        <v>4</v>
      </c>
      <c r="F83" s="56" t="s">
        <v>104</v>
      </c>
    </row>
    <row r="84" spans="1:6" ht="33.75" thickBot="1">
      <c r="A84" s="32" t="s">
        <v>198</v>
      </c>
      <c r="B84" s="33" t="s">
        <v>64</v>
      </c>
      <c r="C84" s="35">
        <v>42771</v>
      </c>
      <c r="D84" s="35">
        <v>42771</v>
      </c>
      <c r="E84" s="34">
        <v>6</v>
      </c>
      <c r="F84" s="34" t="s">
        <v>17</v>
      </c>
    </row>
    <row r="85" spans="1:6" ht="33.75" thickBot="1">
      <c r="A85" s="32" t="s">
        <v>199</v>
      </c>
      <c r="B85" s="33" t="s">
        <v>65</v>
      </c>
      <c r="C85" s="35">
        <v>42771</v>
      </c>
      <c r="D85" s="35">
        <v>42771</v>
      </c>
      <c r="E85" s="34">
        <v>4</v>
      </c>
      <c r="F85" s="34" t="s">
        <v>104</v>
      </c>
    </row>
    <row r="86" spans="1:6" ht="17.25" thickBot="1">
      <c r="A86" s="32" t="s">
        <v>200</v>
      </c>
      <c r="B86" s="33" t="s">
        <v>66</v>
      </c>
      <c r="C86" s="35">
        <v>42771</v>
      </c>
      <c r="D86" s="35">
        <v>42771</v>
      </c>
      <c r="E86" s="34">
        <v>4</v>
      </c>
      <c r="F86" s="34" t="s">
        <v>95</v>
      </c>
    </row>
    <row r="87" spans="1:6" ht="17.25" thickBot="1">
      <c r="A87" s="32" t="s">
        <v>201</v>
      </c>
      <c r="B87" s="33" t="s">
        <v>67</v>
      </c>
      <c r="C87" s="35">
        <v>42771</v>
      </c>
      <c r="D87" s="35">
        <v>42771</v>
      </c>
      <c r="E87" s="34">
        <v>4</v>
      </c>
      <c r="F87" s="34" t="s">
        <v>17</v>
      </c>
    </row>
    <row r="88" spans="1:6" ht="17.25" thickBot="1">
      <c r="A88" s="52" t="s">
        <v>202</v>
      </c>
      <c r="B88" s="53" t="s">
        <v>11</v>
      </c>
      <c r="C88" s="61">
        <v>42799</v>
      </c>
      <c r="D88" s="61">
        <v>42830</v>
      </c>
      <c r="E88" s="54">
        <v>16</v>
      </c>
      <c r="F88" s="56"/>
    </row>
    <row r="89" spans="1:6" ht="17.25" thickBot="1">
      <c r="A89" s="32" t="s">
        <v>203</v>
      </c>
      <c r="B89" s="33" t="s">
        <v>204</v>
      </c>
      <c r="C89" s="35">
        <v>42799</v>
      </c>
      <c r="D89" s="35">
        <v>42799</v>
      </c>
      <c r="E89" s="34">
        <v>8</v>
      </c>
      <c r="F89" s="34" t="s">
        <v>77</v>
      </c>
    </row>
    <row r="90" spans="1:6" ht="17.25" thickBot="1">
      <c r="A90" s="32" t="s">
        <v>205</v>
      </c>
      <c r="B90" s="33" t="s">
        <v>206</v>
      </c>
      <c r="C90" s="35">
        <v>42830</v>
      </c>
      <c r="D90" s="35">
        <v>42830</v>
      </c>
      <c r="E90" s="34">
        <v>8</v>
      </c>
      <c r="F90" s="34" t="s">
        <v>77</v>
      </c>
    </row>
    <row r="91" spans="1:6" ht="17.25" thickBot="1">
      <c r="A91" s="212" t="s">
        <v>207</v>
      </c>
      <c r="B91" s="213"/>
      <c r="C91" s="213"/>
      <c r="D91" s="214"/>
      <c r="E91" s="215" t="s">
        <v>208</v>
      </c>
      <c r="F91" s="217"/>
    </row>
  </sheetData>
  <mergeCells count="2">
    <mergeCell ref="A91:D91"/>
    <mergeCell ref="E91:F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Sprint1</vt:lpstr>
      <vt:lpstr>Sprint2</vt:lpstr>
      <vt:lpstr>Sprint3</vt:lpstr>
      <vt:lpstr>Report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Toai</dc:creator>
  <cp:lastModifiedBy>LENOVO</cp:lastModifiedBy>
  <cp:lastPrinted>2017-05-14T15:49:40Z</cp:lastPrinted>
  <dcterms:created xsi:type="dcterms:W3CDTF">2016-05-09T08:50:23Z</dcterms:created>
  <dcterms:modified xsi:type="dcterms:W3CDTF">2023-03-07T08:11:07Z</dcterms:modified>
</cp:coreProperties>
</file>