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0" yWindow="0" windowWidth="19200" windowHeight="8010" tabRatio="810" activeTab="9"/>
  </bookViews>
  <sheets>
    <sheet name="Trường hợp kiểm thử" sheetId="1" r:id="rId1"/>
    <sheet name="Báo cáo kiểm tra" sheetId="10" state="hidden" r:id="rId2"/>
    <sheet name="Đăng nhập" sheetId="3" r:id="rId3"/>
    <sheet name="Đăng ký" sheetId="19" r:id="rId4"/>
    <sheet name="Đăng xuất" sheetId="22" r:id="rId5"/>
    <sheet name="Quản lý thông tin cá nhân" sheetId="21" r:id="rId6"/>
    <sheet name="Quên mật khẩu" sheetId="24" r:id="rId7"/>
    <sheet name="Thay đổi mật khẩu" sheetId="20" r:id="rId8"/>
    <sheet name="Đăng bài blog" sheetId="23" r:id="rId9"/>
    <sheet name="Quản lý bài blog" sheetId="26" r:id="rId10"/>
    <sheet name="Quản lý tài khoản" sheetId="25" r:id="rId11"/>
  </sheets>
  <externalReferences>
    <externalReference r:id="rId12"/>
  </externalReferences>
  <calcPr calcId="162913"/>
</workbook>
</file>

<file path=xl/calcChain.xml><?xml version="1.0" encoding="utf-8"?>
<calcChain xmlns="http://schemas.openxmlformats.org/spreadsheetml/2006/main">
  <c r="G5" i="25" l="1"/>
  <c r="G4" i="25"/>
  <c r="F5" i="24" l="1"/>
  <c r="F4" i="24"/>
  <c r="E5" i="22" l="1"/>
  <c r="D5" i="22"/>
  <c r="E4" i="22"/>
  <c r="D4" i="22"/>
  <c r="E5" i="20" l="1"/>
  <c r="D5" i="20"/>
  <c r="F4" i="20"/>
  <c r="E4" i="20"/>
  <c r="D4" i="20"/>
  <c r="C21" i="10" l="1"/>
  <c r="D21" i="10"/>
  <c r="K21" i="10"/>
  <c r="L21" i="10"/>
  <c r="P18" i="10"/>
  <c r="O19" i="10"/>
  <c r="P20" i="10"/>
  <c r="N18" i="10"/>
  <c r="N19" i="10"/>
  <c r="N20" i="10"/>
  <c r="M14" i="10"/>
  <c r="M12" i="10"/>
  <c r="M16" i="10"/>
  <c r="M17" i="10"/>
  <c r="M18" i="10"/>
  <c r="M19" i="10"/>
  <c r="M20" i="10"/>
  <c r="J19" i="10"/>
  <c r="J17" i="10"/>
  <c r="I20" i="10"/>
  <c r="I18" i="10"/>
  <c r="H20" i="10"/>
  <c r="H18" i="10"/>
  <c r="G20" i="10"/>
  <c r="G18" i="10"/>
  <c r="F19" i="10"/>
  <c r="P19" i="10" s="1"/>
  <c r="E20" i="10"/>
  <c r="O20" i="10" s="1"/>
  <c r="E18" i="10"/>
  <c r="O18" i="10" s="1"/>
  <c r="D4" i="3" l="1"/>
  <c r="E4" i="3"/>
  <c r="H17" i="10" l="1"/>
  <c r="F17" i="10"/>
  <c r="P17" i="10" s="1"/>
  <c r="N17" i="10"/>
  <c r="I17" i="10"/>
  <c r="G17" i="10"/>
  <c r="E17" i="10"/>
  <c r="O17" i="10" l="1"/>
  <c r="M10" i="10"/>
  <c r="M21" i="10" s="1"/>
  <c r="N14" i="10" l="1"/>
  <c r="J12" i="10"/>
  <c r="I12" i="10"/>
  <c r="H12" i="10"/>
  <c r="G12" i="10"/>
  <c r="F12" i="10"/>
  <c r="J10" i="10"/>
  <c r="I10" i="10"/>
  <c r="H10" i="10"/>
  <c r="G10" i="10"/>
  <c r="F10" i="10"/>
  <c r="J14" i="10"/>
  <c r="H14" i="10"/>
  <c r="F14" i="10"/>
  <c r="P14" i="10" s="1"/>
  <c r="I14" i="10"/>
  <c r="G14" i="10"/>
  <c r="E14" i="10"/>
  <c r="E21" i="10" s="1"/>
  <c r="C23" i="10" s="1"/>
  <c r="F21" i="10" l="1"/>
  <c r="D23" i="10" s="1"/>
  <c r="J21" i="10"/>
  <c r="G21" i="10"/>
  <c r="H21" i="10"/>
  <c r="I21" i="10"/>
  <c r="O14" i="10"/>
  <c r="P12" i="10"/>
  <c r="P10" i="10"/>
  <c r="O10" i="10"/>
  <c r="N12" i="10"/>
  <c r="N10" i="10"/>
  <c r="O12" i="10"/>
  <c r="E5" i="3"/>
  <c r="D5" i="3"/>
  <c r="P21" i="10" l="1"/>
  <c r="N21" i="10"/>
  <c r="O21" i="10"/>
  <c r="D24" i="10"/>
  <c r="C24" i="10"/>
</calcChain>
</file>

<file path=xl/sharedStrings.xml><?xml version="1.0" encoding="utf-8"?>
<sst xmlns="http://schemas.openxmlformats.org/spreadsheetml/2006/main" count="967" uniqueCount="354">
  <si>
    <t>Project Name</t>
  </si>
  <si>
    <t>Sheet Name</t>
  </si>
  <si>
    <t>Passed</t>
  </si>
  <si>
    <t>Round 1</t>
  </si>
  <si>
    <t>Round 2</t>
  </si>
  <si>
    <t>Module Code</t>
  </si>
  <si>
    <t>Test Case ID</t>
  </si>
  <si>
    <t>Creator</t>
  </si>
  <si>
    <t>Sub total</t>
  </si>
  <si>
    <t>%</t>
  </si>
  <si>
    <t>Chức năng</t>
  </si>
  <si>
    <t>STT</t>
  </si>
  <si>
    <t>Mô tả</t>
  </si>
  <si>
    <t>Tên dự án</t>
  </si>
  <si>
    <t>Tên hiển thị</t>
  </si>
  <si>
    <t>Vòng 1</t>
  </si>
  <si>
    <t>Vòng 2</t>
  </si>
  <si>
    <t>Phạm Nguyễn Đình huy</t>
  </si>
  <si>
    <t>Người đánh giá/phê duyệt</t>
  </si>
  <si>
    <t>Cả nhóm</t>
  </si>
  <si>
    <t>Ngày triển khai</t>
  </si>
  <si>
    <t>Ghi chú</t>
  </si>
  <si>
    <t>Tính năng đang chờ xử lý :</t>
  </si>
  <si>
    <t>Hoàn thành</t>
  </si>
  <si>
    <t>Lỗi</t>
  </si>
  <si>
    <t>Bị chặn</t>
  </si>
  <si>
    <t>Số trường hợp thử nghiệm</t>
  </si>
  <si>
    <t>% Thành công</t>
  </si>
  <si>
    <t>Báo cáo thử nghiệm</t>
  </si>
  <si>
    <t>Vòng2</t>
  </si>
  <si>
    <t>Kiểm tra phủ sóng</t>
  </si>
  <si>
    <t>Kiểm tra thành công phủ sống</t>
  </si>
  <si>
    <t>Chưa Kiểm tra</t>
  </si>
  <si>
    <t>Chưa kiểm tra</t>
  </si>
  <si>
    <t>Bị chăn</t>
  </si>
  <si>
    <t>Tổng số trường hợp thử nghiệm</t>
  </si>
  <si>
    <t>Kết quả</t>
  </si>
  <si>
    <t>Chú thích</t>
  </si>
  <si>
    <t>Trạng thái</t>
  </si>
  <si>
    <t>Ngày kiểm tra</t>
  </si>
  <si>
    <t>Người kiểm tra</t>
  </si>
  <si>
    <t>[Mật khẩu] Textbox</t>
  </si>
  <si>
    <t>Đăng nhập</t>
  </si>
  <si>
    <t>Quy trình</t>
  </si>
  <si>
    <t>Kết quả mong đợi</t>
  </si>
  <si>
    <t>Kết quả thực tế</t>
  </si>
  <si>
    <t>FUNCTION_SHOW Trang đăng nhập</t>
  </si>
  <si>
    <t>Tổng lần kiểm tra</t>
  </si>
  <si>
    <t xml:space="preserve">% Coverage 
</t>
  </si>
  <si>
    <t>Website bán thời trang</t>
  </si>
  <si>
    <t>Hành động</t>
  </si>
  <si>
    <t xml:space="preserve"> -Text color : black
 -Status : enable</t>
  </si>
  <si>
    <t>Để trống tất cả các trường</t>
  </si>
  <si>
    <t>Để trống trường "Mật khẩu".</t>
  </si>
  <si>
    <t>GUI-DK01</t>
  </si>
  <si>
    <t>GUI-DK02</t>
  </si>
  <si>
    <t>GUI-DK03</t>
  </si>
  <si>
    <t>FUNC-DK03</t>
  </si>
  <si>
    <t>FUNC-DK04</t>
  </si>
  <si>
    <t>FUNC-DK05</t>
  </si>
  <si>
    <t>[New user signup] Label</t>
  </si>
  <si>
    <t xml:space="preserve"> -Label : black
 -Status : enable</t>
  </si>
  <si>
    <t xml:space="preserve"> -Text color : blue
 -Status : enable</t>
  </si>
  <si>
    <t>Hiển thị trang đăng nhập .</t>
  </si>
  <si>
    <t>Nhập dữ liệu đúng tất cả các trường</t>
  </si>
  <si>
    <t>Quản lý sản phẩm</t>
  </si>
  <si>
    <t>Quản lý mã khuyến mãi</t>
  </si>
  <si>
    <t>Quản lý tài khoản người dùng</t>
  </si>
  <si>
    <t>Quản lý bài viết</t>
  </si>
  <si>
    <t>Quản lý bình luận</t>
  </si>
  <si>
    <t>Tìm kiếm</t>
  </si>
  <si>
    <t>Quản lý thống kê</t>
  </si>
  <si>
    <t>GUI_SHOW Trang đăng nhập</t>
  </si>
  <si>
    <t>[Đăng nhập] Button</t>
  </si>
  <si>
    <t xml:space="preserve">1. Khởi động trang Admin.
2 .Hiển thị  trang đăng nhập.
</t>
  </si>
  <si>
    <t>[Email (Tài khoản)] Textbox</t>
  </si>
  <si>
    <t>Thông báo lỗi : "Bạn chưa nhập mật khẩu vàol !"</t>
  </si>
  <si>
    <t>Quản lý hóa đơn</t>
  </si>
  <si>
    <t>Quản lý nhãn hiệu</t>
  </si>
  <si>
    <t>Quản lý danh mục</t>
  </si>
  <si>
    <t>TEST CASE SYSTEM SPRINT 1</t>
  </si>
  <si>
    <t xml:space="preserve"> -Text color : white
 -Status : enable</t>
  </si>
  <si>
    <t>Xác thực trang đăng nhập đang hiển thị</t>
  </si>
  <si>
    <t>Hệ thống thông báo lỗi : "Vui lòng điền thông tin vào chỗ trống !"</t>
  </si>
  <si>
    <t>Hệ thống thông báo lỗi : "Nhập sai tên đăng nhập hoặc mật khẩu,vui lòng nhập lại".</t>
  </si>
  <si>
    <t>GUI-DK04</t>
  </si>
  <si>
    <t>Đăng nhập thành công vào trang admin</t>
  </si>
  <si>
    <t>Điều kiện tiên quyết</t>
  </si>
  <si>
    <t>Truy cập vào hệ thống</t>
  </si>
  <si>
    <t>Thông báo đăng nhập thành công, sau đó hiển thị trang Admin</t>
  </si>
  <si>
    <t>GUI-DN01</t>
  </si>
  <si>
    <t>GUI-DN02</t>
  </si>
  <si>
    <t>GUI-DN03</t>
  </si>
  <si>
    <t>FUNC-DN01</t>
  </si>
  <si>
    <t>FUNC-DN02</t>
  </si>
  <si>
    <t>FUNC-DN03</t>
  </si>
  <si>
    <t>FUNC-DN04</t>
  </si>
  <si>
    <t>FUNC-DN05</t>
  </si>
  <si>
    <t>FUNC-DN06</t>
  </si>
  <si>
    <t>Hệ thống thông báo lỗi : "Tên đăng nhập hoặc mật khẩu không đúng, vui lòng nhập lại!"</t>
  </si>
  <si>
    <t xml:space="preserve">1 .Nhập use name
2. Không nhập dữ liệu trường "Mật khẩu".
3. Click "Đăng nhập".
</t>
  </si>
  <si>
    <t xml:space="preserve">Để trống trường "Tên đăng nhập" </t>
  </si>
  <si>
    <t xml:space="preserve">1 .Không nhập use name
2. Không nhập dữ liệu trường "Mật khẩu".
3. Click "Đăng nhập".
</t>
  </si>
  <si>
    <t>Đăng nhập thất bại khi điền sai Username hoặc Password</t>
  </si>
  <si>
    <t>Để trống tất cả các trường dữ liêu</t>
  </si>
  <si>
    <t xml:space="preserve">1 .Không nhập use name
2. Nhập mât khẩu :123456.
3. Click "Đăng nhập".
</t>
  </si>
  <si>
    <t>Hệ thống thông báo :" Vui lòng nhập user name/ password "</t>
  </si>
  <si>
    <t>Đăng ký</t>
  </si>
  <si>
    <t>[Email] Textbox</t>
  </si>
  <si>
    <t>[User  Name] Textbox</t>
  </si>
  <si>
    <t>[Password]Textbox</t>
  </si>
  <si>
    <t>[Confirm Password] Textbox</t>
  </si>
  <si>
    <t>[Sign Up] Button</t>
  </si>
  <si>
    <t>FUNC-DK01</t>
  </si>
  <si>
    <t>FUNC-DK02</t>
  </si>
  <si>
    <t>Đăng ký tài khoản thành công</t>
  </si>
  <si>
    <t>Hê thống thông báo:"Bạn phải nhập đầy đủ thông tin" và yêu cầu người dùng nhập lại</t>
  </si>
  <si>
    <t>GUI_SHOW Đăng ký</t>
  </si>
  <si>
    <t>FUNCTION_SHOW Đăng  ký</t>
  </si>
  <si>
    <t>GUI-DK05</t>
  </si>
  <si>
    <t>GUI-DMK01</t>
  </si>
  <si>
    <t>GUI-DMK02</t>
  </si>
  <si>
    <t>GUI-DMK03</t>
  </si>
  <si>
    <t>GUI-DMK04</t>
  </si>
  <si>
    <t>FUNC-DMK01</t>
  </si>
  <si>
    <t>FUNC-DMK02</t>
  </si>
  <si>
    <t>FUNC-DMK03</t>
  </si>
  <si>
    <t>FUNC-DMK04</t>
  </si>
  <si>
    <t>FUNC-DMK05</t>
  </si>
  <si>
    <t>FUNC-DMK06</t>
  </si>
  <si>
    <t>FUNC-DMK07</t>
  </si>
  <si>
    <t>[Old Password] Textbox</t>
  </si>
  <si>
    <t>[New Password] Textbox</t>
  </si>
  <si>
    <t>[Confirm] Button</t>
  </si>
  <si>
    <t>Xác thực trang đổi mật khẩu đang hiển thị</t>
  </si>
  <si>
    <t xml:space="preserve">1. Khởi động trang Admin.
2 .Hiển thị  trang đổi mật khẩu
</t>
  </si>
  <si>
    <t>Đăng nhập thành công vào hệ thống</t>
  </si>
  <si>
    <t>Hiển thị trang đổi mật khẩu .</t>
  </si>
  <si>
    <t>Để trống trường "Old Password".</t>
  </si>
  <si>
    <t>1. Đăng nhập trang web.
2 .Hiển thị  trang đổi mật khẩu
3. Không nhập dữ liệu cho tất cả các trường
4. Click "Confirm."</t>
  </si>
  <si>
    <t xml:space="preserve">1. Đăng nhập trang web.
2 .Hiển thị  trang đổi mật khẩu
3. Không nhập dữ liệu trường "Old Password".
4. Click "Confirm".
</t>
  </si>
  <si>
    <t>Hệ thống thông báo lỗi : "Vui lòng nhập mật khẩu cũ!"</t>
  </si>
  <si>
    <t>Để trống trường "New Password".</t>
  </si>
  <si>
    <t xml:space="preserve">1. Đăng nhập trang web.
2 .Hiển thị  trang đổi mật khẩu
3. Không nhập dữ liệu trường "New Password".
4. Click "Confirm".
</t>
  </si>
  <si>
    <t>Thông báo lỗi : "Bạn chưa nhập mật khẩu mới vàol !"</t>
  </si>
  <si>
    <t>Để trống trường "Confirm Password".</t>
  </si>
  <si>
    <t xml:space="preserve">1. Đăng nhập trang web.
2 .Hiển thị  trang đổi mật khẩu
3. Không nhập dữ liệu trường "Confirm Password".
4. Click "Confirm".
</t>
  </si>
  <si>
    <t>Thông báo lỗi : "Bạn chưa nhập lại mật khẩu mới l !"</t>
  </si>
  <si>
    <t>Nhập dữ liệu trường " New Password" và "Confirm Password" khác nhau</t>
  </si>
  <si>
    <t xml:space="preserve">1. Đăng nhập trang web.
2 .Hiển thị  trang đổi mật khẩu
3. Nhập dữ liệu trường "New Password" khác với "Confirm Password"
4. Click "Confirm".
</t>
  </si>
  <si>
    <t>Hệ thống thông báo lỗi : "Xác nhận mật khẩu không đúng,vui lòng nhập lại".</t>
  </si>
  <si>
    <t>FUNC-DMK08</t>
  </si>
  <si>
    <t>Nhập dữ liêu trường "New password" &lt;4 và &gt;12 ký tự</t>
  </si>
  <si>
    <t xml:space="preserve">1. Đăng nhập trang web.
2 .Hiển thị  trang đổi mật khẩu
3. Nhập dữ liệu trường "New Password" diuhfuahfufwefwe
4. Click "Confirm".
</t>
  </si>
  <si>
    <t>Hê thống thông báo: "Mật khẩu phải từ 4-12 ký tự, vui lòng nhập lạ".</t>
  </si>
  <si>
    <t xml:space="preserve">1. Khởi động trang web.
2 .Hiển thị  trang đỏi mật khẩu
3. Nhập đúng dữ liệu tất cả các trường.
4. Click "Comfirm".
</t>
  </si>
  <si>
    <t>Thống báo:" Đổi mật khẩu thành công"</t>
  </si>
  <si>
    <t>Đăng xuất</t>
  </si>
  <si>
    <t>Quản lý thông tin cá nhân</t>
  </si>
  <si>
    <t>Quên mật khẩu</t>
  </si>
  <si>
    <t>Thay đổi mật khẩu</t>
  </si>
  <si>
    <t>Thắng</t>
  </si>
  <si>
    <t>1. Nhập user name: admin.                    2. Nhâp password: 123456.            3.Nhấn nút "Đăng nhập"</t>
  </si>
  <si>
    <t xml:space="preserve">1.Nhập User name :adijia
2.Nhập password: quiFHUIf
3. Nhấn nút "Đăng nhập"
</t>
  </si>
  <si>
    <t>[Họ và tên] Textbox</t>
  </si>
  <si>
    <t>[Số điện thoại] Number</t>
  </si>
  <si>
    <t>GUI-DK06</t>
  </si>
  <si>
    <t>GUI-DK07</t>
  </si>
  <si>
    <t>Người dùng vào website và muốn đăng xuất khỏi hệ thống</t>
  </si>
  <si>
    <t>Đã đăng nhập vào hệ thống</t>
  </si>
  <si>
    <t>Người dùng chuyển về trang chủ trước khi đăng nhập, nếu là người quản lí, quản trị thì sẽ chuyển về form đăng nhập .</t>
  </si>
  <si>
    <t>GUI-TKCN01</t>
  </si>
  <si>
    <t>GUI-TKCN02</t>
  </si>
  <si>
    <t>GUI-TKCN03</t>
  </si>
  <si>
    <t>FUNC-TKCN01</t>
  </si>
  <si>
    <t>Xác thực trang tài khoản cá nhân  đang hiển thị</t>
  </si>
  <si>
    <t>FUNC-TKCN02</t>
  </si>
  <si>
    <t>FUNC-TKCN03</t>
  </si>
  <si>
    <t>FUNC-TKCN04</t>
  </si>
  <si>
    <t>Cập nhật thông tin thành công</t>
  </si>
  <si>
    <t>FUNC-TKCN05</t>
  </si>
  <si>
    <t>Cập nhật thông tin thất bại</t>
  </si>
  <si>
    <t>Thông tin cá nhân không được cập nhật lên hệ thống</t>
  </si>
  <si>
    <t>GUI_SHOW Trang đăng xuất</t>
  </si>
  <si>
    <t>FUNCTION_SHOW Trang đăng xuất</t>
  </si>
  <si>
    <t>GUI_SHOW Quản lý thông tin cá nhân</t>
  </si>
  <si>
    <t>FUNCTION_SHOW Quản lý thông tin cá nhân</t>
  </si>
  <si>
    <t>[Họ và tên] Lable</t>
  </si>
  <si>
    <t>[Ảnh đại diện] Image</t>
  </si>
  <si>
    <t xml:space="preserve">1. Khởi động trang web.
2. Hiển thị trang chủ.
3. Nhấn vào "Đăng xuất" 
</t>
  </si>
  <si>
    <t xml:space="preserve">1. Khởi động trang web.
2. Hiển thị trang chủ.
3. Nhấn vào "Pages -&gt; Quản lý thông tin cá nhân" 
</t>
  </si>
  <si>
    <t>[Số điện thoại] Lable</t>
  </si>
  <si>
    <t>Hủy cập nhật thông tin cá nhân</t>
  </si>
  <si>
    <t>Kiểm tra định dạng dữ liệu được nhập vào</t>
  </si>
  <si>
    <t xml:space="preserve">Định dạng không hợp lệ, hệ thống thông báo “Bạn nhập sai yêu cầu” </t>
  </si>
  <si>
    <t>GUI-LLMK01</t>
  </si>
  <si>
    <t>FUNC-LLMK01</t>
  </si>
  <si>
    <t>Xác thực trang lấy lại mật khẩu  đang hiển thị</t>
  </si>
  <si>
    <t>1. Khởi động trang web.
2. Vào trang đăng nhập
3. Chọn quên mật khẩu</t>
  </si>
  <si>
    <t>Tài khoản tồn tại trong hệ thống</t>
  </si>
  <si>
    <t>FUNC-LLMK02</t>
  </si>
  <si>
    <t>1. Khởi động trang web.
2. Vào trang đăng nhập
3. Chọn quên mật khẩu              4.Nhâp địa chỉ email</t>
  </si>
  <si>
    <t>FUNC-LLMK03</t>
  </si>
  <si>
    <t>1. Khởi động trang web.
2. Vào trang đăng nhập
3. Chọn quên mật khẩu              4.Nhâp địa chỉ email vswfgaic.com</t>
  </si>
  <si>
    <t>FUNC-LLMK04</t>
  </si>
  <si>
    <t>FUNC-LLMK05</t>
  </si>
  <si>
    <t>GUI_SHOW Quên mật khẩu</t>
  </si>
  <si>
    <t>FUNCTION_SHOW Quên mật khẩu</t>
  </si>
  <si>
    <t>GUI_SHOW Thay đổi mật khẩu</t>
  </si>
  <si>
    <t>FUNCTION_SHOW Thay đổi mật khẩu</t>
  </si>
  <si>
    <t>Nhập sai định dạng mail vào trường "email" hoặc nhập email chưa được đăng ký</t>
  </si>
  <si>
    <t>Thống báo:"Email không tồn tại hoặc chưa được đăng kí"</t>
  </si>
  <si>
    <t>Hệ thống thông báo “Thành công, vui lòng kiểm tra email của bạn để lấy lại password” sau đó gửi link lấy lại tài khoản về email của người dùng</t>
  </si>
  <si>
    <t>Nhấn vào link  hệ thống gửi về mail để nhận lại mật khẩu mới</t>
  </si>
  <si>
    <t>1. Khởi động trang web.
2. Vào trang đăng nhập
3. Chọn quên mật khẩu              4.Nhâp địa chỉ email                      5.Nhấn vào link trong email</t>
  </si>
  <si>
    <t>Thêm 1 mail nữa gửi đến với nội dung là mật khẩu mới của người dùng với 10 kí tự ngẫu nhiên</t>
  </si>
  <si>
    <t>Nhấn vào link  hệ thống gửi về mail với link không tồn tại</t>
  </si>
  <si>
    <t>Thông báo:“Token invalid”.</t>
  </si>
  <si>
    <t xml:space="preserve">Nhập email vào trường "Email" gửi link lấy lại tài khoản về email </t>
  </si>
  <si>
    <t>Hiển thị trang lấy lại mật khẩu gồm có: 
- Trường "Email"
- Trường chức năng  bao gồm 
-Button "Send "                 -</t>
  </si>
  <si>
    <t>1. Khởi động trang web.
2. Hiển thị trang chủ.
3. Nhấn vào "Pages -&gt; Quản lý thông tin cá nhân" 
4.Nhấn vào button "Edit"
5.Sau khi sửa xong, nhấn Button"Cập nhật"</t>
  </si>
  <si>
    <t>1. Khởi động trang web.
2. Hiển thị trang chủ.
3. Nhấn vào "Pages -&gt;Quản lý thông tin cá nhân" 
4.Nhấn vào button "Edit"
5.Sau khi sửa xong, nhấn Button"Cập nhật"</t>
  </si>
  <si>
    <t>1. Khởi động trang web.
2. Hiển thị trang chủ.
3. Nhấn vào "Pages -&gt;Quản lý thông tin cá nhân" 
4.Nhấn vào button "Edit"
5.Sau khi sửa xong, nhấn Button"Update"</t>
  </si>
  <si>
    <t>Hệ thống thông báo :" Vui lòng nhập Tên đăng nhập/ Vui lòng nhập Mật khẩu"</t>
  </si>
  <si>
    <t>Thông báo lỗi : "Vui lòng nhập Mật khẩu."</t>
  </si>
  <si>
    <t>Hệ thống thông báo lỗi : "Vui lòng nhập Tên đăng nhập".</t>
  </si>
  <si>
    <t>Đăng ký tài khoản không thành công vì nhập sai định dạng</t>
  </si>
  <si>
    <t>Hệ thống thông báo" Bạn nhập sai định dạng, yêu cầu nhập lại"</t>
  </si>
  <si>
    <t>Username bị trùng</t>
  </si>
  <si>
    <t>Hệ thống thông báo “ Username này đã tồn tại, yêu cầu nhập lại”</t>
  </si>
  <si>
    <t>Email bị trùng</t>
  </si>
  <si>
    <t>Hệ thống thông báo"Email này đã tồn tại, yêu cầu nhập lại"</t>
  </si>
  <si>
    <t>Hệ thống thông báo “Đăng kí thành công. Vui lòng kiểm tra email của bạn để kích hoạt tài khoản.”                                   Hệ thống sẽ gửi mail kích hoạt tài khoản gồm link xác tài khoản và sau khi mở link thì tài khoản sẽ được kích hoạt. Người dùng có thể truy cập vào hệ thống với tài khoản đã đăng kí</t>
  </si>
  <si>
    <t>1. Khởi động trang web.
2. Hiển thị trang chủ.
3. Nhấn vào "Pages -&gt;Quản lý thông tin cá nhân" 
4.Nhấn vào button "Edit"
5.Sau khi sửa xong, nhấn Button"Hủy cập nhật"</t>
  </si>
  <si>
    <t>Hệ thống thông báo:“Bạn có muốn cập nhật thông tin tài khoản ?”                                Người dùng chọn Button [Xác nhận], hệ thống sẽ cập nhật thông tin tài khoản.</t>
  </si>
  <si>
    <t>1. Nhập User Name: admin      2.Nhập Họ và tên: thanh tâm             3. Nhập địa chỉ email: kltn@gmail.com           4.Nhập SDT: 0964162328         5.Địa chỉ: đà nẵng   6.Giới tính: Nam   7.Nhập Password:123123  8. Nhập lại Password: 123            9. Click vào "Đăng ký"</t>
  </si>
  <si>
    <t>Đăng ký tài khoản thất bại vì để trống 1 trong các trường Username/Email/SDT/Địa chỉ/Giới tính/Password/ConfirmPassword</t>
  </si>
  <si>
    <t>“Đăng ký”</t>
  </si>
  <si>
    <t>“Đăng nhập”</t>
  </si>
  <si>
    <t>“Quên mật khẩu”</t>
  </si>
  <si>
    <t>“Thay đổi mật khẩu”</t>
  </si>
  <si>
    <t>“Đăng xuất”</t>
  </si>
  <si>
    <t>“Quảng lý trang cá nhân”</t>
  </si>
  <si>
    <t>“Quản lý người dùng”</t>
  </si>
  <si>
    <t>“Đăng bài blog”</t>
  </si>
  <si>
    <t>“Quản lý bài blog”</t>
  </si>
  <si>
    <t>“Xem blog”</t>
  </si>
  <si>
    <t>Xây dựng website đặt lịch cắm trại Evertrip tích hợp thanh toán online</t>
  </si>
  <si>
    <t xml:space="preserve">1. Truy cập vào trang đăng ký tài khoản 
2. Nhập User Name: admin.           3.Nhập Họ và tên: thanh tâm             4. Nhập địa chỉ email.kltn@gmail.com                        5. Nhập SDT: 0964162328            6.Nhập Password: 123123.                7. Nhập lại Password: 123123             8. Click vào "Đăng ký"
</t>
  </si>
  <si>
    <t>1. Nhập User Name: mjwuh!@#$%^&amp;        2.Nhập Họ và tên: thanh tâm              3. Nhập địa chỉ email.kltn@gmail.com                4.Nhập SDT: 0964162328                      5.Nhập Password:123123  6. Nhập lại Password: 123123            7. Click vào "Đăng ký"</t>
  </si>
  <si>
    <t>Hiển thị trang chủ gồm có: 
- Trường "Họ và tên"
- Trường "Số điện thoại"
- Trường "Ảnh đại diện" 
-Trường chức năng bao gồm:                                +Button :"Hủy"                   +Button: "Cập nhật"</t>
  </si>
  <si>
    <t>GUI-LLMK02</t>
  </si>
  <si>
    <t>Điều kiện tiên quyểt</t>
  </si>
  <si>
    <t>GUI-QLSP01</t>
  </si>
  <si>
    <t>[Item] Menu</t>
  </si>
  <si>
    <t>Việt</t>
  </si>
  <si>
    <t>GUI-QLSP02</t>
  </si>
  <si>
    <t>[Add(Thêm)] Button</t>
  </si>
  <si>
    <t>GUI-QLSP03</t>
  </si>
  <si>
    <t>[Edit(Sửa)] Button</t>
  </si>
  <si>
    <t>GUI-QLSP04</t>
  </si>
  <si>
    <t>[Delete(Xóa)] Button</t>
  </si>
  <si>
    <t>GUI-QLSP05</t>
  </si>
  <si>
    <t>[Search(Tìm kiếm)] Textbox</t>
  </si>
  <si>
    <t>FUNC-QLSP01</t>
  </si>
  <si>
    <t>Đăng nhập thành công vào trang bằng tài khoản Admin</t>
  </si>
  <si>
    <t>FUNC-QLSP02</t>
  </si>
  <si>
    <t>FUNC-QLSP03</t>
  </si>
  <si>
    <t>FUNC-QLSP04</t>
  </si>
  <si>
    <t>FUNC-QLSP05</t>
  </si>
  <si>
    <t>FUNC-QLSP06</t>
  </si>
  <si>
    <t>Nhập trường muốn thay đổi và đúng thông tin nhập</t>
  </si>
  <si>
    <t>FUNC-QLSP07</t>
  </si>
  <si>
    <t>Nhập trường muốn thay đổi và nhập thông tin không hợp lệ</t>
  </si>
  <si>
    <t>FUNC-QLSP08</t>
  </si>
  <si>
    <t>FUNC-QLSP09</t>
  </si>
  <si>
    <t>Tìm kiếm thành công</t>
  </si>
  <si>
    <t>FUNC-QLSP10</t>
  </si>
  <si>
    <t>Tìm kiếm thất bại</t>
  </si>
  <si>
    <t>Đăng bài blog</t>
  </si>
  <si>
    <t>1. Nhập tiêu đề bài viết. 2. Nhập nội dung bài viết. 3. Tải lên video nếu có. 4. Nhập địa điểm nếu có. 5. Chọn ảnh đại diện cho bài viết. 6. Nhấn nút "Đăng bài".</t>
  </si>
  <si>
    <t>Người dùng đã đăng nhập vào hệ thống.</t>
  </si>
  <si>
    <t>Bài viết được đăng thành công và hiển thị trên trang blog.</t>
  </si>
  <si>
    <t>Bỏ trống tiêu đề</t>
  </si>
  <si>
    <t>1. Không nhập tiêu đề. 2. Nhập nội dung bài viết. 3. Tải lên video nếu có. 4. Nhập địa điểm nếu có. 5. Chọn ảnh đại diện cho bài viết. 6. Nhấn nút "Đăng bài".</t>
  </si>
  <si>
    <t>Hệ thống hiển thị thông báo lỗi yêu cầu nhập tiêu đề.</t>
  </si>
  <si>
    <t>Bỏ trống nội dung</t>
  </si>
  <si>
    <t>1. Nhập tiêu đề bài viết. 2. Không nhập nội dung. 3. Tải lên video nếu có. 4. Nhập địa điểm nếu có. 5. Chọn ảnh đại diện cho bài viết. 6. Nhấn nút "Đăng bài".</t>
  </si>
  <si>
    <t>Hệ thống hiển thị thông báo lỗi yêu cầu nhập nội dung.</t>
  </si>
  <si>
    <t>Không chọn ảnh đại diện</t>
  </si>
  <si>
    <t>1. Nhập tiêu đề bài viết. 2. Nhập nội dung bài viết. 3. Tải lên video nếu có. 4. Nhập địa điểm nếu có. 5. Không chọn ảnh đại diện. 6. Nhấn nút "Đăng bài".</t>
  </si>
  <si>
    <t>Hệ thống hiển thị thông báo lỗi yêu cầu chọn ảnh đại diện.</t>
  </si>
  <si>
    <t>Đăng bài không thành công</t>
  </si>
  <si>
    <t>Hệ thống hiển thị thông báo lỗi khi đăng bài không thành công.</t>
  </si>
  <si>
    <t>Xem danh sách bài đăng</t>
  </si>
  <si>
    <t>1. Truy cập vào trang quản lý bài đăng. 2. Xem danh sách các bài đăng hiện có.</t>
  </si>
  <si>
    <t>Hiển thị danh sách các bài đăng hiện có.</t>
  </si>
  <si>
    <t>Xem chi tiết bài đăng</t>
  </si>
  <si>
    <t>1. Truy cập vào trang quản lý bài đăng. 2. Chọn một bài đăng từ danh sách. 3. Xem chi tiết bài đăng.</t>
  </si>
  <si>
    <t>Hiển thị chi tiết của bài đăng được chọn.</t>
  </si>
  <si>
    <t>Chỉnh sửa bài đăng</t>
  </si>
  <si>
    <t>1. Truy cập vào trang quản lý bài đăng. 2. Chọn một bài đăng từ danh sách. 3. Chọn tùy chọn chỉnh sửa. 4. Thực hiện chỉnh sửa bài đăng.</t>
  </si>
  <si>
    <t>Bài đăng được chỉnh sửa thành công và hiển thị chi tiết mới.</t>
  </si>
  <si>
    <t>Xóa bài đăng</t>
  </si>
  <si>
    <t>1. Truy cập vào trang quản lý bài đăng. 2. Chọn một bài đăng từ danh sách. 3. Chọn tùy chọn xóa.</t>
  </si>
  <si>
    <t>Bài đăng được xóa khỏi hệ thống và không còn hiển thị trên danh sách.</t>
  </si>
  <si>
    <t>Tìm kiếm bài đăng</t>
  </si>
  <si>
    <t>1. Truy cập vào trang quản lý bài đăng. 2. Nhập từ khóa tìm kiếm vào ô tìm kiếm. 3. Nhấn nút tìm kiếm.</t>
  </si>
  <si>
    <t>Hiển thị kết quả tìm kiếm phù hợp với từ khóa nhập vào.</t>
  </si>
  <si>
    <t>Quản lý bài blog</t>
  </si>
  <si>
    <t>FUNC-QLSP11</t>
  </si>
  <si>
    <t>FUNC-QLSP12</t>
  </si>
  <si>
    <t>FUNC-QLSP13</t>
  </si>
  <si>
    <t>Quản lý tài khoản</t>
  </si>
  <si>
    <t>GUI_SHOW Quản lý tài khoản</t>
  </si>
  <si>
    <t>[Tài khoản] Menu</t>
  </si>
  <si>
    <t>[Search] Textbox</t>
  </si>
  <si>
    <t>FUNCTION_SHOW Quản lý tài khoản</t>
  </si>
  <si>
    <t>Xác thực thêm tài khoản vào trang Quản lý tài khoản hiển thị</t>
  </si>
  <si>
    <t>1. Khởi động trang web.
2. Hiển thị trang đăng nhập.
3. Đăng nhập thành công
4. Hiện thị trang chủ
5. Chọn Menu và click vào  quản lý tài khoản              6. Chọn button "Thêm"</t>
  </si>
  <si>
    <t>Thêm tài khoản thành công khi điền đúng tất cả  các trường:                -Tên tài khoản.                 -Email                 -Số điện thoại             -Giới tính               -Mật khẩu                -Nhập lại mật khẩu</t>
  </si>
  <si>
    <t>Hiển thị thông báo “Thao tác thành công”</t>
  </si>
  <si>
    <t>1. Khởi động trang web.
2. Hiển thị trang đăng nhập.
3. Đăng nhập thành công
4. Hiện thị trang chủ
5. Chọn Menu và click vào trang quản lý tài khoản              6. Chọn button "Thêm"</t>
  </si>
  <si>
    <t>Hiển thị thông báo:"Thao tác thất bại” "</t>
  </si>
  <si>
    <t>Hiển thị danh sách tài khoản</t>
  </si>
  <si>
    <t>1. Khởi động trang web.
2. Hiển thị trang đăng nhập.
3. Đăng nhập thành công
4. Hiện thị trang chủ
5. Chọn Menu và click vào  quản lý tài khoản              6. Chọn button "danh sách tài khoản"</t>
  </si>
  <si>
    <t xml:space="preserve">Hiển thị trang quản lý sản phẩm Table gồm có: 
- Trường "Tên tài khoản"
- Trường "Email"
- Trường "Họ và tên"                  -Trường"Số điện thoại"                          -Trường"Địa chỉ"                 -Trường "Giới tính"                -Trường mật khẩu                 -Trường nhập lại mật khẩu      -Trường "Phân quyền cho tài khoản"
- Trường "Chức năng" gồm có:                                              +Button"Xóa"                    +Button"Cập nhật"
</t>
  </si>
  <si>
    <t xml:space="preserve">Hiển thị trang quản lý sản phẩm Table gồm có: 
- Trường "Tên tài khoản"
- Trường "Email"
- Trường "Họ và tên"                  -Trường"Số điện thoại"                          -Trường"Địa chỉ"                 -Trường "Giới tính"                -Trường mật khẩu                 -Trường nhập lại mật khẩu      -Trường "Phân quyền cho tài khoản"
- Trường "Chức năng" gồm có:                                              +Button"Xóa"                    +Button"Cập nhật"                     +Button"Tìm kiếm"
</t>
  </si>
  <si>
    <t>Chọn tài khoản muốn edit và Click vào nút Sửa</t>
  </si>
  <si>
    <t>1. Khởi động trang web.
2. Hiển thị trang đăng nhập.
3. Đăng nhập thành công
4. Hiện thị trang chủ
5. Chọn Menu và click vào  quản lý tài khoản              6. Chọn button "danh sách tài khoản"                     7.Click vào nút "Sửa"</t>
  </si>
  <si>
    <t>Hiển thị trang quản lý sản phẩm Table gồm có: 
- Trường "Họ và tên"
- Trường "Số điện thoại"
- Trường "Địa chỉ"                  -Trường"Giới tính"                          -Trường"Ảnh đại diện"             -Trường "Phân quyền"
- Trường "Chức năng" gồm có:                                              
+ Button "Cập nhật"
+Button"Xóa"
+Button"Tìm kiếm"</t>
  </si>
  <si>
    <t>1. Khởi động trang web.
2. Hiển thị trang đăng nhập.
3. Đăng nhập thành công
4. Hiện thị trang chủ
5. Chọn mục quản lý tài khoản
6. Click vào danh sách tài khoản
7. Click vào Edit
8. Click vào nút cập nhật tài khoản</t>
  </si>
  <si>
    <t xml:space="preserve">Người dùng chọn Button [Xác nhận], hệ thống sẽ cập nhật thông tin tài khoản.     Người dùng chọn Button [Hủy], hệ thống quay trở lại.           </t>
  </si>
  <si>
    <t xml:space="preserve">Hệ thống thông báo “Bạn nhập sai yêu cầu” </t>
  </si>
  <si>
    <t>Xóa Tài Khoản đã được kích hoạt</t>
  </si>
  <si>
    <t>1. Khởi động trang web.
2. Hiển thị trang đăng nhập.
3. Đăng nhập thành công
4. Hiện thị trang chủ
5. Chọn mục quản lý tài khoản
6. Click vào danh sách tài khoản
8. Click vào nút xóa</t>
  </si>
  <si>
    <t xml:space="preserve"> - Hệ thống hiển thị thông báo :“Tài khoản đã được kích hoạt, bạn không thể xóa”
 </t>
  </si>
  <si>
    <t>Xóa Tài Khoản chưa được kích hoạt</t>
  </si>
  <si>
    <t xml:space="preserve"> - Hệ thống hiển thị thông báo :“Xóa tài khoản thành công” và xóa tài khoản khỏi hệ thống</t>
  </si>
  <si>
    <t>Phân trang tài khoản khi click previous</t>
  </si>
  <si>
    <t>1. Khởi động trang web.
2. Hiển thị trang đăng nhập.
3. Đăng nhập thành công
4. Hiện thị trang chủ
5. Chọn mục quản lý tài khoản
6. Click vào danh sách tài khoản
8. Click vào nút previous</t>
  </si>
  <si>
    <t>Trang danh sách tài khoản sẽ tiến đến trang tài khoản mà bạn muốn tìm</t>
  </si>
  <si>
    <t>Phân trang tài khoản khi click next</t>
  </si>
  <si>
    <t>1. Khởi động trang web.
2. Hiển thị trang đăng nhập.
3. Đăng nhập thành công
4. Hiện thị trang chủ
5. Chọn mục quản lý tài khoản
6. Click vào danh sách tài khoản
8. Click vào nút next</t>
  </si>
  <si>
    <t>Trang danh sách tài khoản này sẽ thay đổi cho đến hết danh sách</t>
  </si>
  <si>
    <t>1. Khởi động trang web.
2. Hiển thị trang đăng nhập.
3. Đăng nhập thành công
4. Hiện thị trang chủ
5. Chọn mục quản lý tài khoản
6. Click vào danh sách tài khoản
8. Click vào nút tìm kiếm</t>
  </si>
  <si>
    <t>Hiện lên tài khoản mà bạn muốn tìm và đã nhập trên thanh tìm kiếm</t>
  </si>
  <si>
    <t>Thông báo: "Không có tài khoản mà bạn muốn tìm !"</t>
  </si>
  <si>
    <t xml:space="preserve">Hiển thị trang quản lý sản phẩm Table gồm có: 
- Trường "Tên tài khoản"
- Trường "Email"
- Trường "Họ và tên"                  -Trường"Số điện thoại"                                          -Trường mật khẩu                      -Trường "Phân quyền cho tài khoản"
- Trường "Chức năng" gồm có:                                              +Button"Thêm"
</t>
  </si>
  <si>
    <t xml:space="preserve">Thêm tài khoản thất bại khi điền thiếu một trong các trường:                -Tên tài khoản.                 -Email                 -Số điện thoại                          -Mật khẩu                </t>
  </si>
  <si>
    <t>GUI_SHOW Đăng bài blog</t>
  </si>
  <si>
    <t>FUNCTION_SHOW Đăng bài blog</t>
  </si>
  <si>
    <t>GUI_SHOW Quản lý bài blog</t>
  </si>
  <si>
    <t>FUNCTION_SHOW Quản lý bài blog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</si>
</sst>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d\-mmm\-yy;@"/>
    <numFmt numFmtId="165" formatCode="0;[Red]0"/>
    <numFmt numFmtId="166" formatCode="mm/dd/yy"/>
  </numFmts>
  <fonts count="43">
    <font>
      <sz val="11"/>
      <color theme="1"/>
      <name val="Calibri"/>
      <family val="2"/>
      <scheme val="minor"/>
    </font>
    <font>
      <sz val="10"/>
      <name val="Arial2"/>
    </font>
    <font>
      <sz val="10"/>
      <name val="FreeSans"/>
      <family val="2"/>
    </font>
    <font>
      <sz val="11"/>
      <name val="ＭＳ Ｐゴシック"/>
      <family val="2"/>
    </font>
    <font>
      <b/>
      <sz val="13"/>
      <color indexed="9"/>
      <name val="Times New Roman"/>
      <family val="1"/>
    </font>
    <font>
      <sz val="13"/>
      <name val="Times New Roman"/>
      <family val="1"/>
    </font>
    <font>
      <sz val="13"/>
      <color theme="1"/>
      <name val="Times New Roman"/>
      <family val="1"/>
    </font>
    <font>
      <b/>
      <sz val="20"/>
      <name val="Times New Roman"/>
      <family val="1"/>
    </font>
    <font>
      <sz val="10"/>
      <name val="Times New Roman"/>
      <family val="1"/>
    </font>
    <font>
      <b/>
      <sz val="10"/>
      <name val="Times New Roman"/>
      <family val="1"/>
    </font>
    <font>
      <sz val="11"/>
      <color theme="1"/>
      <name val="Times New Roman"/>
      <family val="1"/>
    </font>
    <font>
      <sz val="10"/>
      <color indexed="9"/>
      <name val="Times New Roman"/>
      <family val="1"/>
    </font>
    <font>
      <b/>
      <sz val="13"/>
      <name val="Times New Roman"/>
      <family val="1"/>
    </font>
    <font>
      <b/>
      <sz val="14"/>
      <name val="Times New Roman"/>
      <family val="1"/>
    </font>
    <font>
      <b/>
      <sz val="18"/>
      <name val="Times New Roman"/>
      <family val="1"/>
    </font>
    <font>
      <sz val="14"/>
      <name val="Times New Roman"/>
      <family val="1"/>
    </font>
    <font>
      <sz val="16"/>
      <name val="Times New Roman"/>
      <family val="1"/>
    </font>
    <font>
      <b/>
      <sz val="13"/>
      <color theme="1"/>
      <name val="Times New Roman"/>
      <family val="1"/>
    </font>
    <font>
      <b/>
      <i/>
      <sz val="13"/>
      <color indexed="57"/>
      <name val="Times New Roman"/>
      <family val="1"/>
    </font>
    <font>
      <i/>
      <sz val="13"/>
      <name val="Times New Roman"/>
      <family val="1"/>
    </font>
    <font>
      <sz val="13"/>
      <color indexed="9"/>
      <name val="Times New Roman"/>
      <family val="1"/>
    </font>
    <font>
      <sz val="14"/>
      <color indexed="63"/>
      <name val="Times New Roman"/>
      <family val="1"/>
    </font>
    <font>
      <sz val="18"/>
      <name val="Times New Roman"/>
      <family val="1"/>
    </font>
    <font>
      <sz val="13"/>
      <color rgb="FF00000A"/>
      <name val="Times New Roman"/>
      <family val="1"/>
    </font>
    <font>
      <sz val="13"/>
      <color rgb="FF000000"/>
      <name val="Times New Roman"/>
      <family val="1"/>
    </font>
    <font>
      <sz val="13"/>
      <color indexed="8"/>
      <name val="Times New Roman"/>
      <family val="1"/>
    </font>
    <font>
      <b/>
      <sz val="13"/>
      <color rgb="FFFFFFFF"/>
      <name val="Times New Roman"/>
      <family val="1"/>
    </font>
    <font>
      <sz val="13"/>
      <color indexed="63"/>
      <name val="Times New Roman"/>
      <family val="1"/>
    </font>
    <font>
      <sz val="18"/>
      <color theme="1"/>
      <name val="Times New Roman"/>
      <family val="1"/>
    </font>
    <font>
      <sz val="14"/>
      <color theme="1"/>
      <name val="Times New Roman"/>
      <family val="1"/>
    </font>
    <font>
      <b/>
      <sz val="14"/>
      <color theme="1"/>
      <name val="Times New Roman"/>
      <family val="1"/>
    </font>
    <font>
      <b/>
      <sz val="12"/>
      <color theme="1"/>
      <name val="Times New Roman"/>
      <family val="1"/>
    </font>
    <font>
      <sz val="13"/>
      <color theme="1"/>
      <name val="Calibri"/>
      <family val="2"/>
      <scheme val="minor"/>
    </font>
    <font>
      <b/>
      <sz val="13"/>
      <color theme="0"/>
      <name val="Times New Roman"/>
      <family val="1"/>
    </font>
    <font>
      <b/>
      <sz val="13"/>
      <color theme="0"/>
      <name val="Calibri"/>
      <family val="2"/>
      <scheme val="minor"/>
    </font>
    <font>
      <b/>
      <sz val="14"/>
      <color theme="0"/>
      <name val="Times New Roman"/>
      <family val="1"/>
    </font>
    <font>
      <b/>
      <sz val="12"/>
      <color theme="0"/>
      <name val="Times New Roman"/>
      <family val="1"/>
    </font>
    <font>
      <sz val="11"/>
      <color theme="0"/>
      <name val="Calibri"/>
      <family val="2"/>
      <scheme val="minor"/>
    </font>
    <font>
      <b/>
      <sz val="18"/>
      <color rgb="FFFFFFFF"/>
      <name val="Times New Roman"/>
      <family val="1"/>
    </font>
    <font>
      <b/>
      <sz val="14"/>
      <color rgb="FFFFFFFF"/>
      <name val="Times New Roman"/>
      <family val="1"/>
    </font>
    <font>
      <sz val="14"/>
      <color rgb="FF333333"/>
      <name val="Times New Roman"/>
      <family val="1"/>
    </font>
    <font>
      <sz val="12"/>
      <color theme="1"/>
      <name val="Times New Roman"/>
      <family val="1"/>
    </font>
    <font>
      <sz val="12"/>
      <name val="Times New Roman"/>
      <family val="1"/>
    </font>
  </fonts>
  <fills count="13">
    <fill>
      <patternFill patternType="none"/>
    </fill>
    <fill>
      <patternFill patternType="gray125"/>
    </fill>
    <fill>
      <patternFill patternType="solid">
        <fgColor indexed="21"/>
        <bgColor indexed="38"/>
      </patternFill>
    </fill>
    <fill>
      <patternFill patternType="solid">
        <fgColor indexed="9"/>
        <bgColor indexed="26"/>
      </patternFill>
    </fill>
    <fill>
      <patternFill patternType="solid">
        <fgColor indexed="27"/>
        <bgColor indexed="41"/>
      </patternFill>
    </fill>
    <fill>
      <patternFill patternType="solid">
        <fgColor rgb="FF008080"/>
        <bgColor rgb="FF008080"/>
      </patternFill>
    </fill>
    <fill>
      <patternFill patternType="solid">
        <fgColor theme="0"/>
        <bgColor indexed="38"/>
      </patternFill>
    </fill>
    <fill>
      <patternFill patternType="solid">
        <fgColor theme="8" tint="0.59999389629810485"/>
        <bgColor indexed="38"/>
      </patternFill>
    </fill>
    <fill>
      <patternFill patternType="solid">
        <fgColor theme="8" tint="-0.499984740745262"/>
        <bgColor indexed="64"/>
      </patternFill>
    </fill>
    <fill>
      <patternFill patternType="solid">
        <fgColor theme="8" tint="-0.249977111117893"/>
        <bgColor indexed="64"/>
      </patternFill>
    </fill>
    <fill>
      <patternFill patternType="solid">
        <fgColor theme="8" tint="-0.499984740745262"/>
        <bgColor indexed="38"/>
      </patternFill>
    </fill>
    <fill>
      <patternFill patternType="solid">
        <fgColor theme="8" tint="-0.249977111117893"/>
        <bgColor indexed="38"/>
      </patternFill>
    </fill>
    <fill>
      <patternFill patternType="solid">
        <fgColor theme="0"/>
        <bgColor indexed="41"/>
      </patternFill>
    </fill>
  </fills>
  <borders count="43">
    <border>
      <left/>
      <right/>
      <top/>
      <bottom/>
      <diagonal/>
    </border>
    <border>
      <left style="thin">
        <color indexed="63"/>
      </left>
      <right style="thin">
        <color indexed="63"/>
      </right>
      <top style="thin">
        <color indexed="63"/>
      </top>
      <bottom style="thin">
        <color indexed="63"/>
      </bottom>
      <diagonal/>
    </border>
    <border>
      <left/>
      <right/>
      <top/>
      <bottom style="thin">
        <color indexed="63"/>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indexed="63"/>
      </top>
      <bottom/>
      <diagonal/>
    </border>
    <border>
      <left style="medium">
        <color indexed="8"/>
      </left>
      <right/>
      <top/>
      <bottom/>
      <diagonal/>
    </border>
    <border>
      <left/>
      <right style="medium">
        <color indexed="8"/>
      </right>
      <top/>
      <bottom style="medium">
        <color indexed="8"/>
      </bottom>
      <diagonal/>
    </border>
    <border>
      <left style="medium">
        <color indexed="8"/>
      </left>
      <right style="medium">
        <color indexed="8"/>
      </right>
      <top/>
      <bottom style="medium">
        <color indexed="8"/>
      </bottom>
      <diagonal/>
    </border>
    <border>
      <left style="medium">
        <color indexed="8"/>
      </left>
      <right/>
      <top/>
      <bottom style="medium">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right/>
      <top/>
      <bottom style="thin">
        <color indexed="64"/>
      </bottom>
      <diagonal/>
    </border>
    <border>
      <left style="medium">
        <color indexed="8"/>
      </left>
      <right style="medium">
        <color indexed="8"/>
      </right>
      <top style="medium">
        <color indexed="8"/>
      </top>
      <bottom style="thin">
        <color indexed="64"/>
      </bottom>
      <diagonal/>
    </border>
    <border>
      <left/>
      <right/>
      <top style="medium">
        <color indexed="8"/>
      </top>
      <bottom style="thin">
        <color indexed="64"/>
      </bottom>
      <diagonal/>
    </border>
    <border>
      <left style="medium">
        <color indexed="8"/>
      </left>
      <right/>
      <top style="medium">
        <color indexed="8"/>
      </top>
      <bottom style="thin">
        <color indexed="64"/>
      </bottom>
      <diagonal/>
    </border>
    <border>
      <left style="medium">
        <color indexed="8"/>
      </left>
      <right/>
      <top/>
      <bottom style="thin">
        <color indexed="64"/>
      </bottom>
      <diagonal/>
    </border>
    <border>
      <left style="thin">
        <color indexed="64"/>
      </left>
      <right style="thin">
        <color indexed="64"/>
      </right>
      <top style="thin">
        <color indexed="64"/>
      </top>
      <bottom style="thin">
        <color indexed="64"/>
      </bottom>
      <diagonal/>
    </border>
    <border>
      <left style="thin">
        <color indexed="63"/>
      </left>
      <right/>
      <top style="thin">
        <color indexed="63"/>
      </top>
      <bottom style="thin">
        <color indexed="63"/>
      </bottom>
      <diagonal/>
    </border>
    <border>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indexed="63"/>
      </right>
      <top style="thin">
        <color indexed="63"/>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3"/>
      </left>
      <right style="thin">
        <color indexed="63"/>
      </right>
      <top style="thin">
        <color indexed="63"/>
      </top>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indexed="8"/>
      </left>
      <right/>
      <top style="hair">
        <color indexed="8"/>
      </top>
      <bottom/>
      <diagonal/>
    </border>
    <border>
      <left/>
      <right/>
      <top style="hair">
        <color indexed="8"/>
      </top>
      <bottom/>
      <diagonal/>
    </border>
    <border>
      <left/>
      <right style="hair">
        <color indexed="8"/>
      </right>
      <top style="hair">
        <color indexed="8"/>
      </top>
      <bottom/>
      <diagonal/>
    </border>
    <border>
      <left style="hair">
        <color indexed="8"/>
      </left>
      <right/>
      <top/>
      <bottom style="thin">
        <color indexed="63"/>
      </bottom>
      <diagonal/>
    </border>
    <border>
      <left/>
      <right style="hair">
        <color indexed="8"/>
      </right>
      <top/>
      <bottom style="thin">
        <color indexed="63"/>
      </bottom>
      <diagonal/>
    </border>
    <border>
      <left style="thin">
        <color indexed="63"/>
      </left>
      <right/>
      <top style="thin">
        <color indexed="63"/>
      </top>
      <bottom style="thin">
        <color indexed="63"/>
      </bottom>
      <diagonal/>
    </border>
    <border>
      <left/>
      <right/>
      <top style="thin">
        <color indexed="63"/>
      </top>
      <bottom style="thin">
        <color indexed="63"/>
      </bottom>
      <diagonal/>
    </border>
    <border>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3"/>
      </left>
      <right style="thin">
        <color indexed="63"/>
      </right>
      <top style="thin">
        <color indexed="63"/>
      </top>
      <bottom/>
      <diagonal/>
    </border>
    <border>
      <left style="thin">
        <color indexed="64"/>
      </left>
      <right/>
      <top/>
      <bottom/>
      <diagonal/>
    </border>
  </borders>
  <cellStyleXfs count="4">
    <xf numFmtId="0" fontId="0" fillId="0" borderId="0"/>
    <xf numFmtId="0" fontId="1" fillId="0" borderId="0" applyBorder="0" applyProtection="0">
      <alignment vertical="center"/>
    </xf>
    <xf numFmtId="9" fontId="2" fillId="0" borderId="0" applyBorder="0" applyProtection="0"/>
    <xf numFmtId="0" fontId="3" fillId="0" borderId="0"/>
  </cellStyleXfs>
  <cellXfs count="264">
    <xf numFmtId="0" fontId="0" fillId="0" borderId="0" xfId="0"/>
    <xf numFmtId="0" fontId="8" fillId="0" borderId="0" xfId="1" applyNumberFormat="1" applyFont="1" applyFill="1" applyBorder="1" applyAlignment="1" applyProtection="1">
      <alignment vertical="center"/>
    </xf>
    <xf numFmtId="0" fontId="9" fillId="0" borderId="0" xfId="1" applyNumberFormat="1" applyFont="1" applyFill="1" applyBorder="1" applyAlignment="1" applyProtection="1"/>
    <xf numFmtId="0" fontId="8" fillId="0" borderId="0" xfId="1" applyNumberFormat="1" applyFont="1" applyFill="1" applyBorder="1" applyAlignment="1" applyProtection="1"/>
    <xf numFmtId="164" fontId="8" fillId="0" borderId="0" xfId="1" applyNumberFormat="1" applyFont="1" applyFill="1" applyBorder="1" applyAlignment="1" applyProtection="1"/>
    <xf numFmtId="0" fontId="11" fillId="0" borderId="0" xfId="1" applyNumberFormat="1" applyFont="1" applyFill="1" applyBorder="1" applyAlignment="1" applyProtection="1">
      <alignment vertical="center"/>
    </xf>
    <xf numFmtId="0" fontId="8" fillId="3" borderId="0" xfId="1" applyNumberFormat="1" applyFont="1" applyFill="1" applyBorder="1" applyAlignment="1" applyProtection="1">
      <alignment vertical="center"/>
    </xf>
    <xf numFmtId="0" fontId="10" fillId="0" borderId="0" xfId="0" applyFont="1"/>
    <xf numFmtId="0" fontId="8" fillId="0" borderId="0" xfId="0" applyNumberFormat="1" applyFont="1" applyBorder="1" applyAlignment="1">
      <alignment horizontal="center" vertical="top"/>
    </xf>
    <xf numFmtId="164" fontId="8" fillId="0" borderId="0" xfId="0" applyNumberFormat="1" applyFont="1" applyBorder="1"/>
    <xf numFmtId="0" fontId="8" fillId="0" borderId="0" xfId="0" applyNumberFormat="1" applyFont="1" applyBorder="1"/>
    <xf numFmtId="0" fontId="8" fillId="0" borderId="0" xfId="0" applyFont="1"/>
    <xf numFmtId="0" fontId="10" fillId="0" borderId="0" xfId="0" applyFont="1" applyBorder="1"/>
    <xf numFmtId="0" fontId="6" fillId="0" borderId="0" xfId="0" applyFont="1"/>
    <xf numFmtId="0" fontId="16" fillId="0" borderId="1" xfId="0" applyNumberFormat="1" applyFont="1" applyBorder="1" applyAlignment="1">
      <alignment horizontal="center"/>
    </xf>
    <xf numFmtId="0" fontId="16" fillId="0" borderId="1" xfId="0" applyNumberFormat="1" applyFont="1" applyBorder="1" applyAlignment="1">
      <alignment vertical="center" wrapText="1"/>
    </xf>
    <xf numFmtId="0" fontId="16" fillId="0" borderId="6" xfId="0" applyNumberFormat="1" applyFont="1" applyBorder="1" applyAlignment="1">
      <alignment horizontal="center"/>
    </xf>
    <xf numFmtId="0" fontId="16" fillId="0" borderId="6" xfId="0" applyNumberFormat="1" applyFont="1" applyBorder="1" applyAlignment="1">
      <alignment vertical="center" wrapText="1"/>
    </xf>
    <xf numFmtId="0" fontId="12" fillId="0" borderId="5" xfId="1" applyNumberFormat="1" applyFont="1" applyFill="1" applyBorder="1" applyAlignment="1" applyProtection="1">
      <alignment horizontal="center" vertical="center"/>
    </xf>
    <xf numFmtId="0" fontId="12" fillId="0" borderId="5" xfId="1" applyNumberFormat="1" applyFont="1" applyFill="1" applyBorder="1" applyAlignment="1" applyProtection="1">
      <alignment horizontal="center"/>
    </xf>
    <xf numFmtId="0" fontId="12" fillId="0" borderId="5" xfId="1" applyNumberFormat="1" applyFont="1" applyFill="1" applyBorder="1" applyAlignment="1" applyProtection="1">
      <alignment horizontal="center" vertical="top"/>
    </xf>
    <xf numFmtId="0" fontId="6" fillId="0" borderId="5" xfId="0" applyNumberFormat="1" applyFont="1" applyFill="1" applyBorder="1" applyAlignment="1">
      <alignment horizontal="center"/>
    </xf>
    <xf numFmtId="0" fontId="12" fillId="0" borderId="6" xfId="1" applyNumberFormat="1" applyFont="1" applyFill="1" applyBorder="1" applyAlignment="1" applyProtection="1">
      <alignment vertical="center"/>
    </xf>
    <xf numFmtId="0" fontId="18" fillId="0" borderId="6" xfId="1" applyNumberFormat="1" applyFont="1" applyFill="1" applyBorder="1" applyAlignment="1" applyProtection="1">
      <alignment vertical="top" wrapText="1"/>
    </xf>
    <xf numFmtId="0" fontId="5" fillId="0" borderId="6" xfId="1" applyNumberFormat="1" applyFont="1" applyFill="1" applyBorder="1" applyAlignment="1" applyProtection="1">
      <alignment wrapText="1"/>
    </xf>
    <xf numFmtId="0" fontId="12" fillId="0" borderId="3" xfId="1" applyNumberFormat="1" applyFont="1" applyFill="1" applyBorder="1" applyAlignment="1" applyProtection="1">
      <alignment vertical="center"/>
    </xf>
    <xf numFmtId="0" fontId="18" fillId="0" borderId="3" xfId="1" applyNumberFormat="1" applyFont="1" applyFill="1" applyBorder="1" applyAlignment="1" applyProtection="1">
      <alignment vertical="top" wrapText="1"/>
    </xf>
    <xf numFmtId="0" fontId="12" fillId="0" borderId="3" xfId="1" applyNumberFormat="1" applyFont="1" applyFill="1" applyBorder="1" applyAlignment="1" applyProtection="1"/>
    <xf numFmtId="0" fontId="19" fillId="0" borderId="3" xfId="1" applyNumberFormat="1" applyFont="1" applyFill="1" applyBorder="1" applyAlignment="1" applyProtection="1"/>
    <xf numFmtId="0" fontId="4" fillId="2" borderId="3" xfId="1" applyNumberFormat="1" applyFont="1" applyFill="1" applyBorder="1" applyAlignment="1" applyProtection="1">
      <alignment horizontal="center" vertical="center"/>
    </xf>
    <xf numFmtId="0" fontId="4" fillId="2" borderId="3" xfId="1" applyNumberFormat="1" applyFont="1" applyFill="1" applyBorder="1" applyAlignment="1" applyProtection="1">
      <alignment horizontal="center" vertical="center" wrapText="1"/>
    </xf>
    <xf numFmtId="0" fontId="5" fillId="0" borderId="3" xfId="1" applyNumberFormat="1" applyFont="1" applyFill="1" applyBorder="1" applyAlignment="1" applyProtection="1">
      <alignment horizontal="center"/>
    </xf>
    <xf numFmtId="165" fontId="5" fillId="0" borderId="3" xfId="2" applyNumberFormat="1" applyFont="1" applyFill="1" applyBorder="1" applyAlignment="1" applyProtection="1">
      <alignment horizontal="center"/>
    </xf>
    <xf numFmtId="1" fontId="5" fillId="0" borderId="3" xfId="2" applyNumberFormat="1" applyFont="1" applyFill="1" applyBorder="1" applyAlignment="1" applyProtection="1">
      <alignment horizontal="center"/>
    </xf>
    <xf numFmtId="0" fontId="5" fillId="0" borderId="18" xfId="1" applyNumberFormat="1" applyFont="1" applyFill="1" applyBorder="1" applyAlignment="1" applyProtection="1">
      <alignment horizontal="center"/>
    </xf>
    <xf numFmtId="165" fontId="5" fillId="0" borderId="18" xfId="2" applyNumberFormat="1" applyFont="1" applyFill="1" applyBorder="1" applyAlignment="1" applyProtection="1">
      <alignment horizontal="center"/>
    </xf>
    <xf numFmtId="1" fontId="5" fillId="0" borderId="18" xfId="2" applyNumberFormat="1" applyFont="1" applyFill="1" applyBorder="1" applyAlignment="1" applyProtection="1">
      <alignment horizontal="center"/>
    </xf>
    <xf numFmtId="0" fontId="5" fillId="2" borderId="3" xfId="1" applyNumberFormat="1" applyFont="1" applyFill="1" applyBorder="1" applyAlignment="1" applyProtection="1">
      <alignment horizontal="center"/>
    </xf>
    <xf numFmtId="0" fontId="4" fillId="2" borderId="3" xfId="1" applyNumberFormat="1" applyFont="1" applyFill="1" applyBorder="1" applyAlignment="1" applyProtection="1"/>
    <xf numFmtId="165" fontId="4" fillId="2" borderId="3" xfId="1" applyNumberFormat="1" applyFont="1" applyFill="1" applyBorder="1" applyAlignment="1" applyProtection="1">
      <alignment horizontal="center"/>
    </xf>
    <xf numFmtId="0" fontId="5" fillId="3" borderId="0" xfId="1" applyNumberFormat="1" applyFont="1" applyFill="1" applyBorder="1" applyAlignment="1" applyProtection="1">
      <alignment horizontal="center"/>
    </xf>
    <xf numFmtId="0" fontId="4" fillId="3" borderId="8" xfId="1" applyNumberFormat="1" applyFont="1" applyFill="1" applyBorder="1" applyAlignment="1" applyProtection="1"/>
    <xf numFmtId="0" fontId="12" fillId="3" borderId="9" xfId="1" applyNumberFormat="1" applyFont="1" applyFill="1" applyBorder="1" applyAlignment="1" applyProtection="1">
      <alignment horizontal="center"/>
    </xf>
    <xf numFmtId="0" fontId="20" fillId="3" borderId="10" xfId="1" applyNumberFormat="1" applyFont="1" applyFill="1" applyBorder="1" applyAlignment="1" applyProtection="1">
      <alignment horizontal="center"/>
    </xf>
    <xf numFmtId="0" fontId="20" fillId="3" borderId="0" xfId="1" applyNumberFormat="1" applyFont="1" applyFill="1" applyBorder="1" applyAlignment="1" applyProtection="1">
      <alignment horizontal="center"/>
    </xf>
    <xf numFmtId="0" fontId="4" fillId="3" borderId="0" xfId="1" applyNumberFormat="1" applyFont="1" applyFill="1" applyBorder="1" applyAlignment="1" applyProtection="1">
      <alignment horizontal="center"/>
    </xf>
    <xf numFmtId="9" fontId="20" fillId="3" borderId="0" xfId="2" applyNumberFormat="1" applyFont="1" applyFill="1" applyBorder="1" applyAlignment="1" applyProtection="1">
      <alignment horizontal="center"/>
    </xf>
    <xf numFmtId="0" fontId="5" fillId="0" borderId="0" xfId="1" applyNumberFormat="1" applyFont="1" applyFill="1" applyBorder="1" applyAlignment="1" applyProtection="1"/>
    <xf numFmtId="0" fontId="12" fillId="0" borderId="11" xfId="1" applyNumberFormat="1" applyFont="1" applyFill="1" applyBorder="1" applyAlignment="1" applyProtection="1">
      <alignment horizontal="left"/>
    </xf>
    <xf numFmtId="0" fontId="5" fillId="0" borderId="12" xfId="1" applyNumberFormat="1" applyFont="1" applyFill="1" applyBorder="1" applyAlignment="1" applyProtection="1"/>
    <xf numFmtId="0" fontId="5" fillId="0" borderId="11" xfId="1" applyNumberFormat="1" applyFont="1" applyFill="1" applyBorder="1" applyAlignment="1" applyProtection="1"/>
    <xf numFmtId="2" fontId="12" fillId="0" borderId="7" xfId="1" applyNumberFormat="1" applyFont="1" applyFill="1" applyBorder="1" applyAlignment="1" applyProtection="1">
      <alignment horizontal="right" wrapText="1"/>
    </xf>
    <xf numFmtId="0" fontId="5" fillId="0" borderId="0" xfId="1" applyNumberFormat="1" applyFont="1" applyFill="1" applyBorder="1" applyAlignment="1" applyProtection="1">
      <alignment vertical="center"/>
    </xf>
    <xf numFmtId="0" fontId="5" fillId="0" borderId="0" xfId="1" applyNumberFormat="1" applyFont="1" applyFill="1" applyBorder="1" applyAlignment="1" applyProtection="1">
      <alignment horizontal="center" wrapText="1"/>
    </xf>
    <xf numFmtId="0" fontId="5" fillId="0" borderId="13" xfId="1" applyNumberFormat="1" applyFont="1" applyFill="1" applyBorder="1" applyAlignment="1" applyProtection="1"/>
    <xf numFmtId="0" fontId="12" fillId="0" borderId="14" xfId="1" applyNumberFormat="1" applyFont="1" applyFill="1" applyBorder="1" applyAlignment="1" applyProtection="1">
      <alignment horizontal="left"/>
    </xf>
    <xf numFmtId="0" fontId="5" fillId="0" borderId="15" xfId="1" applyNumberFormat="1" applyFont="1" applyFill="1" applyBorder="1" applyAlignment="1" applyProtection="1"/>
    <xf numFmtId="0" fontId="5" fillId="0" borderId="16" xfId="1" applyNumberFormat="1" applyFont="1" applyFill="1" applyBorder="1" applyAlignment="1" applyProtection="1"/>
    <xf numFmtId="2" fontId="12" fillId="0" borderId="17" xfId="1" applyNumberFormat="1" applyFont="1" applyFill="1" applyBorder="1" applyAlignment="1" applyProtection="1">
      <alignment horizontal="right" wrapText="1"/>
    </xf>
    <xf numFmtId="0" fontId="5" fillId="0" borderId="13" xfId="1" applyNumberFormat="1" applyFont="1" applyFill="1" applyBorder="1" applyAlignment="1" applyProtection="1">
      <alignment vertical="center"/>
    </xf>
    <xf numFmtId="0" fontId="5" fillId="0" borderId="13" xfId="1" applyNumberFormat="1" applyFont="1" applyFill="1" applyBorder="1" applyAlignment="1" applyProtection="1">
      <alignment horizontal="center" wrapText="1"/>
    </xf>
    <xf numFmtId="0" fontId="15" fillId="0" borderId="0" xfId="0" applyNumberFormat="1" applyFont="1" applyBorder="1" applyAlignment="1">
      <alignment horizontal="center" vertical="top"/>
    </xf>
    <xf numFmtId="164" fontId="15" fillId="0" borderId="0" xfId="0" applyNumberFormat="1" applyFont="1" applyBorder="1"/>
    <xf numFmtId="0" fontId="15" fillId="0" borderId="0" xfId="0" applyNumberFormat="1" applyFont="1" applyBorder="1"/>
    <xf numFmtId="0" fontId="15" fillId="0" borderId="0" xfId="0" applyFont="1"/>
    <xf numFmtId="0" fontId="13" fillId="0" borderId="0" xfId="0" applyNumberFormat="1" applyFont="1" applyBorder="1"/>
    <xf numFmtId="0" fontId="21" fillId="0" borderId="0" xfId="0" applyNumberFormat="1" applyFont="1" applyBorder="1"/>
    <xf numFmtId="0" fontId="15" fillId="0" borderId="0" xfId="0" applyNumberFormat="1" applyFont="1" applyBorder="1" applyAlignment="1">
      <alignment horizontal="left" vertical="top" wrapText="1"/>
    </xf>
    <xf numFmtId="0" fontId="16" fillId="0" borderId="22" xfId="0" applyNumberFormat="1" applyFont="1" applyBorder="1" applyAlignment="1">
      <alignment horizontal="center"/>
    </xf>
    <xf numFmtId="0" fontId="16" fillId="0" borderId="22" xfId="0" applyNumberFormat="1" applyFont="1" applyBorder="1" applyAlignment="1">
      <alignment vertical="center" wrapText="1"/>
    </xf>
    <xf numFmtId="9" fontId="20" fillId="3" borderId="23" xfId="2" applyNumberFormat="1" applyFont="1" applyFill="1" applyBorder="1" applyAlignment="1" applyProtection="1">
      <alignment horizontal="center"/>
    </xf>
    <xf numFmtId="0" fontId="5" fillId="0" borderId="23" xfId="1" applyNumberFormat="1" applyFont="1" applyFill="1" applyBorder="1" applyAlignment="1" applyProtection="1">
      <alignment horizontal="center" wrapText="1"/>
    </xf>
    <xf numFmtId="0" fontId="5" fillId="0" borderId="24" xfId="1" applyNumberFormat="1" applyFont="1" applyFill="1" applyBorder="1" applyAlignment="1" applyProtection="1">
      <alignment horizontal="center" wrapText="1"/>
    </xf>
    <xf numFmtId="0" fontId="6" fillId="0" borderId="18" xfId="0" applyFont="1" applyBorder="1" applyAlignment="1">
      <alignment horizontal="center"/>
    </xf>
    <xf numFmtId="14" fontId="24" fillId="0" borderId="18" xfId="0" applyNumberFormat="1" applyFont="1" applyBorder="1" applyAlignment="1">
      <alignment horizontal="center" vertical="top"/>
    </xf>
    <xf numFmtId="0" fontId="16" fillId="0" borderId="5" xfId="0" applyNumberFormat="1" applyFont="1" applyBorder="1" applyAlignment="1">
      <alignment horizontal="center"/>
    </xf>
    <xf numFmtId="0" fontId="16" fillId="0" borderId="25" xfId="0" applyNumberFormat="1" applyFont="1" applyBorder="1" applyAlignment="1">
      <alignment horizontal="center"/>
    </xf>
    <xf numFmtId="0" fontId="16" fillId="0" borderId="25" xfId="0" applyNumberFormat="1" applyFont="1" applyBorder="1" applyAlignment="1">
      <alignment vertical="center" wrapText="1"/>
    </xf>
    <xf numFmtId="0" fontId="5" fillId="0" borderId="26" xfId="1" applyNumberFormat="1" applyFont="1" applyFill="1" applyBorder="1" applyAlignment="1" applyProtection="1">
      <alignment horizontal="center"/>
    </xf>
    <xf numFmtId="165" fontId="5" fillId="0" borderId="26" xfId="2" applyNumberFormat="1" applyFont="1" applyFill="1" applyBorder="1" applyAlignment="1" applyProtection="1">
      <alignment horizontal="center"/>
    </xf>
    <xf numFmtId="1" fontId="5" fillId="0" borderId="26" xfId="2" applyNumberFormat="1" applyFont="1" applyFill="1" applyBorder="1" applyAlignment="1" applyProtection="1">
      <alignment horizontal="center"/>
    </xf>
    <xf numFmtId="0" fontId="0" fillId="0" borderId="0" xfId="0"/>
    <xf numFmtId="0" fontId="5" fillId="3" borderId="18" xfId="3" applyFont="1" applyFill="1" applyBorder="1" applyAlignment="1">
      <alignment horizontal="left" vertical="top" wrapText="1"/>
    </xf>
    <xf numFmtId="0" fontId="5" fillId="0" borderId="18" xfId="0" applyFont="1" applyBorder="1"/>
    <xf numFmtId="0" fontId="25" fillId="3" borderId="18" xfId="0" applyFont="1" applyFill="1" applyBorder="1" applyAlignment="1">
      <alignment horizontal="left" vertical="top" wrapText="1"/>
    </xf>
    <xf numFmtId="0" fontId="5" fillId="0" borderId="18" xfId="0" applyFont="1" applyBorder="1" applyAlignment="1">
      <alignment horizontal="center" vertical="top"/>
    </xf>
    <xf numFmtId="0" fontId="5" fillId="3" borderId="18" xfId="0" applyFont="1" applyFill="1" applyBorder="1" applyAlignment="1">
      <alignment horizontal="left" vertical="top" wrapText="1"/>
    </xf>
    <xf numFmtId="0" fontId="6" fillId="0" borderId="18" xfId="0" applyFont="1" applyBorder="1" applyAlignment="1">
      <alignment horizontal="left" vertical="top" wrapText="1"/>
    </xf>
    <xf numFmtId="0" fontId="12" fillId="0" borderId="0" xfId="0" applyNumberFormat="1" applyFont="1" applyFill="1" applyBorder="1" applyAlignment="1">
      <alignment vertical="center"/>
    </xf>
    <xf numFmtId="0" fontId="5" fillId="0" borderId="18" xfId="1" applyNumberFormat="1" applyFont="1" applyFill="1" applyBorder="1" applyAlignment="1" applyProtection="1">
      <alignment horizontal="center" vertical="center" wrapText="1"/>
    </xf>
    <xf numFmtId="0" fontId="4" fillId="2" borderId="18" xfId="0" applyNumberFormat="1" applyFont="1" applyFill="1" applyBorder="1" applyAlignment="1">
      <alignment horizontal="center" vertical="top" wrapText="1"/>
    </xf>
    <xf numFmtId="164" fontId="4" fillId="2" borderId="18" xfId="0" applyNumberFormat="1" applyFont="1" applyFill="1" applyBorder="1" applyAlignment="1">
      <alignment horizontal="center" vertical="center" wrapText="1"/>
    </xf>
    <xf numFmtId="0" fontId="4" fillId="2" borderId="18" xfId="0" applyNumberFormat="1" applyFont="1" applyFill="1" applyBorder="1" applyAlignment="1">
      <alignment horizontal="center" vertical="center" wrapText="1"/>
    </xf>
    <xf numFmtId="0" fontId="23" fillId="0" borderId="18" xfId="0" applyFont="1" applyBorder="1" applyAlignment="1">
      <alignment horizontal="center" vertical="top"/>
    </xf>
    <xf numFmtId="0" fontId="5" fillId="0" borderId="18" xfId="0" applyFont="1" applyBorder="1" applyAlignment="1">
      <alignment vertical="center"/>
    </xf>
    <xf numFmtId="0" fontId="5" fillId="0" borderId="18" xfId="0" applyFont="1" applyBorder="1" applyAlignment="1">
      <alignment horizontal="left" vertical="top" wrapText="1"/>
    </xf>
    <xf numFmtId="0" fontId="26" fillId="5" borderId="3" xfId="0" applyFont="1" applyFill="1" applyBorder="1" applyAlignment="1">
      <alignment vertical="center" wrapText="1"/>
    </xf>
    <xf numFmtId="0" fontId="5" fillId="0" borderId="18" xfId="0" applyNumberFormat="1" applyFont="1" applyBorder="1" applyAlignment="1">
      <alignment vertical="center" wrapText="1"/>
    </xf>
    <xf numFmtId="0" fontId="12" fillId="0" borderId="18" xfId="0" applyNumberFormat="1" applyFont="1" applyBorder="1" applyAlignment="1">
      <alignment vertical="center" wrapText="1"/>
    </xf>
    <xf numFmtId="0" fontId="5" fillId="0" borderId="18" xfId="0" applyNumberFormat="1" applyFont="1" applyBorder="1" applyAlignment="1">
      <alignment horizontal="right" vertical="center" wrapText="1"/>
    </xf>
    <xf numFmtId="0" fontId="5" fillId="0" borderId="0" xfId="0" applyNumberFormat="1" applyFont="1" applyBorder="1" applyAlignment="1">
      <alignment horizontal="center" vertical="top"/>
    </xf>
    <xf numFmtId="164" fontId="5" fillId="0" borderId="0" xfId="0" applyNumberFormat="1" applyFont="1" applyBorder="1"/>
    <xf numFmtId="0" fontId="5" fillId="0" borderId="0" xfId="0" applyNumberFormat="1" applyFont="1" applyBorder="1"/>
    <xf numFmtId="0" fontId="5" fillId="0" borderId="0" xfId="0" applyFont="1"/>
    <xf numFmtId="0" fontId="12" fillId="0" borderId="0" xfId="0" applyNumberFormat="1" applyFont="1" applyBorder="1"/>
    <xf numFmtId="0" fontId="27" fillId="0" borderId="0" xfId="0" applyNumberFormat="1" applyFont="1" applyBorder="1"/>
    <xf numFmtId="0" fontId="5" fillId="0" borderId="0" xfId="0" applyNumberFormat="1" applyFont="1" applyBorder="1" applyAlignment="1">
      <alignment horizontal="left" vertical="top" wrapText="1"/>
    </xf>
    <xf numFmtId="0" fontId="6" fillId="0" borderId="18" xfId="0" applyFont="1" applyBorder="1"/>
    <xf numFmtId="0" fontId="17" fillId="0" borderId="18" xfId="0" applyFont="1" applyBorder="1"/>
    <xf numFmtId="0" fontId="6" fillId="3" borderId="18" xfId="3" applyFont="1" applyFill="1" applyBorder="1" applyAlignment="1">
      <alignment horizontal="left" vertical="top" wrapText="1"/>
    </xf>
    <xf numFmtId="0" fontId="6" fillId="3" borderId="18" xfId="0" applyFont="1" applyFill="1" applyBorder="1" applyAlignment="1">
      <alignment horizontal="left" vertical="top" wrapText="1"/>
    </xf>
    <xf numFmtId="0" fontId="6" fillId="0" borderId="18" xfId="0" applyFont="1" applyBorder="1" applyAlignment="1">
      <alignment horizontal="center" vertical="top"/>
    </xf>
    <xf numFmtId="0" fontId="32" fillId="0" borderId="18" xfId="0" applyFont="1" applyBorder="1"/>
    <xf numFmtId="14" fontId="6" fillId="0" borderId="18" xfId="0" applyNumberFormat="1" applyFont="1" applyBorder="1" applyAlignment="1">
      <alignment horizontal="center" vertical="top"/>
    </xf>
    <xf numFmtId="0" fontId="6" fillId="0" borderId="18" xfId="0" applyFont="1" applyBorder="1" applyAlignment="1">
      <alignment horizontal="center" vertical="center"/>
    </xf>
    <xf numFmtId="0" fontId="29" fillId="0" borderId="18" xfId="0" applyNumberFormat="1" applyFont="1" applyBorder="1" applyAlignment="1">
      <alignment vertical="center"/>
    </xf>
    <xf numFmtId="0" fontId="30" fillId="0" borderId="18" xfId="0" applyNumberFormat="1" applyFont="1" applyBorder="1" applyAlignment="1">
      <alignment vertical="center"/>
    </xf>
    <xf numFmtId="0" fontId="6" fillId="0" borderId="18" xfId="1" applyNumberFormat="1" applyFont="1" applyFill="1" applyBorder="1" applyAlignment="1" applyProtection="1">
      <alignment horizontal="center" vertical="center"/>
    </xf>
    <xf numFmtId="0" fontId="29" fillId="0" borderId="18" xfId="0" applyNumberFormat="1" applyFont="1" applyBorder="1" applyAlignment="1">
      <alignment horizontal="right" vertical="center" wrapText="1"/>
    </xf>
    <xf numFmtId="0" fontId="17" fillId="2" borderId="1" xfId="0" applyNumberFormat="1" applyFont="1" applyFill="1" applyBorder="1" applyAlignment="1">
      <alignment horizontal="center" vertical="center"/>
    </xf>
    <xf numFmtId="0" fontId="6" fillId="3" borderId="18" xfId="3" applyFont="1" applyFill="1" applyBorder="1" applyAlignment="1">
      <alignment horizontal="left" vertical="center" wrapText="1"/>
    </xf>
    <xf numFmtId="0" fontId="6" fillId="3" borderId="18" xfId="0" applyFont="1" applyFill="1" applyBorder="1" applyAlignment="1">
      <alignment horizontal="left" vertical="center" wrapText="1"/>
    </xf>
    <xf numFmtId="0" fontId="6" fillId="0" borderId="18" xfId="0" applyFont="1" applyBorder="1" applyAlignment="1">
      <alignment vertical="center"/>
    </xf>
    <xf numFmtId="0" fontId="6" fillId="0" borderId="18" xfId="0" applyFont="1" applyBorder="1" applyAlignment="1">
      <alignment horizontal="left" vertical="center"/>
    </xf>
    <xf numFmtId="14" fontId="6" fillId="0" borderId="18" xfId="0" applyNumberFormat="1" applyFont="1" applyBorder="1" applyAlignment="1">
      <alignment horizontal="center" vertical="center"/>
    </xf>
    <xf numFmtId="0" fontId="6" fillId="0" borderId="18" xfId="0" applyFont="1" applyBorder="1" applyAlignment="1">
      <alignment horizontal="left" vertical="center" wrapText="1"/>
    </xf>
    <xf numFmtId="0" fontId="33" fillId="11" borderId="18" xfId="0" applyNumberFormat="1" applyFont="1" applyFill="1" applyBorder="1" applyAlignment="1">
      <alignment horizontal="center" vertical="center"/>
    </xf>
    <xf numFmtId="164" fontId="33" fillId="11" borderId="18" xfId="0" applyNumberFormat="1" applyFont="1" applyFill="1" applyBorder="1" applyAlignment="1">
      <alignment horizontal="center" vertical="center"/>
    </xf>
    <xf numFmtId="0" fontId="33" fillId="2" borderId="18" xfId="0" applyNumberFormat="1" applyFont="1" applyFill="1" applyBorder="1" applyAlignment="1">
      <alignment horizontal="center" vertical="center"/>
    </xf>
    <xf numFmtId="164" fontId="33" fillId="2" borderId="18" xfId="0" applyNumberFormat="1" applyFont="1" applyFill="1" applyBorder="1" applyAlignment="1">
      <alignment horizontal="center" vertical="center"/>
    </xf>
    <xf numFmtId="0" fontId="33" fillId="5" borderId="18" xfId="0" applyFont="1" applyFill="1" applyBorder="1"/>
    <xf numFmtId="0" fontId="35" fillId="2" borderId="18" xfId="0" applyNumberFormat="1" applyFont="1" applyFill="1" applyBorder="1" applyAlignment="1">
      <alignment horizontal="center" vertical="center"/>
    </xf>
    <xf numFmtId="0" fontId="35" fillId="2" borderId="18" xfId="0" applyNumberFormat="1" applyFont="1" applyFill="1" applyBorder="1" applyAlignment="1">
      <alignment horizontal="left" vertical="center" wrapText="1"/>
    </xf>
    <xf numFmtId="0" fontId="33" fillId="5" borderId="18" xfId="0" applyFont="1" applyFill="1" applyBorder="1" applyAlignment="1">
      <alignment horizontal="center" vertical="center"/>
    </xf>
    <xf numFmtId="0" fontId="33" fillId="5" borderId="18" xfId="0" applyFont="1" applyFill="1" applyBorder="1" applyAlignment="1">
      <alignment horizontal="center" vertical="center" wrapText="1"/>
    </xf>
    <xf numFmtId="0" fontId="4" fillId="2" borderId="18" xfId="0" applyNumberFormat="1" applyFont="1" applyFill="1" applyBorder="1" applyAlignment="1">
      <alignment horizontal="center" vertical="center" wrapText="1"/>
    </xf>
    <xf numFmtId="0" fontId="6" fillId="0" borderId="0" xfId="0" applyFont="1" applyAlignment="1">
      <alignment horizontal="center" vertical="center"/>
    </xf>
    <xf numFmtId="0" fontId="5" fillId="0" borderId="18" xfId="0" applyFont="1" applyBorder="1" applyAlignment="1">
      <alignment vertical="center" wrapText="1"/>
    </xf>
    <xf numFmtId="0" fontId="5" fillId="0" borderId="18" xfId="0" applyFont="1" applyBorder="1" applyAlignment="1">
      <alignment horizontal="center" vertical="center"/>
    </xf>
    <xf numFmtId="0" fontId="5" fillId="0" borderId="18" xfId="0" applyFont="1" applyBorder="1" applyAlignment="1">
      <alignment horizontal="center" vertical="center" wrapText="1"/>
    </xf>
    <xf numFmtId="0" fontId="23" fillId="0" borderId="18" xfId="0" applyFont="1" applyBorder="1" applyAlignment="1">
      <alignment horizontal="center" vertical="center"/>
    </xf>
    <xf numFmtId="0" fontId="5" fillId="3" borderId="18" xfId="3" applyFont="1" applyFill="1" applyBorder="1" applyAlignment="1">
      <alignment horizontal="center" vertical="center" wrapText="1"/>
    </xf>
    <xf numFmtId="0" fontId="5" fillId="3" borderId="18" xfId="0" applyFont="1" applyFill="1" applyBorder="1" applyAlignment="1">
      <alignment horizontal="center" vertical="center" wrapText="1"/>
    </xf>
    <xf numFmtId="0" fontId="25" fillId="3" borderId="18" xfId="0" applyFont="1" applyFill="1" applyBorder="1" applyAlignment="1">
      <alignment horizontal="center" vertical="center" wrapText="1"/>
    </xf>
    <xf numFmtId="0" fontId="0" fillId="0" borderId="0" xfId="0"/>
    <xf numFmtId="0" fontId="0" fillId="0" borderId="0" xfId="0"/>
    <xf numFmtId="0" fontId="12" fillId="12" borderId="0" xfId="0" applyNumberFormat="1" applyFont="1" applyFill="1" applyBorder="1" applyAlignment="1">
      <alignment vertical="center"/>
    </xf>
    <xf numFmtId="0" fontId="6" fillId="0" borderId="18" xfId="0" applyFont="1" applyBorder="1" applyAlignment="1">
      <alignment horizontal="left" vertical="top" wrapText="1"/>
    </xf>
    <xf numFmtId="0" fontId="6" fillId="0" borderId="18" xfId="0" applyFont="1" applyBorder="1" applyAlignment="1">
      <alignment horizontal="center" vertical="center"/>
    </xf>
    <xf numFmtId="0" fontId="6" fillId="3" borderId="18" xfId="3" applyFont="1" applyFill="1" applyBorder="1" applyAlignment="1">
      <alignment horizontal="left" vertical="top" wrapText="1"/>
    </xf>
    <xf numFmtId="0" fontId="6" fillId="0" borderId="18" xfId="0" applyFont="1" applyBorder="1"/>
    <xf numFmtId="0" fontId="6" fillId="3" borderId="18" xfId="0" applyFont="1" applyFill="1" applyBorder="1" applyAlignment="1">
      <alignment horizontal="left" vertical="top" wrapText="1"/>
    </xf>
    <xf numFmtId="0" fontId="6" fillId="0" borderId="18" xfId="0" applyFont="1" applyBorder="1" applyAlignment="1">
      <alignment horizontal="center" vertical="top"/>
    </xf>
    <xf numFmtId="14" fontId="6" fillId="0" borderId="18" xfId="0" applyNumberFormat="1" applyFont="1" applyBorder="1" applyAlignment="1">
      <alignment horizontal="center" vertical="top" wrapText="1"/>
    </xf>
    <xf numFmtId="166" fontId="6" fillId="0" borderId="18" xfId="0" applyNumberFormat="1" applyFont="1" applyBorder="1" applyAlignment="1">
      <alignment horizontal="center" vertical="top" wrapText="1"/>
    </xf>
    <xf numFmtId="0" fontId="0" fillId="0" borderId="18" xfId="0" applyFont="1" applyBorder="1"/>
    <xf numFmtId="14" fontId="6" fillId="0" borderId="18" xfId="0" applyNumberFormat="1" applyFont="1" applyBorder="1" applyAlignment="1">
      <alignment horizontal="center" vertical="center" wrapText="1"/>
    </xf>
    <xf numFmtId="0" fontId="38" fillId="5" borderId="18" xfId="0" applyFont="1" applyFill="1" applyBorder="1"/>
    <xf numFmtId="0" fontId="15" fillId="0" borderId="18" xfId="0" applyFont="1" applyBorder="1"/>
    <xf numFmtId="0" fontId="39" fillId="5" borderId="18" xfId="0" applyFont="1" applyFill="1" applyBorder="1" applyAlignment="1">
      <alignment horizontal="center" vertical="center"/>
    </xf>
    <xf numFmtId="0" fontId="39" fillId="5" borderId="18" xfId="0" applyFont="1" applyFill="1" applyBorder="1" applyAlignment="1">
      <alignment horizontal="center" vertical="center" wrapText="1"/>
    </xf>
    <xf numFmtId="0" fontId="13" fillId="0" borderId="18" xfId="0" applyFont="1" applyBorder="1"/>
    <xf numFmtId="0" fontId="40" fillId="0" borderId="18" xfId="0" applyFont="1" applyBorder="1"/>
    <xf numFmtId="164" fontId="33" fillId="10" borderId="18" xfId="0" applyNumberFormat="1" applyFont="1" applyFill="1" applyBorder="1" applyAlignment="1">
      <alignment horizontal="center" vertical="center"/>
    </xf>
    <xf numFmtId="0" fontId="36" fillId="10" borderId="18" xfId="0" applyNumberFormat="1" applyFont="1" applyFill="1" applyBorder="1" applyAlignment="1">
      <alignment horizontal="center" vertical="center"/>
    </xf>
    <xf numFmtId="164" fontId="36" fillId="10" borderId="18" xfId="0" applyNumberFormat="1" applyFont="1" applyFill="1" applyBorder="1" applyAlignment="1">
      <alignment horizontal="center" vertical="center"/>
    </xf>
    <xf numFmtId="0" fontId="6" fillId="0" borderId="0" xfId="0" applyFont="1" applyAlignment="1">
      <alignment vertical="top" wrapText="1"/>
    </xf>
    <xf numFmtId="0" fontId="33" fillId="5" borderId="18" xfId="0" applyFont="1" applyFill="1" applyBorder="1" applyAlignment="1">
      <alignment horizontal="center" vertical="top"/>
    </xf>
    <xf numFmtId="0" fontId="6" fillId="0" borderId="18" xfId="0" applyFont="1" applyBorder="1" applyAlignment="1">
      <alignment vertical="top"/>
    </xf>
    <xf numFmtId="0" fontId="0" fillId="0" borderId="0" xfId="0" applyAlignment="1">
      <alignment vertical="top"/>
    </xf>
    <xf numFmtId="0" fontId="33" fillId="11" borderId="18" xfId="0" applyNumberFormat="1" applyFont="1" applyFill="1" applyBorder="1" applyAlignment="1">
      <alignment horizontal="center" vertical="top"/>
    </xf>
    <xf numFmtId="0" fontId="6" fillId="0" borderId="0" xfId="0" applyFont="1" applyAlignment="1">
      <alignment vertical="top"/>
    </xf>
    <xf numFmtId="0" fontId="34" fillId="8" borderId="18" xfId="0" applyFont="1" applyFill="1" applyBorder="1" applyAlignment="1">
      <alignment horizontal="center"/>
    </xf>
    <xf numFmtId="0" fontId="33" fillId="10" borderId="18" xfId="0" applyNumberFormat="1" applyFont="1" applyFill="1" applyBorder="1" applyAlignment="1">
      <alignment horizontal="center" vertical="center"/>
    </xf>
    <xf numFmtId="0" fontId="17" fillId="2" borderId="41" xfId="0" applyNumberFormat="1" applyFont="1" applyFill="1" applyBorder="1" applyAlignment="1">
      <alignment horizontal="center" vertical="center"/>
    </xf>
    <xf numFmtId="0" fontId="6" fillId="6" borderId="18" xfId="0" applyNumberFormat="1" applyFont="1" applyFill="1" applyBorder="1" applyAlignment="1">
      <alignment horizontal="center" vertical="center"/>
    </xf>
    <xf numFmtId="0" fontId="6" fillId="0" borderId="18" xfId="0" applyFont="1" applyBorder="1" applyAlignment="1">
      <alignment vertical="center" wrapText="1"/>
    </xf>
    <xf numFmtId="0" fontId="17" fillId="6" borderId="18" xfId="0" applyNumberFormat="1" applyFont="1" applyFill="1" applyBorder="1" applyAlignment="1">
      <alignment horizontal="center" vertical="center"/>
    </xf>
    <xf numFmtId="0" fontId="6" fillId="0" borderId="18" xfId="0" applyNumberFormat="1" applyFont="1" applyBorder="1" applyAlignment="1">
      <alignment horizontal="center" vertical="center"/>
    </xf>
    <xf numFmtId="0" fontId="6" fillId="0" borderId="18" xfId="0" applyNumberFormat="1" applyFont="1" applyBorder="1" applyAlignment="1">
      <alignment vertical="center"/>
    </xf>
    <xf numFmtId="0" fontId="23" fillId="0" borderId="38" xfId="0" applyFont="1" applyBorder="1" applyAlignment="1">
      <alignment horizontal="center" vertical="center"/>
    </xf>
    <xf numFmtId="0" fontId="6" fillId="0" borderId="18" xfId="0" applyFont="1" applyBorder="1" applyAlignment="1">
      <alignment vertical="top" wrapText="1"/>
    </xf>
    <xf numFmtId="0" fontId="33" fillId="8" borderId="18" xfId="0" applyFont="1" applyFill="1" applyBorder="1"/>
    <xf numFmtId="0" fontId="41" fillId="0" borderId="18" xfId="0" applyFont="1" applyBorder="1"/>
    <xf numFmtId="0" fontId="10" fillId="0" borderId="18" xfId="0" applyFont="1" applyBorder="1"/>
    <xf numFmtId="0" fontId="6" fillId="0" borderId="18" xfId="0" applyFont="1" applyBorder="1" applyAlignment="1">
      <alignment horizontal="center" vertical="top" wrapText="1"/>
    </xf>
    <xf numFmtId="0" fontId="42" fillId="0" borderId="0" xfId="0" applyFont="1"/>
    <xf numFmtId="0" fontId="15" fillId="0" borderId="18" xfId="0" applyFont="1" applyBorder="1" applyAlignment="1">
      <alignment horizontal="right" vertical="top" wrapText="1"/>
    </xf>
    <xf numFmtId="0" fontId="17" fillId="0" borderId="29" xfId="0" applyNumberFormat="1" applyFont="1" applyBorder="1" applyAlignment="1">
      <alignment horizontal="center" vertical="center"/>
    </xf>
    <xf numFmtId="0" fontId="17" fillId="0" borderId="30" xfId="0" applyNumberFormat="1" applyFont="1" applyBorder="1" applyAlignment="1">
      <alignment horizontal="center" vertical="center"/>
    </xf>
    <xf numFmtId="0" fontId="17" fillId="0" borderId="31" xfId="0" applyNumberFormat="1" applyFont="1" applyBorder="1" applyAlignment="1">
      <alignment horizontal="center" vertical="center"/>
    </xf>
    <xf numFmtId="0" fontId="17" fillId="0" borderId="32" xfId="0" applyNumberFormat="1" applyFont="1" applyBorder="1" applyAlignment="1">
      <alignment horizontal="center" vertical="center"/>
    </xf>
    <xf numFmtId="0" fontId="17" fillId="0" borderId="2" xfId="0" applyNumberFormat="1" applyFont="1" applyBorder="1" applyAlignment="1">
      <alignment horizontal="center" vertical="center"/>
    </xf>
    <xf numFmtId="0" fontId="17" fillId="0" borderId="33" xfId="0" applyNumberFormat="1" applyFont="1" applyBorder="1" applyAlignment="1">
      <alignment horizontal="center" vertical="center"/>
    </xf>
    <xf numFmtId="0" fontId="17" fillId="0" borderId="34" xfId="0" applyNumberFormat="1" applyFont="1" applyBorder="1" applyAlignment="1">
      <alignment horizontal="center" vertical="center" wrapText="1"/>
    </xf>
    <xf numFmtId="0" fontId="17" fillId="0" borderId="35" xfId="0" applyNumberFormat="1" applyFont="1" applyBorder="1" applyAlignment="1">
      <alignment horizontal="center" vertical="center"/>
    </xf>
    <xf numFmtId="0" fontId="17" fillId="0" borderId="36" xfId="0" applyNumberFormat="1" applyFont="1" applyBorder="1" applyAlignment="1">
      <alignment horizontal="center" vertical="center"/>
    </xf>
    <xf numFmtId="0" fontId="6" fillId="0" borderId="5" xfId="0" applyNumberFormat="1" applyFont="1" applyFill="1" applyBorder="1" applyAlignment="1">
      <alignment horizontal="center"/>
    </xf>
    <xf numFmtId="0" fontId="12" fillId="0" borderId="5" xfId="1" applyNumberFormat="1" applyFont="1" applyFill="1" applyBorder="1" applyAlignment="1" applyProtection="1">
      <alignment horizontal="left"/>
    </xf>
    <xf numFmtId="0" fontId="12" fillId="0" borderId="19" xfId="1" applyNumberFormat="1" applyFont="1" applyFill="1" applyBorder="1" applyAlignment="1" applyProtection="1">
      <alignment horizontal="center" vertical="top"/>
    </xf>
    <xf numFmtId="0" fontId="12" fillId="0" borderId="20" xfId="1" applyNumberFormat="1" applyFont="1" applyFill="1" applyBorder="1" applyAlignment="1" applyProtection="1">
      <alignment horizontal="center" vertical="top"/>
    </xf>
    <xf numFmtId="0" fontId="12" fillId="0" borderId="21" xfId="1" applyNumberFormat="1" applyFont="1" applyFill="1" applyBorder="1" applyAlignment="1" applyProtection="1">
      <alignment horizontal="center" vertical="top"/>
    </xf>
    <xf numFmtId="0" fontId="17" fillId="0" borderId="19" xfId="0" applyNumberFormat="1" applyFont="1" applyFill="1" applyBorder="1" applyAlignment="1">
      <alignment horizontal="center"/>
    </xf>
    <xf numFmtId="0" fontId="17" fillId="0" borderId="20" xfId="0" applyNumberFormat="1" applyFont="1" applyFill="1" applyBorder="1" applyAlignment="1">
      <alignment horizontal="center"/>
    </xf>
    <xf numFmtId="0" fontId="17" fillId="0" borderId="21" xfId="0" applyNumberFormat="1" applyFont="1" applyFill="1" applyBorder="1" applyAlignment="1">
      <alignment horizontal="center"/>
    </xf>
    <xf numFmtId="0" fontId="7" fillId="0" borderId="0" xfId="1" applyNumberFormat="1" applyFont="1" applyFill="1" applyBorder="1" applyAlignment="1" applyProtection="1">
      <alignment horizontal="center"/>
    </xf>
    <xf numFmtId="0" fontId="12" fillId="0" borderId="5" xfId="1" applyNumberFormat="1" applyFont="1" applyFill="1" applyBorder="1" applyAlignment="1" applyProtection="1">
      <alignment horizontal="center"/>
    </xf>
    <xf numFmtId="164" fontId="12" fillId="0" borderId="3" xfId="1" applyNumberFormat="1" applyFont="1" applyFill="1" applyBorder="1" applyAlignment="1" applyProtection="1">
      <alignment horizontal="center" vertical="center"/>
    </xf>
    <xf numFmtId="0" fontId="12" fillId="0" borderId="3" xfId="1" applyNumberFormat="1" applyFont="1" applyFill="1" applyBorder="1" applyAlignment="1" applyProtection="1">
      <alignment horizontal="center" vertical="center" wrapText="1"/>
    </xf>
    <xf numFmtId="0" fontId="18" fillId="0" borderId="6" xfId="1" applyNumberFormat="1" applyFont="1" applyFill="1" applyBorder="1" applyAlignment="1" applyProtection="1">
      <alignment vertical="top" wrapText="1"/>
    </xf>
    <xf numFmtId="0" fontId="12" fillId="0" borderId="3" xfId="1" applyNumberFormat="1" applyFont="1" applyFill="1" applyBorder="1" applyAlignment="1" applyProtection="1">
      <alignment horizontal="center" vertical="center"/>
    </xf>
    <xf numFmtId="15" fontId="6" fillId="0" borderId="19" xfId="0" applyNumberFormat="1" applyFont="1" applyFill="1" applyBorder="1" applyAlignment="1">
      <alignment horizontal="center"/>
    </xf>
    <xf numFmtId="15" fontId="6" fillId="0" borderId="20" xfId="0" applyNumberFormat="1" applyFont="1" applyFill="1" applyBorder="1" applyAlignment="1">
      <alignment horizontal="center"/>
    </xf>
    <xf numFmtId="15" fontId="6" fillId="0" borderId="21" xfId="0" applyNumberFormat="1" applyFont="1" applyFill="1" applyBorder="1" applyAlignment="1">
      <alignment horizontal="center"/>
    </xf>
    <xf numFmtId="0" fontId="12" fillId="0" borderId="18" xfId="0" applyNumberFormat="1" applyFont="1" applyBorder="1" applyAlignment="1">
      <alignment horizontal="left" vertical="center" wrapText="1"/>
    </xf>
    <xf numFmtId="0" fontId="5" fillId="0" borderId="18" xfId="0" applyNumberFormat="1" applyFont="1" applyBorder="1" applyAlignment="1">
      <alignment horizontal="left" vertical="center" wrapText="1"/>
    </xf>
    <xf numFmtId="0" fontId="12" fillId="4" borderId="18" xfId="0" applyNumberFormat="1" applyFont="1" applyFill="1" applyBorder="1" applyAlignment="1">
      <alignment horizontal="left" vertical="center"/>
    </xf>
    <xf numFmtId="0" fontId="12" fillId="4" borderId="18" xfId="0" applyNumberFormat="1" applyFont="1" applyFill="1" applyBorder="1" applyAlignment="1">
      <alignment vertical="center"/>
    </xf>
    <xf numFmtId="0" fontId="4" fillId="2" borderId="18" xfId="0" applyNumberFormat="1" applyFont="1" applyFill="1" applyBorder="1" applyAlignment="1">
      <alignment horizontal="center" vertical="center" wrapText="1"/>
    </xf>
    <xf numFmtId="0" fontId="17" fillId="4" borderId="4" xfId="0" applyNumberFormat="1" applyFont="1" applyFill="1" applyBorder="1" applyAlignment="1">
      <alignment horizontal="left" vertical="center"/>
    </xf>
    <xf numFmtId="0" fontId="17" fillId="4" borderId="27" xfId="0" applyNumberFormat="1" applyFont="1" applyFill="1" applyBorder="1" applyAlignment="1">
      <alignment horizontal="left" vertical="center"/>
    </xf>
    <xf numFmtId="0" fontId="17" fillId="4" borderId="28" xfId="0" applyNumberFormat="1" applyFont="1" applyFill="1" applyBorder="1" applyAlignment="1">
      <alignment horizontal="left" vertical="center"/>
    </xf>
    <xf numFmtId="0" fontId="17" fillId="0" borderId="18" xfId="0" applyNumberFormat="1" applyFont="1" applyBorder="1" applyAlignment="1">
      <alignment horizontal="left"/>
    </xf>
    <xf numFmtId="0" fontId="6" fillId="0" borderId="18" xfId="0" applyFont="1" applyBorder="1" applyAlignment="1">
      <alignment horizontal="left"/>
    </xf>
    <xf numFmtId="0" fontId="33" fillId="11" borderId="18" xfId="0" applyNumberFormat="1" applyFont="1" applyFill="1" applyBorder="1" applyAlignment="1">
      <alignment horizontal="center" vertical="center"/>
    </xf>
    <xf numFmtId="0" fontId="33" fillId="11" borderId="18" xfId="0" applyNumberFormat="1" applyFont="1" applyFill="1" applyBorder="1" applyAlignment="1">
      <alignment horizontal="center" vertical="center" wrapText="1"/>
    </xf>
    <xf numFmtId="0" fontId="34" fillId="9" borderId="18" xfId="0" applyFont="1" applyFill="1" applyBorder="1" applyAlignment="1">
      <alignment horizontal="center"/>
    </xf>
    <xf numFmtId="0" fontId="17" fillId="7" borderId="4" xfId="0" applyNumberFormat="1" applyFont="1" applyFill="1" applyBorder="1" applyAlignment="1">
      <alignment horizontal="left" vertical="center"/>
    </xf>
    <xf numFmtId="0" fontId="17" fillId="7" borderId="27" xfId="0" applyNumberFormat="1" applyFont="1" applyFill="1" applyBorder="1" applyAlignment="1">
      <alignment horizontal="left" vertical="center"/>
    </xf>
    <xf numFmtId="0" fontId="17" fillId="7" borderId="28" xfId="0" applyNumberFormat="1" applyFont="1" applyFill="1" applyBorder="1" applyAlignment="1">
      <alignment horizontal="left" vertical="center"/>
    </xf>
    <xf numFmtId="0" fontId="12" fillId="4" borderId="42" xfId="0" applyNumberFormat="1" applyFont="1" applyFill="1" applyBorder="1" applyAlignment="1">
      <alignment horizontal="left" vertical="center"/>
    </xf>
    <xf numFmtId="0" fontId="12" fillId="4" borderId="0" xfId="0" applyNumberFormat="1" applyFont="1" applyFill="1" applyBorder="1" applyAlignment="1">
      <alignment horizontal="left" vertical="center"/>
    </xf>
    <xf numFmtId="0" fontId="12" fillId="4" borderId="23" xfId="0" applyNumberFormat="1" applyFont="1" applyFill="1" applyBorder="1" applyAlignment="1">
      <alignment horizontal="left" vertical="center"/>
    </xf>
    <xf numFmtId="0" fontId="12" fillId="4" borderId="40" xfId="0" applyNumberFormat="1" applyFont="1" applyFill="1" applyBorder="1" applyAlignment="1">
      <alignment vertical="center"/>
    </xf>
    <xf numFmtId="0" fontId="17" fillId="4" borderId="37" xfId="0" applyNumberFormat="1" applyFont="1" applyFill="1" applyBorder="1" applyAlignment="1">
      <alignment horizontal="left" vertical="center"/>
    </xf>
    <xf numFmtId="0" fontId="17" fillId="4" borderId="39" xfId="0" applyNumberFormat="1" applyFont="1" applyFill="1" applyBorder="1" applyAlignment="1">
      <alignment horizontal="left" vertical="center"/>
    </xf>
    <xf numFmtId="0" fontId="17" fillId="4" borderId="38" xfId="0" applyNumberFormat="1" applyFont="1" applyFill="1" applyBorder="1" applyAlignment="1">
      <alignment horizontal="left" vertical="center"/>
    </xf>
    <xf numFmtId="0" fontId="36" fillId="10" borderId="18" xfId="0" applyNumberFormat="1" applyFont="1" applyFill="1" applyBorder="1" applyAlignment="1">
      <alignment horizontal="center" vertical="center"/>
    </xf>
    <xf numFmtId="0" fontId="14" fillId="0" borderId="18" xfId="0" applyNumberFormat="1" applyFont="1" applyBorder="1" applyAlignment="1">
      <alignment horizontal="center"/>
    </xf>
    <xf numFmtId="0" fontId="22" fillId="0" borderId="18" xfId="0" applyFont="1" applyBorder="1" applyAlignment="1">
      <alignment horizontal="center"/>
    </xf>
    <xf numFmtId="0" fontId="36" fillId="10" borderId="18" xfId="0" applyNumberFormat="1" applyFont="1" applyFill="1" applyBorder="1" applyAlignment="1">
      <alignment horizontal="center" vertical="center" wrapText="1"/>
    </xf>
    <xf numFmtId="0" fontId="31" fillId="7" borderId="37" xfId="0" applyNumberFormat="1" applyFont="1" applyFill="1" applyBorder="1" applyAlignment="1">
      <alignment horizontal="left" vertical="center"/>
    </xf>
    <xf numFmtId="0" fontId="31" fillId="7" borderId="39" xfId="0" applyNumberFormat="1" applyFont="1" applyFill="1" applyBorder="1" applyAlignment="1">
      <alignment horizontal="left" vertical="center"/>
    </xf>
    <xf numFmtId="0" fontId="31" fillId="7" borderId="38" xfId="0" applyNumberFormat="1" applyFont="1" applyFill="1" applyBorder="1" applyAlignment="1">
      <alignment horizontal="left" vertical="center"/>
    </xf>
    <xf numFmtId="0" fontId="34" fillId="8" borderId="18" xfId="0" applyFont="1" applyFill="1" applyBorder="1" applyAlignment="1">
      <alignment horizontal="center"/>
    </xf>
    <xf numFmtId="0" fontId="33" fillId="8" borderId="18" xfId="0" applyFont="1" applyFill="1" applyBorder="1" applyAlignment="1">
      <alignment horizontal="center"/>
    </xf>
    <xf numFmtId="0" fontId="37" fillId="8" borderId="18" xfId="0" applyFont="1" applyFill="1" applyBorder="1" applyAlignment="1">
      <alignment horizontal="center"/>
    </xf>
    <xf numFmtId="0" fontId="17" fillId="4" borderId="18" xfId="0" applyNumberFormat="1" applyFont="1" applyFill="1" applyBorder="1" applyAlignment="1">
      <alignment horizontal="left" vertical="center"/>
    </xf>
    <xf numFmtId="0" fontId="31" fillId="7" borderId="18" xfId="0" applyNumberFormat="1" applyFont="1" applyFill="1" applyBorder="1" applyAlignment="1">
      <alignment horizontal="left" vertical="center"/>
    </xf>
    <xf numFmtId="0" fontId="17" fillId="0" borderId="18" xfId="0" applyNumberFormat="1" applyFont="1" applyBorder="1" applyAlignment="1">
      <alignment horizontal="left" vertical="center"/>
    </xf>
    <xf numFmtId="0" fontId="28" fillId="0" borderId="18" xfId="0" applyNumberFormat="1" applyFont="1" applyBorder="1" applyAlignment="1">
      <alignment horizontal="left" vertical="center"/>
    </xf>
    <xf numFmtId="0" fontId="33" fillId="2" borderId="18" xfId="0" applyNumberFormat="1" applyFont="1" applyFill="1" applyBorder="1" applyAlignment="1">
      <alignment horizontal="center" vertical="center"/>
    </xf>
    <xf numFmtId="0" fontId="33" fillId="2" borderId="18" xfId="0" applyNumberFormat="1" applyFont="1" applyFill="1" applyBorder="1" applyAlignment="1">
      <alignment horizontal="center" vertical="center" wrapText="1"/>
    </xf>
    <xf numFmtId="0" fontId="17" fillId="4" borderId="18" xfId="0" applyNumberFormat="1" applyFont="1" applyFill="1" applyBorder="1" applyAlignment="1">
      <alignment vertical="center"/>
    </xf>
    <xf numFmtId="0" fontId="14" fillId="0" borderId="37" xfId="0" applyNumberFormat="1" applyFont="1" applyBorder="1" applyAlignment="1">
      <alignment horizontal="center"/>
    </xf>
    <xf numFmtId="0" fontId="14" fillId="0" borderId="39" xfId="0" applyNumberFormat="1" applyFont="1" applyBorder="1" applyAlignment="1">
      <alignment horizontal="center"/>
    </xf>
    <xf numFmtId="0" fontId="14" fillId="0" borderId="38" xfId="0" applyNumberFormat="1" applyFont="1" applyBorder="1" applyAlignment="1">
      <alignment horizontal="center"/>
    </xf>
    <xf numFmtId="0" fontId="22" fillId="0" borderId="37" xfId="0" applyFont="1" applyBorder="1" applyAlignment="1">
      <alignment horizontal="center"/>
    </xf>
    <xf numFmtId="0" fontId="22" fillId="0" borderId="39" xfId="0" applyFont="1" applyBorder="1" applyAlignment="1">
      <alignment horizontal="center"/>
    </xf>
    <xf numFmtId="0" fontId="22" fillId="0" borderId="38" xfId="0" applyFont="1" applyBorder="1" applyAlignment="1">
      <alignment horizontal="center"/>
    </xf>
    <xf numFmtId="0" fontId="33" fillId="10" borderId="18" xfId="0" applyNumberFormat="1" applyFont="1" applyFill="1" applyBorder="1" applyAlignment="1">
      <alignment horizontal="center" vertical="center"/>
    </xf>
    <xf numFmtId="0" fontId="33" fillId="10" borderId="18" xfId="0" applyNumberFormat="1" applyFont="1" applyFill="1" applyBorder="1" applyAlignment="1">
      <alignment horizontal="center" vertical="center" wrapText="1"/>
    </xf>
    <xf numFmtId="0" fontId="39" fillId="5" borderId="18" xfId="0" applyFont="1" applyFill="1" applyBorder="1" applyAlignment="1">
      <alignment horizontal="center" vertical="center"/>
    </xf>
    <xf numFmtId="0" fontId="15" fillId="0" borderId="18" xfId="0" applyFont="1" applyBorder="1" applyAlignment="1">
      <alignment horizontal="center"/>
    </xf>
  </cellXfs>
  <cellStyles count="4">
    <cellStyle name="Normal" xfId="0" builtinId="0"/>
    <cellStyle name="Normal 10" xfId="1"/>
    <cellStyle name="Normal_Sheet1" xfId="3"/>
    <cellStyle name="Percent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PC\Desktop\DoAnBaoVe2018\DoAnNam2018\BUSMAP-PROJECT\6.%20Testing\Test%20Case\(BMS)Test%20case-Sprint%201-ver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min_Test_Case_List"/>
      <sheetName val="Test_Report"/>
      <sheetName val="Home page"/>
      <sheetName val="Home page-Test"/>
      <sheetName val="Show Bus Routes List"/>
      <sheetName val="Show Bus Routes List-Test"/>
      <sheetName val="Show Bus Stops List"/>
      <sheetName val="Show Bus Stops List-Test"/>
      <sheetName val="Display Bus Route on the Map"/>
      <sheetName val="Display Bus Route on the Map-Te"/>
      <sheetName val="Home Page(App)"/>
      <sheetName val="Show Bus Routes List(App)"/>
      <sheetName val="Show Bus Stops List(App)"/>
      <sheetName val="Display Bus Route on the Map(Ap"/>
    </sheetNames>
    <sheetDataSet>
      <sheetData sheetId="0" refreshError="1"/>
      <sheetData sheetId="1" refreshError="1"/>
      <sheetData sheetId="2" refreshError="1"/>
      <sheetData sheetId="3" refreshError="1"/>
      <sheetData sheetId="4" refreshError="1">
        <row r="5">
          <cell r="D5">
            <v>0</v>
          </cell>
          <cell r="E5">
            <v>0</v>
          </cell>
        </row>
        <row r="6">
          <cell r="C6">
            <v>0</v>
          </cell>
          <cell r="D6">
            <v>0</v>
          </cell>
          <cell r="E6">
            <v>0</v>
          </cell>
        </row>
      </sheetData>
      <sheetData sheetId="5" refreshError="1"/>
      <sheetData sheetId="6" refreshError="1">
        <row r="5">
          <cell r="B5">
            <v>27</v>
          </cell>
          <cell r="D5">
            <v>0</v>
          </cell>
          <cell r="E5">
            <v>0</v>
          </cell>
        </row>
        <row r="6">
          <cell r="C6">
            <v>0</v>
          </cell>
          <cell r="D6">
            <v>0</v>
          </cell>
          <cell r="E6">
            <v>0</v>
          </cell>
        </row>
      </sheetData>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zoomScaleNormal="100" workbookViewId="0">
      <selection activeCell="B3" sqref="B3:D3"/>
    </sheetView>
  </sheetViews>
  <sheetFormatPr defaultColWidth="9.140625" defaultRowHeight="16.5"/>
  <cols>
    <col min="1" max="1" width="42.5703125" style="13" customWidth="1"/>
    <col min="2" max="2" width="37.28515625" style="13" customWidth="1"/>
    <col min="3" max="3" width="39.140625" style="13" customWidth="1"/>
    <col min="4" max="4" width="43.140625" style="13" customWidth="1"/>
    <col min="5" max="16384" width="9.140625" style="13"/>
  </cols>
  <sheetData>
    <row r="1" spans="1:4" ht="16.5" customHeight="1">
      <c r="A1" s="188" t="s">
        <v>80</v>
      </c>
      <c r="B1" s="189"/>
      <c r="C1" s="189"/>
      <c r="D1" s="190"/>
    </row>
    <row r="2" spans="1:4" ht="19.5" customHeight="1">
      <c r="A2" s="191"/>
      <c r="B2" s="192"/>
      <c r="C2" s="192"/>
      <c r="D2" s="193"/>
    </row>
    <row r="3" spans="1:4" ht="33.75" customHeight="1">
      <c r="A3" s="119" t="s">
        <v>13</v>
      </c>
      <c r="B3" s="194" t="s">
        <v>247</v>
      </c>
      <c r="C3" s="195"/>
      <c r="D3" s="196"/>
    </row>
    <row r="4" spans="1:4">
      <c r="A4" s="174" t="s">
        <v>11</v>
      </c>
      <c r="B4" s="174" t="s">
        <v>10</v>
      </c>
      <c r="C4" s="174" t="s">
        <v>1</v>
      </c>
      <c r="D4" s="174" t="s">
        <v>12</v>
      </c>
    </row>
    <row r="5" spans="1:4">
      <c r="A5" s="175">
        <v>1</v>
      </c>
      <c r="B5" s="176" t="s">
        <v>237</v>
      </c>
      <c r="C5" s="176" t="s">
        <v>237</v>
      </c>
      <c r="D5" s="177"/>
    </row>
    <row r="6" spans="1:4" ht="23.25" customHeight="1">
      <c r="A6" s="178">
        <v>2</v>
      </c>
      <c r="B6" s="176" t="s">
        <v>238</v>
      </c>
      <c r="C6" s="176" t="s">
        <v>238</v>
      </c>
      <c r="D6" s="179"/>
    </row>
    <row r="7" spans="1:4" ht="23.25" customHeight="1">
      <c r="A7" s="178">
        <v>3</v>
      </c>
      <c r="B7" s="176" t="s">
        <v>239</v>
      </c>
      <c r="C7" s="176" t="s">
        <v>239</v>
      </c>
      <c r="D7" s="179"/>
    </row>
    <row r="8" spans="1:4" ht="23.25" customHeight="1">
      <c r="A8" s="178">
        <v>4</v>
      </c>
      <c r="B8" s="176" t="s">
        <v>240</v>
      </c>
      <c r="C8" s="176" t="s">
        <v>240</v>
      </c>
      <c r="D8" s="179"/>
    </row>
    <row r="9" spans="1:4" ht="23.25" customHeight="1">
      <c r="A9" s="178">
        <v>5</v>
      </c>
      <c r="B9" s="176" t="s">
        <v>241</v>
      </c>
      <c r="C9" s="176" t="s">
        <v>241</v>
      </c>
      <c r="D9" s="179"/>
    </row>
    <row r="10" spans="1:4" ht="23.25" customHeight="1">
      <c r="A10" s="178">
        <v>6</v>
      </c>
      <c r="B10" s="176" t="s">
        <v>242</v>
      </c>
      <c r="C10" s="176" t="s">
        <v>242</v>
      </c>
      <c r="D10" s="179"/>
    </row>
    <row r="11" spans="1:4" ht="22.5" customHeight="1">
      <c r="A11" s="178">
        <v>7</v>
      </c>
      <c r="B11" s="176" t="s">
        <v>243</v>
      </c>
      <c r="C11" s="176" t="s">
        <v>243</v>
      </c>
      <c r="D11" s="179"/>
    </row>
    <row r="12" spans="1:4" ht="21.75" customHeight="1">
      <c r="A12" s="178">
        <v>8</v>
      </c>
      <c r="B12" s="176" t="s">
        <v>244</v>
      </c>
      <c r="C12" s="176" t="s">
        <v>244</v>
      </c>
      <c r="D12" s="179"/>
    </row>
    <row r="13" spans="1:4">
      <c r="A13" s="148">
        <v>9</v>
      </c>
      <c r="B13" s="176" t="s">
        <v>245</v>
      </c>
      <c r="C13" s="176" t="s">
        <v>245</v>
      </c>
      <c r="D13" s="150"/>
    </row>
    <row r="14" spans="1:4">
      <c r="A14" s="73">
        <v>10</v>
      </c>
      <c r="B14" s="176" t="s">
        <v>246</v>
      </c>
      <c r="C14" s="176" t="s">
        <v>246</v>
      </c>
      <c r="D14" s="150"/>
    </row>
    <row r="15" spans="1:4">
      <c r="A15" s="136"/>
    </row>
  </sheetData>
  <mergeCells count="2">
    <mergeCell ref="A1:D2"/>
    <mergeCell ref="B3:D3"/>
  </mergeCells>
  <pageMargins left="0.7" right="0.7" top="0.75" bottom="0.75" header="0.3" footer="0.3"/>
  <pageSetup orientation="portrait" horizontalDpi="4294967292"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tabSelected="1" zoomScale="64" zoomScaleNormal="64" workbookViewId="0">
      <selection activeCell="A17" sqref="A17"/>
    </sheetView>
  </sheetViews>
  <sheetFormatPr defaultColWidth="9.140625" defaultRowHeight="15"/>
  <cols>
    <col min="1" max="1" width="23.85546875" style="145" customWidth="1"/>
    <col min="2" max="2" width="15.28515625" style="145" customWidth="1"/>
    <col min="3" max="3" width="19.7109375" style="145" customWidth="1"/>
    <col min="4" max="4" width="21.28515625" style="145" bestFit="1" customWidth="1"/>
    <col min="5" max="5" width="29.5703125" style="145" customWidth="1"/>
    <col min="6" max="6" width="28.85546875" style="145" customWidth="1"/>
    <col min="7" max="7" width="26.28515625" style="145" customWidth="1"/>
    <col min="8" max="8" width="18.140625" style="145" customWidth="1"/>
    <col min="9" max="9" width="18.7109375" style="145" customWidth="1"/>
    <col min="10" max="10" width="11.5703125" style="145" bestFit="1" customWidth="1"/>
    <col min="11" max="11" width="15.28515625" style="145" bestFit="1" customWidth="1"/>
    <col min="12" max="12" width="16.5703125" style="145" bestFit="1" customWidth="1"/>
    <col min="13" max="13" width="12.140625" style="145" bestFit="1" customWidth="1"/>
    <col min="14" max="16384" width="9.140625" style="145"/>
  </cols>
  <sheetData>
    <row r="1" spans="1:13" ht="23.25" customHeight="1">
      <c r="A1" s="157" t="s">
        <v>0</v>
      </c>
      <c r="B1" s="254" t="s">
        <v>247</v>
      </c>
      <c r="C1" s="255"/>
      <c r="D1" s="255"/>
      <c r="E1" s="255"/>
      <c r="F1" s="256"/>
    </row>
    <row r="2" spans="1:13" ht="23.25">
      <c r="A2" s="157" t="s">
        <v>5</v>
      </c>
      <c r="B2" s="257" t="s">
        <v>309</v>
      </c>
      <c r="C2" s="258"/>
      <c r="D2" s="258"/>
      <c r="E2" s="258"/>
      <c r="F2" s="259"/>
    </row>
    <row r="3" spans="1:13" ht="18.75">
      <c r="A3" s="158"/>
      <c r="B3" s="159" t="s">
        <v>23</v>
      </c>
      <c r="C3" s="159" t="s">
        <v>24</v>
      </c>
      <c r="D3" s="159" t="s">
        <v>33</v>
      </c>
      <c r="E3" s="160" t="s">
        <v>25</v>
      </c>
      <c r="F3" s="159" t="s">
        <v>47</v>
      </c>
    </row>
    <row r="4" spans="1:13" ht="18.75">
      <c r="A4" s="161" t="s">
        <v>3</v>
      </c>
      <c r="B4" s="158">
        <v>9</v>
      </c>
      <c r="C4" s="158">
        <v>0</v>
      </c>
      <c r="D4" s="158">
        <v>0</v>
      </c>
      <c r="E4" s="158">
        <v>0</v>
      </c>
      <c r="F4" s="158">
        <v>9</v>
      </c>
    </row>
    <row r="5" spans="1:13" ht="18.75">
      <c r="A5" s="161" t="s">
        <v>4</v>
      </c>
      <c r="B5" s="162">
        <v>9</v>
      </c>
      <c r="C5" s="162">
        <v>0</v>
      </c>
      <c r="D5" s="162">
        <v>0</v>
      </c>
      <c r="E5" s="162">
        <v>0</v>
      </c>
      <c r="F5" s="158">
        <v>9</v>
      </c>
    </row>
    <row r="8" spans="1:13" ht="16.5">
      <c r="A8" s="260" t="s">
        <v>6</v>
      </c>
      <c r="B8" s="260" t="s">
        <v>12</v>
      </c>
      <c r="C8" s="260" t="s">
        <v>43</v>
      </c>
      <c r="D8" s="260" t="s">
        <v>252</v>
      </c>
      <c r="E8" s="261" t="s">
        <v>44</v>
      </c>
      <c r="F8" s="260" t="s">
        <v>45</v>
      </c>
      <c r="G8" s="245" t="s">
        <v>36</v>
      </c>
      <c r="H8" s="245"/>
      <c r="I8" s="245"/>
      <c r="J8" s="245"/>
      <c r="K8" s="245"/>
      <c r="L8" s="245"/>
      <c r="M8" s="245" t="s">
        <v>37</v>
      </c>
    </row>
    <row r="9" spans="1:13" ht="16.5">
      <c r="A9" s="260"/>
      <c r="B9" s="260"/>
      <c r="C9" s="260"/>
      <c r="D9" s="260"/>
      <c r="E9" s="261"/>
      <c r="F9" s="260"/>
      <c r="G9" s="245" t="s">
        <v>15</v>
      </c>
      <c r="H9" s="245"/>
      <c r="I9" s="245"/>
      <c r="J9" s="245" t="s">
        <v>16</v>
      </c>
      <c r="K9" s="245"/>
      <c r="L9" s="245"/>
      <c r="M9" s="245"/>
    </row>
    <row r="10" spans="1:13" ht="16.5">
      <c r="A10" s="260"/>
      <c r="B10" s="260"/>
      <c r="C10" s="260"/>
      <c r="D10" s="260"/>
      <c r="E10" s="261"/>
      <c r="F10" s="260"/>
      <c r="G10" s="173" t="s">
        <v>38</v>
      </c>
      <c r="H10" s="163" t="s">
        <v>39</v>
      </c>
      <c r="I10" s="173" t="s">
        <v>40</v>
      </c>
      <c r="J10" s="182" t="s">
        <v>38</v>
      </c>
      <c r="K10" s="182" t="s">
        <v>39</v>
      </c>
      <c r="L10" s="182" t="s">
        <v>40</v>
      </c>
      <c r="M10" s="245"/>
    </row>
    <row r="11" spans="1:13" ht="16.5">
      <c r="A11" s="247" t="s">
        <v>352</v>
      </c>
      <c r="B11" s="247"/>
      <c r="C11" s="247"/>
      <c r="D11" s="247"/>
      <c r="E11" s="247"/>
      <c r="F11" s="247"/>
      <c r="G11" s="247"/>
      <c r="H11" s="247"/>
      <c r="I11" s="247"/>
      <c r="J11" s="247"/>
      <c r="K11" s="247"/>
      <c r="L11" s="247"/>
      <c r="M11" s="247"/>
    </row>
    <row r="12" spans="1:13" ht="33">
      <c r="A12" s="149" t="s">
        <v>253</v>
      </c>
      <c r="B12" s="149" t="s">
        <v>254</v>
      </c>
      <c r="C12" s="150"/>
      <c r="D12" s="150"/>
      <c r="E12" s="151" t="s">
        <v>61</v>
      </c>
      <c r="F12" s="151" t="s">
        <v>61</v>
      </c>
      <c r="G12" s="152" t="s">
        <v>2</v>
      </c>
      <c r="H12" s="153">
        <v>45569</v>
      </c>
      <c r="I12" s="154"/>
      <c r="J12" s="152" t="s">
        <v>2</v>
      </c>
      <c r="K12" s="153">
        <v>45569</v>
      </c>
      <c r="L12" s="154"/>
      <c r="M12" s="183"/>
    </row>
    <row r="13" spans="1:13" ht="33">
      <c r="A13" s="149" t="s">
        <v>256</v>
      </c>
      <c r="B13" s="149" t="s">
        <v>259</v>
      </c>
      <c r="C13" s="150"/>
      <c r="D13" s="150"/>
      <c r="E13" s="151" t="s">
        <v>51</v>
      </c>
      <c r="F13" s="151" t="s">
        <v>51</v>
      </c>
      <c r="G13" s="152" t="s">
        <v>2</v>
      </c>
      <c r="H13" s="153">
        <v>45569</v>
      </c>
      <c r="I13" s="154"/>
      <c r="J13" s="152" t="s">
        <v>2</v>
      </c>
      <c r="K13" s="153">
        <v>45569</v>
      </c>
      <c r="L13" s="154"/>
      <c r="M13" s="155"/>
    </row>
    <row r="14" spans="1:13" ht="33">
      <c r="A14" s="149" t="s">
        <v>258</v>
      </c>
      <c r="B14" s="149" t="s">
        <v>261</v>
      </c>
      <c r="C14" s="150"/>
      <c r="D14" s="150"/>
      <c r="E14" s="151" t="s">
        <v>51</v>
      </c>
      <c r="F14" s="151" t="s">
        <v>51</v>
      </c>
      <c r="G14" s="152" t="s">
        <v>2</v>
      </c>
      <c r="H14" s="153">
        <v>45569</v>
      </c>
      <c r="I14" s="154"/>
      <c r="J14" s="152" t="s">
        <v>2</v>
      </c>
      <c r="K14" s="153">
        <v>45569</v>
      </c>
      <c r="L14" s="154"/>
      <c r="M14" s="155"/>
    </row>
    <row r="15" spans="1:13" s="186" customFormat="1" ht="49.5">
      <c r="A15" s="149" t="s">
        <v>260</v>
      </c>
      <c r="B15" s="149" t="s">
        <v>263</v>
      </c>
      <c r="C15" s="150"/>
      <c r="D15" s="150"/>
      <c r="E15" s="151" t="s">
        <v>51</v>
      </c>
      <c r="F15" s="151" t="s">
        <v>51</v>
      </c>
      <c r="G15" s="152" t="s">
        <v>2</v>
      </c>
      <c r="H15" s="153">
        <v>45569</v>
      </c>
      <c r="I15" s="154"/>
      <c r="J15" s="152" t="s">
        <v>2</v>
      </c>
      <c r="K15" s="153">
        <v>45569</v>
      </c>
      <c r="L15" s="154"/>
      <c r="M15" s="183"/>
    </row>
    <row r="16" spans="1:13" ht="16.5">
      <c r="A16" s="247" t="s">
        <v>353</v>
      </c>
      <c r="B16" s="247"/>
      <c r="C16" s="247"/>
      <c r="D16" s="247"/>
      <c r="E16" s="247"/>
      <c r="F16" s="247"/>
      <c r="G16" s="247"/>
      <c r="H16" s="247"/>
      <c r="I16" s="247"/>
      <c r="J16" s="247"/>
      <c r="K16" s="247"/>
      <c r="L16" s="247"/>
      <c r="M16" s="247"/>
    </row>
    <row r="17" spans="1:14" ht="82.5">
      <c r="A17" s="185" t="s">
        <v>264</v>
      </c>
      <c r="B17" s="185" t="s">
        <v>294</v>
      </c>
      <c r="C17" s="185" t="s">
        <v>295</v>
      </c>
      <c r="D17" s="185" t="s">
        <v>281</v>
      </c>
      <c r="E17" s="185" t="s">
        <v>296</v>
      </c>
      <c r="F17" s="185" t="s">
        <v>296</v>
      </c>
      <c r="G17" s="152" t="s">
        <v>2</v>
      </c>
      <c r="H17" s="153">
        <v>45569</v>
      </c>
      <c r="I17" s="154"/>
      <c r="J17" s="152" t="s">
        <v>2</v>
      </c>
      <c r="K17" s="153">
        <v>45569</v>
      </c>
      <c r="L17" s="154"/>
      <c r="M17" s="184"/>
    </row>
    <row r="18" spans="1:14" ht="99">
      <c r="A18" s="185" t="s">
        <v>266</v>
      </c>
      <c r="B18" s="185" t="s">
        <v>297</v>
      </c>
      <c r="C18" s="185" t="s">
        <v>298</v>
      </c>
      <c r="D18" s="185" t="s">
        <v>281</v>
      </c>
      <c r="E18" s="185" t="s">
        <v>299</v>
      </c>
      <c r="F18" s="185" t="s">
        <v>299</v>
      </c>
      <c r="G18" s="152" t="s">
        <v>2</v>
      </c>
      <c r="H18" s="153">
        <v>45569</v>
      </c>
      <c r="I18" s="154"/>
      <c r="J18" s="152" t="s">
        <v>2</v>
      </c>
      <c r="K18" s="153">
        <v>45569</v>
      </c>
      <c r="L18" s="154"/>
      <c r="M18" s="184"/>
    </row>
    <row r="19" spans="1:14" ht="132">
      <c r="A19" s="185" t="s">
        <v>267</v>
      </c>
      <c r="B19" s="185" t="s">
        <v>300</v>
      </c>
      <c r="C19" s="185" t="s">
        <v>301</v>
      </c>
      <c r="D19" s="185" t="s">
        <v>281</v>
      </c>
      <c r="E19" s="185" t="s">
        <v>302</v>
      </c>
      <c r="F19" s="185" t="s">
        <v>302</v>
      </c>
      <c r="G19" s="152" t="s">
        <v>2</v>
      </c>
      <c r="H19" s="153">
        <v>45569</v>
      </c>
      <c r="I19" s="154"/>
      <c r="J19" s="152" t="s">
        <v>2</v>
      </c>
      <c r="K19" s="153">
        <v>45569</v>
      </c>
      <c r="L19" s="154"/>
      <c r="M19" s="184"/>
      <c r="N19" s="146"/>
    </row>
    <row r="20" spans="1:14" ht="204" customHeight="1">
      <c r="A20" s="185" t="s">
        <v>268</v>
      </c>
      <c r="B20" s="185" t="s">
        <v>303</v>
      </c>
      <c r="C20" s="185" t="s">
        <v>304</v>
      </c>
      <c r="D20" s="185" t="s">
        <v>281</v>
      </c>
      <c r="E20" s="185" t="s">
        <v>305</v>
      </c>
      <c r="F20" s="185" t="s">
        <v>305</v>
      </c>
      <c r="G20" s="152" t="s">
        <v>2</v>
      </c>
      <c r="H20" s="153">
        <v>45569</v>
      </c>
      <c r="I20" s="154"/>
      <c r="J20" s="152" t="s">
        <v>2</v>
      </c>
      <c r="K20" s="153">
        <v>45569</v>
      </c>
      <c r="L20" s="154"/>
      <c r="M20" s="184"/>
    </row>
    <row r="21" spans="1:14" ht="143.25" customHeight="1">
      <c r="A21" s="185" t="s">
        <v>269</v>
      </c>
      <c r="B21" s="185" t="s">
        <v>306</v>
      </c>
      <c r="C21" s="185" t="s">
        <v>307</v>
      </c>
      <c r="D21" s="185" t="s">
        <v>281</v>
      </c>
      <c r="E21" s="185" t="s">
        <v>308</v>
      </c>
      <c r="F21" s="185" t="s">
        <v>308</v>
      </c>
      <c r="G21" s="152" t="s">
        <v>2</v>
      </c>
      <c r="H21" s="153">
        <v>45569</v>
      </c>
      <c r="I21" s="154"/>
      <c r="J21" s="152" t="s">
        <v>2</v>
      </c>
      <c r="K21" s="153">
        <v>45569</v>
      </c>
      <c r="L21" s="154"/>
      <c r="M21" s="184"/>
    </row>
  </sheetData>
  <mergeCells count="14">
    <mergeCell ref="B1:F1"/>
    <mergeCell ref="B2:F2"/>
    <mergeCell ref="A8:A10"/>
    <mergeCell ref="B8:B10"/>
    <mergeCell ref="A11:M11"/>
    <mergeCell ref="A16:M16"/>
    <mergeCell ref="C8:C10"/>
    <mergeCell ref="D8:D10"/>
    <mergeCell ref="E8:E10"/>
    <mergeCell ref="F8:F10"/>
    <mergeCell ref="G8:L8"/>
    <mergeCell ref="M8:M10"/>
    <mergeCell ref="G9:I9"/>
    <mergeCell ref="J9:L9"/>
  </mergeCells>
  <dataValidations count="1">
    <dataValidation type="list" operator="equal" allowBlank="1" showErrorMessage="1" promptTitle="dfdf" sqref="J12:J15 J17:J21 G17:G21 G12:G15">
      <formula1>"Passed,Untested,Failed,Blocked"</formula1>
      <formula2>0</formula2>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zoomScale="66" zoomScaleNormal="66" workbookViewId="0">
      <selection activeCell="K18" sqref="K18"/>
    </sheetView>
  </sheetViews>
  <sheetFormatPr defaultRowHeight="15"/>
  <cols>
    <col min="1" max="1" width="23.85546875" style="145" customWidth="1"/>
    <col min="2" max="2" width="15.28515625" style="145" customWidth="1"/>
    <col min="3" max="3" width="19.7109375" style="145" customWidth="1"/>
    <col min="4" max="4" width="22.85546875" style="145" bestFit="1" customWidth="1"/>
    <col min="5" max="5" width="29.5703125" style="145" customWidth="1"/>
    <col min="6" max="6" width="28.85546875" style="145" customWidth="1"/>
    <col min="7" max="7" width="26.28515625" style="145" customWidth="1"/>
    <col min="8" max="8" width="18.140625" style="145" customWidth="1"/>
    <col min="9" max="9" width="18.7109375" style="145" customWidth="1"/>
    <col min="10" max="10" width="11.28515625" style="145" bestFit="1" customWidth="1"/>
    <col min="11" max="11" width="15.42578125" style="145" bestFit="1" customWidth="1"/>
    <col min="12" max="12" width="16.85546875" style="145" bestFit="1" customWidth="1"/>
    <col min="13" max="13" width="10.7109375" style="145" bestFit="1" customWidth="1"/>
    <col min="14" max="16384" width="9.140625" style="145"/>
  </cols>
  <sheetData>
    <row r="1" spans="1:13" ht="23.25" customHeight="1">
      <c r="A1" s="157" t="s">
        <v>0</v>
      </c>
      <c r="B1" s="254" t="s">
        <v>247</v>
      </c>
      <c r="C1" s="255"/>
      <c r="D1" s="255"/>
      <c r="E1" s="255"/>
      <c r="F1" s="255"/>
      <c r="G1" s="256"/>
    </row>
    <row r="2" spans="1:13" ht="23.25">
      <c r="A2" s="157" t="s">
        <v>5</v>
      </c>
      <c r="B2" s="257" t="s">
        <v>313</v>
      </c>
      <c r="C2" s="258"/>
      <c r="D2" s="258"/>
      <c r="E2" s="258"/>
      <c r="F2" s="258"/>
      <c r="G2" s="259"/>
    </row>
    <row r="3" spans="1:13" ht="18.75">
      <c r="A3" s="158"/>
      <c r="B3" s="159" t="s">
        <v>23</v>
      </c>
      <c r="C3" s="159" t="s">
        <v>24</v>
      </c>
      <c r="D3" s="262" t="s">
        <v>33</v>
      </c>
      <c r="E3" s="262"/>
      <c r="F3" s="160" t="s">
        <v>25</v>
      </c>
      <c r="G3" s="159" t="s">
        <v>47</v>
      </c>
    </row>
    <row r="4" spans="1:13" ht="18.75">
      <c r="A4" s="161" t="s">
        <v>3</v>
      </c>
      <c r="B4" s="158">
        <v>20</v>
      </c>
      <c r="C4" s="158">
        <v>0</v>
      </c>
      <c r="D4" s="263">
        <v>0</v>
      </c>
      <c r="E4" s="263"/>
      <c r="F4" s="187">
        <v>0</v>
      </c>
      <c r="G4" s="158">
        <f>B4</f>
        <v>20</v>
      </c>
    </row>
    <row r="5" spans="1:13" ht="18.75">
      <c r="A5" s="161" t="s">
        <v>4</v>
      </c>
      <c r="B5" s="162">
        <v>20</v>
      </c>
      <c r="C5" s="158">
        <v>0</v>
      </c>
      <c r="D5" s="263">
        <v>0</v>
      </c>
      <c r="E5" s="263"/>
      <c r="F5" s="187">
        <v>0</v>
      </c>
      <c r="G5" s="158">
        <f>B5</f>
        <v>20</v>
      </c>
    </row>
    <row r="8" spans="1:13" ht="17.25">
      <c r="A8" s="260" t="s">
        <v>6</v>
      </c>
      <c r="B8" s="260" t="s">
        <v>12</v>
      </c>
      <c r="C8" s="260" t="s">
        <v>43</v>
      </c>
      <c r="D8" s="260" t="s">
        <v>87</v>
      </c>
      <c r="E8" s="261" t="s">
        <v>44</v>
      </c>
      <c r="F8" s="260" t="s">
        <v>45</v>
      </c>
      <c r="G8" s="244" t="s">
        <v>36</v>
      </c>
      <c r="H8" s="244"/>
      <c r="I8" s="244"/>
      <c r="J8" s="244"/>
      <c r="K8" s="244"/>
      <c r="L8" s="244"/>
      <c r="M8" s="244" t="s">
        <v>37</v>
      </c>
    </row>
    <row r="9" spans="1:13" ht="17.25">
      <c r="A9" s="260"/>
      <c r="B9" s="260"/>
      <c r="C9" s="260"/>
      <c r="D9" s="260"/>
      <c r="E9" s="261"/>
      <c r="F9" s="260"/>
      <c r="G9" s="244" t="s">
        <v>15</v>
      </c>
      <c r="H9" s="244"/>
      <c r="I9" s="244"/>
      <c r="J9" s="244" t="s">
        <v>16</v>
      </c>
      <c r="K9" s="244"/>
      <c r="L9" s="244"/>
      <c r="M9" s="244"/>
    </row>
    <row r="10" spans="1:13" ht="17.25">
      <c r="A10" s="260"/>
      <c r="B10" s="260"/>
      <c r="C10" s="260"/>
      <c r="D10" s="260"/>
      <c r="E10" s="261"/>
      <c r="F10" s="260"/>
      <c r="G10" s="173" t="s">
        <v>38</v>
      </c>
      <c r="H10" s="163" t="s">
        <v>39</v>
      </c>
      <c r="I10" s="173" t="s">
        <v>40</v>
      </c>
      <c r="J10" s="172" t="s">
        <v>38</v>
      </c>
      <c r="K10" s="172" t="s">
        <v>39</v>
      </c>
      <c r="L10" s="172" t="s">
        <v>40</v>
      </c>
      <c r="M10" s="244"/>
    </row>
    <row r="11" spans="1:13" ht="15.75">
      <c r="A11" s="248" t="s">
        <v>314</v>
      </c>
      <c r="B11" s="248"/>
      <c r="C11" s="248"/>
      <c r="D11" s="248"/>
      <c r="E11" s="248"/>
      <c r="F11" s="248"/>
      <c r="G11" s="248"/>
      <c r="H11" s="248"/>
      <c r="I11" s="248"/>
      <c r="J11" s="248"/>
      <c r="K11" s="248"/>
      <c r="L11" s="248"/>
      <c r="M11" s="248"/>
    </row>
    <row r="12" spans="1:13" ht="33">
      <c r="A12" s="149" t="s">
        <v>253</v>
      </c>
      <c r="B12" s="149" t="s">
        <v>315</v>
      </c>
      <c r="C12" s="150"/>
      <c r="D12" s="150"/>
      <c r="E12" s="151" t="s">
        <v>61</v>
      </c>
      <c r="F12" s="151" t="s">
        <v>61</v>
      </c>
      <c r="G12" s="152" t="s">
        <v>2</v>
      </c>
      <c r="H12" s="153">
        <v>45569</v>
      </c>
      <c r="I12" s="154"/>
      <c r="J12" s="152" t="s">
        <v>2</v>
      </c>
      <c r="K12" s="153">
        <v>45569</v>
      </c>
      <c r="L12" s="154"/>
      <c r="M12" s="155"/>
    </row>
    <row r="13" spans="1:13" ht="33">
      <c r="A13" s="149" t="s">
        <v>256</v>
      </c>
      <c r="B13" s="149" t="s">
        <v>259</v>
      </c>
      <c r="C13" s="150"/>
      <c r="D13" s="150"/>
      <c r="E13" s="151" t="s">
        <v>51</v>
      </c>
      <c r="F13" s="151" t="s">
        <v>51</v>
      </c>
      <c r="G13" s="152" t="s">
        <v>2</v>
      </c>
      <c r="H13" s="153">
        <v>45569</v>
      </c>
      <c r="I13" s="154"/>
      <c r="J13" s="152" t="s">
        <v>2</v>
      </c>
      <c r="K13" s="153">
        <v>45569</v>
      </c>
      <c r="L13" s="154"/>
      <c r="M13" s="155"/>
    </row>
    <row r="14" spans="1:13" ht="33">
      <c r="A14" s="149" t="s">
        <v>258</v>
      </c>
      <c r="B14" s="149" t="s">
        <v>261</v>
      </c>
      <c r="C14" s="150"/>
      <c r="D14" s="150"/>
      <c r="E14" s="151" t="s">
        <v>51</v>
      </c>
      <c r="F14" s="151" t="s">
        <v>51</v>
      </c>
      <c r="G14" s="152" t="s">
        <v>2</v>
      </c>
      <c r="H14" s="153">
        <v>45569</v>
      </c>
      <c r="I14" s="154"/>
      <c r="J14" s="152" t="s">
        <v>2</v>
      </c>
      <c r="K14" s="153">
        <v>45569</v>
      </c>
      <c r="L14" s="154"/>
      <c r="M14" s="155"/>
    </row>
    <row r="15" spans="1:13" ht="33">
      <c r="A15" s="149" t="s">
        <v>260</v>
      </c>
      <c r="B15" s="149" t="s">
        <v>257</v>
      </c>
      <c r="C15" s="150"/>
      <c r="D15" s="150"/>
      <c r="E15" s="151" t="s">
        <v>51</v>
      </c>
      <c r="F15" s="151" t="s">
        <v>51</v>
      </c>
      <c r="G15" s="152" t="s">
        <v>2</v>
      </c>
      <c r="H15" s="153">
        <v>45569</v>
      </c>
      <c r="I15" s="154"/>
      <c r="J15" s="152" t="s">
        <v>2</v>
      </c>
      <c r="K15" s="153">
        <v>45569</v>
      </c>
      <c r="L15" s="154"/>
      <c r="M15" s="155"/>
    </row>
    <row r="16" spans="1:13" ht="33">
      <c r="A16" s="149" t="s">
        <v>262</v>
      </c>
      <c r="B16" s="149" t="s">
        <v>316</v>
      </c>
      <c r="C16" s="150"/>
      <c r="D16" s="150"/>
      <c r="E16" s="151" t="s">
        <v>62</v>
      </c>
      <c r="F16" s="151" t="s">
        <v>62</v>
      </c>
      <c r="G16" s="152" t="s">
        <v>2</v>
      </c>
      <c r="H16" s="153">
        <v>45569</v>
      </c>
      <c r="I16" s="154"/>
      <c r="J16" s="152" t="s">
        <v>2</v>
      </c>
      <c r="K16" s="153">
        <v>45569</v>
      </c>
      <c r="L16" s="154"/>
      <c r="M16" s="155"/>
    </row>
    <row r="17" spans="1:14" ht="16.5">
      <c r="A17" s="247" t="s">
        <v>317</v>
      </c>
      <c r="B17" s="247"/>
      <c r="C17" s="247"/>
      <c r="D17" s="247"/>
      <c r="E17" s="247"/>
      <c r="F17" s="247"/>
      <c r="G17" s="247"/>
      <c r="H17" s="247"/>
      <c r="I17" s="247"/>
      <c r="J17" s="247"/>
      <c r="K17" s="247"/>
      <c r="L17" s="247"/>
      <c r="M17" s="247"/>
      <c r="N17" s="88"/>
    </row>
    <row r="18" spans="1:14" ht="214.5">
      <c r="A18" s="151" t="s">
        <v>264</v>
      </c>
      <c r="B18" s="151" t="s">
        <v>318</v>
      </c>
      <c r="C18" s="151" t="s">
        <v>319</v>
      </c>
      <c r="D18" s="151" t="s">
        <v>265</v>
      </c>
      <c r="E18" s="147" t="s">
        <v>348</v>
      </c>
      <c r="F18" s="147" t="s">
        <v>348</v>
      </c>
      <c r="G18" s="152" t="s">
        <v>2</v>
      </c>
      <c r="H18" s="153">
        <v>45569</v>
      </c>
      <c r="I18" s="154"/>
      <c r="J18" s="152" t="s">
        <v>2</v>
      </c>
      <c r="K18" s="153">
        <v>45569</v>
      </c>
      <c r="L18" s="154"/>
      <c r="M18" s="155"/>
    </row>
    <row r="19" spans="1:14" ht="214.5">
      <c r="A19" s="151" t="s">
        <v>266</v>
      </c>
      <c r="B19" s="151" t="s">
        <v>320</v>
      </c>
      <c r="C19" s="151" t="s">
        <v>319</v>
      </c>
      <c r="D19" s="151" t="s">
        <v>265</v>
      </c>
      <c r="E19" s="166" t="s">
        <v>321</v>
      </c>
      <c r="F19" s="166" t="s">
        <v>321</v>
      </c>
      <c r="G19" s="152" t="s">
        <v>2</v>
      </c>
      <c r="H19" s="153">
        <v>45569</v>
      </c>
      <c r="I19" s="154"/>
      <c r="J19" s="152" t="s">
        <v>2</v>
      </c>
      <c r="K19" s="153">
        <v>45569</v>
      </c>
      <c r="L19" s="154"/>
      <c r="M19" s="155"/>
    </row>
    <row r="20" spans="1:14" ht="214.5">
      <c r="A20" s="151" t="s">
        <v>267</v>
      </c>
      <c r="B20" s="151" t="s">
        <v>349</v>
      </c>
      <c r="C20" s="151" t="s">
        <v>322</v>
      </c>
      <c r="D20" s="151" t="s">
        <v>265</v>
      </c>
      <c r="E20" s="147" t="s">
        <v>323</v>
      </c>
      <c r="F20" s="147" t="s">
        <v>323</v>
      </c>
      <c r="G20" s="152" t="s">
        <v>2</v>
      </c>
      <c r="H20" s="153">
        <v>45569</v>
      </c>
      <c r="I20" s="154"/>
      <c r="J20" s="152" t="s">
        <v>2</v>
      </c>
      <c r="K20" s="153">
        <v>45569</v>
      </c>
      <c r="L20" s="154"/>
      <c r="M20" s="155"/>
    </row>
    <row r="21" spans="1:14" ht="297">
      <c r="A21" s="151" t="s">
        <v>268</v>
      </c>
      <c r="B21" s="151" t="s">
        <v>324</v>
      </c>
      <c r="C21" s="151" t="s">
        <v>325</v>
      </c>
      <c r="D21" s="151" t="s">
        <v>265</v>
      </c>
      <c r="E21" s="147" t="s">
        <v>326</v>
      </c>
      <c r="F21" s="147" t="s">
        <v>327</v>
      </c>
      <c r="G21" s="152" t="s">
        <v>2</v>
      </c>
      <c r="H21" s="153">
        <v>45569</v>
      </c>
      <c r="I21" s="154"/>
      <c r="J21" s="152" t="s">
        <v>2</v>
      </c>
      <c r="K21" s="153">
        <v>45569</v>
      </c>
      <c r="L21" s="154"/>
      <c r="M21" s="155"/>
    </row>
    <row r="22" spans="1:14" ht="264">
      <c r="A22" s="151" t="s">
        <v>269</v>
      </c>
      <c r="B22" s="151" t="s">
        <v>328</v>
      </c>
      <c r="C22" s="151" t="s">
        <v>329</v>
      </c>
      <c r="D22" s="151" t="s">
        <v>265</v>
      </c>
      <c r="E22" s="147" t="s">
        <v>330</v>
      </c>
      <c r="F22" s="147" t="s">
        <v>330</v>
      </c>
      <c r="G22" s="152" t="s">
        <v>2</v>
      </c>
      <c r="H22" s="153">
        <v>45569</v>
      </c>
      <c r="I22" s="154"/>
      <c r="J22" s="152" t="s">
        <v>2</v>
      </c>
      <c r="K22" s="153">
        <v>45569</v>
      </c>
      <c r="L22" s="154"/>
      <c r="M22" s="155"/>
    </row>
    <row r="23" spans="1:14" ht="247.5">
      <c r="A23" s="151" t="s">
        <v>270</v>
      </c>
      <c r="B23" s="151" t="s">
        <v>271</v>
      </c>
      <c r="C23" s="151" t="s">
        <v>331</v>
      </c>
      <c r="D23" s="151" t="s">
        <v>265</v>
      </c>
      <c r="E23" s="147" t="s">
        <v>332</v>
      </c>
      <c r="F23" s="147" t="s">
        <v>332</v>
      </c>
      <c r="G23" s="152" t="s">
        <v>2</v>
      </c>
      <c r="H23" s="153">
        <v>45569</v>
      </c>
      <c r="I23" s="154"/>
      <c r="J23" s="152" t="s">
        <v>2</v>
      </c>
      <c r="K23" s="153">
        <v>45569</v>
      </c>
      <c r="L23" s="154"/>
      <c r="M23" s="155"/>
    </row>
    <row r="24" spans="1:14" ht="247.5">
      <c r="A24" s="151" t="s">
        <v>272</v>
      </c>
      <c r="B24" s="147" t="s">
        <v>273</v>
      </c>
      <c r="C24" s="151" t="s">
        <v>331</v>
      </c>
      <c r="D24" s="151" t="s">
        <v>265</v>
      </c>
      <c r="E24" s="166" t="s">
        <v>333</v>
      </c>
      <c r="F24" s="166" t="s">
        <v>333</v>
      </c>
      <c r="G24" s="152" t="s">
        <v>2</v>
      </c>
      <c r="H24" s="153">
        <v>45569</v>
      </c>
      <c r="I24" s="154"/>
      <c r="J24" s="152" t="s">
        <v>2</v>
      </c>
      <c r="K24" s="153">
        <v>45569</v>
      </c>
      <c r="L24" s="154"/>
      <c r="M24" s="155"/>
    </row>
    <row r="25" spans="1:14" ht="231">
      <c r="A25" s="151" t="s">
        <v>274</v>
      </c>
      <c r="B25" s="147" t="s">
        <v>334</v>
      </c>
      <c r="C25" s="151" t="s">
        <v>335</v>
      </c>
      <c r="D25" s="151" t="s">
        <v>265</v>
      </c>
      <c r="E25" s="147" t="s">
        <v>336</v>
      </c>
      <c r="F25" s="147" t="s">
        <v>336</v>
      </c>
      <c r="G25" s="152" t="s">
        <v>2</v>
      </c>
      <c r="H25" s="153">
        <v>45569</v>
      </c>
      <c r="I25" s="154"/>
      <c r="J25" s="152" t="s">
        <v>2</v>
      </c>
      <c r="K25" s="153">
        <v>45569</v>
      </c>
      <c r="L25" s="154"/>
      <c r="M25" s="155"/>
    </row>
    <row r="26" spans="1:14" ht="231">
      <c r="A26" s="151" t="s">
        <v>275</v>
      </c>
      <c r="B26" s="147" t="s">
        <v>337</v>
      </c>
      <c r="C26" s="151" t="s">
        <v>335</v>
      </c>
      <c r="D26" s="151" t="s">
        <v>265</v>
      </c>
      <c r="E26" s="147" t="s">
        <v>338</v>
      </c>
      <c r="F26" s="147" t="s">
        <v>338</v>
      </c>
      <c r="G26" s="152" t="s">
        <v>2</v>
      </c>
      <c r="H26" s="153">
        <v>45569</v>
      </c>
      <c r="I26" s="154"/>
      <c r="J26" s="152" t="s">
        <v>2</v>
      </c>
      <c r="K26" s="153">
        <v>45569</v>
      </c>
      <c r="L26" s="154"/>
      <c r="M26" s="155"/>
    </row>
    <row r="27" spans="1:14" ht="231">
      <c r="A27" s="151" t="s">
        <v>277</v>
      </c>
      <c r="B27" s="147" t="s">
        <v>339</v>
      </c>
      <c r="C27" s="151" t="s">
        <v>340</v>
      </c>
      <c r="D27" s="151" t="s">
        <v>265</v>
      </c>
      <c r="E27" s="147" t="s">
        <v>341</v>
      </c>
      <c r="F27" s="147" t="s">
        <v>341</v>
      </c>
      <c r="G27" s="152" t="s">
        <v>2</v>
      </c>
      <c r="H27" s="153">
        <v>45569</v>
      </c>
      <c r="I27" s="154"/>
      <c r="J27" s="152" t="s">
        <v>2</v>
      </c>
      <c r="K27" s="153">
        <v>45569</v>
      </c>
      <c r="L27" s="154"/>
      <c r="M27" s="155"/>
    </row>
    <row r="28" spans="1:14" ht="231">
      <c r="A28" s="151" t="s">
        <v>310</v>
      </c>
      <c r="B28" s="147" t="s">
        <v>342</v>
      </c>
      <c r="C28" s="151" t="s">
        <v>343</v>
      </c>
      <c r="D28" s="151" t="s">
        <v>265</v>
      </c>
      <c r="E28" s="147" t="s">
        <v>344</v>
      </c>
      <c r="F28" s="147" t="s">
        <v>344</v>
      </c>
      <c r="G28" s="152" t="s">
        <v>2</v>
      </c>
      <c r="H28" s="153">
        <v>45569</v>
      </c>
      <c r="I28" s="154"/>
      <c r="J28" s="152" t="s">
        <v>2</v>
      </c>
      <c r="K28" s="153">
        <v>45569</v>
      </c>
      <c r="L28" s="154"/>
      <c r="M28" s="155"/>
    </row>
    <row r="29" spans="1:14" ht="231">
      <c r="A29" s="151" t="s">
        <v>311</v>
      </c>
      <c r="B29" s="147" t="s">
        <v>276</v>
      </c>
      <c r="C29" s="151" t="s">
        <v>345</v>
      </c>
      <c r="D29" s="151" t="s">
        <v>265</v>
      </c>
      <c r="E29" s="147" t="s">
        <v>346</v>
      </c>
      <c r="F29" s="147" t="s">
        <v>346</v>
      </c>
      <c r="G29" s="152" t="s">
        <v>2</v>
      </c>
      <c r="H29" s="153">
        <v>45569</v>
      </c>
      <c r="I29" s="154"/>
      <c r="J29" s="152" t="s">
        <v>2</v>
      </c>
      <c r="K29" s="153">
        <v>45569</v>
      </c>
      <c r="L29" s="154"/>
      <c r="M29" s="155"/>
    </row>
    <row r="30" spans="1:14" ht="231">
      <c r="A30" s="151" t="s">
        <v>312</v>
      </c>
      <c r="B30" s="147" t="s">
        <v>278</v>
      </c>
      <c r="C30" s="151" t="s">
        <v>345</v>
      </c>
      <c r="D30" s="151" t="s">
        <v>265</v>
      </c>
      <c r="E30" s="147" t="s">
        <v>347</v>
      </c>
      <c r="F30" s="147" t="s">
        <v>347</v>
      </c>
      <c r="G30" s="152" t="s">
        <v>2</v>
      </c>
      <c r="H30" s="153">
        <v>45569</v>
      </c>
      <c r="I30" s="154"/>
      <c r="J30" s="152" t="s">
        <v>2</v>
      </c>
      <c r="K30" s="153">
        <v>45569</v>
      </c>
      <c r="L30" s="154"/>
      <c r="M30" s="155"/>
    </row>
  </sheetData>
  <mergeCells count="17">
    <mergeCell ref="B1:G1"/>
    <mergeCell ref="B2:G2"/>
    <mergeCell ref="D3:E3"/>
    <mergeCell ref="D4:E4"/>
    <mergeCell ref="D5:E5"/>
    <mergeCell ref="A11:M11"/>
    <mergeCell ref="A17:M17"/>
    <mergeCell ref="F8:F10"/>
    <mergeCell ref="G8:L8"/>
    <mergeCell ref="M8:M10"/>
    <mergeCell ref="G9:I9"/>
    <mergeCell ref="J9:L9"/>
    <mergeCell ref="A8:A10"/>
    <mergeCell ref="B8:B10"/>
    <mergeCell ref="C8:C10"/>
    <mergeCell ref="D8:D10"/>
    <mergeCell ref="E8:E10"/>
  </mergeCells>
  <dataValidations count="1">
    <dataValidation type="list" operator="equal" allowBlank="1" showErrorMessage="1" promptTitle="dfdf" sqref="G12:G16 J12:J16 G18:G30 J18:J30">
      <formula1>"Passed,Untested,Failed,Blocked"</formula1>
      <formula2>0</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5"/>
  <sheetViews>
    <sheetView topLeftCell="A20" workbookViewId="0">
      <selection activeCell="H13" sqref="H13"/>
    </sheetView>
  </sheetViews>
  <sheetFormatPr defaultColWidth="9.140625" defaultRowHeight="15"/>
  <cols>
    <col min="1" max="1" width="14.140625" style="7" customWidth="1"/>
    <col min="2" max="2" width="33.28515625" style="7" bestFit="1" customWidth="1"/>
    <col min="3" max="3" width="11.7109375" style="7" customWidth="1"/>
    <col min="4" max="10" width="9.140625" style="7"/>
    <col min="11" max="11" width="13.5703125" style="7" customWidth="1"/>
    <col min="12" max="12" width="14.28515625" style="7" customWidth="1"/>
    <col min="13" max="16384" width="9.140625" style="7"/>
  </cols>
  <sheetData>
    <row r="1" spans="1:16" s="1" customFormat="1" ht="25.5">
      <c r="A1" s="205" t="s">
        <v>28</v>
      </c>
      <c r="B1" s="205"/>
      <c r="C1" s="205"/>
      <c r="D1" s="205"/>
      <c r="E1" s="205"/>
      <c r="F1" s="205"/>
      <c r="G1" s="205"/>
      <c r="H1" s="205"/>
      <c r="I1" s="205"/>
      <c r="J1" s="205"/>
      <c r="K1" s="205"/>
      <c r="L1" s="205"/>
      <c r="M1" s="205"/>
      <c r="N1" s="205"/>
      <c r="O1" s="205"/>
      <c r="P1" s="205"/>
    </row>
    <row r="2" spans="1:16" s="1" customFormat="1" ht="12.75">
      <c r="A2" s="2"/>
      <c r="B2" s="3"/>
      <c r="C2" s="3"/>
      <c r="D2" s="3"/>
      <c r="E2" s="3"/>
      <c r="F2" s="3"/>
      <c r="G2" s="3"/>
      <c r="H2" s="3"/>
      <c r="I2" s="3"/>
      <c r="J2" s="3"/>
      <c r="K2" s="3"/>
      <c r="L2" s="3"/>
      <c r="M2" s="4"/>
      <c r="N2" s="4"/>
      <c r="O2" s="4"/>
      <c r="P2" s="4"/>
    </row>
    <row r="3" spans="1:16" s="1" customFormat="1" ht="16.5">
      <c r="A3" s="18" t="s">
        <v>13</v>
      </c>
      <c r="B3" s="206" t="s">
        <v>49</v>
      </c>
      <c r="C3" s="206"/>
      <c r="D3" s="19"/>
      <c r="E3" s="198" t="s">
        <v>7</v>
      </c>
      <c r="F3" s="198"/>
      <c r="G3" s="198"/>
      <c r="H3" s="199" t="s">
        <v>17</v>
      </c>
      <c r="I3" s="200"/>
      <c r="J3" s="200"/>
      <c r="K3" s="201"/>
      <c r="L3" s="20"/>
      <c r="M3" s="20"/>
      <c r="N3" s="20"/>
      <c r="O3" s="20"/>
      <c r="P3" s="20"/>
    </row>
    <row r="4" spans="1:16" s="1" customFormat="1" ht="16.5">
      <c r="A4" s="18"/>
      <c r="B4" s="197"/>
      <c r="C4" s="197"/>
      <c r="D4" s="21"/>
      <c r="E4" s="198" t="s">
        <v>18</v>
      </c>
      <c r="F4" s="198"/>
      <c r="G4" s="198"/>
      <c r="H4" s="202" t="s">
        <v>19</v>
      </c>
      <c r="I4" s="203"/>
      <c r="J4" s="203"/>
      <c r="K4" s="204"/>
      <c r="L4" s="21"/>
      <c r="M4" s="20"/>
      <c r="N4" s="20"/>
      <c r="O4" s="20"/>
      <c r="P4" s="20"/>
    </row>
    <row r="5" spans="1:16" s="1" customFormat="1" ht="16.5">
      <c r="A5" s="18"/>
      <c r="B5" s="197"/>
      <c r="C5" s="197"/>
      <c r="D5" s="21"/>
      <c r="E5" s="198" t="s">
        <v>20</v>
      </c>
      <c r="F5" s="198"/>
      <c r="G5" s="198"/>
      <c r="H5" s="211">
        <v>44114</v>
      </c>
      <c r="I5" s="212"/>
      <c r="J5" s="212"/>
      <c r="K5" s="213"/>
      <c r="L5" s="21"/>
      <c r="M5" s="20"/>
      <c r="N5" s="20"/>
      <c r="O5" s="20"/>
      <c r="P5" s="20"/>
    </row>
    <row r="6" spans="1:16" s="1" customFormat="1" ht="20.25" customHeight="1">
      <c r="A6" s="22" t="s">
        <v>21</v>
      </c>
      <c r="B6" s="209" t="s">
        <v>22</v>
      </c>
      <c r="C6" s="209"/>
      <c r="D6" s="209"/>
      <c r="E6" s="209"/>
      <c r="F6" s="209"/>
      <c r="G6" s="209"/>
      <c r="H6" s="209"/>
      <c r="I6" s="209"/>
      <c r="J6" s="209"/>
      <c r="K6" s="209"/>
      <c r="L6" s="23"/>
      <c r="M6" s="24"/>
      <c r="N6" s="24"/>
      <c r="O6" s="24"/>
      <c r="P6" s="24"/>
    </row>
    <row r="7" spans="1:16" s="1" customFormat="1" ht="20.25" customHeight="1">
      <c r="A7" s="25"/>
      <c r="B7" s="26"/>
      <c r="C7" s="210" t="s">
        <v>23</v>
      </c>
      <c r="D7" s="210"/>
      <c r="E7" s="210" t="s">
        <v>24</v>
      </c>
      <c r="F7" s="210"/>
      <c r="G7" s="210" t="s">
        <v>32</v>
      </c>
      <c r="H7" s="210"/>
      <c r="I7" s="210" t="s">
        <v>25</v>
      </c>
      <c r="J7" s="210"/>
      <c r="K7" s="210" t="s">
        <v>26</v>
      </c>
      <c r="L7" s="210"/>
      <c r="M7" s="207" t="s">
        <v>27</v>
      </c>
      <c r="N7" s="207"/>
      <c r="O7" s="208" t="s">
        <v>48</v>
      </c>
      <c r="P7" s="208"/>
    </row>
    <row r="8" spans="1:16" s="1" customFormat="1" ht="16.5">
      <c r="A8" s="27"/>
      <c r="B8" s="28"/>
      <c r="C8" s="210"/>
      <c r="D8" s="210"/>
      <c r="E8" s="210"/>
      <c r="F8" s="210"/>
      <c r="G8" s="210"/>
      <c r="H8" s="210"/>
      <c r="I8" s="210"/>
      <c r="J8" s="210"/>
      <c r="K8" s="210"/>
      <c r="L8" s="210"/>
      <c r="M8" s="207"/>
      <c r="N8" s="207"/>
      <c r="O8" s="208"/>
      <c r="P8" s="208"/>
    </row>
    <row r="9" spans="1:16" s="5" customFormat="1" ht="22.5" customHeight="1">
      <c r="A9" s="29" t="s">
        <v>11</v>
      </c>
      <c r="B9" s="29" t="s">
        <v>14</v>
      </c>
      <c r="C9" s="30" t="s">
        <v>15</v>
      </c>
      <c r="D9" s="30" t="s">
        <v>16</v>
      </c>
      <c r="E9" s="30" t="s">
        <v>15</v>
      </c>
      <c r="F9" s="30" t="s">
        <v>16</v>
      </c>
      <c r="G9" s="30" t="s">
        <v>15</v>
      </c>
      <c r="H9" s="30" t="s">
        <v>16</v>
      </c>
      <c r="I9" s="29" t="s">
        <v>15</v>
      </c>
      <c r="J9" s="30" t="s">
        <v>16</v>
      </c>
      <c r="K9" s="30" t="s">
        <v>15</v>
      </c>
      <c r="L9" s="30" t="s">
        <v>16</v>
      </c>
      <c r="M9" s="30" t="s">
        <v>15</v>
      </c>
      <c r="N9" s="30" t="s">
        <v>16</v>
      </c>
      <c r="O9" s="30" t="s">
        <v>15</v>
      </c>
      <c r="P9" s="30" t="s">
        <v>16</v>
      </c>
    </row>
    <row r="10" spans="1:16" s="1" customFormat="1" ht="31.7" customHeight="1">
      <c r="A10" s="14">
        <v>1</v>
      </c>
      <c r="B10" s="15" t="s">
        <v>42</v>
      </c>
      <c r="C10" s="31">
        <v>15</v>
      </c>
      <c r="D10" s="31">
        <v>15</v>
      </c>
      <c r="E10" s="31">
        <v>0</v>
      </c>
      <c r="F10" s="31">
        <f>'[1]Show Bus Routes List'!C6</f>
        <v>0</v>
      </c>
      <c r="G10" s="31">
        <f>'[1]Show Bus Routes List'!D5</f>
        <v>0</v>
      </c>
      <c r="H10" s="31">
        <f>'[1]Show Bus Routes List'!D6</f>
        <v>0</v>
      </c>
      <c r="I10" s="31">
        <f>'[1]Show Bus Routes List'!E5</f>
        <v>0</v>
      </c>
      <c r="J10" s="31">
        <f>'[1]Show Bus Routes List'!E6</f>
        <v>0</v>
      </c>
      <c r="K10" s="31">
        <v>15</v>
      </c>
      <c r="L10" s="31">
        <v>15</v>
      </c>
      <c r="M10" s="32">
        <f>ROUND(C10*100/K10,1)</f>
        <v>100</v>
      </c>
      <c r="N10" s="32">
        <f t="shared" ref="N10:N20" si="0">ROUND(D10*100/L10,1)</f>
        <v>100</v>
      </c>
      <c r="O10" s="32">
        <f t="shared" ref="O10:P17" si="1">ROUND((C10+E10)*100/K10,1)</f>
        <v>100</v>
      </c>
      <c r="P10" s="33">
        <f t="shared" si="1"/>
        <v>100</v>
      </c>
    </row>
    <row r="11" spans="1:16" s="1" customFormat="1" ht="31.7" customHeight="1">
      <c r="A11" s="75">
        <v>2</v>
      </c>
      <c r="B11" s="15" t="s">
        <v>65</v>
      </c>
      <c r="C11" s="31"/>
      <c r="D11" s="31"/>
      <c r="E11" s="31"/>
      <c r="F11" s="31"/>
      <c r="G11" s="31"/>
      <c r="H11" s="31"/>
      <c r="I11" s="31"/>
      <c r="J11" s="31"/>
      <c r="K11" s="31"/>
      <c r="L11" s="31"/>
      <c r="M11" s="32"/>
      <c r="N11" s="32"/>
      <c r="O11" s="32"/>
      <c r="P11" s="33"/>
    </row>
    <row r="12" spans="1:16" s="1" customFormat="1" ht="45" customHeight="1">
      <c r="A12" s="14">
        <v>3</v>
      </c>
      <c r="B12" s="15" t="s">
        <v>79</v>
      </c>
      <c r="C12" s="31">
        <v>12</v>
      </c>
      <c r="D12" s="31">
        <v>12</v>
      </c>
      <c r="E12" s="31">
        <v>0</v>
      </c>
      <c r="F12" s="31">
        <f>'[1]Show Bus Stops List'!C6</f>
        <v>0</v>
      </c>
      <c r="G12" s="31">
        <f>'[1]Show Bus Stops List'!D5</f>
        <v>0</v>
      </c>
      <c r="H12" s="31">
        <f>'[1]Show Bus Stops List'!D6</f>
        <v>0</v>
      </c>
      <c r="I12" s="31">
        <f>'[1]Show Bus Stops List'!E5</f>
        <v>0</v>
      </c>
      <c r="J12" s="31">
        <f>'[1]Show Bus Stops List'!E6</f>
        <v>0</v>
      </c>
      <c r="K12" s="31">
        <v>12</v>
      </c>
      <c r="L12" s="31">
        <v>12</v>
      </c>
      <c r="M12" s="32">
        <f t="shared" ref="M12:M20" si="2">ROUND(C12*100/K12,1)</f>
        <v>100</v>
      </c>
      <c r="N12" s="32">
        <f t="shared" si="0"/>
        <v>100</v>
      </c>
      <c r="O12" s="32">
        <f t="shared" si="1"/>
        <v>100</v>
      </c>
      <c r="P12" s="33">
        <f t="shared" si="1"/>
        <v>100</v>
      </c>
    </row>
    <row r="13" spans="1:16" s="1" customFormat="1" ht="45" customHeight="1">
      <c r="A13" s="76">
        <v>4</v>
      </c>
      <c r="B13" s="77" t="s">
        <v>78</v>
      </c>
      <c r="C13" s="78"/>
      <c r="D13" s="78"/>
      <c r="E13" s="78"/>
      <c r="F13" s="78"/>
      <c r="G13" s="78"/>
      <c r="H13" s="78"/>
      <c r="I13" s="78"/>
      <c r="J13" s="78"/>
      <c r="K13" s="78"/>
      <c r="L13" s="78"/>
      <c r="M13" s="79"/>
      <c r="N13" s="79"/>
      <c r="O13" s="79"/>
      <c r="P13" s="80"/>
    </row>
    <row r="14" spans="1:16" s="1" customFormat="1" ht="33.75" customHeight="1">
      <c r="A14" s="16">
        <v>5</v>
      </c>
      <c r="B14" s="17" t="s">
        <v>66</v>
      </c>
      <c r="C14" s="34">
        <v>8</v>
      </c>
      <c r="D14" s="34">
        <v>8</v>
      </c>
      <c r="E14" s="34" t="e">
        <f>#REF!</f>
        <v>#REF!</v>
      </c>
      <c r="F14" s="34" t="e">
        <f>#REF!</f>
        <v>#REF!</v>
      </c>
      <c r="G14" s="34" t="e">
        <f>#REF!</f>
        <v>#REF!</v>
      </c>
      <c r="H14" s="34" t="e">
        <f>#REF!</f>
        <v>#REF!</v>
      </c>
      <c r="I14" s="34" t="e">
        <f>#REF!</f>
        <v>#REF!</v>
      </c>
      <c r="J14" s="34" t="e">
        <f>#REF!</f>
        <v>#REF!</v>
      </c>
      <c r="K14" s="34">
        <v>4</v>
      </c>
      <c r="L14" s="34">
        <v>4</v>
      </c>
      <c r="M14" s="32">
        <f t="shared" si="2"/>
        <v>200</v>
      </c>
      <c r="N14" s="32">
        <f t="shared" si="0"/>
        <v>200</v>
      </c>
      <c r="O14" s="32" t="e">
        <f>ROUND((C14+E14)*100/K14,1)</f>
        <v>#REF!</v>
      </c>
      <c r="P14" s="33" t="e">
        <f t="shared" si="1"/>
        <v>#REF!</v>
      </c>
    </row>
    <row r="15" spans="1:16" s="1" customFormat="1" ht="33.75" customHeight="1">
      <c r="A15" s="76">
        <v>6</v>
      </c>
      <c r="B15" s="77" t="s">
        <v>77</v>
      </c>
      <c r="C15" s="34"/>
      <c r="D15" s="34"/>
      <c r="E15" s="34"/>
      <c r="F15" s="34"/>
      <c r="G15" s="34"/>
      <c r="H15" s="34"/>
      <c r="I15" s="34"/>
      <c r="J15" s="34"/>
      <c r="K15" s="34"/>
      <c r="L15" s="34"/>
      <c r="M15" s="35"/>
      <c r="N15" s="35"/>
      <c r="O15" s="35"/>
      <c r="P15" s="36"/>
    </row>
    <row r="16" spans="1:16" s="1" customFormat="1" ht="42" customHeight="1">
      <c r="A16" s="16">
        <v>7</v>
      </c>
      <c r="B16" s="17" t="s">
        <v>67</v>
      </c>
      <c r="C16" s="34">
        <v>15</v>
      </c>
      <c r="D16" s="34">
        <v>15</v>
      </c>
      <c r="E16" s="34">
        <v>0</v>
      </c>
      <c r="F16" s="34">
        <v>0</v>
      </c>
      <c r="G16" s="34">
        <v>0</v>
      </c>
      <c r="H16" s="34">
        <v>0</v>
      </c>
      <c r="I16" s="34">
        <v>0</v>
      </c>
      <c r="J16" s="34">
        <v>0</v>
      </c>
      <c r="K16" s="34">
        <v>15</v>
      </c>
      <c r="L16" s="34">
        <v>15</v>
      </c>
      <c r="M16" s="32">
        <f t="shared" si="2"/>
        <v>100</v>
      </c>
      <c r="N16" s="35">
        <v>100</v>
      </c>
      <c r="O16" s="35">
        <v>100</v>
      </c>
      <c r="P16" s="36">
        <v>100</v>
      </c>
    </row>
    <row r="17" spans="1:18" s="1" customFormat="1" ht="33.75" customHeight="1">
      <c r="A17" s="16">
        <v>8</v>
      </c>
      <c r="B17" s="17" t="s">
        <v>68</v>
      </c>
      <c r="C17" s="34">
        <v>20</v>
      </c>
      <c r="D17" s="34">
        <v>20</v>
      </c>
      <c r="E17" s="34" t="e">
        <f>#REF!</f>
        <v>#REF!</v>
      </c>
      <c r="F17" s="34" t="e">
        <f>#REF!</f>
        <v>#REF!</v>
      </c>
      <c r="G17" s="34" t="e">
        <f>#REF!</f>
        <v>#REF!</v>
      </c>
      <c r="H17" s="34" t="e">
        <f>#REF!</f>
        <v>#REF!</v>
      </c>
      <c r="I17" s="34" t="e">
        <f>#REF!</f>
        <v>#REF!</v>
      </c>
      <c r="J17" s="34" t="e">
        <f>#REF!</f>
        <v>#REF!</v>
      </c>
      <c r="K17" s="34">
        <v>20</v>
      </c>
      <c r="L17" s="34">
        <v>20</v>
      </c>
      <c r="M17" s="32">
        <f t="shared" si="2"/>
        <v>100</v>
      </c>
      <c r="N17" s="32">
        <f t="shared" si="0"/>
        <v>100</v>
      </c>
      <c r="O17" s="32" t="e">
        <f>ROUND((C17+E17)*100/K17,1)</f>
        <v>#REF!</v>
      </c>
      <c r="P17" s="33" t="e">
        <f t="shared" si="1"/>
        <v>#REF!</v>
      </c>
    </row>
    <row r="18" spans="1:18" s="1" customFormat="1" ht="20.25">
      <c r="A18" s="16">
        <v>9</v>
      </c>
      <c r="B18" s="17" t="s">
        <v>69</v>
      </c>
      <c r="C18" s="34">
        <v>27</v>
      </c>
      <c r="D18" s="34">
        <v>27</v>
      </c>
      <c r="E18" s="34" t="e">
        <f>#REF!</f>
        <v>#REF!</v>
      </c>
      <c r="F18" s="31">
        <v>0</v>
      </c>
      <c r="G18" s="34" t="e">
        <f>#REF!</f>
        <v>#REF!</v>
      </c>
      <c r="H18" s="34" t="e">
        <f>#REF!</f>
        <v>#REF!</v>
      </c>
      <c r="I18" s="34" t="e">
        <f>#REF!</f>
        <v>#REF!</v>
      </c>
      <c r="J18" s="34">
        <v>0</v>
      </c>
      <c r="K18" s="34">
        <v>27</v>
      </c>
      <c r="L18" s="34">
        <v>27</v>
      </c>
      <c r="M18" s="32">
        <f t="shared" si="2"/>
        <v>100</v>
      </c>
      <c r="N18" s="32">
        <f t="shared" si="0"/>
        <v>100</v>
      </c>
      <c r="O18" s="32" t="e">
        <f t="shared" ref="O18:O20" si="3">ROUND((C18+E18)*100/K18,1)</f>
        <v>#REF!</v>
      </c>
      <c r="P18" s="33">
        <f t="shared" ref="P18:P20" si="4">ROUND((D18+F18)*100/L18,1)</f>
        <v>100</v>
      </c>
    </row>
    <row r="19" spans="1:18" s="6" customFormat="1" ht="20.25">
      <c r="A19" s="68">
        <v>10</v>
      </c>
      <c r="B19" s="69" t="s">
        <v>70</v>
      </c>
      <c r="C19" s="73">
        <v>17</v>
      </c>
      <c r="D19" s="73">
        <v>17</v>
      </c>
      <c r="E19" s="34">
        <v>0</v>
      </c>
      <c r="F19" s="34" t="e">
        <f>#REF!</f>
        <v>#REF!</v>
      </c>
      <c r="G19" s="34">
        <v>0</v>
      </c>
      <c r="H19" s="34">
        <v>0</v>
      </c>
      <c r="I19" s="34">
        <v>0</v>
      </c>
      <c r="J19" s="34" t="e">
        <f>#REF!</f>
        <v>#REF!</v>
      </c>
      <c r="K19" s="73">
        <v>17</v>
      </c>
      <c r="L19" s="73">
        <v>17</v>
      </c>
      <c r="M19" s="32">
        <f t="shared" si="2"/>
        <v>100</v>
      </c>
      <c r="N19" s="32">
        <f t="shared" si="0"/>
        <v>100</v>
      </c>
      <c r="O19" s="32">
        <f t="shared" si="3"/>
        <v>100</v>
      </c>
      <c r="P19" s="33" t="e">
        <f t="shared" si="4"/>
        <v>#REF!</v>
      </c>
    </row>
    <row r="20" spans="1:18" s="1" customFormat="1" ht="20.25">
      <c r="A20" s="68">
        <v>11</v>
      </c>
      <c r="B20" s="69" t="s">
        <v>71</v>
      </c>
      <c r="C20" s="73">
        <v>18</v>
      </c>
      <c r="D20" s="73">
        <v>18</v>
      </c>
      <c r="E20" s="34" t="e">
        <f>#REF!</f>
        <v>#REF!</v>
      </c>
      <c r="F20" s="34">
        <v>0</v>
      </c>
      <c r="G20" s="34" t="e">
        <f>#REF!</f>
        <v>#REF!</v>
      </c>
      <c r="H20" s="34" t="e">
        <f>#REF!</f>
        <v>#REF!</v>
      </c>
      <c r="I20" s="34" t="e">
        <f>#REF!</f>
        <v>#REF!</v>
      </c>
      <c r="J20" s="34">
        <v>0</v>
      </c>
      <c r="K20" s="73">
        <v>18</v>
      </c>
      <c r="L20" s="73">
        <v>18</v>
      </c>
      <c r="M20" s="32">
        <f t="shared" si="2"/>
        <v>100</v>
      </c>
      <c r="N20" s="32">
        <f t="shared" si="0"/>
        <v>100</v>
      </c>
      <c r="O20" s="32" t="e">
        <f t="shared" si="3"/>
        <v>#REF!</v>
      </c>
      <c r="P20" s="33">
        <f t="shared" si="4"/>
        <v>100</v>
      </c>
    </row>
    <row r="21" spans="1:18" s="1" customFormat="1" ht="16.5">
      <c r="A21" s="37"/>
      <c r="B21" s="38" t="s">
        <v>8</v>
      </c>
      <c r="C21" s="39">
        <f t="shared" ref="C21" si="5">SUM(C10:C20)</f>
        <v>132</v>
      </c>
      <c r="D21" s="39">
        <f t="shared" ref="D21" si="6">SUM(D10:D20)</f>
        <v>132</v>
      </c>
      <c r="E21" s="39" t="e">
        <f t="shared" ref="E21" si="7">SUM(E10:E20)</f>
        <v>#REF!</v>
      </c>
      <c r="F21" s="39" t="e">
        <f t="shared" ref="F21" si="8">SUM(F10:F20)</f>
        <v>#REF!</v>
      </c>
      <c r="G21" s="39" t="e">
        <f t="shared" ref="G21" si="9">SUM(G10:G20)</f>
        <v>#REF!</v>
      </c>
      <c r="H21" s="39" t="e">
        <f t="shared" ref="H21" si="10">SUM(H10:H20)</f>
        <v>#REF!</v>
      </c>
      <c r="I21" s="39" t="e">
        <f t="shared" ref="I21" si="11">SUM(I10:I20)</f>
        <v>#REF!</v>
      </c>
      <c r="J21" s="39" t="e">
        <f t="shared" ref="J21" si="12">SUM(J10:J20)</f>
        <v>#REF!</v>
      </c>
      <c r="K21" s="39">
        <f t="shared" ref="K21" si="13">SUM(K10:K20)</f>
        <v>128</v>
      </c>
      <c r="L21" s="39">
        <f t="shared" ref="L21" si="14">SUM(L10:L20)</f>
        <v>128</v>
      </c>
      <c r="M21" s="39">
        <f t="shared" ref="M21" si="15">SUM(M10:M20)</f>
        <v>900</v>
      </c>
      <c r="N21" s="39">
        <f t="shared" ref="N21" si="16">SUM(N10:N20)</f>
        <v>900</v>
      </c>
      <c r="O21" s="39" t="e">
        <f t="shared" ref="O21" si="17">SUM(O10:O20)</f>
        <v>#REF!</v>
      </c>
      <c r="P21" s="39" t="e">
        <f t="shared" ref="P21" si="18">SUM(P10:P20)</f>
        <v>#REF!</v>
      </c>
    </row>
    <row r="22" spans="1:18" ht="17.25" thickBot="1">
      <c r="A22" s="40"/>
      <c r="B22" s="41"/>
      <c r="C22" s="42" t="s">
        <v>15</v>
      </c>
      <c r="D22" s="42" t="s">
        <v>29</v>
      </c>
      <c r="E22" s="43"/>
      <c r="F22" s="44"/>
      <c r="G22" s="44"/>
      <c r="H22" s="44"/>
      <c r="I22" s="44"/>
      <c r="J22" s="44"/>
      <c r="K22" s="45"/>
      <c r="L22" s="45"/>
      <c r="M22" s="46"/>
      <c r="N22" s="46"/>
      <c r="O22" s="46"/>
      <c r="P22" s="70"/>
      <c r="Q22" s="12"/>
      <c r="R22" s="12"/>
    </row>
    <row r="23" spans="1:18" ht="17.25" thickBot="1">
      <c r="A23" s="47"/>
      <c r="B23" s="48" t="s">
        <v>30</v>
      </c>
      <c r="C23" s="49" t="e">
        <f>ROUND((C21+E21)*100/K21,1)</f>
        <v>#REF!</v>
      </c>
      <c r="D23" s="50" t="e">
        <f>ROUND((D21+F21)*100/L21,1)</f>
        <v>#REF!</v>
      </c>
      <c r="E23" s="47" t="s">
        <v>9</v>
      </c>
      <c r="F23" s="51"/>
      <c r="G23" s="52"/>
      <c r="H23" s="47"/>
      <c r="I23" s="47"/>
      <c r="J23" s="47"/>
      <c r="K23" s="52"/>
      <c r="L23" s="52"/>
      <c r="M23" s="53"/>
      <c r="N23" s="53"/>
      <c r="O23" s="53"/>
      <c r="P23" s="71"/>
    </row>
    <row r="24" spans="1:18" ht="16.5">
      <c r="A24" s="54"/>
      <c r="B24" s="55" t="s">
        <v>31</v>
      </c>
      <c r="C24" s="56">
        <f>ROUND(C21*100/K21,1)</f>
        <v>103.1</v>
      </c>
      <c r="D24" s="57">
        <f>ROUND(D21*100/L21,1)</f>
        <v>103.1</v>
      </c>
      <c r="E24" s="56" t="s">
        <v>9</v>
      </c>
      <c r="F24" s="58"/>
      <c r="G24" s="59"/>
      <c r="H24" s="54"/>
      <c r="I24" s="54"/>
      <c r="J24" s="54"/>
      <c r="K24" s="59"/>
      <c r="L24" s="59"/>
      <c r="M24" s="60"/>
      <c r="N24" s="60"/>
      <c r="O24" s="60"/>
      <c r="P24" s="72"/>
    </row>
    <row r="25" spans="1:18">
      <c r="P25" s="12"/>
    </row>
  </sheetData>
  <mergeCells count="18">
    <mergeCell ref="M7:N8"/>
    <mergeCell ref="O7:P8"/>
    <mergeCell ref="B5:C5"/>
    <mergeCell ref="E5:G5"/>
    <mergeCell ref="B6:K6"/>
    <mergeCell ref="C7:D8"/>
    <mergeCell ref="E7:F8"/>
    <mergeCell ref="G7:H8"/>
    <mergeCell ref="I7:J8"/>
    <mergeCell ref="K7:L8"/>
    <mergeCell ref="H5:K5"/>
    <mergeCell ref="B4:C4"/>
    <mergeCell ref="E4:G4"/>
    <mergeCell ref="H3:K3"/>
    <mergeCell ref="H4:K4"/>
    <mergeCell ref="A1:P1"/>
    <mergeCell ref="B3:C3"/>
    <mergeCell ref="E3:G3"/>
  </mergeCells>
  <pageMargins left="0.7" right="0.7" top="0.75" bottom="0.75" header="0.3" footer="0.3"/>
  <pageSetup orientation="portrait" horizont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topLeftCell="A10" zoomScale="70" zoomScaleNormal="70" workbookViewId="0">
      <selection activeCell="L16" sqref="L16:L21"/>
    </sheetView>
  </sheetViews>
  <sheetFormatPr defaultColWidth="9.140625" defaultRowHeight="16.5"/>
  <cols>
    <col min="1" max="1" width="23.42578125" style="13" customWidth="1"/>
    <col min="2" max="2" width="21.5703125" style="13" customWidth="1"/>
    <col min="3" max="3" width="20.5703125" style="13" customWidth="1"/>
    <col min="4" max="4" width="24" style="13" bestFit="1" customWidth="1"/>
    <col min="5" max="5" width="23" style="13" customWidth="1"/>
    <col min="6" max="6" width="39.28515625" style="13" bestFit="1" customWidth="1"/>
    <col min="7" max="7" width="13.85546875" style="13" bestFit="1" customWidth="1"/>
    <col min="8" max="8" width="18.28515625" style="13" bestFit="1" customWidth="1"/>
    <col min="9" max="9" width="19.5703125" style="13" bestFit="1" customWidth="1"/>
    <col min="10" max="10" width="13.85546875" style="13" bestFit="1" customWidth="1"/>
    <col min="11" max="11" width="18.28515625" style="13" bestFit="1" customWidth="1"/>
    <col min="12" max="12" width="19.5703125" style="13" bestFit="1" customWidth="1"/>
    <col min="13" max="13" width="11.140625" style="13" customWidth="1"/>
    <col min="14" max="16384" width="9.140625" style="13"/>
  </cols>
  <sheetData>
    <row r="1" spans="1:13" s="103" customFormat="1" ht="15.75" customHeight="1">
      <c r="A1" s="96" t="s">
        <v>0</v>
      </c>
      <c r="B1" s="214" t="s">
        <v>247</v>
      </c>
      <c r="C1" s="214"/>
      <c r="D1" s="214"/>
      <c r="E1" s="214"/>
      <c r="F1" s="214"/>
      <c r="G1" s="100"/>
      <c r="H1" s="101"/>
      <c r="I1" s="102"/>
      <c r="J1" s="100"/>
      <c r="K1" s="102"/>
      <c r="L1" s="102"/>
      <c r="M1" s="102"/>
    </row>
    <row r="2" spans="1:13" s="103" customFormat="1">
      <c r="A2" s="96" t="s">
        <v>5</v>
      </c>
      <c r="B2" s="215" t="s">
        <v>42</v>
      </c>
      <c r="C2" s="215"/>
      <c r="D2" s="215"/>
      <c r="E2" s="215"/>
      <c r="F2" s="215"/>
      <c r="G2" s="100"/>
      <c r="H2" s="101"/>
      <c r="I2" s="102"/>
      <c r="J2" s="100"/>
      <c r="K2" s="102"/>
      <c r="L2" s="102"/>
      <c r="M2" s="102"/>
    </row>
    <row r="3" spans="1:13" s="103" customFormat="1" ht="16.5" customHeight="1">
      <c r="A3" s="97"/>
      <c r="B3" s="92" t="s">
        <v>23</v>
      </c>
      <c r="C3" s="92" t="s">
        <v>24</v>
      </c>
      <c r="D3" s="92" t="s">
        <v>33</v>
      </c>
      <c r="E3" s="92" t="s">
        <v>34</v>
      </c>
      <c r="F3" s="92" t="s">
        <v>35</v>
      </c>
      <c r="G3" s="100"/>
      <c r="H3" s="101"/>
      <c r="I3" s="102"/>
      <c r="J3" s="100"/>
      <c r="K3" s="102"/>
      <c r="L3" s="102"/>
      <c r="M3" s="102"/>
    </row>
    <row r="4" spans="1:13" s="103" customFormat="1">
      <c r="A4" s="98" t="s">
        <v>3</v>
      </c>
      <c r="B4" s="89">
        <v>10</v>
      </c>
      <c r="C4" s="89">
        <v>0</v>
      </c>
      <c r="D4" s="97">
        <f>COUNTIF(G11:G19,"Untested")</f>
        <v>0</v>
      </c>
      <c r="E4" s="99">
        <f>COUNTIF(G11:G19,"Blocked")</f>
        <v>0</v>
      </c>
      <c r="F4" s="97">
        <v>10</v>
      </c>
      <c r="G4" s="100"/>
      <c r="H4" s="101"/>
      <c r="I4" s="102"/>
      <c r="J4" s="100"/>
      <c r="K4" s="102"/>
      <c r="L4" s="102"/>
      <c r="M4" s="102"/>
    </row>
    <row r="5" spans="1:13" s="103" customFormat="1">
      <c r="A5" s="98" t="s">
        <v>4</v>
      </c>
      <c r="B5" s="89">
        <v>0</v>
      </c>
      <c r="C5" s="89">
        <v>0</v>
      </c>
      <c r="D5" s="97">
        <f>COUNTIF(J11:J19,"Untested")</f>
        <v>0</v>
      </c>
      <c r="E5" s="99">
        <f>COUNTIF(J11:J19,"Blocked")</f>
        <v>0</v>
      </c>
      <c r="F5" s="97">
        <v>0</v>
      </c>
      <c r="G5" s="100"/>
      <c r="H5" s="101"/>
      <c r="I5" s="102"/>
      <c r="J5" s="100"/>
      <c r="K5" s="102"/>
      <c r="L5" s="102"/>
      <c r="M5" s="102"/>
    </row>
    <row r="6" spans="1:13" s="103" customFormat="1">
      <c r="A6" s="104"/>
      <c r="B6" s="105"/>
      <c r="C6" s="102"/>
      <c r="D6" s="102"/>
      <c r="E6" s="106"/>
      <c r="F6" s="102"/>
      <c r="G6" s="100"/>
      <c r="H6" s="101"/>
      <c r="I6" s="102"/>
      <c r="J6" s="100"/>
      <c r="K6" s="102"/>
      <c r="L6" s="102"/>
      <c r="M6" s="102"/>
    </row>
    <row r="7" spans="1:13" s="103" customFormat="1">
      <c r="A7" s="218" t="s">
        <v>6</v>
      </c>
      <c r="B7" s="218" t="s">
        <v>12</v>
      </c>
      <c r="C7" s="218" t="s">
        <v>50</v>
      </c>
      <c r="D7" s="218" t="s">
        <v>87</v>
      </c>
      <c r="E7" s="218" t="s">
        <v>44</v>
      </c>
      <c r="F7" s="218" t="s">
        <v>45</v>
      </c>
      <c r="G7" s="218" t="s">
        <v>36</v>
      </c>
      <c r="H7" s="218"/>
      <c r="I7" s="218"/>
      <c r="J7" s="218" t="s">
        <v>36</v>
      </c>
      <c r="K7" s="218"/>
      <c r="L7" s="218"/>
      <c r="M7" s="218" t="s">
        <v>37</v>
      </c>
    </row>
    <row r="8" spans="1:13" s="103" customFormat="1">
      <c r="A8" s="218"/>
      <c r="B8" s="218"/>
      <c r="C8" s="218"/>
      <c r="D8" s="218"/>
      <c r="E8" s="218"/>
      <c r="F8" s="218"/>
      <c r="G8" s="218" t="s">
        <v>15</v>
      </c>
      <c r="H8" s="218"/>
      <c r="I8" s="218"/>
      <c r="J8" s="218" t="s">
        <v>16</v>
      </c>
      <c r="K8" s="218"/>
      <c r="L8" s="218"/>
      <c r="M8" s="218"/>
    </row>
    <row r="9" spans="1:13" s="103" customFormat="1">
      <c r="A9" s="218"/>
      <c r="B9" s="218"/>
      <c r="C9" s="218"/>
      <c r="D9" s="218"/>
      <c r="E9" s="218"/>
      <c r="F9" s="218"/>
      <c r="G9" s="90" t="s">
        <v>38</v>
      </c>
      <c r="H9" s="91" t="s">
        <v>39</v>
      </c>
      <c r="I9" s="92" t="s">
        <v>40</v>
      </c>
      <c r="J9" s="90" t="s">
        <v>38</v>
      </c>
      <c r="K9" s="91" t="s">
        <v>39</v>
      </c>
      <c r="L9" s="92" t="s">
        <v>40</v>
      </c>
      <c r="M9" s="218"/>
    </row>
    <row r="10" spans="1:13" s="103" customFormat="1" ht="25.5" customHeight="1">
      <c r="A10" s="217" t="s">
        <v>72</v>
      </c>
      <c r="B10" s="217"/>
      <c r="C10" s="217"/>
      <c r="D10" s="217"/>
      <c r="E10" s="217"/>
      <c r="F10" s="217"/>
      <c r="G10" s="217"/>
      <c r="H10" s="217"/>
      <c r="I10" s="217"/>
      <c r="J10" s="217"/>
      <c r="K10" s="217"/>
      <c r="L10" s="217"/>
      <c r="M10" s="217"/>
    </row>
    <row r="11" spans="1:13" s="103" customFormat="1" ht="86.25" customHeight="1">
      <c r="A11" s="82" t="s">
        <v>90</v>
      </c>
      <c r="B11" s="86" t="s">
        <v>60</v>
      </c>
      <c r="C11" s="83"/>
      <c r="D11" s="83"/>
      <c r="E11" s="84" t="s">
        <v>61</v>
      </c>
      <c r="F11" s="84" t="s">
        <v>61</v>
      </c>
      <c r="G11" s="85" t="s">
        <v>2</v>
      </c>
      <c r="H11" s="74">
        <v>45539</v>
      </c>
      <c r="I11" s="93"/>
      <c r="J11" s="85" t="s">
        <v>2</v>
      </c>
      <c r="K11" s="74">
        <v>45539</v>
      </c>
      <c r="L11" s="93"/>
      <c r="M11" s="83"/>
    </row>
    <row r="12" spans="1:13" s="103" customFormat="1" ht="78" customHeight="1">
      <c r="A12" s="82" t="s">
        <v>91</v>
      </c>
      <c r="B12" s="86" t="s">
        <v>75</v>
      </c>
      <c r="C12" s="83"/>
      <c r="D12" s="83"/>
      <c r="E12" s="84" t="s">
        <v>51</v>
      </c>
      <c r="F12" s="84" t="s">
        <v>51</v>
      </c>
      <c r="G12" s="85" t="s">
        <v>2</v>
      </c>
      <c r="H12" s="74">
        <v>45539</v>
      </c>
      <c r="I12" s="93"/>
      <c r="J12" s="85" t="s">
        <v>2</v>
      </c>
      <c r="K12" s="74">
        <v>45539</v>
      </c>
      <c r="L12" s="93"/>
      <c r="M12" s="83"/>
    </row>
    <row r="13" spans="1:13" s="103" customFormat="1" ht="55.5" customHeight="1">
      <c r="A13" s="82" t="s">
        <v>92</v>
      </c>
      <c r="B13" s="86" t="s">
        <v>41</v>
      </c>
      <c r="C13" s="83"/>
      <c r="D13" s="83"/>
      <c r="E13" s="84" t="s">
        <v>51</v>
      </c>
      <c r="F13" s="84" t="s">
        <v>51</v>
      </c>
      <c r="G13" s="85" t="s">
        <v>2</v>
      </c>
      <c r="H13" s="74">
        <v>45539</v>
      </c>
      <c r="I13" s="93"/>
      <c r="J13" s="85" t="s">
        <v>2</v>
      </c>
      <c r="K13" s="74">
        <v>45539</v>
      </c>
      <c r="L13" s="93"/>
      <c r="M13" s="83"/>
    </row>
    <row r="14" spans="1:13" s="103" customFormat="1" ht="50.25" customHeight="1">
      <c r="A14" s="82" t="s">
        <v>85</v>
      </c>
      <c r="B14" s="86" t="s">
        <v>73</v>
      </c>
      <c r="C14" s="83"/>
      <c r="D14" s="83"/>
      <c r="E14" s="84" t="s">
        <v>81</v>
      </c>
      <c r="F14" s="84" t="s">
        <v>81</v>
      </c>
      <c r="G14" s="85" t="s">
        <v>2</v>
      </c>
      <c r="H14" s="74">
        <v>45539</v>
      </c>
      <c r="I14" s="93"/>
      <c r="J14" s="85" t="s">
        <v>2</v>
      </c>
      <c r="K14" s="74">
        <v>45539</v>
      </c>
      <c r="L14" s="93"/>
      <c r="M14" s="83"/>
    </row>
    <row r="15" spans="1:13" s="103" customFormat="1" ht="39" customHeight="1">
      <c r="A15" s="216" t="s">
        <v>46</v>
      </c>
      <c r="B15" s="216"/>
      <c r="C15" s="216"/>
      <c r="D15" s="216"/>
      <c r="E15" s="216"/>
      <c r="F15" s="216"/>
      <c r="G15" s="216"/>
      <c r="H15" s="216"/>
      <c r="I15" s="216"/>
      <c r="J15" s="216"/>
      <c r="K15" s="216"/>
      <c r="L15" s="216"/>
      <c r="M15" s="216"/>
    </row>
    <row r="16" spans="1:13" s="103" customFormat="1" ht="93.75" customHeight="1">
      <c r="A16" s="86" t="s">
        <v>93</v>
      </c>
      <c r="B16" s="86" t="s">
        <v>82</v>
      </c>
      <c r="C16" s="86" t="s">
        <v>74</v>
      </c>
      <c r="D16" s="94" t="s">
        <v>88</v>
      </c>
      <c r="E16" s="95" t="s">
        <v>63</v>
      </c>
      <c r="F16" s="95" t="s">
        <v>63</v>
      </c>
      <c r="G16" s="85" t="s">
        <v>2</v>
      </c>
      <c r="H16" s="74">
        <v>44486</v>
      </c>
      <c r="I16" s="93"/>
      <c r="J16" s="85" t="s">
        <v>2</v>
      </c>
      <c r="K16" s="74">
        <v>44487</v>
      </c>
      <c r="L16" s="93"/>
      <c r="M16" s="83"/>
    </row>
    <row r="17" spans="1:13" s="103" customFormat="1" ht="181.5" customHeight="1">
      <c r="A17" s="86" t="s">
        <v>94</v>
      </c>
      <c r="B17" s="86" t="s">
        <v>86</v>
      </c>
      <c r="C17" s="86" t="s">
        <v>162</v>
      </c>
      <c r="D17" s="94" t="s">
        <v>88</v>
      </c>
      <c r="E17" s="95" t="s">
        <v>89</v>
      </c>
      <c r="F17" s="95" t="s">
        <v>89</v>
      </c>
      <c r="G17" s="85" t="s">
        <v>2</v>
      </c>
      <c r="H17" s="74">
        <v>44486</v>
      </c>
      <c r="I17" s="93"/>
      <c r="J17" s="85" t="s">
        <v>2</v>
      </c>
      <c r="K17" s="74">
        <v>44487</v>
      </c>
      <c r="L17" s="93"/>
      <c r="M17" s="83"/>
    </row>
    <row r="18" spans="1:13" s="103" customFormat="1" ht="168.75" customHeight="1">
      <c r="A18" s="86" t="s">
        <v>95</v>
      </c>
      <c r="B18" s="86" t="s">
        <v>103</v>
      </c>
      <c r="C18" s="86" t="s">
        <v>163</v>
      </c>
      <c r="D18" s="94" t="s">
        <v>88</v>
      </c>
      <c r="E18" s="95" t="s">
        <v>99</v>
      </c>
      <c r="F18" s="95" t="s">
        <v>99</v>
      </c>
      <c r="G18" s="85" t="s">
        <v>2</v>
      </c>
      <c r="H18" s="74">
        <v>44486</v>
      </c>
      <c r="I18" s="93"/>
      <c r="J18" s="85" t="s">
        <v>2</v>
      </c>
      <c r="K18" s="74">
        <v>44487</v>
      </c>
      <c r="L18" s="93"/>
      <c r="M18" s="83"/>
    </row>
    <row r="19" spans="1:13" s="103" customFormat="1" ht="177.75" customHeight="1">
      <c r="A19" s="86" t="s">
        <v>96</v>
      </c>
      <c r="B19" s="86" t="s">
        <v>53</v>
      </c>
      <c r="C19" s="86" t="s">
        <v>100</v>
      </c>
      <c r="D19" s="94" t="s">
        <v>88</v>
      </c>
      <c r="E19" s="95" t="s">
        <v>76</v>
      </c>
      <c r="F19" s="95" t="s">
        <v>224</v>
      </c>
      <c r="G19" s="85" t="s">
        <v>2</v>
      </c>
      <c r="H19" s="74">
        <v>44486</v>
      </c>
      <c r="I19" s="93"/>
      <c r="J19" s="85" t="s">
        <v>2</v>
      </c>
      <c r="K19" s="74">
        <v>44487</v>
      </c>
      <c r="L19" s="93"/>
      <c r="M19" s="83"/>
    </row>
    <row r="20" spans="1:13" s="103" customFormat="1" ht="188.25" customHeight="1">
      <c r="A20" s="86" t="s">
        <v>97</v>
      </c>
      <c r="B20" s="86" t="s">
        <v>101</v>
      </c>
      <c r="C20" s="86" t="s">
        <v>105</v>
      </c>
      <c r="D20" s="94" t="s">
        <v>88</v>
      </c>
      <c r="E20" s="95" t="s">
        <v>84</v>
      </c>
      <c r="F20" s="95" t="s">
        <v>225</v>
      </c>
      <c r="G20" s="85" t="s">
        <v>2</v>
      </c>
      <c r="H20" s="74">
        <v>44486</v>
      </c>
      <c r="I20" s="93"/>
      <c r="J20" s="85" t="s">
        <v>2</v>
      </c>
      <c r="K20" s="74">
        <v>44487</v>
      </c>
      <c r="L20" s="93"/>
      <c r="M20" s="83"/>
    </row>
    <row r="21" spans="1:13" ht="132">
      <c r="A21" s="86" t="s">
        <v>98</v>
      </c>
      <c r="B21" s="86" t="s">
        <v>104</v>
      </c>
      <c r="C21" s="86" t="s">
        <v>102</v>
      </c>
      <c r="D21" s="94" t="s">
        <v>88</v>
      </c>
      <c r="E21" s="95" t="s">
        <v>106</v>
      </c>
      <c r="F21" s="95" t="s">
        <v>223</v>
      </c>
      <c r="G21" s="85" t="s">
        <v>2</v>
      </c>
      <c r="H21" s="74">
        <v>44486</v>
      </c>
      <c r="I21" s="93"/>
      <c r="J21" s="85" t="s">
        <v>2</v>
      </c>
      <c r="K21" s="74">
        <v>44487</v>
      </c>
      <c r="L21" s="93"/>
      <c r="M21" s="83"/>
    </row>
  </sheetData>
  <mergeCells count="15">
    <mergeCell ref="B1:F1"/>
    <mergeCell ref="B2:F2"/>
    <mergeCell ref="A15:M15"/>
    <mergeCell ref="A10:M10"/>
    <mergeCell ref="G7:I7"/>
    <mergeCell ref="J7:L7"/>
    <mergeCell ref="M7:M9"/>
    <mergeCell ref="G8:I8"/>
    <mergeCell ref="J8:L8"/>
    <mergeCell ref="A7:A9"/>
    <mergeCell ref="B7:B9"/>
    <mergeCell ref="C7:C9"/>
    <mergeCell ref="D7:D9"/>
    <mergeCell ref="E7:E9"/>
    <mergeCell ref="F7:F9"/>
  </mergeCells>
  <dataValidations count="1">
    <dataValidation type="list" operator="equal" allowBlank="1" showErrorMessage="1" promptTitle="dfdf" sqref="J11:J14 G11:G14 G16:G21 J16:J21">
      <formula1>"Passed,Untested,Failed,Blocked"</formula1>
      <formula2>0</formula2>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
  <sheetViews>
    <sheetView zoomScale="71" zoomScaleNormal="71" workbookViewId="0">
      <selection activeCell="K43" sqref="K43:K47"/>
    </sheetView>
  </sheetViews>
  <sheetFormatPr defaultColWidth="9.140625" defaultRowHeight="15"/>
  <cols>
    <col min="1" max="1" width="23.85546875" style="81" customWidth="1"/>
    <col min="2" max="2" width="15.28515625" style="81" customWidth="1"/>
    <col min="3" max="3" width="19.7109375" style="81" customWidth="1"/>
    <col min="4" max="4" width="29.5703125" style="81" customWidth="1"/>
    <col min="5" max="5" width="28.85546875" style="81" customWidth="1"/>
    <col min="6" max="6" width="26.28515625" style="169" customWidth="1"/>
    <col min="7" max="7" width="18.140625" style="81" customWidth="1"/>
    <col min="8" max="9" width="18.7109375" style="81" customWidth="1"/>
    <col min="10" max="10" width="18.42578125" style="81" customWidth="1"/>
    <col min="11" max="11" width="16.5703125" style="81" bestFit="1" customWidth="1"/>
    <col min="12" max="12" width="10.5703125" style="81" bestFit="1" customWidth="1"/>
    <col min="13" max="16384" width="9.140625" style="81"/>
  </cols>
  <sheetData>
    <row r="1" spans="1:6" ht="15.75" customHeight="1">
      <c r="A1" s="130" t="s">
        <v>0</v>
      </c>
      <c r="B1" s="222" t="s">
        <v>247</v>
      </c>
      <c r="C1" s="222"/>
      <c r="D1" s="222"/>
      <c r="E1" s="222"/>
      <c r="F1" s="222"/>
    </row>
    <row r="2" spans="1:6" ht="15.75" customHeight="1">
      <c r="A2" s="130" t="s">
        <v>5</v>
      </c>
      <c r="B2" s="223" t="s">
        <v>107</v>
      </c>
      <c r="C2" s="223"/>
      <c r="D2" s="223"/>
      <c r="E2" s="223"/>
      <c r="F2" s="223"/>
    </row>
    <row r="3" spans="1:6" ht="16.5">
      <c r="A3" s="107"/>
      <c r="B3" s="133" t="s">
        <v>23</v>
      </c>
      <c r="C3" s="133" t="s">
        <v>24</v>
      </c>
      <c r="D3" s="133" t="s">
        <v>33</v>
      </c>
      <c r="E3" s="134" t="s">
        <v>25</v>
      </c>
      <c r="F3" s="167" t="s">
        <v>47</v>
      </c>
    </row>
    <row r="4" spans="1:6" ht="16.5">
      <c r="A4" s="108" t="s">
        <v>3</v>
      </c>
      <c r="B4" s="107">
        <v>12</v>
      </c>
      <c r="C4" s="107">
        <v>0</v>
      </c>
      <c r="D4" s="107">
        <v>0</v>
      </c>
      <c r="E4" s="107">
        <v>0</v>
      </c>
      <c r="F4" s="168">
        <v>14</v>
      </c>
    </row>
    <row r="5" spans="1:6" ht="16.5">
      <c r="A5" s="108" t="s">
        <v>4</v>
      </c>
      <c r="B5" s="150">
        <v>12</v>
      </c>
      <c r="C5" s="150">
        <v>0</v>
      </c>
      <c r="D5" s="150">
        <v>0</v>
      </c>
      <c r="E5" s="150">
        <v>0</v>
      </c>
      <c r="F5" s="168">
        <v>14</v>
      </c>
    </row>
    <row r="8" spans="1:6" hidden="1"/>
    <row r="9" spans="1:6" hidden="1"/>
    <row r="10" spans="1:6" hidden="1"/>
    <row r="11" spans="1:6" hidden="1"/>
    <row r="12" spans="1:6" hidden="1"/>
    <row r="13" spans="1:6" hidden="1"/>
    <row r="14" spans="1:6" hidden="1"/>
    <row r="15" spans="1:6" hidden="1"/>
    <row r="16" spans="1:6" hidden="1"/>
    <row r="17" spans="1:12" hidden="1"/>
    <row r="18" spans="1:12" hidden="1"/>
    <row r="19" spans="1:12" hidden="1"/>
    <row r="20" spans="1:12" hidden="1"/>
    <row r="21" spans="1:12" hidden="1"/>
    <row r="22" spans="1:12" hidden="1"/>
    <row r="23" spans="1:12" hidden="1"/>
    <row r="24" spans="1:12" hidden="1"/>
    <row r="25" spans="1:12" hidden="1"/>
    <row r="26" spans="1:12" hidden="1"/>
    <row r="27" spans="1:12" hidden="1"/>
    <row r="28" spans="1:12" hidden="1"/>
    <row r="29" spans="1:12" hidden="1"/>
    <row r="30" spans="1:12" hidden="1"/>
    <row r="31" spans="1:12" ht="17.25">
      <c r="A31" s="224" t="s">
        <v>6</v>
      </c>
      <c r="B31" s="224" t="s">
        <v>12</v>
      </c>
      <c r="C31" s="224" t="s">
        <v>43</v>
      </c>
      <c r="D31" s="225" t="s">
        <v>44</v>
      </c>
      <c r="E31" s="224" t="s">
        <v>45</v>
      </c>
      <c r="F31" s="226" t="s">
        <v>36</v>
      </c>
      <c r="G31" s="226"/>
      <c r="H31" s="226"/>
      <c r="I31" s="226"/>
      <c r="J31" s="226"/>
      <c r="K31" s="226"/>
      <c r="L31" s="226" t="s">
        <v>37</v>
      </c>
    </row>
    <row r="32" spans="1:12" ht="17.25">
      <c r="A32" s="224"/>
      <c r="B32" s="224"/>
      <c r="C32" s="224"/>
      <c r="D32" s="225"/>
      <c r="E32" s="224"/>
      <c r="F32" s="226" t="s">
        <v>15</v>
      </c>
      <c r="G32" s="226"/>
      <c r="H32" s="226"/>
      <c r="I32" s="226" t="s">
        <v>16</v>
      </c>
      <c r="J32" s="226"/>
      <c r="K32" s="226"/>
      <c r="L32" s="226"/>
    </row>
    <row r="33" spans="1:13" ht="16.5">
      <c r="A33" s="224"/>
      <c r="B33" s="224"/>
      <c r="C33" s="224"/>
      <c r="D33" s="225"/>
      <c r="E33" s="224"/>
      <c r="F33" s="170" t="s">
        <v>38</v>
      </c>
      <c r="G33" s="127" t="s">
        <v>39</v>
      </c>
      <c r="H33" s="126" t="s">
        <v>40</v>
      </c>
      <c r="I33" s="126" t="s">
        <v>38</v>
      </c>
      <c r="J33" s="126" t="s">
        <v>39</v>
      </c>
      <c r="K33" s="126" t="s">
        <v>40</v>
      </c>
      <c r="L33" s="226"/>
    </row>
    <row r="34" spans="1:13" ht="17.25" customHeight="1">
      <c r="A34" s="227" t="s">
        <v>117</v>
      </c>
      <c r="B34" s="228"/>
      <c r="C34" s="228"/>
      <c r="D34" s="228"/>
      <c r="E34" s="228"/>
      <c r="F34" s="228"/>
      <c r="G34" s="228"/>
      <c r="H34" s="228"/>
      <c r="I34" s="228"/>
      <c r="J34" s="228"/>
      <c r="K34" s="228"/>
      <c r="L34" s="229"/>
    </row>
    <row r="35" spans="1:13" ht="33">
      <c r="A35" s="109" t="s">
        <v>54</v>
      </c>
      <c r="B35" s="109" t="s">
        <v>108</v>
      </c>
      <c r="C35" s="107"/>
      <c r="D35" s="110" t="s">
        <v>61</v>
      </c>
      <c r="E35" s="110" t="s">
        <v>61</v>
      </c>
      <c r="F35" s="152" t="s">
        <v>2</v>
      </c>
      <c r="G35" s="113">
        <v>45539</v>
      </c>
      <c r="H35" s="111"/>
      <c r="I35" s="111" t="s">
        <v>2</v>
      </c>
      <c r="J35" s="113">
        <v>45539</v>
      </c>
      <c r="K35" s="111"/>
      <c r="L35" s="112"/>
    </row>
    <row r="36" spans="1:13" ht="33">
      <c r="A36" s="109" t="s">
        <v>55</v>
      </c>
      <c r="B36" s="109" t="s">
        <v>109</v>
      </c>
      <c r="C36" s="107"/>
      <c r="D36" s="110" t="s">
        <v>51</v>
      </c>
      <c r="E36" s="110" t="s">
        <v>51</v>
      </c>
      <c r="F36" s="152" t="s">
        <v>2</v>
      </c>
      <c r="G36" s="113">
        <v>45539</v>
      </c>
      <c r="H36" s="111"/>
      <c r="I36" s="111" t="s">
        <v>2</v>
      </c>
      <c r="J36" s="113">
        <v>45539</v>
      </c>
      <c r="K36" s="111"/>
      <c r="L36" s="112"/>
    </row>
    <row r="37" spans="1:13" ht="33">
      <c r="A37" s="109" t="s">
        <v>56</v>
      </c>
      <c r="B37" s="109" t="s">
        <v>164</v>
      </c>
      <c r="C37" s="107"/>
      <c r="D37" s="110" t="s">
        <v>51</v>
      </c>
      <c r="E37" s="110" t="s">
        <v>51</v>
      </c>
      <c r="F37" s="152" t="s">
        <v>2</v>
      </c>
      <c r="G37" s="113">
        <v>45539</v>
      </c>
      <c r="H37" s="111"/>
      <c r="I37" s="111" t="s">
        <v>2</v>
      </c>
      <c r="J37" s="113">
        <v>45539</v>
      </c>
      <c r="K37" s="111"/>
      <c r="L37" s="112"/>
    </row>
    <row r="38" spans="1:13" ht="49.5">
      <c r="A38" s="109" t="s">
        <v>85</v>
      </c>
      <c r="B38" s="109" t="s">
        <v>165</v>
      </c>
      <c r="C38" s="107"/>
      <c r="D38" s="110" t="s">
        <v>51</v>
      </c>
      <c r="E38" s="110" t="s">
        <v>51</v>
      </c>
      <c r="F38" s="152" t="s">
        <v>2</v>
      </c>
      <c r="G38" s="113">
        <v>45539</v>
      </c>
      <c r="H38" s="111"/>
      <c r="I38" s="111" t="s">
        <v>2</v>
      </c>
      <c r="J38" s="113">
        <v>45539</v>
      </c>
      <c r="K38" s="111"/>
      <c r="L38" s="112"/>
    </row>
    <row r="39" spans="1:13" ht="33">
      <c r="A39" s="149" t="s">
        <v>119</v>
      </c>
      <c r="B39" s="109" t="s">
        <v>110</v>
      </c>
      <c r="C39" s="107"/>
      <c r="D39" s="110" t="s">
        <v>51</v>
      </c>
      <c r="E39" s="110" t="s">
        <v>51</v>
      </c>
      <c r="F39" s="152" t="s">
        <v>2</v>
      </c>
      <c r="G39" s="113">
        <v>45539</v>
      </c>
      <c r="H39" s="111"/>
      <c r="I39" s="111" t="s">
        <v>2</v>
      </c>
      <c r="J39" s="113">
        <v>45539</v>
      </c>
      <c r="K39" s="111"/>
      <c r="L39" s="112"/>
    </row>
    <row r="40" spans="1:13" ht="49.5">
      <c r="A40" s="149" t="s">
        <v>166</v>
      </c>
      <c r="B40" s="109" t="s">
        <v>111</v>
      </c>
      <c r="C40" s="107"/>
      <c r="D40" s="110" t="s">
        <v>51</v>
      </c>
      <c r="E40" s="110" t="s">
        <v>51</v>
      </c>
      <c r="F40" s="152" t="s">
        <v>2</v>
      </c>
      <c r="G40" s="113">
        <v>45539</v>
      </c>
      <c r="H40" s="111"/>
      <c r="I40" s="111" t="s">
        <v>2</v>
      </c>
      <c r="J40" s="113">
        <v>45539</v>
      </c>
      <c r="K40" s="111"/>
      <c r="L40" s="112"/>
    </row>
    <row r="41" spans="1:13" ht="33">
      <c r="A41" s="149" t="s">
        <v>167</v>
      </c>
      <c r="B41" s="109" t="s">
        <v>112</v>
      </c>
      <c r="C41" s="107"/>
      <c r="D41" s="110" t="s">
        <v>62</v>
      </c>
      <c r="E41" s="110" t="s">
        <v>62</v>
      </c>
      <c r="F41" s="152" t="s">
        <v>2</v>
      </c>
      <c r="G41" s="113">
        <v>45539</v>
      </c>
      <c r="H41" s="111"/>
      <c r="I41" s="111" t="s">
        <v>2</v>
      </c>
      <c r="J41" s="113">
        <v>45539</v>
      </c>
      <c r="K41" s="111"/>
      <c r="L41" s="112"/>
    </row>
    <row r="42" spans="1:13" ht="16.5">
      <c r="A42" s="219" t="s">
        <v>118</v>
      </c>
      <c r="B42" s="220"/>
      <c r="C42" s="220"/>
      <c r="D42" s="220"/>
      <c r="E42" s="220"/>
      <c r="F42" s="220"/>
      <c r="G42" s="220"/>
      <c r="H42" s="220"/>
      <c r="I42" s="220"/>
      <c r="J42" s="220"/>
      <c r="K42" s="220"/>
      <c r="L42" s="221"/>
      <c r="M42" s="88"/>
    </row>
    <row r="43" spans="1:13" ht="330">
      <c r="A43" s="110" t="s">
        <v>113</v>
      </c>
      <c r="B43" s="110" t="s">
        <v>115</v>
      </c>
      <c r="C43" s="110" t="s">
        <v>248</v>
      </c>
      <c r="D43" s="87" t="s">
        <v>232</v>
      </c>
      <c r="E43" s="147" t="s">
        <v>232</v>
      </c>
      <c r="F43" s="152" t="s">
        <v>2</v>
      </c>
      <c r="G43" s="113">
        <v>45539</v>
      </c>
      <c r="H43" s="111"/>
      <c r="I43" s="111" t="s">
        <v>2</v>
      </c>
      <c r="J43" s="113">
        <v>45539</v>
      </c>
      <c r="K43" s="111"/>
      <c r="L43" s="112"/>
    </row>
    <row r="44" spans="1:13" ht="280.5">
      <c r="A44" s="110" t="s">
        <v>114</v>
      </c>
      <c r="B44" s="110" t="s">
        <v>226</v>
      </c>
      <c r="C44" s="110" t="s">
        <v>249</v>
      </c>
      <c r="D44" s="87" t="s">
        <v>227</v>
      </c>
      <c r="E44" s="147" t="s">
        <v>227</v>
      </c>
      <c r="F44" s="152" t="s">
        <v>2</v>
      </c>
      <c r="G44" s="113">
        <v>45539</v>
      </c>
      <c r="H44" s="111"/>
      <c r="I44" s="111" t="s">
        <v>2</v>
      </c>
      <c r="J44" s="113">
        <v>45539</v>
      </c>
      <c r="K44" s="111"/>
      <c r="L44" s="112"/>
    </row>
    <row r="45" spans="1:13" ht="280.5">
      <c r="A45" s="110" t="s">
        <v>57</v>
      </c>
      <c r="B45" s="110" t="s">
        <v>228</v>
      </c>
      <c r="C45" s="151" t="s">
        <v>249</v>
      </c>
      <c r="D45" s="87" t="s">
        <v>229</v>
      </c>
      <c r="E45" s="147" t="s">
        <v>229</v>
      </c>
      <c r="F45" s="152" t="s">
        <v>2</v>
      </c>
      <c r="G45" s="113">
        <v>45539</v>
      </c>
      <c r="H45" s="111"/>
      <c r="I45" s="111" t="s">
        <v>2</v>
      </c>
      <c r="J45" s="113">
        <v>45539</v>
      </c>
      <c r="K45" s="111"/>
      <c r="L45" s="112"/>
    </row>
    <row r="46" spans="1:13" ht="297" customHeight="1">
      <c r="A46" s="110" t="s">
        <v>58</v>
      </c>
      <c r="B46" s="171" t="s">
        <v>230</v>
      </c>
      <c r="C46" s="110" t="s">
        <v>235</v>
      </c>
      <c r="D46" s="87" t="s">
        <v>231</v>
      </c>
      <c r="E46" s="147" t="s">
        <v>231</v>
      </c>
      <c r="F46" s="152" t="s">
        <v>2</v>
      </c>
      <c r="G46" s="113">
        <v>45539</v>
      </c>
      <c r="H46" s="111"/>
      <c r="I46" s="111" t="s">
        <v>2</v>
      </c>
      <c r="J46" s="113">
        <v>45539</v>
      </c>
      <c r="K46" s="111"/>
      <c r="L46" s="112"/>
    </row>
    <row r="47" spans="1:13" ht="216.75" customHeight="1">
      <c r="A47" s="110" t="s">
        <v>59</v>
      </c>
      <c r="B47" s="87" t="s">
        <v>236</v>
      </c>
      <c r="C47" s="151" t="s">
        <v>249</v>
      </c>
      <c r="D47" s="87" t="s">
        <v>116</v>
      </c>
      <c r="E47" s="87" t="s">
        <v>116</v>
      </c>
      <c r="F47" s="152" t="s">
        <v>2</v>
      </c>
      <c r="G47" s="113">
        <v>45539</v>
      </c>
      <c r="H47" s="111"/>
      <c r="I47" s="111" t="s">
        <v>2</v>
      </c>
      <c r="J47" s="113">
        <v>45539</v>
      </c>
      <c r="K47" s="111"/>
      <c r="L47" s="112"/>
    </row>
  </sheetData>
  <mergeCells count="13">
    <mergeCell ref="A42:L42"/>
    <mergeCell ref="B1:F1"/>
    <mergeCell ref="B2:F2"/>
    <mergeCell ref="A31:A33"/>
    <mergeCell ref="B31:B33"/>
    <mergeCell ref="C31:C33"/>
    <mergeCell ref="D31:D33"/>
    <mergeCell ref="E31:E33"/>
    <mergeCell ref="L31:L33"/>
    <mergeCell ref="F32:H32"/>
    <mergeCell ref="F31:K31"/>
    <mergeCell ref="I32:K32"/>
    <mergeCell ref="A34:L34"/>
  </mergeCells>
  <dataValidations count="1">
    <dataValidation type="list" operator="equal" allowBlank="1" showErrorMessage="1" promptTitle="dfdf" sqref="F43:F47 I43:I47 I35:I41 F35:F41">
      <formula1>"Passed,Untested,Failed,Blocked"</formula1>
      <formula2>0</formula2>
    </dataValidation>
  </dataValidation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zoomScale="68" zoomScaleNormal="68" workbookViewId="0">
      <selection activeCell="K18" sqref="K18"/>
    </sheetView>
  </sheetViews>
  <sheetFormatPr defaultColWidth="9.140625" defaultRowHeight="16.5"/>
  <cols>
    <col min="1" max="1" width="23.42578125" style="13" customWidth="1"/>
    <col min="2" max="2" width="21.5703125" style="13" customWidth="1"/>
    <col min="3" max="3" width="20.5703125" style="13" customWidth="1"/>
    <col min="4" max="4" width="24" style="13" bestFit="1" customWidth="1"/>
    <col min="5" max="5" width="27.85546875" style="13" customWidth="1"/>
    <col min="6" max="6" width="39.28515625" style="13" bestFit="1" customWidth="1"/>
    <col min="7" max="7" width="13.85546875" style="13" bestFit="1" customWidth="1"/>
    <col min="8" max="8" width="18.28515625" style="13" bestFit="1" customWidth="1"/>
    <col min="9" max="9" width="19.5703125" style="13" bestFit="1" customWidth="1"/>
    <col min="10" max="10" width="13.85546875" style="13" bestFit="1" customWidth="1"/>
    <col min="11" max="11" width="18.28515625" style="13" bestFit="1" customWidth="1"/>
    <col min="12" max="12" width="19.5703125" style="13" bestFit="1" customWidth="1"/>
    <col min="13" max="13" width="11.140625" style="13" customWidth="1"/>
    <col min="14" max="16384" width="9.140625" style="13"/>
  </cols>
  <sheetData>
    <row r="1" spans="1:13" s="103" customFormat="1" ht="15.75" customHeight="1">
      <c r="A1" s="96" t="s">
        <v>0</v>
      </c>
      <c r="B1" s="214" t="s">
        <v>247</v>
      </c>
      <c r="C1" s="214"/>
      <c r="D1" s="214"/>
      <c r="E1" s="214"/>
      <c r="F1" s="214"/>
      <c r="G1" s="100"/>
      <c r="H1" s="101"/>
      <c r="I1" s="102"/>
      <c r="J1" s="100"/>
      <c r="K1" s="102"/>
      <c r="L1" s="102"/>
      <c r="M1" s="102"/>
    </row>
    <row r="2" spans="1:13" s="103" customFormat="1">
      <c r="A2" s="96" t="s">
        <v>5</v>
      </c>
      <c r="B2" s="215" t="s">
        <v>157</v>
      </c>
      <c r="C2" s="215"/>
      <c r="D2" s="215"/>
      <c r="E2" s="215"/>
      <c r="F2" s="215"/>
      <c r="G2" s="100"/>
      <c r="H2" s="101"/>
      <c r="I2" s="102"/>
      <c r="J2" s="100"/>
      <c r="K2" s="102"/>
      <c r="L2" s="102"/>
      <c r="M2" s="102"/>
    </row>
    <row r="3" spans="1:13" s="103" customFormat="1" ht="16.5" customHeight="1">
      <c r="A3" s="97"/>
      <c r="B3" s="135" t="s">
        <v>23</v>
      </c>
      <c r="C3" s="135" t="s">
        <v>24</v>
      </c>
      <c r="D3" s="135" t="s">
        <v>33</v>
      </c>
      <c r="E3" s="135" t="s">
        <v>34</v>
      </c>
      <c r="F3" s="135" t="s">
        <v>35</v>
      </c>
      <c r="G3" s="100"/>
      <c r="H3" s="101"/>
      <c r="I3" s="102"/>
      <c r="J3" s="100"/>
      <c r="K3" s="102"/>
      <c r="L3" s="102"/>
      <c r="M3" s="102"/>
    </row>
    <row r="4" spans="1:13" s="103" customFormat="1">
      <c r="A4" s="98" t="s">
        <v>3</v>
      </c>
      <c r="B4" s="89">
        <v>2</v>
      </c>
      <c r="C4" s="89">
        <v>0</v>
      </c>
      <c r="D4" s="97">
        <f>COUNTIF(G11:G13,"Untested")</f>
        <v>0</v>
      </c>
      <c r="E4" s="99">
        <f>COUNTIF(G11:G13,"Blocked")</f>
        <v>0</v>
      </c>
      <c r="F4" s="97">
        <v>2</v>
      </c>
      <c r="G4" s="100"/>
      <c r="H4" s="101"/>
      <c r="I4" s="102"/>
      <c r="J4" s="100"/>
      <c r="K4" s="102"/>
      <c r="L4" s="102"/>
      <c r="M4" s="102"/>
    </row>
    <row r="5" spans="1:13" s="103" customFormat="1">
      <c r="A5" s="98" t="s">
        <v>4</v>
      </c>
      <c r="B5" s="89">
        <v>2</v>
      </c>
      <c r="C5" s="89">
        <v>0</v>
      </c>
      <c r="D5" s="97">
        <f>COUNTIF(J11:J13,"Untested")</f>
        <v>0</v>
      </c>
      <c r="E5" s="99">
        <f>COUNTIF(J11:J13,"Blocked")</f>
        <v>0</v>
      </c>
      <c r="F5" s="97">
        <v>2</v>
      </c>
      <c r="G5" s="100"/>
      <c r="H5" s="101"/>
      <c r="I5" s="102"/>
      <c r="J5" s="100"/>
      <c r="K5" s="102"/>
      <c r="L5" s="102"/>
      <c r="M5" s="102"/>
    </row>
    <row r="6" spans="1:13" s="103" customFormat="1">
      <c r="A6" s="104"/>
      <c r="B6" s="105"/>
      <c r="C6" s="102"/>
      <c r="D6" s="102"/>
      <c r="E6" s="106"/>
      <c r="F6" s="102"/>
      <c r="G6" s="100"/>
      <c r="H6" s="101"/>
      <c r="I6" s="102"/>
      <c r="J6" s="100"/>
      <c r="K6" s="102"/>
      <c r="L6" s="102"/>
      <c r="M6" s="102"/>
    </row>
    <row r="7" spans="1:13" s="103" customFormat="1">
      <c r="A7" s="218" t="s">
        <v>6</v>
      </c>
      <c r="B7" s="218" t="s">
        <v>12</v>
      </c>
      <c r="C7" s="218" t="s">
        <v>50</v>
      </c>
      <c r="D7" s="218" t="s">
        <v>87</v>
      </c>
      <c r="E7" s="218" t="s">
        <v>44</v>
      </c>
      <c r="F7" s="218" t="s">
        <v>45</v>
      </c>
      <c r="G7" s="218" t="s">
        <v>36</v>
      </c>
      <c r="H7" s="218"/>
      <c r="I7" s="218"/>
      <c r="J7" s="218" t="s">
        <v>36</v>
      </c>
      <c r="K7" s="218"/>
      <c r="L7" s="218"/>
      <c r="M7" s="218" t="s">
        <v>37</v>
      </c>
    </row>
    <row r="8" spans="1:13" s="103" customFormat="1">
      <c r="A8" s="218"/>
      <c r="B8" s="218"/>
      <c r="C8" s="218"/>
      <c r="D8" s="218"/>
      <c r="E8" s="218"/>
      <c r="F8" s="218"/>
      <c r="G8" s="218" t="s">
        <v>15</v>
      </c>
      <c r="H8" s="218"/>
      <c r="I8" s="218"/>
      <c r="J8" s="218" t="s">
        <v>16</v>
      </c>
      <c r="K8" s="218"/>
      <c r="L8" s="218"/>
      <c r="M8" s="218"/>
    </row>
    <row r="9" spans="1:13" s="103" customFormat="1">
      <c r="A9" s="218"/>
      <c r="B9" s="218"/>
      <c r="C9" s="218"/>
      <c r="D9" s="218"/>
      <c r="E9" s="218"/>
      <c r="F9" s="218"/>
      <c r="G9" s="90" t="s">
        <v>38</v>
      </c>
      <c r="H9" s="91" t="s">
        <v>39</v>
      </c>
      <c r="I9" s="135" t="s">
        <v>40</v>
      </c>
      <c r="J9" s="90" t="s">
        <v>38</v>
      </c>
      <c r="K9" s="91" t="s">
        <v>39</v>
      </c>
      <c r="L9" s="135" t="s">
        <v>40</v>
      </c>
      <c r="M9" s="218"/>
    </row>
    <row r="10" spans="1:13" s="103" customFormat="1" ht="25.5" customHeight="1">
      <c r="A10" s="217" t="s">
        <v>183</v>
      </c>
      <c r="B10" s="217"/>
      <c r="C10" s="217"/>
      <c r="D10" s="217"/>
      <c r="E10" s="217"/>
      <c r="F10" s="217"/>
      <c r="G10" s="233"/>
      <c r="H10" s="233"/>
      <c r="I10" s="233"/>
      <c r="J10" s="233"/>
      <c r="K10" s="233"/>
      <c r="L10" s="217"/>
      <c r="M10" s="217"/>
    </row>
    <row r="11" spans="1:13" s="103" customFormat="1" ht="86.25" customHeight="1">
      <c r="A11" s="141" t="s">
        <v>90</v>
      </c>
      <c r="B11" s="142" t="s">
        <v>60</v>
      </c>
      <c r="C11" s="138"/>
      <c r="D11" s="138"/>
      <c r="E11" s="143" t="s">
        <v>61</v>
      </c>
      <c r="F11" s="143" t="s">
        <v>61</v>
      </c>
      <c r="G11" s="138" t="s">
        <v>2</v>
      </c>
      <c r="H11" s="156">
        <v>45539</v>
      </c>
      <c r="I11" s="140"/>
      <c r="J11" s="138" t="s">
        <v>2</v>
      </c>
      <c r="K11" s="156">
        <v>45539</v>
      </c>
      <c r="L11" s="180"/>
      <c r="M11" s="83"/>
    </row>
    <row r="12" spans="1:13" s="103" customFormat="1" ht="39" customHeight="1">
      <c r="A12" s="230" t="s">
        <v>184</v>
      </c>
      <c r="B12" s="231"/>
      <c r="C12" s="231"/>
      <c r="D12" s="231"/>
      <c r="E12" s="231"/>
      <c r="F12" s="231"/>
      <c r="G12" s="231"/>
      <c r="H12" s="231"/>
      <c r="I12" s="231"/>
      <c r="J12" s="231"/>
      <c r="K12" s="231"/>
      <c r="L12" s="231"/>
      <c r="M12" s="232"/>
    </row>
    <row r="13" spans="1:13" s="103" customFormat="1" ht="103.5" customHeight="1">
      <c r="A13" s="86" t="s">
        <v>93</v>
      </c>
      <c r="B13" s="86" t="s">
        <v>168</v>
      </c>
      <c r="C13" s="86" t="s">
        <v>189</v>
      </c>
      <c r="D13" s="137" t="s">
        <v>169</v>
      </c>
      <c r="E13" s="139" t="s">
        <v>170</v>
      </c>
      <c r="F13" s="139" t="s">
        <v>170</v>
      </c>
      <c r="G13" s="138" t="s">
        <v>2</v>
      </c>
      <c r="H13" s="156">
        <v>45539</v>
      </c>
      <c r="I13" s="140"/>
      <c r="J13" s="138" t="s">
        <v>2</v>
      </c>
      <c r="K13" s="156">
        <v>45539</v>
      </c>
      <c r="L13" s="180"/>
      <c r="M13" s="83"/>
    </row>
  </sheetData>
  <mergeCells count="15">
    <mergeCell ref="A12:M12"/>
    <mergeCell ref="G7:I7"/>
    <mergeCell ref="J7:L7"/>
    <mergeCell ref="M7:M9"/>
    <mergeCell ref="G8:I8"/>
    <mergeCell ref="J8:L8"/>
    <mergeCell ref="A10:M10"/>
    <mergeCell ref="B1:F1"/>
    <mergeCell ref="B2:F2"/>
    <mergeCell ref="A7:A9"/>
    <mergeCell ref="B7:B9"/>
    <mergeCell ref="C7:C9"/>
    <mergeCell ref="D7:D9"/>
    <mergeCell ref="E7:E9"/>
    <mergeCell ref="F7:F9"/>
  </mergeCells>
  <dataValidations count="1">
    <dataValidation type="list" operator="equal" allowBlank="1" showErrorMessage="1" promptTitle="dfdf" sqref="J11 G11 G13 J13">
      <formula1>"Passed,Untested,Failed,Blocked"</formula1>
      <formula2>0</formula2>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zoomScale="68" zoomScaleNormal="68" workbookViewId="0">
      <selection activeCell="D13" sqref="D13"/>
    </sheetView>
  </sheetViews>
  <sheetFormatPr defaultColWidth="9.140625" defaultRowHeight="15"/>
  <cols>
    <col min="1" max="1" width="23.85546875" style="81" customWidth="1"/>
    <col min="2" max="2" width="15.28515625" style="81" customWidth="1"/>
    <col min="3" max="3" width="19.7109375" style="81" customWidth="1"/>
    <col min="4" max="4" width="21.28515625" style="81" bestFit="1" customWidth="1"/>
    <col min="5" max="5" width="29.5703125" style="81" customWidth="1"/>
    <col min="6" max="6" width="28.85546875" style="81" customWidth="1"/>
    <col min="7" max="7" width="26.28515625" style="81" customWidth="1"/>
    <col min="8" max="8" width="18.140625" style="81" customWidth="1"/>
    <col min="9" max="9" width="18.7109375" style="81" customWidth="1"/>
    <col min="10" max="10" width="11.5703125" style="81" bestFit="1" customWidth="1"/>
    <col min="11" max="11" width="15.28515625" style="81" bestFit="1" customWidth="1"/>
    <col min="12" max="12" width="16.5703125" style="81" bestFit="1" customWidth="1"/>
    <col min="13" max="13" width="12.140625" style="81" bestFit="1" customWidth="1"/>
    <col min="14" max="16384" width="9.140625" style="81"/>
  </cols>
  <sheetData>
    <row r="1" spans="1:14" ht="22.5">
      <c r="A1" s="157" t="s">
        <v>0</v>
      </c>
      <c r="B1" s="238" t="s">
        <v>247</v>
      </c>
      <c r="C1" s="238"/>
      <c r="D1" s="238"/>
      <c r="E1" s="238"/>
      <c r="F1" s="238"/>
      <c r="G1" s="144"/>
      <c r="H1" s="144"/>
      <c r="I1" s="144"/>
      <c r="J1" s="144"/>
      <c r="K1" s="144"/>
      <c r="L1" s="144"/>
      <c r="M1" s="144"/>
      <c r="N1" s="144"/>
    </row>
    <row r="2" spans="1:14" ht="23.25">
      <c r="A2" s="157" t="s">
        <v>5</v>
      </c>
      <c r="B2" s="239" t="s">
        <v>158</v>
      </c>
      <c r="C2" s="239"/>
      <c r="D2" s="239"/>
      <c r="E2" s="239"/>
      <c r="F2" s="239"/>
      <c r="G2" s="144"/>
      <c r="H2" s="144"/>
      <c r="I2" s="144"/>
      <c r="J2" s="144"/>
      <c r="K2" s="144"/>
      <c r="L2" s="144"/>
      <c r="M2" s="144"/>
      <c r="N2" s="144"/>
    </row>
    <row r="3" spans="1:14" ht="18.75">
      <c r="A3" s="158"/>
      <c r="B3" s="159" t="s">
        <v>23</v>
      </c>
      <c r="C3" s="159" t="s">
        <v>24</v>
      </c>
      <c r="D3" s="159" t="s">
        <v>33</v>
      </c>
      <c r="E3" s="160" t="s">
        <v>25</v>
      </c>
      <c r="F3" s="159" t="s">
        <v>47</v>
      </c>
      <c r="G3" s="144"/>
      <c r="H3" s="144"/>
      <c r="I3" s="144"/>
      <c r="J3" s="144"/>
      <c r="K3" s="144"/>
      <c r="L3" s="144"/>
      <c r="M3" s="144"/>
      <c r="N3" s="144"/>
    </row>
    <row r="4" spans="1:14" ht="18.75">
      <c r="A4" s="161" t="s">
        <v>3</v>
      </c>
      <c r="B4" s="158">
        <v>7</v>
      </c>
      <c r="C4" s="158">
        <v>0</v>
      </c>
      <c r="D4" s="158">
        <v>0</v>
      </c>
      <c r="E4" s="158">
        <v>0</v>
      </c>
      <c r="F4" s="158">
        <v>10</v>
      </c>
      <c r="G4" s="144"/>
      <c r="H4" s="144"/>
      <c r="I4" s="144"/>
      <c r="J4" s="144"/>
      <c r="K4" s="144"/>
      <c r="L4" s="144"/>
      <c r="M4" s="144"/>
      <c r="N4" s="144"/>
    </row>
    <row r="5" spans="1:14" ht="18.75">
      <c r="A5" s="161" t="s">
        <v>4</v>
      </c>
      <c r="B5" s="162">
        <v>7</v>
      </c>
      <c r="C5" s="162">
        <v>0</v>
      </c>
      <c r="D5" s="162">
        <v>0</v>
      </c>
      <c r="E5" s="162">
        <v>0</v>
      </c>
      <c r="F5" s="158">
        <v>10</v>
      </c>
      <c r="G5" s="144"/>
      <c r="H5" s="144"/>
      <c r="I5" s="144"/>
      <c r="J5" s="144"/>
      <c r="K5" s="144"/>
      <c r="L5" s="144"/>
      <c r="M5" s="144"/>
      <c r="N5" s="144"/>
    </row>
    <row r="6" spans="1:14">
      <c r="A6" s="144"/>
      <c r="B6" s="144"/>
      <c r="C6" s="144"/>
      <c r="D6" s="144"/>
      <c r="E6" s="144"/>
      <c r="F6" s="144"/>
      <c r="G6" s="144"/>
      <c r="H6" s="144"/>
      <c r="I6" s="144"/>
      <c r="J6" s="144"/>
      <c r="K6" s="144"/>
      <c r="L6" s="144"/>
      <c r="M6" s="144"/>
      <c r="N6" s="144"/>
    </row>
    <row r="7" spans="1:14">
      <c r="A7" s="144"/>
      <c r="B7" s="144"/>
      <c r="C7" s="144"/>
      <c r="D7" s="144"/>
      <c r="E7" s="144"/>
      <c r="F7" s="144"/>
      <c r="G7" s="144"/>
      <c r="H7" s="144"/>
      <c r="I7" s="144"/>
      <c r="J7" s="144"/>
      <c r="K7" s="144"/>
      <c r="L7" s="144"/>
      <c r="M7" s="144"/>
      <c r="N7" s="144"/>
    </row>
    <row r="8" spans="1:14" ht="17.25">
      <c r="A8" s="237" t="s">
        <v>6</v>
      </c>
      <c r="B8" s="237" t="s">
        <v>12</v>
      </c>
      <c r="C8" s="237" t="s">
        <v>43</v>
      </c>
      <c r="D8" s="237" t="s">
        <v>87</v>
      </c>
      <c r="E8" s="240" t="s">
        <v>44</v>
      </c>
      <c r="F8" s="237" t="s">
        <v>45</v>
      </c>
      <c r="G8" s="244" t="s">
        <v>36</v>
      </c>
      <c r="H8" s="244"/>
      <c r="I8" s="244"/>
      <c r="J8" s="244"/>
      <c r="K8" s="244"/>
      <c r="L8" s="244"/>
      <c r="M8" s="245" t="s">
        <v>37</v>
      </c>
      <c r="N8" s="144"/>
    </row>
    <row r="9" spans="1:14" ht="17.25">
      <c r="A9" s="237"/>
      <c r="B9" s="237"/>
      <c r="C9" s="237"/>
      <c r="D9" s="237"/>
      <c r="E9" s="240"/>
      <c r="F9" s="237"/>
      <c r="G9" s="244" t="s">
        <v>15</v>
      </c>
      <c r="H9" s="244"/>
      <c r="I9" s="244"/>
      <c r="J9" s="244" t="s">
        <v>16</v>
      </c>
      <c r="K9" s="244"/>
      <c r="L9" s="244"/>
      <c r="M9" s="246"/>
      <c r="N9" s="144"/>
    </row>
    <row r="10" spans="1:14" ht="15.75">
      <c r="A10" s="237"/>
      <c r="B10" s="237"/>
      <c r="C10" s="237"/>
      <c r="D10" s="237"/>
      <c r="E10" s="240"/>
      <c r="F10" s="237"/>
      <c r="G10" s="164" t="s">
        <v>38</v>
      </c>
      <c r="H10" s="165" t="s">
        <v>39</v>
      </c>
      <c r="I10" s="164" t="s">
        <v>40</v>
      </c>
      <c r="J10" s="164" t="s">
        <v>38</v>
      </c>
      <c r="K10" s="164" t="s">
        <v>39</v>
      </c>
      <c r="L10" s="164" t="s">
        <v>40</v>
      </c>
      <c r="M10" s="246"/>
      <c r="N10" s="145"/>
    </row>
    <row r="11" spans="1:14" ht="15.75">
      <c r="A11" s="241" t="s">
        <v>185</v>
      </c>
      <c r="B11" s="242"/>
      <c r="C11" s="242"/>
      <c r="D11" s="242"/>
      <c r="E11" s="242"/>
      <c r="F11" s="242"/>
      <c r="G11" s="242"/>
      <c r="H11" s="242"/>
      <c r="I11" s="242"/>
      <c r="J11" s="242"/>
      <c r="K11" s="242"/>
      <c r="L11" s="242"/>
      <c r="M11" s="243"/>
      <c r="N11" s="145"/>
    </row>
    <row r="12" spans="1:14" ht="33">
      <c r="A12" s="149" t="s">
        <v>171</v>
      </c>
      <c r="B12" s="149" t="s">
        <v>187</v>
      </c>
      <c r="C12" s="150"/>
      <c r="D12" s="150"/>
      <c r="E12" s="151" t="s">
        <v>61</v>
      </c>
      <c r="F12" s="151" t="s">
        <v>61</v>
      </c>
      <c r="G12" s="152" t="s">
        <v>2</v>
      </c>
      <c r="H12" s="153">
        <v>45569</v>
      </c>
      <c r="I12" s="154"/>
      <c r="J12" s="152" t="s">
        <v>2</v>
      </c>
      <c r="K12" s="153">
        <v>45569</v>
      </c>
      <c r="L12" s="154"/>
      <c r="M12" s="155"/>
      <c r="N12" s="145"/>
    </row>
    <row r="13" spans="1:14" ht="33">
      <c r="A13" s="149" t="s">
        <v>172</v>
      </c>
      <c r="B13" s="149" t="s">
        <v>191</v>
      </c>
      <c r="C13" s="150"/>
      <c r="D13" s="150"/>
      <c r="E13" s="151" t="s">
        <v>51</v>
      </c>
      <c r="F13" s="151" t="s">
        <v>51</v>
      </c>
      <c r="G13" s="152" t="s">
        <v>2</v>
      </c>
      <c r="H13" s="153">
        <v>45569</v>
      </c>
      <c r="I13" s="154"/>
      <c r="J13" s="152" t="s">
        <v>2</v>
      </c>
      <c r="K13" s="153">
        <v>45569</v>
      </c>
      <c r="L13" s="154"/>
      <c r="M13" s="155"/>
      <c r="N13" s="145"/>
    </row>
    <row r="14" spans="1:14" ht="33">
      <c r="A14" s="149" t="s">
        <v>173</v>
      </c>
      <c r="B14" s="149" t="s">
        <v>188</v>
      </c>
      <c r="C14" s="150"/>
      <c r="D14" s="150"/>
      <c r="E14" s="151"/>
      <c r="F14" s="151"/>
      <c r="G14" s="152" t="s">
        <v>2</v>
      </c>
      <c r="H14" s="153">
        <v>45569</v>
      </c>
      <c r="I14" s="154"/>
      <c r="J14" s="152" t="s">
        <v>2</v>
      </c>
      <c r="K14" s="153">
        <v>45569</v>
      </c>
      <c r="L14" s="154"/>
      <c r="M14" s="155"/>
      <c r="N14" s="145"/>
    </row>
    <row r="15" spans="1:14" ht="16.5">
      <c r="A15" s="234" t="s">
        <v>186</v>
      </c>
      <c r="B15" s="235"/>
      <c r="C15" s="235"/>
      <c r="D15" s="235"/>
      <c r="E15" s="235"/>
      <c r="F15" s="235"/>
      <c r="G15" s="235"/>
      <c r="H15" s="235"/>
      <c r="I15" s="235"/>
      <c r="J15" s="235"/>
      <c r="K15" s="235"/>
      <c r="L15" s="235"/>
      <c r="M15" s="236"/>
      <c r="N15" s="146"/>
    </row>
    <row r="16" spans="1:14" ht="148.5">
      <c r="A16" s="151" t="s">
        <v>174</v>
      </c>
      <c r="B16" s="151" t="s">
        <v>175</v>
      </c>
      <c r="C16" s="151" t="s">
        <v>190</v>
      </c>
      <c r="D16" s="151" t="s">
        <v>136</v>
      </c>
      <c r="E16" s="147" t="s">
        <v>250</v>
      </c>
      <c r="F16" s="147" t="s">
        <v>250</v>
      </c>
      <c r="G16" s="152" t="s">
        <v>2</v>
      </c>
      <c r="H16" s="153">
        <v>45569</v>
      </c>
      <c r="I16" s="154"/>
      <c r="J16" s="152" t="s">
        <v>2</v>
      </c>
      <c r="K16" s="153">
        <v>45569</v>
      </c>
      <c r="L16" s="154"/>
      <c r="M16" s="155"/>
      <c r="N16" s="145"/>
    </row>
    <row r="17" spans="1:14" ht="198">
      <c r="A17" s="151" t="s">
        <v>176</v>
      </c>
      <c r="B17" s="147" t="s">
        <v>179</v>
      </c>
      <c r="C17" s="151" t="s">
        <v>220</v>
      </c>
      <c r="D17" s="151" t="s">
        <v>136</v>
      </c>
      <c r="E17" s="147" t="s">
        <v>234</v>
      </c>
      <c r="F17" s="147" t="s">
        <v>234</v>
      </c>
      <c r="G17" s="152" t="s">
        <v>2</v>
      </c>
      <c r="H17" s="153">
        <v>45569</v>
      </c>
      <c r="I17" s="154"/>
      <c r="J17" s="152" t="s">
        <v>2</v>
      </c>
      <c r="K17" s="153">
        <v>45569</v>
      </c>
      <c r="L17" s="154"/>
      <c r="M17" s="155"/>
      <c r="N17" s="145"/>
    </row>
    <row r="18" spans="1:14" ht="212.25" customHeight="1">
      <c r="A18" s="151" t="s">
        <v>177</v>
      </c>
      <c r="B18" s="147" t="s">
        <v>181</v>
      </c>
      <c r="C18" s="151" t="s">
        <v>221</v>
      </c>
      <c r="D18" s="151" t="s">
        <v>136</v>
      </c>
      <c r="E18" s="147" t="s">
        <v>182</v>
      </c>
      <c r="F18" s="147" t="s">
        <v>182</v>
      </c>
      <c r="G18" s="152" t="s">
        <v>2</v>
      </c>
      <c r="H18" s="153">
        <v>45569</v>
      </c>
      <c r="I18" s="154"/>
      <c r="J18" s="152" t="s">
        <v>2</v>
      </c>
      <c r="K18" s="153">
        <v>45569</v>
      </c>
      <c r="L18" s="154"/>
      <c r="M18" s="155"/>
      <c r="N18" s="145"/>
    </row>
    <row r="19" spans="1:14" ht="219" customHeight="1">
      <c r="A19" s="151" t="s">
        <v>178</v>
      </c>
      <c r="B19" s="147" t="s">
        <v>192</v>
      </c>
      <c r="C19" s="151" t="s">
        <v>233</v>
      </c>
      <c r="D19" s="151" t="s">
        <v>136</v>
      </c>
      <c r="E19" s="147" t="s">
        <v>182</v>
      </c>
      <c r="F19" s="147" t="s">
        <v>182</v>
      </c>
      <c r="G19" s="152" t="s">
        <v>2</v>
      </c>
      <c r="H19" s="153">
        <v>44490</v>
      </c>
      <c r="I19" s="154"/>
      <c r="J19" s="152" t="s">
        <v>2</v>
      </c>
      <c r="K19" s="153">
        <v>44490</v>
      </c>
      <c r="L19" s="154"/>
      <c r="M19" s="155"/>
    </row>
    <row r="20" spans="1:14" s="145" customFormat="1" ht="202.5" customHeight="1">
      <c r="A20" s="151" t="s">
        <v>180</v>
      </c>
      <c r="B20" s="181" t="s">
        <v>193</v>
      </c>
      <c r="C20" s="151" t="s">
        <v>222</v>
      </c>
      <c r="D20" s="151" t="s">
        <v>136</v>
      </c>
      <c r="E20" s="181" t="s">
        <v>194</v>
      </c>
      <c r="F20" s="181" t="s">
        <v>194</v>
      </c>
      <c r="G20" s="152" t="s">
        <v>2</v>
      </c>
      <c r="H20" s="153">
        <v>44491</v>
      </c>
      <c r="I20" s="154"/>
      <c r="J20" s="152" t="s">
        <v>2</v>
      </c>
      <c r="K20" s="153">
        <v>44491</v>
      </c>
      <c r="L20" s="154"/>
      <c r="M20" s="155"/>
    </row>
  </sheetData>
  <mergeCells count="14">
    <mergeCell ref="A15:M15"/>
    <mergeCell ref="A8:A10"/>
    <mergeCell ref="B8:B10"/>
    <mergeCell ref="C8:C10"/>
    <mergeCell ref="B1:F1"/>
    <mergeCell ref="B2:F2"/>
    <mergeCell ref="D8:D10"/>
    <mergeCell ref="E8:E10"/>
    <mergeCell ref="A11:M11"/>
    <mergeCell ref="G8:L8"/>
    <mergeCell ref="M8:M10"/>
    <mergeCell ref="G9:I9"/>
    <mergeCell ref="J9:L9"/>
    <mergeCell ref="F8:F1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topLeftCell="A4" zoomScale="68" zoomScaleNormal="68" workbookViewId="0">
      <selection activeCell="C16" sqref="C16"/>
    </sheetView>
  </sheetViews>
  <sheetFormatPr defaultColWidth="9.140625" defaultRowHeight="15"/>
  <cols>
    <col min="1" max="1" width="23.85546875" style="145" customWidth="1"/>
    <col min="2" max="2" width="15.28515625" style="145" customWidth="1"/>
    <col min="3" max="3" width="19.7109375" style="145" customWidth="1"/>
    <col min="4" max="4" width="21.28515625" style="145" bestFit="1" customWidth="1"/>
    <col min="5" max="5" width="29.5703125" style="145" customWidth="1"/>
    <col min="6" max="6" width="28.85546875" style="145" customWidth="1"/>
    <col min="7" max="7" width="26.28515625" style="145" customWidth="1"/>
    <col min="8" max="8" width="18.140625" style="145" customWidth="1"/>
    <col min="9" max="9" width="18.7109375" style="145" customWidth="1"/>
    <col min="10" max="10" width="11.5703125" style="145" bestFit="1" customWidth="1"/>
    <col min="11" max="11" width="15.28515625" style="145" bestFit="1" customWidth="1"/>
    <col min="12" max="12" width="16.5703125" style="145" bestFit="1" customWidth="1"/>
    <col min="13" max="13" width="12.140625" style="145" bestFit="1" customWidth="1"/>
    <col min="14" max="16384" width="9.140625" style="145"/>
  </cols>
  <sheetData>
    <row r="1" spans="1:14" ht="23.25" customHeight="1">
      <c r="A1" s="157" t="s">
        <v>0</v>
      </c>
      <c r="B1" s="238" t="s">
        <v>247</v>
      </c>
      <c r="C1" s="238"/>
      <c r="D1" s="238"/>
      <c r="E1" s="238"/>
      <c r="F1" s="238"/>
    </row>
    <row r="2" spans="1:14" ht="23.25">
      <c r="A2" s="157" t="s">
        <v>5</v>
      </c>
      <c r="B2" s="239" t="s">
        <v>159</v>
      </c>
      <c r="C2" s="239"/>
      <c r="D2" s="239"/>
      <c r="E2" s="239"/>
      <c r="F2" s="239"/>
    </row>
    <row r="3" spans="1:14" ht="18.75">
      <c r="A3" s="158"/>
      <c r="B3" s="159" t="s">
        <v>23</v>
      </c>
      <c r="C3" s="159" t="s">
        <v>24</v>
      </c>
      <c r="D3" s="159" t="s">
        <v>33</v>
      </c>
      <c r="E3" s="160" t="s">
        <v>25</v>
      </c>
      <c r="F3" s="159" t="s">
        <v>47</v>
      </c>
    </row>
    <row r="4" spans="1:14" ht="18.75">
      <c r="A4" s="161" t="s">
        <v>3</v>
      </c>
      <c r="B4" s="158">
        <v>7</v>
      </c>
      <c r="C4" s="158">
        <v>0</v>
      </c>
      <c r="D4" s="158">
        <v>0</v>
      </c>
      <c r="E4" s="158">
        <v>0</v>
      </c>
      <c r="F4" s="158">
        <f>B4</f>
        <v>7</v>
      </c>
    </row>
    <row r="5" spans="1:14" ht="18.75">
      <c r="A5" s="161" t="s">
        <v>4</v>
      </c>
      <c r="B5" s="162">
        <v>7</v>
      </c>
      <c r="C5" s="162">
        <v>0</v>
      </c>
      <c r="D5" s="162">
        <v>0</v>
      </c>
      <c r="E5" s="162">
        <v>0</v>
      </c>
      <c r="F5" s="158">
        <f>B5</f>
        <v>7</v>
      </c>
    </row>
    <row r="9" spans="1:14" ht="17.25">
      <c r="A9" s="237" t="s">
        <v>6</v>
      </c>
      <c r="B9" s="237" t="s">
        <v>12</v>
      </c>
      <c r="C9" s="237" t="s">
        <v>43</v>
      </c>
      <c r="D9" s="237" t="s">
        <v>87</v>
      </c>
      <c r="E9" s="240" t="s">
        <v>44</v>
      </c>
      <c r="F9" s="237" t="s">
        <v>45</v>
      </c>
      <c r="G9" s="244" t="s">
        <v>36</v>
      </c>
      <c r="H9" s="244"/>
      <c r="I9" s="244"/>
      <c r="J9" s="244"/>
      <c r="K9" s="244"/>
      <c r="L9" s="244"/>
      <c r="M9" s="245" t="s">
        <v>37</v>
      </c>
    </row>
    <row r="10" spans="1:14" ht="17.25">
      <c r="A10" s="237"/>
      <c r="B10" s="237"/>
      <c r="C10" s="237"/>
      <c r="D10" s="237"/>
      <c r="E10" s="240"/>
      <c r="F10" s="237"/>
      <c r="G10" s="244" t="s">
        <v>15</v>
      </c>
      <c r="H10" s="244"/>
      <c r="I10" s="244"/>
      <c r="J10" s="244" t="s">
        <v>16</v>
      </c>
      <c r="K10" s="244"/>
      <c r="L10" s="244"/>
      <c r="M10" s="246"/>
    </row>
    <row r="11" spans="1:14" ht="15.75">
      <c r="A11" s="237"/>
      <c r="B11" s="237"/>
      <c r="C11" s="237"/>
      <c r="D11" s="237"/>
      <c r="E11" s="240"/>
      <c r="F11" s="237"/>
      <c r="G11" s="164" t="s">
        <v>38</v>
      </c>
      <c r="H11" s="165" t="s">
        <v>39</v>
      </c>
      <c r="I11" s="164" t="s">
        <v>40</v>
      </c>
      <c r="J11" s="164" t="s">
        <v>38</v>
      </c>
      <c r="K11" s="164" t="s">
        <v>39</v>
      </c>
      <c r="L11" s="164" t="s">
        <v>40</v>
      </c>
      <c r="M11" s="246"/>
    </row>
    <row r="12" spans="1:14" ht="15.75">
      <c r="A12" s="248" t="s">
        <v>206</v>
      </c>
      <c r="B12" s="248"/>
      <c r="C12" s="248"/>
      <c r="D12" s="248"/>
      <c r="E12" s="248"/>
      <c r="F12" s="248"/>
      <c r="G12" s="248"/>
      <c r="H12" s="248"/>
      <c r="I12" s="248"/>
      <c r="J12" s="248"/>
      <c r="K12" s="248"/>
      <c r="L12" s="248"/>
      <c r="M12" s="248"/>
    </row>
    <row r="13" spans="1:14" ht="33">
      <c r="A13" s="149" t="s">
        <v>195</v>
      </c>
      <c r="B13" s="149" t="s">
        <v>108</v>
      </c>
      <c r="C13" s="150"/>
      <c r="D13" s="150"/>
      <c r="E13" s="151" t="s">
        <v>61</v>
      </c>
      <c r="F13" s="151" t="s">
        <v>61</v>
      </c>
      <c r="G13" s="152" t="s">
        <v>2</v>
      </c>
      <c r="H13" s="153">
        <v>45569</v>
      </c>
      <c r="I13" s="154"/>
      <c r="J13" s="152" t="s">
        <v>2</v>
      </c>
      <c r="K13" s="153">
        <v>45569</v>
      </c>
      <c r="L13" s="154"/>
      <c r="M13" s="155"/>
    </row>
    <row r="14" spans="1:14" ht="39" customHeight="1">
      <c r="A14" s="149" t="s">
        <v>251</v>
      </c>
      <c r="B14" s="149" t="s">
        <v>133</v>
      </c>
      <c r="C14" s="150"/>
      <c r="D14" s="150"/>
      <c r="E14" s="151" t="s">
        <v>51</v>
      </c>
      <c r="F14" s="151" t="s">
        <v>51</v>
      </c>
      <c r="G14" s="152" t="s">
        <v>2</v>
      </c>
      <c r="H14" s="153">
        <v>45569</v>
      </c>
      <c r="I14" s="154"/>
      <c r="J14" s="152"/>
      <c r="K14" s="153">
        <v>45569</v>
      </c>
      <c r="L14" s="154"/>
      <c r="M14" s="155"/>
    </row>
    <row r="15" spans="1:14" ht="16.5">
      <c r="A15" s="247" t="s">
        <v>207</v>
      </c>
      <c r="B15" s="247"/>
      <c r="C15" s="247"/>
      <c r="D15" s="247"/>
      <c r="E15" s="247"/>
      <c r="F15" s="247"/>
      <c r="G15" s="247"/>
      <c r="H15" s="247"/>
      <c r="I15" s="247"/>
      <c r="J15" s="247"/>
      <c r="K15" s="247"/>
      <c r="L15" s="247"/>
      <c r="M15" s="247"/>
      <c r="N15" s="146"/>
    </row>
    <row r="16" spans="1:14" ht="186" customHeight="1">
      <c r="A16" s="151" t="s">
        <v>196</v>
      </c>
      <c r="B16" s="151" t="s">
        <v>197</v>
      </c>
      <c r="C16" s="151" t="s">
        <v>198</v>
      </c>
      <c r="D16" s="151" t="s">
        <v>199</v>
      </c>
      <c r="E16" s="147" t="s">
        <v>219</v>
      </c>
      <c r="F16" s="147" t="s">
        <v>219</v>
      </c>
      <c r="G16" s="152" t="s">
        <v>2</v>
      </c>
      <c r="H16" s="153">
        <v>45569</v>
      </c>
      <c r="I16" s="154"/>
      <c r="J16" s="152" t="s">
        <v>2</v>
      </c>
      <c r="K16" s="153">
        <v>45569</v>
      </c>
      <c r="L16" s="154"/>
      <c r="M16" s="155"/>
    </row>
    <row r="17" spans="1:13" ht="134.25" customHeight="1">
      <c r="A17" s="151" t="s">
        <v>200</v>
      </c>
      <c r="B17" s="151" t="s">
        <v>218</v>
      </c>
      <c r="C17" s="151" t="s">
        <v>201</v>
      </c>
      <c r="D17" s="151" t="s">
        <v>199</v>
      </c>
      <c r="E17" s="166" t="s">
        <v>212</v>
      </c>
      <c r="F17" s="166" t="s">
        <v>212</v>
      </c>
      <c r="G17" s="152" t="s">
        <v>2</v>
      </c>
      <c r="H17" s="153">
        <v>45569</v>
      </c>
      <c r="I17" s="154"/>
      <c r="J17" s="152" t="s">
        <v>2</v>
      </c>
      <c r="K17" s="153">
        <v>45569</v>
      </c>
      <c r="L17" s="154"/>
      <c r="M17" s="155"/>
    </row>
    <row r="18" spans="1:13" ht="156" customHeight="1">
      <c r="A18" s="151" t="s">
        <v>202</v>
      </c>
      <c r="B18" s="151" t="s">
        <v>210</v>
      </c>
      <c r="C18" s="151" t="s">
        <v>203</v>
      </c>
      <c r="D18" s="151" t="s">
        <v>199</v>
      </c>
      <c r="E18" s="147" t="s">
        <v>211</v>
      </c>
      <c r="F18" s="147" t="s">
        <v>211</v>
      </c>
      <c r="G18" s="152" t="s">
        <v>2</v>
      </c>
      <c r="H18" s="153">
        <v>45569</v>
      </c>
      <c r="I18" s="154"/>
      <c r="J18" s="152" t="s">
        <v>2</v>
      </c>
      <c r="K18" s="153">
        <v>45569</v>
      </c>
      <c r="L18" s="154"/>
      <c r="M18" s="155"/>
    </row>
    <row r="19" spans="1:13" ht="165">
      <c r="A19" s="151" t="s">
        <v>204</v>
      </c>
      <c r="B19" s="147" t="s">
        <v>213</v>
      </c>
      <c r="C19" s="151" t="s">
        <v>214</v>
      </c>
      <c r="D19" s="151" t="s">
        <v>199</v>
      </c>
      <c r="E19" s="166" t="s">
        <v>215</v>
      </c>
      <c r="F19" s="166" t="s">
        <v>215</v>
      </c>
      <c r="G19" s="152" t="s">
        <v>2</v>
      </c>
      <c r="H19" s="153">
        <v>45569</v>
      </c>
      <c r="I19" s="154"/>
      <c r="J19" s="152" t="s">
        <v>2</v>
      </c>
      <c r="K19" s="153">
        <v>45569</v>
      </c>
      <c r="L19" s="154"/>
      <c r="M19" s="155"/>
    </row>
    <row r="20" spans="1:13" ht="177" customHeight="1">
      <c r="A20" s="151" t="s">
        <v>205</v>
      </c>
      <c r="B20" s="147" t="s">
        <v>216</v>
      </c>
      <c r="C20" s="151" t="s">
        <v>214</v>
      </c>
      <c r="D20" s="151" t="s">
        <v>199</v>
      </c>
      <c r="E20" s="147" t="s">
        <v>217</v>
      </c>
      <c r="F20" s="147" t="s">
        <v>217</v>
      </c>
      <c r="G20" s="152" t="s">
        <v>2</v>
      </c>
      <c r="H20" s="153">
        <v>45569</v>
      </c>
      <c r="I20" s="154"/>
      <c r="J20" s="152" t="s">
        <v>2</v>
      </c>
      <c r="K20" s="153">
        <v>45569</v>
      </c>
      <c r="L20" s="154"/>
      <c r="M20" s="155"/>
    </row>
  </sheetData>
  <mergeCells count="14">
    <mergeCell ref="A15:M15"/>
    <mergeCell ref="B1:F1"/>
    <mergeCell ref="B2:F2"/>
    <mergeCell ref="A9:A11"/>
    <mergeCell ref="B9:B11"/>
    <mergeCell ref="C9:C11"/>
    <mergeCell ref="D9:D11"/>
    <mergeCell ref="E9:E11"/>
    <mergeCell ref="F9:F11"/>
    <mergeCell ref="G9:L9"/>
    <mergeCell ref="M9:M11"/>
    <mergeCell ref="G10:I10"/>
    <mergeCell ref="J10:L10"/>
    <mergeCell ref="A12:M12"/>
  </mergeCells>
  <dataValidations count="1">
    <dataValidation type="list" operator="equal" allowBlank="1" showErrorMessage="1" promptTitle="dfdf" sqref="J16:J20 G16:G20 G13:G14 J13:J14">
      <formula1>"Passed,Untested,Failed,Blocked"</formula1>
      <formula2>0</formula2>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zoomScale="70" zoomScaleNormal="70" workbookViewId="0">
      <selection activeCell="E17" sqref="E17"/>
    </sheetView>
  </sheetViews>
  <sheetFormatPr defaultColWidth="9.140625" defaultRowHeight="15"/>
  <cols>
    <col min="1" max="1" width="19.140625" style="7" customWidth="1"/>
    <col min="2" max="2" width="21.5703125" style="7" customWidth="1"/>
    <col min="3" max="3" width="20.5703125" style="7" customWidth="1"/>
    <col min="4" max="4" width="43" style="7" bestFit="1" customWidth="1"/>
    <col min="5" max="5" width="23" style="7" customWidth="1"/>
    <col min="6" max="6" width="39.28515625" style="7" bestFit="1" customWidth="1"/>
    <col min="7" max="7" width="13.85546875" style="7" bestFit="1" customWidth="1"/>
    <col min="8" max="8" width="18.28515625" style="7" bestFit="1" customWidth="1"/>
    <col min="9" max="9" width="19.5703125" style="7" bestFit="1" customWidth="1"/>
    <col min="10" max="10" width="13.85546875" style="7" bestFit="1" customWidth="1"/>
    <col min="11" max="11" width="18.28515625" style="7" bestFit="1" customWidth="1"/>
    <col min="12" max="12" width="19.5703125" style="7" bestFit="1" customWidth="1"/>
    <col min="13" max="13" width="11.140625" style="7" customWidth="1"/>
    <col min="14" max="16384" width="9.140625" style="7"/>
  </cols>
  <sheetData>
    <row r="1" spans="1:13" s="11" customFormat="1" ht="15.75" customHeight="1">
      <c r="A1" s="130" t="s">
        <v>0</v>
      </c>
      <c r="B1" s="249" t="s">
        <v>247</v>
      </c>
      <c r="C1" s="249"/>
      <c r="D1" s="249"/>
      <c r="E1" s="249"/>
      <c r="F1" s="249"/>
      <c r="G1" s="8"/>
      <c r="H1" s="9"/>
      <c r="I1" s="10"/>
      <c r="J1" s="8"/>
      <c r="K1" s="10"/>
      <c r="L1" s="10"/>
      <c r="M1" s="10"/>
    </row>
    <row r="2" spans="1:13" s="11" customFormat="1" ht="15.75" customHeight="1">
      <c r="A2" s="130" t="s">
        <v>5</v>
      </c>
      <c r="B2" s="250" t="s">
        <v>160</v>
      </c>
      <c r="C2" s="250"/>
      <c r="D2" s="250"/>
      <c r="E2" s="250"/>
      <c r="F2" s="250"/>
      <c r="G2" s="8"/>
      <c r="H2" s="9"/>
      <c r="I2" s="10"/>
      <c r="J2" s="8"/>
      <c r="K2" s="10"/>
      <c r="L2" s="10"/>
      <c r="M2" s="10"/>
    </row>
    <row r="3" spans="1:13" s="64" customFormat="1" ht="15.75" customHeight="1">
      <c r="A3" s="115"/>
      <c r="B3" s="131" t="s">
        <v>23</v>
      </c>
      <c r="C3" s="131" t="s">
        <v>24</v>
      </c>
      <c r="D3" s="131" t="s">
        <v>33</v>
      </c>
      <c r="E3" s="132" t="s">
        <v>34</v>
      </c>
      <c r="F3" s="131" t="s">
        <v>35</v>
      </c>
      <c r="G3" s="61"/>
      <c r="H3" s="62"/>
      <c r="I3" s="63"/>
      <c r="J3" s="61"/>
      <c r="K3" s="63"/>
      <c r="L3" s="63"/>
      <c r="M3" s="63"/>
    </row>
    <row r="4" spans="1:13" s="64" customFormat="1" ht="18.75">
      <c r="A4" s="116" t="s">
        <v>3</v>
      </c>
      <c r="B4" s="117">
        <v>12</v>
      </c>
      <c r="C4" s="117">
        <v>0</v>
      </c>
      <c r="D4" s="115">
        <f>COUNTIF(G11:G19,"Untested")</f>
        <v>0</v>
      </c>
      <c r="E4" s="118">
        <f>COUNTIF(G11:G19,"Blocked")</f>
        <v>0</v>
      </c>
      <c r="F4" s="115">
        <f>B4</f>
        <v>12</v>
      </c>
      <c r="G4" s="61"/>
      <c r="H4" s="62"/>
      <c r="I4" s="63"/>
      <c r="J4" s="61"/>
      <c r="K4" s="63"/>
      <c r="L4" s="63"/>
      <c r="M4" s="63"/>
    </row>
    <row r="5" spans="1:13" s="64" customFormat="1" ht="18.75">
      <c r="A5" s="116" t="s">
        <v>4</v>
      </c>
      <c r="B5" s="117">
        <v>12</v>
      </c>
      <c r="C5" s="117">
        <v>0</v>
      </c>
      <c r="D5" s="115">
        <f>COUNTIF(J11:J19,"Untested")</f>
        <v>0</v>
      </c>
      <c r="E5" s="118">
        <f>COUNTIF(J11:J19,"Blocked")</f>
        <v>0</v>
      </c>
      <c r="F5" s="115">
        <v>12</v>
      </c>
      <c r="G5" s="61"/>
      <c r="H5" s="62"/>
      <c r="I5" s="63"/>
      <c r="J5" s="61"/>
      <c r="K5" s="63"/>
      <c r="L5" s="63"/>
      <c r="M5" s="63"/>
    </row>
    <row r="6" spans="1:13" s="64" customFormat="1" ht="18.75">
      <c r="A6" s="65"/>
      <c r="B6" s="66"/>
      <c r="C6" s="63"/>
      <c r="D6" s="63"/>
      <c r="E6" s="67"/>
      <c r="F6" s="63"/>
      <c r="G6" s="61"/>
      <c r="H6" s="62"/>
      <c r="I6" s="63"/>
      <c r="J6" s="61"/>
      <c r="K6" s="63"/>
      <c r="L6" s="63"/>
      <c r="M6" s="63"/>
    </row>
    <row r="7" spans="1:13" s="64" customFormat="1" ht="18.75">
      <c r="A7" s="251" t="s">
        <v>6</v>
      </c>
      <c r="B7" s="251" t="s">
        <v>12</v>
      </c>
      <c r="C7" s="251" t="s">
        <v>43</v>
      </c>
      <c r="D7" s="251" t="s">
        <v>87</v>
      </c>
      <c r="E7" s="252" t="s">
        <v>44</v>
      </c>
      <c r="F7" s="251" t="s">
        <v>45</v>
      </c>
      <c r="G7" s="251" t="s">
        <v>36</v>
      </c>
      <c r="H7" s="251"/>
      <c r="I7" s="251"/>
      <c r="J7" s="251" t="s">
        <v>36</v>
      </c>
      <c r="K7" s="251"/>
      <c r="L7" s="251"/>
      <c r="M7" s="251" t="s">
        <v>37</v>
      </c>
    </row>
    <row r="8" spans="1:13" s="64" customFormat="1" ht="18.75">
      <c r="A8" s="251"/>
      <c r="B8" s="251"/>
      <c r="C8" s="251"/>
      <c r="D8" s="251"/>
      <c r="E8" s="252"/>
      <c r="F8" s="251"/>
      <c r="G8" s="251" t="s">
        <v>15</v>
      </c>
      <c r="H8" s="251"/>
      <c r="I8" s="251"/>
      <c r="J8" s="251" t="s">
        <v>16</v>
      </c>
      <c r="K8" s="251"/>
      <c r="L8" s="251"/>
      <c r="M8" s="251"/>
    </row>
    <row r="9" spans="1:13" s="64" customFormat="1" ht="18.75">
      <c r="A9" s="251"/>
      <c r="B9" s="251"/>
      <c r="C9" s="251"/>
      <c r="D9" s="251"/>
      <c r="E9" s="252"/>
      <c r="F9" s="251"/>
      <c r="G9" s="128" t="s">
        <v>38</v>
      </c>
      <c r="H9" s="129" t="s">
        <v>39</v>
      </c>
      <c r="I9" s="128" t="s">
        <v>40</v>
      </c>
      <c r="J9" s="128" t="s">
        <v>38</v>
      </c>
      <c r="K9" s="129" t="s">
        <v>39</v>
      </c>
      <c r="L9" s="128" t="s">
        <v>40</v>
      </c>
      <c r="M9" s="251"/>
    </row>
    <row r="10" spans="1:13" s="64" customFormat="1" ht="25.5" customHeight="1">
      <c r="A10" s="253" t="s">
        <v>208</v>
      </c>
      <c r="B10" s="253"/>
      <c r="C10" s="253"/>
      <c r="D10" s="253"/>
      <c r="E10" s="253"/>
      <c r="F10" s="253"/>
      <c r="G10" s="253"/>
      <c r="H10" s="253"/>
      <c r="I10" s="253"/>
      <c r="J10" s="253"/>
      <c r="K10" s="253"/>
      <c r="L10" s="253"/>
      <c r="M10" s="253"/>
    </row>
    <row r="11" spans="1:13" s="64" customFormat="1" ht="86.25" customHeight="1">
      <c r="A11" s="120" t="s">
        <v>120</v>
      </c>
      <c r="B11" s="121" t="s">
        <v>131</v>
      </c>
      <c r="C11" s="122"/>
      <c r="D11" s="123" t="s">
        <v>136</v>
      </c>
      <c r="E11" s="121" t="s">
        <v>61</v>
      </c>
      <c r="F11" s="121" t="s">
        <v>61</v>
      </c>
      <c r="G11" s="114" t="s">
        <v>2</v>
      </c>
      <c r="H11" s="124">
        <v>45569</v>
      </c>
      <c r="I11" s="114"/>
      <c r="J11" s="114" t="s">
        <v>2</v>
      </c>
      <c r="K11" s="124">
        <v>45569</v>
      </c>
      <c r="L11" s="114"/>
      <c r="M11" s="122"/>
    </row>
    <row r="12" spans="1:13" s="64" customFormat="1" ht="78" customHeight="1">
      <c r="A12" s="120" t="s">
        <v>121</v>
      </c>
      <c r="B12" s="121" t="s">
        <v>132</v>
      </c>
      <c r="C12" s="122"/>
      <c r="D12" s="123" t="s">
        <v>136</v>
      </c>
      <c r="E12" s="121" t="s">
        <v>51</v>
      </c>
      <c r="F12" s="121" t="s">
        <v>51</v>
      </c>
      <c r="G12" s="114" t="s">
        <v>2</v>
      </c>
      <c r="H12" s="124">
        <v>45569</v>
      </c>
      <c r="I12" s="148"/>
      <c r="J12" s="114" t="s">
        <v>2</v>
      </c>
      <c r="K12" s="124">
        <v>45569</v>
      </c>
      <c r="L12" s="148"/>
      <c r="M12" s="122"/>
    </row>
    <row r="13" spans="1:13" s="64" customFormat="1" ht="55.5" customHeight="1">
      <c r="A13" s="120" t="s">
        <v>122</v>
      </c>
      <c r="B13" s="121" t="s">
        <v>111</v>
      </c>
      <c r="C13" s="122"/>
      <c r="D13" s="123" t="s">
        <v>136</v>
      </c>
      <c r="E13" s="121" t="s">
        <v>51</v>
      </c>
      <c r="F13" s="121" t="s">
        <v>51</v>
      </c>
      <c r="G13" s="114" t="s">
        <v>2</v>
      </c>
      <c r="H13" s="124">
        <v>45569</v>
      </c>
      <c r="I13" s="148"/>
      <c r="J13" s="114" t="s">
        <v>2</v>
      </c>
      <c r="K13" s="124">
        <v>45569</v>
      </c>
      <c r="L13" s="148"/>
      <c r="M13" s="122"/>
    </row>
    <row r="14" spans="1:13" s="64" customFormat="1" ht="50.25" customHeight="1">
      <c r="A14" s="120" t="s">
        <v>123</v>
      </c>
      <c r="B14" s="121" t="s">
        <v>133</v>
      </c>
      <c r="C14" s="122"/>
      <c r="D14" s="123" t="s">
        <v>136</v>
      </c>
      <c r="E14" s="121" t="s">
        <v>81</v>
      </c>
      <c r="F14" s="121" t="s">
        <v>81</v>
      </c>
      <c r="G14" s="114" t="s">
        <v>2</v>
      </c>
      <c r="H14" s="124">
        <v>45569</v>
      </c>
      <c r="I14" s="148"/>
      <c r="J14" s="114" t="s">
        <v>2</v>
      </c>
      <c r="K14" s="124">
        <v>45569</v>
      </c>
      <c r="L14" s="148"/>
      <c r="M14" s="122"/>
    </row>
    <row r="15" spans="1:13" s="64" customFormat="1" ht="39" customHeight="1">
      <c r="A15" s="247" t="s">
        <v>209</v>
      </c>
      <c r="B15" s="247"/>
      <c r="C15" s="247"/>
      <c r="D15" s="247"/>
      <c r="E15" s="247"/>
      <c r="F15" s="247"/>
      <c r="G15" s="247"/>
      <c r="H15" s="247"/>
      <c r="I15" s="247"/>
      <c r="J15" s="247"/>
      <c r="K15" s="247"/>
      <c r="L15" s="247"/>
      <c r="M15" s="247"/>
    </row>
    <row r="16" spans="1:13" s="64" customFormat="1" ht="93.75" customHeight="1">
      <c r="A16" s="121" t="s">
        <v>124</v>
      </c>
      <c r="B16" s="121" t="s">
        <v>134</v>
      </c>
      <c r="C16" s="121" t="s">
        <v>135</v>
      </c>
      <c r="D16" s="123" t="s">
        <v>136</v>
      </c>
      <c r="E16" s="125" t="s">
        <v>137</v>
      </c>
      <c r="F16" s="125" t="s">
        <v>137</v>
      </c>
      <c r="G16" s="114" t="s">
        <v>2</v>
      </c>
      <c r="H16" s="124">
        <v>45569</v>
      </c>
      <c r="I16" s="114"/>
      <c r="J16" s="114" t="s">
        <v>2</v>
      </c>
      <c r="K16" s="124">
        <v>45569</v>
      </c>
      <c r="L16" s="114"/>
      <c r="M16" s="122"/>
    </row>
    <row r="17" spans="1:13" s="64" customFormat="1" ht="181.5" customHeight="1">
      <c r="A17" s="121" t="s">
        <v>125</v>
      </c>
      <c r="B17" s="121" t="s">
        <v>52</v>
      </c>
      <c r="C17" s="121" t="s">
        <v>139</v>
      </c>
      <c r="D17" s="123" t="s">
        <v>136</v>
      </c>
      <c r="E17" s="125" t="s">
        <v>83</v>
      </c>
      <c r="F17" s="125" t="s">
        <v>83</v>
      </c>
      <c r="G17" s="114" t="s">
        <v>2</v>
      </c>
      <c r="H17" s="124">
        <v>45569</v>
      </c>
      <c r="I17" s="148"/>
      <c r="J17" s="114" t="s">
        <v>2</v>
      </c>
      <c r="K17" s="124">
        <v>45569</v>
      </c>
      <c r="L17" s="148"/>
      <c r="M17" s="122"/>
    </row>
    <row r="18" spans="1:13" s="64" customFormat="1" ht="168.75" customHeight="1">
      <c r="A18" s="121" t="s">
        <v>126</v>
      </c>
      <c r="B18" s="121" t="s">
        <v>138</v>
      </c>
      <c r="C18" s="121" t="s">
        <v>140</v>
      </c>
      <c r="D18" s="123" t="s">
        <v>136</v>
      </c>
      <c r="E18" s="125" t="s">
        <v>141</v>
      </c>
      <c r="F18" s="125" t="s">
        <v>141</v>
      </c>
      <c r="G18" s="114" t="s">
        <v>2</v>
      </c>
      <c r="H18" s="124">
        <v>45569</v>
      </c>
      <c r="I18" s="148"/>
      <c r="J18" s="114" t="s">
        <v>2</v>
      </c>
      <c r="K18" s="124">
        <v>45569</v>
      </c>
      <c r="L18" s="148"/>
      <c r="M18" s="122"/>
    </row>
    <row r="19" spans="1:13" s="64" customFormat="1" ht="177.75" customHeight="1">
      <c r="A19" s="121" t="s">
        <v>127</v>
      </c>
      <c r="B19" s="121" t="s">
        <v>142</v>
      </c>
      <c r="C19" s="121" t="s">
        <v>143</v>
      </c>
      <c r="D19" s="123" t="s">
        <v>136</v>
      </c>
      <c r="E19" s="125" t="s">
        <v>144</v>
      </c>
      <c r="F19" s="125" t="s">
        <v>144</v>
      </c>
      <c r="G19" s="114" t="s">
        <v>2</v>
      </c>
      <c r="H19" s="124">
        <v>45569</v>
      </c>
      <c r="I19" s="148"/>
      <c r="J19" s="114" t="s">
        <v>2</v>
      </c>
      <c r="K19" s="124">
        <v>45569</v>
      </c>
      <c r="L19" s="148"/>
      <c r="M19" s="122"/>
    </row>
    <row r="20" spans="1:13" s="64" customFormat="1" ht="188.25" customHeight="1">
      <c r="A20" s="121" t="s">
        <v>128</v>
      </c>
      <c r="B20" s="121" t="s">
        <v>145</v>
      </c>
      <c r="C20" s="121" t="s">
        <v>146</v>
      </c>
      <c r="D20" s="123" t="s">
        <v>136</v>
      </c>
      <c r="E20" s="125" t="s">
        <v>147</v>
      </c>
      <c r="F20" s="125" t="s">
        <v>147</v>
      </c>
      <c r="G20" s="114" t="s">
        <v>2</v>
      </c>
      <c r="H20" s="124">
        <v>45569</v>
      </c>
      <c r="I20" s="148"/>
      <c r="J20" s="114" t="s">
        <v>2</v>
      </c>
      <c r="K20" s="124">
        <v>45569</v>
      </c>
      <c r="L20" s="148"/>
      <c r="M20" s="122"/>
    </row>
    <row r="21" spans="1:13" ht="181.5">
      <c r="A21" s="121" t="s">
        <v>129</v>
      </c>
      <c r="B21" s="121" t="s">
        <v>148</v>
      </c>
      <c r="C21" s="121" t="s">
        <v>149</v>
      </c>
      <c r="D21" s="123" t="s">
        <v>136</v>
      </c>
      <c r="E21" s="125" t="s">
        <v>150</v>
      </c>
      <c r="F21" s="125" t="s">
        <v>150</v>
      </c>
      <c r="G21" s="114" t="s">
        <v>2</v>
      </c>
      <c r="H21" s="124">
        <v>45569</v>
      </c>
      <c r="I21" s="148"/>
      <c r="J21" s="114" t="s">
        <v>2</v>
      </c>
      <c r="K21" s="124">
        <v>45569</v>
      </c>
      <c r="L21" s="148"/>
      <c r="M21" s="122"/>
    </row>
    <row r="22" spans="1:13" ht="194.25" customHeight="1">
      <c r="A22" s="121" t="s">
        <v>130</v>
      </c>
      <c r="B22" s="121" t="s">
        <v>152</v>
      </c>
      <c r="C22" s="121" t="s">
        <v>153</v>
      </c>
      <c r="D22" s="123" t="s">
        <v>136</v>
      </c>
      <c r="E22" s="125" t="s">
        <v>154</v>
      </c>
      <c r="F22" s="125" t="s">
        <v>154</v>
      </c>
      <c r="G22" s="114" t="s">
        <v>2</v>
      </c>
      <c r="H22" s="124">
        <v>45569</v>
      </c>
      <c r="I22" s="148"/>
      <c r="J22" s="114" t="s">
        <v>2</v>
      </c>
      <c r="K22" s="124">
        <v>45569</v>
      </c>
      <c r="L22" s="148"/>
      <c r="M22" s="122"/>
    </row>
    <row r="23" spans="1:13" ht="165">
      <c r="A23" s="121" t="s">
        <v>151</v>
      </c>
      <c r="B23" s="121" t="s">
        <v>64</v>
      </c>
      <c r="C23" s="121" t="s">
        <v>155</v>
      </c>
      <c r="D23" s="123" t="s">
        <v>136</v>
      </c>
      <c r="E23" s="125" t="s">
        <v>156</v>
      </c>
      <c r="F23" s="125" t="s">
        <v>156</v>
      </c>
      <c r="G23" s="114" t="s">
        <v>2</v>
      </c>
      <c r="H23" s="124">
        <v>45569</v>
      </c>
      <c r="I23" s="148"/>
      <c r="J23" s="114" t="s">
        <v>2</v>
      </c>
      <c r="K23" s="124">
        <v>45569</v>
      </c>
      <c r="L23" s="148"/>
      <c r="M23" s="122"/>
    </row>
  </sheetData>
  <mergeCells count="15">
    <mergeCell ref="A10:M10"/>
    <mergeCell ref="A15:M15"/>
    <mergeCell ref="G7:I7"/>
    <mergeCell ref="J7:L7"/>
    <mergeCell ref="M7:M9"/>
    <mergeCell ref="G8:I8"/>
    <mergeCell ref="J8:L8"/>
    <mergeCell ref="B1:F1"/>
    <mergeCell ref="B2:F2"/>
    <mergeCell ref="A7:A9"/>
    <mergeCell ref="B7:B9"/>
    <mergeCell ref="D7:D9"/>
    <mergeCell ref="C7:C9"/>
    <mergeCell ref="E7:E9"/>
    <mergeCell ref="F7:F9"/>
  </mergeCells>
  <dataValidations count="1">
    <dataValidation type="list" operator="equal" allowBlank="1" showErrorMessage="1" promptTitle="dfdf" sqref="J11:J14 G11:G14 G16:G23 J16:J23">
      <formula1>"Passed,Untested,Failed,Blocked"</formula1>
      <formula2>0</formula2>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zoomScale="75" zoomScaleNormal="75" workbookViewId="0">
      <selection activeCell="A15" sqref="A15"/>
    </sheetView>
  </sheetViews>
  <sheetFormatPr defaultColWidth="9.140625" defaultRowHeight="15"/>
  <cols>
    <col min="1" max="1" width="23.85546875" style="145" customWidth="1"/>
    <col min="2" max="2" width="15.28515625" style="145" customWidth="1"/>
    <col min="3" max="3" width="19.7109375" style="145" customWidth="1"/>
    <col min="4" max="4" width="21.28515625" style="145" bestFit="1" customWidth="1"/>
    <col min="5" max="5" width="29.5703125" style="145" customWidth="1"/>
    <col min="6" max="6" width="28.85546875" style="145" customWidth="1"/>
    <col min="7" max="7" width="26.28515625" style="145" customWidth="1"/>
    <col min="8" max="8" width="18.140625" style="145" customWidth="1"/>
    <col min="9" max="9" width="18.7109375" style="145" customWidth="1"/>
    <col min="10" max="10" width="11.5703125" style="145" bestFit="1" customWidth="1"/>
    <col min="11" max="11" width="15.28515625" style="145" bestFit="1" customWidth="1"/>
    <col min="12" max="12" width="16.5703125" style="145" bestFit="1" customWidth="1"/>
    <col min="13" max="13" width="12.140625" style="145" bestFit="1" customWidth="1"/>
    <col min="14" max="16384" width="9.140625" style="145"/>
  </cols>
  <sheetData>
    <row r="1" spans="1:13" ht="23.25" customHeight="1">
      <c r="A1" s="157" t="s">
        <v>0</v>
      </c>
      <c r="B1" s="254" t="s">
        <v>247</v>
      </c>
      <c r="C1" s="255"/>
      <c r="D1" s="255"/>
      <c r="E1" s="255"/>
      <c r="F1" s="256"/>
    </row>
    <row r="2" spans="1:13" ht="23.25">
      <c r="A2" s="157" t="s">
        <v>5</v>
      </c>
      <c r="B2" s="257" t="s">
        <v>279</v>
      </c>
      <c r="C2" s="258"/>
      <c r="D2" s="258"/>
      <c r="E2" s="258"/>
      <c r="F2" s="259"/>
    </row>
    <row r="3" spans="1:13" ht="18.75">
      <c r="A3" s="158"/>
      <c r="B3" s="159" t="s">
        <v>23</v>
      </c>
      <c r="C3" s="159" t="s">
        <v>24</v>
      </c>
      <c r="D3" s="159" t="s">
        <v>33</v>
      </c>
      <c r="E3" s="160" t="s">
        <v>25</v>
      </c>
      <c r="F3" s="159" t="s">
        <v>47</v>
      </c>
    </row>
    <row r="4" spans="1:13" ht="18.75">
      <c r="A4" s="161" t="s">
        <v>3</v>
      </c>
      <c r="B4" s="158">
        <v>7</v>
      </c>
      <c r="C4" s="158">
        <v>0</v>
      </c>
      <c r="D4" s="158">
        <v>0</v>
      </c>
      <c r="E4" s="158">
        <v>0</v>
      </c>
      <c r="F4" s="158">
        <v>7</v>
      </c>
    </row>
    <row r="5" spans="1:13" ht="18.75">
      <c r="A5" s="161" t="s">
        <v>4</v>
      </c>
      <c r="B5" s="162">
        <v>7</v>
      </c>
      <c r="C5" s="162">
        <v>0</v>
      </c>
      <c r="D5" s="162">
        <v>0</v>
      </c>
      <c r="E5" s="162">
        <v>0</v>
      </c>
      <c r="F5" s="158">
        <v>7</v>
      </c>
    </row>
    <row r="8" spans="1:13" ht="16.5">
      <c r="A8" s="260" t="s">
        <v>6</v>
      </c>
      <c r="B8" s="260" t="s">
        <v>12</v>
      </c>
      <c r="C8" s="260" t="s">
        <v>43</v>
      </c>
      <c r="D8" s="260" t="s">
        <v>252</v>
      </c>
      <c r="E8" s="261" t="s">
        <v>44</v>
      </c>
      <c r="F8" s="260" t="s">
        <v>45</v>
      </c>
      <c r="G8" s="245" t="s">
        <v>36</v>
      </c>
      <c r="H8" s="245"/>
      <c r="I8" s="245"/>
      <c r="J8" s="245"/>
      <c r="K8" s="245"/>
      <c r="L8" s="245"/>
      <c r="M8" s="245" t="s">
        <v>37</v>
      </c>
    </row>
    <row r="9" spans="1:13" ht="16.5">
      <c r="A9" s="260"/>
      <c r="B9" s="260"/>
      <c r="C9" s="260"/>
      <c r="D9" s="260"/>
      <c r="E9" s="261"/>
      <c r="F9" s="260"/>
      <c r="G9" s="245" t="s">
        <v>15</v>
      </c>
      <c r="H9" s="245"/>
      <c r="I9" s="245"/>
      <c r="J9" s="245" t="s">
        <v>16</v>
      </c>
      <c r="K9" s="245"/>
      <c r="L9" s="245"/>
      <c r="M9" s="245"/>
    </row>
    <row r="10" spans="1:13" ht="16.5">
      <c r="A10" s="260"/>
      <c r="B10" s="260"/>
      <c r="C10" s="260"/>
      <c r="D10" s="260"/>
      <c r="E10" s="261"/>
      <c r="F10" s="260"/>
      <c r="G10" s="173" t="s">
        <v>38</v>
      </c>
      <c r="H10" s="163" t="s">
        <v>39</v>
      </c>
      <c r="I10" s="173" t="s">
        <v>40</v>
      </c>
      <c r="J10" s="182" t="s">
        <v>38</v>
      </c>
      <c r="K10" s="182" t="s">
        <v>39</v>
      </c>
      <c r="L10" s="182" t="s">
        <v>40</v>
      </c>
      <c r="M10" s="245"/>
    </row>
    <row r="11" spans="1:13" ht="16.5">
      <c r="A11" s="247" t="s">
        <v>350</v>
      </c>
      <c r="B11" s="247"/>
      <c r="C11" s="247"/>
      <c r="D11" s="247"/>
      <c r="E11" s="247"/>
      <c r="F11" s="247"/>
      <c r="G11" s="247"/>
      <c r="H11" s="247"/>
      <c r="I11" s="247"/>
      <c r="J11" s="247"/>
      <c r="K11" s="247"/>
      <c r="L11" s="247"/>
      <c r="M11" s="247"/>
    </row>
    <row r="12" spans="1:13" ht="33">
      <c r="A12" s="149" t="s">
        <v>253</v>
      </c>
      <c r="B12" s="149" t="s">
        <v>254</v>
      </c>
      <c r="C12" s="150"/>
      <c r="D12" s="150"/>
      <c r="E12" s="151" t="s">
        <v>61</v>
      </c>
      <c r="F12" s="151" t="s">
        <v>61</v>
      </c>
      <c r="G12" s="152" t="s">
        <v>2</v>
      </c>
      <c r="H12" s="153">
        <v>45569</v>
      </c>
      <c r="I12" s="154" t="s">
        <v>255</v>
      </c>
      <c r="J12" s="152" t="s">
        <v>2</v>
      </c>
      <c r="K12" s="153">
        <v>45569</v>
      </c>
      <c r="L12" s="154" t="s">
        <v>255</v>
      </c>
      <c r="M12" s="183"/>
    </row>
    <row r="13" spans="1:13" ht="33">
      <c r="A13" s="149" t="s">
        <v>256</v>
      </c>
      <c r="B13" s="151" t="s">
        <v>257</v>
      </c>
      <c r="C13" s="150"/>
      <c r="D13" s="150"/>
      <c r="E13" s="151" t="s">
        <v>62</v>
      </c>
      <c r="F13" s="151" t="s">
        <v>62</v>
      </c>
      <c r="G13" s="152" t="s">
        <v>2</v>
      </c>
      <c r="H13" s="153">
        <v>45569</v>
      </c>
      <c r="I13" s="154" t="s">
        <v>255</v>
      </c>
      <c r="J13" s="152" t="s">
        <v>2</v>
      </c>
      <c r="K13" s="153">
        <v>45569</v>
      </c>
      <c r="L13" s="154" t="s">
        <v>255</v>
      </c>
      <c r="M13" s="183"/>
    </row>
    <row r="14" spans="1:13" ht="16.5">
      <c r="A14" s="247" t="s">
        <v>351</v>
      </c>
      <c r="B14" s="247"/>
      <c r="C14" s="247"/>
      <c r="D14" s="247"/>
      <c r="E14" s="247"/>
      <c r="F14" s="247"/>
      <c r="G14" s="247"/>
      <c r="H14" s="247"/>
      <c r="I14" s="247"/>
      <c r="J14" s="247"/>
      <c r="K14" s="247"/>
      <c r="L14" s="247"/>
      <c r="M14" s="247"/>
    </row>
    <row r="15" spans="1:13" ht="165">
      <c r="A15" s="151" t="s">
        <v>264</v>
      </c>
      <c r="B15" s="151" t="s">
        <v>279</v>
      </c>
      <c r="C15" s="151" t="s">
        <v>280</v>
      </c>
      <c r="D15" s="151" t="s">
        <v>281</v>
      </c>
      <c r="E15" s="151" t="s">
        <v>282</v>
      </c>
      <c r="F15" s="151" t="s">
        <v>282</v>
      </c>
      <c r="G15" s="152" t="s">
        <v>2</v>
      </c>
      <c r="H15" s="153">
        <v>45569</v>
      </c>
      <c r="I15" s="154" t="s">
        <v>161</v>
      </c>
      <c r="J15" s="152" t="s">
        <v>2</v>
      </c>
      <c r="K15" s="153">
        <v>45569</v>
      </c>
      <c r="L15" s="154" t="s">
        <v>161</v>
      </c>
      <c r="M15" s="184"/>
    </row>
    <row r="16" spans="1:13" ht="165">
      <c r="A16" s="151" t="s">
        <v>266</v>
      </c>
      <c r="B16" s="151" t="s">
        <v>283</v>
      </c>
      <c r="C16" s="151" t="s">
        <v>284</v>
      </c>
      <c r="D16" s="151" t="s">
        <v>281</v>
      </c>
      <c r="E16" s="151" t="s">
        <v>285</v>
      </c>
      <c r="F16" s="151" t="s">
        <v>285</v>
      </c>
      <c r="G16" s="152" t="s">
        <v>2</v>
      </c>
      <c r="H16" s="153">
        <v>45569</v>
      </c>
      <c r="I16" s="154" t="s">
        <v>161</v>
      </c>
      <c r="J16" s="152" t="s">
        <v>2</v>
      </c>
      <c r="K16" s="153">
        <v>45569</v>
      </c>
      <c r="L16" s="154" t="s">
        <v>161</v>
      </c>
      <c r="M16" s="184"/>
    </row>
    <row r="17" spans="1:14" ht="165">
      <c r="A17" s="151" t="s">
        <v>267</v>
      </c>
      <c r="B17" s="151" t="s">
        <v>286</v>
      </c>
      <c r="C17" s="151" t="s">
        <v>287</v>
      </c>
      <c r="D17" s="151" t="s">
        <v>281</v>
      </c>
      <c r="E17" s="151" t="s">
        <v>288</v>
      </c>
      <c r="F17" s="151" t="s">
        <v>288</v>
      </c>
      <c r="G17" s="152" t="s">
        <v>2</v>
      </c>
      <c r="H17" s="153">
        <v>45569</v>
      </c>
      <c r="I17" s="154" t="s">
        <v>161</v>
      </c>
      <c r="J17" s="152" t="s">
        <v>2</v>
      </c>
      <c r="K17" s="153">
        <v>45569</v>
      </c>
      <c r="L17" s="154" t="s">
        <v>161</v>
      </c>
      <c r="M17" s="184"/>
      <c r="N17" s="146"/>
    </row>
    <row r="18" spans="1:14" ht="204" customHeight="1">
      <c r="A18" s="151" t="s">
        <v>268</v>
      </c>
      <c r="B18" s="151" t="s">
        <v>289</v>
      </c>
      <c r="C18" s="151" t="s">
        <v>290</v>
      </c>
      <c r="D18" s="151" t="s">
        <v>281</v>
      </c>
      <c r="E18" s="151" t="s">
        <v>291</v>
      </c>
      <c r="F18" s="151" t="s">
        <v>291</v>
      </c>
      <c r="G18" s="152" t="s">
        <v>2</v>
      </c>
      <c r="H18" s="153">
        <v>45569</v>
      </c>
      <c r="I18" s="154" t="s">
        <v>161</v>
      </c>
      <c r="J18" s="152" t="s">
        <v>2</v>
      </c>
      <c r="K18" s="153">
        <v>45569</v>
      </c>
      <c r="L18" s="154" t="s">
        <v>161</v>
      </c>
      <c r="M18" s="184"/>
    </row>
    <row r="19" spans="1:14" ht="143.25" customHeight="1">
      <c r="A19" s="151" t="s">
        <v>269</v>
      </c>
      <c r="B19" s="151" t="s">
        <v>292</v>
      </c>
      <c r="C19" s="151" t="s">
        <v>280</v>
      </c>
      <c r="D19" s="151" t="s">
        <v>281</v>
      </c>
      <c r="E19" s="151" t="s">
        <v>293</v>
      </c>
      <c r="F19" s="151" t="s">
        <v>293</v>
      </c>
      <c r="G19" s="152" t="s">
        <v>2</v>
      </c>
      <c r="H19" s="153">
        <v>45569</v>
      </c>
      <c r="I19" s="154" t="s">
        <v>161</v>
      </c>
      <c r="J19" s="152" t="s">
        <v>2</v>
      </c>
      <c r="K19" s="153">
        <v>45569</v>
      </c>
      <c r="L19" s="154" t="s">
        <v>161</v>
      </c>
      <c r="M19" s="184"/>
    </row>
  </sheetData>
  <mergeCells count="14">
    <mergeCell ref="A14:M14"/>
    <mergeCell ref="G8:L8"/>
    <mergeCell ref="M8:M10"/>
    <mergeCell ref="G9:I9"/>
    <mergeCell ref="J9:L9"/>
    <mergeCell ref="A11:M11"/>
    <mergeCell ref="B1:F1"/>
    <mergeCell ref="B2:F2"/>
    <mergeCell ref="A8:A10"/>
    <mergeCell ref="B8:B10"/>
    <mergeCell ref="C8:C10"/>
    <mergeCell ref="D8:D10"/>
    <mergeCell ref="E8:E10"/>
    <mergeCell ref="F8:F10"/>
  </mergeCells>
  <dataValidations count="1">
    <dataValidation type="list" operator="equal" allowBlank="1" showErrorMessage="1" promptTitle="dfdf" sqref="G12:G13 J12:J13 G15:G19 J15:J19">
      <formula1>"Passed,Untested,Failed,Blocked"</formula1>
      <formula2>0</formula2>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Trường hợp kiểm thử</vt:lpstr>
      <vt:lpstr>Báo cáo kiểm tra</vt:lpstr>
      <vt:lpstr>Đăng nhập</vt:lpstr>
      <vt:lpstr>Đăng ký</vt:lpstr>
      <vt:lpstr>Đăng xuất</vt:lpstr>
      <vt:lpstr>Quản lý thông tin cá nhân</vt:lpstr>
      <vt:lpstr>Quên mật khẩu</vt:lpstr>
      <vt:lpstr>Thay đổi mật khẩu</vt:lpstr>
      <vt:lpstr>Đăng bài blog</vt:lpstr>
      <vt:lpstr>Quản lý bài blog</vt:lpstr>
      <vt:lpstr>Quản lý tài khoản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2024-04-26T07:04:08Z</dcterms:modified>
</cp:coreProperties>
</file>