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460" firstSheet="1" activeTab="4"/>
  </bookViews>
  <sheets>
    <sheet name="Da Sito Hera" sheetId="1" r:id="rId1"/>
    <sheet name="Complessivo" sheetId="2" r:id="rId2"/>
    <sheet name="Hera--&gt;Google" sheetId="3" r:id="rId3"/>
    <sheet name="Preso da internet" sheetId="4" r:id="rId4"/>
    <sheet name="da esportare (finale)" sheetId="6" r:id="rId5"/>
  </sheets>
  <definedNames>
    <definedName name="_xlnm._FilterDatabase" localSheetId="1" hidden="1">Complessivo!$A$1:$N$323</definedName>
    <definedName name="_xlnm._FilterDatabase" localSheetId="0" hidden="1">'Da Sito Hera'!$A$1:$B$586</definedName>
    <definedName name="_xlnm._FilterDatabase" localSheetId="2" hidden="1">'Hera--&gt;Google'!$A$1:$E$250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1" i="6"/>
  <c r="F2" i="6"/>
  <c r="G2" i="6"/>
  <c r="H2" i="6"/>
  <c r="N3" i="2"/>
  <c r="J2" i="6"/>
  <c r="M3" i="2"/>
  <c r="K2" i="6"/>
  <c r="B4" i="2"/>
  <c r="B2" i="2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I4" i="2"/>
  <c r="F3" i="6"/>
  <c r="J4" i="2"/>
  <c r="G3" i="6"/>
  <c r="K4" i="2"/>
  <c r="H3" i="6"/>
  <c r="L4" i="2"/>
  <c r="N4" i="2"/>
  <c r="J3" i="6"/>
  <c r="M4" i="2"/>
  <c r="K3" i="6"/>
  <c r="I5" i="2"/>
  <c r="F4" i="6"/>
  <c r="J5" i="2"/>
  <c r="G4" i="6"/>
  <c r="K5" i="2"/>
  <c r="H4" i="6"/>
  <c r="L5" i="2"/>
  <c r="N5" i="2"/>
  <c r="J4" i="6"/>
  <c r="M5" i="2"/>
  <c r="K4" i="6"/>
  <c r="I6" i="2"/>
  <c r="F5" i="6"/>
  <c r="J6" i="2"/>
  <c r="G5" i="6"/>
  <c r="K6" i="2"/>
  <c r="H5" i="6"/>
  <c r="L6" i="2"/>
  <c r="N6" i="2"/>
  <c r="J5" i="6"/>
  <c r="M6" i="2"/>
  <c r="K5" i="6"/>
  <c r="I7" i="2"/>
  <c r="F6" i="6"/>
  <c r="J7" i="2"/>
  <c r="G6" i="6"/>
  <c r="K7" i="2"/>
  <c r="H6" i="6"/>
  <c r="L7" i="2"/>
  <c r="N7" i="2"/>
  <c r="J6" i="6"/>
  <c r="M7" i="2"/>
  <c r="K6" i="6"/>
  <c r="I8" i="2"/>
  <c r="F7" i="6"/>
  <c r="J8" i="2"/>
  <c r="G7" i="6"/>
  <c r="K8" i="2"/>
  <c r="H7" i="6"/>
  <c r="L8" i="2"/>
  <c r="N8" i="2"/>
  <c r="J7" i="6"/>
  <c r="M8" i="2"/>
  <c r="K7" i="6"/>
  <c r="I9" i="2"/>
  <c r="F8" i="6"/>
  <c r="J9" i="2"/>
  <c r="G8" i="6"/>
  <c r="K9" i="2"/>
  <c r="H8" i="6"/>
  <c r="L9" i="2"/>
  <c r="N9" i="2"/>
  <c r="J8" i="6"/>
  <c r="M9" i="2"/>
  <c r="K8" i="6"/>
  <c r="I10" i="2"/>
  <c r="F9" i="6"/>
  <c r="J10" i="2"/>
  <c r="G9" i="6"/>
  <c r="K10" i="2"/>
  <c r="H9" i="6"/>
  <c r="L10" i="2"/>
  <c r="N10" i="2"/>
  <c r="J9" i="6"/>
  <c r="M10" i="2"/>
  <c r="K9" i="6"/>
  <c r="I11" i="2"/>
  <c r="F10" i="6"/>
  <c r="J11" i="2"/>
  <c r="G10" i="6"/>
  <c r="K11" i="2"/>
  <c r="H10" i="6"/>
  <c r="L11" i="2"/>
  <c r="N11" i="2"/>
  <c r="J10" i="6"/>
  <c r="M11" i="2"/>
  <c r="K10" i="6"/>
  <c r="I12" i="2"/>
  <c r="F11" i="6"/>
  <c r="J12" i="2"/>
  <c r="G11" i="6"/>
  <c r="K12" i="2"/>
  <c r="H11" i="6"/>
  <c r="L12" i="2"/>
  <c r="N12" i="2"/>
  <c r="J11" i="6"/>
  <c r="M12" i="2"/>
  <c r="K11" i="6"/>
  <c r="I13" i="2"/>
  <c r="F12" i="6"/>
  <c r="J13" i="2"/>
  <c r="G12" i="6"/>
  <c r="K13" i="2"/>
  <c r="H12" i="6"/>
  <c r="L13" i="2"/>
  <c r="N13" i="2"/>
  <c r="J12" i="6"/>
  <c r="M13" i="2"/>
  <c r="K12" i="6"/>
  <c r="I14" i="2"/>
  <c r="F13" i="6"/>
  <c r="J14" i="2"/>
  <c r="G13" i="6"/>
  <c r="K14" i="2"/>
  <c r="H13" i="6"/>
  <c r="L14" i="2"/>
  <c r="N14" i="2"/>
  <c r="J13" i="6"/>
  <c r="M14" i="2"/>
  <c r="K13" i="6"/>
  <c r="I15" i="2"/>
  <c r="F14" i="6"/>
  <c r="J15" i="2"/>
  <c r="G14" i="6"/>
  <c r="K15" i="2"/>
  <c r="H14" i="6"/>
  <c r="L15" i="2"/>
  <c r="N15" i="2"/>
  <c r="J14" i="6"/>
  <c r="M15" i="2"/>
  <c r="K14" i="6"/>
  <c r="I16" i="2"/>
  <c r="F15" i="6"/>
  <c r="J16" i="2"/>
  <c r="G15" i="6"/>
  <c r="K16" i="2"/>
  <c r="H15" i="6"/>
  <c r="L16" i="2"/>
  <c r="N16" i="2"/>
  <c r="J15" i="6"/>
  <c r="M16" i="2"/>
  <c r="K15" i="6"/>
  <c r="I17" i="2"/>
  <c r="F16" i="6"/>
  <c r="J17" i="2"/>
  <c r="G16" i="6"/>
  <c r="K17" i="2"/>
  <c r="H16" i="6"/>
  <c r="L17" i="2"/>
  <c r="N17" i="2"/>
  <c r="J16" i="6"/>
  <c r="M17" i="2"/>
  <c r="K16" i="6"/>
  <c r="I18" i="2"/>
  <c r="F17" i="6"/>
  <c r="J18" i="2"/>
  <c r="G17" i="6"/>
  <c r="K18" i="2"/>
  <c r="H17" i="6"/>
  <c r="L18" i="2"/>
  <c r="N18" i="2"/>
  <c r="J17" i="6"/>
  <c r="M18" i="2"/>
  <c r="K17" i="6"/>
  <c r="I19" i="2"/>
  <c r="F18" i="6"/>
  <c r="J19" i="2"/>
  <c r="G18" i="6"/>
  <c r="K19" i="2"/>
  <c r="H18" i="6"/>
  <c r="L19" i="2"/>
  <c r="N19" i="2"/>
  <c r="J18" i="6"/>
  <c r="M19" i="2"/>
  <c r="K18" i="6"/>
  <c r="I20" i="2"/>
  <c r="F19" i="6"/>
  <c r="J20" i="2"/>
  <c r="G19" i="6"/>
  <c r="K20" i="2"/>
  <c r="H19" i="6"/>
  <c r="L20" i="2"/>
  <c r="N20" i="2"/>
  <c r="J19" i="6"/>
  <c r="M20" i="2"/>
  <c r="K19" i="6"/>
  <c r="I21" i="2"/>
  <c r="F20" i="6"/>
  <c r="J21" i="2"/>
  <c r="G20" i="6"/>
  <c r="K21" i="2"/>
  <c r="H20" i="6"/>
  <c r="L21" i="2"/>
  <c r="N21" i="2"/>
  <c r="J20" i="6"/>
  <c r="M21" i="2"/>
  <c r="K20" i="6"/>
  <c r="I22" i="2"/>
  <c r="F21" i="6"/>
  <c r="J22" i="2"/>
  <c r="G21" i="6"/>
  <c r="K22" i="2"/>
  <c r="H21" i="6"/>
  <c r="L22" i="2"/>
  <c r="N22" i="2"/>
  <c r="J21" i="6"/>
  <c r="M22" i="2"/>
  <c r="K21" i="6"/>
  <c r="I23" i="2"/>
  <c r="F22" i="6"/>
  <c r="J23" i="2"/>
  <c r="G22" i="6"/>
  <c r="K23" i="2"/>
  <c r="H22" i="6"/>
  <c r="L23" i="2"/>
  <c r="N23" i="2"/>
  <c r="J22" i="6"/>
  <c r="M23" i="2"/>
  <c r="K22" i="6"/>
  <c r="I24" i="2"/>
  <c r="F23" i="6"/>
  <c r="J24" i="2"/>
  <c r="G23" i="6"/>
  <c r="K24" i="2"/>
  <c r="H23" i="6"/>
  <c r="L24" i="2"/>
  <c r="N24" i="2"/>
  <c r="J23" i="6"/>
  <c r="M24" i="2"/>
  <c r="K23" i="6"/>
  <c r="I25" i="2"/>
  <c r="F24" i="6"/>
  <c r="J25" i="2"/>
  <c r="G24" i="6"/>
  <c r="K25" i="2"/>
  <c r="H24" i="6"/>
  <c r="L25" i="2"/>
  <c r="N25" i="2"/>
  <c r="J24" i="6"/>
  <c r="M25" i="2"/>
  <c r="K24" i="6"/>
  <c r="I26" i="2"/>
  <c r="F25" i="6"/>
  <c r="J26" i="2"/>
  <c r="G25" i="6"/>
  <c r="K26" i="2"/>
  <c r="H25" i="6"/>
  <c r="L26" i="2"/>
  <c r="N26" i="2"/>
  <c r="J25" i="6"/>
  <c r="M26" i="2"/>
  <c r="K25" i="6"/>
  <c r="I27" i="2"/>
  <c r="F26" i="6"/>
  <c r="J27" i="2"/>
  <c r="G26" i="6"/>
  <c r="K27" i="2"/>
  <c r="H26" i="6"/>
  <c r="L27" i="2"/>
  <c r="N27" i="2"/>
  <c r="J26" i="6"/>
  <c r="M27" i="2"/>
  <c r="K26" i="6"/>
  <c r="I28" i="2"/>
  <c r="F27" i="6"/>
  <c r="J28" i="2"/>
  <c r="G27" i="6"/>
  <c r="K28" i="2"/>
  <c r="H27" i="6"/>
  <c r="L28" i="2"/>
  <c r="N28" i="2"/>
  <c r="J27" i="6"/>
  <c r="M28" i="2"/>
  <c r="K27" i="6"/>
  <c r="I29" i="2"/>
  <c r="F28" i="6"/>
  <c r="J29" i="2"/>
  <c r="G28" i="6"/>
  <c r="K29" i="2"/>
  <c r="H28" i="6"/>
  <c r="L29" i="2"/>
  <c r="N29" i="2"/>
  <c r="J28" i="6"/>
  <c r="M29" i="2"/>
  <c r="K28" i="6"/>
  <c r="I30" i="2"/>
  <c r="F29" i="6"/>
  <c r="J30" i="2"/>
  <c r="G29" i="6"/>
  <c r="K30" i="2"/>
  <c r="H29" i="6"/>
  <c r="L30" i="2"/>
  <c r="N30" i="2"/>
  <c r="J29" i="6"/>
  <c r="M30" i="2"/>
  <c r="K29" i="6"/>
  <c r="I31" i="2"/>
  <c r="F30" i="6"/>
  <c r="J31" i="2"/>
  <c r="G30" i="6"/>
  <c r="K31" i="2"/>
  <c r="H30" i="6"/>
  <c r="L31" i="2"/>
  <c r="N31" i="2"/>
  <c r="J30" i="6"/>
  <c r="M31" i="2"/>
  <c r="K30" i="6"/>
  <c r="I32" i="2"/>
  <c r="F31" i="6"/>
  <c r="J32" i="2"/>
  <c r="G31" i="6"/>
  <c r="K32" i="2"/>
  <c r="H31" i="6"/>
  <c r="L32" i="2"/>
  <c r="N32" i="2"/>
  <c r="J31" i="6"/>
  <c r="M32" i="2"/>
  <c r="K31" i="6"/>
  <c r="I33" i="2"/>
  <c r="F32" i="6"/>
  <c r="J33" i="2"/>
  <c r="G32" i="6"/>
  <c r="K33" i="2"/>
  <c r="H32" i="6"/>
  <c r="L33" i="2"/>
  <c r="N33" i="2"/>
  <c r="J32" i="6"/>
  <c r="M33" i="2"/>
  <c r="K32" i="6"/>
  <c r="I34" i="2"/>
  <c r="F33" i="6"/>
  <c r="J34" i="2"/>
  <c r="G33" i="6"/>
  <c r="K34" i="2"/>
  <c r="H33" i="6"/>
  <c r="L34" i="2"/>
  <c r="N34" i="2"/>
  <c r="J33" i="6"/>
  <c r="M34" i="2"/>
  <c r="K33" i="6"/>
  <c r="I35" i="2"/>
  <c r="F34" i="6"/>
  <c r="J35" i="2"/>
  <c r="G34" i="6"/>
  <c r="K35" i="2"/>
  <c r="H34" i="6"/>
  <c r="L35" i="2"/>
  <c r="N35" i="2"/>
  <c r="J34" i="6"/>
  <c r="M35" i="2"/>
  <c r="K34" i="6"/>
  <c r="I36" i="2"/>
  <c r="F35" i="6"/>
  <c r="J36" i="2"/>
  <c r="G35" i="6"/>
  <c r="K36" i="2"/>
  <c r="H35" i="6"/>
  <c r="L36" i="2"/>
  <c r="N36" i="2"/>
  <c r="J35" i="6"/>
  <c r="M36" i="2"/>
  <c r="K35" i="6"/>
  <c r="I37" i="2"/>
  <c r="F36" i="6"/>
  <c r="J37" i="2"/>
  <c r="G36" i="6"/>
  <c r="K37" i="2"/>
  <c r="H36" i="6"/>
  <c r="L37" i="2"/>
  <c r="N37" i="2"/>
  <c r="J36" i="6"/>
  <c r="M37" i="2"/>
  <c r="K36" i="6"/>
  <c r="I38" i="2"/>
  <c r="F37" i="6"/>
  <c r="J38" i="2"/>
  <c r="G37" i="6"/>
  <c r="K38" i="2"/>
  <c r="H37" i="6"/>
  <c r="L38" i="2"/>
  <c r="N38" i="2"/>
  <c r="J37" i="6"/>
  <c r="M38" i="2"/>
  <c r="K37" i="6"/>
  <c r="I39" i="2"/>
  <c r="F38" i="6"/>
  <c r="J39" i="2"/>
  <c r="G38" i="6"/>
  <c r="K39" i="2"/>
  <c r="H38" i="6"/>
  <c r="L39" i="2"/>
  <c r="N39" i="2"/>
  <c r="J38" i="6"/>
  <c r="M39" i="2"/>
  <c r="K38" i="6"/>
  <c r="I40" i="2"/>
  <c r="F39" i="6"/>
  <c r="J40" i="2"/>
  <c r="G39" i="6"/>
  <c r="K40" i="2"/>
  <c r="H39" i="6"/>
  <c r="L40" i="2"/>
  <c r="N40" i="2"/>
  <c r="J39" i="6"/>
  <c r="M40" i="2"/>
  <c r="K39" i="6"/>
  <c r="I41" i="2"/>
  <c r="F40" i="6"/>
  <c r="J41" i="2"/>
  <c r="G40" i="6"/>
  <c r="K41" i="2"/>
  <c r="H40" i="6"/>
  <c r="L41" i="2"/>
  <c r="N41" i="2"/>
  <c r="J40" i="6"/>
  <c r="M41" i="2"/>
  <c r="K40" i="6"/>
  <c r="I42" i="2"/>
  <c r="F41" i="6"/>
  <c r="J42" i="2"/>
  <c r="G41" i="6"/>
  <c r="K42" i="2"/>
  <c r="H41" i="6"/>
  <c r="L42" i="2"/>
  <c r="N42" i="2"/>
  <c r="J41" i="6"/>
  <c r="M42" i="2"/>
  <c r="K41" i="6"/>
  <c r="I43" i="2"/>
  <c r="F42" i="6"/>
  <c r="J43" i="2"/>
  <c r="G42" i="6"/>
  <c r="K43" i="2"/>
  <c r="H42" i="6"/>
  <c r="L43" i="2"/>
  <c r="N43" i="2"/>
  <c r="J42" i="6"/>
  <c r="M43" i="2"/>
  <c r="K42" i="6"/>
  <c r="I44" i="2"/>
  <c r="F43" i="6"/>
  <c r="J44" i="2"/>
  <c r="G43" i="6"/>
  <c r="K44" i="2"/>
  <c r="H43" i="6"/>
  <c r="L44" i="2"/>
  <c r="N44" i="2"/>
  <c r="J43" i="6"/>
  <c r="M44" i="2"/>
  <c r="K43" i="6"/>
  <c r="I45" i="2"/>
  <c r="F44" i="6"/>
  <c r="J45" i="2"/>
  <c r="G44" i="6"/>
  <c r="K45" i="2"/>
  <c r="H44" i="6"/>
  <c r="L45" i="2"/>
  <c r="N45" i="2"/>
  <c r="J44" i="6"/>
  <c r="M45" i="2"/>
  <c r="K44" i="6"/>
  <c r="I46" i="2"/>
  <c r="F45" i="6"/>
  <c r="J46" i="2"/>
  <c r="G45" i="6"/>
  <c r="K46" i="2"/>
  <c r="H45" i="6"/>
  <c r="L46" i="2"/>
  <c r="N46" i="2"/>
  <c r="J45" i="6"/>
  <c r="M46" i="2"/>
  <c r="K45" i="6"/>
  <c r="I47" i="2"/>
  <c r="F46" i="6"/>
  <c r="J47" i="2"/>
  <c r="G46" i="6"/>
  <c r="K47" i="2"/>
  <c r="H46" i="6"/>
  <c r="L47" i="2"/>
  <c r="N47" i="2"/>
  <c r="J46" i="6"/>
  <c r="M47" i="2"/>
  <c r="K46" i="6"/>
  <c r="I48" i="2"/>
  <c r="F47" i="6"/>
  <c r="J48" i="2"/>
  <c r="G47" i="6"/>
  <c r="K48" i="2"/>
  <c r="H47" i="6"/>
  <c r="L48" i="2"/>
  <c r="N48" i="2"/>
  <c r="J47" i="6"/>
  <c r="M48" i="2"/>
  <c r="K47" i="6"/>
  <c r="I49" i="2"/>
  <c r="F48" i="6"/>
  <c r="J49" i="2"/>
  <c r="G48" i="6"/>
  <c r="K49" i="2"/>
  <c r="H48" i="6"/>
  <c r="L49" i="2"/>
  <c r="N49" i="2"/>
  <c r="J48" i="6"/>
  <c r="M49" i="2"/>
  <c r="K48" i="6"/>
  <c r="I50" i="2"/>
  <c r="F49" i="6"/>
  <c r="J50" i="2"/>
  <c r="G49" i="6"/>
  <c r="K50" i="2"/>
  <c r="H49" i="6"/>
  <c r="L50" i="2"/>
  <c r="N50" i="2"/>
  <c r="J49" i="6"/>
  <c r="M50" i="2"/>
  <c r="K49" i="6"/>
  <c r="I51" i="2"/>
  <c r="F50" i="6"/>
  <c r="J51" i="2"/>
  <c r="G50" i="6"/>
  <c r="K51" i="2"/>
  <c r="H50" i="6"/>
  <c r="L51" i="2"/>
  <c r="N51" i="2"/>
  <c r="J50" i="6"/>
  <c r="M51" i="2"/>
  <c r="K50" i="6"/>
  <c r="I52" i="2"/>
  <c r="F51" i="6"/>
  <c r="J52" i="2"/>
  <c r="G51" i="6"/>
  <c r="K52" i="2"/>
  <c r="H51" i="6"/>
  <c r="L52" i="2"/>
  <c r="N52" i="2"/>
  <c r="J51" i="6"/>
  <c r="M52" i="2"/>
  <c r="K51" i="6"/>
  <c r="I53" i="2"/>
  <c r="F52" i="6"/>
  <c r="J53" i="2"/>
  <c r="G52" i="6"/>
  <c r="K53" i="2"/>
  <c r="H52" i="6"/>
  <c r="L53" i="2"/>
  <c r="N53" i="2"/>
  <c r="J52" i="6"/>
  <c r="M53" i="2"/>
  <c r="K52" i="6"/>
  <c r="I54" i="2"/>
  <c r="F53" i="6"/>
  <c r="J54" i="2"/>
  <c r="G53" i="6"/>
  <c r="K54" i="2"/>
  <c r="H53" i="6"/>
  <c r="L54" i="2"/>
  <c r="N54" i="2"/>
  <c r="J53" i="6"/>
  <c r="M54" i="2"/>
  <c r="K53" i="6"/>
  <c r="I55" i="2"/>
  <c r="F54" i="6"/>
  <c r="J55" i="2"/>
  <c r="G54" i="6"/>
  <c r="K55" i="2"/>
  <c r="H54" i="6"/>
  <c r="L55" i="2"/>
  <c r="N55" i="2"/>
  <c r="J54" i="6"/>
  <c r="M55" i="2"/>
  <c r="K54" i="6"/>
  <c r="I56" i="2"/>
  <c r="F55" i="6"/>
  <c r="J56" i="2"/>
  <c r="G55" i="6"/>
  <c r="K56" i="2"/>
  <c r="H55" i="6"/>
  <c r="L56" i="2"/>
  <c r="N56" i="2"/>
  <c r="J55" i="6"/>
  <c r="M56" i="2"/>
  <c r="K55" i="6"/>
  <c r="I57" i="2"/>
  <c r="F56" i="6"/>
  <c r="J57" i="2"/>
  <c r="G56" i="6"/>
  <c r="K57" i="2"/>
  <c r="H56" i="6"/>
  <c r="L57" i="2"/>
  <c r="N57" i="2"/>
  <c r="J56" i="6"/>
  <c r="M57" i="2"/>
  <c r="K56" i="6"/>
  <c r="I58" i="2"/>
  <c r="F57" i="6"/>
  <c r="J58" i="2"/>
  <c r="G57" i="6"/>
  <c r="K58" i="2"/>
  <c r="H57" i="6"/>
  <c r="L58" i="2"/>
  <c r="N58" i="2"/>
  <c r="J57" i="6"/>
  <c r="M58" i="2"/>
  <c r="K57" i="6"/>
  <c r="I59" i="2"/>
  <c r="F58" i="6"/>
  <c r="J59" i="2"/>
  <c r="G58" i="6"/>
  <c r="K59" i="2"/>
  <c r="H58" i="6"/>
  <c r="L59" i="2"/>
  <c r="N59" i="2"/>
  <c r="J58" i="6"/>
  <c r="M59" i="2"/>
  <c r="K58" i="6"/>
  <c r="I60" i="2"/>
  <c r="F59" i="6"/>
  <c r="J60" i="2"/>
  <c r="G59" i="6"/>
  <c r="K60" i="2"/>
  <c r="H59" i="6"/>
  <c r="L60" i="2"/>
  <c r="N60" i="2"/>
  <c r="J59" i="6"/>
  <c r="M60" i="2"/>
  <c r="K59" i="6"/>
  <c r="I61" i="2"/>
  <c r="F60" i="6"/>
  <c r="J61" i="2"/>
  <c r="G60" i="6"/>
  <c r="K61" i="2"/>
  <c r="H60" i="6"/>
  <c r="L61" i="2"/>
  <c r="N61" i="2"/>
  <c r="J60" i="6"/>
  <c r="M61" i="2"/>
  <c r="K60" i="6"/>
  <c r="I62" i="2"/>
  <c r="F61" i="6"/>
  <c r="J62" i="2"/>
  <c r="G61" i="6"/>
  <c r="K62" i="2"/>
  <c r="H61" i="6"/>
  <c r="L62" i="2"/>
  <c r="N62" i="2"/>
  <c r="J61" i="6"/>
  <c r="M62" i="2"/>
  <c r="K61" i="6"/>
  <c r="I63" i="2"/>
  <c r="F62" i="6"/>
  <c r="J63" i="2"/>
  <c r="G62" i="6"/>
  <c r="K63" i="2"/>
  <c r="H62" i="6"/>
  <c r="L63" i="2"/>
  <c r="N63" i="2"/>
  <c r="J62" i="6"/>
  <c r="M63" i="2"/>
  <c r="K62" i="6"/>
  <c r="I64" i="2"/>
  <c r="F63" i="6"/>
  <c r="J64" i="2"/>
  <c r="G63" i="6"/>
  <c r="K64" i="2"/>
  <c r="H63" i="6"/>
  <c r="L64" i="2"/>
  <c r="N64" i="2"/>
  <c r="J63" i="6"/>
  <c r="M64" i="2"/>
  <c r="K63" i="6"/>
  <c r="I65" i="2"/>
  <c r="F64" i="6"/>
  <c r="J65" i="2"/>
  <c r="G64" i="6"/>
  <c r="K65" i="2"/>
  <c r="H64" i="6"/>
  <c r="L65" i="2"/>
  <c r="N65" i="2"/>
  <c r="J64" i="6"/>
  <c r="M65" i="2"/>
  <c r="K64" i="6"/>
  <c r="I66" i="2"/>
  <c r="F65" i="6"/>
  <c r="J66" i="2"/>
  <c r="G65" i="6"/>
  <c r="K66" i="2"/>
  <c r="H65" i="6"/>
  <c r="L66" i="2"/>
  <c r="N66" i="2"/>
  <c r="J65" i="6"/>
  <c r="M66" i="2"/>
  <c r="K65" i="6"/>
  <c r="I67" i="2"/>
  <c r="F66" i="6"/>
  <c r="J67" i="2"/>
  <c r="G66" i="6"/>
  <c r="K67" i="2"/>
  <c r="H66" i="6"/>
  <c r="L67" i="2"/>
  <c r="N67" i="2"/>
  <c r="J66" i="6"/>
  <c r="M67" i="2"/>
  <c r="K66" i="6"/>
  <c r="I68" i="2"/>
  <c r="F67" i="6"/>
  <c r="J68" i="2"/>
  <c r="G67" i="6"/>
  <c r="K68" i="2"/>
  <c r="H67" i="6"/>
  <c r="L68" i="2"/>
  <c r="N68" i="2"/>
  <c r="J67" i="6"/>
  <c r="M68" i="2"/>
  <c r="K67" i="6"/>
  <c r="I69" i="2"/>
  <c r="F68" i="6"/>
  <c r="J69" i="2"/>
  <c r="G68" i="6"/>
  <c r="K69" i="2"/>
  <c r="H68" i="6"/>
  <c r="L69" i="2"/>
  <c r="N69" i="2"/>
  <c r="J68" i="6"/>
  <c r="M69" i="2"/>
  <c r="K68" i="6"/>
  <c r="I70" i="2"/>
  <c r="F69" i="6"/>
  <c r="J70" i="2"/>
  <c r="G69" i="6"/>
  <c r="K70" i="2"/>
  <c r="H69" i="6"/>
  <c r="L70" i="2"/>
  <c r="N70" i="2"/>
  <c r="J69" i="6"/>
  <c r="M70" i="2"/>
  <c r="K69" i="6"/>
  <c r="I71" i="2"/>
  <c r="F70" i="6"/>
  <c r="J71" i="2"/>
  <c r="G70" i="6"/>
  <c r="K71" i="2"/>
  <c r="H70" i="6"/>
  <c r="L71" i="2"/>
  <c r="N71" i="2"/>
  <c r="J70" i="6"/>
  <c r="M71" i="2"/>
  <c r="K70" i="6"/>
  <c r="I72" i="2"/>
  <c r="F71" i="6"/>
  <c r="J72" i="2"/>
  <c r="G71" i="6"/>
  <c r="K72" i="2"/>
  <c r="H71" i="6"/>
  <c r="L72" i="2"/>
  <c r="N72" i="2"/>
  <c r="J71" i="6"/>
  <c r="M72" i="2"/>
  <c r="K71" i="6"/>
  <c r="I73" i="2"/>
  <c r="F72" i="6"/>
  <c r="J73" i="2"/>
  <c r="G72" i="6"/>
  <c r="K73" i="2"/>
  <c r="H72" i="6"/>
  <c r="L73" i="2"/>
  <c r="N73" i="2"/>
  <c r="J72" i="6"/>
  <c r="M73" i="2"/>
  <c r="K72" i="6"/>
  <c r="I74" i="2"/>
  <c r="F73" i="6"/>
  <c r="J74" i="2"/>
  <c r="G73" i="6"/>
  <c r="K74" i="2"/>
  <c r="H73" i="6"/>
  <c r="L74" i="2"/>
  <c r="N74" i="2"/>
  <c r="J73" i="6"/>
  <c r="M74" i="2"/>
  <c r="K73" i="6"/>
  <c r="I75" i="2"/>
  <c r="F74" i="6"/>
  <c r="J75" i="2"/>
  <c r="G74" i="6"/>
  <c r="K75" i="2"/>
  <c r="H74" i="6"/>
  <c r="L75" i="2"/>
  <c r="N75" i="2"/>
  <c r="J74" i="6"/>
  <c r="M75" i="2"/>
  <c r="K74" i="6"/>
  <c r="I76" i="2"/>
  <c r="F75" i="6"/>
  <c r="J76" i="2"/>
  <c r="G75" i="6"/>
  <c r="K76" i="2"/>
  <c r="H75" i="6"/>
  <c r="L76" i="2"/>
  <c r="N76" i="2"/>
  <c r="J75" i="6"/>
  <c r="M76" i="2"/>
  <c r="K75" i="6"/>
  <c r="I77" i="2"/>
  <c r="F76" i="6"/>
  <c r="J77" i="2"/>
  <c r="G76" i="6"/>
  <c r="K77" i="2"/>
  <c r="H76" i="6"/>
  <c r="L77" i="2"/>
  <c r="N77" i="2"/>
  <c r="J76" i="6"/>
  <c r="M77" i="2"/>
  <c r="K76" i="6"/>
  <c r="I78" i="2"/>
  <c r="F77" i="6"/>
  <c r="J78" i="2"/>
  <c r="G77" i="6"/>
  <c r="K78" i="2"/>
  <c r="H77" i="6"/>
  <c r="L78" i="2"/>
  <c r="N78" i="2"/>
  <c r="J77" i="6"/>
  <c r="M78" i="2"/>
  <c r="K77" i="6"/>
  <c r="I79" i="2"/>
  <c r="F78" i="6"/>
  <c r="J79" i="2"/>
  <c r="G78" i="6"/>
  <c r="K79" i="2"/>
  <c r="H78" i="6"/>
  <c r="L79" i="2"/>
  <c r="N79" i="2"/>
  <c r="J78" i="6"/>
  <c r="M79" i="2"/>
  <c r="K78" i="6"/>
  <c r="I80" i="2"/>
  <c r="F79" i="6"/>
  <c r="J80" i="2"/>
  <c r="G79" i="6"/>
  <c r="K80" i="2"/>
  <c r="H79" i="6"/>
  <c r="L80" i="2"/>
  <c r="N80" i="2"/>
  <c r="J79" i="6"/>
  <c r="M80" i="2"/>
  <c r="K79" i="6"/>
  <c r="I81" i="2"/>
  <c r="F80" i="6"/>
  <c r="J81" i="2"/>
  <c r="G80" i="6"/>
  <c r="K81" i="2"/>
  <c r="H80" i="6"/>
  <c r="L81" i="2"/>
  <c r="N81" i="2"/>
  <c r="J80" i="6"/>
  <c r="M81" i="2"/>
  <c r="K80" i="6"/>
  <c r="I82" i="2"/>
  <c r="F81" i="6"/>
  <c r="J82" i="2"/>
  <c r="G81" i="6"/>
  <c r="K82" i="2"/>
  <c r="H81" i="6"/>
  <c r="L82" i="2"/>
  <c r="N82" i="2"/>
  <c r="J81" i="6"/>
  <c r="M82" i="2"/>
  <c r="K81" i="6"/>
  <c r="I83" i="2"/>
  <c r="F82" i="6"/>
  <c r="J83" i="2"/>
  <c r="G82" i="6"/>
  <c r="K83" i="2"/>
  <c r="H82" i="6"/>
  <c r="L83" i="2"/>
  <c r="N83" i="2"/>
  <c r="J82" i="6"/>
  <c r="M83" i="2"/>
  <c r="K82" i="6"/>
  <c r="I84" i="2"/>
  <c r="F83" i="6"/>
  <c r="J84" i="2"/>
  <c r="G83" i="6"/>
  <c r="K84" i="2"/>
  <c r="H83" i="6"/>
  <c r="L84" i="2"/>
  <c r="N84" i="2"/>
  <c r="J83" i="6"/>
  <c r="M84" i="2"/>
  <c r="K83" i="6"/>
  <c r="I85" i="2"/>
  <c r="F84" i="6"/>
  <c r="J85" i="2"/>
  <c r="G84" i="6"/>
  <c r="K85" i="2"/>
  <c r="H84" i="6"/>
  <c r="L85" i="2"/>
  <c r="N85" i="2"/>
  <c r="J84" i="6"/>
  <c r="M85" i="2"/>
  <c r="K84" i="6"/>
  <c r="I86" i="2"/>
  <c r="F85" i="6"/>
  <c r="J86" i="2"/>
  <c r="G85" i="6"/>
  <c r="K86" i="2"/>
  <c r="H85" i="6"/>
  <c r="L86" i="2"/>
  <c r="N86" i="2"/>
  <c r="J85" i="6"/>
  <c r="M86" i="2"/>
  <c r="K85" i="6"/>
  <c r="I87" i="2"/>
  <c r="F86" i="6"/>
  <c r="J87" i="2"/>
  <c r="G86" i="6"/>
  <c r="K87" i="2"/>
  <c r="H86" i="6"/>
  <c r="L87" i="2"/>
  <c r="N87" i="2"/>
  <c r="J86" i="6"/>
  <c r="M87" i="2"/>
  <c r="K86" i="6"/>
  <c r="I88" i="2"/>
  <c r="F87" i="6"/>
  <c r="J88" i="2"/>
  <c r="G87" i="6"/>
  <c r="K88" i="2"/>
  <c r="H87" i="6"/>
  <c r="L88" i="2"/>
  <c r="N88" i="2"/>
  <c r="J87" i="6"/>
  <c r="M88" i="2"/>
  <c r="K87" i="6"/>
  <c r="I89" i="2"/>
  <c r="F88" i="6"/>
  <c r="J89" i="2"/>
  <c r="G88" i="6"/>
  <c r="K89" i="2"/>
  <c r="H88" i="6"/>
  <c r="L89" i="2"/>
  <c r="N89" i="2"/>
  <c r="J88" i="6"/>
  <c r="M89" i="2"/>
  <c r="K88" i="6"/>
  <c r="I90" i="2"/>
  <c r="F89" i="6"/>
  <c r="J90" i="2"/>
  <c r="G89" i="6"/>
  <c r="K90" i="2"/>
  <c r="H89" i="6"/>
  <c r="L90" i="2"/>
  <c r="N90" i="2"/>
  <c r="J89" i="6"/>
  <c r="M90" i="2"/>
  <c r="K89" i="6"/>
  <c r="I91" i="2"/>
  <c r="F90" i="6"/>
  <c r="J91" i="2"/>
  <c r="G90" i="6"/>
  <c r="K91" i="2"/>
  <c r="H90" i="6"/>
  <c r="L91" i="2"/>
  <c r="N91" i="2"/>
  <c r="J90" i="6"/>
  <c r="M91" i="2"/>
  <c r="K90" i="6"/>
  <c r="I92" i="2"/>
  <c r="F91" i="6"/>
  <c r="J92" i="2"/>
  <c r="G91" i="6"/>
  <c r="K92" i="2"/>
  <c r="H91" i="6"/>
  <c r="L92" i="2"/>
  <c r="N92" i="2"/>
  <c r="J91" i="6"/>
  <c r="M92" i="2"/>
  <c r="K91" i="6"/>
  <c r="I93" i="2"/>
  <c r="F92" i="6"/>
  <c r="J93" i="2"/>
  <c r="G92" i="6"/>
  <c r="K93" i="2"/>
  <c r="H92" i="6"/>
  <c r="L93" i="2"/>
  <c r="N93" i="2"/>
  <c r="J92" i="6"/>
  <c r="M93" i="2"/>
  <c r="K92" i="6"/>
  <c r="I94" i="2"/>
  <c r="F93" i="6"/>
  <c r="J94" i="2"/>
  <c r="G93" i="6"/>
  <c r="K94" i="2"/>
  <c r="H93" i="6"/>
  <c r="L94" i="2"/>
  <c r="N94" i="2"/>
  <c r="J93" i="6"/>
  <c r="M94" i="2"/>
  <c r="K93" i="6"/>
  <c r="I95" i="2"/>
  <c r="F94" i="6"/>
  <c r="J95" i="2"/>
  <c r="G94" i="6"/>
  <c r="K95" i="2"/>
  <c r="H94" i="6"/>
  <c r="L95" i="2"/>
  <c r="N95" i="2"/>
  <c r="J94" i="6"/>
  <c r="M95" i="2"/>
  <c r="K94" i="6"/>
  <c r="I96" i="2"/>
  <c r="F95" i="6"/>
  <c r="J96" i="2"/>
  <c r="G95" i="6"/>
  <c r="K96" i="2"/>
  <c r="H95" i="6"/>
  <c r="L96" i="2"/>
  <c r="N96" i="2"/>
  <c r="J95" i="6"/>
  <c r="M96" i="2"/>
  <c r="K95" i="6"/>
  <c r="I97" i="2"/>
  <c r="F96" i="6"/>
  <c r="J97" i="2"/>
  <c r="G96" i="6"/>
  <c r="K97" i="2"/>
  <c r="H96" i="6"/>
  <c r="L97" i="2"/>
  <c r="N97" i="2"/>
  <c r="J96" i="6"/>
  <c r="M97" i="2"/>
  <c r="K96" i="6"/>
  <c r="I98" i="2"/>
  <c r="F97" i="6"/>
  <c r="J98" i="2"/>
  <c r="G97" i="6"/>
  <c r="K98" i="2"/>
  <c r="H97" i="6"/>
  <c r="L98" i="2"/>
  <c r="N98" i="2"/>
  <c r="J97" i="6"/>
  <c r="M98" i="2"/>
  <c r="K97" i="6"/>
  <c r="I99" i="2"/>
  <c r="F98" i="6"/>
  <c r="J99" i="2"/>
  <c r="G98" i="6"/>
  <c r="K99" i="2"/>
  <c r="H98" i="6"/>
  <c r="L99" i="2"/>
  <c r="N99" i="2"/>
  <c r="J98" i="6"/>
  <c r="M99" i="2"/>
  <c r="K98" i="6"/>
  <c r="I100" i="2"/>
  <c r="F99" i="6"/>
  <c r="J100" i="2"/>
  <c r="G99" i="6"/>
  <c r="K100" i="2"/>
  <c r="H99" i="6"/>
  <c r="L100" i="2"/>
  <c r="N100" i="2"/>
  <c r="J99" i="6"/>
  <c r="M100" i="2"/>
  <c r="K99" i="6"/>
  <c r="I101" i="2"/>
  <c r="F100" i="6"/>
  <c r="J101" i="2"/>
  <c r="G100" i="6"/>
  <c r="K101" i="2"/>
  <c r="H100" i="6"/>
  <c r="L101" i="2"/>
  <c r="N101" i="2"/>
  <c r="J100" i="6"/>
  <c r="M101" i="2"/>
  <c r="K100" i="6"/>
  <c r="I102" i="2"/>
  <c r="F101" i="6"/>
  <c r="J102" i="2"/>
  <c r="G101" i="6"/>
  <c r="K102" i="2"/>
  <c r="H101" i="6"/>
  <c r="L102" i="2"/>
  <c r="N102" i="2"/>
  <c r="J101" i="6"/>
  <c r="M102" i="2"/>
  <c r="K101" i="6"/>
  <c r="I103" i="2"/>
  <c r="F102" i="6"/>
  <c r="J103" i="2"/>
  <c r="G102" i="6"/>
  <c r="K103" i="2"/>
  <c r="H102" i="6"/>
  <c r="L103" i="2"/>
  <c r="N103" i="2"/>
  <c r="J102" i="6"/>
  <c r="M103" i="2"/>
  <c r="K102" i="6"/>
  <c r="I104" i="2"/>
  <c r="F103" i="6"/>
  <c r="J104" i="2"/>
  <c r="G103" i="6"/>
  <c r="K104" i="2"/>
  <c r="H103" i="6"/>
  <c r="L104" i="2"/>
  <c r="N104" i="2"/>
  <c r="J103" i="6"/>
  <c r="M104" i="2"/>
  <c r="K103" i="6"/>
  <c r="I105" i="2"/>
  <c r="F104" i="6"/>
  <c r="J105" i="2"/>
  <c r="G104" i="6"/>
  <c r="K105" i="2"/>
  <c r="H104" i="6"/>
  <c r="L105" i="2"/>
  <c r="N105" i="2"/>
  <c r="J104" i="6"/>
  <c r="M105" i="2"/>
  <c r="K104" i="6"/>
  <c r="I106" i="2"/>
  <c r="F105" i="6"/>
  <c r="J106" i="2"/>
  <c r="G105" i="6"/>
  <c r="K106" i="2"/>
  <c r="H105" i="6"/>
  <c r="L106" i="2"/>
  <c r="N106" i="2"/>
  <c r="J105" i="6"/>
  <c r="M106" i="2"/>
  <c r="K105" i="6"/>
  <c r="I107" i="2"/>
  <c r="F106" i="6"/>
  <c r="J107" i="2"/>
  <c r="G106" i="6"/>
  <c r="K107" i="2"/>
  <c r="H106" i="6"/>
  <c r="L107" i="2"/>
  <c r="N107" i="2"/>
  <c r="J106" i="6"/>
  <c r="M107" i="2"/>
  <c r="K106" i="6"/>
  <c r="I108" i="2"/>
  <c r="F107" i="6"/>
  <c r="J108" i="2"/>
  <c r="G107" i="6"/>
  <c r="K108" i="2"/>
  <c r="H107" i="6"/>
  <c r="L108" i="2"/>
  <c r="N108" i="2"/>
  <c r="J107" i="6"/>
  <c r="M108" i="2"/>
  <c r="K107" i="6"/>
  <c r="I109" i="2"/>
  <c r="F108" i="6"/>
  <c r="J109" i="2"/>
  <c r="G108" i="6"/>
  <c r="K109" i="2"/>
  <c r="H108" i="6"/>
  <c r="L109" i="2"/>
  <c r="N109" i="2"/>
  <c r="J108" i="6"/>
  <c r="M109" i="2"/>
  <c r="K108" i="6"/>
  <c r="I110" i="2"/>
  <c r="F109" i="6"/>
  <c r="J110" i="2"/>
  <c r="G109" i="6"/>
  <c r="K110" i="2"/>
  <c r="H109" i="6"/>
  <c r="L110" i="2"/>
  <c r="N110" i="2"/>
  <c r="J109" i="6"/>
  <c r="M110" i="2"/>
  <c r="K109" i="6"/>
  <c r="I111" i="2"/>
  <c r="F110" i="6"/>
  <c r="J111" i="2"/>
  <c r="G110" i="6"/>
  <c r="K111" i="2"/>
  <c r="H110" i="6"/>
  <c r="L111" i="2"/>
  <c r="N111" i="2"/>
  <c r="J110" i="6"/>
  <c r="M111" i="2"/>
  <c r="K110" i="6"/>
  <c r="I112" i="2"/>
  <c r="F111" i="6"/>
  <c r="J112" i="2"/>
  <c r="G111" i="6"/>
  <c r="K112" i="2"/>
  <c r="H111" i="6"/>
  <c r="L112" i="2"/>
  <c r="N112" i="2"/>
  <c r="J111" i="6"/>
  <c r="M112" i="2"/>
  <c r="K111" i="6"/>
  <c r="I113" i="2"/>
  <c r="F112" i="6"/>
  <c r="J113" i="2"/>
  <c r="G112" i="6"/>
  <c r="K113" i="2"/>
  <c r="H112" i="6"/>
  <c r="L113" i="2"/>
  <c r="N113" i="2"/>
  <c r="J112" i="6"/>
  <c r="M113" i="2"/>
  <c r="K112" i="6"/>
  <c r="I114" i="2"/>
  <c r="F113" i="6"/>
  <c r="J114" i="2"/>
  <c r="G113" i="6"/>
  <c r="K114" i="2"/>
  <c r="H113" i="6"/>
  <c r="L114" i="2"/>
  <c r="N114" i="2"/>
  <c r="J113" i="6"/>
  <c r="M114" i="2"/>
  <c r="K113" i="6"/>
  <c r="I115" i="2"/>
  <c r="F114" i="6"/>
  <c r="J115" i="2"/>
  <c r="G114" i="6"/>
  <c r="K115" i="2"/>
  <c r="H114" i="6"/>
  <c r="L115" i="2"/>
  <c r="N115" i="2"/>
  <c r="J114" i="6"/>
  <c r="M115" i="2"/>
  <c r="K114" i="6"/>
  <c r="I116" i="2"/>
  <c r="F115" i="6"/>
  <c r="J116" i="2"/>
  <c r="G115" i="6"/>
  <c r="K116" i="2"/>
  <c r="H115" i="6"/>
  <c r="L116" i="2"/>
  <c r="N116" i="2"/>
  <c r="J115" i="6"/>
  <c r="M116" i="2"/>
  <c r="K115" i="6"/>
  <c r="I117" i="2"/>
  <c r="F116" i="6"/>
  <c r="J117" i="2"/>
  <c r="G116" i="6"/>
  <c r="K117" i="2"/>
  <c r="H116" i="6"/>
  <c r="L117" i="2"/>
  <c r="N117" i="2"/>
  <c r="J116" i="6"/>
  <c r="M117" i="2"/>
  <c r="K116" i="6"/>
  <c r="I118" i="2"/>
  <c r="F117" i="6"/>
  <c r="J118" i="2"/>
  <c r="G117" i="6"/>
  <c r="K118" i="2"/>
  <c r="H117" i="6"/>
  <c r="L118" i="2"/>
  <c r="N118" i="2"/>
  <c r="J117" i="6"/>
  <c r="M118" i="2"/>
  <c r="K117" i="6"/>
  <c r="I119" i="2"/>
  <c r="F118" i="6"/>
  <c r="J119" i="2"/>
  <c r="G118" i="6"/>
  <c r="K119" i="2"/>
  <c r="H118" i="6"/>
  <c r="L119" i="2"/>
  <c r="N119" i="2"/>
  <c r="J118" i="6"/>
  <c r="M119" i="2"/>
  <c r="K118" i="6"/>
  <c r="I120" i="2"/>
  <c r="F119" i="6"/>
  <c r="J120" i="2"/>
  <c r="G119" i="6"/>
  <c r="K120" i="2"/>
  <c r="H119" i="6"/>
  <c r="L120" i="2"/>
  <c r="N120" i="2"/>
  <c r="J119" i="6"/>
  <c r="M120" i="2"/>
  <c r="K119" i="6"/>
  <c r="I121" i="2"/>
  <c r="F120" i="6"/>
  <c r="J121" i="2"/>
  <c r="G120" i="6"/>
  <c r="K121" i="2"/>
  <c r="H120" i="6"/>
  <c r="L121" i="2"/>
  <c r="N121" i="2"/>
  <c r="J120" i="6"/>
  <c r="M121" i="2"/>
  <c r="K120" i="6"/>
  <c r="I122" i="2"/>
  <c r="F121" i="6"/>
  <c r="J122" i="2"/>
  <c r="G121" i="6"/>
  <c r="K122" i="2"/>
  <c r="H121" i="6"/>
  <c r="L122" i="2"/>
  <c r="N122" i="2"/>
  <c r="J121" i="6"/>
  <c r="M122" i="2"/>
  <c r="K121" i="6"/>
  <c r="I123" i="2"/>
  <c r="F122" i="6"/>
  <c r="J123" i="2"/>
  <c r="G122" i="6"/>
  <c r="K123" i="2"/>
  <c r="H122" i="6"/>
  <c r="L123" i="2"/>
  <c r="N123" i="2"/>
  <c r="J122" i="6"/>
  <c r="M123" i="2"/>
  <c r="K122" i="6"/>
  <c r="I124" i="2"/>
  <c r="F123" i="6"/>
  <c r="J124" i="2"/>
  <c r="G123" i="6"/>
  <c r="K124" i="2"/>
  <c r="H123" i="6"/>
  <c r="L124" i="2"/>
  <c r="N124" i="2"/>
  <c r="J123" i="6"/>
  <c r="M124" i="2"/>
  <c r="K123" i="6"/>
  <c r="I125" i="2"/>
  <c r="F124" i="6"/>
  <c r="J125" i="2"/>
  <c r="G124" i="6"/>
  <c r="K125" i="2"/>
  <c r="H124" i="6"/>
  <c r="L125" i="2"/>
  <c r="N125" i="2"/>
  <c r="J124" i="6"/>
  <c r="M125" i="2"/>
  <c r="K124" i="6"/>
  <c r="I126" i="2"/>
  <c r="F125" i="6"/>
  <c r="J126" i="2"/>
  <c r="G125" i="6"/>
  <c r="K126" i="2"/>
  <c r="H125" i="6"/>
  <c r="L126" i="2"/>
  <c r="N126" i="2"/>
  <c r="J125" i="6"/>
  <c r="M126" i="2"/>
  <c r="K125" i="6"/>
  <c r="I127" i="2"/>
  <c r="F126" i="6"/>
  <c r="J127" i="2"/>
  <c r="G126" i="6"/>
  <c r="K127" i="2"/>
  <c r="H126" i="6"/>
  <c r="L127" i="2"/>
  <c r="N127" i="2"/>
  <c r="J126" i="6"/>
  <c r="M127" i="2"/>
  <c r="K126" i="6"/>
  <c r="I128" i="2"/>
  <c r="F127" i="6"/>
  <c r="J128" i="2"/>
  <c r="G127" i="6"/>
  <c r="K128" i="2"/>
  <c r="H127" i="6"/>
  <c r="L128" i="2"/>
  <c r="N128" i="2"/>
  <c r="J127" i="6"/>
  <c r="M128" i="2"/>
  <c r="K127" i="6"/>
  <c r="I129" i="2"/>
  <c r="F128" i="6"/>
  <c r="J129" i="2"/>
  <c r="G128" i="6"/>
  <c r="K129" i="2"/>
  <c r="H128" i="6"/>
  <c r="L129" i="2"/>
  <c r="N129" i="2"/>
  <c r="J128" i="6"/>
  <c r="M129" i="2"/>
  <c r="K128" i="6"/>
  <c r="I130" i="2"/>
  <c r="F129" i="6"/>
  <c r="J130" i="2"/>
  <c r="G129" i="6"/>
  <c r="K130" i="2"/>
  <c r="H129" i="6"/>
  <c r="L130" i="2"/>
  <c r="N130" i="2"/>
  <c r="J129" i="6"/>
  <c r="M130" i="2"/>
  <c r="K129" i="6"/>
  <c r="I131" i="2"/>
  <c r="F130" i="6"/>
  <c r="J131" i="2"/>
  <c r="G130" i="6"/>
  <c r="K131" i="2"/>
  <c r="H130" i="6"/>
  <c r="L131" i="2"/>
  <c r="N131" i="2"/>
  <c r="J130" i="6"/>
  <c r="M131" i="2"/>
  <c r="K130" i="6"/>
  <c r="I132" i="2"/>
  <c r="F131" i="6"/>
  <c r="J132" i="2"/>
  <c r="G131" i="6"/>
  <c r="K132" i="2"/>
  <c r="H131" i="6"/>
  <c r="L132" i="2"/>
  <c r="N132" i="2"/>
  <c r="J131" i="6"/>
  <c r="M132" i="2"/>
  <c r="K131" i="6"/>
  <c r="I133" i="2"/>
  <c r="F132" i="6"/>
  <c r="J133" i="2"/>
  <c r="G132" i="6"/>
  <c r="K133" i="2"/>
  <c r="H132" i="6"/>
  <c r="L133" i="2"/>
  <c r="N133" i="2"/>
  <c r="J132" i="6"/>
  <c r="M133" i="2"/>
  <c r="K132" i="6"/>
  <c r="I134" i="2"/>
  <c r="F133" i="6"/>
  <c r="J134" i="2"/>
  <c r="G133" i="6"/>
  <c r="K134" i="2"/>
  <c r="H133" i="6"/>
  <c r="L134" i="2"/>
  <c r="N134" i="2"/>
  <c r="J133" i="6"/>
  <c r="M134" i="2"/>
  <c r="K133" i="6"/>
  <c r="I135" i="2"/>
  <c r="F134" i="6"/>
  <c r="J135" i="2"/>
  <c r="G134" i="6"/>
  <c r="K135" i="2"/>
  <c r="H134" i="6"/>
  <c r="L135" i="2"/>
  <c r="N135" i="2"/>
  <c r="J134" i="6"/>
  <c r="M135" i="2"/>
  <c r="K134" i="6"/>
  <c r="I136" i="2"/>
  <c r="F135" i="6"/>
  <c r="J136" i="2"/>
  <c r="G135" i="6"/>
  <c r="K136" i="2"/>
  <c r="H135" i="6"/>
  <c r="L136" i="2"/>
  <c r="N136" i="2"/>
  <c r="J135" i="6"/>
  <c r="M136" i="2"/>
  <c r="K135" i="6"/>
  <c r="I137" i="2"/>
  <c r="F136" i="6"/>
  <c r="J137" i="2"/>
  <c r="G136" i="6"/>
  <c r="K137" i="2"/>
  <c r="H136" i="6"/>
  <c r="L137" i="2"/>
  <c r="N137" i="2"/>
  <c r="J136" i="6"/>
  <c r="M137" i="2"/>
  <c r="K136" i="6"/>
  <c r="I138" i="2"/>
  <c r="F137" i="6"/>
  <c r="J138" i="2"/>
  <c r="G137" i="6"/>
  <c r="K138" i="2"/>
  <c r="H137" i="6"/>
  <c r="L138" i="2"/>
  <c r="N138" i="2"/>
  <c r="J137" i="6"/>
  <c r="M138" i="2"/>
  <c r="K137" i="6"/>
  <c r="I139" i="2"/>
  <c r="F138" i="6"/>
  <c r="J139" i="2"/>
  <c r="G138" i="6"/>
  <c r="K139" i="2"/>
  <c r="H138" i="6"/>
  <c r="L139" i="2"/>
  <c r="N139" i="2"/>
  <c r="J138" i="6"/>
  <c r="M139" i="2"/>
  <c r="K138" i="6"/>
  <c r="I140" i="2"/>
  <c r="F139" i="6"/>
  <c r="J140" i="2"/>
  <c r="G139" i="6"/>
  <c r="K140" i="2"/>
  <c r="H139" i="6"/>
  <c r="L140" i="2"/>
  <c r="N140" i="2"/>
  <c r="J139" i="6"/>
  <c r="M140" i="2"/>
  <c r="K139" i="6"/>
  <c r="I141" i="2"/>
  <c r="F140" i="6"/>
  <c r="J141" i="2"/>
  <c r="G140" i="6"/>
  <c r="K141" i="2"/>
  <c r="H140" i="6"/>
  <c r="L141" i="2"/>
  <c r="N141" i="2"/>
  <c r="J140" i="6"/>
  <c r="M141" i="2"/>
  <c r="K140" i="6"/>
  <c r="I142" i="2"/>
  <c r="F141" i="6"/>
  <c r="J142" i="2"/>
  <c r="G141" i="6"/>
  <c r="K142" i="2"/>
  <c r="H141" i="6"/>
  <c r="L142" i="2"/>
  <c r="N142" i="2"/>
  <c r="J141" i="6"/>
  <c r="M142" i="2"/>
  <c r="K141" i="6"/>
  <c r="I143" i="2"/>
  <c r="F142" i="6"/>
  <c r="J143" i="2"/>
  <c r="G142" i="6"/>
  <c r="K143" i="2"/>
  <c r="H142" i="6"/>
  <c r="L143" i="2"/>
  <c r="N143" i="2"/>
  <c r="J142" i="6"/>
  <c r="M143" i="2"/>
  <c r="K142" i="6"/>
  <c r="I144" i="2"/>
  <c r="F143" i="6"/>
  <c r="J144" i="2"/>
  <c r="G143" i="6"/>
  <c r="K144" i="2"/>
  <c r="H143" i="6"/>
  <c r="L144" i="2"/>
  <c r="N144" i="2"/>
  <c r="J143" i="6"/>
  <c r="M144" i="2"/>
  <c r="K143" i="6"/>
  <c r="I145" i="2"/>
  <c r="F144" i="6"/>
  <c r="J145" i="2"/>
  <c r="G144" i="6"/>
  <c r="K145" i="2"/>
  <c r="H144" i="6"/>
  <c r="L145" i="2"/>
  <c r="N145" i="2"/>
  <c r="J144" i="6"/>
  <c r="M145" i="2"/>
  <c r="K144" i="6"/>
  <c r="I146" i="2"/>
  <c r="F145" i="6"/>
  <c r="J146" i="2"/>
  <c r="G145" i="6"/>
  <c r="K146" i="2"/>
  <c r="H145" i="6"/>
  <c r="L146" i="2"/>
  <c r="N146" i="2"/>
  <c r="J145" i="6"/>
  <c r="M146" i="2"/>
  <c r="K145" i="6"/>
  <c r="I147" i="2"/>
  <c r="F146" i="6"/>
  <c r="J147" i="2"/>
  <c r="G146" i="6"/>
  <c r="K147" i="2"/>
  <c r="H146" i="6"/>
  <c r="L147" i="2"/>
  <c r="N147" i="2"/>
  <c r="J146" i="6"/>
  <c r="M147" i="2"/>
  <c r="K146" i="6"/>
  <c r="I148" i="2"/>
  <c r="F147" i="6"/>
  <c r="J148" i="2"/>
  <c r="G147" i="6"/>
  <c r="K148" i="2"/>
  <c r="H147" i="6"/>
  <c r="L148" i="2"/>
  <c r="N148" i="2"/>
  <c r="J147" i="6"/>
  <c r="M148" i="2"/>
  <c r="K147" i="6"/>
  <c r="I149" i="2"/>
  <c r="F148" i="6"/>
  <c r="J149" i="2"/>
  <c r="G148" i="6"/>
  <c r="K149" i="2"/>
  <c r="H148" i="6"/>
  <c r="L149" i="2"/>
  <c r="N149" i="2"/>
  <c r="J148" i="6"/>
  <c r="M149" i="2"/>
  <c r="K148" i="6"/>
  <c r="I150" i="2"/>
  <c r="F149" i="6"/>
  <c r="J150" i="2"/>
  <c r="G149" i="6"/>
  <c r="K150" i="2"/>
  <c r="H149" i="6"/>
  <c r="L150" i="2"/>
  <c r="N150" i="2"/>
  <c r="J149" i="6"/>
  <c r="M150" i="2"/>
  <c r="K149" i="6"/>
  <c r="I151" i="2"/>
  <c r="F150" i="6"/>
  <c r="J151" i="2"/>
  <c r="G150" i="6"/>
  <c r="K151" i="2"/>
  <c r="H150" i="6"/>
  <c r="L151" i="2"/>
  <c r="N151" i="2"/>
  <c r="J150" i="6"/>
  <c r="M151" i="2"/>
  <c r="K150" i="6"/>
  <c r="I152" i="2"/>
  <c r="F151" i="6"/>
  <c r="J152" i="2"/>
  <c r="G151" i="6"/>
  <c r="K152" i="2"/>
  <c r="H151" i="6"/>
  <c r="L152" i="2"/>
  <c r="N152" i="2"/>
  <c r="J151" i="6"/>
  <c r="M152" i="2"/>
  <c r="K151" i="6"/>
  <c r="I153" i="2"/>
  <c r="F152" i="6"/>
  <c r="J153" i="2"/>
  <c r="G152" i="6"/>
  <c r="K153" i="2"/>
  <c r="H152" i="6"/>
  <c r="L153" i="2"/>
  <c r="N153" i="2"/>
  <c r="J152" i="6"/>
  <c r="M153" i="2"/>
  <c r="K152" i="6"/>
  <c r="I154" i="2"/>
  <c r="F153" i="6"/>
  <c r="J154" i="2"/>
  <c r="G153" i="6"/>
  <c r="K154" i="2"/>
  <c r="H153" i="6"/>
  <c r="L154" i="2"/>
  <c r="N154" i="2"/>
  <c r="J153" i="6"/>
  <c r="M154" i="2"/>
  <c r="K153" i="6"/>
  <c r="I155" i="2"/>
  <c r="F154" i="6"/>
  <c r="J155" i="2"/>
  <c r="G154" i="6"/>
  <c r="K155" i="2"/>
  <c r="H154" i="6"/>
  <c r="L155" i="2"/>
  <c r="N155" i="2"/>
  <c r="J154" i="6"/>
  <c r="M155" i="2"/>
  <c r="K154" i="6"/>
  <c r="I156" i="2"/>
  <c r="F155" i="6"/>
  <c r="J156" i="2"/>
  <c r="G155" i="6"/>
  <c r="K156" i="2"/>
  <c r="H155" i="6"/>
  <c r="L156" i="2"/>
  <c r="N156" i="2"/>
  <c r="J155" i="6"/>
  <c r="M156" i="2"/>
  <c r="K155" i="6"/>
  <c r="I157" i="2"/>
  <c r="F156" i="6"/>
  <c r="J157" i="2"/>
  <c r="G156" i="6"/>
  <c r="K157" i="2"/>
  <c r="H156" i="6"/>
  <c r="L157" i="2"/>
  <c r="N157" i="2"/>
  <c r="J156" i="6"/>
  <c r="M157" i="2"/>
  <c r="K156" i="6"/>
  <c r="I158" i="2"/>
  <c r="F157" i="6"/>
  <c r="J158" i="2"/>
  <c r="G157" i="6"/>
  <c r="K158" i="2"/>
  <c r="H157" i="6"/>
  <c r="L158" i="2"/>
  <c r="N158" i="2"/>
  <c r="J157" i="6"/>
  <c r="M158" i="2"/>
  <c r="K157" i="6"/>
  <c r="I159" i="2"/>
  <c r="F158" i="6"/>
  <c r="J159" i="2"/>
  <c r="G158" i="6"/>
  <c r="K159" i="2"/>
  <c r="H158" i="6"/>
  <c r="L159" i="2"/>
  <c r="N159" i="2"/>
  <c r="J158" i="6"/>
  <c r="M159" i="2"/>
  <c r="K158" i="6"/>
  <c r="I160" i="2"/>
  <c r="F159" i="6"/>
  <c r="J160" i="2"/>
  <c r="G159" i="6"/>
  <c r="K160" i="2"/>
  <c r="H159" i="6"/>
  <c r="L160" i="2"/>
  <c r="N160" i="2"/>
  <c r="J159" i="6"/>
  <c r="M160" i="2"/>
  <c r="K159" i="6"/>
  <c r="I161" i="2"/>
  <c r="F160" i="6"/>
  <c r="J161" i="2"/>
  <c r="G160" i="6"/>
  <c r="K161" i="2"/>
  <c r="H160" i="6"/>
  <c r="L161" i="2"/>
  <c r="N161" i="2"/>
  <c r="J160" i="6"/>
  <c r="M161" i="2"/>
  <c r="K160" i="6"/>
  <c r="I162" i="2"/>
  <c r="F161" i="6"/>
  <c r="J162" i="2"/>
  <c r="G161" i="6"/>
  <c r="K162" i="2"/>
  <c r="H161" i="6"/>
  <c r="L162" i="2"/>
  <c r="N162" i="2"/>
  <c r="J161" i="6"/>
  <c r="M162" i="2"/>
  <c r="K161" i="6"/>
  <c r="I163" i="2"/>
  <c r="F162" i="6"/>
  <c r="J163" i="2"/>
  <c r="G162" i="6"/>
  <c r="K163" i="2"/>
  <c r="H162" i="6"/>
  <c r="L163" i="2"/>
  <c r="N163" i="2"/>
  <c r="J162" i="6"/>
  <c r="M163" i="2"/>
  <c r="K162" i="6"/>
  <c r="I164" i="2"/>
  <c r="F163" i="6"/>
  <c r="J164" i="2"/>
  <c r="G163" i="6"/>
  <c r="K164" i="2"/>
  <c r="H163" i="6"/>
  <c r="L164" i="2"/>
  <c r="N164" i="2"/>
  <c r="J163" i="6"/>
  <c r="M164" i="2"/>
  <c r="K163" i="6"/>
  <c r="I165" i="2"/>
  <c r="F164" i="6"/>
  <c r="J165" i="2"/>
  <c r="G164" i="6"/>
  <c r="K165" i="2"/>
  <c r="H164" i="6"/>
  <c r="L165" i="2"/>
  <c r="N165" i="2"/>
  <c r="J164" i="6"/>
  <c r="M165" i="2"/>
  <c r="K164" i="6"/>
  <c r="I166" i="2"/>
  <c r="F165" i="6"/>
  <c r="J166" i="2"/>
  <c r="G165" i="6"/>
  <c r="K166" i="2"/>
  <c r="H165" i="6"/>
  <c r="L166" i="2"/>
  <c r="N166" i="2"/>
  <c r="J165" i="6"/>
  <c r="M166" i="2"/>
  <c r="K165" i="6"/>
  <c r="I167" i="2"/>
  <c r="F166" i="6"/>
  <c r="J167" i="2"/>
  <c r="G166" i="6"/>
  <c r="K167" i="2"/>
  <c r="H166" i="6"/>
  <c r="L167" i="2"/>
  <c r="N167" i="2"/>
  <c r="J166" i="6"/>
  <c r="M167" i="2"/>
  <c r="K166" i="6"/>
  <c r="I168" i="2"/>
  <c r="F167" i="6"/>
  <c r="J168" i="2"/>
  <c r="G167" i="6"/>
  <c r="K168" i="2"/>
  <c r="H167" i="6"/>
  <c r="L168" i="2"/>
  <c r="N168" i="2"/>
  <c r="J167" i="6"/>
  <c r="M168" i="2"/>
  <c r="K167" i="6"/>
  <c r="I169" i="2"/>
  <c r="F168" i="6"/>
  <c r="J169" i="2"/>
  <c r="G168" i="6"/>
  <c r="K169" i="2"/>
  <c r="H168" i="6"/>
  <c r="L169" i="2"/>
  <c r="N169" i="2"/>
  <c r="J168" i="6"/>
  <c r="M169" i="2"/>
  <c r="K168" i="6"/>
  <c r="I170" i="2"/>
  <c r="F169" i="6"/>
  <c r="J170" i="2"/>
  <c r="G169" i="6"/>
  <c r="K170" i="2"/>
  <c r="H169" i="6"/>
  <c r="L170" i="2"/>
  <c r="N170" i="2"/>
  <c r="J169" i="6"/>
  <c r="M170" i="2"/>
  <c r="K169" i="6"/>
  <c r="I171" i="2"/>
  <c r="F170" i="6"/>
  <c r="J171" i="2"/>
  <c r="G170" i="6"/>
  <c r="K171" i="2"/>
  <c r="H170" i="6"/>
  <c r="L171" i="2"/>
  <c r="N171" i="2"/>
  <c r="J170" i="6"/>
  <c r="M171" i="2"/>
  <c r="K170" i="6"/>
  <c r="I172" i="2"/>
  <c r="F171" i="6"/>
  <c r="J172" i="2"/>
  <c r="G171" i="6"/>
  <c r="K172" i="2"/>
  <c r="H171" i="6"/>
  <c r="L172" i="2"/>
  <c r="N172" i="2"/>
  <c r="J171" i="6"/>
  <c r="M172" i="2"/>
  <c r="K171" i="6"/>
  <c r="I173" i="2"/>
  <c r="F172" i="6"/>
  <c r="J173" i="2"/>
  <c r="G172" i="6"/>
  <c r="K173" i="2"/>
  <c r="H172" i="6"/>
  <c r="L173" i="2"/>
  <c r="N173" i="2"/>
  <c r="J172" i="6"/>
  <c r="M173" i="2"/>
  <c r="K172" i="6"/>
  <c r="I174" i="2"/>
  <c r="F173" i="6"/>
  <c r="J174" i="2"/>
  <c r="G173" i="6"/>
  <c r="K174" i="2"/>
  <c r="H173" i="6"/>
  <c r="L174" i="2"/>
  <c r="N174" i="2"/>
  <c r="J173" i="6"/>
  <c r="M174" i="2"/>
  <c r="K173" i="6"/>
  <c r="I175" i="2"/>
  <c r="F174" i="6"/>
  <c r="J175" i="2"/>
  <c r="G174" i="6"/>
  <c r="K175" i="2"/>
  <c r="H174" i="6"/>
  <c r="L175" i="2"/>
  <c r="N175" i="2"/>
  <c r="J174" i="6"/>
  <c r="M175" i="2"/>
  <c r="K174" i="6"/>
  <c r="I176" i="2"/>
  <c r="F175" i="6"/>
  <c r="J176" i="2"/>
  <c r="G175" i="6"/>
  <c r="K176" i="2"/>
  <c r="H175" i="6"/>
  <c r="L176" i="2"/>
  <c r="N176" i="2"/>
  <c r="J175" i="6"/>
  <c r="M176" i="2"/>
  <c r="K175" i="6"/>
  <c r="I177" i="2"/>
  <c r="F176" i="6"/>
  <c r="J177" i="2"/>
  <c r="G176" i="6"/>
  <c r="K177" i="2"/>
  <c r="H176" i="6"/>
  <c r="L177" i="2"/>
  <c r="N177" i="2"/>
  <c r="J176" i="6"/>
  <c r="M177" i="2"/>
  <c r="K176" i="6"/>
  <c r="I178" i="2"/>
  <c r="F177" i="6"/>
  <c r="J178" i="2"/>
  <c r="G177" i="6"/>
  <c r="K178" i="2"/>
  <c r="H177" i="6"/>
  <c r="L178" i="2"/>
  <c r="N178" i="2"/>
  <c r="J177" i="6"/>
  <c r="M178" i="2"/>
  <c r="K177" i="6"/>
  <c r="I179" i="2"/>
  <c r="F178" i="6"/>
  <c r="J179" i="2"/>
  <c r="G178" i="6"/>
  <c r="K179" i="2"/>
  <c r="H178" i="6"/>
  <c r="L179" i="2"/>
  <c r="N179" i="2"/>
  <c r="J178" i="6"/>
  <c r="M179" i="2"/>
  <c r="K178" i="6"/>
  <c r="I180" i="2"/>
  <c r="F179" i="6"/>
  <c r="J180" i="2"/>
  <c r="G179" i="6"/>
  <c r="K180" i="2"/>
  <c r="H179" i="6"/>
  <c r="L180" i="2"/>
  <c r="N180" i="2"/>
  <c r="J179" i="6"/>
  <c r="M180" i="2"/>
  <c r="K179" i="6"/>
  <c r="I181" i="2"/>
  <c r="F180" i="6"/>
  <c r="J181" i="2"/>
  <c r="G180" i="6"/>
  <c r="K181" i="2"/>
  <c r="H180" i="6"/>
  <c r="L181" i="2"/>
  <c r="N181" i="2"/>
  <c r="J180" i="6"/>
  <c r="M181" i="2"/>
  <c r="K180" i="6"/>
  <c r="I182" i="2"/>
  <c r="F181" i="6"/>
  <c r="J182" i="2"/>
  <c r="G181" i="6"/>
  <c r="K182" i="2"/>
  <c r="H181" i="6"/>
  <c r="L182" i="2"/>
  <c r="N182" i="2"/>
  <c r="J181" i="6"/>
  <c r="M182" i="2"/>
  <c r="K181" i="6"/>
  <c r="I183" i="2"/>
  <c r="F182" i="6"/>
  <c r="J183" i="2"/>
  <c r="G182" i="6"/>
  <c r="K183" i="2"/>
  <c r="H182" i="6"/>
  <c r="L183" i="2"/>
  <c r="N183" i="2"/>
  <c r="J182" i="6"/>
  <c r="M183" i="2"/>
  <c r="K182" i="6"/>
  <c r="I184" i="2"/>
  <c r="F183" i="6"/>
  <c r="J184" i="2"/>
  <c r="G183" i="6"/>
  <c r="K184" i="2"/>
  <c r="H183" i="6"/>
  <c r="L184" i="2"/>
  <c r="N184" i="2"/>
  <c r="J183" i="6"/>
  <c r="M184" i="2"/>
  <c r="K183" i="6"/>
  <c r="I185" i="2"/>
  <c r="F184" i="6"/>
  <c r="J185" i="2"/>
  <c r="G184" i="6"/>
  <c r="K185" i="2"/>
  <c r="H184" i="6"/>
  <c r="L185" i="2"/>
  <c r="N185" i="2"/>
  <c r="J184" i="6"/>
  <c r="M185" i="2"/>
  <c r="K184" i="6"/>
  <c r="I186" i="2"/>
  <c r="F185" i="6"/>
  <c r="J186" i="2"/>
  <c r="G185" i="6"/>
  <c r="K186" i="2"/>
  <c r="H185" i="6"/>
  <c r="L186" i="2"/>
  <c r="N186" i="2"/>
  <c r="J185" i="6"/>
  <c r="M186" i="2"/>
  <c r="K185" i="6"/>
  <c r="I187" i="2"/>
  <c r="F186" i="6"/>
  <c r="J187" i="2"/>
  <c r="G186" i="6"/>
  <c r="K187" i="2"/>
  <c r="H186" i="6"/>
  <c r="L187" i="2"/>
  <c r="N187" i="2"/>
  <c r="J186" i="6"/>
  <c r="M187" i="2"/>
  <c r="K186" i="6"/>
  <c r="I188" i="2"/>
  <c r="F187" i="6"/>
  <c r="J188" i="2"/>
  <c r="G187" i="6"/>
  <c r="K188" i="2"/>
  <c r="H187" i="6"/>
  <c r="L188" i="2"/>
  <c r="N188" i="2"/>
  <c r="J187" i="6"/>
  <c r="M188" i="2"/>
  <c r="K187" i="6"/>
  <c r="I189" i="2"/>
  <c r="F188" i="6"/>
  <c r="J189" i="2"/>
  <c r="G188" i="6"/>
  <c r="K189" i="2"/>
  <c r="H188" i="6"/>
  <c r="L189" i="2"/>
  <c r="N189" i="2"/>
  <c r="J188" i="6"/>
  <c r="M189" i="2"/>
  <c r="K188" i="6"/>
  <c r="I190" i="2"/>
  <c r="F189" i="6"/>
  <c r="J190" i="2"/>
  <c r="G189" i="6"/>
  <c r="K190" i="2"/>
  <c r="H189" i="6"/>
  <c r="L190" i="2"/>
  <c r="N190" i="2"/>
  <c r="J189" i="6"/>
  <c r="M190" i="2"/>
  <c r="K189" i="6"/>
  <c r="I191" i="2"/>
  <c r="F190" i="6"/>
  <c r="J191" i="2"/>
  <c r="G190" i="6"/>
  <c r="K191" i="2"/>
  <c r="H190" i="6"/>
  <c r="L191" i="2"/>
  <c r="N191" i="2"/>
  <c r="J190" i="6"/>
  <c r="M191" i="2"/>
  <c r="K190" i="6"/>
  <c r="I192" i="2"/>
  <c r="F191" i="6"/>
  <c r="J192" i="2"/>
  <c r="G191" i="6"/>
  <c r="K192" i="2"/>
  <c r="H191" i="6"/>
  <c r="L192" i="2"/>
  <c r="N192" i="2"/>
  <c r="J191" i="6"/>
  <c r="M192" i="2"/>
  <c r="K191" i="6"/>
  <c r="I193" i="2"/>
  <c r="F192" i="6"/>
  <c r="J193" i="2"/>
  <c r="G192" i="6"/>
  <c r="K193" i="2"/>
  <c r="H192" i="6"/>
  <c r="L193" i="2"/>
  <c r="N193" i="2"/>
  <c r="J192" i="6"/>
  <c r="M193" i="2"/>
  <c r="K192" i="6"/>
  <c r="I194" i="2"/>
  <c r="F193" i="6"/>
  <c r="J194" i="2"/>
  <c r="G193" i="6"/>
  <c r="K194" i="2"/>
  <c r="H193" i="6"/>
  <c r="L194" i="2"/>
  <c r="N194" i="2"/>
  <c r="J193" i="6"/>
  <c r="M194" i="2"/>
  <c r="K193" i="6"/>
  <c r="I195" i="2"/>
  <c r="F194" i="6"/>
  <c r="J195" i="2"/>
  <c r="G194" i="6"/>
  <c r="K195" i="2"/>
  <c r="H194" i="6"/>
  <c r="L195" i="2"/>
  <c r="N195" i="2"/>
  <c r="J194" i="6"/>
  <c r="M195" i="2"/>
  <c r="K194" i="6"/>
  <c r="I196" i="2"/>
  <c r="F195" i="6"/>
  <c r="J196" i="2"/>
  <c r="G195" i="6"/>
  <c r="K196" i="2"/>
  <c r="H195" i="6"/>
  <c r="L196" i="2"/>
  <c r="N196" i="2"/>
  <c r="J195" i="6"/>
  <c r="M196" i="2"/>
  <c r="K195" i="6"/>
  <c r="I197" i="2"/>
  <c r="F196" i="6"/>
  <c r="J197" i="2"/>
  <c r="G196" i="6"/>
  <c r="K197" i="2"/>
  <c r="H196" i="6"/>
  <c r="L197" i="2"/>
  <c r="N197" i="2"/>
  <c r="J196" i="6"/>
  <c r="M197" i="2"/>
  <c r="K196" i="6"/>
  <c r="I198" i="2"/>
  <c r="F197" i="6"/>
  <c r="J198" i="2"/>
  <c r="G197" i="6"/>
  <c r="K198" i="2"/>
  <c r="H197" i="6"/>
  <c r="L198" i="2"/>
  <c r="N198" i="2"/>
  <c r="J197" i="6"/>
  <c r="M198" i="2"/>
  <c r="K197" i="6"/>
  <c r="I199" i="2"/>
  <c r="F198" i="6"/>
  <c r="J199" i="2"/>
  <c r="G198" i="6"/>
  <c r="K199" i="2"/>
  <c r="H198" i="6"/>
  <c r="L199" i="2"/>
  <c r="N199" i="2"/>
  <c r="J198" i="6"/>
  <c r="M199" i="2"/>
  <c r="K198" i="6"/>
  <c r="I200" i="2"/>
  <c r="F199" i="6"/>
  <c r="J200" i="2"/>
  <c r="G199" i="6"/>
  <c r="K200" i="2"/>
  <c r="H199" i="6"/>
  <c r="L200" i="2"/>
  <c r="N200" i="2"/>
  <c r="J199" i="6"/>
  <c r="M200" i="2"/>
  <c r="K199" i="6"/>
  <c r="I201" i="2"/>
  <c r="F200" i="6"/>
  <c r="J201" i="2"/>
  <c r="G200" i="6"/>
  <c r="K201" i="2"/>
  <c r="H200" i="6"/>
  <c r="L201" i="2"/>
  <c r="N201" i="2"/>
  <c r="J200" i="6"/>
  <c r="M201" i="2"/>
  <c r="K200" i="6"/>
  <c r="I202" i="2"/>
  <c r="F201" i="6"/>
  <c r="J202" i="2"/>
  <c r="G201" i="6"/>
  <c r="K202" i="2"/>
  <c r="H201" i="6"/>
  <c r="L202" i="2"/>
  <c r="N202" i="2"/>
  <c r="J201" i="6"/>
  <c r="M202" i="2"/>
  <c r="K201" i="6"/>
  <c r="I203" i="2"/>
  <c r="F202" i="6"/>
  <c r="J203" i="2"/>
  <c r="G202" i="6"/>
  <c r="K203" i="2"/>
  <c r="H202" i="6"/>
  <c r="L203" i="2"/>
  <c r="N203" i="2"/>
  <c r="J202" i="6"/>
  <c r="M203" i="2"/>
  <c r="K202" i="6"/>
  <c r="I204" i="2"/>
  <c r="F203" i="6"/>
  <c r="J204" i="2"/>
  <c r="G203" i="6"/>
  <c r="K204" i="2"/>
  <c r="H203" i="6"/>
  <c r="L204" i="2"/>
  <c r="N204" i="2"/>
  <c r="J203" i="6"/>
  <c r="M204" i="2"/>
  <c r="K203" i="6"/>
  <c r="I205" i="2"/>
  <c r="F204" i="6"/>
  <c r="J205" i="2"/>
  <c r="G204" i="6"/>
  <c r="K205" i="2"/>
  <c r="H204" i="6"/>
  <c r="L205" i="2"/>
  <c r="N205" i="2"/>
  <c r="J204" i="6"/>
  <c r="M205" i="2"/>
  <c r="K204" i="6"/>
  <c r="I206" i="2"/>
  <c r="F205" i="6"/>
  <c r="J206" i="2"/>
  <c r="G205" i="6"/>
  <c r="K206" i="2"/>
  <c r="H205" i="6"/>
  <c r="L206" i="2"/>
  <c r="N206" i="2"/>
  <c r="J205" i="6"/>
  <c r="M206" i="2"/>
  <c r="K205" i="6"/>
  <c r="I207" i="2"/>
  <c r="F206" i="6"/>
  <c r="J207" i="2"/>
  <c r="G206" i="6"/>
  <c r="K207" i="2"/>
  <c r="H206" i="6"/>
  <c r="L207" i="2"/>
  <c r="N207" i="2"/>
  <c r="J206" i="6"/>
  <c r="M207" i="2"/>
  <c r="K206" i="6"/>
  <c r="I208" i="2"/>
  <c r="F207" i="6"/>
  <c r="J208" i="2"/>
  <c r="G207" i="6"/>
  <c r="K208" i="2"/>
  <c r="H207" i="6"/>
  <c r="L208" i="2"/>
  <c r="N208" i="2"/>
  <c r="J207" i="6"/>
  <c r="M208" i="2"/>
  <c r="K207" i="6"/>
  <c r="I209" i="2"/>
  <c r="F208" i="6"/>
  <c r="J209" i="2"/>
  <c r="G208" i="6"/>
  <c r="K209" i="2"/>
  <c r="H208" i="6"/>
  <c r="L209" i="2"/>
  <c r="N209" i="2"/>
  <c r="J208" i="6"/>
  <c r="M209" i="2"/>
  <c r="K208" i="6"/>
  <c r="I210" i="2"/>
  <c r="F209" i="6"/>
  <c r="J210" i="2"/>
  <c r="G209" i="6"/>
  <c r="K210" i="2"/>
  <c r="H209" i="6"/>
  <c r="L210" i="2"/>
  <c r="N210" i="2"/>
  <c r="J209" i="6"/>
  <c r="M210" i="2"/>
  <c r="K209" i="6"/>
  <c r="I211" i="2"/>
  <c r="F210" i="6"/>
  <c r="J211" i="2"/>
  <c r="G210" i="6"/>
  <c r="K211" i="2"/>
  <c r="H210" i="6"/>
  <c r="L211" i="2"/>
  <c r="N211" i="2"/>
  <c r="J210" i="6"/>
  <c r="M211" i="2"/>
  <c r="K210" i="6"/>
  <c r="I212" i="2"/>
  <c r="F211" i="6"/>
  <c r="J212" i="2"/>
  <c r="G211" i="6"/>
  <c r="K212" i="2"/>
  <c r="H211" i="6"/>
  <c r="L212" i="2"/>
  <c r="N212" i="2"/>
  <c r="J211" i="6"/>
  <c r="M212" i="2"/>
  <c r="K211" i="6"/>
  <c r="I213" i="2"/>
  <c r="F212" i="6"/>
  <c r="J213" i="2"/>
  <c r="G212" i="6"/>
  <c r="K213" i="2"/>
  <c r="H212" i="6"/>
  <c r="L213" i="2"/>
  <c r="N213" i="2"/>
  <c r="J212" i="6"/>
  <c r="M213" i="2"/>
  <c r="K212" i="6"/>
  <c r="I214" i="2"/>
  <c r="F213" i="6"/>
  <c r="J214" i="2"/>
  <c r="G213" i="6"/>
  <c r="K214" i="2"/>
  <c r="H213" i="6"/>
  <c r="L214" i="2"/>
  <c r="N214" i="2"/>
  <c r="J213" i="6"/>
  <c r="M214" i="2"/>
  <c r="K213" i="6"/>
  <c r="I215" i="2"/>
  <c r="F214" i="6"/>
  <c r="J215" i="2"/>
  <c r="G214" i="6"/>
  <c r="K215" i="2"/>
  <c r="H214" i="6"/>
  <c r="L215" i="2"/>
  <c r="N215" i="2"/>
  <c r="J214" i="6"/>
  <c r="M215" i="2"/>
  <c r="K214" i="6"/>
  <c r="I216" i="2"/>
  <c r="F215" i="6"/>
  <c r="J216" i="2"/>
  <c r="G215" i="6"/>
  <c r="K216" i="2"/>
  <c r="H215" i="6"/>
  <c r="L216" i="2"/>
  <c r="N216" i="2"/>
  <c r="J215" i="6"/>
  <c r="M216" i="2"/>
  <c r="K215" i="6"/>
  <c r="I217" i="2"/>
  <c r="F216" i="6"/>
  <c r="J217" i="2"/>
  <c r="G216" i="6"/>
  <c r="K217" i="2"/>
  <c r="H216" i="6"/>
  <c r="L217" i="2"/>
  <c r="N217" i="2"/>
  <c r="J216" i="6"/>
  <c r="M217" i="2"/>
  <c r="K216" i="6"/>
  <c r="I218" i="2"/>
  <c r="F217" i="6"/>
  <c r="J218" i="2"/>
  <c r="G217" i="6"/>
  <c r="K218" i="2"/>
  <c r="H217" i="6"/>
  <c r="L218" i="2"/>
  <c r="N218" i="2"/>
  <c r="J217" i="6"/>
  <c r="M218" i="2"/>
  <c r="K217" i="6"/>
  <c r="I219" i="2"/>
  <c r="F218" i="6"/>
  <c r="J219" i="2"/>
  <c r="G218" i="6"/>
  <c r="K219" i="2"/>
  <c r="H218" i="6"/>
  <c r="L219" i="2"/>
  <c r="N219" i="2"/>
  <c r="J218" i="6"/>
  <c r="M219" i="2"/>
  <c r="K218" i="6"/>
  <c r="I220" i="2"/>
  <c r="F219" i="6"/>
  <c r="J220" i="2"/>
  <c r="G219" i="6"/>
  <c r="K220" i="2"/>
  <c r="H219" i="6"/>
  <c r="L220" i="2"/>
  <c r="N220" i="2"/>
  <c r="J219" i="6"/>
  <c r="M220" i="2"/>
  <c r="K219" i="6"/>
  <c r="I221" i="2"/>
  <c r="F220" i="6"/>
  <c r="J221" i="2"/>
  <c r="G220" i="6"/>
  <c r="K221" i="2"/>
  <c r="H220" i="6"/>
  <c r="L221" i="2"/>
  <c r="N221" i="2"/>
  <c r="J220" i="6"/>
  <c r="M221" i="2"/>
  <c r="K220" i="6"/>
  <c r="I222" i="2"/>
  <c r="F221" i="6"/>
  <c r="J222" i="2"/>
  <c r="G221" i="6"/>
  <c r="K222" i="2"/>
  <c r="H221" i="6"/>
  <c r="L222" i="2"/>
  <c r="N222" i="2"/>
  <c r="J221" i="6"/>
  <c r="M222" i="2"/>
  <c r="K221" i="6"/>
  <c r="I223" i="2"/>
  <c r="F222" i="6"/>
  <c r="J223" i="2"/>
  <c r="G222" i="6"/>
  <c r="K223" i="2"/>
  <c r="H222" i="6"/>
  <c r="L223" i="2"/>
  <c r="N223" i="2"/>
  <c r="J222" i="6"/>
  <c r="M223" i="2"/>
  <c r="K222" i="6"/>
  <c r="I224" i="2"/>
  <c r="F223" i="6"/>
  <c r="J224" i="2"/>
  <c r="G223" i="6"/>
  <c r="K224" i="2"/>
  <c r="H223" i="6"/>
  <c r="L224" i="2"/>
  <c r="N224" i="2"/>
  <c r="J223" i="6"/>
  <c r="M224" i="2"/>
  <c r="K223" i="6"/>
  <c r="I225" i="2"/>
  <c r="F224" i="6"/>
  <c r="J225" i="2"/>
  <c r="G224" i="6"/>
  <c r="K225" i="2"/>
  <c r="H224" i="6"/>
  <c r="L225" i="2"/>
  <c r="N225" i="2"/>
  <c r="J224" i="6"/>
  <c r="M225" i="2"/>
  <c r="K224" i="6"/>
  <c r="I226" i="2"/>
  <c r="F225" i="6"/>
  <c r="J226" i="2"/>
  <c r="G225" i="6"/>
  <c r="K226" i="2"/>
  <c r="H225" i="6"/>
  <c r="L226" i="2"/>
  <c r="N226" i="2"/>
  <c r="J225" i="6"/>
  <c r="M226" i="2"/>
  <c r="K225" i="6"/>
  <c r="I227" i="2"/>
  <c r="F226" i="6"/>
  <c r="J227" i="2"/>
  <c r="G226" i="6"/>
  <c r="K227" i="2"/>
  <c r="H226" i="6"/>
  <c r="L227" i="2"/>
  <c r="N227" i="2"/>
  <c r="J226" i="6"/>
  <c r="M227" i="2"/>
  <c r="K226" i="6"/>
  <c r="I228" i="2"/>
  <c r="F227" i="6"/>
  <c r="J228" i="2"/>
  <c r="G227" i="6"/>
  <c r="K228" i="2"/>
  <c r="H227" i="6"/>
  <c r="L228" i="2"/>
  <c r="N228" i="2"/>
  <c r="J227" i="6"/>
  <c r="M228" i="2"/>
  <c r="K227" i="6"/>
  <c r="I229" i="2"/>
  <c r="F228" i="6"/>
  <c r="J229" i="2"/>
  <c r="G228" i="6"/>
  <c r="K229" i="2"/>
  <c r="H228" i="6"/>
  <c r="L229" i="2"/>
  <c r="N229" i="2"/>
  <c r="J228" i="6"/>
  <c r="M229" i="2"/>
  <c r="K228" i="6"/>
  <c r="I230" i="2"/>
  <c r="F229" i="6"/>
  <c r="J230" i="2"/>
  <c r="G229" i="6"/>
  <c r="K230" i="2"/>
  <c r="H229" i="6"/>
  <c r="L230" i="2"/>
  <c r="N230" i="2"/>
  <c r="J229" i="6"/>
  <c r="M230" i="2"/>
  <c r="K229" i="6"/>
  <c r="I231" i="2"/>
  <c r="F230" i="6"/>
  <c r="J231" i="2"/>
  <c r="G230" i="6"/>
  <c r="K231" i="2"/>
  <c r="H230" i="6"/>
  <c r="L231" i="2"/>
  <c r="N231" i="2"/>
  <c r="J230" i="6"/>
  <c r="M231" i="2"/>
  <c r="K230" i="6"/>
  <c r="I232" i="2"/>
  <c r="F231" i="6"/>
  <c r="J232" i="2"/>
  <c r="G231" i="6"/>
  <c r="K232" i="2"/>
  <c r="H231" i="6"/>
  <c r="L232" i="2"/>
  <c r="N232" i="2"/>
  <c r="J231" i="6"/>
  <c r="M232" i="2"/>
  <c r="K231" i="6"/>
  <c r="I233" i="2"/>
  <c r="F232" i="6"/>
  <c r="J233" i="2"/>
  <c r="G232" i="6"/>
  <c r="K233" i="2"/>
  <c r="H232" i="6"/>
  <c r="L233" i="2"/>
  <c r="N233" i="2"/>
  <c r="J232" i="6"/>
  <c r="M233" i="2"/>
  <c r="K232" i="6"/>
  <c r="I234" i="2"/>
  <c r="F233" i="6"/>
  <c r="J234" i="2"/>
  <c r="G233" i="6"/>
  <c r="K234" i="2"/>
  <c r="H233" i="6"/>
  <c r="L234" i="2"/>
  <c r="N234" i="2"/>
  <c r="J233" i="6"/>
  <c r="M234" i="2"/>
  <c r="K233" i="6"/>
  <c r="I235" i="2"/>
  <c r="F234" i="6"/>
  <c r="J235" i="2"/>
  <c r="G234" i="6"/>
  <c r="K235" i="2"/>
  <c r="H234" i="6"/>
  <c r="L235" i="2"/>
  <c r="N235" i="2"/>
  <c r="J234" i="6"/>
  <c r="M235" i="2"/>
  <c r="K234" i="6"/>
  <c r="I236" i="2"/>
  <c r="F235" i="6"/>
  <c r="J236" i="2"/>
  <c r="G235" i="6"/>
  <c r="K236" i="2"/>
  <c r="H235" i="6"/>
  <c r="L236" i="2"/>
  <c r="N236" i="2"/>
  <c r="J235" i="6"/>
  <c r="M236" i="2"/>
  <c r="K235" i="6"/>
  <c r="I237" i="2"/>
  <c r="F236" i="6"/>
  <c r="J237" i="2"/>
  <c r="G236" i="6"/>
  <c r="K237" i="2"/>
  <c r="H236" i="6"/>
  <c r="L237" i="2"/>
  <c r="N237" i="2"/>
  <c r="J236" i="6"/>
  <c r="M237" i="2"/>
  <c r="K236" i="6"/>
  <c r="I238" i="2"/>
  <c r="F237" i="6"/>
  <c r="J238" i="2"/>
  <c r="G237" i="6"/>
  <c r="K238" i="2"/>
  <c r="H237" i="6"/>
  <c r="L238" i="2"/>
  <c r="N238" i="2"/>
  <c r="J237" i="6"/>
  <c r="M238" i="2"/>
  <c r="K237" i="6"/>
  <c r="I239" i="2"/>
  <c r="F238" i="6"/>
  <c r="J239" i="2"/>
  <c r="G238" i="6"/>
  <c r="K239" i="2"/>
  <c r="H238" i="6"/>
  <c r="L239" i="2"/>
  <c r="N239" i="2"/>
  <c r="J238" i="6"/>
  <c r="M239" i="2"/>
  <c r="K238" i="6"/>
  <c r="I240" i="2"/>
  <c r="F239" i="6"/>
  <c r="J240" i="2"/>
  <c r="G239" i="6"/>
  <c r="K240" i="2"/>
  <c r="H239" i="6"/>
  <c r="L240" i="2"/>
  <c r="N240" i="2"/>
  <c r="J239" i="6"/>
  <c r="M240" i="2"/>
  <c r="K239" i="6"/>
  <c r="I241" i="2"/>
  <c r="F240" i="6"/>
  <c r="J241" i="2"/>
  <c r="G240" i="6"/>
  <c r="K241" i="2"/>
  <c r="H240" i="6"/>
  <c r="L241" i="2"/>
  <c r="N241" i="2"/>
  <c r="J240" i="6"/>
  <c r="M241" i="2"/>
  <c r="K240" i="6"/>
  <c r="I242" i="2"/>
  <c r="F241" i="6"/>
  <c r="J242" i="2"/>
  <c r="G241" i="6"/>
  <c r="K242" i="2"/>
  <c r="H241" i="6"/>
  <c r="L242" i="2"/>
  <c r="N242" i="2"/>
  <c r="J241" i="6"/>
  <c r="M242" i="2"/>
  <c r="K241" i="6"/>
  <c r="I243" i="2"/>
  <c r="F242" i="6"/>
  <c r="J243" i="2"/>
  <c r="G242" i="6"/>
  <c r="K243" i="2"/>
  <c r="H242" i="6"/>
  <c r="L243" i="2"/>
  <c r="N243" i="2"/>
  <c r="J242" i="6"/>
  <c r="M243" i="2"/>
  <c r="K242" i="6"/>
  <c r="I244" i="2"/>
  <c r="F243" i="6"/>
  <c r="J244" i="2"/>
  <c r="G243" i="6"/>
  <c r="K244" i="2"/>
  <c r="H243" i="6"/>
  <c r="L244" i="2"/>
  <c r="N244" i="2"/>
  <c r="J243" i="6"/>
  <c r="M244" i="2"/>
  <c r="K243" i="6"/>
  <c r="I245" i="2"/>
  <c r="F244" i="6"/>
  <c r="J245" i="2"/>
  <c r="G244" i="6"/>
  <c r="K245" i="2"/>
  <c r="H244" i="6"/>
  <c r="L245" i="2"/>
  <c r="N245" i="2"/>
  <c r="J244" i="6"/>
  <c r="M245" i="2"/>
  <c r="K244" i="6"/>
  <c r="I246" i="2"/>
  <c r="F245" i="6"/>
  <c r="J246" i="2"/>
  <c r="G245" i="6"/>
  <c r="K246" i="2"/>
  <c r="H245" i="6"/>
  <c r="L246" i="2"/>
  <c r="N246" i="2"/>
  <c r="J245" i="6"/>
  <c r="M246" i="2"/>
  <c r="K245" i="6"/>
  <c r="I247" i="2"/>
  <c r="F246" i="6"/>
  <c r="J247" i="2"/>
  <c r="G246" i="6"/>
  <c r="K247" i="2"/>
  <c r="H246" i="6"/>
  <c r="L247" i="2"/>
  <c r="N247" i="2"/>
  <c r="J246" i="6"/>
  <c r="M247" i="2"/>
  <c r="K246" i="6"/>
  <c r="I248" i="2"/>
  <c r="F247" i="6"/>
  <c r="J248" i="2"/>
  <c r="G247" i="6"/>
  <c r="K248" i="2"/>
  <c r="H247" i="6"/>
  <c r="L248" i="2"/>
  <c r="N248" i="2"/>
  <c r="J247" i="6"/>
  <c r="M248" i="2"/>
  <c r="K247" i="6"/>
  <c r="I249" i="2"/>
  <c r="F248" i="6"/>
  <c r="J249" i="2"/>
  <c r="G248" i="6"/>
  <c r="K249" i="2"/>
  <c r="H248" i="6"/>
  <c r="L249" i="2"/>
  <c r="N249" i="2"/>
  <c r="J248" i="6"/>
  <c r="M249" i="2"/>
  <c r="K248" i="6"/>
  <c r="I250" i="2"/>
  <c r="F249" i="6"/>
  <c r="J250" i="2"/>
  <c r="G249" i="6"/>
  <c r="K250" i="2"/>
  <c r="H249" i="6"/>
  <c r="L250" i="2"/>
  <c r="N250" i="2"/>
  <c r="J249" i="6"/>
  <c r="M250" i="2"/>
  <c r="K249" i="6"/>
  <c r="I251" i="2"/>
  <c r="F250" i="6"/>
  <c r="J251" i="2"/>
  <c r="G250" i="6"/>
  <c r="K251" i="2"/>
  <c r="H250" i="6"/>
  <c r="L251" i="2"/>
  <c r="N251" i="2"/>
  <c r="J250" i="6"/>
  <c r="M251" i="2"/>
  <c r="K250" i="6"/>
  <c r="I252" i="2"/>
  <c r="F251" i="6"/>
  <c r="J252" i="2"/>
  <c r="G251" i="6"/>
  <c r="K252" i="2"/>
  <c r="H251" i="6"/>
  <c r="L252" i="2"/>
  <c r="N252" i="2"/>
  <c r="J251" i="6"/>
  <c r="M252" i="2"/>
  <c r="K251" i="6"/>
  <c r="I253" i="2"/>
  <c r="F252" i="6"/>
  <c r="J253" i="2"/>
  <c r="G252" i="6"/>
  <c r="K253" i="2"/>
  <c r="H252" i="6"/>
  <c r="L253" i="2"/>
  <c r="N253" i="2"/>
  <c r="J252" i="6"/>
  <c r="M253" i="2"/>
  <c r="K252" i="6"/>
  <c r="I254" i="2"/>
  <c r="F253" i="6"/>
  <c r="J254" i="2"/>
  <c r="G253" i="6"/>
  <c r="K254" i="2"/>
  <c r="H253" i="6"/>
  <c r="L254" i="2"/>
  <c r="N254" i="2"/>
  <c r="J253" i="6"/>
  <c r="M254" i="2"/>
  <c r="K253" i="6"/>
  <c r="I255" i="2"/>
  <c r="F254" i="6"/>
  <c r="J255" i="2"/>
  <c r="G254" i="6"/>
  <c r="K255" i="2"/>
  <c r="H254" i="6"/>
  <c r="L255" i="2"/>
  <c r="N255" i="2"/>
  <c r="J254" i="6"/>
  <c r="M255" i="2"/>
  <c r="K254" i="6"/>
  <c r="I256" i="2"/>
  <c r="F255" i="6"/>
  <c r="J256" i="2"/>
  <c r="G255" i="6"/>
  <c r="K256" i="2"/>
  <c r="H255" i="6"/>
  <c r="L256" i="2"/>
  <c r="N256" i="2"/>
  <c r="J255" i="6"/>
  <c r="M256" i="2"/>
  <c r="K255" i="6"/>
  <c r="I257" i="2"/>
  <c r="F256" i="6"/>
  <c r="J257" i="2"/>
  <c r="G256" i="6"/>
  <c r="K257" i="2"/>
  <c r="H256" i="6"/>
  <c r="L257" i="2"/>
  <c r="N257" i="2"/>
  <c r="J256" i="6"/>
  <c r="M257" i="2"/>
  <c r="K256" i="6"/>
  <c r="I258" i="2"/>
  <c r="F257" i="6"/>
  <c r="J258" i="2"/>
  <c r="G257" i="6"/>
  <c r="K258" i="2"/>
  <c r="H257" i="6"/>
  <c r="L258" i="2"/>
  <c r="N258" i="2"/>
  <c r="J257" i="6"/>
  <c r="M258" i="2"/>
  <c r="K257" i="6"/>
  <c r="I259" i="2"/>
  <c r="F258" i="6"/>
  <c r="J259" i="2"/>
  <c r="G258" i="6"/>
  <c r="K259" i="2"/>
  <c r="H258" i="6"/>
  <c r="L259" i="2"/>
  <c r="N259" i="2"/>
  <c r="J258" i="6"/>
  <c r="M259" i="2"/>
  <c r="K258" i="6"/>
  <c r="I260" i="2"/>
  <c r="F259" i="6"/>
  <c r="J260" i="2"/>
  <c r="G259" i="6"/>
  <c r="K260" i="2"/>
  <c r="H259" i="6"/>
  <c r="L260" i="2"/>
  <c r="N260" i="2"/>
  <c r="J259" i="6"/>
  <c r="M260" i="2"/>
  <c r="K259" i="6"/>
  <c r="I261" i="2"/>
  <c r="F260" i="6"/>
  <c r="J261" i="2"/>
  <c r="G260" i="6"/>
  <c r="K261" i="2"/>
  <c r="H260" i="6"/>
  <c r="L261" i="2"/>
  <c r="N261" i="2"/>
  <c r="J260" i="6"/>
  <c r="M261" i="2"/>
  <c r="K260" i="6"/>
  <c r="I262" i="2"/>
  <c r="F261" i="6"/>
  <c r="J262" i="2"/>
  <c r="G261" i="6"/>
  <c r="K262" i="2"/>
  <c r="H261" i="6"/>
  <c r="L262" i="2"/>
  <c r="N262" i="2"/>
  <c r="J261" i="6"/>
  <c r="M262" i="2"/>
  <c r="K261" i="6"/>
  <c r="I263" i="2"/>
  <c r="F262" i="6"/>
  <c r="J263" i="2"/>
  <c r="G262" i="6"/>
  <c r="K263" i="2"/>
  <c r="H262" i="6"/>
  <c r="L263" i="2"/>
  <c r="N263" i="2"/>
  <c r="J262" i="6"/>
  <c r="M263" i="2"/>
  <c r="K262" i="6"/>
  <c r="I264" i="2"/>
  <c r="F263" i="6"/>
  <c r="J264" i="2"/>
  <c r="G263" i="6"/>
  <c r="K264" i="2"/>
  <c r="H263" i="6"/>
  <c r="L264" i="2"/>
  <c r="N264" i="2"/>
  <c r="J263" i="6"/>
  <c r="M264" i="2"/>
  <c r="K263" i="6"/>
  <c r="I265" i="2"/>
  <c r="F264" i="6"/>
  <c r="J265" i="2"/>
  <c r="G264" i="6"/>
  <c r="K265" i="2"/>
  <c r="H264" i="6"/>
  <c r="L265" i="2"/>
  <c r="N265" i="2"/>
  <c r="J264" i="6"/>
  <c r="M265" i="2"/>
  <c r="K264" i="6"/>
  <c r="I266" i="2"/>
  <c r="F265" i="6"/>
  <c r="J266" i="2"/>
  <c r="G265" i="6"/>
  <c r="K266" i="2"/>
  <c r="H265" i="6"/>
  <c r="L266" i="2"/>
  <c r="N266" i="2"/>
  <c r="J265" i="6"/>
  <c r="M266" i="2"/>
  <c r="K265" i="6"/>
  <c r="I267" i="2"/>
  <c r="F266" i="6"/>
  <c r="J267" i="2"/>
  <c r="G266" i="6"/>
  <c r="K267" i="2"/>
  <c r="H266" i="6"/>
  <c r="L267" i="2"/>
  <c r="N267" i="2"/>
  <c r="J266" i="6"/>
  <c r="M267" i="2"/>
  <c r="K266" i="6"/>
  <c r="I268" i="2"/>
  <c r="F267" i="6"/>
  <c r="J268" i="2"/>
  <c r="G267" i="6"/>
  <c r="K268" i="2"/>
  <c r="H267" i="6"/>
  <c r="L268" i="2"/>
  <c r="N268" i="2"/>
  <c r="J267" i="6"/>
  <c r="M268" i="2"/>
  <c r="K267" i="6"/>
  <c r="I269" i="2"/>
  <c r="F268" i="6"/>
  <c r="J269" i="2"/>
  <c r="G268" i="6"/>
  <c r="K269" i="2"/>
  <c r="H268" i="6"/>
  <c r="L269" i="2"/>
  <c r="N269" i="2"/>
  <c r="J268" i="6"/>
  <c r="M269" i="2"/>
  <c r="K268" i="6"/>
  <c r="I270" i="2"/>
  <c r="F269" i="6"/>
  <c r="J270" i="2"/>
  <c r="G269" i="6"/>
  <c r="K270" i="2"/>
  <c r="H269" i="6"/>
  <c r="L270" i="2"/>
  <c r="N270" i="2"/>
  <c r="J269" i="6"/>
  <c r="M270" i="2"/>
  <c r="K269" i="6"/>
  <c r="I271" i="2"/>
  <c r="F270" i="6"/>
  <c r="J271" i="2"/>
  <c r="G270" i="6"/>
  <c r="K271" i="2"/>
  <c r="H270" i="6"/>
  <c r="L271" i="2"/>
  <c r="N271" i="2"/>
  <c r="J270" i="6"/>
  <c r="M271" i="2"/>
  <c r="K270" i="6"/>
  <c r="I272" i="2"/>
  <c r="F271" i="6"/>
  <c r="J272" i="2"/>
  <c r="G271" i="6"/>
  <c r="K272" i="2"/>
  <c r="H271" i="6"/>
  <c r="L272" i="2"/>
  <c r="N272" i="2"/>
  <c r="J271" i="6"/>
  <c r="M272" i="2"/>
  <c r="K271" i="6"/>
  <c r="I273" i="2"/>
  <c r="F272" i="6"/>
  <c r="J273" i="2"/>
  <c r="G272" i="6"/>
  <c r="K273" i="2"/>
  <c r="H272" i="6"/>
  <c r="L273" i="2"/>
  <c r="N273" i="2"/>
  <c r="J272" i="6"/>
  <c r="M273" i="2"/>
  <c r="K272" i="6"/>
  <c r="I274" i="2"/>
  <c r="F273" i="6"/>
  <c r="J274" i="2"/>
  <c r="G273" i="6"/>
  <c r="K274" i="2"/>
  <c r="H273" i="6"/>
  <c r="L274" i="2"/>
  <c r="N274" i="2"/>
  <c r="J273" i="6"/>
  <c r="M274" i="2"/>
  <c r="K273" i="6"/>
  <c r="I275" i="2"/>
  <c r="F274" i="6"/>
  <c r="J275" i="2"/>
  <c r="G274" i="6"/>
  <c r="K275" i="2"/>
  <c r="H274" i="6"/>
  <c r="L275" i="2"/>
  <c r="N275" i="2"/>
  <c r="J274" i="6"/>
  <c r="M275" i="2"/>
  <c r="K274" i="6"/>
  <c r="I276" i="2"/>
  <c r="F275" i="6"/>
  <c r="J276" i="2"/>
  <c r="G275" i="6"/>
  <c r="K276" i="2"/>
  <c r="H275" i="6"/>
  <c r="L276" i="2"/>
  <c r="N276" i="2"/>
  <c r="J275" i="6"/>
  <c r="M276" i="2"/>
  <c r="K275" i="6"/>
  <c r="I277" i="2"/>
  <c r="F276" i="6"/>
  <c r="J277" i="2"/>
  <c r="G276" i="6"/>
  <c r="K277" i="2"/>
  <c r="H276" i="6"/>
  <c r="L277" i="2"/>
  <c r="N277" i="2"/>
  <c r="J276" i="6"/>
  <c r="M277" i="2"/>
  <c r="K276" i="6"/>
  <c r="I278" i="2"/>
  <c r="F277" i="6"/>
  <c r="J278" i="2"/>
  <c r="G277" i="6"/>
  <c r="K278" i="2"/>
  <c r="H277" i="6"/>
  <c r="L278" i="2"/>
  <c r="N278" i="2"/>
  <c r="J277" i="6"/>
  <c r="M278" i="2"/>
  <c r="K277" i="6"/>
  <c r="I279" i="2"/>
  <c r="F278" i="6"/>
  <c r="J279" i="2"/>
  <c r="G278" i="6"/>
  <c r="K279" i="2"/>
  <c r="H278" i="6"/>
  <c r="L279" i="2"/>
  <c r="N279" i="2"/>
  <c r="J278" i="6"/>
  <c r="M279" i="2"/>
  <c r="K278" i="6"/>
  <c r="I280" i="2"/>
  <c r="F279" i="6"/>
  <c r="J280" i="2"/>
  <c r="G279" i="6"/>
  <c r="K280" i="2"/>
  <c r="H279" i="6"/>
  <c r="L280" i="2"/>
  <c r="N280" i="2"/>
  <c r="J279" i="6"/>
  <c r="M280" i="2"/>
  <c r="K279" i="6"/>
  <c r="I281" i="2"/>
  <c r="F280" i="6"/>
  <c r="J281" i="2"/>
  <c r="G280" i="6"/>
  <c r="K281" i="2"/>
  <c r="H280" i="6"/>
  <c r="L281" i="2"/>
  <c r="N281" i="2"/>
  <c r="J280" i="6"/>
  <c r="M281" i="2"/>
  <c r="K280" i="6"/>
  <c r="I282" i="2"/>
  <c r="F281" i="6"/>
  <c r="J282" i="2"/>
  <c r="G281" i="6"/>
  <c r="K282" i="2"/>
  <c r="H281" i="6"/>
  <c r="L282" i="2"/>
  <c r="N282" i="2"/>
  <c r="J281" i="6"/>
  <c r="M282" i="2"/>
  <c r="K281" i="6"/>
  <c r="I283" i="2"/>
  <c r="F282" i="6"/>
  <c r="J283" i="2"/>
  <c r="G282" i="6"/>
  <c r="K283" i="2"/>
  <c r="H282" i="6"/>
  <c r="L283" i="2"/>
  <c r="N283" i="2"/>
  <c r="J282" i="6"/>
  <c r="M283" i="2"/>
  <c r="K282" i="6"/>
  <c r="I284" i="2"/>
  <c r="F283" i="6"/>
  <c r="J284" i="2"/>
  <c r="G283" i="6"/>
  <c r="K284" i="2"/>
  <c r="H283" i="6"/>
  <c r="L284" i="2"/>
  <c r="N284" i="2"/>
  <c r="J283" i="6"/>
  <c r="M284" i="2"/>
  <c r="K283" i="6"/>
  <c r="I285" i="2"/>
  <c r="F284" i="6"/>
  <c r="J285" i="2"/>
  <c r="G284" i="6"/>
  <c r="K285" i="2"/>
  <c r="H284" i="6"/>
  <c r="L285" i="2"/>
  <c r="N285" i="2"/>
  <c r="J284" i="6"/>
  <c r="M285" i="2"/>
  <c r="K284" i="6"/>
  <c r="I286" i="2"/>
  <c r="F285" i="6"/>
  <c r="J286" i="2"/>
  <c r="G285" i="6"/>
  <c r="K286" i="2"/>
  <c r="H285" i="6"/>
  <c r="L286" i="2"/>
  <c r="N286" i="2"/>
  <c r="J285" i="6"/>
  <c r="M286" i="2"/>
  <c r="K285" i="6"/>
  <c r="I287" i="2"/>
  <c r="F286" i="6"/>
  <c r="J287" i="2"/>
  <c r="G286" i="6"/>
  <c r="K287" i="2"/>
  <c r="H286" i="6"/>
  <c r="L287" i="2"/>
  <c r="N287" i="2"/>
  <c r="J286" i="6"/>
  <c r="M287" i="2"/>
  <c r="K286" i="6"/>
  <c r="I288" i="2"/>
  <c r="F287" i="6"/>
  <c r="J288" i="2"/>
  <c r="G287" i="6"/>
  <c r="K288" i="2"/>
  <c r="H287" i="6"/>
  <c r="L288" i="2"/>
  <c r="N288" i="2"/>
  <c r="J287" i="6"/>
  <c r="M288" i="2"/>
  <c r="K287" i="6"/>
  <c r="I289" i="2"/>
  <c r="F288" i="6"/>
  <c r="J289" i="2"/>
  <c r="G288" i="6"/>
  <c r="K289" i="2"/>
  <c r="H288" i="6"/>
  <c r="L289" i="2"/>
  <c r="N289" i="2"/>
  <c r="J288" i="6"/>
  <c r="M289" i="2"/>
  <c r="K288" i="6"/>
  <c r="I290" i="2"/>
  <c r="F289" i="6"/>
  <c r="J290" i="2"/>
  <c r="G289" i="6"/>
  <c r="K290" i="2"/>
  <c r="H289" i="6"/>
  <c r="L290" i="2"/>
  <c r="N290" i="2"/>
  <c r="J289" i="6"/>
  <c r="M290" i="2"/>
  <c r="K289" i="6"/>
  <c r="I291" i="2"/>
  <c r="F290" i="6"/>
  <c r="J291" i="2"/>
  <c r="G290" i="6"/>
  <c r="K291" i="2"/>
  <c r="H290" i="6"/>
  <c r="L291" i="2"/>
  <c r="N291" i="2"/>
  <c r="J290" i="6"/>
  <c r="M291" i="2"/>
  <c r="K290" i="6"/>
  <c r="I292" i="2"/>
  <c r="F291" i="6"/>
  <c r="J292" i="2"/>
  <c r="G291" i="6"/>
  <c r="K292" i="2"/>
  <c r="H291" i="6"/>
  <c r="L292" i="2"/>
  <c r="N292" i="2"/>
  <c r="J291" i="6"/>
  <c r="M292" i="2"/>
  <c r="K291" i="6"/>
  <c r="I293" i="2"/>
  <c r="F292" i="6"/>
  <c r="J293" i="2"/>
  <c r="G292" i="6"/>
  <c r="K293" i="2"/>
  <c r="H292" i="6"/>
  <c r="L293" i="2"/>
  <c r="N293" i="2"/>
  <c r="J292" i="6"/>
  <c r="M293" i="2"/>
  <c r="K292" i="6"/>
  <c r="I294" i="2"/>
  <c r="F293" i="6"/>
  <c r="J294" i="2"/>
  <c r="G293" i="6"/>
  <c r="K294" i="2"/>
  <c r="H293" i="6"/>
  <c r="L294" i="2"/>
  <c r="N294" i="2"/>
  <c r="J293" i="6"/>
  <c r="M294" i="2"/>
  <c r="K293" i="6"/>
  <c r="I295" i="2"/>
  <c r="F294" i="6"/>
  <c r="J295" i="2"/>
  <c r="G294" i="6"/>
  <c r="K295" i="2"/>
  <c r="H294" i="6"/>
  <c r="L295" i="2"/>
  <c r="N295" i="2"/>
  <c r="J294" i="6"/>
  <c r="M295" i="2"/>
  <c r="K294" i="6"/>
  <c r="I296" i="2"/>
  <c r="F295" i="6"/>
  <c r="J296" i="2"/>
  <c r="G295" i="6"/>
  <c r="K296" i="2"/>
  <c r="H295" i="6"/>
  <c r="L296" i="2"/>
  <c r="N296" i="2"/>
  <c r="J295" i="6"/>
  <c r="M296" i="2"/>
  <c r="K295" i="6"/>
  <c r="I297" i="2"/>
  <c r="F296" i="6"/>
  <c r="J297" i="2"/>
  <c r="G296" i="6"/>
  <c r="K297" i="2"/>
  <c r="H296" i="6"/>
  <c r="L297" i="2"/>
  <c r="N297" i="2"/>
  <c r="J296" i="6"/>
  <c r="M297" i="2"/>
  <c r="K296" i="6"/>
  <c r="I298" i="2"/>
  <c r="F297" i="6"/>
  <c r="J298" i="2"/>
  <c r="G297" i="6"/>
  <c r="K298" i="2"/>
  <c r="H297" i="6"/>
  <c r="L298" i="2"/>
  <c r="N298" i="2"/>
  <c r="J297" i="6"/>
  <c r="M298" i="2"/>
  <c r="K297" i="6"/>
  <c r="I299" i="2"/>
  <c r="F298" i="6"/>
  <c r="J299" i="2"/>
  <c r="G298" i="6"/>
  <c r="K299" i="2"/>
  <c r="H298" i="6"/>
  <c r="L299" i="2"/>
  <c r="N299" i="2"/>
  <c r="J298" i="6"/>
  <c r="M299" i="2"/>
  <c r="K298" i="6"/>
  <c r="I300" i="2"/>
  <c r="F299" i="6"/>
  <c r="J300" i="2"/>
  <c r="G299" i="6"/>
  <c r="K300" i="2"/>
  <c r="H299" i="6"/>
  <c r="L300" i="2"/>
  <c r="N300" i="2"/>
  <c r="J299" i="6"/>
  <c r="M300" i="2"/>
  <c r="K299" i="6"/>
  <c r="I301" i="2"/>
  <c r="F300" i="6"/>
  <c r="J301" i="2"/>
  <c r="G300" i="6"/>
  <c r="K301" i="2"/>
  <c r="H300" i="6"/>
  <c r="L301" i="2"/>
  <c r="N301" i="2"/>
  <c r="J300" i="6"/>
  <c r="M301" i="2"/>
  <c r="K300" i="6"/>
  <c r="I302" i="2"/>
  <c r="F301" i="6"/>
  <c r="J302" i="2"/>
  <c r="G301" i="6"/>
  <c r="K302" i="2"/>
  <c r="H301" i="6"/>
  <c r="L302" i="2"/>
  <c r="N302" i="2"/>
  <c r="J301" i="6"/>
  <c r="M302" i="2"/>
  <c r="K301" i="6"/>
  <c r="I303" i="2"/>
  <c r="F302" i="6"/>
  <c r="J303" i="2"/>
  <c r="G302" i="6"/>
  <c r="K303" i="2"/>
  <c r="H302" i="6"/>
  <c r="L303" i="2"/>
  <c r="N303" i="2"/>
  <c r="J302" i="6"/>
  <c r="M303" i="2"/>
  <c r="K302" i="6"/>
  <c r="I304" i="2"/>
  <c r="F303" i="6"/>
  <c r="J304" i="2"/>
  <c r="G303" i="6"/>
  <c r="K304" i="2"/>
  <c r="H303" i="6"/>
  <c r="L304" i="2"/>
  <c r="N304" i="2"/>
  <c r="J303" i="6"/>
  <c r="M304" i="2"/>
  <c r="K303" i="6"/>
  <c r="I305" i="2"/>
  <c r="F304" i="6"/>
  <c r="J305" i="2"/>
  <c r="G304" i="6"/>
  <c r="K305" i="2"/>
  <c r="H304" i="6"/>
  <c r="L305" i="2"/>
  <c r="N305" i="2"/>
  <c r="J304" i="6"/>
  <c r="M305" i="2"/>
  <c r="K304" i="6"/>
  <c r="I306" i="2"/>
  <c r="F305" i="6"/>
  <c r="J306" i="2"/>
  <c r="G305" i="6"/>
  <c r="K306" i="2"/>
  <c r="H305" i="6"/>
  <c r="L306" i="2"/>
  <c r="N306" i="2"/>
  <c r="J305" i="6"/>
  <c r="M306" i="2"/>
  <c r="K305" i="6"/>
  <c r="I307" i="2"/>
  <c r="F306" i="6"/>
  <c r="J307" i="2"/>
  <c r="G306" i="6"/>
  <c r="K307" i="2"/>
  <c r="H306" i="6"/>
  <c r="L307" i="2"/>
  <c r="N307" i="2"/>
  <c r="J306" i="6"/>
  <c r="M307" i="2"/>
  <c r="K306" i="6"/>
  <c r="I308" i="2"/>
  <c r="F307" i="6"/>
  <c r="J308" i="2"/>
  <c r="G307" i="6"/>
  <c r="K308" i="2"/>
  <c r="H307" i="6"/>
  <c r="L308" i="2"/>
  <c r="N308" i="2"/>
  <c r="J307" i="6"/>
  <c r="M308" i="2"/>
  <c r="K307" i="6"/>
  <c r="I309" i="2"/>
  <c r="F308" i="6"/>
  <c r="J309" i="2"/>
  <c r="G308" i="6"/>
  <c r="K309" i="2"/>
  <c r="H308" i="6"/>
  <c r="L309" i="2"/>
  <c r="N309" i="2"/>
  <c r="J308" i="6"/>
  <c r="M309" i="2"/>
  <c r="K308" i="6"/>
  <c r="I310" i="2"/>
  <c r="F309" i="6"/>
  <c r="J310" i="2"/>
  <c r="G309" i="6"/>
  <c r="K310" i="2"/>
  <c r="H309" i="6"/>
  <c r="L310" i="2"/>
  <c r="N310" i="2"/>
  <c r="J309" i="6"/>
  <c r="M310" i="2"/>
  <c r="K309" i="6"/>
  <c r="I311" i="2"/>
  <c r="F310" i="6"/>
  <c r="J311" i="2"/>
  <c r="G310" i="6"/>
  <c r="K311" i="2"/>
  <c r="H310" i="6"/>
  <c r="L311" i="2"/>
  <c r="N311" i="2"/>
  <c r="J310" i="6"/>
  <c r="M311" i="2"/>
  <c r="K310" i="6"/>
  <c r="I312" i="2"/>
  <c r="F311" i="6"/>
  <c r="J312" i="2"/>
  <c r="G311" i="6"/>
  <c r="K312" i="2"/>
  <c r="H311" i="6"/>
  <c r="L312" i="2"/>
  <c r="N312" i="2"/>
  <c r="J311" i="6"/>
  <c r="M312" i="2"/>
  <c r="K311" i="6"/>
  <c r="I313" i="2"/>
  <c r="F312" i="6"/>
  <c r="J313" i="2"/>
  <c r="G312" i="6"/>
  <c r="K313" i="2"/>
  <c r="H312" i="6"/>
  <c r="L313" i="2"/>
  <c r="N313" i="2"/>
  <c r="J312" i="6"/>
  <c r="M313" i="2"/>
  <c r="K312" i="6"/>
  <c r="I314" i="2"/>
  <c r="F313" i="6"/>
  <c r="J314" i="2"/>
  <c r="G313" i="6"/>
  <c r="K314" i="2"/>
  <c r="H313" i="6"/>
  <c r="L314" i="2"/>
  <c r="N314" i="2"/>
  <c r="J313" i="6"/>
  <c r="M314" i="2"/>
  <c r="K313" i="6"/>
  <c r="I315" i="2"/>
  <c r="F314" i="6"/>
  <c r="J315" i="2"/>
  <c r="G314" i="6"/>
  <c r="K315" i="2"/>
  <c r="H314" i="6"/>
  <c r="L315" i="2"/>
  <c r="N315" i="2"/>
  <c r="J314" i="6"/>
  <c r="M315" i="2"/>
  <c r="K314" i="6"/>
  <c r="I316" i="2"/>
  <c r="F315" i="6"/>
  <c r="J316" i="2"/>
  <c r="G315" i="6"/>
  <c r="K316" i="2"/>
  <c r="H315" i="6"/>
  <c r="L316" i="2"/>
  <c r="N316" i="2"/>
  <c r="J315" i="6"/>
  <c r="M316" i="2"/>
  <c r="K315" i="6"/>
  <c r="I317" i="2"/>
  <c r="F316" i="6"/>
  <c r="J317" i="2"/>
  <c r="G316" i="6"/>
  <c r="K317" i="2"/>
  <c r="H316" i="6"/>
  <c r="L317" i="2"/>
  <c r="N317" i="2"/>
  <c r="J316" i="6"/>
  <c r="M317" i="2"/>
  <c r="K316" i="6"/>
  <c r="I318" i="2"/>
  <c r="F317" i="6"/>
  <c r="J318" i="2"/>
  <c r="G317" i="6"/>
  <c r="K318" i="2"/>
  <c r="H317" i="6"/>
  <c r="L318" i="2"/>
  <c r="N318" i="2"/>
  <c r="J317" i="6"/>
  <c r="M318" i="2"/>
  <c r="K317" i="6"/>
  <c r="I319" i="2"/>
  <c r="F318" i="6"/>
  <c r="J319" i="2"/>
  <c r="G318" i="6"/>
  <c r="K319" i="2"/>
  <c r="H318" i="6"/>
  <c r="L319" i="2"/>
  <c r="N319" i="2"/>
  <c r="J318" i="6"/>
  <c r="M319" i="2"/>
  <c r="K318" i="6"/>
  <c r="I320" i="2"/>
  <c r="F319" i="6"/>
  <c r="J320" i="2"/>
  <c r="G319" i="6"/>
  <c r="K320" i="2"/>
  <c r="H319" i="6"/>
  <c r="L320" i="2"/>
  <c r="N320" i="2"/>
  <c r="J319" i="6"/>
  <c r="M320" i="2"/>
  <c r="K319" i="6"/>
  <c r="I321" i="2"/>
  <c r="F320" i="6"/>
  <c r="J321" i="2"/>
  <c r="G320" i="6"/>
  <c r="K321" i="2"/>
  <c r="H320" i="6"/>
  <c r="L321" i="2"/>
  <c r="N321" i="2"/>
  <c r="J320" i="6"/>
  <c r="M321" i="2"/>
  <c r="K320" i="6"/>
  <c r="I322" i="2"/>
  <c r="F321" i="6"/>
  <c r="J322" i="2"/>
  <c r="G321" i="6"/>
  <c r="K322" i="2"/>
  <c r="H321" i="6"/>
  <c r="L322" i="2"/>
  <c r="N322" i="2"/>
  <c r="J321" i="6"/>
  <c r="M322" i="2"/>
  <c r="K321" i="6"/>
  <c r="I323" i="2"/>
  <c r="F322" i="6"/>
  <c r="J323" i="2"/>
  <c r="G322" i="6"/>
  <c r="K323" i="2"/>
  <c r="H322" i="6"/>
  <c r="L323" i="2"/>
  <c r="N323" i="2"/>
  <c r="J322" i="6"/>
  <c r="M323" i="2"/>
  <c r="K322" i="6"/>
  <c r="F1" i="6"/>
  <c r="G1" i="6"/>
  <c r="H1" i="6"/>
  <c r="N2" i="2"/>
  <c r="J1" i="6"/>
  <c r="M2" i="2"/>
  <c r="K1" i="6"/>
  <c r="A2" i="6"/>
  <c r="B2" i="6"/>
  <c r="C2" i="6"/>
  <c r="E3" i="2"/>
  <c r="G3" i="2"/>
  <c r="D2" i="6"/>
  <c r="D2" i="3"/>
  <c r="F2" i="3"/>
  <c r="H3" i="2"/>
  <c r="E2" i="6"/>
  <c r="A3" i="6"/>
  <c r="B3" i="6"/>
  <c r="C3" i="6"/>
  <c r="E4" i="2"/>
  <c r="G4" i="2"/>
  <c r="D3" i="6"/>
  <c r="D3" i="3"/>
  <c r="F3" i="3"/>
  <c r="H4" i="2"/>
  <c r="E3" i="6"/>
  <c r="A4" i="6"/>
  <c r="B4" i="6"/>
  <c r="C4" i="6"/>
  <c r="E5" i="2"/>
  <c r="G5" i="2"/>
  <c r="D4" i="6"/>
  <c r="F4" i="3"/>
  <c r="H5" i="2"/>
  <c r="E4" i="6"/>
  <c r="A5" i="6"/>
  <c r="B5" i="6"/>
  <c r="C5" i="6"/>
  <c r="E6" i="2"/>
  <c r="G6" i="2"/>
  <c r="D5" i="6"/>
  <c r="F5" i="3"/>
  <c r="H6" i="2"/>
  <c r="E5" i="6"/>
  <c r="A6" i="6"/>
  <c r="B6" i="6"/>
  <c r="C6" i="6"/>
  <c r="G7" i="2"/>
  <c r="D6" i="6"/>
  <c r="D6" i="3"/>
  <c r="F6" i="3"/>
  <c r="H7" i="2"/>
  <c r="E6" i="6"/>
  <c r="A7" i="6"/>
  <c r="B7" i="6"/>
  <c r="C7" i="6"/>
  <c r="E8" i="2"/>
  <c r="G8" i="2"/>
  <c r="D7" i="6"/>
  <c r="D7" i="3"/>
  <c r="F7" i="3"/>
  <c r="H8" i="2"/>
  <c r="E7" i="6"/>
  <c r="A8" i="6"/>
  <c r="B8" i="6"/>
  <c r="C8" i="6"/>
  <c r="E9" i="2"/>
  <c r="G9" i="2"/>
  <c r="D8" i="6"/>
  <c r="D8" i="3"/>
  <c r="F8" i="3"/>
  <c r="H9" i="2"/>
  <c r="E8" i="6"/>
  <c r="A9" i="6"/>
  <c r="B9" i="6"/>
  <c r="C9" i="6"/>
  <c r="E10" i="2"/>
  <c r="G10" i="2"/>
  <c r="D9" i="6"/>
  <c r="D9" i="3"/>
  <c r="F9" i="3"/>
  <c r="H10" i="2"/>
  <c r="E9" i="6"/>
  <c r="A10" i="6"/>
  <c r="B10" i="6"/>
  <c r="C10" i="6"/>
  <c r="E11" i="2"/>
  <c r="G11" i="2"/>
  <c r="D10" i="6"/>
  <c r="F10" i="3"/>
  <c r="H11" i="2"/>
  <c r="E10" i="6"/>
  <c r="A11" i="6"/>
  <c r="B11" i="6"/>
  <c r="C11" i="6"/>
  <c r="E12" i="2"/>
  <c r="G12" i="2"/>
  <c r="D11" i="6"/>
  <c r="F11" i="3"/>
  <c r="H12" i="2"/>
  <c r="E11" i="6"/>
  <c r="A12" i="6"/>
  <c r="B12" i="6"/>
  <c r="C12" i="6"/>
  <c r="E13" i="2"/>
  <c r="G13" i="2"/>
  <c r="D12" i="6"/>
  <c r="D12" i="3"/>
  <c r="F12" i="3"/>
  <c r="H13" i="2"/>
  <c r="E12" i="6"/>
  <c r="A13" i="6"/>
  <c r="B13" i="6"/>
  <c r="C13" i="6"/>
  <c r="E14" i="2"/>
  <c r="G14" i="2"/>
  <c r="D13" i="6"/>
  <c r="F13" i="3"/>
  <c r="H14" i="2"/>
  <c r="E13" i="6"/>
  <c r="A14" i="6"/>
  <c r="B14" i="6"/>
  <c r="C14" i="6"/>
  <c r="E15" i="2"/>
  <c r="G15" i="2"/>
  <c r="D14" i="6"/>
  <c r="D14" i="3"/>
  <c r="F14" i="3"/>
  <c r="H15" i="2"/>
  <c r="E14" i="6"/>
  <c r="A15" i="6"/>
  <c r="B15" i="6"/>
  <c r="C15" i="6"/>
  <c r="E16" i="2"/>
  <c r="G16" i="2"/>
  <c r="D15" i="6"/>
  <c r="F15" i="3"/>
  <c r="H16" i="2"/>
  <c r="E15" i="6"/>
  <c r="A16" i="6"/>
  <c r="B16" i="6"/>
  <c r="C16" i="6"/>
  <c r="E17" i="2"/>
  <c r="G17" i="2"/>
  <c r="D16" i="6"/>
  <c r="H17" i="2"/>
  <c r="E16" i="6"/>
  <c r="A17" i="6"/>
  <c r="B17" i="6"/>
  <c r="C17" i="6"/>
  <c r="E18" i="2"/>
  <c r="G18" i="2"/>
  <c r="D17" i="6"/>
  <c r="D16" i="3"/>
  <c r="F16" i="3"/>
  <c r="H18" i="2"/>
  <c r="E17" i="6"/>
  <c r="A18" i="6"/>
  <c r="B18" i="6"/>
  <c r="C18" i="6"/>
  <c r="E19" i="2"/>
  <c r="G19" i="2"/>
  <c r="D18" i="6"/>
  <c r="H19" i="2"/>
  <c r="E18" i="6"/>
  <c r="A19" i="6"/>
  <c r="B19" i="6"/>
  <c r="C19" i="6"/>
  <c r="E20" i="2"/>
  <c r="G20" i="2"/>
  <c r="D19" i="6"/>
  <c r="H20" i="2"/>
  <c r="E19" i="6"/>
  <c r="A20" i="6"/>
  <c r="B20" i="6"/>
  <c r="C20" i="6"/>
  <c r="E21" i="2"/>
  <c r="G21" i="2"/>
  <c r="D20" i="6"/>
  <c r="F17" i="3"/>
  <c r="H21" i="2"/>
  <c r="E20" i="6"/>
  <c r="A21" i="6"/>
  <c r="B21" i="6"/>
  <c r="C21" i="6"/>
  <c r="E22" i="2"/>
  <c r="G22" i="2"/>
  <c r="D21" i="6"/>
  <c r="F18" i="3"/>
  <c r="H22" i="2"/>
  <c r="E21" i="6"/>
  <c r="A22" i="6"/>
  <c r="B22" i="6"/>
  <c r="C22" i="6"/>
  <c r="E23" i="2"/>
  <c r="G23" i="2"/>
  <c r="D22" i="6"/>
  <c r="D19" i="3"/>
  <c r="F19" i="3"/>
  <c r="H23" i="2"/>
  <c r="E22" i="6"/>
  <c r="A23" i="6"/>
  <c r="B23" i="6"/>
  <c r="C23" i="6"/>
  <c r="E24" i="2"/>
  <c r="G24" i="2"/>
  <c r="D23" i="6"/>
  <c r="F20" i="3"/>
  <c r="H24" i="2"/>
  <c r="E23" i="6"/>
  <c r="A24" i="6"/>
  <c r="B24" i="6"/>
  <c r="C24" i="6"/>
  <c r="E25" i="2"/>
  <c r="G25" i="2"/>
  <c r="D24" i="6"/>
  <c r="H25" i="2"/>
  <c r="E24" i="6"/>
  <c r="A25" i="6"/>
  <c r="B25" i="6"/>
  <c r="C25" i="6"/>
  <c r="E26" i="2"/>
  <c r="G26" i="2"/>
  <c r="D25" i="6"/>
  <c r="F21" i="3"/>
  <c r="H26" i="2"/>
  <c r="E25" i="6"/>
  <c r="A26" i="6"/>
  <c r="B26" i="6"/>
  <c r="C26" i="6"/>
  <c r="E27" i="2"/>
  <c r="G27" i="2"/>
  <c r="D26" i="6"/>
  <c r="D22" i="3"/>
  <c r="F22" i="3"/>
  <c r="H27" i="2"/>
  <c r="E26" i="6"/>
  <c r="A27" i="6"/>
  <c r="B27" i="6"/>
  <c r="C27" i="6"/>
  <c r="E28" i="2"/>
  <c r="G28" i="2"/>
  <c r="D27" i="6"/>
  <c r="D23" i="3"/>
  <c r="F23" i="3"/>
  <c r="H28" i="2"/>
  <c r="E27" i="6"/>
  <c r="A28" i="6"/>
  <c r="B28" i="6"/>
  <c r="C28" i="6"/>
  <c r="E29" i="2"/>
  <c r="G29" i="2"/>
  <c r="D28" i="6"/>
  <c r="F24" i="3"/>
  <c r="H29" i="2"/>
  <c r="E28" i="6"/>
  <c r="A29" i="6"/>
  <c r="B29" i="6"/>
  <c r="C29" i="6"/>
  <c r="E30" i="2"/>
  <c r="G30" i="2"/>
  <c r="D29" i="6"/>
  <c r="H30" i="2"/>
  <c r="E29" i="6"/>
  <c r="A30" i="6"/>
  <c r="B30" i="6"/>
  <c r="C30" i="6"/>
  <c r="E31" i="2"/>
  <c r="G31" i="2"/>
  <c r="D30" i="6"/>
  <c r="H31" i="2"/>
  <c r="E30" i="6"/>
  <c r="A31" i="6"/>
  <c r="B31" i="6"/>
  <c r="C31" i="6"/>
  <c r="E32" i="2"/>
  <c r="G32" i="2"/>
  <c r="D31" i="6"/>
  <c r="D25" i="3"/>
  <c r="F25" i="3"/>
  <c r="H32" i="2"/>
  <c r="E31" i="6"/>
  <c r="A32" i="6"/>
  <c r="B32" i="6"/>
  <c r="C32" i="6"/>
  <c r="E33" i="2"/>
  <c r="G33" i="2"/>
  <c r="D32" i="6"/>
  <c r="D26" i="3"/>
  <c r="F26" i="3"/>
  <c r="H33" i="2"/>
  <c r="E32" i="6"/>
  <c r="A33" i="6"/>
  <c r="B33" i="6"/>
  <c r="C33" i="6"/>
  <c r="E34" i="2"/>
  <c r="G34" i="2"/>
  <c r="D33" i="6"/>
  <c r="D27" i="3"/>
  <c r="F27" i="3"/>
  <c r="H34" i="2"/>
  <c r="E33" i="6"/>
  <c r="A34" i="6"/>
  <c r="B34" i="6"/>
  <c r="C34" i="6"/>
  <c r="E35" i="2"/>
  <c r="G35" i="2"/>
  <c r="D34" i="6"/>
  <c r="F28" i="3"/>
  <c r="H35" i="2"/>
  <c r="E34" i="6"/>
  <c r="A35" i="6"/>
  <c r="B35" i="6"/>
  <c r="C35" i="6"/>
  <c r="E36" i="2"/>
  <c r="G36" i="2"/>
  <c r="D35" i="6"/>
  <c r="D29" i="3"/>
  <c r="F29" i="3"/>
  <c r="H36" i="2"/>
  <c r="E35" i="6"/>
  <c r="A36" i="6"/>
  <c r="B36" i="6"/>
  <c r="C36" i="6"/>
  <c r="E37" i="2"/>
  <c r="G37" i="2"/>
  <c r="D36" i="6"/>
  <c r="F30" i="3"/>
  <c r="H37" i="2"/>
  <c r="E36" i="6"/>
  <c r="A37" i="6"/>
  <c r="B37" i="6"/>
  <c r="C37" i="6"/>
  <c r="E38" i="2"/>
  <c r="G38" i="2"/>
  <c r="D37" i="6"/>
  <c r="D31" i="3"/>
  <c r="F31" i="3"/>
  <c r="H38" i="2"/>
  <c r="E37" i="6"/>
  <c r="A38" i="6"/>
  <c r="B38" i="6"/>
  <c r="C38" i="6"/>
  <c r="E39" i="2"/>
  <c r="G39" i="2"/>
  <c r="D38" i="6"/>
  <c r="F32" i="3"/>
  <c r="H39" i="2"/>
  <c r="E38" i="6"/>
  <c r="A39" i="6"/>
  <c r="B39" i="6"/>
  <c r="C39" i="6"/>
  <c r="E40" i="2"/>
  <c r="G40" i="2"/>
  <c r="D39" i="6"/>
  <c r="D33" i="3"/>
  <c r="F33" i="3"/>
  <c r="H40" i="2"/>
  <c r="E39" i="6"/>
  <c r="A40" i="6"/>
  <c r="B40" i="6"/>
  <c r="C40" i="6"/>
  <c r="E41" i="2"/>
  <c r="G41" i="2"/>
  <c r="D40" i="6"/>
  <c r="F34" i="3"/>
  <c r="H41" i="2"/>
  <c r="E40" i="6"/>
  <c r="A41" i="6"/>
  <c r="B41" i="6"/>
  <c r="C41" i="6"/>
  <c r="E42" i="2"/>
  <c r="G42" i="2"/>
  <c r="D41" i="6"/>
  <c r="H42" i="2"/>
  <c r="E41" i="6"/>
  <c r="A42" i="6"/>
  <c r="B42" i="6"/>
  <c r="C42" i="6"/>
  <c r="E43" i="2"/>
  <c r="G43" i="2"/>
  <c r="D42" i="6"/>
  <c r="D35" i="3"/>
  <c r="F35" i="3"/>
  <c r="H43" i="2"/>
  <c r="E42" i="6"/>
  <c r="A43" i="6"/>
  <c r="B43" i="6"/>
  <c r="C43" i="6"/>
  <c r="E44" i="2"/>
  <c r="G44" i="2"/>
  <c r="D43" i="6"/>
  <c r="D36" i="3"/>
  <c r="F36" i="3"/>
  <c r="H44" i="2"/>
  <c r="E43" i="6"/>
  <c r="A44" i="6"/>
  <c r="B44" i="6"/>
  <c r="C44" i="6"/>
  <c r="E45" i="2"/>
  <c r="G45" i="2"/>
  <c r="D44" i="6"/>
  <c r="F37" i="3"/>
  <c r="H45" i="2"/>
  <c r="E44" i="6"/>
  <c r="A45" i="6"/>
  <c r="B45" i="6"/>
  <c r="C45" i="6"/>
  <c r="E46" i="2"/>
  <c r="G46" i="2"/>
  <c r="D45" i="6"/>
  <c r="H46" i="2"/>
  <c r="E45" i="6"/>
  <c r="A46" i="6"/>
  <c r="B46" i="6"/>
  <c r="C46" i="6"/>
  <c r="E47" i="2"/>
  <c r="G47" i="2"/>
  <c r="D46" i="6"/>
  <c r="H47" i="2"/>
  <c r="E46" i="6"/>
  <c r="A47" i="6"/>
  <c r="B47" i="6"/>
  <c r="C47" i="6"/>
  <c r="E48" i="2"/>
  <c r="G48" i="2"/>
  <c r="D47" i="6"/>
  <c r="D38" i="3"/>
  <c r="F38" i="3"/>
  <c r="H48" i="2"/>
  <c r="E47" i="6"/>
  <c r="A48" i="6"/>
  <c r="B48" i="6"/>
  <c r="C48" i="6"/>
  <c r="E49" i="2"/>
  <c r="G49" i="2"/>
  <c r="D48" i="6"/>
  <c r="D39" i="3"/>
  <c r="F39" i="3"/>
  <c r="H49" i="2"/>
  <c r="E48" i="6"/>
  <c r="A49" i="6"/>
  <c r="B49" i="6"/>
  <c r="C49" i="6"/>
  <c r="E50" i="2"/>
  <c r="G50" i="2"/>
  <c r="D49" i="6"/>
  <c r="F40" i="3"/>
  <c r="H50" i="2"/>
  <c r="E49" i="6"/>
  <c r="A50" i="6"/>
  <c r="B50" i="6"/>
  <c r="C50" i="6"/>
  <c r="E51" i="2"/>
  <c r="G51" i="2"/>
  <c r="D50" i="6"/>
  <c r="F41" i="3"/>
  <c r="H51" i="2"/>
  <c r="E50" i="6"/>
  <c r="A51" i="6"/>
  <c r="B51" i="6"/>
  <c r="C51" i="6"/>
  <c r="E52" i="2"/>
  <c r="G52" i="2"/>
  <c r="D51" i="6"/>
  <c r="H52" i="2"/>
  <c r="E51" i="6"/>
  <c r="A52" i="6"/>
  <c r="B52" i="6"/>
  <c r="C52" i="6"/>
  <c r="E53" i="2"/>
  <c r="G53" i="2"/>
  <c r="D52" i="6"/>
  <c r="D42" i="3"/>
  <c r="F42" i="3"/>
  <c r="H53" i="2"/>
  <c r="E52" i="6"/>
  <c r="A53" i="6"/>
  <c r="B53" i="6"/>
  <c r="C53" i="6"/>
  <c r="E54" i="2"/>
  <c r="G54" i="2"/>
  <c r="D53" i="6"/>
  <c r="F43" i="3"/>
  <c r="H54" i="2"/>
  <c r="E53" i="6"/>
  <c r="A54" i="6"/>
  <c r="B54" i="6"/>
  <c r="C54" i="6"/>
  <c r="E55" i="2"/>
  <c r="G55" i="2"/>
  <c r="D54" i="6"/>
  <c r="F44" i="3"/>
  <c r="H55" i="2"/>
  <c r="E54" i="6"/>
  <c r="A55" i="6"/>
  <c r="B55" i="6"/>
  <c r="C55" i="6"/>
  <c r="E56" i="2"/>
  <c r="G56" i="2"/>
  <c r="D55" i="6"/>
  <c r="H56" i="2"/>
  <c r="E55" i="6"/>
  <c r="A56" i="6"/>
  <c r="B56" i="6"/>
  <c r="C56" i="6"/>
  <c r="E57" i="2"/>
  <c r="G57" i="2"/>
  <c r="D56" i="6"/>
  <c r="H57" i="2"/>
  <c r="E56" i="6"/>
  <c r="A57" i="6"/>
  <c r="B57" i="6"/>
  <c r="C57" i="6"/>
  <c r="E58" i="2"/>
  <c r="G58" i="2"/>
  <c r="D57" i="6"/>
  <c r="D45" i="3"/>
  <c r="F45" i="3"/>
  <c r="H58" i="2"/>
  <c r="E57" i="6"/>
  <c r="A58" i="6"/>
  <c r="B58" i="6"/>
  <c r="C58" i="6"/>
  <c r="E59" i="2"/>
  <c r="G59" i="2"/>
  <c r="D58" i="6"/>
  <c r="F46" i="3"/>
  <c r="H59" i="2"/>
  <c r="E58" i="6"/>
  <c r="A59" i="6"/>
  <c r="B59" i="6"/>
  <c r="C59" i="6"/>
  <c r="E60" i="2"/>
  <c r="G60" i="2"/>
  <c r="D59" i="6"/>
  <c r="H60" i="2"/>
  <c r="E59" i="6"/>
  <c r="A60" i="6"/>
  <c r="B60" i="6"/>
  <c r="C60" i="6"/>
  <c r="E61" i="2"/>
  <c r="G61" i="2"/>
  <c r="D60" i="6"/>
  <c r="D47" i="3"/>
  <c r="F47" i="3"/>
  <c r="H61" i="2"/>
  <c r="E60" i="6"/>
  <c r="A61" i="6"/>
  <c r="B61" i="6"/>
  <c r="C61" i="6"/>
  <c r="E62" i="2"/>
  <c r="G62" i="2"/>
  <c r="D61" i="6"/>
  <c r="F48" i="3"/>
  <c r="H62" i="2"/>
  <c r="E61" i="6"/>
  <c r="A62" i="6"/>
  <c r="B62" i="6"/>
  <c r="C62" i="6"/>
  <c r="E63" i="2"/>
  <c r="G63" i="2"/>
  <c r="D62" i="6"/>
  <c r="D49" i="3"/>
  <c r="F49" i="3"/>
  <c r="H63" i="2"/>
  <c r="E62" i="6"/>
  <c r="A63" i="6"/>
  <c r="B63" i="6"/>
  <c r="C63" i="6"/>
  <c r="E64" i="2"/>
  <c r="G64" i="2"/>
  <c r="D63" i="6"/>
  <c r="H64" i="2"/>
  <c r="E63" i="6"/>
  <c r="A64" i="6"/>
  <c r="B64" i="6"/>
  <c r="C64" i="6"/>
  <c r="E65" i="2"/>
  <c r="G65" i="2"/>
  <c r="D64" i="6"/>
  <c r="H65" i="2"/>
  <c r="E64" i="6"/>
  <c r="A65" i="6"/>
  <c r="B65" i="6"/>
  <c r="C65" i="6"/>
  <c r="E66" i="2"/>
  <c r="G66" i="2"/>
  <c r="D65" i="6"/>
  <c r="D50" i="3"/>
  <c r="F50" i="3"/>
  <c r="H66" i="2"/>
  <c r="E65" i="6"/>
  <c r="A66" i="6"/>
  <c r="B66" i="6"/>
  <c r="C66" i="6"/>
  <c r="E67" i="2"/>
  <c r="G67" i="2"/>
  <c r="D66" i="6"/>
  <c r="F51" i="3"/>
  <c r="H67" i="2"/>
  <c r="E66" i="6"/>
  <c r="A67" i="6"/>
  <c r="B67" i="6"/>
  <c r="C67" i="6"/>
  <c r="E68" i="2"/>
  <c r="G68" i="2"/>
  <c r="D67" i="6"/>
  <c r="F52" i="3"/>
  <c r="H68" i="2"/>
  <c r="E67" i="6"/>
  <c r="A68" i="6"/>
  <c r="B68" i="6"/>
  <c r="C68" i="6"/>
  <c r="E69" i="2"/>
  <c r="G69" i="2"/>
  <c r="D68" i="6"/>
  <c r="F53" i="3"/>
  <c r="H69" i="2"/>
  <c r="E68" i="6"/>
  <c r="A69" i="6"/>
  <c r="B69" i="6"/>
  <c r="C69" i="6"/>
  <c r="E70" i="2"/>
  <c r="G70" i="2"/>
  <c r="D69" i="6"/>
  <c r="F54" i="3"/>
  <c r="H70" i="2"/>
  <c r="E69" i="6"/>
  <c r="A70" i="6"/>
  <c r="B70" i="6"/>
  <c r="C70" i="6"/>
  <c r="E71" i="2"/>
  <c r="G71" i="2"/>
  <c r="D70" i="6"/>
  <c r="F55" i="3"/>
  <c r="H71" i="2"/>
  <c r="E70" i="6"/>
  <c r="A71" i="6"/>
  <c r="B71" i="6"/>
  <c r="C71" i="6"/>
  <c r="E72" i="2"/>
  <c r="G72" i="2"/>
  <c r="D71" i="6"/>
  <c r="D56" i="3"/>
  <c r="F56" i="3"/>
  <c r="H72" i="2"/>
  <c r="E71" i="6"/>
  <c r="A72" i="6"/>
  <c r="B72" i="6"/>
  <c r="C72" i="6"/>
  <c r="E73" i="2"/>
  <c r="G73" i="2"/>
  <c r="D72" i="6"/>
  <c r="D57" i="3"/>
  <c r="F57" i="3"/>
  <c r="H73" i="2"/>
  <c r="E72" i="6"/>
  <c r="A73" i="6"/>
  <c r="B73" i="6"/>
  <c r="C73" i="6"/>
  <c r="E74" i="2"/>
  <c r="G74" i="2"/>
  <c r="D73" i="6"/>
  <c r="H74" i="2"/>
  <c r="E73" i="6"/>
  <c r="A74" i="6"/>
  <c r="B74" i="6"/>
  <c r="C74" i="6"/>
  <c r="E75" i="2"/>
  <c r="G75" i="2"/>
  <c r="D74" i="6"/>
  <c r="H75" i="2"/>
  <c r="E74" i="6"/>
  <c r="A75" i="6"/>
  <c r="B75" i="6"/>
  <c r="C75" i="6"/>
  <c r="E76" i="2"/>
  <c r="G76" i="2"/>
  <c r="D75" i="6"/>
  <c r="H76" i="2"/>
  <c r="E75" i="6"/>
  <c r="A76" i="6"/>
  <c r="B76" i="6"/>
  <c r="C76" i="6"/>
  <c r="E77" i="2"/>
  <c r="G77" i="2"/>
  <c r="D76" i="6"/>
  <c r="H77" i="2"/>
  <c r="E76" i="6"/>
  <c r="A77" i="6"/>
  <c r="B77" i="6"/>
  <c r="C77" i="6"/>
  <c r="E78" i="2"/>
  <c r="G78" i="2"/>
  <c r="D77" i="6"/>
  <c r="H78" i="2"/>
  <c r="E77" i="6"/>
  <c r="A78" i="6"/>
  <c r="B78" i="6"/>
  <c r="C78" i="6"/>
  <c r="E79" i="2"/>
  <c r="G79" i="2"/>
  <c r="D78" i="6"/>
  <c r="D58" i="3"/>
  <c r="F58" i="3"/>
  <c r="H79" i="2"/>
  <c r="E78" i="6"/>
  <c r="A79" i="6"/>
  <c r="B79" i="6"/>
  <c r="C79" i="6"/>
  <c r="E80" i="2"/>
  <c r="G80" i="2"/>
  <c r="D79" i="6"/>
  <c r="F59" i="3"/>
  <c r="H80" i="2"/>
  <c r="E79" i="6"/>
  <c r="A80" i="6"/>
  <c r="B80" i="6"/>
  <c r="C80" i="6"/>
  <c r="E81" i="2"/>
  <c r="G81" i="2"/>
  <c r="D80" i="6"/>
  <c r="D60" i="3"/>
  <c r="F60" i="3"/>
  <c r="H81" i="2"/>
  <c r="E80" i="6"/>
  <c r="A81" i="6"/>
  <c r="B81" i="6"/>
  <c r="C81" i="6"/>
  <c r="E82" i="2"/>
  <c r="G82" i="2"/>
  <c r="D81" i="6"/>
  <c r="D61" i="3"/>
  <c r="F61" i="3"/>
  <c r="H82" i="2"/>
  <c r="E81" i="6"/>
  <c r="A82" i="6"/>
  <c r="B82" i="6"/>
  <c r="C82" i="6"/>
  <c r="E83" i="2"/>
  <c r="G83" i="2"/>
  <c r="D82" i="6"/>
  <c r="D62" i="3"/>
  <c r="F62" i="3"/>
  <c r="H83" i="2"/>
  <c r="E82" i="6"/>
  <c r="A83" i="6"/>
  <c r="B83" i="6"/>
  <c r="C83" i="6"/>
  <c r="E84" i="2"/>
  <c r="G84" i="2"/>
  <c r="D83" i="6"/>
  <c r="F63" i="3"/>
  <c r="H84" i="2"/>
  <c r="E83" i="6"/>
  <c r="A84" i="6"/>
  <c r="B84" i="6"/>
  <c r="C84" i="6"/>
  <c r="E85" i="2"/>
  <c r="G85" i="2"/>
  <c r="D84" i="6"/>
  <c r="D64" i="3"/>
  <c r="F64" i="3"/>
  <c r="H85" i="2"/>
  <c r="E84" i="6"/>
  <c r="A85" i="6"/>
  <c r="B85" i="6"/>
  <c r="C85" i="6"/>
  <c r="E86" i="2"/>
  <c r="G86" i="2"/>
  <c r="D85" i="6"/>
  <c r="D65" i="3"/>
  <c r="F65" i="3"/>
  <c r="H86" i="2"/>
  <c r="E85" i="6"/>
  <c r="A86" i="6"/>
  <c r="B86" i="6"/>
  <c r="C86" i="6"/>
  <c r="E87" i="2"/>
  <c r="G87" i="2"/>
  <c r="D86" i="6"/>
  <c r="D66" i="3"/>
  <c r="F66" i="3"/>
  <c r="H87" i="2"/>
  <c r="E86" i="6"/>
  <c r="A87" i="6"/>
  <c r="B87" i="6"/>
  <c r="C87" i="6"/>
  <c r="E88" i="2"/>
  <c r="G88" i="2"/>
  <c r="D87" i="6"/>
  <c r="F67" i="3"/>
  <c r="H88" i="2"/>
  <c r="E87" i="6"/>
  <c r="A88" i="6"/>
  <c r="B88" i="6"/>
  <c r="C88" i="6"/>
  <c r="E89" i="2"/>
  <c r="G89" i="2"/>
  <c r="D88" i="6"/>
  <c r="D68" i="3"/>
  <c r="F68" i="3"/>
  <c r="H89" i="2"/>
  <c r="E88" i="6"/>
  <c r="A89" i="6"/>
  <c r="B89" i="6"/>
  <c r="C89" i="6"/>
  <c r="E90" i="2"/>
  <c r="G90" i="2"/>
  <c r="D89" i="6"/>
  <c r="F69" i="3"/>
  <c r="H90" i="2"/>
  <c r="E89" i="6"/>
  <c r="A90" i="6"/>
  <c r="B90" i="6"/>
  <c r="C90" i="6"/>
  <c r="E91" i="2"/>
  <c r="G91" i="2"/>
  <c r="D90" i="6"/>
  <c r="H91" i="2"/>
  <c r="E90" i="6"/>
  <c r="A91" i="6"/>
  <c r="B91" i="6"/>
  <c r="C91" i="6"/>
  <c r="E92" i="2"/>
  <c r="G92" i="2"/>
  <c r="D91" i="6"/>
  <c r="H92" i="2"/>
  <c r="E91" i="6"/>
  <c r="A92" i="6"/>
  <c r="B92" i="6"/>
  <c r="C92" i="6"/>
  <c r="E93" i="2"/>
  <c r="G93" i="2"/>
  <c r="D92" i="6"/>
  <c r="D70" i="3"/>
  <c r="F70" i="3"/>
  <c r="H93" i="2"/>
  <c r="E92" i="6"/>
  <c r="A93" i="6"/>
  <c r="B93" i="6"/>
  <c r="C93" i="6"/>
  <c r="E94" i="2"/>
  <c r="G94" i="2"/>
  <c r="D93" i="6"/>
  <c r="D71" i="3"/>
  <c r="F71" i="3"/>
  <c r="H94" i="2"/>
  <c r="E93" i="6"/>
  <c r="A94" i="6"/>
  <c r="B94" i="6"/>
  <c r="C94" i="6"/>
  <c r="E95" i="2"/>
  <c r="G95" i="2"/>
  <c r="D94" i="6"/>
  <c r="D72" i="3"/>
  <c r="F72" i="3"/>
  <c r="H95" i="2"/>
  <c r="E94" i="6"/>
  <c r="A95" i="6"/>
  <c r="B95" i="6"/>
  <c r="C95" i="6"/>
  <c r="E96" i="2"/>
  <c r="G96" i="2"/>
  <c r="D95" i="6"/>
  <c r="D73" i="3"/>
  <c r="F73" i="3"/>
  <c r="H96" i="2"/>
  <c r="E95" i="6"/>
  <c r="A96" i="6"/>
  <c r="B96" i="6"/>
  <c r="C96" i="6"/>
  <c r="E97" i="2"/>
  <c r="G97" i="2"/>
  <c r="D96" i="6"/>
  <c r="D74" i="3"/>
  <c r="F74" i="3"/>
  <c r="H97" i="2"/>
  <c r="E96" i="6"/>
  <c r="A97" i="6"/>
  <c r="B97" i="6"/>
  <c r="C97" i="6"/>
  <c r="E98" i="2"/>
  <c r="G98" i="2"/>
  <c r="D97" i="6"/>
  <c r="D75" i="3"/>
  <c r="F75" i="3"/>
  <c r="H98" i="2"/>
  <c r="E97" i="6"/>
  <c r="A98" i="6"/>
  <c r="B98" i="6"/>
  <c r="C98" i="6"/>
  <c r="E99" i="2"/>
  <c r="G99" i="2"/>
  <c r="D98" i="6"/>
  <c r="H99" i="2"/>
  <c r="E98" i="6"/>
  <c r="A99" i="6"/>
  <c r="B99" i="6"/>
  <c r="C99" i="6"/>
  <c r="E100" i="2"/>
  <c r="G100" i="2"/>
  <c r="D99" i="6"/>
  <c r="H100" i="2"/>
  <c r="E99" i="6"/>
  <c r="A100" i="6"/>
  <c r="B100" i="6"/>
  <c r="C100" i="6"/>
  <c r="E101" i="2"/>
  <c r="G101" i="2"/>
  <c r="D100" i="6"/>
  <c r="H101" i="2"/>
  <c r="E100" i="6"/>
  <c r="A101" i="6"/>
  <c r="B101" i="6"/>
  <c r="C101" i="6"/>
  <c r="E102" i="2"/>
  <c r="G102" i="2"/>
  <c r="D101" i="6"/>
  <c r="D76" i="3"/>
  <c r="F76" i="3"/>
  <c r="H102" i="2"/>
  <c r="E101" i="6"/>
  <c r="A102" i="6"/>
  <c r="B102" i="6"/>
  <c r="C102" i="6"/>
  <c r="E103" i="2"/>
  <c r="G103" i="2"/>
  <c r="D102" i="6"/>
  <c r="D77" i="3"/>
  <c r="F77" i="3"/>
  <c r="H103" i="2"/>
  <c r="E102" i="6"/>
  <c r="A103" i="6"/>
  <c r="B103" i="6"/>
  <c r="C103" i="6"/>
  <c r="E104" i="2"/>
  <c r="G104" i="2"/>
  <c r="D103" i="6"/>
  <c r="D78" i="3"/>
  <c r="F78" i="3"/>
  <c r="H104" i="2"/>
  <c r="E103" i="6"/>
  <c r="A104" i="6"/>
  <c r="B104" i="6"/>
  <c r="C104" i="6"/>
  <c r="E105" i="2"/>
  <c r="G105" i="2"/>
  <c r="D104" i="6"/>
  <c r="D79" i="3"/>
  <c r="F79" i="3"/>
  <c r="H105" i="2"/>
  <c r="E104" i="6"/>
  <c r="A105" i="6"/>
  <c r="B105" i="6"/>
  <c r="C105" i="6"/>
  <c r="E106" i="2"/>
  <c r="G106" i="2"/>
  <c r="D105" i="6"/>
  <c r="D80" i="3"/>
  <c r="F80" i="3"/>
  <c r="H106" i="2"/>
  <c r="E105" i="6"/>
  <c r="A106" i="6"/>
  <c r="B106" i="6"/>
  <c r="C106" i="6"/>
  <c r="E107" i="2"/>
  <c r="G107" i="2"/>
  <c r="D106" i="6"/>
  <c r="H107" i="2"/>
  <c r="E106" i="6"/>
  <c r="A107" i="6"/>
  <c r="B107" i="6"/>
  <c r="C107" i="6"/>
  <c r="E108" i="2"/>
  <c r="G108" i="2"/>
  <c r="D107" i="6"/>
  <c r="D81" i="3"/>
  <c r="F81" i="3"/>
  <c r="H108" i="2"/>
  <c r="E107" i="6"/>
  <c r="A108" i="6"/>
  <c r="B108" i="6"/>
  <c r="C108" i="6"/>
  <c r="E109" i="2"/>
  <c r="G109" i="2"/>
  <c r="D108" i="6"/>
  <c r="D82" i="3"/>
  <c r="F82" i="3"/>
  <c r="H109" i="2"/>
  <c r="E108" i="6"/>
  <c r="A109" i="6"/>
  <c r="B109" i="6"/>
  <c r="C109" i="6"/>
  <c r="E110" i="2"/>
  <c r="G110" i="2"/>
  <c r="D109" i="6"/>
  <c r="D83" i="3"/>
  <c r="F83" i="3"/>
  <c r="H110" i="2"/>
  <c r="E109" i="6"/>
  <c r="A110" i="6"/>
  <c r="B110" i="6"/>
  <c r="C110" i="6"/>
  <c r="E111" i="2"/>
  <c r="G111" i="2"/>
  <c r="D110" i="6"/>
  <c r="F84" i="3"/>
  <c r="H111" i="2"/>
  <c r="E110" i="6"/>
  <c r="A111" i="6"/>
  <c r="B111" i="6"/>
  <c r="C111" i="6"/>
  <c r="E112" i="2"/>
  <c r="G112" i="2"/>
  <c r="D111" i="6"/>
  <c r="F85" i="3"/>
  <c r="H112" i="2"/>
  <c r="E111" i="6"/>
  <c r="A112" i="6"/>
  <c r="B112" i="6"/>
  <c r="C112" i="6"/>
  <c r="E113" i="2"/>
  <c r="G113" i="2"/>
  <c r="D112" i="6"/>
  <c r="F86" i="3"/>
  <c r="H113" i="2"/>
  <c r="E112" i="6"/>
  <c r="A113" i="6"/>
  <c r="B113" i="6"/>
  <c r="C113" i="6"/>
  <c r="E114" i="2"/>
  <c r="G114" i="2"/>
  <c r="D113" i="6"/>
  <c r="F87" i="3"/>
  <c r="H114" i="2"/>
  <c r="E113" i="6"/>
  <c r="A114" i="6"/>
  <c r="B114" i="6"/>
  <c r="C114" i="6"/>
  <c r="E115" i="2"/>
  <c r="G115" i="2"/>
  <c r="D114" i="6"/>
  <c r="D88" i="3"/>
  <c r="F88" i="3"/>
  <c r="H115" i="2"/>
  <c r="E114" i="6"/>
  <c r="A115" i="6"/>
  <c r="B115" i="6"/>
  <c r="C115" i="6"/>
  <c r="E116" i="2"/>
  <c r="G116" i="2"/>
  <c r="D115" i="6"/>
  <c r="H116" i="2"/>
  <c r="E115" i="6"/>
  <c r="A116" i="6"/>
  <c r="B116" i="6"/>
  <c r="C116" i="6"/>
  <c r="E117" i="2"/>
  <c r="G117" i="2"/>
  <c r="D116" i="6"/>
  <c r="F89" i="3"/>
  <c r="H117" i="2"/>
  <c r="E116" i="6"/>
  <c r="A117" i="6"/>
  <c r="B117" i="6"/>
  <c r="C117" i="6"/>
  <c r="E118" i="2"/>
  <c r="G118" i="2"/>
  <c r="D117" i="6"/>
  <c r="F90" i="3"/>
  <c r="H118" i="2"/>
  <c r="E117" i="6"/>
  <c r="A118" i="6"/>
  <c r="B118" i="6"/>
  <c r="C118" i="6"/>
  <c r="E119" i="2"/>
  <c r="G119" i="2"/>
  <c r="D118" i="6"/>
  <c r="F91" i="3"/>
  <c r="H119" i="2"/>
  <c r="E118" i="6"/>
  <c r="A119" i="6"/>
  <c r="B119" i="6"/>
  <c r="C119" i="6"/>
  <c r="E120" i="2"/>
  <c r="G120" i="2"/>
  <c r="D119" i="6"/>
  <c r="F92" i="3"/>
  <c r="H120" i="2"/>
  <c r="E119" i="6"/>
  <c r="A120" i="6"/>
  <c r="B120" i="6"/>
  <c r="C120" i="6"/>
  <c r="E121" i="2"/>
  <c r="G121" i="2"/>
  <c r="D120" i="6"/>
  <c r="D93" i="3"/>
  <c r="F93" i="3"/>
  <c r="H121" i="2"/>
  <c r="E120" i="6"/>
  <c r="A121" i="6"/>
  <c r="B121" i="6"/>
  <c r="C121" i="6"/>
  <c r="E122" i="2"/>
  <c r="G122" i="2"/>
  <c r="D121" i="6"/>
  <c r="F94" i="3"/>
  <c r="H122" i="2"/>
  <c r="E121" i="6"/>
  <c r="A122" i="6"/>
  <c r="B122" i="6"/>
  <c r="C122" i="6"/>
  <c r="E123" i="2"/>
  <c r="G123" i="2"/>
  <c r="D122" i="6"/>
  <c r="D95" i="3"/>
  <c r="F95" i="3"/>
  <c r="H123" i="2"/>
  <c r="E122" i="6"/>
  <c r="A123" i="6"/>
  <c r="B123" i="6"/>
  <c r="C123" i="6"/>
  <c r="E124" i="2"/>
  <c r="G124" i="2"/>
  <c r="D123" i="6"/>
  <c r="H124" i="2"/>
  <c r="E123" i="6"/>
  <c r="A124" i="6"/>
  <c r="B124" i="6"/>
  <c r="C124" i="6"/>
  <c r="E125" i="2"/>
  <c r="G125" i="2"/>
  <c r="D124" i="6"/>
  <c r="F96" i="3"/>
  <c r="H125" i="2"/>
  <c r="E124" i="6"/>
  <c r="A125" i="6"/>
  <c r="B125" i="6"/>
  <c r="C125" i="6"/>
  <c r="E126" i="2"/>
  <c r="G126" i="2"/>
  <c r="D125" i="6"/>
  <c r="F97" i="3"/>
  <c r="H126" i="2"/>
  <c r="E125" i="6"/>
  <c r="A126" i="6"/>
  <c r="B126" i="6"/>
  <c r="C126" i="6"/>
  <c r="E127" i="2"/>
  <c r="G127" i="2"/>
  <c r="D126" i="6"/>
  <c r="H127" i="2"/>
  <c r="E126" i="6"/>
  <c r="A127" i="6"/>
  <c r="B127" i="6"/>
  <c r="C127" i="6"/>
  <c r="E128" i="2"/>
  <c r="G128" i="2"/>
  <c r="D127" i="6"/>
  <c r="D98" i="3"/>
  <c r="F98" i="3"/>
  <c r="H128" i="2"/>
  <c r="E127" i="6"/>
  <c r="A128" i="6"/>
  <c r="B128" i="6"/>
  <c r="C128" i="6"/>
  <c r="E129" i="2"/>
  <c r="G129" i="2"/>
  <c r="D128" i="6"/>
  <c r="D99" i="3"/>
  <c r="F99" i="3"/>
  <c r="H129" i="2"/>
  <c r="E128" i="6"/>
  <c r="A129" i="6"/>
  <c r="B129" i="6"/>
  <c r="C129" i="6"/>
  <c r="E130" i="2"/>
  <c r="G130" i="2"/>
  <c r="D129" i="6"/>
  <c r="H130" i="2"/>
  <c r="E129" i="6"/>
  <c r="A130" i="6"/>
  <c r="B130" i="6"/>
  <c r="C130" i="6"/>
  <c r="E131" i="2"/>
  <c r="G131" i="2"/>
  <c r="D130" i="6"/>
  <c r="H131" i="2"/>
  <c r="E130" i="6"/>
  <c r="A131" i="6"/>
  <c r="B131" i="6"/>
  <c r="C131" i="6"/>
  <c r="E132" i="2"/>
  <c r="G132" i="2"/>
  <c r="D131" i="6"/>
  <c r="H132" i="2"/>
  <c r="E131" i="6"/>
  <c r="A132" i="6"/>
  <c r="B132" i="6"/>
  <c r="C132" i="6"/>
  <c r="E133" i="2"/>
  <c r="G133" i="2"/>
  <c r="D132" i="6"/>
  <c r="H133" i="2"/>
  <c r="E132" i="6"/>
  <c r="A133" i="6"/>
  <c r="B133" i="6"/>
  <c r="C133" i="6"/>
  <c r="E134" i="2"/>
  <c r="G134" i="2"/>
  <c r="D133" i="6"/>
  <c r="F100" i="3"/>
  <c r="H134" i="2"/>
  <c r="E133" i="6"/>
  <c r="A134" i="6"/>
  <c r="B134" i="6"/>
  <c r="C134" i="6"/>
  <c r="E135" i="2"/>
  <c r="G135" i="2"/>
  <c r="D134" i="6"/>
  <c r="D101" i="3"/>
  <c r="F101" i="3"/>
  <c r="H135" i="2"/>
  <c r="E134" i="6"/>
  <c r="A135" i="6"/>
  <c r="B135" i="6"/>
  <c r="C135" i="6"/>
  <c r="E136" i="2"/>
  <c r="G136" i="2"/>
  <c r="D135" i="6"/>
  <c r="F102" i="3"/>
  <c r="H136" i="2"/>
  <c r="E135" i="6"/>
  <c r="A136" i="6"/>
  <c r="B136" i="6"/>
  <c r="C136" i="6"/>
  <c r="E137" i="2"/>
  <c r="G137" i="2"/>
  <c r="D136" i="6"/>
  <c r="F103" i="3"/>
  <c r="H137" i="2"/>
  <c r="E136" i="6"/>
  <c r="A137" i="6"/>
  <c r="B137" i="6"/>
  <c r="C137" i="6"/>
  <c r="E138" i="2"/>
  <c r="G138" i="2"/>
  <c r="D137" i="6"/>
  <c r="H138" i="2"/>
  <c r="E137" i="6"/>
  <c r="A138" i="6"/>
  <c r="B138" i="6"/>
  <c r="C138" i="6"/>
  <c r="E139" i="2"/>
  <c r="G139" i="2"/>
  <c r="D138" i="6"/>
  <c r="D104" i="3"/>
  <c r="F104" i="3"/>
  <c r="H139" i="2"/>
  <c r="E138" i="6"/>
  <c r="A139" i="6"/>
  <c r="B139" i="6"/>
  <c r="C139" i="6"/>
  <c r="E140" i="2"/>
  <c r="G140" i="2"/>
  <c r="D139" i="6"/>
  <c r="H140" i="2"/>
  <c r="E139" i="6"/>
  <c r="A140" i="6"/>
  <c r="B140" i="6"/>
  <c r="C140" i="6"/>
  <c r="E141" i="2"/>
  <c r="G141" i="2"/>
  <c r="D140" i="6"/>
  <c r="F105" i="3"/>
  <c r="H141" i="2"/>
  <c r="E140" i="6"/>
  <c r="A141" i="6"/>
  <c r="B141" i="6"/>
  <c r="C141" i="6"/>
  <c r="E142" i="2"/>
  <c r="G142" i="2"/>
  <c r="D141" i="6"/>
  <c r="D106" i="3"/>
  <c r="F106" i="3"/>
  <c r="H142" i="2"/>
  <c r="E141" i="6"/>
  <c r="A142" i="6"/>
  <c r="B142" i="6"/>
  <c r="C142" i="6"/>
  <c r="E143" i="2"/>
  <c r="G143" i="2"/>
  <c r="D142" i="6"/>
  <c r="D107" i="3"/>
  <c r="F107" i="3"/>
  <c r="H143" i="2"/>
  <c r="E142" i="6"/>
  <c r="A143" i="6"/>
  <c r="B143" i="6"/>
  <c r="C143" i="6"/>
  <c r="E144" i="2"/>
  <c r="G144" i="2"/>
  <c r="D143" i="6"/>
  <c r="F108" i="3"/>
  <c r="H144" i="2"/>
  <c r="E143" i="6"/>
  <c r="A144" i="6"/>
  <c r="B144" i="6"/>
  <c r="C144" i="6"/>
  <c r="E145" i="2"/>
  <c r="G145" i="2"/>
  <c r="D144" i="6"/>
  <c r="H145" i="2"/>
  <c r="E144" i="6"/>
  <c r="A145" i="6"/>
  <c r="B145" i="6"/>
  <c r="C145" i="6"/>
  <c r="E146" i="2"/>
  <c r="G146" i="2"/>
  <c r="D145" i="6"/>
  <c r="F109" i="3"/>
  <c r="H146" i="2"/>
  <c r="E145" i="6"/>
  <c r="A146" i="6"/>
  <c r="B146" i="6"/>
  <c r="C146" i="6"/>
  <c r="E147" i="2"/>
  <c r="G147" i="2"/>
  <c r="D146" i="6"/>
  <c r="H147" i="2"/>
  <c r="E146" i="6"/>
  <c r="A147" i="6"/>
  <c r="B147" i="6"/>
  <c r="C147" i="6"/>
  <c r="E148" i="2"/>
  <c r="G148" i="2"/>
  <c r="D147" i="6"/>
  <c r="H148" i="2"/>
  <c r="E147" i="6"/>
  <c r="A148" i="6"/>
  <c r="B148" i="6"/>
  <c r="C148" i="6"/>
  <c r="E149" i="2"/>
  <c r="G149" i="2"/>
  <c r="D148" i="6"/>
  <c r="H149" i="2"/>
  <c r="E148" i="6"/>
  <c r="A149" i="6"/>
  <c r="B149" i="6"/>
  <c r="C149" i="6"/>
  <c r="E150" i="2"/>
  <c r="G150" i="2"/>
  <c r="D149" i="6"/>
  <c r="H150" i="2"/>
  <c r="E149" i="6"/>
  <c r="A150" i="6"/>
  <c r="B150" i="6"/>
  <c r="C150" i="6"/>
  <c r="E151" i="2"/>
  <c r="G151" i="2"/>
  <c r="D150" i="6"/>
  <c r="F110" i="3"/>
  <c r="H151" i="2"/>
  <c r="E150" i="6"/>
  <c r="A151" i="6"/>
  <c r="B151" i="6"/>
  <c r="C151" i="6"/>
  <c r="E152" i="2"/>
  <c r="G152" i="2"/>
  <c r="D151" i="6"/>
  <c r="F111" i="3"/>
  <c r="H152" i="2"/>
  <c r="E151" i="6"/>
  <c r="A152" i="6"/>
  <c r="B152" i="6"/>
  <c r="C152" i="6"/>
  <c r="E153" i="2"/>
  <c r="G153" i="2"/>
  <c r="D152" i="6"/>
  <c r="H153" i="2"/>
  <c r="E152" i="6"/>
  <c r="A153" i="6"/>
  <c r="B153" i="6"/>
  <c r="C153" i="6"/>
  <c r="E154" i="2"/>
  <c r="G154" i="2"/>
  <c r="D153" i="6"/>
  <c r="F112" i="3"/>
  <c r="H154" i="2"/>
  <c r="E153" i="6"/>
  <c r="A154" i="6"/>
  <c r="B154" i="6"/>
  <c r="C154" i="6"/>
  <c r="E155" i="2"/>
  <c r="G155" i="2"/>
  <c r="D154" i="6"/>
  <c r="F113" i="3"/>
  <c r="H155" i="2"/>
  <c r="E154" i="6"/>
  <c r="A155" i="6"/>
  <c r="B155" i="6"/>
  <c r="C155" i="6"/>
  <c r="E156" i="2"/>
  <c r="G156" i="2"/>
  <c r="D155" i="6"/>
  <c r="F114" i="3"/>
  <c r="H156" i="2"/>
  <c r="E155" i="6"/>
  <c r="A156" i="6"/>
  <c r="B156" i="6"/>
  <c r="C156" i="6"/>
  <c r="E157" i="2"/>
  <c r="G157" i="2"/>
  <c r="D156" i="6"/>
  <c r="F115" i="3"/>
  <c r="H157" i="2"/>
  <c r="E156" i="6"/>
  <c r="A157" i="6"/>
  <c r="B157" i="6"/>
  <c r="C157" i="6"/>
  <c r="E158" i="2"/>
  <c r="G158" i="2"/>
  <c r="D157" i="6"/>
  <c r="F116" i="3"/>
  <c r="H158" i="2"/>
  <c r="E157" i="6"/>
  <c r="A158" i="6"/>
  <c r="B158" i="6"/>
  <c r="C158" i="6"/>
  <c r="E159" i="2"/>
  <c r="G159" i="2"/>
  <c r="D158" i="6"/>
  <c r="H159" i="2"/>
  <c r="E158" i="6"/>
  <c r="A159" i="6"/>
  <c r="B159" i="6"/>
  <c r="C159" i="6"/>
  <c r="E160" i="2"/>
  <c r="G160" i="2"/>
  <c r="D159" i="6"/>
  <c r="F117" i="3"/>
  <c r="H160" i="2"/>
  <c r="E159" i="6"/>
  <c r="A160" i="6"/>
  <c r="B160" i="6"/>
  <c r="C160" i="6"/>
  <c r="E161" i="2"/>
  <c r="G161" i="2"/>
  <c r="D160" i="6"/>
  <c r="D118" i="3"/>
  <c r="F118" i="3"/>
  <c r="H161" i="2"/>
  <c r="E160" i="6"/>
  <c r="A161" i="6"/>
  <c r="B161" i="6"/>
  <c r="C161" i="6"/>
  <c r="E162" i="2"/>
  <c r="G162" i="2"/>
  <c r="D161" i="6"/>
  <c r="D119" i="3"/>
  <c r="F119" i="3"/>
  <c r="H162" i="2"/>
  <c r="E161" i="6"/>
  <c r="A162" i="6"/>
  <c r="B162" i="6"/>
  <c r="C162" i="6"/>
  <c r="E163" i="2"/>
  <c r="G163" i="2"/>
  <c r="D162" i="6"/>
  <c r="D120" i="3"/>
  <c r="F120" i="3"/>
  <c r="H163" i="2"/>
  <c r="E162" i="6"/>
  <c r="A163" i="6"/>
  <c r="B163" i="6"/>
  <c r="C163" i="6"/>
  <c r="E164" i="2"/>
  <c r="G164" i="2"/>
  <c r="D163" i="6"/>
  <c r="F121" i="3"/>
  <c r="H164" i="2"/>
  <c r="E163" i="6"/>
  <c r="A164" i="6"/>
  <c r="B164" i="6"/>
  <c r="C164" i="6"/>
  <c r="E165" i="2"/>
  <c r="G165" i="2"/>
  <c r="D164" i="6"/>
  <c r="F122" i="3"/>
  <c r="H165" i="2"/>
  <c r="E164" i="6"/>
  <c r="A165" i="6"/>
  <c r="B165" i="6"/>
  <c r="C165" i="6"/>
  <c r="E166" i="2"/>
  <c r="G166" i="2"/>
  <c r="D165" i="6"/>
  <c r="F123" i="3"/>
  <c r="H166" i="2"/>
  <c r="E165" i="6"/>
  <c r="A166" i="6"/>
  <c r="B166" i="6"/>
  <c r="C166" i="6"/>
  <c r="E167" i="2"/>
  <c r="G167" i="2"/>
  <c r="D166" i="6"/>
  <c r="D124" i="3"/>
  <c r="F124" i="3"/>
  <c r="H167" i="2"/>
  <c r="E166" i="6"/>
  <c r="A167" i="6"/>
  <c r="B167" i="6"/>
  <c r="C167" i="6"/>
  <c r="E168" i="2"/>
  <c r="G168" i="2"/>
  <c r="D167" i="6"/>
  <c r="H168" i="2"/>
  <c r="E167" i="6"/>
  <c r="A168" i="6"/>
  <c r="B168" i="6"/>
  <c r="C168" i="6"/>
  <c r="E169" i="2"/>
  <c r="G169" i="2"/>
  <c r="D168" i="6"/>
  <c r="D125" i="3"/>
  <c r="F125" i="3"/>
  <c r="H169" i="2"/>
  <c r="E168" i="6"/>
  <c r="A169" i="6"/>
  <c r="B169" i="6"/>
  <c r="C169" i="6"/>
  <c r="E170" i="2"/>
  <c r="G170" i="2"/>
  <c r="D169" i="6"/>
  <c r="H170" i="2"/>
  <c r="E169" i="6"/>
  <c r="A170" i="6"/>
  <c r="B170" i="6"/>
  <c r="C170" i="6"/>
  <c r="E171" i="2"/>
  <c r="G171" i="2"/>
  <c r="D170" i="6"/>
  <c r="F126" i="3"/>
  <c r="H171" i="2"/>
  <c r="E170" i="6"/>
  <c r="A171" i="6"/>
  <c r="B171" i="6"/>
  <c r="C171" i="6"/>
  <c r="D171" i="6"/>
  <c r="F127" i="3"/>
  <c r="H172" i="2"/>
  <c r="E171" i="6"/>
  <c r="A172" i="6"/>
  <c r="B172" i="6"/>
  <c r="C172" i="6"/>
  <c r="E173" i="2"/>
  <c r="G173" i="2"/>
  <c r="D172" i="6"/>
  <c r="F128" i="3"/>
  <c r="H173" i="2"/>
  <c r="E172" i="6"/>
  <c r="A173" i="6"/>
  <c r="B173" i="6"/>
  <c r="C173" i="6"/>
  <c r="E174" i="2"/>
  <c r="G174" i="2"/>
  <c r="D173" i="6"/>
  <c r="F129" i="3"/>
  <c r="H174" i="2"/>
  <c r="E173" i="6"/>
  <c r="A174" i="6"/>
  <c r="B174" i="6"/>
  <c r="C174" i="6"/>
  <c r="E175" i="2"/>
  <c r="G175" i="2"/>
  <c r="D174" i="6"/>
  <c r="F130" i="3"/>
  <c r="H175" i="2"/>
  <c r="E174" i="6"/>
  <c r="A175" i="6"/>
  <c r="B175" i="6"/>
  <c r="C175" i="6"/>
  <c r="E176" i="2"/>
  <c r="G176" i="2"/>
  <c r="D175" i="6"/>
  <c r="F131" i="3"/>
  <c r="H176" i="2"/>
  <c r="E175" i="6"/>
  <c r="A176" i="6"/>
  <c r="B176" i="6"/>
  <c r="C176" i="6"/>
  <c r="E177" i="2"/>
  <c r="G177" i="2"/>
  <c r="D176" i="6"/>
  <c r="D132" i="3"/>
  <c r="F132" i="3"/>
  <c r="H177" i="2"/>
  <c r="E176" i="6"/>
  <c r="A177" i="6"/>
  <c r="B177" i="6"/>
  <c r="C177" i="6"/>
  <c r="E178" i="2"/>
  <c r="G178" i="2"/>
  <c r="D177" i="6"/>
  <c r="H178" i="2"/>
  <c r="E177" i="6"/>
  <c r="A178" i="6"/>
  <c r="B178" i="6"/>
  <c r="C178" i="6"/>
  <c r="E179" i="2"/>
  <c r="G179" i="2"/>
  <c r="D178" i="6"/>
  <c r="F133" i="3"/>
  <c r="H179" i="2"/>
  <c r="E178" i="6"/>
  <c r="A179" i="6"/>
  <c r="B179" i="6"/>
  <c r="C179" i="6"/>
  <c r="E180" i="2"/>
  <c r="G180" i="2"/>
  <c r="D179" i="6"/>
  <c r="D134" i="3"/>
  <c r="F134" i="3"/>
  <c r="H180" i="2"/>
  <c r="E179" i="6"/>
  <c r="A180" i="6"/>
  <c r="B180" i="6"/>
  <c r="C180" i="6"/>
  <c r="E181" i="2"/>
  <c r="G181" i="2"/>
  <c r="D180" i="6"/>
  <c r="H181" i="2"/>
  <c r="E180" i="6"/>
  <c r="A181" i="6"/>
  <c r="B181" i="6"/>
  <c r="C181" i="6"/>
  <c r="E182" i="2"/>
  <c r="G182" i="2"/>
  <c r="D181" i="6"/>
  <c r="H182" i="2"/>
  <c r="E181" i="6"/>
  <c r="A182" i="6"/>
  <c r="B182" i="6"/>
  <c r="C182" i="6"/>
  <c r="E183" i="2"/>
  <c r="G183" i="2"/>
  <c r="D182" i="6"/>
  <c r="D135" i="3"/>
  <c r="F135" i="3"/>
  <c r="H183" i="2"/>
  <c r="E182" i="6"/>
  <c r="A183" i="6"/>
  <c r="B183" i="6"/>
  <c r="C183" i="6"/>
  <c r="E184" i="2"/>
  <c r="G184" i="2"/>
  <c r="D183" i="6"/>
  <c r="D136" i="3"/>
  <c r="F136" i="3"/>
  <c r="H184" i="2"/>
  <c r="E183" i="6"/>
  <c r="A184" i="6"/>
  <c r="B184" i="6"/>
  <c r="C184" i="6"/>
  <c r="E185" i="2"/>
  <c r="G185" i="2"/>
  <c r="D184" i="6"/>
  <c r="D137" i="3"/>
  <c r="F137" i="3"/>
  <c r="H185" i="2"/>
  <c r="E184" i="6"/>
  <c r="A185" i="6"/>
  <c r="B185" i="6"/>
  <c r="C185" i="6"/>
  <c r="E186" i="2"/>
  <c r="G186" i="2"/>
  <c r="D185" i="6"/>
  <c r="F138" i="3"/>
  <c r="H186" i="2"/>
  <c r="E185" i="6"/>
  <c r="A186" i="6"/>
  <c r="B186" i="6"/>
  <c r="C186" i="6"/>
  <c r="E187" i="2"/>
  <c r="G187" i="2"/>
  <c r="D186" i="6"/>
  <c r="D139" i="3"/>
  <c r="F139" i="3"/>
  <c r="H187" i="2"/>
  <c r="E186" i="6"/>
  <c r="A187" i="6"/>
  <c r="B187" i="6"/>
  <c r="C187" i="6"/>
  <c r="E188" i="2"/>
  <c r="G188" i="2"/>
  <c r="D187" i="6"/>
  <c r="H188" i="2"/>
  <c r="E187" i="6"/>
  <c r="A188" i="6"/>
  <c r="B188" i="6"/>
  <c r="C188" i="6"/>
  <c r="E189" i="2"/>
  <c r="G189" i="2"/>
  <c r="D188" i="6"/>
  <c r="F140" i="3"/>
  <c r="H189" i="2"/>
  <c r="E188" i="6"/>
  <c r="A189" i="6"/>
  <c r="B189" i="6"/>
  <c r="C189" i="6"/>
  <c r="E190" i="2"/>
  <c r="G190" i="2"/>
  <c r="D189" i="6"/>
  <c r="H190" i="2"/>
  <c r="E189" i="6"/>
  <c r="A190" i="6"/>
  <c r="B190" i="6"/>
  <c r="C190" i="6"/>
  <c r="E191" i="2"/>
  <c r="G191" i="2"/>
  <c r="D190" i="6"/>
  <c r="F141" i="3"/>
  <c r="H191" i="2"/>
  <c r="E190" i="6"/>
  <c r="A191" i="6"/>
  <c r="B191" i="6"/>
  <c r="C191" i="6"/>
  <c r="E192" i="2"/>
  <c r="G192" i="2"/>
  <c r="D191" i="6"/>
  <c r="D142" i="3"/>
  <c r="F142" i="3"/>
  <c r="H192" i="2"/>
  <c r="E191" i="6"/>
  <c r="A192" i="6"/>
  <c r="B192" i="6"/>
  <c r="C192" i="6"/>
  <c r="E193" i="2"/>
  <c r="G193" i="2"/>
  <c r="D192" i="6"/>
  <c r="F143" i="3"/>
  <c r="H193" i="2"/>
  <c r="E192" i="6"/>
  <c r="A193" i="6"/>
  <c r="B193" i="6"/>
  <c r="C193" i="6"/>
  <c r="G194" i="2"/>
  <c r="D193" i="6"/>
  <c r="F144" i="3"/>
  <c r="H194" i="2"/>
  <c r="E193" i="6"/>
  <c r="A194" i="6"/>
  <c r="B194" i="6"/>
  <c r="C194" i="6"/>
  <c r="E195" i="2"/>
  <c r="G195" i="2"/>
  <c r="D194" i="6"/>
  <c r="F145" i="3"/>
  <c r="H195" i="2"/>
  <c r="E194" i="6"/>
  <c r="A195" i="6"/>
  <c r="B195" i="6"/>
  <c r="C195" i="6"/>
  <c r="E196" i="2"/>
  <c r="G196" i="2"/>
  <c r="D195" i="6"/>
  <c r="D146" i="3"/>
  <c r="F146" i="3"/>
  <c r="H196" i="2"/>
  <c r="E195" i="6"/>
  <c r="A196" i="6"/>
  <c r="B196" i="6"/>
  <c r="C196" i="6"/>
  <c r="E197" i="2"/>
  <c r="G197" i="2"/>
  <c r="D196" i="6"/>
  <c r="D147" i="3"/>
  <c r="F147" i="3"/>
  <c r="H197" i="2"/>
  <c r="E196" i="6"/>
  <c r="A197" i="6"/>
  <c r="B197" i="6"/>
  <c r="C197" i="6"/>
  <c r="E198" i="2"/>
  <c r="G198" i="2"/>
  <c r="D197" i="6"/>
  <c r="F148" i="3"/>
  <c r="H198" i="2"/>
  <c r="E197" i="6"/>
  <c r="A198" i="6"/>
  <c r="B198" i="6"/>
  <c r="C198" i="6"/>
  <c r="E199" i="2"/>
  <c r="G199" i="2"/>
  <c r="D198" i="6"/>
  <c r="H199" i="2"/>
  <c r="E198" i="6"/>
  <c r="A199" i="6"/>
  <c r="B199" i="6"/>
  <c r="C199" i="6"/>
  <c r="E200" i="2"/>
  <c r="G200" i="2"/>
  <c r="D199" i="6"/>
  <c r="H200" i="2"/>
  <c r="E199" i="6"/>
  <c r="A200" i="6"/>
  <c r="B200" i="6"/>
  <c r="C200" i="6"/>
  <c r="E201" i="2"/>
  <c r="G201" i="2"/>
  <c r="D200" i="6"/>
  <c r="F149" i="3"/>
  <c r="H201" i="2"/>
  <c r="E200" i="6"/>
  <c r="A201" i="6"/>
  <c r="B201" i="6"/>
  <c r="C201" i="6"/>
  <c r="E202" i="2"/>
  <c r="G202" i="2"/>
  <c r="D201" i="6"/>
  <c r="D150" i="3"/>
  <c r="F150" i="3"/>
  <c r="H202" i="2"/>
  <c r="E201" i="6"/>
  <c r="A202" i="6"/>
  <c r="B202" i="6"/>
  <c r="C202" i="6"/>
  <c r="E203" i="2"/>
  <c r="G203" i="2"/>
  <c r="D202" i="6"/>
  <c r="F151" i="3"/>
  <c r="H203" i="2"/>
  <c r="E202" i="6"/>
  <c r="A203" i="6"/>
  <c r="B203" i="6"/>
  <c r="C203" i="6"/>
  <c r="E204" i="2"/>
  <c r="G204" i="2"/>
  <c r="D203" i="6"/>
  <c r="F152" i="3"/>
  <c r="H204" i="2"/>
  <c r="E203" i="6"/>
  <c r="A204" i="6"/>
  <c r="B204" i="6"/>
  <c r="C204" i="6"/>
  <c r="E205" i="2"/>
  <c r="G205" i="2"/>
  <c r="D204" i="6"/>
  <c r="F153" i="3"/>
  <c r="H205" i="2"/>
  <c r="E204" i="6"/>
  <c r="A205" i="6"/>
  <c r="B205" i="6"/>
  <c r="C205" i="6"/>
  <c r="E206" i="2"/>
  <c r="G206" i="2"/>
  <c r="D205" i="6"/>
  <c r="H206" i="2"/>
  <c r="E205" i="6"/>
  <c r="A206" i="6"/>
  <c r="B206" i="6"/>
  <c r="C206" i="6"/>
  <c r="E207" i="2"/>
  <c r="G207" i="2"/>
  <c r="D206" i="6"/>
  <c r="F154" i="3"/>
  <c r="H207" i="2"/>
  <c r="E206" i="6"/>
  <c r="A207" i="6"/>
  <c r="B207" i="6"/>
  <c r="C207" i="6"/>
  <c r="E208" i="2"/>
  <c r="G208" i="2"/>
  <c r="D207" i="6"/>
  <c r="F155" i="3"/>
  <c r="H208" i="2"/>
  <c r="E207" i="6"/>
  <c r="A208" i="6"/>
  <c r="B208" i="6"/>
  <c r="C208" i="6"/>
  <c r="E209" i="2"/>
  <c r="G209" i="2"/>
  <c r="D208" i="6"/>
  <c r="F156" i="3"/>
  <c r="H209" i="2"/>
  <c r="E208" i="6"/>
  <c r="A209" i="6"/>
  <c r="B209" i="6"/>
  <c r="C209" i="6"/>
  <c r="E210" i="2"/>
  <c r="G210" i="2"/>
  <c r="D209" i="6"/>
  <c r="F157" i="3"/>
  <c r="H210" i="2"/>
  <c r="E209" i="6"/>
  <c r="A210" i="6"/>
  <c r="B210" i="6"/>
  <c r="C210" i="6"/>
  <c r="E211" i="2"/>
  <c r="G211" i="2"/>
  <c r="D210" i="6"/>
  <c r="F158" i="3"/>
  <c r="H211" i="2"/>
  <c r="E210" i="6"/>
  <c r="A211" i="6"/>
  <c r="B211" i="6"/>
  <c r="C211" i="6"/>
  <c r="E212" i="2"/>
  <c r="G212" i="2"/>
  <c r="D211" i="6"/>
  <c r="F159" i="3"/>
  <c r="H212" i="2"/>
  <c r="E211" i="6"/>
  <c r="A212" i="6"/>
  <c r="B212" i="6"/>
  <c r="C212" i="6"/>
  <c r="E213" i="2"/>
  <c r="G213" i="2"/>
  <c r="D212" i="6"/>
  <c r="H213" i="2"/>
  <c r="E212" i="6"/>
  <c r="A213" i="6"/>
  <c r="B213" i="6"/>
  <c r="C213" i="6"/>
  <c r="E214" i="2"/>
  <c r="G214" i="2"/>
  <c r="D213" i="6"/>
  <c r="F160" i="3"/>
  <c r="H214" i="2"/>
  <c r="E213" i="6"/>
  <c r="A214" i="6"/>
  <c r="B214" i="6"/>
  <c r="C214" i="6"/>
  <c r="E215" i="2"/>
  <c r="G215" i="2"/>
  <c r="D214" i="6"/>
  <c r="H215" i="2"/>
  <c r="E214" i="6"/>
  <c r="A215" i="6"/>
  <c r="B215" i="6"/>
  <c r="C215" i="6"/>
  <c r="E216" i="2"/>
  <c r="G216" i="2"/>
  <c r="D215" i="6"/>
  <c r="F161" i="3"/>
  <c r="H216" i="2"/>
  <c r="E215" i="6"/>
  <c r="A216" i="6"/>
  <c r="B216" i="6"/>
  <c r="C216" i="6"/>
  <c r="E217" i="2"/>
  <c r="G217" i="2"/>
  <c r="D216" i="6"/>
  <c r="H217" i="2"/>
  <c r="E216" i="6"/>
  <c r="A217" i="6"/>
  <c r="B217" i="6"/>
  <c r="C217" i="6"/>
  <c r="E218" i="2"/>
  <c r="G218" i="2"/>
  <c r="D217" i="6"/>
  <c r="F162" i="3"/>
  <c r="H218" i="2"/>
  <c r="E217" i="6"/>
  <c r="A218" i="6"/>
  <c r="B218" i="6"/>
  <c r="C218" i="6"/>
  <c r="E219" i="2"/>
  <c r="G219" i="2"/>
  <c r="D218" i="6"/>
  <c r="F163" i="3"/>
  <c r="H219" i="2"/>
  <c r="E218" i="6"/>
  <c r="A219" i="6"/>
  <c r="B219" i="6"/>
  <c r="C219" i="6"/>
  <c r="E220" i="2"/>
  <c r="G220" i="2"/>
  <c r="D219" i="6"/>
  <c r="F164" i="3"/>
  <c r="H220" i="2"/>
  <c r="E219" i="6"/>
  <c r="A220" i="6"/>
  <c r="B220" i="6"/>
  <c r="C220" i="6"/>
  <c r="E221" i="2"/>
  <c r="G221" i="2"/>
  <c r="D220" i="6"/>
  <c r="D165" i="3"/>
  <c r="F165" i="3"/>
  <c r="H221" i="2"/>
  <c r="E220" i="6"/>
  <c r="A221" i="6"/>
  <c r="B221" i="6"/>
  <c r="C221" i="6"/>
  <c r="E222" i="2"/>
  <c r="G222" i="2"/>
  <c r="D221" i="6"/>
  <c r="D166" i="3"/>
  <c r="F166" i="3"/>
  <c r="H222" i="2"/>
  <c r="E221" i="6"/>
  <c r="A222" i="6"/>
  <c r="B222" i="6"/>
  <c r="C222" i="6"/>
  <c r="E223" i="2"/>
  <c r="G223" i="2"/>
  <c r="D222" i="6"/>
  <c r="D167" i="3"/>
  <c r="F167" i="3"/>
  <c r="H223" i="2"/>
  <c r="E222" i="6"/>
  <c r="A223" i="6"/>
  <c r="B223" i="6"/>
  <c r="C223" i="6"/>
  <c r="E224" i="2"/>
  <c r="G224" i="2"/>
  <c r="D223" i="6"/>
  <c r="F168" i="3"/>
  <c r="H224" i="2"/>
  <c r="E223" i="6"/>
  <c r="A224" i="6"/>
  <c r="B224" i="6"/>
  <c r="C224" i="6"/>
  <c r="E225" i="2"/>
  <c r="G225" i="2"/>
  <c r="D224" i="6"/>
  <c r="D169" i="3"/>
  <c r="F169" i="3"/>
  <c r="H225" i="2"/>
  <c r="E224" i="6"/>
  <c r="A225" i="6"/>
  <c r="B225" i="6"/>
  <c r="C225" i="6"/>
  <c r="E226" i="2"/>
  <c r="G226" i="2"/>
  <c r="D225" i="6"/>
  <c r="F170" i="3"/>
  <c r="H226" i="2"/>
  <c r="E225" i="6"/>
  <c r="A226" i="6"/>
  <c r="B226" i="6"/>
  <c r="C226" i="6"/>
  <c r="E227" i="2"/>
  <c r="G227" i="2"/>
  <c r="D226" i="6"/>
  <c r="F171" i="3"/>
  <c r="H227" i="2"/>
  <c r="E226" i="6"/>
  <c r="A227" i="6"/>
  <c r="B227" i="6"/>
  <c r="C227" i="6"/>
  <c r="E228" i="2"/>
  <c r="G228" i="2"/>
  <c r="D227" i="6"/>
  <c r="D172" i="3"/>
  <c r="F172" i="3"/>
  <c r="H228" i="2"/>
  <c r="E227" i="6"/>
  <c r="A228" i="6"/>
  <c r="B228" i="6"/>
  <c r="C228" i="6"/>
  <c r="E229" i="2"/>
  <c r="G229" i="2"/>
  <c r="D228" i="6"/>
  <c r="D173" i="3"/>
  <c r="F173" i="3"/>
  <c r="H229" i="2"/>
  <c r="E228" i="6"/>
  <c r="A229" i="6"/>
  <c r="B229" i="6"/>
  <c r="C229" i="6"/>
  <c r="E230" i="2"/>
  <c r="G230" i="2"/>
  <c r="D229" i="6"/>
  <c r="F174" i="3"/>
  <c r="H230" i="2"/>
  <c r="E229" i="6"/>
  <c r="A230" i="6"/>
  <c r="B230" i="6"/>
  <c r="C230" i="6"/>
  <c r="E231" i="2"/>
  <c r="G231" i="2"/>
  <c r="D230" i="6"/>
  <c r="F175" i="3"/>
  <c r="H231" i="2"/>
  <c r="E230" i="6"/>
  <c r="A231" i="6"/>
  <c r="B231" i="6"/>
  <c r="C231" i="6"/>
  <c r="E232" i="2"/>
  <c r="G232" i="2"/>
  <c r="D231" i="6"/>
  <c r="D176" i="3"/>
  <c r="F176" i="3"/>
  <c r="H232" i="2"/>
  <c r="E231" i="6"/>
  <c r="A232" i="6"/>
  <c r="B232" i="6"/>
  <c r="C232" i="6"/>
  <c r="E233" i="2"/>
  <c r="G233" i="2"/>
  <c r="D232" i="6"/>
  <c r="D177" i="3"/>
  <c r="F177" i="3"/>
  <c r="H233" i="2"/>
  <c r="E232" i="6"/>
  <c r="A233" i="6"/>
  <c r="B233" i="6"/>
  <c r="C233" i="6"/>
  <c r="E234" i="2"/>
  <c r="G234" i="2"/>
  <c r="D233" i="6"/>
  <c r="F178" i="3"/>
  <c r="H234" i="2"/>
  <c r="E233" i="6"/>
  <c r="A234" i="6"/>
  <c r="B234" i="6"/>
  <c r="C234" i="6"/>
  <c r="E235" i="2"/>
  <c r="G235" i="2"/>
  <c r="D234" i="6"/>
  <c r="F179" i="3"/>
  <c r="H235" i="2"/>
  <c r="E234" i="6"/>
  <c r="A235" i="6"/>
  <c r="B235" i="6"/>
  <c r="C235" i="6"/>
  <c r="E236" i="2"/>
  <c r="G236" i="2"/>
  <c r="D235" i="6"/>
  <c r="D180" i="3"/>
  <c r="F180" i="3"/>
  <c r="H236" i="2"/>
  <c r="E235" i="6"/>
  <c r="A236" i="6"/>
  <c r="B236" i="6"/>
  <c r="C236" i="6"/>
  <c r="E237" i="2"/>
  <c r="G237" i="2"/>
  <c r="D236" i="6"/>
  <c r="D181" i="3"/>
  <c r="F181" i="3"/>
  <c r="H237" i="2"/>
  <c r="E236" i="6"/>
  <c r="A237" i="6"/>
  <c r="B237" i="6"/>
  <c r="C237" i="6"/>
  <c r="E238" i="2"/>
  <c r="G238" i="2"/>
  <c r="D237" i="6"/>
  <c r="D182" i="3"/>
  <c r="F182" i="3"/>
  <c r="H238" i="2"/>
  <c r="E237" i="6"/>
  <c r="A238" i="6"/>
  <c r="B238" i="6"/>
  <c r="C238" i="6"/>
  <c r="E239" i="2"/>
  <c r="G239" i="2"/>
  <c r="D238" i="6"/>
  <c r="F183" i="3"/>
  <c r="H239" i="2"/>
  <c r="E238" i="6"/>
  <c r="A239" i="6"/>
  <c r="B239" i="6"/>
  <c r="C239" i="6"/>
  <c r="E240" i="2"/>
  <c r="G240" i="2"/>
  <c r="D239" i="6"/>
  <c r="F184" i="3"/>
  <c r="H240" i="2"/>
  <c r="E239" i="6"/>
  <c r="A240" i="6"/>
  <c r="B240" i="6"/>
  <c r="C240" i="6"/>
  <c r="E241" i="2"/>
  <c r="G241" i="2"/>
  <c r="D240" i="6"/>
  <c r="H241" i="2"/>
  <c r="E240" i="6"/>
  <c r="A241" i="6"/>
  <c r="B241" i="6"/>
  <c r="C241" i="6"/>
  <c r="E242" i="2"/>
  <c r="G242" i="2"/>
  <c r="D241" i="6"/>
  <c r="H242" i="2"/>
  <c r="E241" i="6"/>
  <c r="A242" i="6"/>
  <c r="B242" i="6"/>
  <c r="C242" i="6"/>
  <c r="E243" i="2"/>
  <c r="G243" i="2"/>
  <c r="D242" i="6"/>
  <c r="F185" i="3"/>
  <c r="H243" i="2"/>
  <c r="E242" i="6"/>
  <c r="A243" i="6"/>
  <c r="B243" i="6"/>
  <c r="C243" i="6"/>
  <c r="E244" i="2"/>
  <c r="G244" i="2"/>
  <c r="D243" i="6"/>
  <c r="D186" i="3"/>
  <c r="F186" i="3"/>
  <c r="H244" i="2"/>
  <c r="E243" i="6"/>
  <c r="A244" i="6"/>
  <c r="B244" i="6"/>
  <c r="C244" i="6"/>
  <c r="E245" i="2"/>
  <c r="G245" i="2"/>
  <c r="D244" i="6"/>
  <c r="F187" i="3"/>
  <c r="H245" i="2"/>
  <c r="E244" i="6"/>
  <c r="A245" i="6"/>
  <c r="B245" i="6"/>
  <c r="C245" i="6"/>
  <c r="E246" i="2"/>
  <c r="G246" i="2"/>
  <c r="D245" i="6"/>
  <c r="F188" i="3"/>
  <c r="H246" i="2"/>
  <c r="E245" i="6"/>
  <c r="A246" i="6"/>
  <c r="B246" i="6"/>
  <c r="C246" i="6"/>
  <c r="E247" i="2"/>
  <c r="G247" i="2"/>
  <c r="D246" i="6"/>
  <c r="F189" i="3"/>
  <c r="H247" i="2"/>
  <c r="E246" i="6"/>
  <c r="A247" i="6"/>
  <c r="B247" i="6"/>
  <c r="C247" i="6"/>
  <c r="E248" i="2"/>
  <c r="G248" i="2"/>
  <c r="D247" i="6"/>
  <c r="F190" i="3"/>
  <c r="H248" i="2"/>
  <c r="E247" i="6"/>
  <c r="A248" i="6"/>
  <c r="B248" i="6"/>
  <c r="C248" i="6"/>
  <c r="E249" i="2"/>
  <c r="G249" i="2"/>
  <c r="D248" i="6"/>
  <c r="F191" i="3"/>
  <c r="H249" i="2"/>
  <c r="E248" i="6"/>
  <c r="A249" i="6"/>
  <c r="B249" i="6"/>
  <c r="C249" i="6"/>
  <c r="E250" i="2"/>
  <c r="G250" i="2"/>
  <c r="D249" i="6"/>
  <c r="F192" i="3"/>
  <c r="H250" i="2"/>
  <c r="E249" i="6"/>
  <c r="A250" i="6"/>
  <c r="B250" i="6"/>
  <c r="C250" i="6"/>
  <c r="E251" i="2"/>
  <c r="G251" i="2"/>
  <c r="D250" i="6"/>
  <c r="F193" i="3"/>
  <c r="H251" i="2"/>
  <c r="E250" i="6"/>
  <c r="A251" i="6"/>
  <c r="B251" i="6"/>
  <c r="C251" i="6"/>
  <c r="E252" i="2"/>
  <c r="G252" i="2"/>
  <c r="D251" i="6"/>
  <c r="F194" i="3"/>
  <c r="H252" i="2"/>
  <c r="E251" i="6"/>
  <c r="A252" i="6"/>
  <c r="B252" i="6"/>
  <c r="C252" i="6"/>
  <c r="E253" i="2"/>
  <c r="G253" i="2"/>
  <c r="D252" i="6"/>
  <c r="H253" i="2"/>
  <c r="E252" i="6"/>
  <c r="A253" i="6"/>
  <c r="B253" i="6"/>
  <c r="C253" i="6"/>
  <c r="E254" i="2"/>
  <c r="G254" i="2"/>
  <c r="D253" i="6"/>
  <c r="F195" i="3"/>
  <c r="H254" i="2"/>
  <c r="E253" i="6"/>
  <c r="A254" i="6"/>
  <c r="B254" i="6"/>
  <c r="C254" i="6"/>
  <c r="E255" i="2"/>
  <c r="G255" i="2"/>
  <c r="D254" i="6"/>
  <c r="F196" i="3"/>
  <c r="H255" i="2"/>
  <c r="E254" i="6"/>
  <c r="A255" i="6"/>
  <c r="B255" i="6"/>
  <c r="C255" i="6"/>
  <c r="E256" i="2"/>
  <c r="G256" i="2"/>
  <c r="D255" i="6"/>
  <c r="F197" i="3"/>
  <c r="H256" i="2"/>
  <c r="E255" i="6"/>
  <c r="A256" i="6"/>
  <c r="B256" i="6"/>
  <c r="C256" i="6"/>
  <c r="E257" i="2"/>
  <c r="G257" i="2"/>
  <c r="D256" i="6"/>
  <c r="F198" i="3"/>
  <c r="H257" i="2"/>
  <c r="E256" i="6"/>
  <c r="A257" i="6"/>
  <c r="B257" i="6"/>
  <c r="C257" i="6"/>
  <c r="E258" i="2"/>
  <c r="G258" i="2"/>
  <c r="D257" i="6"/>
  <c r="F199" i="3"/>
  <c r="H258" i="2"/>
  <c r="E257" i="6"/>
  <c r="A258" i="6"/>
  <c r="B258" i="6"/>
  <c r="C258" i="6"/>
  <c r="E259" i="2"/>
  <c r="G259" i="2"/>
  <c r="D258" i="6"/>
  <c r="F200" i="3"/>
  <c r="H259" i="2"/>
  <c r="E258" i="6"/>
  <c r="A259" i="6"/>
  <c r="B259" i="6"/>
  <c r="C259" i="6"/>
  <c r="E260" i="2"/>
  <c r="G260" i="2"/>
  <c r="D259" i="6"/>
  <c r="F201" i="3"/>
  <c r="H260" i="2"/>
  <c r="E259" i="6"/>
  <c r="A260" i="6"/>
  <c r="B260" i="6"/>
  <c r="C260" i="6"/>
  <c r="E261" i="2"/>
  <c r="G261" i="2"/>
  <c r="D260" i="6"/>
  <c r="F202" i="3"/>
  <c r="H261" i="2"/>
  <c r="E260" i="6"/>
  <c r="A261" i="6"/>
  <c r="B261" i="6"/>
  <c r="C261" i="6"/>
  <c r="G262" i="2"/>
  <c r="D261" i="6"/>
  <c r="F203" i="3"/>
  <c r="H262" i="2"/>
  <c r="E261" i="6"/>
  <c r="A262" i="6"/>
  <c r="B262" i="6"/>
  <c r="C262" i="6"/>
  <c r="G263" i="2"/>
  <c r="D262" i="6"/>
  <c r="H263" i="2"/>
  <c r="E262" i="6"/>
  <c r="A263" i="6"/>
  <c r="B263" i="6"/>
  <c r="C263" i="6"/>
  <c r="E264" i="2"/>
  <c r="G264" i="2"/>
  <c r="D263" i="6"/>
  <c r="F204" i="3"/>
  <c r="H264" i="2"/>
  <c r="E263" i="6"/>
  <c r="A264" i="6"/>
  <c r="B264" i="6"/>
  <c r="C264" i="6"/>
  <c r="E265" i="2"/>
  <c r="G265" i="2"/>
  <c r="D264" i="6"/>
  <c r="F205" i="3"/>
  <c r="H265" i="2"/>
  <c r="E264" i="6"/>
  <c r="A265" i="6"/>
  <c r="B265" i="6"/>
  <c r="C265" i="6"/>
  <c r="E266" i="2"/>
  <c r="G266" i="2"/>
  <c r="D265" i="6"/>
  <c r="F206" i="3"/>
  <c r="H266" i="2"/>
  <c r="E265" i="6"/>
  <c r="A266" i="6"/>
  <c r="B266" i="6"/>
  <c r="C266" i="6"/>
  <c r="E267" i="2"/>
  <c r="G267" i="2"/>
  <c r="D266" i="6"/>
  <c r="F207" i="3"/>
  <c r="H267" i="2"/>
  <c r="E266" i="6"/>
  <c r="A267" i="6"/>
  <c r="B267" i="6"/>
  <c r="C267" i="6"/>
  <c r="E268" i="2"/>
  <c r="G268" i="2"/>
  <c r="D267" i="6"/>
  <c r="F208" i="3"/>
  <c r="H268" i="2"/>
  <c r="E267" i="6"/>
  <c r="A268" i="6"/>
  <c r="B268" i="6"/>
  <c r="C268" i="6"/>
  <c r="E269" i="2"/>
  <c r="G269" i="2"/>
  <c r="D268" i="6"/>
  <c r="F209" i="3"/>
  <c r="H269" i="2"/>
  <c r="E268" i="6"/>
  <c r="A269" i="6"/>
  <c r="B269" i="6"/>
  <c r="C269" i="6"/>
  <c r="E270" i="2"/>
  <c r="G270" i="2"/>
  <c r="D269" i="6"/>
  <c r="F210" i="3"/>
  <c r="H270" i="2"/>
  <c r="E269" i="6"/>
  <c r="A270" i="6"/>
  <c r="B270" i="6"/>
  <c r="C270" i="6"/>
  <c r="E271" i="2"/>
  <c r="G271" i="2"/>
  <c r="D270" i="6"/>
  <c r="H271" i="2"/>
  <c r="E270" i="6"/>
  <c r="A271" i="6"/>
  <c r="B271" i="6"/>
  <c r="C271" i="6"/>
  <c r="E272" i="2"/>
  <c r="G272" i="2"/>
  <c r="D271" i="6"/>
  <c r="H272" i="2"/>
  <c r="E271" i="6"/>
  <c r="A272" i="6"/>
  <c r="B272" i="6"/>
  <c r="C272" i="6"/>
  <c r="E273" i="2"/>
  <c r="G273" i="2"/>
  <c r="D272" i="6"/>
  <c r="H273" i="2"/>
  <c r="E272" i="6"/>
  <c r="A273" i="6"/>
  <c r="B273" i="6"/>
  <c r="C273" i="6"/>
  <c r="E274" i="2"/>
  <c r="G274" i="2"/>
  <c r="D273" i="6"/>
  <c r="F211" i="3"/>
  <c r="H274" i="2"/>
  <c r="E273" i="6"/>
  <c r="A274" i="6"/>
  <c r="B274" i="6"/>
  <c r="C274" i="6"/>
  <c r="E275" i="2"/>
  <c r="G275" i="2"/>
  <c r="D274" i="6"/>
  <c r="F212" i="3"/>
  <c r="H275" i="2"/>
  <c r="E274" i="6"/>
  <c r="A275" i="6"/>
  <c r="B275" i="6"/>
  <c r="C275" i="6"/>
  <c r="E276" i="2"/>
  <c r="G276" i="2"/>
  <c r="D275" i="6"/>
  <c r="H276" i="2"/>
  <c r="E275" i="6"/>
  <c r="A276" i="6"/>
  <c r="B276" i="6"/>
  <c r="C276" i="6"/>
  <c r="E277" i="2"/>
  <c r="G277" i="2"/>
  <c r="D276" i="6"/>
  <c r="F213" i="3"/>
  <c r="H277" i="2"/>
  <c r="E276" i="6"/>
  <c r="A277" i="6"/>
  <c r="B277" i="6"/>
  <c r="C277" i="6"/>
  <c r="E278" i="2"/>
  <c r="G278" i="2"/>
  <c r="D277" i="6"/>
  <c r="D214" i="3"/>
  <c r="F214" i="3"/>
  <c r="H278" i="2"/>
  <c r="E277" i="6"/>
  <c r="A278" i="6"/>
  <c r="B278" i="6"/>
  <c r="C278" i="6"/>
  <c r="E279" i="2"/>
  <c r="G279" i="2"/>
  <c r="D278" i="6"/>
  <c r="H279" i="2"/>
  <c r="E278" i="6"/>
  <c r="A279" i="6"/>
  <c r="B279" i="6"/>
  <c r="C279" i="6"/>
  <c r="E280" i="2"/>
  <c r="G280" i="2"/>
  <c r="D279" i="6"/>
  <c r="H280" i="2"/>
  <c r="E279" i="6"/>
  <c r="A280" i="6"/>
  <c r="B280" i="6"/>
  <c r="C280" i="6"/>
  <c r="E281" i="2"/>
  <c r="G281" i="2"/>
  <c r="D280" i="6"/>
  <c r="H281" i="2"/>
  <c r="E280" i="6"/>
  <c r="A281" i="6"/>
  <c r="B281" i="6"/>
  <c r="C281" i="6"/>
  <c r="E282" i="2"/>
  <c r="G282" i="2"/>
  <c r="D281" i="6"/>
  <c r="H282" i="2"/>
  <c r="E281" i="6"/>
  <c r="A282" i="6"/>
  <c r="B282" i="6"/>
  <c r="C282" i="6"/>
  <c r="E283" i="2"/>
  <c r="G283" i="2"/>
  <c r="D282" i="6"/>
  <c r="H283" i="2"/>
  <c r="E282" i="6"/>
  <c r="A283" i="6"/>
  <c r="B283" i="6"/>
  <c r="C283" i="6"/>
  <c r="E284" i="2"/>
  <c r="G284" i="2"/>
  <c r="D283" i="6"/>
  <c r="D215" i="3"/>
  <c r="F215" i="3"/>
  <c r="H284" i="2"/>
  <c r="E283" i="6"/>
  <c r="A284" i="6"/>
  <c r="B284" i="6"/>
  <c r="C284" i="6"/>
  <c r="E285" i="2"/>
  <c r="G285" i="2"/>
  <c r="D284" i="6"/>
  <c r="F216" i="3"/>
  <c r="H285" i="2"/>
  <c r="E284" i="6"/>
  <c r="A285" i="6"/>
  <c r="B285" i="6"/>
  <c r="C285" i="6"/>
  <c r="E286" i="2"/>
  <c r="G286" i="2"/>
  <c r="D285" i="6"/>
  <c r="D217" i="3"/>
  <c r="F217" i="3"/>
  <c r="H286" i="2"/>
  <c r="E285" i="6"/>
  <c r="A286" i="6"/>
  <c r="B286" i="6"/>
  <c r="C286" i="6"/>
  <c r="E287" i="2"/>
  <c r="G287" i="2"/>
  <c r="D286" i="6"/>
  <c r="F218" i="3"/>
  <c r="H287" i="2"/>
  <c r="E286" i="6"/>
  <c r="A287" i="6"/>
  <c r="B287" i="6"/>
  <c r="C287" i="6"/>
  <c r="E288" i="2"/>
  <c r="G288" i="2"/>
  <c r="D287" i="6"/>
  <c r="D219" i="3"/>
  <c r="F219" i="3"/>
  <c r="H288" i="2"/>
  <c r="E287" i="6"/>
  <c r="A288" i="6"/>
  <c r="B288" i="6"/>
  <c r="C288" i="6"/>
  <c r="E289" i="2"/>
  <c r="G289" i="2"/>
  <c r="D288" i="6"/>
  <c r="F220" i="3"/>
  <c r="H289" i="2"/>
  <c r="E288" i="6"/>
  <c r="A289" i="6"/>
  <c r="B289" i="6"/>
  <c r="C289" i="6"/>
  <c r="E290" i="2"/>
  <c r="G290" i="2"/>
  <c r="D289" i="6"/>
  <c r="F221" i="3"/>
  <c r="H290" i="2"/>
  <c r="E289" i="6"/>
  <c r="A290" i="6"/>
  <c r="B290" i="6"/>
  <c r="C290" i="6"/>
  <c r="E291" i="2"/>
  <c r="G291" i="2"/>
  <c r="D290" i="6"/>
  <c r="H291" i="2"/>
  <c r="E290" i="6"/>
  <c r="A291" i="6"/>
  <c r="B291" i="6"/>
  <c r="C291" i="6"/>
  <c r="E292" i="2"/>
  <c r="G292" i="2"/>
  <c r="D291" i="6"/>
  <c r="F222" i="3"/>
  <c r="H292" i="2"/>
  <c r="E291" i="6"/>
  <c r="A292" i="6"/>
  <c r="B292" i="6"/>
  <c r="C292" i="6"/>
  <c r="E293" i="2"/>
  <c r="G293" i="2"/>
  <c r="D292" i="6"/>
  <c r="D223" i="3"/>
  <c r="F223" i="3"/>
  <c r="H293" i="2"/>
  <c r="E292" i="6"/>
  <c r="A293" i="6"/>
  <c r="B293" i="6"/>
  <c r="C293" i="6"/>
  <c r="E294" i="2"/>
  <c r="G294" i="2"/>
  <c r="D293" i="6"/>
  <c r="D224" i="3"/>
  <c r="F224" i="3"/>
  <c r="H294" i="2"/>
  <c r="E293" i="6"/>
  <c r="A294" i="6"/>
  <c r="B294" i="6"/>
  <c r="C294" i="6"/>
  <c r="E295" i="2"/>
  <c r="G295" i="2"/>
  <c r="D294" i="6"/>
  <c r="D225" i="3"/>
  <c r="F225" i="3"/>
  <c r="H295" i="2"/>
  <c r="E294" i="6"/>
  <c r="A295" i="6"/>
  <c r="B295" i="6"/>
  <c r="C295" i="6"/>
  <c r="E296" i="2"/>
  <c r="G296" i="2"/>
  <c r="D295" i="6"/>
  <c r="F226" i="3"/>
  <c r="H296" i="2"/>
  <c r="E295" i="6"/>
  <c r="A296" i="6"/>
  <c r="B296" i="6"/>
  <c r="C296" i="6"/>
  <c r="E297" i="2"/>
  <c r="G297" i="2"/>
  <c r="D296" i="6"/>
  <c r="F227" i="3"/>
  <c r="H297" i="2"/>
  <c r="E296" i="6"/>
  <c r="A297" i="6"/>
  <c r="B297" i="6"/>
  <c r="C297" i="6"/>
  <c r="E298" i="2"/>
  <c r="G298" i="2"/>
  <c r="D297" i="6"/>
  <c r="F228" i="3"/>
  <c r="H298" i="2"/>
  <c r="E297" i="6"/>
  <c r="A298" i="6"/>
  <c r="B298" i="6"/>
  <c r="C298" i="6"/>
  <c r="E299" i="2"/>
  <c r="G299" i="2"/>
  <c r="D298" i="6"/>
  <c r="F229" i="3"/>
  <c r="H299" i="2"/>
  <c r="E298" i="6"/>
  <c r="A299" i="6"/>
  <c r="B299" i="6"/>
  <c r="C299" i="6"/>
  <c r="E300" i="2"/>
  <c r="G300" i="2"/>
  <c r="D299" i="6"/>
  <c r="F230" i="3"/>
  <c r="H300" i="2"/>
  <c r="E299" i="6"/>
  <c r="A300" i="6"/>
  <c r="B300" i="6"/>
  <c r="C300" i="6"/>
  <c r="E301" i="2"/>
  <c r="G301" i="2"/>
  <c r="D300" i="6"/>
  <c r="D231" i="3"/>
  <c r="F231" i="3"/>
  <c r="H301" i="2"/>
  <c r="E300" i="6"/>
  <c r="A301" i="6"/>
  <c r="B301" i="6"/>
  <c r="C301" i="6"/>
  <c r="E302" i="2"/>
  <c r="G302" i="2"/>
  <c r="D301" i="6"/>
  <c r="F232" i="3"/>
  <c r="H302" i="2"/>
  <c r="E301" i="6"/>
  <c r="A302" i="6"/>
  <c r="B302" i="6"/>
  <c r="C302" i="6"/>
  <c r="E303" i="2"/>
  <c r="G303" i="2"/>
  <c r="D302" i="6"/>
  <c r="F233" i="3"/>
  <c r="H303" i="2"/>
  <c r="E302" i="6"/>
  <c r="A303" i="6"/>
  <c r="B303" i="6"/>
  <c r="C303" i="6"/>
  <c r="E304" i="2"/>
  <c r="G304" i="2"/>
  <c r="D303" i="6"/>
  <c r="F234" i="3"/>
  <c r="H304" i="2"/>
  <c r="E303" i="6"/>
  <c r="A304" i="6"/>
  <c r="B304" i="6"/>
  <c r="C304" i="6"/>
  <c r="E305" i="2"/>
  <c r="G305" i="2"/>
  <c r="D304" i="6"/>
  <c r="D235" i="3"/>
  <c r="F235" i="3"/>
  <c r="H305" i="2"/>
  <c r="E304" i="6"/>
  <c r="A305" i="6"/>
  <c r="B305" i="6"/>
  <c r="C305" i="6"/>
  <c r="E306" i="2"/>
  <c r="G306" i="2"/>
  <c r="D305" i="6"/>
  <c r="H306" i="2"/>
  <c r="E305" i="6"/>
  <c r="A306" i="6"/>
  <c r="B306" i="6"/>
  <c r="C306" i="6"/>
  <c r="E307" i="2"/>
  <c r="G307" i="2"/>
  <c r="D306" i="6"/>
  <c r="D236" i="3"/>
  <c r="F236" i="3"/>
  <c r="H307" i="2"/>
  <c r="E306" i="6"/>
  <c r="A307" i="6"/>
  <c r="B307" i="6"/>
  <c r="C307" i="6"/>
  <c r="E308" i="2"/>
  <c r="G308" i="2"/>
  <c r="D307" i="6"/>
  <c r="D237" i="3"/>
  <c r="F237" i="3"/>
  <c r="H308" i="2"/>
  <c r="E307" i="6"/>
  <c r="A308" i="6"/>
  <c r="B308" i="6"/>
  <c r="C308" i="6"/>
  <c r="E309" i="2"/>
  <c r="G309" i="2"/>
  <c r="D308" i="6"/>
  <c r="F238" i="3"/>
  <c r="H309" i="2"/>
  <c r="E308" i="6"/>
  <c r="A309" i="6"/>
  <c r="B309" i="6"/>
  <c r="C309" i="6"/>
  <c r="E310" i="2"/>
  <c r="G310" i="2"/>
  <c r="D309" i="6"/>
  <c r="F239" i="3"/>
  <c r="H310" i="2"/>
  <c r="E309" i="6"/>
  <c r="A310" i="6"/>
  <c r="B310" i="6"/>
  <c r="C310" i="6"/>
  <c r="E311" i="2"/>
  <c r="G311" i="2"/>
  <c r="D310" i="6"/>
  <c r="F240" i="3"/>
  <c r="H311" i="2"/>
  <c r="E310" i="6"/>
  <c r="A311" i="6"/>
  <c r="B311" i="6"/>
  <c r="C311" i="6"/>
  <c r="D311" i="6"/>
  <c r="F241" i="3"/>
  <c r="H312" i="2"/>
  <c r="E311" i="6"/>
  <c r="A312" i="6"/>
  <c r="B312" i="6"/>
  <c r="C312" i="6"/>
  <c r="E313" i="2"/>
  <c r="G313" i="2"/>
  <c r="D312" i="6"/>
  <c r="F242" i="3"/>
  <c r="H313" i="2"/>
  <c r="E312" i="6"/>
  <c r="A313" i="6"/>
  <c r="B313" i="6"/>
  <c r="C313" i="6"/>
  <c r="E314" i="2"/>
  <c r="G314" i="2"/>
  <c r="D313" i="6"/>
  <c r="D243" i="3"/>
  <c r="F243" i="3"/>
  <c r="H314" i="2"/>
  <c r="E313" i="6"/>
  <c r="A314" i="6"/>
  <c r="B314" i="6"/>
  <c r="C314" i="6"/>
  <c r="E315" i="2"/>
  <c r="G315" i="2"/>
  <c r="D314" i="6"/>
  <c r="F244" i="3"/>
  <c r="H315" i="2"/>
  <c r="E314" i="6"/>
  <c r="A315" i="6"/>
  <c r="B315" i="6"/>
  <c r="C315" i="6"/>
  <c r="E316" i="2"/>
  <c r="G316" i="2"/>
  <c r="D315" i="6"/>
  <c r="D245" i="3"/>
  <c r="F245" i="3"/>
  <c r="H316" i="2"/>
  <c r="E315" i="6"/>
  <c r="A316" i="6"/>
  <c r="B316" i="6"/>
  <c r="C316" i="6"/>
  <c r="E317" i="2"/>
  <c r="G317" i="2"/>
  <c r="D316" i="6"/>
  <c r="D246" i="3"/>
  <c r="F246" i="3"/>
  <c r="H317" i="2"/>
  <c r="E316" i="6"/>
  <c r="A317" i="6"/>
  <c r="B317" i="6"/>
  <c r="C317" i="6"/>
  <c r="E318" i="2"/>
  <c r="G318" i="2"/>
  <c r="D317" i="6"/>
  <c r="H318" i="2"/>
  <c r="E317" i="6"/>
  <c r="A318" i="6"/>
  <c r="B318" i="6"/>
  <c r="C318" i="6"/>
  <c r="E319" i="2"/>
  <c r="G319" i="2"/>
  <c r="D318" i="6"/>
  <c r="H319" i="2"/>
  <c r="E318" i="6"/>
  <c r="A319" i="6"/>
  <c r="B319" i="6"/>
  <c r="C319" i="6"/>
  <c r="E320" i="2"/>
  <c r="G320" i="2"/>
  <c r="D319" i="6"/>
  <c r="F247" i="3"/>
  <c r="H320" i="2"/>
  <c r="E319" i="6"/>
  <c r="A320" i="6"/>
  <c r="B320" i="6"/>
  <c r="C320" i="6"/>
  <c r="E321" i="2"/>
  <c r="G321" i="2"/>
  <c r="D320" i="6"/>
  <c r="F248" i="3"/>
  <c r="H321" i="2"/>
  <c r="E320" i="6"/>
  <c r="A321" i="6"/>
  <c r="B321" i="6"/>
  <c r="C321" i="6"/>
  <c r="E322" i="2"/>
  <c r="G322" i="2"/>
  <c r="D321" i="6"/>
  <c r="F249" i="3"/>
  <c r="H322" i="2"/>
  <c r="E321" i="6"/>
  <c r="A322" i="6"/>
  <c r="B322" i="6"/>
  <c r="C322" i="6"/>
  <c r="E323" i="2"/>
  <c r="G323" i="2"/>
  <c r="D322" i="6"/>
  <c r="F250" i="3"/>
  <c r="H323" i="2"/>
  <c r="E322" i="6"/>
  <c r="H2" i="2"/>
  <c r="E1" i="6"/>
  <c r="E2" i="2"/>
  <c r="G2" i="2"/>
  <c r="D1" i="6"/>
  <c r="C1" i="6"/>
  <c r="B1" i="6"/>
  <c r="A1" i="6"/>
  <c r="E262" i="2"/>
  <c r="E263" i="2"/>
  <c r="E194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2" i="2"/>
  <c r="E31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</calcChain>
</file>

<file path=xl/sharedStrings.xml><?xml version="1.0" encoding="utf-8"?>
<sst xmlns="http://schemas.openxmlformats.org/spreadsheetml/2006/main" count="2384" uniqueCount="1166">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</sst>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586"/>
  <sheetViews>
    <sheetView zoomScale="85" zoomScaleNormal="85" zoomScalePageLayoutView="85" workbookViewId="0">
      <selection activeCell="B1" sqref="B1"/>
    </sheetView>
  </sheetViews>
  <sheetFormatPr baseColWidth="10" defaultColWidth="8.83203125" defaultRowHeight="14" x14ac:dyDescent="0"/>
  <cols>
    <col min="1" max="1" width="54.5" customWidth="1"/>
    <col min="2" max="2" width="53.5" customWidth="1"/>
  </cols>
  <sheetData>
    <row r="1" spans="1:2">
      <c r="A1" t="s">
        <v>443</v>
      </c>
      <c r="B1" t="s">
        <v>442</v>
      </c>
    </row>
    <row r="2" spans="1:2" hidden="1">
      <c r="B2" t="s">
        <v>0</v>
      </c>
    </row>
    <row r="3" spans="1:2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>
      <c r="A5" t="str">
        <f t="shared" si="0"/>
        <v/>
      </c>
      <c r="B5" t="s">
        <v>3</v>
      </c>
    </row>
    <row r="6" spans="1:2">
      <c r="A6" t="str">
        <f t="shared" si="0"/>
        <v>A.RIGHI (VIA)</v>
      </c>
      <c r="B6" t="s">
        <v>4</v>
      </c>
    </row>
    <row r="7" spans="1:2" hidden="1">
      <c r="A7" t="str">
        <f t="shared" si="0"/>
        <v/>
      </c>
      <c r="B7" t="s">
        <v>5</v>
      </c>
    </row>
    <row r="8" spans="1:2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>
      <c r="A10" t="str">
        <f t="shared" si="1"/>
        <v>ACRI (VIA)</v>
      </c>
      <c r="B10" t="s">
        <v>8</v>
      </c>
    </row>
    <row r="11" spans="1:2" hidden="1">
      <c r="A11" t="str">
        <f t="shared" si="1"/>
        <v/>
      </c>
      <c r="B11" t="s">
        <v>9</v>
      </c>
    </row>
    <row r="12" spans="1:2">
      <c r="A12" t="str">
        <f t="shared" si="1"/>
        <v>ALBIROLI (VIA)</v>
      </c>
      <c r="B12" t="s">
        <v>10</v>
      </c>
    </row>
    <row r="13" spans="1:2" hidden="1">
      <c r="A13" t="str">
        <f t="shared" si="1"/>
        <v/>
      </c>
      <c r="B13" t="s">
        <v>11</v>
      </c>
    </row>
    <row r="14" spans="1:2">
      <c r="A14" t="str">
        <f t="shared" si="1"/>
        <v>da Piazzetta Prendiparte a via Goito</v>
      </c>
      <c r="B14" t="s">
        <v>12</v>
      </c>
    </row>
    <row r="15" spans="1:2" hidden="1">
      <c r="A15" t="str">
        <f t="shared" si="1"/>
        <v/>
      </c>
      <c r="B15" t="s">
        <v>13</v>
      </c>
    </row>
    <row r="16" spans="1:2">
      <c r="A16" t="str">
        <f t="shared" si="1"/>
        <v>ALESSANDRINI (VIA)</v>
      </c>
      <c r="B16" t="s">
        <v>14</v>
      </c>
    </row>
    <row r="17" spans="1:2" hidden="1">
      <c r="A17" t="str">
        <f t="shared" si="1"/>
        <v/>
      </c>
      <c r="B17" t="s">
        <v>15</v>
      </c>
    </row>
    <row r="18" spans="1:2">
      <c r="A18" t="str">
        <f t="shared" si="1"/>
        <v>ALTABELLA (VIA)</v>
      </c>
      <c r="B18" t="s">
        <v>16</v>
      </c>
    </row>
    <row r="19" spans="1:2" hidden="1">
      <c r="A19" t="str">
        <f t="shared" si="1"/>
        <v/>
      </c>
      <c r="B19" t="s">
        <v>17</v>
      </c>
    </row>
    <row r="20" spans="1:2">
      <c r="A20" t="str">
        <f t="shared" si="1"/>
        <v>ALTASETA (VIA)</v>
      </c>
      <c r="B20" t="s">
        <v>18</v>
      </c>
    </row>
    <row r="21" spans="1:2" hidden="1">
      <c r="A21" t="str">
        <f t="shared" si="1"/>
        <v/>
      </c>
      <c r="B21" t="s">
        <v>19</v>
      </c>
    </row>
    <row r="22" spans="1:2">
      <c r="A22" t="str">
        <f t="shared" si="1"/>
        <v>AMENDOLA (VIA)</v>
      </c>
      <c r="B22" t="s">
        <v>20</v>
      </c>
    </row>
    <row r="23" spans="1:2" hidden="1">
      <c r="A23" t="str">
        <f t="shared" si="1"/>
        <v/>
      </c>
      <c r="B23" t="s">
        <v>21</v>
      </c>
    </row>
    <row r="24" spans="1:2">
      <c r="A24" t="str">
        <f t="shared" si="1"/>
        <v>ANDALO' (VIA)</v>
      </c>
      <c r="B24" t="s">
        <v>22</v>
      </c>
    </row>
    <row r="25" spans="1:2" hidden="1">
      <c r="A25" t="str">
        <f t="shared" si="1"/>
        <v/>
      </c>
      <c r="B25" t="s">
        <v>23</v>
      </c>
    </row>
    <row r="26" spans="1:2">
      <c r="A26" t="str">
        <f t="shared" si="1"/>
        <v>ARIENTI (VIA)</v>
      </c>
      <c r="B26" t="s">
        <v>24</v>
      </c>
    </row>
    <row r="27" spans="1:2" hidden="1">
      <c r="A27" t="str">
        <f t="shared" si="1"/>
        <v/>
      </c>
      <c r="B27" t="s">
        <v>25</v>
      </c>
    </row>
    <row r="28" spans="1:2">
      <c r="A28" t="str">
        <f t="shared" si="1"/>
        <v>ARTIERI (VIA)</v>
      </c>
      <c r="B28" t="s">
        <v>26</v>
      </c>
    </row>
    <row r="29" spans="1:2" hidden="1">
      <c r="A29" t="str">
        <f t="shared" si="1"/>
        <v/>
      </c>
      <c r="B29" t="s">
        <v>27</v>
      </c>
    </row>
    <row r="30" spans="1:2">
      <c r="A30" t="str">
        <f t="shared" si="1"/>
        <v>AVESELLA (VIA)</v>
      </c>
      <c r="B30" t="s">
        <v>28</v>
      </c>
    </row>
    <row r="31" spans="1:2" hidden="1">
      <c r="A31" t="str">
        <f t="shared" si="1"/>
        <v/>
      </c>
      <c r="B31" t="s">
        <v>29</v>
      </c>
    </row>
    <row r="32" spans="1:2">
      <c r="A32" t="str">
        <f t="shared" si="1"/>
        <v>AZZARITA (P.ZZA)</v>
      </c>
      <c r="B32" t="s">
        <v>30</v>
      </c>
    </row>
    <row r="33" spans="1:2">
      <c r="A33" t="str">
        <f t="shared" si="1"/>
        <v>AZZARITA (P.ZZA)</v>
      </c>
      <c r="B33" t="s">
        <v>31</v>
      </c>
    </row>
    <row r="34" spans="1:2" hidden="1">
      <c r="A34" t="str">
        <f t="shared" si="1"/>
        <v/>
      </c>
      <c r="B34" t="s">
        <v>32</v>
      </c>
    </row>
    <row r="35" spans="1:2">
      <c r="A35" t="str">
        <f t="shared" si="1"/>
        <v>AZZO GARDINO (VIA)</v>
      </c>
      <c r="B35" t="s">
        <v>33</v>
      </c>
    </row>
    <row r="36" spans="1:2">
      <c r="A36" t="str">
        <f t="shared" si="1"/>
        <v>AZZO GARDINO (VIA)</v>
      </c>
      <c r="B36" t="s">
        <v>34</v>
      </c>
    </row>
    <row r="37" spans="1:2">
      <c r="A37" t="str">
        <f t="shared" si="1"/>
        <v>AZZO GARDINO (VIA)</v>
      </c>
      <c r="B37" t="s">
        <v>35</v>
      </c>
    </row>
    <row r="38" spans="1:2" hidden="1">
      <c r="A38" t="str">
        <f t="shared" si="1"/>
        <v/>
      </c>
      <c r="B38" t="s">
        <v>36</v>
      </c>
    </row>
    <row r="39" spans="1:2">
      <c r="A39" t="str">
        <f t="shared" si="1"/>
        <v>BARACCANO (P.ZZA)</v>
      </c>
      <c r="B39" t="s">
        <v>37</v>
      </c>
    </row>
    <row r="40" spans="1:2" hidden="1">
      <c r="A40" t="str">
        <f t="shared" si="1"/>
        <v/>
      </c>
      <c r="B40" t="s">
        <v>38</v>
      </c>
    </row>
    <row r="41" spans="1:2">
      <c r="A41" t="str">
        <f t="shared" si="1"/>
        <v>BARBAZZI (VIA)</v>
      </c>
      <c r="B41" t="s">
        <v>24</v>
      </c>
    </row>
    <row r="42" spans="1:2" hidden="1">
      <c r="A42" t="str">
        <f t="shared" si="1"/>
        <v/>
      </c>
      <c r="B42" t="s">
        <v>39</v>
      </c>
    </row>
    <row r="43" spans="1:2">
      <c r="A43" t="str">
        <f t="shared" si="1"/>
        <v>BARBERIA (VIA)</v>
      </c>
      <c r="B43" t="s">
        <v>18</v>
      </c>
    </row>
    <row r="44" spans="1:2" hidden="1">
      <c r="A44" t="str">
        <f t="shared" si="1"/>
        <v/>
      </c>
      <c r="B44" t="s">
        <v>40</v>
      </c>
    </row>
    <row r="45" spans="1:2">
      <c r="A45" t="str">
        <f t="shared" si="1"/>
        <v>BAROZZI (VIA)</v>
      </c>
      <c r="B45" t="s">
        <v>41</v>
      </c>
    </row>
    <row r="46" spans="1:2">
      <c r="A46" t="str">
        <f t="shared" si="1"/>
        <v>BAROZZI (VIA)</v>
      </c>
      <c r="B46" t="s">
        <v>42</v>
      </c>
    </row>
    <row r="47" spans="1:2" hidden="1">
      <c r="A47" t="str">
        <f t="shared" si="1"/>
        <v/>
      </c>
      <c r="B47" t="s">
        <v>43</v>
      </c>
    </row>
    <row r="48" spans="1:2">
      <c r="A48" t="str">
        <f t="shared" si="1"/>
        <v>BATTISTELLI (VIA)</v>
      </c>
      <c r="B48" t="s">
        <v>18</v>
      </c>
    </row>
    <row r="49" spans="1:2" hidden="1">
      <c r="A49" t="str">
        <f t="shared" si="1"/>
        <v/>
      </c>
      <c r="B49" t="s">
        <v>44</v>
      </c>
    </row>
    <row r="50" spans="1:2">
      <c r="A50" t="str">
        <f t="shared" si="1"/>
        <v>BEGATTO (VIA)</v>
      </c>
      <c r="B50" t="s">
        <v>45</v>
      </c>
    </row>
    <row r="51" spans="1:2" hidden="1">
      <c r="A51" t="str">
        <f t="shared" si="1"/>
        <v/>
      </c>
      <c r="B51" t="s">
        <v>46</v>
      </c>
    </row>
    <row r="52" spans="1:2">
      <c r="A52" t="str">
        <f t="shared" si="1"/>
        <v>BELFIORE (VIA)</v>
      </c>
      <c r="B52" t="s">
        <v>47</v>
      </c>
    </row>
    <row r="53" spans="1:2" hidden="1">
      <c r="A53" t="str">
        <f t="shared" si="1"/>
        <v/>
      </c>
      <c r="B53" t="s">
        <v>48</v>
      </c>
    </row>
    <row r="54" spans="1:2">
      <c r="A54" t="str">
        <f t="shared" si="1"/>
        <v>BELLE ARTI (VIA)</v>
      </c>
      <c r="B54" t="s">
        <v>49</v>
      </c>
    </row>
    <row r="55" spans="1:2">
      <c r="A55" t="str">
        <f t="shared" si="1"/>
        <v>BELLE ARTI (VIA)</v>
      </c>
      <c r="B55" t="s">
        <v>50</v>
      </c>
    </row>
    <row r="56" spans="1:2">
      <c r="A56" t="str">
        <f t="shared" si="1"/>
        <v>BELLE ARTI (VIA)</v>
      </c>
      <c r="B56" t="s">
        <v>51</v>
      </c>
    </row>
    <row r="57" spans="1:2" hidden="1">
      <c r="A57" t="str">
        <f t="shared" si="1"/>
        <v/>
      </c>
      <c r="B57" t="s">
        <v>52</v>
      </c>
    </row>
    <row r="58" spans="1:2">
      <c r="A58" t="str">
        <f t="shared" si="1"/>
        <v>BELMELORO (VIA)</v>
      </c>
      <c r="B58" t="s">
        <v>14</v>
      </c>
    </row>
    <row r="59" spans="1:2" hidden="1">
      <c r="A59" t="str">
        <f t="shared" si="1"/>
        <v/>
      </c>
      <c r="B59" t="s">
        <v>53</v>
      </c>
    </row>
    <row r="60" spans="1:2">
      <c r="A60" t="str">
        <f t="shared" si="1"/>
        <v>BELVEDERE (VIA)</v>
      </c>
      <c r="B60" t="s">
        <v>47</v>
      </c>
    </row>
    <row r="61" spans="1:2" hidden="1">
      <c r="A61" t="str">
        <f t="shared" si="1"/>
        <v/>
      </c>
      <c r="B61" t="s">
        <v>54</v>
      </c>
    </row>
    <row r="62" spans="1:2">
      <c r="A62" t="str">
        <f t="shared" si="1"/>
        <v>BENEDETTO XIV (VIA)</v>
      </c>
      <c r="B62" t="s">
        <v>14</v>
      </c>
    </row>
    <row r="63" spans="1:2" hidden="1">
      <c r="A63" t="str">
        <f t="shared" si="1"/>
        <v/>
      </c>
      <c r="B63" t="s">
        <v>55</v>
      </c>
    </row>
    <row r="64" spans="1:2">
      <c r="A64" t="str">
        <f t="shared" si="1"/>
        <v>BERTI PICHAT (V.LE)</v>
      </c>
      <c r="B64" t="s">
        <v>28</v>
      </c>
    </row>
    <row r="65" spans="1:2" hidden="1">
      <c r="A65" t="str">
        <f t="shared" si="1"/>
        <v/>
      </c>
      <c r="B65" t="s">
        <v>56</v>
      </c>
    </row>
    <row r="66" spans="1:2">
      <c r="A66" t="str">
        <f t="shared" si="1"/>
        <v>BERTIERA (VIA)</v>
      </c>
      <c r="B66" t="s">
        <v>57</v>
      </c>
    </row>
    <row r="67" spans="1:2" hidden="1">
      <c r="A67" t="str">
        <f t="shared" si="1"/>
        <v/>
      </c>
      <c r="B67" t="s">
        <v>58</v>
      </c>
    </row>
    <row r="68" spans="1:2">
      <c r="A68" t="str">
        <f t="shared" si="1"/>
        <v>BERTOLONI (VIA)</v>
      </c>
      <c r="B68" t="s">
        <v>14</v>
      </c>
    </row>
    <row r="69" spans="1:2" hidden="1">
      <c r="A69" t="str">
        <f t="shared" si="1"/>
        <v/>
      </c>
      <c r="B69" t="s">
        <v>59</v>
      </c>
    </row>
    <row r="70" spans="1:2">
      <c r="A70" t="str">
        <f t="shared" si="1"/>
        <v>BIANCHETTI (V.LO)</v>
      </c>
      <c r="B70" t="s">
        <v>60</v>
      </c>
    </row>
    <row r="71" spans="1:2" hidden="1">
      <c r="A71" t="str">
        <f t="shared" si="1"/>
        <v/>
      </c>
      <c r="B71" t="s">
        <v>61</v>
      </c>
    </row>
    <row r="72" spans="1:2">
      <c r="A72" t="str">
        <f t="shared" si="1"/>
        <v>BIBBIENA (VIA)</v>
      </c>
      <c r="B72" t="s">
        <v>62</v>
      </c>
    </row>
    <row r="73" spans="1:2" hidden="1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>
      <c r="A74" t="str">
        <f t="shared" si="2"/>
        <v>BOCCA DI LUPO (VIA)</v>
      </c>
      <c r="B74" t="s">
        <v>64</v>
      </c>
    </row>
    <row r="75" spans="1:2" hidden="1">
      <c r="A75" t="str">
        <f t="shared" si="2"/>
        <v/>
      </c>
      <c r="B75" t="s">
        <v>65</v>
      </c>
    </row>
    <row r="76" spans="1:2">
      <c r="A76" t="str">
        <f t="shared" si="2"/>
        <v>BOLDRINI (VIA)</v>
      </c>
      <c r="B76" t="s">
        <v>66</v>
      </c>
    </row>
    <row r="77" spans="1:2">
      <c r="A77" t="str">
        <f t="shared" si="2"/>
        <v>BOLDRINI (VIA)</v>
      </c>
      <c r="B77" t="s">
        <v>67</v>
      </c>
    </row>
    <row r="78" spans="1:2" hidden="1">
      <c r="A78" t="str">
        <f t="shared" si="2"/>
        <v/>
      </c>
      <c r="B78" t="s">
        <v>68</v>
      </c>
    </row>
    <row r="79" spans="1:2">
      <c r="A79" t="str">
        <f t="shared" si="2"/>
        <v>BOLOGNETTI (V.LO)</v>
      </c>
      <c r="B79" t="s">
        <v>69</v>
      </c>
    </row>
    <row r="80" spans="1:2" hidden="1">
      <c r="A80" t="str">
        <f t="shared" si="2"/>
        <v/>
      </c>
      <c r="B80" t="s">
        <v>70</v>
      </c>
    </row>
    <row r="81" spans="1:2">
      <c r="A81" t="str">
        <f t="shared" si="2"/>
        <v>BORGONUOVO (VIA)</v>
      </c>
      <c r="B81" t="s">
        <v>24</v>
      </c>
    </row>
    <row r="82" spans="1:2" hidden="1">
      <c r="A82" t="str">
        <f t="shared" si="2"/>
        <v/>
      </c>
      <c r="B82" t="s">
        <v>71</v>
      </c>
    </row>
    <row r="83" spans="1:2">
      <c r="A83" t="str">
        <f t="shared" si="2"/>
        <v>BOVI CAMPEGGI (VIA)</v>
      </c>
      <c r="B83" t="s">
        <v>72</v>
      </c>
    </row>
    <row r="84" spans="1:2">
      <c r="A84" t="str">
        <f t="shared" si="2"/>
        <v>BOVI CAMPEGGI (VIA)</v>
      </c>
      <c r="B84" t="s">
        <v>73</v>
      </c>
    </row>
    <row r="85" spans="1:2">
      <c r="A85" t="str">
        <f t="shared" si="2"/>
        <v>BOVI CAMPEGGI (VIA)</v>
      </c>
      <c r="B85" t="s">
        <v>74</v>
      </c>
    </row>
    <row r="86" spans="1:2" hidden="1">
      <c r="A86" t="str">
        <f t="shared" si="2"/>
        <v/>
      </c>
      <c r="B86" t="s">
        <v>75</v>
      </c>
    </row>
    <row r="87" spans="1:2">
      <c r="A87" t="str">
        <f t="shared" si="2"/>
        <v>BRAINA (VIA)</v>
      </c>
      <c r="B87" t="s">
        <v>26</v>
      </c>
    </row>
    <row r="88" spans="1:2" hidden="1">
      <c r="A88" t="str">
        <f t="shared" si="2"/>
        <v/>
      </c>
      <c r="B88" t="s">
        <v>76</v>
      </c>
    </row>
    <row r="89" spans="1:2">
      <c r="A89" t="str">
        <f t="shared" si="2"/>
        <v>BROCCAINDOSSO (VIA)</v>
      </c>
      <c r="B89" t="s">
        <v>22</v>
      </c>
    </row>
    <row r="90" spans="1:2" hidden="1">
      <c r="A90" t="str">
        <f t="shared" si="2"/>
        <v/>
      </c>
      <c r="B90" t="s">
        <v>77</v>
      </c>
    </row>
    <row r="91" spans="1:2">
      <c r="A91" t="str">
        <f t="shared" si="2"/>
        <v>BRUGNOLI (VIA)</v>
      </c>
      <c r="B91" t="s">
        <v>28</v>
      </c>
    </row>
    <row r="92" spans="1:2" hidden="1">
      <c r="A92" t="str">
        <f t="shared" si="2"/>
        <v/>
      </c>
      <c r="B92" t="s">
        <v>78</v>
      </c>
    </row>
    <row r="93" spans="1:2">
      <c r="A93" t="str">
        <f t="shared" si="2"/>
        <v>C.BATTISTI (VIA)</v>
      </c>
      <c r="B93" t="s">
        <v>79</v>
      </c>
    </row>
    <row r="94" spans="1:2">
      <c r="A94" t="str">
        <f t="shared" si="2"/>
        <v>C.BATTISTI (VIA)</v>
      </c>
      <c r="B94" t="s">
        <v>80</v>
      </c>
    </row>
    <row r="95" spans="1:2" hidden="1">
      <c r="A95" t="str">
        <f t="shared" si="2"/>
        <v/>
      </c>
      <c r="B95" t="s">
        <v>81</v>
      </c>
    </row>
    <row r="96" spans="1:2">
      <c r="A96" t="str">
        <f t="shared" si="2"/>
        <v>CA' SELVATICA (VIA)</v>
      </c>
      <c r="B96" t="s">
        <v>82</v>
      </c>
    </row>
    <row r="97" spans="1:2" hidden="1">
      <c r="A97" t="str">
        <f t="shared" si="2"/>
        <v/>
      </c>
      <c r="B97" t="s">
        <v>83</v>
      </c>
    </row>
    <row r="98" spans="1:2">
      <c r="A98" t="str">
        <f t="shared" si="2"/>
        <v>CAIROLI (VIA)</v>
      </c>
      <c r="B98" t="s">
        <v>84</v>
      </c>
    </row>
    <row r="99" spans="1:2" hidden="1">
      <c r="A99" t="str">
        <f t="shared" si="2"/>
        <v/>
      </c>
      <c r="B99" t="s">
        <v>85</v>
      </c>
    </row>
    <row r="100" spans="1:2">
      <c r="A100" t="str">
        <f t="shared" si="2"/>
        <v>CALARI (VIA)</v>
      </c>
      <c r="B100" t="s">
        <v>86</v>
      </c>
    </row>
    <row r="101" spans="1:2">
      <c r="A101" t="str">
        <f t="shared" si="2"/>
        <v>CALARI (VIA)</v>
      </c>
      <c r="B101" t="s">
        <v>87</v>
      </c>
    </row>
    <row r="102" spans="1:2">
      <c r="A102" t="str">
        <f t="shared" si="2"/>
        <v>CALARI (VIA)</v>
      </c>
      <c r="B102" t="s">
        <v>88</v>
      </c>
    </row>
    <row r="103" spans="1:2" hidden="1">
      <c r="A103" t="str">
        <f t="shared" si="2"/>
        <v/>
      </c>
      <c r="B103" t="s">
        <v>89</v>
      </c>
    </row>
    <row r="104" spans="1:2">
      <c r="A104" t="str">
        <f t="shared" si="2"/>
        <v>CALDERINI (P.ZZA)</v>
      </c>
      <c r="B104" t="s">
        <v>64</v>
      </c>
    </row>
    <row r="105" spans="1:2" hidden="1">
      <c r="A105" t="str">
        <f t="shared" si="2"/>
        <v/>
      </c>
      <c r="B105" t="s">
        <v>90</v>
      </c>
    </row>
    <row r="106" spans="1:2">
      <c r="A106" t="str">
        <f t="shared" si="2"/>
        <v>CALORI (VIA)</v>
      </c>
      <c r="B106" t="s">
        <v>91</v>
      </c>
    </row>
    <row r="107" spans="1:2">
      <c r="A107" t="str">
        <f t="shared" si="2"/>
        <v>CALORI (VIA)</v>
      </c>
      <c r="B107" t="s">
        <v>92</v>
      </c>
    </row>
    <row r="108" spans="1:2" hidden="1">
      <c r="A108" t="str">
        <f t="shared" si="2"/>
        <v/>
      </c>
      <c r="B108" t="s">
        <v>93</v>
      </c>
    </row>
    <row r="109" spans="1:2">
      <c r="A109" t="str">
        <f t="shared" si="2"/>
        <v>CALZOLERIE (VIA)</v>
      </c>
      <c r="B109" t="s">
        <v>22</v>
      </c>
    </row>
    <row r="110" spans="1:2" hidden="1">
      <c r="A110" t="str">
        <f t="shared" si="2"/>
        <v/>
      </c>
      <c r="B110" t="s">
        <v>94</v>
      </c>
    </row>
    <row r="111" spans="1:2">
      <c r="A111" t="str">
        <f t="shared" si="2"/>
        <v>CANE (VIA)</v>
      </c>
      <c r="B111" t="s">
        <v>95</v>
      </c>
    </row>
    <row r="112" spans="1:2" hidden="1">
      <c r="A112" t="str">
        <f t="shared" si="2"/>
        <v/>
      </c>
      <c r="B112" t="s">
        <v>96</v>
      </c>
    </row>
    <row r="113" spans="1:2">
      <c r="A113" t="str">
        <f t="shared" si="2"/>
        <v>CAPO DI LUCCA (VIA)</v>
      </c>
      <c r="B113" t="s">
        <v>97</v>
      </c>
    </row>
    <row r="114" spans="1:2">
      <c r="A114" t="str">
        <f t="shared" si="2"/>
        <v>CAPO DI LUCCA (VIA)</v>
      </c>
      <c r="B114" t="s">
        <v>98</v>
      </c>
    </row>
    <row r="115" spans="1:2">
      <c r="A115" t="str">
        <f t="shared" si="2"/>
        <v>CAPO DI LUCCA (VIA)</v>
      </c>
      <c r="B115" t="s">
        <v>99</v>
      </c>
    </row>
    <row r="116" spans="1:2" hidden="1">
      <c r="A116" t="str">
        <f t="shared" si="2"/>
        <v/>
      </c>
      <c r="B116" t="s">
        <v>100</v>
      </c>
    </row>
    <row r="117" spans="1:2">
      <c r="A117" t="str">
        <f t="shared" si="2"/>
        <v>CAPRAMOZZA (VIA)</v>
      </c>
      <c r="B117" t="s">
        <v>24</v>
      </c>
    </row>
    <row r="118" spans="1:2" hidden="1">
      <c r="A118" t="str">
        <f t="shared" si="2"/>
        <v/>
      </c>
      <c r="B118" t="s">
        <v>101</v>
      </c>
    </row>
    <row r="119" spans="1:2">
      <c r="A119" t="str">
        <f t="shared" si="2"/>
        <v>CAPRERIE (VIA)</v>
      </c>
      <c r="B119" t="s">
        <v>22</v>
      </c>
    </row>
    <row r="120" spans="1:2" hidden="1">
      <c r="A120" t="str">
        <f t="shared" si="2"/>
        <v/>
      </c>
      <c r="B120" t="s">
        <v>102</v>
      </c>
    </row>
    <row r="121" spans="1:2">
      <c r="A121" t="str">
        <f t="shared" si="2"/>
        <v>CARBONESI (VIA)</v>
      </c>
      <c r="B121" t="s">
        <v>18</v>
      </c>
    </row>
    <row r="122" spans="1:2" hidden="1">
      <c r="A122" t="str">
        <f t="shared" si="2"/>
        <v/>
      </c>
      <c r="B122" t="s">
        <v>103</v>
      </c>
    </row>
    <row r="123" spans="1:2">
      <c r="A123" t="str">
        <f t="shared" si="2"/>
        <v>CARDUCCI (V.LE)</v>
      </c>
      <c r="B123" t="s">
        <v>104</v>
      </c>
    </row>
    <row r="124" spans="1:2" hidden="1">
      <c r="A124" t="str">
        <f t="shared" si="2"/>
        <v/>
      </c>
      <c r="B124" t="s">
        <v>105</v>
      </c>
    </row>
    <row r="125" spans="1:2">
      <c r="A125" t="str">
        <f t="shared" si="2"/>
        <v>CARTOLERIE (VIA)</v>
      </c>
      <c r="B125" t="s">
        <v>24</v>
      </c>
    </row>
    <row r="126" spans="1:2" hidden="1">
      <c r="A126" t="str">
        <f t="shared" si="2"/>
        <v/>
      </c>
      <c r="B126" t="s">
        <v>106</v>
      </c>
    </row>
    <row r="127" spans="1:2">
      <c r="A127" t="str">
        <f t="shared" si="2"/>
        <v>CASTAGNOLI (VIA)</v>
      </c>
      <c r="B127" t="s">
        <v>107</v>
      </c>
    </row>
    <row r="128" spans="1:2" hidden="1">
      <c r="A128" t="str">
        <f t="shared" si="2"/>
        <v/>
      </c>
      <c r="B128" t="s">
        <v>108</v>
      </c>
    </row>
    <row r="129" spans="1:2">
      <c r="A129" t="str">
        <f t="shared" si="2"/>
        <v>CASTELFIDARDO (VIA)</v>
      </c>
      <c r="B129" t="s">
        <v>64</v>
      </c>
    </row>
    <row r="130" spans="1:2" hidden="1">
      <c r="A130" t="str">
        <f t="shared" si="2"/>
        <v/>
      </c>
      <c r="B130" t="s">
        <v>109</v>
      </c>
    </row>
    <row r="131" spans="1:2">
      <c r="A131" t="str">
        <f t="shared" si="2"/>
        <v>CASTIGLIONE (VIA)</v>
      </c>
      <c r="B131" t="s">
        <v>110</v>
      </c>
    </row>
    <row r="132" spans="1:2">
      <c r="A132" t="str">
        <f t="shared" si="2"/>
        <v>CASTIGLIONE (VIA)</v>
      </c>
      <c r="B132" t="s">
        <v>111</v>
      </c>
    </row>
    <row r="133" spans="1:2">
      <c r="A133" t="str">
        <f t="shared" si="2"/>
        <v>CASTIGLIONE (VIA)</v>
      </c>
      <c r="B133" t="s">
        <v>112</v>
      </c>
    </row>
    <row r="134" spans="1:2">
      <c r="A134" t="str">
        <f t="shared" si="2"/>
        <v>CASTIGLIONE (VIA)</v>
      </c>
      <c r="B134" t="s">
        <v>113</v>
      </c>
    </row>
    <row r="135" spans="1:2">
      <c r="A135" t="str">
        <f t="shared" si="2"/>
        <v>CASTIGLIONE (VIA)</v>
      </c>
      <c r="B135" t="s">
        <v>114</v>
      </c>
    </row>
    <row r="136" spans="1:2">
      <c r="A136" t="str">
        <f t="shared" si="2"/>
        <v>CASTIGLIONE (VIA)</v>
      </c>
      <c r="B136" t="s">
        <v>115</v>
      </c>
    </row>
    <row r="137" spans="1:2" hidden="1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>
      <c r="A138" t="str">
        <f t="shared" si="3"/>
        <v/>
      </c>
      <c r="B138" t="s">
        <v>117</v>
      </c>
    </row>
    <row r="139" spans="1:2">
      <c r="A139" t="str">
        <f t="shared" si="3"/>
        <v>CENTOTRECENTO (VIA)</v>
      </c>
      <c r="B139" t="s">
        <v>118</v>
      </c>
    </row>
    <row r="140" spans="1:2" hidden="1">
      <c r="A140" t="str">
        <f t="shared" si="3"/>
        <v/>
      </c>
      <c r="B140" t="s">
        <v>119</v>
      </c>
    </row>
    <row r="141" spans="1:2">
      <c r="A141" t="str">
        <f t="shared" si="3"/>
        <v>CERVELLATI (VIA)</v>
      </c>
      <c r="B141" t="s">
        <v>28</v>
      </c>
    </row>
    <row r="142" spans="1:2" hidden="1">
      <c r="A142" t="str">
        <f t="shared" si="3"/>
        <v/>
      </c>
      <c r="B142" t="s">
        <v>120</v>
      </c>
    </row>
    <row r="143" spans="1:2">
      <c r="A143" t="str">
        <f t="shared" si="3"/>
        <v>CHIUDARE (VIA)</v>
      </c>
      <c r="B143" t="s">
        <v>121</v>
      </c>
    </row>
    <row r="144" spans="1:2" hidden="1">
      <c r="A144" t="str">
        <f t="shared" si="3"/>
        <v/>
      </c>
      <c r="B144" t="s">
        <v>122</v>
      </c>
    </row>
    <row r="145" spans="1:2">
      <c r="A145" t="str">
        <f t="shared" si="3"/>
        <v>COLLEGIO DI SPAGNA (VIA)</v>
      </c>
      <c r="B145" t="s">
        <v>47</v>
      </c>
    </row>
    <row r="146" spans="1:2" hidden="1">
      <c r="A146" t="str">
        <f t="shared" si="3"/>
        <v/>
      </c>
      <c r="B146" t="s">
        <v>123</v>
      </c>
    </row>
    <row r="147" spans="1:2">
      <c r="A147" t="str">
        <f t="shared" si="3"/>
        <v>D'AZEGLIO (VIA)</v>
      </c>
      <c r="B147" t="s">
        <v>124</v>
      </c>
    </row>
    <row r="148" spans="1:2" hidden="1">
      <c r="A148" t="str">
        <f t="shared" si="3"/>
        <v/>
      </c>
      <c r="B148" t="s">
        <v>125</v>
      </c>
    </row>
    <row r="149" spans="1:2">
      <c r="A149" t="str">
        <f t="shared" si="3"/>
        <v>DANTE (VIA)</v>
      </c>
      <c r="B149" t="s">
        <v>126</v>
      </c>
    </row>
    <row r="150" spans="1:2" hidden="1">
      <c r="A150" t="str">
        <f t="shared" si="3"/>
        <v/>
      </c>
      <c r="B150" t="s">
        <v>127</v>
      </c>
    </row>
    <row r="151" spans="1:2">
      <c r="A151" t="str">
        <f t="shared" si="3"/>
        <v>DE' COLTELLI (VIA)</v>
      </c>
      <c r="B151" t="s">
        <v>26</v>
      </c>
    </row>
    <row r="152" spans="1:2" hidden="1">
      <c r="A152" t="str">
        <f t="shared" si="3"/>
        <v/>
      </c>
      <c r="B152" t="s">
        <v>128</v>
      </c>
    </row>
    <row r="153" spans="1:2">
      <c r="A153" t="str">
        <f t="shared" si="3"/>
        <v>DE' MARCHI (VIA)</v>
      </c>
      <c r="B153" t="s">
        <v>69</v>
      </c>
    </row>
    <row r="154" spans="1:2" hidden="1">
      <c r="A154" t="str">
        <f t="shared" si="3"/>
        <v/>
      </c>
      <c r="B154" t="s">
        <v>129</v>
      </c>
    </row>
    <row r="155" spans="1:2">
      <c r="A155" t="str">
        <f t="shared" si="3"/>
        <v>DEGLI ANGELI (VIA)</v>
      </c>
      <c r="B155" t="s">
        <v>22</v>
      </c>
    </row>
    <row r="156" spans="1:2" hidden="1">
      <c r="A156" t="str">
        <f t="shared" si="3"/>
        <v/>
      </c>
      <c r="B156" t="s">
        <v>130</v>
      </c>
    </row>
    <row r="157" spans="1:2">
      <c r="A157" t="str">
        <f t="shared" si="3"/>
        <v>DEI MARTIRI (P.ZZA)</v>
      </c>
      <c r="B157" t="s">
        <v>118</v>
      </c>
    </row>
    <row r="158" spans="1:2" hidden="1">
      <c r="A158" t="str">
        <f t="shared" si="3"/>
        <v/>
      </c>
      <c r="B158" t="s">
        <v>131</v>
      </c>
    </row>
    <row r="159" spans="1:2">
      <c r="A159" t="str">
        <f t="shared" si="3"/>
        <v>DEI MILLE (VIA)</v>
      </c>
      <c r="B159" t="s">
        <v>20</v>
      </c>
    </row>
    <row r="160" spans="1:2" hidden="1">
      <c r="A160" t="str">
        <f t="shared" si="3"/>
        <v/>
      </c>
      <c r="B160" t="s">
        <v>132</v>
      </c>
    </row>
    <row r="161" spans="1:2">
      <c r="A161" t="str">
        <f t="shared" si="3"/>
        <v>DEL BORGO (VIA)</v>
      </c>
      <c r="B161" t="s">
        <v>133</v>
      </c>
    </row>
    <row r="162" spans="1:2">
      <c r="A162" t="str">
        <f t="shared" si="3"/>
        <v>DEL BORGO (VIA)</v>
      </c>
      <c r="B162" t="s">
        <v>134</v>
      </c>
    </row>
    <row r="163" spans="1:2">
      <c r="A163" t="str">
        <f t="shared" si="3"/>
        <v>DEL BORGO (VIA)</v>
      </c>
      <c r="B163" t="s">
        <v>135</v>
      </c>
    </row>
    <row r="164" spans="1:2" hidden="1">
      <c r="A164" t="str">
        <f t="shared" si="3"/>
        <v/>
      </c>
      <c r="B164" t="s">
        <v>136</v>
      </c>
    </row>
    <row r="165" spans="1:2">
      <c r="A165" t="str">
        <f t="shared" si="3"/>
        <v>DEL CESTELLO (VIA)</v>
      </c>
      <c r="B165" t="s">
        <v>22</v>
      </c>
    </row>
    <row r="166" spans="1:2" hidden="1">
      <c r="A166" t="str">
        <f t="shared" si="3"/>
        <v/>
      </c>
      <c r="B166" t="s">
        <v>137</v>
      </c>
    </row>
    <row r="167" spans="1:2">
      <c r="A167" t="str">
        <f t="shared" si="3"/>
        <v>DEL FRANCIA (P.ZZA)</v>
      </c>
      <c r="B167" t="s">
        <v>26</v>
      </c>
    </row>
    <row r="168" spans="1:2" hidden="1">
      <c r="A168" t="str">
        <f t="shared" si="3"/>
        <v/>
      </c>
      <c r="B168" t="s">
        <v>138</v>
      </c>
    </row>
    <row r="169" spans="1:2">
      <c r="A169" t="str">
        <f t="shared" si="3"/>
        <v>DEL MONTE (VIA)</v>
      </c>
      <c r="B169" t="s">
        <v>139</v>
      </c>
    </row>
    <row r="170" spans="1:2" hidden="1">
      <c r="A170" t="str">
        <f t="shared" si="3"/>
        <v/>
      </c>
      <c r="B170" t="s">
        <v>140</v>
      </c>
    </row>
    <row r="171" spans="1:2">
      <c r="A171" t="str">
        <f t="shared" si="3"/>
        <v>DEL PALLONE (VIA)</v>
      </c>
      <c r="B171" t="s">
        <v>20</v>
      </c>
    </row>
    <row r="172" spans="1:2" hidden="1">
      <c r="A172" t="str">
        <f t="shared" si="3"/>
        <v/>
      </c>
      <c r="B172" t="s">
        <v>141</v>
      </c>
    </row>
    <row r="173" spans="1:2">
      <c r="A173" t="str">
        <f t="shared" si="3"/>
        <v>DEL PIOMBO (VIA)</v>
      </c>
      <c r="B173" t="s">
        <v>37</v>
      </c>
    </row>
    <row r="174" spans="1:2" hidden="1">
      <c r="A174" t="str">
        <f t="shared" si="3"/>
        <v/>
      </c>
      <c r="B174" t="s">
        <v>142</v>
      </c>
    </row>
    <row r="175" spans="1:2">
      <c r="A175" t="str">
        <f t="shared" si="3"/>
        <v>DEL PORTO (VIA)</v>
      </c>
      <c r="B175" t="s">
        <v>143</v>
      </c>
    </row>
    <row r="176" spans="1:2">
      <c r="A176" t="str">
        <f t="shared" si="3"/>
        <v>DEL PORTO (VIA)</v>
      </c>
      <c r="B176" t="s">
        <v>144</v>
      </c>
    </row>
    <row r="177" spans="1:2">
      <c r="A177" t="str">
        <f t="shared" si="3"/>
        <v>DEL PORTO (VIA)</v>
      </c>
      <c r="B177" t="s">
        <v>145</v>
      </c>
    </row>
    <row r="178" spans="1:2">
      <c r="A178" t="str">
        <f t="shared" si="3"/>
        <v>DEL PORTO (VIA)</v>
      </c>
      <c r="B178" t="s">
        <v>146</v>
      </c>
    </row>
    <row r="179" spans="1:2" hidden="1">
      <c r="A179" t="str">
        <f t="shared" si="3"/>
        <v/>
      </c>
      <c r="B179" t="s">
        <v>147</v>
      </c>
    </row>
    <row r="180" spans="1:2">
      <c r="A180" t="str">
        <f t="shared" si="3"/>
        <v>DEL PRATELLO (VIA)</v>
      </c>
      <c r="B180" t="s">
        <v>107</v>
      </c>
    </row>
    <row r="181" spans="1:2" hidden="1">
      <c r="A181" t="str">
        <f t="shared" si="3"/>
        <v/>
      </c>
      <c r="B181" t="s">
        <v>148</v>
      </c>
    </row>
    <row r="182" spans="1:2">
      <c r="A182" t="str">
        <f t="shared" si="3"/>
        <v>DEL RONDONE (VIA)</v>
      </c>
      <c r="B182" t="s">
        <v>26</v>
      </c>
    </row>
    <row r="183" spans="1:2" hidden="1">
      <c r="A183" t="str">
        <f t="shared" si="3"/>
        <v/>
      </c>
      <c r="B183" t="s">
        <v>149</v>
      </c>
    </row>
    <row r="184" spans="1:2">
      <c r="A184" t="str">
        <f t="shared" si="3"/>
        <v>DELL'ORO (VIA)</v>
      </c>
      <c r="B184" t="s">
        <v>24</v>
      </c>
    </row>
    <row r="185" spans="1:2" hidden="1">
      <c r="A185" t="str">
        <f t="shared" si="3"/>
        <v/>
      </c>
      <c r="B185" t="s">
        <v>150</v>
      </c>
    </row>
    <row r="186" spans="1:2">
      <c r="A186" t="str">
        <f t="shared" si="3"/>
        <v>DELL'UNIONE (VIA)</v>
      </c>
      <c r="B186" t="s">
        <v>151</v>
      </c>
    </row>
    <row r="187" spans="1:2" hidden="1">
      <c r="A187" t="str">
        <f t="shared" si="3"/>
        <v/>
      </c>
      <c r="B187" t="s">
        <v>152</v>
      </c>
    </row>
    <row r="188" spans="1:2">
      <c r="A188" t="str">
        <f t="shared" si="3"/>
        <v>DELLA GRADA (VIA)</v>
      </c>
      <c r="B188" t="s">
        <v>153</v>
      </c>
    </row>
    <row r="189" spans="1:2">
      <c r="A189" t="str">
        <f t="shared" si="3"/>
        <v>DELLA GRADA (VIA)</v>
      </c>
      <c r="B189" t="s">
        <v>154</v>
      </c>
    </row>
    <row r="190" spans="1:2" hidden="1">
      <c r="A190" t="str">
        <f t="shared" si="3"/>
        <v/>
      </c>
      <c r="B190" t="s">
        <v>155</v>
      </c>
    </row>
    <row r="191" spans="1:2">
      <c r="A191" t="str">
        <f t="shared" si="3"/>
        <v>DELLA RONDINE (VIA)</v>
      </c>
      <c r="B191" t="s">
        <v>156</v>
      </c>
    </row>
    <row r="192" spans="1:2" hidden="1">
      <c r="A192" t="str">
        <f t="shared" si="3"/>
        <v/>
      </c>
      <c r="B192" t="s">
        <v>157</v>
      </c>
    </row>
    <row r="193" spans="1:2">
      <c r="A193" t="str">
        <f t="shared" si="3"/>
        <v>DELLA ZECCA (VIA)</v>
      </c>
      <c r="B193" t="s">
        <v>69</v>
      </c>
    </row>
    <row r="194" spans="1:2" hidden="1">
      <c r="A194" t="str">
        <f t="shared" si="3"/>
        <v/>
      </c>
      <c r="B194" t="s">
        <v>158</v>
      </c>
    </row>
    <row r="195" spans="1:2">
      <c r="A195" t="str">
        <f t="shared" si="3"/>
        <v>DELLE OCHE (VIA)</v>
      </c>
      <c r="B195" t="s">
        <v>69</v>
      </c>
    </row>
    <row r="196" spans="1:2" hidden="1">
      <c r="A196" t="str">
        <f t="shared" si="3"/>
        <v/>
      </c>
      <c r="B196" t="s">
        <v>159</v>
      </c>
    </row>
    <row r="197" spans="1:2">
      <c r="A197" t="str">
        <f t="shared" si="3"/>
        <v>DOLFI (VIA)</v>
      </c>
      <c r="B197" t="s">
        <v>20</v>
      </c>
    </row>
    <row r="198" spans="1:2" hidden="1">
      <c r="A198" t="str">
        <f t="shared" si="3"/>
        <v/>
      </c>
      <c r="B198" t="s">
        <v>160</v>
      </c>
    </row>
    <row r="199" spans="1:2">
      <c r="A199" t="str">
        <f t="shared" si="3"/>
        <v>DON MINZONI (VIA)</v>
      </c>
      <c r="B199" t="s">
        <v>37</v>
      </c>
    </row>
    <row r="200" spans="1:2" hidden="1">
      <c r="A200" t="str">
        <f t="shared" si="3"/>
        <v/>
      </c>
      <c r="B200" t="s">
        <v>161</v>
      </c>
    </row>
    <row r="201" spans="1:2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>
      <c r="A202" t="str">
        <f t="shared" si="4"/>
        <v/>
      </c>
      <c r="B202" t="s">
        <v>162</v>
      </c>
    </row>
    <row r="203" spans="1:2">
      <c r="A203" t="str">
        <f t="shared" si="4"/>
        <v>ERCOLANI (VIA)</v>
      </c>
      <c r="B203" t="s">
        <v>20</v>
      </c>
    </row>
    <row r="204" spans="1:2" hidden="1">
      <c r="A204" t="str">
        <f t="shared" si="4"/>
        <v/>
      </c>
      <c r="B204" t="s">
        <v>163</v>
      </c>
    </row>
    <row r="205" spans="1:2">
      <c r="A205" t="str">
        <f t="shared" si="4"/>
        <v>F.LLI ROSSELLI (VIA)</v>
      </c>
      <c r="B205" t="s">
        <v>164</v>
      </c>
    </row>
    <row r="206" spans="1:2">
      <c r="A206" t="str">
        <f t="shared" si="4"/>
        <v>F.LLI ROSSELLI (VIA)</v>
      </c>
      <c r="B206" t="s">
        <v>165</v>
      </c>
    </row>
    <row r="207" spans="1:2" hidden="1">
      <c r="A207" t="str">
        <f t="shared" si="4"/>
        <v/>
      </c>
      <c r="B207" t="s">
        <v>166</v>
      </c>
    </row>
    <row r="208" spans="1:2">
      <c r="A208" t="str">
        <f t="shared" si="4"/>
        <v>FALCONE (VIA)</v>
      </c>
      <c r="B208" t="s">
        <v>167</v>
      </c>
    </row>
    <row r="209" spans="1:2" hidden="1">
      <c r="A209" t="str">
        <f t="shared" si="4"/>
        <v/>
      </c>
      <c r="B209" t="s">
        <v>168</v>
      </c>
    </row>
    <row r="210" spans="1:2">
      <c r="A210" t="str">
        <f t="shared" si="4"/>
        <v>FALEGNAMI (VIA)</v>
      </c>
      <c r="B210" t="s">
        <v>118</v>
      </c>
    </row>
    <row r="211" spans="1:2" hidden="1">
      <c r="A211" t="str">
        <f t="shared" si="4"/>
        <v/>
      </c>
      <c r="B211" t="s">
        <v>169</v>
      </c>
    </row>
    <row r="212" spans="1:2">
      <c r="A212" t="str">
        <f t="shared" si="4"/>
        <v>FARINI (VIA)</v>
      </c>
      <c r="B212" t="s">
        <v>18</v>
      </c>
    </row>
    <row r="213" spans="1:2" hidden="1">
      <c r="A213" t="str">
        <f t="shared" si="4"/>
        <v/>
      </c>
      <c r="B213" t="s">
        <v>170</v>
      </c>
    </row>
    <row r="214" spans="1:2">
      <c r="A214" t="str">
        <f t="shared" si="4"/>
        <v>FICO (VIA)</v>
      </c>
      <c r="B214" t="s">
        <v>107</v>
      </c>
    </row>
    <row r="215" spans="1:2" hidden="1">
      <c r="A215" t="str">
        <f t="shared" si="4"/>
        <v/>
      </c>
      <c r="B215" t="s">
        <v>171</v>
      </c>
    </row>
    <row r="216" spans="1:2">
      <c r="A216" t="str">
        <f t="shared" si="4"/>
        <v>FILIPPO RE (VIA)</v>
      </c>
      <c r="B216" t="s">
        <v>14</v>
      </c>
    </row>
    <row r="217" spans="1:2" hidden="1">
      <c r="A217" t="str">
        <f t="shared" si="4"/>
        <v/>
      </c>
      <c r="B217" t="s">
        <v>172</v>
      </c>
    </row>
    <row r="218" spans="1:2">
      <c r="A218" t="str">
        <f t="shared" si="4"/>
        <v>FINELLI (VIA)</v>
      </c>
      <c r="B218" t="s">
        <v>20</v>
      </c>
    </row>
    <row r="219" spans="1:2" hidden="1">
      <c r="A219" t="str">
        <f t="shared" si="4"/>
        <v/>
      </c>
      <c r="B219" t="s">
        <v>173</v>
      </c>
    </row>
    <row r="220" spans="1:2">
      <c r="A220" t="str">
        <f t="shared" si="4"/>
        <v>FONDAZZA (VIA)</v>
      </c>
      <c r="B220" t="s">
        <v>174</v>
      </c>
    </row>
    <row r="221" spans="1:2">
      <c r="A221" t="str">
        <f t="shared" si="4"/>
        <v>FONDAZZA (VIA)</v>
      </c>
      <c r="B221" t="s">
        <v>175</v>
      </c>
    </row>
    <row r="222" spans="1:2" hidden="1">
      <c r="A222" t="str">
        <f t="shared" si="4"/>
        <v/>
      </c>
      <c r="B222" t="s">
        <v>176</v>
      </c>
    </row>
    <row r="223" spans="1:2">
      <c r="A223" t="str">
        <f t="shared" si="4"/>
        <v>FOSCOLO (VIA)</v>
      </c>
      <c r="B223" t="s">
        <v>64</v>
      </c>
    </row>
    <row r="224" spans="1:2" hidden="1">
      <c r="A224" t="str">
        <f t="shared" si="4"/>
        <v/>
      </c>
      <c r="B224" t="s">
        <v>177</v>
      </c>
    </row>
    <row r="225" spans="1:2">
      <c r="A225" t="str">
        <f t="shared" si="4"/>
        <v>FOSSATO (VIA)</v>
      </c>
      <c r="B225" t="s">
        <v>178</v>
      </c>
    </row>
    <row r="226" spans="1:2">
      <c r="A226" t="str">
        <f t="shared" si="4"/>
        <v>FOSSATO (VIA)</v>
      </c>
      <c r="B226" t="s">
        <v>179</v>
      </c>
    </row>
    <row r="227" spans="1:2" hidden="1">
      <c r="A227" t="str">
        <f t="shared" si="4"/>
        <v/>
      </c>
      <c r="B227" t="s">
        <v>180</v>
      </c>
    </row>
    <row r="228" spans="1:2">
      <c r="A228" t="str">
        <f t="shared" si="4"/>
        <v>FRASSINAGO (VIA)</v>
      </c>
      <c r="B228" t="s">
        <v>64</v>
      </c>
    </row>
    <row r="229" spans="1:2" hidden="1">
      <c r="A229" t="str">
        <f t="shared" si="4"/>
        <v/>
      </c>
      <c r="B229" t="s">
        <v>181</v>
      </c>
    </row>
    <row r="230" spans="1:2">
      <c r="A230" t="str">
        <f t="shared" si="4"/>
        <v>GALLIERA (VIA)</v>
      </c>
      <c r="B230" t="s">
        <v>182</v>
      </c>
    </row>
    <row r="231" spans="1:2">
      <c r="A231" t="str">
        <f t="shared" si="4"/>
        <v>GALLIERA (VIA)</v>
      </c>
      <c r="B231" t="s">
        <v>183</v>
      </c>
    </row>
    <row r="232" spans="1:2">
      <c r="A232" t="str">
        <f t="shared" si="4"/>
        <v>GALLIERA (VIA)</v>
      </c>
      <c r="B232" t="s">
        <v>184</v>
      </c>
    </row>
    <row r="233" spans="1:2">
      <c r="A233" t="str">
        <f t="shared" si="4"/>
        <v>GALLIERA (VIA)</v>
      </c>
      <c r="B233" t="s">
        <v>185</v>
      </c>
    </row>
    <row r="234" spans="1:2">
      <c r="A234" t="str">
        <f t="shared" si="4"/>
        <v>GALLIERA (VIA)</v>
      </c>
      <c r="B234" t="s">
        <v>186</v>
      </c>
    </row>
    <row r="235" spans="1:2" hidden="1">
      <c r="A235" t="str">
        <f t="shared" si="4"/>
        <v/>
      </c>
      <c r="B235" t="s">
        <v>187</v>
      </c>
    </row>
    <row r="236" spans="1:2">
      <c r="A236" t="str">
        <f t="shared" si="4"/>
        <v>GARIBALDI (VIA)</v>
      </c>
      <c r="B236" t="s">
        <v>167</v>
      </c>
    </row>
    <row r="237" spans="1:2" hidden="1">
      <c r="A237" t="str">
        <f t="shared" si="4"/>
        <v/>
      </c>
      <c r="B237" t="s">
        <v>188</v>
      </c>
    </row>
    <row r="238" spans="1:2">
      <c r="A238" t="str">
        <f t="shared" si="4"/>
        <v>GOITO (VIA)</v>
      </c>
      <c r="B238" t="s">
        <v>107</v>
      </c>
    </row>
    <row r="239" spans="1:2" hidden="1">
      <c r="A239" t="str">
        <f t="shared" si="4"/>
        <v/>
      </c>
      <c r="B239" t="s">
        <v>189</v>
      </c>
    </row>
    <row r="240" spans="1:2">
      <c r="A240" t="str">
        <f t="shared" si="4"/>
        <v>GRABINSKI (VIA)</v>
      </c>
      <c r="B240" t="s">
        <v>64</v>
      </c>
    </row>
    <row r="241" spans="1:2" hidden="1">
      <c r="A241" t="str">
        <f t="shared" si="4"/>
        <v/>
      </c>
      <c r="B241" t="s">
        <v>190</v>
      </c>
    </row>
    <row r="242" spans="1:2">
      <c r="A242" t="str">
        <f t="shared" si="4"/>
        <v>GRAMSCI (VIA)</v>
      </c>
      <c r="B242" t="s">
        <v>191</v>
      </c>
    </row>
    <row r="243" spans="1:2">
      <c r="A243" t="str">
        <f t="shared" si="4"/>
        <v>GRAMSCI (VIA)</v>
      </c>
      <c r="B243" t="s">
        <v>192</v>
      </c>
    </row>
    <row r="244" spans="1:2" hidden="1">
      <c r="A244" t="str">
        <f t="shared" si="4"/>
        <v/>
      </c>
      <c r="B244" t="s">
        <v>193</v>
      </c>
    </row>
    <row r="245" spans="1:2">
      <c r="A245" t="str">
        <f t="shared" si="4"/>
        <v>GRAZIANO (VIA)</v>
      </c>
      <c r="B245" t="s">
        <v>194</v>
      </c>
    </row>
    <row r="246" spans="1:2">
      <c r="A246" t="str">
        <f t="shared" si="4"/>
        <v>GRAZIANO (VIA)</v>
      </c>
      <c r="B246" t="s">
        <v>195</v>
      </c>
    </row>
    <row r="247" spans="1:2" hidden="1">
      <c r="A247" t="str">
        <f t="shared" si="4"/>
        <v/>
      </c>
      <c r="B247" t="s">
        <v>196</v>
      </c>
    </row>
    <row r="248" spans="1:2">
      <c r="A248" t="str">
        <f t="shared" si="4"/>
        <v>GRIMALDI (VIA)</v>
      </c>
      <c r="B248" t="s">
        <v>26</v>
      </c>
    </row>
    <row r="249" spans="1:2" hidden="1">
      <c r="A249" t="str">
        <f t="shared" si="4"/>
        <v/>
      </c>
      <c r="B249" t="s">
        <v>197</v>
      </c>
    </row>
    <row r="250" spans="1:2">
      <c r="A250" t="str">
        <f t="shared" si="4"/>
        <v>GUERRAZZI (VIA)</v>
      </c>
      <c r="B250" t="s">
        <v>24</v>
      </c>
    </row>
    <row r="251" spans="1:2" hidden="1">
      <c r="A251" t="str">
        <f t="shared" si="4"/>
        <v/>
      </c>
      <c r="B251" t="s">
        <v>198</v>
      </c>
    </row>
    <row r="252" spans="1:2">
      <c r="A252" t="str">
        <f t="shared" si="4"/>
        <v>GUIDO RENI (VIA)</v>
      </c>
      <c r="B252" t="s">
        <v>14</v>
      </c>
    </row>
    <row r="253" spans="1:2" hidden="1">
      <c r="A253" t="str">
        <f t="shared" si="4"/>
        <v/>
      </c>
      <c r="B253" t="s">
        <v>199</v>
      </c>
    </row>
    <row r="254" spans="1:2">
      <c r="A254" t="str">
        <f t="shared" si="4"/>
        <v>INDIPENDENZA (VIA)</v>
      </c>
      <c r="B254" t="s">
        <v>200</v>
      </c>
    </row>
    <row r="255" spans="1:2">
      <c r="A255" t="str">
        <f t="shared" si="4"/>
        <v>INDIPENDENZA (VIA)</v>
      </c>
      <c r="B255" t="s">
        <v>201</v>
      </c>
    </row>
    <row r="256" spans="1:2" hidden="1">
      <c r="A256" t="str">
        <f t="shared" si="4"/>
        <v/>
      </c>
      <c r="B256" t="s">
        <v>202</v>
      </c>
    </row>
    <row r="257" spans="1:2">
      <c r="A257" t="str">
        <f t="shared" si="4"/>
        <v>IRNERIO (VIA)</v>
      </c>
      <c r="B257" t="s">
        <v>203</v>
      </c>
    </row>
    <row r="258" spans="1:2">
      <c r="A258" t="str">
        <f t="shared" si="4"/>
        <v>IRNERIO (VIA)</v>
      </c>
      <c r="B258" t="s">
        <v>204</v>
      </c>
    </row>
    <row r="259" spans="1:2">
      <c r="A259" t="str">
        <f t="shared" si="4"/>
        <v>IRNERIO (VIA)</v>
      </c>
      <c r="B259" t="s">
        <v>205</v>
      </c>
    </row>
    <row r="260" spans="1:2">
      <c r="A260" t="str">
        <f t="shared" si="4"/>
        <v>IRNERIO (VIA)</v>
      </c>
      <c r="B260" t="s">
        <v>206</v>
      </c>
    </row>
    <row r="261" spans="1:2">
      <c r="A261" t="str">
        <f t="shared" si="4"/>
        <v>IRNERIO (VIA)</v>
      </c>
      <c r="B261" t="s">
        <v>207</v>
      </c>
    </row>
    <row r="262" spans="1:2" hidden="1">
      <c r="A262" t="str">
        <f t="shared" si="4"/>
        <v/>
      </c>
      <c r="B262" t="s">
        <v>208</v>
      </c>
    </row>
    <row r="263" spans="1:2">
      <c r="A263" t="str">
        <f t="shared" si="4"/>
        <v>IV NOVEMBRE (VIA)</v>
      </c>
      <c r="B263" t="s">
        <v>209</v>
      </c>
    </row>
    <row r="264" spans="1:2" hidden="1">
      <c r="A264" t="str">
        <f t="shared" si="4"/>
        <v/>
      </c>
      <c r="B264" t="s">
        <v>210</v>
      </c>
    </row>
    <row r="265" spans="1:2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>
      <c r="A266" t="str">
        <f t="shared" si="5"/>
        <v>LAME (VIA)</v>
      </c>
      <c r="B266" t="s">
        <v>212</v>
      </c>
    </row>
    <row r="267" spans="1:2" hidden="1">
      <c r="A267" t="str">
        <f t="shared" si="5"/>
        <v/>
      </c>
      <c r="B267" t="s">
        <v>213</v>
      </c>
    </row>
    <row r="268" spans="1:2">
      <c r="A268" t="str">
        <f t="shared" si="5"/>
        <v>LENZI (VIA)</v>
      </c>
      <c r="B268" t="s">
        <v>18</v>
      </c>
    </row>
    <row r="269" spans="1:2" hidden="1">
      <c r="A269" t="str">
        <f t="shared" si="5"/>
        <v/>
      </c>
      <c r="B269" t="s">
        <v>214</v>
      </c>
    </row>
    <row r="270" spans="1:2">
      <c r="A270" t="str">
        <f t="shared" si="5"/>
        <v>LEOPARDI (VIA)</v>
      </c>
      <c r="B270" t="s">
        <v>28</v>
      </c>
    </row>
    <row r="271" spans="1:2" hidden="1">
      <c r="A271" t="str">
        <f t="shared" si="5"/>
        <v/>
      </c>
      <c r="B271" t="s">
        <v>215</v>
      </c>
    </row>
    <row r="272" spans="1:2">
      <c r="A272" t="str">
        <f t="shared" si="5"/>
        <v>LIBERTA' (VIA)</v>
      </c>
      <c r="B272" t="s">
        <v>47</v>
      </c>
    </row>
    <row r="273" spans="1:2" hidden="1">
      <c r="A273" t="str">
        <f t="shared" si="5"/>
        <v/>
      </c>
      <c r="B273" t="s">
        <v>216</v>
      </c>
    </row>
    <row r="274" spans="1:2">
      <c r="A274" t="str">
        <f t="shared" si="5"/>
        <v>MAJANI (VIA)</v>
      </c>
      <c r="B274" t="s">
        <v>64</v>
      </c>
    </row>
    <row r="275" spans="1:2" hidden="1">
      <c r="A275" t="str">
        <f t="shared" si="5"/>
        <v/>
      </c>
      <c r="B275" t="s">
        <v>217</v>
      </c>
    </row>
    <row r="276" spans="1:2">
      <c r="A276" t="str">
        <f t="shared" si="5"/>
        <v>MAJORANA (VIA)</v>
      </c>
      <c r="B276" t="s">
        <v>218</v>
      </c>
    </row>
    <row r="277" spans="1:2">
      <c r="A277" t="str">
        <f t="shared" si="5"/>
        <v>MAJORANA (VIA)</v>
      </c>
      <c r="B277" t="s">
        <v>219</v>
      </c>
    </row>
    <row r="278" spans="1:2" hidden="1">
      <c r="A278" t="str">
        <f t="shared" si="5"/>
        <v/>
      </c>
      <c r="B278" t="s">
        <v>220</v>
      </c>
    </row>
    <row r="279" spans="1:2">
      <c r="A279" t="str">
        <f t="shared" si="5"/>
        <v>MALAGUTI (VIA)</v>
      </c>
      <c r="B279" t="s">
        <v>20</v>
      </c>
    </row>
    <row r="280" spans="1:2" hidden="1">
      <c r="A280" t="str">
        <f t="shared" si="5"/>
        <v/>
      </c>
      <c r="B280" t="s">
        <v>221</v>
      </c>
    </row>
    <row r="281" spans="1:2">
      <c r="A281" t="str">
        <f t="shared" si="5"/>
        <v>MALCONTENTI (VIA)</v>
      </c>
      <c r="B281" t="s">
        <v>69</v>
      </c>
    </row>
    <row r="282" spans="1:2" hidden="1">
      <c r="A282" t="str">
        <f t="shared" si="5"/>
        <v/>
      </c>
      <c r="B282" t="s">
        <v>222</v>
      </c>
    </row>
    <row r="283" spans="1:2">
      <c r="A283" t="str">
        <f t="shared" si="5"/>
        <v>MALPERTUSO (VIA)</v>
      </c>
      <c r="B283" t="s">
        <v>24</v>
      </c>
    </row>
    <row r="284" spans="1:2" hidden="1">
      <c r="A284" t="str">
        <f t="shared" si="5"/>
        <v/>
      </c>
      <c r="B284" t="s">
        <v>223</v>
      </c>
    </row>
    <row r="285" spans="1:2">
      <c r="A285" t="str">
        <f t="shared" si="5"/>
        <v>MALPIGHI (P.ZZA)</v>
      </c>
      <c r="B285" t="s">
        <v>118</v>
      </c>
    </row>
    <row r="286" spans="1:2" hidden="1">
      <c r="A286" t="str">
        <f t="shared" si="5"/>
        <v/>
      </c>
      <c r="B286" t="s">
        <v>224</v>
      </c>
    </row>
    <row r="287" spans="1:2">
      <c r="A287" t="str">
        <f t="shared" si="5"/>
        <v>MARCONI (VIA)</v>
      </c>
      <c r="B287" t="s">
        <v>47</v>
      </c>
    </row>
    <row r="288" spans="1:2" hidden="1">
      <c r="A288" t="str">
        <f t="shared" si="5"/>
        <v/>
      </c>
      <c r="B288" t="s">
        <v>225</v>
      </c>
    </row>
    <row r="289" spans="1:2">
      <c r="A289" t="str">
        <f t="shared" si="5"/>
        <v>MARISCOTTI (VIA)</v>
      </c>
      <c r="B289" t="s">
        <v>24</v>
      </c>
    </row>
    <row r="290" spans="1:2" hidden="1">
      <c r="A290" t="str">
        <f t="shared" si="5"/>
        <v/>
      </c>
      <c r="B290" t="s">
        <v>226</v>
      </c>
    </row>
    <row r="291" spans="1:2">
      <c r="A291" t="str">
        <f t="shared" si="5"/>
        <v>MARONCELLI (VIA)</v>
      </c>
      <c r="B291" t="s">
        <v>227</v>
      </c>
    </row>
    <row r="292" spans="1:2" hidden="1">
      <c r="A292" t="str">
        <f t="shared" si="5"/>
        <v/>
      </c>
      <c r="B292" t="s">
        <v>228</v>
      </c>
    </row>
    <row r="293" spans="1:2">
      <c r="A293" t="str">
        <f t="shared" si="5"/>
        <v>MARSALA (VIA)</v>
      </c>
      <c r="B293" t="s">
        <v>229</v>
      </c>
    </row>
    <row r="294" spans="1:2">
      <c r="A294" t="str">
        <f t="shared" si="5"/>
        <v>MARSALA (VIA)</v>
      </c>
      <c r="B294" t="s">
        <v>230</v>
      </c>
    </row>
    <row r="295" spans="1:2" hidden="1">
      <c r="A295" t="str">
        <f t="shared" si="5"/>
        <v/>
      </c>
      <c r="B295" t="s">
        <v>231</v>
      </c>
    </row>
    <row r="296" spans="1:2">
      <c r="A296" t="str">
        <f t="shared" si="5"/>
        <v>MASCARELLA (VIA)</v>
      </c>
      <c r="B296" t="s">
        <v>232</v>
      </c>
    </row>
    <row r="297" spans="1:2">
      <c r="A297" t="str">
        <f t="shared" si="5"/>
        <v>MASCARELLA (VIA)</v>
      </c>
      <c r="B297" t="s">
        <v>233</v>
      </c>
    </row>
    <row r="298" spans="1:2" hidden="1">
      <c r="A298" t="str">
        <f t="shared" si="5"/>
        <v/>
      </c>
      <c r="B298" t="s">
        <v>234</v>
      </c>
    </row>
    <row r="299" spans="1:2">
      <c r="A299" t="str">
        <f t="shared" si="5"/>
        <v>MASINI (V.LE)</v>
      </c>
      <c r="B299" t="s">
        <v>235</v>
      </c>
    </row>
    <row r="300" spans="1:2" hidden="1">
      <c r="A300" t="str">
        <f t="shared" si="5"/>
        <v/>
      </c>
      <c r="B300" t="s">
        <v>236</v>
      </c>
    </row>
    <row r="301" spans="1:2">
      <c r="A301" t="str">
        <f t="shared" si="5"/>
        <v>MASSARENTI (VIA)</v>
      </c>
      <c r="B301" t="s">
        <v>237</v>
      </c>
    </row>
    <row r="302" spans="1:2" hidden="1">
      <c r="A302" t="str">
        <f t="shared" si="5"/>
        <v/>
      </c>
      <c r="B302" t="s">
        <v>238</v>
      </c>
    </row>
    <row r="303" spans="1:2" hidden="1">
      <c r="A303" t="str">
        <f t="shared" si="5"/>
        <v/>
      </c>
      <c r="B303" t="s">
        <v>239</v>
      </c>
    </row>
    <row r="304" spans="1:2">
      <c r="A304" t="str">
        <f t="shared" si="5"/>
        <v>MATTUIANI (VIA)</v>
      </c>
      <c r="B304" t="s">
        <v>24</v>
      </c>
    </row>
    <row r="305" spans="1:2" hidden="1">
      <c r="A305" t="str">
        <f t="shared" si="5"/>
        <v/>
      </c>
      <c r="B305" t="s">
        <v>240</v>
      </c>
    </row>
    <row r="306" spans="1:2">
      <c r="A306" t="str">
        <f t="shared" si="5"/>
        <v>MAZZINI (VIA)</v>
      </c>
      <c r="B306" t="s">
        <v>241</v>
      </c>
    </row>
    <row r="307" spans="1:2" hidden="1">
      <c r="A307" t="str">
        <f t="shared" si="5"/>
        <v/>
      </c>
      <c r="B307" t="s">
        <v>242</v>
      </c>
    </row>
    <row r="308" spans="1:2">
      <c r="A308" t="str">
        <f t="shared" si="5"/>
        <v>MENARINI (VIA)</v>
      </c>
      <c r="B308" t="s">
        <v>37</v>
      </c>
    </row>
    <row r="309" spans="1:2" hidden="1">
      <c r="A309" t="str">
        <f t="shared" si="5"/>
        <v/>
      </c>
      <c r="B309" t="s">
        <v>243</v>
      </c>
    </row>
    <row r="310" spans="1:2">
      <c r="A310" t="str">
        <f t="shared" si="5"/>
        <v>MENOTTI (VIA)</v>
      </c>
      <c r="B310" t="s">
        <v>244</v>
      </c>
    </row>
    <row r="311" spans="1:2" hidden="1">
      <c r="A311" t="str">
        <f t="shared" si="5"/>
        <v/>
      </c>
      <c r="B311" t="s">
        <v>245</v>
      </c>
    </row>
    <row r="312" spans="1:2">
      <c r="A312" t="str">
        <f t="shared" si="5"/>
        <v>MENTANA (VIA)</v>
      </c>
      <c r="B312" t="s">
        <v>246</v>
      </c>
    </row>
    <row r="313" spans="1:2">
      <c r="A313" t="str">
        <f t="shared" si="5"/>
        <v>MENTANA (VIA)</v>
      </c>
      <c r="B313" t="s">
        <v>247</v>
      </c>
    </row>
    <row r="314" spans="1:2" hidden="1">
      <c r="A314" t="str">
        <f t="shared" si="5"/>
        <v/>
      </c>
      <c r="B314" t="s">
        <v>248</v>
      </c>
    </row>
    <row r="315" spans="1:2">
      <c r="A315" t="str">
        <f t="shared" si="5"/>
        <v>MERCANZIA (P.ZZA)</v>
      </c>
      <c r="B315" t="s">
        <v>64</v>
      </c>
    </row>
    <row r="316" spans="1:2" hidden="1">
      <c r="A316" t="str">
        <f t="shared" si="5"/>
        <v/>
      </c>
      <c r="B316" t="s">
        <v>249</v>
      </c>
    </row>
    <row r="317" spans="1:2">
      <c r="A317" t="str">
        <f t="shared" si="5"/>
        <v>MILAZZO (VIA)</v>
      </c>
      <c r="B317" t="s">
        <v>250</v>
      </c>
    </row>
    <row r="318" spans="1:2">
      <c r="A318" t="str">
        <f t="shared" si="5"/>
        <v>MILAZZO (VIA)</v>
      </c>
      <c r="B318" t="s">
        <v>251</v>
      </c>
    </row>
    <row r="319" spans="1:2">
      <c r="A319" t="str">
        <f t="shared" si="5"/>
        <v>MILAZZO (VIA)</v>
      </c>
      <c r="B319" t="s">
        <v>252</v>
      </c>
    </row>
    <row r="320" spans="1:2" hidden="1">
      <c r="A320" t="str">
        <f t="shared" si="5"/>
        <v/>
      </c>
      <c r="B320" t="s">
        <v>253</v>
      </c>
    </row>
    <row r="321" spans="1:2">
      <c r="A321" t="str">
        <f t="shared" si="5"/>
        <v>MINGHETTI (P.ZZA)</v>
      </c>
      <c r="B321" t="s">
        <v>26</v>
      </c>
    </row>
    <row r="322" spans="1:2" hidden="1">
      <c r="A322" t="str">
        <f t="shared" si="5"/>
        <v/>
      </c>
      <c r="B322" t="s">
        <v>254</v>
      </c>
    </row>
    <row r="323" spans="1:2">
      <c r="A323" t="str">
        <f t="shared" si="5"/>
        <v>MIRAMONTE (VIA)</v>
      </c>
      <c r="B323" t="s">
        <v>167</v>
      </c>
    </row>
    <row r="324" spans="1:2" hidden="1">
      <c r="A324" t="str">
        <f t="shared" si="5"/>
        <v/>
      </c>
      <c r="B324" t="s">
        <v>255</v>
      </c>
    </row>
    <row r="325" spans="1:2">
      <c r="A325" t="str">
        <f t="shared" si="5"/>
        <v>MIRASOLE (VIA)</v>
      </c>
      <c r="B325" t="s">
        <v>167</v>
      </c>
    </row>
    <row r="326" spans="1:2" hidden="1">
      <c r="A326" t="str">
        <f t="shared" si="5"/>
        <v/>
      </c>
      <c r="B326" t="s">
        <v>256</v>
      </c>
    </row>
    <row r="327" spans="1:2">
      <c r="A327" t="str">
        <f t="shared" si="5"/>
        <v>MOLINE (VIA)</v>
      </c>
      <c r="B327" t="s">
        <v>107</v>
      </c>
    </row>
    <row r="328" spans="1:2" hidden="1">
      <c r="A328" t="str">
        <f t="shared" si="5"/>
        <v/>
      </c>
      <c r="B328" t="s">
        <v>257</v>
      </c>
    </row>
    <row r="329" spans="1:2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>
      <c r="A330" t="str">
        <f t="shared" si="6"/>
        <v>MONTEBELLO (VIA)</v>
      </c>
      <c r="B330" t="s">
        <v>259</v>
      </c>
    </row>
    <row r="331" spans="1:2" hidden="1">
      <c r="A331" t="str">
        <f t="shared" si="6"/>
        <v/>
      </c>
      <c r="B331" t="s">
        <v>260</v>
      </c>
    </row>
    <row r="332" spans="1:2">
      <c r="A332" t="str">
        <f t="shared" si="6"/>
        <v>MONTEGRAPPA (VIA)</v>
      </c>
      <c r="B332" t="s">
        <v>261</v>
      </c>
    </row>
    <row r="333" spans="1:2">
      <c r="A333" t="str">
        <f t="shared" si="6"/>
        <v>MONTEGRAPPA (VIA)</v>
      </c>
      <c r="B333" t="s">
        <v>262</v>
      </c>
    </row>
    <row r="334" spans="1:2" hidden="1">
      <c r="A334" t="str">
        <f t="shared" si="6"/>
        <v/>
      </c>
      <c r="B334" t="s">
        <v>263</v>
      </c>
    </row>
    <row r="335" spans="1:2">
      <c r="A335" t="str">
        <f t="shared" si="6"/>
        <v>MORANDI (P.ZZETTA)</v>
      </c>
      <c r="B335" t="s">
        <v>37</v>
      </c>
    </row>
    <row r="336" spans="1:2" hidden="1">
      <c r="A336" t="str">
        <f t="shared" si="6"/>
        <v/>
      </c>
      <c r="B336" t="s">
        <v>264</v>
      </c>
    </row>
    <row r="337" spans="1:2">
      <c r="A337" t="str">
        <f t="shared" si="6"/>
        <v>MORANDI (VIA)</v>
      </c>
      <c r="B337" t="s">
        <v>24</v>
      </c>
    </row>
    <row r="338" spans="1:2" hidden="1">
      <c r="A338" t="str">
        <f t="shared" si="6"/>
        <v/>
      </c>
      <c r="B338" t="s">
        <v>265</v>
      </c>
    </row>
    <row r="339" spans="1:2">
      <c r="A339" t="str">
        <f t="shared" si="6"/>
        <v>MORGAGNI (VIA)</v>
      </c>
      <c r="B339" t="s">
        <v>64</v>
      </c>
    </row>
    <row r="340" spans="1:2" hidden="1">
      <c r="A340" t="str">
        <f t="shared" si="6"/>
        <v/>
      </c>
      <c r="B340" t="s">
        <v>266</v>
      </c>
    </row>
    <row r="341" spans="1:2">
      <c r="A341" t="str">
        <f t="shared" si="6"/>
        <v>MURRI (VIA)</v>
      </c>
      <c r="B341" t="s">
        <v>237</v>
      </c>
    </row>
    <row r="342" spans="1:2" hidden="1">
      <c r="A342" t="str">
        <f t="shared" si="6"/>
        <v/>
      </c>
      <c r="B342" t="s">
        <v>267</v>
      </c>
    </row>
    <row r="343" spans="1:2">
      <c r="A343" t="str">
        <f t="shared" si="6"/>
        <v>da v. Dagnini a v.le Carducci</v>
      </c>
      <c r="B343" t="s">
        <v>237</v>
      </c>
    </row>
    <row r="344" spans="1:2" hidden="1">
      <c r="A344" t="str">
        <f t="shared" si="6"/>
        <v/>
      </c>
      <c r="B344" t="s">
        <v>268</v>
      </c>
    </row>
    <row r="345" spans="1:2" hidden="1">
      <c r="A345" t="str">
        <f t="shared" si="6"/>
        <v/>
      </c>
      <c r="B345" t="s">
        <v>269</v>
      </c>
    </row>
    <row r="346" spans="1:2">
      <c r="A346" t="str">
        <f t="shared" si="6"/>
        <v>NANNETTI (VIA)</v>
      </c>
      <c r="B346" t="s">
        <v>18</v>
      </c>
    </row>
    <row r="347" spans="1:2" hidden="1">
      <c r="A347" t="str">
        <f t="shared" si="6"/>
        <v/>
      </c>
      <c r="B347" t="s">
        <v>270</v>
      </c>
    </row>
    <row r="348" spans="1:2">
      <c r="A348" t="str">
        <f t="shared" si="6"/>
        <v>NAZARIO SAURO (VIA)</v>
      </c>
      <c r="B348" t="s">
        <v>69</v>
      </c>
    </row>
    <row r="349" spans="1:2" hidden="1">
      <c r="A349" t="str">
        <f t="shared" si="6"/>
        <v/>
      </c>
      <c r="B349" t="s">
        <v>271</v>
      </c>
    </row>
    <row r="350" spans="1:2">
      <c r="A350" t="str">
        <f t="shared" si="6"/>
        <v>NOSADELLA (VIA)</v>
      </c>
      <c r="B350" t="s">
        <v>47</v>
      </c>
    </row>
    <row r="351" spans="1:2" hidden="1">
      <c r="A351" t="str">
        <f t="shared" si="6"/>
        <v/>
      </c>
      <c r="B351" t="s">
        <v>272</v>
      </c>
    </row>
    <row r="352" spans="1:2">
      <c r="A352" t="str">
        <f t="shared" si="6"/>
        <v>OBERDAN (VIA)</v>
      </c>
      <c r="B352" t="s">
        <v>273</v>
      </c>
    </row>
    <row r="353" spans="1:2">
      <c r="A353" t="str">
        <f t="shared" si="6"/>
        <v>OBERDAN (VIA)</v>
      </c>
      <c r="B353" t="s">
        <v>274</v>
      </c>
    </row>
    <row r="354" spans="1:2">
      <c r="A354" t="str">
        <f t="shared" si="6"/>
        <v>OBERDAN (VIA)</v>
      </c>
      <c r="B354" t="s">
        <v>275</v>
      </c>
    </row>
    <row r="355" spans="1:2" hidden="1">
      <c r="A355" t="str">
        <f t="shared" si="6"/>
        <v/>
      </c>
      <c r="B355" t="s">
        <v>276</v>
      </c>
    </row>
    <row r="356" spans="1:2">
      <c r="A356" t="str">
        <f t="shared" si="6"/>
        <v>OREFICI (VIA)</v>
      </c>
      <c r="B356" t="s">
        <v>26</v>
      </c>
    </row>
    <row r="357" spans="1:2" hidden="1">
      <c r="A357" t="str">
        <f t="shared" si="6"/>
        <v/>
      </c>
      <c r="B357" t="s">
        <v>277</v>
      </c>
    </row>
    <row r="358" spans="1:2">
      <c r="A358" t="str">
        <f t="shared" si="6"/>
        <v>ORFEO (VIA)</v>
      </c>
      <c r="B358" t="s">
        <v>24</v>
      </c>
    </row>
    <row r="359" spans="1:2" hidden="1">
      <c r="A359" t="str">
        <f t="shared" si="6"/>
        <v/>
      </c>
      <c r="B359" t="s">
        <v>278</v>
      </c>
    </row>
    <row r="360" spans="1:2">
      <c r="A360" t="str">
        <f t="shared" si="6"/>
        <v>OTTO COLONNE (VIA)</v>
      </c>
      <c r="B360" t="s">
        <v>279</v>
      </c>
    </row>
    <row r="361" spans="1:2" hidden="1">
      <c r="A361" t="str">
        <f t="shared" si="6"/>
        <v/>
      </c>
      <c r="B361" t="s">
        <v>280</v>
      </c>
    </row>
    <row r="362" spans="1:2">
      <c r="A362" t="str">
        <f t="shared" si="6"/>
        <v>P.TA CASTIGLIONE (MURA)</v>
      </c>
      <c r="B362" t="s">
        <v>22</v>
      </c>
    </row>
    <row r="363" spans="1:2" hidden="1">
      <c r="A363" t="str">
        <f t="shared" si="6"/>
        <v/>
      </c>
      <c r="B363" t="s">
        <v>281</v>
      </c>
    </row>
    <row r="364" spans="1:2">
      <c r="A364" t="str">
        <f t="shared" si="6"/>
        <v>P.TA CASTIGLIONE (P.ZZA)</v>
      </c>
      <c r="B364" t="s">
        <v>282</v>
      </c>
    </row>
    <row r="365" spans="1:2">
      <c r="A365" t="str">
        <f t="shared" si="6"/>
        <v>P.TA CASTIGLIONE (P.ZZA)</v>
      </c>
      <c r="B365" t="s">
        <v>283</v>
      </c>
    </row>
    <row r="366" spans="1:2" hidden="1">
      <c r="A366" t="str">
        <f t="shared" si="6"/>
        <v/>
      </c>
      <c r="B366" t="s">
        <v>284</v>
      </c>
    </row>
    <row r="367" spans="1:2">
      <c r="A367" t="str">
        <f t="shared" si="6"/>
        <v>P.TA D'AZEGLIO (MURA)</v>
      </c>
      <c r="B367" t="s">
        <v>167</v>
      </c>
    </row>
    <row r="368" spans="1:2" hidden="1">
      <c r="A368" t="str">
        <f t="shared" si="6"/>
        <v/>
      </c>
      <c r="B368" t="s">
        <v>285</v>
      </c>
    </row>
    <row r="369" spans="1:2">
      <c r="A369" t="str">
        <f t="shared" si="6"/>
        <v>P.TA GALLIERA (MURA)</v>
      </c>
      <c r="B369" t="s">
        <v>167</v>
      </c>
    </row>
    <row r="370" spans="1:2" hidden="1">
      <c r="A370" t="str">
        <f t="shared" si="6"/>
        <v/>
      </c>
      <c r="B370" t="s">
        <v>286</v>
      </c>
    </row>
    <row r="371" spans="1:2">
      <c r="A371" t="str">
        <f t="shared" si="6"/>
        <v>P.TA MAGGIORE (P.ZZA)</v>
      </c>
      <c r="B371" t="s">
        <v>287</v>
      </c>
    </row>
    <row r="372" spans="1:2" hidden="1">
      <c r="A372" t="str">
        <f t="shared" si="6"/>
        <v/>
      </c>
      <c r="B372" t="s">
        <v>288</v>
      </c>
    </row>
    <row r="373" spans="1:2">
      <c r="A373" t="str">
        <f t="shared" si="6"/>
        <v>P.TA MASCARELLA (P.ZZA)</v>
      </c>
      <c r="B373" t="s">
        <v>20</v>
      </c>
    </row>
    <row r="374" spans="1:2" hidden="1">
      <c r="A374" t="str">
        <f t="shared" si="6"/>
        <v/>
      </c>
      <c r="B374" t="s">
        <v>289</v>
      </c>
    </row>
    <row r="375" spans="1:2">
      <c r="A375" t="str">
        <f t="shared" si="6"/>
        <v>P.TA S.DONATO (P.ZZA)</v>
      </c>
      <c r="B375" t="s">
        <v>290</v>
      </c>
    </row>
    <row r="376" spans="1:2" hidden="1">
      <c r="A376" t="str">
        <f t="shared" si="6"/>
        <v/>
      </c>
      <c r="B376" t="s">
        <v>291</v>
      </c>
    </row>
    <row r="377" spans="1:2">
      <c r="A377" t="str">
        <f t="shared" si="6"/>
        <v>P.TA S.FELICE (P.ZZA)</v>
      </c>
      <c r="B377" t="s">
        <v>282</v>
      </c>
    </row>
    <row r="378" spans="1:2">
      <c r="A378" t="str">
        <f t="shared" si="6"/>
        <v>P.TA S.FELICE (P.ZZA)</v>
      </c>
      <c r="B378" t="s">
        <v>292</v>
      </c>
    </row>
    <row r="379" spans="1:2" hidden="1">
      <c r="A379" t="str">
        <f t="shared" si="6"/>
        <v/>
      </c>
      <c r="B379" t="s">
        <v>293</v>
      </c>
    </row>
    <row r="380" spans="1:2">
      <c r="A380" t="str">
        <f t="shared" si="6"/>
        <v>P.TA S.MAMOLO (P.ZZA)</v>
      </c>
      <c r="B380" t="s">
        <v>294</v>
      </c>
    </row>
    <row r="381" spans="1:2">
      <c r="A381" t="str">
        <f t="shared" si="6"/>
        <v>P.TA S.MAMOLO (P.ZZA)</v>
      </c>
      <c r="B381" t="s">
        <v>295</v>
      </c>
    </row>
    <row r="382" spans="1:2" hidden="1">
      <c r="A382" t="str">
        <f t="shared" si="6"/>
        <v/>
      </c>
      <c r="B382" t="s">
        <v>296</v>
      </c>
    </row>
    <row r="383" spans="1:2">
      <c r="A383" t="str">
        <f t="shared" si="6"/>
        <v>P.TA S.STEFANO (P.ZZA)</v>
      </c>
      <c r="B383" t="s">
        <v>297</v>
      </c>
    </row>
    <row r="384" spans="1:2">
      <c r="A384" t="str">
        <f t="shared" si="6"/>
        <v>P.TA S.STEFANO (P.ZZA)</v>
      </c>
      <c r="B384" t="s">
        <v>298</v>
      </c>
    </row>
    <row r="385" spans="1:2" hidden="1">
      <c r="A385" t="str">
        <f t="shared" si="6"/>
        <v/>
      </c>
      <c r="B385" t="s">
        <v>299</v>
      </c>
    </row>
    <row r="386" spans="1:2">
      <c r="A386" t="str">
        <f t="shared" si="6"/>
        <v>P.TA S.VITALE (P.ZZA)</v>
      </c>
      <c r="B386" t="s">
        <v>37</v>
      </c>
    </row>
    <row r="387" spans="1:2" hidden="1">
      <c r="A387" t="str">
        <f t="shared" si="6"/>
        <v/>
      </c>
      <c r="B387" t="s">
        <v>300</v>
      </c>
    </row>
    <row r="388" spans="1:2">
      <c r="A388" t="str">
        <f t="shared" si="6"/>
        <v>P.TA SARAGOZZA (MURA)</v>
      </c>
      <c r="B388" t="s">
        <v>64</v>
      </c>
    </row>
    <row r="389" spans="1:2" hidden="1">
      <c r="A389" t="str">
        <f t="shared" si="6"/>
        <v/>
      </c>
      <c r="B389" t="s">
        <v>301</v>
      </c>
    </row>
    <row r="390" spans="1:2">
      <c r="A390" t="str">
        <f t="shared" si="6"/>
        <v>P.TA SARAGOZZA (P.ZZA)</v>
      </c>
      <c r="B390" t="s">
        <v>302</v>
      </c>
    </row>
    <row r="391" spans="1:2" hidden="1">
      <c r="A391" t="str">
        <f t="shared" si="6"/>
        <v/>
      </c>
      <c r="B391" t="s">
        <v>303</v>
      </c>
    </row>
    <row r="392" spans="1:2">
      <c r="A392" t="str">
        <f t="shared" si="6"/>
        <v>PAGLIETTA (VIA)</v>
      </c>
      <c r="B392" t="s">
        <v>167</v>
      </c>
    </row>
    <row r="393" spans="1:2" hidden="1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>
      <c r="A394" t="str">
        <f t="shared" si="7"/>
        <v>PALESTRO (VIA)</v>
      </c>
      <c r="B394" t="s">
        <v>18</v>
      </c>
    </row>
    <row r="395" spans="1:2" hidden="1">
      <c r="A395" t="str">
        <f t="shared" si="7"/>
        <v/>
      </c>
      <c r="B395" t="s">
        <v>305</v>
      </c>
    </row>
    <row r="396" spans="1:2">
      <c r="A396" t="str">
        <f t="shared" si="7"/>
        <v>PARIGI (VIA)</v>
      </c>
      <c r="B396" t="s">
        <v>24</v>
      </c>
    </row>
    <row r="397" spans="1:2" hidden="1">
      <c r="A397" t="str">
        <f t="shared" si="7"/>
        <v/>
      </c>
      <c r="B397" t="s">
        <v>306</v>
      </c>
    </row>
    <row r="398" spans="1:2">
      <c r="A398" t="str">
        <f t="shared" si="7"/>
        <v>PASCOLI (VIA)</v>
      </c>
      <c r="B398" t="s">
        <v>22</v>
      </c>
    </row>
    <row r="399" spans="1:2" hidden="1">
      <c r="A399" t="str">
        <f t="shared" si="7"/>
        <v/>
      </c>
      <c r="B399" t="s">
        <v>307</v>
      </c>
    </row>
    <row r="400" spans="1:2">
      <c r="A400" t="str">
        <f t="shared" si="7"/>
        <v>PASTRENGO (VIA)</v>
      </c>
      <c r="B400" t="s">
        <v>47</v>
      </c>
    </row>
    <row r="401" spans="1:2" hidden="1">
      <c r="A401" t="str">
        <f t="shared" si="7"/>
        <v/>
      </c>
      <c r="B401" t="s">
        <v>308</v>
      </c>
    </row>
    <row r="402" spans="1:2">
      <c r="A402" t="str">
        <f t="shared" si="7"/>
        <v>PEPOLI (V.LE)</v>
      </c>
      <c r="B402" t="s">
        <v>309</v>
      </c>
    </row>
    <row r="403" spans="1:2" hidden="1">
      <c r="A403" t="str">
        <f t="shared" si="7"/>
        <v/>
      </c>
      <c r="B403" t="s">
        <v>310</v>
      </c>
    </row>
    <row r="404" spans="1:2">
      <c r="A404" t="str">
        <f t="shared" si="7"/>
        <v>PETRONI (VIA)</v>
      </c>
      <c r="B404" t="s">
        <v>64</v>
      </c>
    </row>
    <row r="405" spans="1:2" hidden="1">
      <c r="A405" t="str">
        <f t="shared" si="7"/>
        <v/>
      </c>
      <c r="B405" t="s">
        <v>311</v>
      </c>
    </row>
    <row r="406" spans="1:2">
      <c r="A406" t="str">
        <f t="shared" si="7"/>
        <v>PIELLA (VIA)</v>
      </c>
      <c r="B406" t="s">
        <v>69</v>
      </c>
    </row>
    <row r="407" spans="1:2" hidden="1">
      <c r="A407" t="str">
        <f t="shared" si="7"/>
        <v/>
      </c>
      <c r="B407" t="s">
        <v>312</v>
      </c>
    </row>
    <row r="408" spans="1:2">
      <c r="A408" t="str">
        <f t="shared" si="7"/>
        <v>PIETRALATA (VIA)</v>
      </c>
      <c r="B408" t="s">
        <v>18</v>
      </c>
    </row>
    <row r="409" spans="1:2" hidden="1">
      <c r="A409" t="str">
        <f t="shared" si="7"/>
        <v/>
      </c>
      <c r="B409" t="s">
        <v>313</v>
      </c>
    </row>
    <row r="410" spans="1:2">
      <c r="A410" t="str">
        <f t="shared" si="7"/>
        <v>PIETRAMELLARA (V.LE)</v>
      </c>
      <c r="B410" t="s">
        <v>314</v>
      </c>
    </row>
    <row r="411" spans="1:2" hidden="1">
      <c r="A411" t="str">
        <f t="shared" si="7"/>
        <v/>
      </c>
      <c r="B411" t="s">
        <v>315</v>
      </c>
    </row>
    <row r="412" spans="1:2">
      <c r="A412" t="str">
        <f t="shared" si="7"/>
        <v>POETI (VIA)</v>
      </c>
      <c r="B412" t="s">
        <v>26</v>
      </c>
    </row>
    <row r="413" spans="1:2" hidden="1">
      <c r="A413" t="str">
        <f t="shared" si="7"/>
        <v/>
      </c>
      <c r="B413" t="s">
        <v>316</v>
      </c>
    </row>
    <row r="414" spans="1:2">
      <c r="A414" t="str">
        <f t="shared" si="7"/>
        <v>POLESE (VIA)</v>
      </c>
      <c r="B414" t="s">
        <v>69</v>
      </c>
    </row>
    <row r="415" spans="1:2" hidden="1">
      <c r="A415" t="str">
        <f t="shared" si="7"/>
        <v/>
      </c>
      <c r="B415" t="s">
        <v>317</v>
      </c>
    </row>
    <row r="416" spans="1:2">
      <c r="A416" t="str">
        <f t="shared" si="7"/>
        <v>PRENDIPARTE (PIAZZETTA)</v>
      </c>
      <c r="B416" t="s">
        <v>107</v>
      </c>
    </row>
    <row r="417" spans="1:2" hidden="1">
      <c r="A417" t="str">
        <f t="shared" si="7"/>
        <v/>
      </c>
      <c r="B417" t="s">
        <v>318</v>
      </c>
    </row>
    <row r="418" spans="1:2">
      <c r="A418" t="str">
        <f t="shared" si="7"/>
        <v>PUNTONI (P.ZZA)</v>
      </c>
      <c r="B418" t="s">
        <v>319</v>
      </c>
    </row>
    <row r="419" spans="1:2" hidden="1">
      <c r="A419" t="str">
        <f t="shared" si="7"/>
        <v/>
      </c>
      <c r="B419" t="s">
        <v>320</v>
      </c>
    </row>
    <row r="420" spans="1:2">
      <c r="A420" t="str">
        <f t="shared" si="7"/>
        <v>RANZANI (VIA)</v>
      </c>
      <c r="B420" t="s">
        <v>321</v>
      </c>
    </row>
    <row r="421" spans="1:2" hidden="1">
      <c r="A421" t="str">
        <f t="shared" si="7"/>
        <v/>
      </c>
      <c r="B421" t="s">
        <v>322</v>
      </c>
    </row>
    <row r="422" spans="1:2">
      <c r="A422" t="str">
        <f t="shared" si="7"/>
        <v>REMORSELLA (VIA)</v>
      </c>
      <c r="B422" t="s">
        <v>107</v>
      </c>
    </row>
    <row r="423" spans="1:2" hidden="1">
      <c r="A423" t="str">
        <f t="shared" si="7"/>
        <v/>
      </c>
      <c r="B423" t="s">
        <v>323</v>
      </c>
    </row>
    <row r="424" spans="1:2">
      <c r="A424" t="str">
        <f t="shared" si="7"/>
        <v>RESPIGHI (LARGO)</v>
      </c>
      <c r="B424" t="s">
        <v>107</v>
      </c>
    </row>
    <row r="425" spans="1:2" hidden="1">
      <c r="A425" t="str">
        <f t="shared" si="7"/>
        <v/>
      </c>
      <c r="B425" t="s">
        <v>324</v>
      </c>
    </row>
    <row r="426" spans="1:2">
      <c r="A426" t="str">
        <f t="shared" si="7"/>
        <v>RIALTO (VIA)</v>
      </c>
      <c r="B426" t="s">
        <v>22</v>
      </c>
    </row>
    <row r="427" spans="1:2" hidden="1">
      <c r="A427" t="str">
        <f t="shared" si="7"/>
        <v/>
      </c>
      <c r="B427" t="s">
        <v>325</v>
      </c>
    </row>
    <row r="428" spans="1:2">
      <c r="A428" t="str">
        <f t="shared" si="7"/>
        <v>RISMONDO (VIA)</v>
      </c>
      <c r="B428" t="s">
        <v>69</v>
      </c>
    </row>
    <row r="429" spans="1:2" hidden="1">
      <c r="A429" t="str">
        <f t="shared" si="7"/>
        <v/>
      </c>
      <c r="B429" t="s">
        <v>326</v>
      </c>
    </row>
    <row r="430" spans="1:2">
      <c r="A430" t="str">
        <f t="shared" si="7"/>
        <v>RIVA RENO (VIA)</v>
      </c>
      <c r="B430" t="s">
        <v>327</v>
      </c>
    </row>
    <row r="431" spans="1:2">
      <c r="A431" t="str">
        <f t="shared" si="7"/>
        <v>RIVA RENO (VIA)</v>
      </c>
      <c r="B431" t="s">
        <v>328</v>
      </c>
    </row>
    <row r="432" spans="1:2">
      <c r="A432" t="str">
        <f t="shared" si="7"/>
        <v>RIVA RENO (VIA)</v>
      </c>
      <c r="B432" t="s">
        <v>329</v>
      </c>
    </row>
    <row r="433" spans="1:2" hidden="1">
      <c r="A433" t="str">
        <f t="shared" si="7"/>
        <v/>
      </c>
      <c r="B433" t="s">
        <v>330</v>
      </c>
    </row>
    <row r="434" spans="1:2">
      <c r="A434" t="str">
        <f t="shared" si="7"/>
        <v>ROOSVELT (P.ZZA)</v>
      </c>
      <c r="B434" t="s">
        <v>331</v>
      </c>
    </row>
    <row r="435" spans="1:2" hidden="1">
      <c r="A435" t="str">
        <f t="shared" si="7"/>
        <v/>
      </c>
      <c r="B435" t="s">
        <v>332</v>
      </c>
    </row>
    <row r="436" spans="1:2">
      <c r="A436" t="str">
        <f t="shared" si="7"/>
        <v>ROSSINI (P.ZZA)</v>
      </c>
      <c r="B436" t="s">
        <v>14</v>
      </c>
    </row>
    <row r="437" spans="1:2" hidden="1">
      <c r="A437" t="str">
        <f t="shared" si="7"/>
        <v/>
      </c>
      <c r="B437" t="s">
        <v>333</v>
      </c>
    </row>
    <row r="438" spans="1:2">
      <c r="A438" t="str">
        <f t="shared" si="7"/>
        <v>RUBBIANI (VIA)</v>
      </c>
      <c r="B438" t="s">
        <v>22</v>
      </c>
    </row>
    <row r="439" spans="1:2" hidden="1">
      <c r="A439" t="str">
        <f t="shared" si="7"/>
        <v/>
      </c>
      <c r="B439" t="s">
        <v>334</v>
      </c>
    </row>
    <row r="440" spans="1:2">
      <c r="A440" t="str">
        <f t="shared" si="7"/>
        <v>S.ALO' (VIA)</v>
      </c>
      <c r="B440" t="s">
        <v>335</v>
      </c>
    </row>
    <row r="441" spans="1:2" hidden="1">
      <c r="A441" t="str">
        <f t="shared" si="7"/>
        <v/>
      </c>
      <c r="B441" t="s">
        <v>336</v>
      </c>
    </row>
    <row r="442" spans="1:2">
      <c r="A442" t="str">
        <f t="shared" si="7"/>
        <v>S.CARLO (VIA)</v>
      </c>
      <c r="B442" t="s">
        <v>28</v>
      </c>
    </row>
    <row r="443" spans="1:2" hidden="1">
      <c r="A443" t="str">
        <f t="shared" si="7"/>
        <v/>
      </c>
      <c r="B443" t="s">
        <v>337</v>
      </c>
    </row>
    <row r="444" spans="1:2">
      <c r="A444" t="str">
        <f t="shared" si="7"/>
        <v>S.CATERINA</v>
      </c>
      <c r="B444" t="s">
        <v>26</v>
      </c>
    </row>
    <row r="445" spans="1:2" hidden="1">
      <c r="A445" t="str">
        <f t="shared" si="7"/>
        <v/>
      </c>
      <c r="B445" t="s">
        <v>338</v>
      </c>
    </row>
    <row r="446" spans="1:2">
      <c r="A446" t="str">
        <f t="shared" si="7"/>
        <v>S.CROCE (VIA)</v>
      </c>
      <c r="B446" t="s">
        <v>20</v>
      </c>
    </row>
    <row r="447" spans="1:2" hidden="1">
      <c r="A447" t="str">
        <f t="shared" si="7"/>
        <v/>
      </c>
      <c r="B447" t="s">
        <v>339</v>
      </c>
    </row>
    <row r="448" spans="1:2">
      <c r="A448" t="str">
        <f t="shared" si="7"/>
        <v>S.DOMENICO (VIA)</v>
      </c>
      <c r="B448" t="s">
        <v>24</v>
      </c>
    </row>
    <row r="449" spans="1:2" hidden="1">
      <c r="A449" t="str">
        <f t="shared" si="7"/>
        <v/>
      </c>
      <c r="B449" t="s">
        <v>340</v>
      </c>
    </row>
    <row r="450" spans="1:2">
      <c r="A450" t="str">
        <f t="shared" si="7"/>
        <v>S.DONATO (VIA)</v>
      </c>
      <c r="B450" t="s">
        <v>341</v>
      </c>
    </row>
    <row r="451" spans="1:2" hidden="1">
      <c r="A451" t="str">
        <f t="shared" si="7"/>
        <v/>
      </c>
      <c r="B451" t="s">
        <v>342</v>
      </c>
    </row>
    <row r="452" spans="1:2">
      <c r="A452" t="str">
        <f t="shared" si="7"/>
        <v>S.FELICE (VIA)</v>
      </c>
      <c r="B452" t="s">
        <v>343</v>
      </c>
    </row>
    <row r="453" spans="1:2">
      <c r="A453" t="str">
        <f t="shared" si="7"/>
        <v>S.FELICE (VIA)</v>
      </c>
      <c r="B453" t="s">
        <v>344</v>
      </c>
    </row>
    <row r="454" spans="1:2" hidden="1">
      <c r="A454" t="str">
        <f t="shared" si="7"/>
        <v/>
      </c>
      <c r="B454" t="s">
        <v>345</v>
      </c>
    </row>
    <row r="455" spans="1:2">
      <c r="A455" t="str">
        <f t="shared" si="7"/>
        <v>S.FRANCESCO (P.ZZA)</v>
      </c>
      <c r="B455" t="s">
        <v>346</v>
      </c>
    </row>
    <row r="456" spans="1:2" hidden="1">
      <c r="A456" t="str">
        <f t="shared" si="7"/>
        <v/>
      </c>
      <c r="B456" t="s">
        <v>347</v>
      </c>
    </row>
    <row r="457" spans="1:2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>
      <c r="A458" t="str">
        <f t="shared" si="8"/>
        <v/>
      </c>
      <c r="B458" t="s">
        <v>349</v>
      </c>
    </row>
    <row r="459" spans="1:2">
      <c r="A459" t="str">
        <f t="shared" si="8"/>
        <v>S.GIACOMO (VIA)</v>
      </c>
      <c r="B459" t="s">
        <v>107</v>
      </c>
    </row>
    <row r="460" spans="1:2" hidden="1">
      <c r="A460" t="str">
        <f t="shared" si="8"/>
        <v/>
      </c>
      <c r="B460" t="s">
        <v>350</v>
      </c>
    </row>
    <row r="461" spans="1:2">
      <c r="A461" t="str">
        <f t="shared" si="8"/>
        <v>S.GIORGIO (VIA)</v>
      </c>
      <c r="B461" t="s">
        <v>28</v>
      </c>
    </row>
    <row r="462" spans="1:2" hidden="1">
      <c r="A462" t="str">
        <f t="shared" si="8"/>
        <v/>
      </c>
      <c r="B462" t="s">
        <v>351</v>
      </c>
    </row>
    <row r="463" spans="1:2">
      <c r="A463" t="str">
        <f t="shared" si="8"/>
        <v>S.GIULIANO (VIA)</v>
      </c>
      <c r="B463" t="s">
        <v>167</v>
      </c>
    </row>
    <row r="464" spans="1:2" hidden="1">
      <c r="A464" t="str">
        <f t="shared" si="8"/>
        <v/>
      </c>
      <c r="B464" t="s">
        <v>352</v>
      </c>
    </row>
    <row r="465" spans="1:2">
      <c r="A465" t="str">
        <f t="shared" si="8"/>
        <v>S.ISAIA (VIA)</v>
      </c>
      <c r="B465" t="s">
        <v>167</v>
      </c>
    </row>
    <row r="466" spans="1:2" hidden="1">
      <c r="A466" t="str">
        <f t="shared" si="8"/>
        <v/>
      </c>
      <c r="B466" t="s">
        <v>353</v>
      </c>
    </row>
    <row r="467" spans="1:2">
      <c r="A467" t="str">
        <f t="shared" si="8"/>
        <v>S.LORENZO (VIA)</v>
      </c>
      <c r="B467" t="s">
        <v>118</v>
      </c>
    </row>
    <row r="468" spans="1:2" hidden="1">
      <c r="A468" t="str">
        <f t="shared" si="8"/>
        <v/>
      </c>
      <c r="B468" t="s">
        <v>354</v>
      </c>
    </row>
    <row r="469" spans="1:2">
      <c r="A469" t="str">
        <f t="shared" si="8"/>
        <v>S.LUCIA (VIA)</v>
      </c>
      <c r="B469" t="s">
        <v>24</v>
      </c>
    </row>
    <row r="470" spans="1:2" hidden="1">
      <c r="A470" t="str">
        <f t="shared" si="8"/>
        <v/>
      </c>
      <c r="B470" t="s">
        <v>355</v>
      </c>
    </row>
    <row r="471" spans="1:2">
      <c r="A471" t="str">
        <f t="shared" si="8"/>
        <v>S.MAMOLO (VIA)</v>
      </c>
      <c r="B471" t="s">
        <v>356</v>
      </c>
    </row>
    <row r="472" spans="1:2" hidden="1">
      <c r="A472" t="str">
        <f t="shared" si="8"/>
        <v/>
      </c>
      <c r="B472" t="s">
        <v>357</v>
      </c>
    </row>
    <row r="473" spans="1:2">
      <c r="A473" t="str">
        <f t="shared" si="8"/>
        <v>da via Bagni di Mario a via Roncrio</v>
      </c>
      <c r="B473" t="s">
        <v>356</v>
      </c>
    </row>
    <row r="474" spans="1:2" hidden="1">
      <c r="A474" t="str">
        <f t="shared" si="8"/>
        <v/>
      </c>
      <c r="B474" t="s">
        <v>358</v>
      </c>
    </row>
    <row r="475" spans="1:2">
      <c r="A475" t="str">
        <f t="shared" si="8"/>
        <v>da via Roncrio a lato opposto via Bagni di Mario</v>
      </c>
      <c r="B475" t="s">
        <v>359</v>
      </c>
    </row>
    <row r="476" spans="1:2" hidden="1">
      <c r="A476" t="str">
        <f t="shared" si="8"/>
        <v/>
      </c>
      <c r="B476" t="s">
        <v>360</v>
      </c>
    </row>
    <row r="477" spans="1:2">
      <c r="A477" t="str">
        <f t="shared" si="8"/>
        <v>da lato opposto via Bagni di Mario a piazza di P.ta S.Mamolo</v>
      </c>
      <c r="B477" t="s">
        <v>359</v>
      </c>
    </row>
    <row r="478" spans="1:2" hidden="1">
      <c r="A478" t="str">
        <f t="shared" si="8"/>
        <v/>
      </c>
      <c r="B478" t="s">
        <v>361</v>
      </c>
    </row>
    <row r="479" spans="1:2" hidden="1">
      <c r="A479" t="str">
        <f t="shared" si="8"/>
        <v/>
      </c>
      <c r="B479" t="s">
        <v>362</v>
      </c>
    </row>
    <row r="480" spans="1:2">
      <c r="A480" t="str">
        <f t="shared" si="8"/>
        <v>S.MARGHERITA (VIA)</v>
      </c>
      <c r="B480" t="s">
        <v>47</v>
      </c>
    </row>
    <row r="481" spans="1:2" hidden="1">
      <c r="A481" t="str">
        <f t="shared" si="8"/>
        <v/>
      </c>
      <c r="B481" t="s">
        <v>363</v>
      </c>
    </row>
    <row r="482" spans="1:2">
      <c r="A482" t="str">
        <f t="shared" si="8"/>
        <v>S.MICHELE (P.ZZA)</v>
      </c>
      <c r="B482" t="s">
        <v>107</v>
      </c>
    </row>
    <row r="483" spans="1:2" hidden="1">
      <c r="A483" t="str">
        <f t="shared" si="8"/>
        <v/>
      </c>
      <c r="B483" t="s">
        <v>364</v>
      </c>
    </row>
    <row r="484" spans="1:2">
      <c r="A484" t="str">
        <f t="shared" si="8"/>
        <v>S.PETRONIO VECCHIO (VIA)</v>
      </c>
      <c r="B484" t="s">
        <v>64</v>
      </c>
    </row>
    <row r="485" spans="1:2" hidden="1">
      <c r="A485" t="str">
        <f t="shared" si="8"/>
        <v/>
      </c>
      <c r="B485" t="s">
        <v>365</v>
      </c>
    </row>
    <row r="486" spans="1:2">
      <c r="A486" t="str">
        <f t="shared" si="8"/>
        <v>S.PROCOLO (VIA)</v>
      </c>
      <c r="B486" t="s">
        <v>47</v>
      </c>
    </row>
    <row r="487" spans="1:2" hidden="1">
      <c r="A487" t="str">
        <f t="shared" si="8"/>
        <v/>
      </c>
      <c r="B487" t="s">
        <v>366</v>
      </c>
    </row>
    <row r="488" spans="1:2">
      <c r="A488" t="str">
        <f t="shared" si="8"/>
        <v>S.ROCCO (VIA)</v>
      </c>
      <c r="B488" t="s">
        <v>20</v>
      </c>
    </row>
    <row r="489" spans="1:2" hidden="1">
      <c r="A489" t="str">
        <f t="shared" si="8"/>
        <v/>
      </c>
      <c r="B489" t="s">
        <v>367</v>
      </c>
    </row>
    <row r="490" spans="1:2">
      <c r="A490" t="str">
        <f t="shared" si="8"/>
        <v>S.SIGISMONDO (VIA)</v>
      </c>
      <c r="B490" t="s">
        <v>14</v>
      </c>
    </row>
    <row r="491" spans="1:2" hidden="1">
      <c r="A491" t="str">
        <f t="shared" si="8"/>
        <v/>
      </c>
      <c r="B491" t="s">
        <v>368</v>
      </c>
    </row>
    <row r="492" spans="1:2">
      <c r="A492" t="str">
        <f t="shared" si="8"/>
        <v>S.STEFANO (VIA)</v>
      </c>
      <c r="B492" t="s">
        <v>369</v>
      </c>
    </row>
    <row r="493" spans="1:2">
      <c r="A493" t="str">
        <f t="shared" si="8"/>
        <v>S.STEFANO (VIA)</v>
      </c>
      <c r="B493" t="s">
        <v>370</v>
      </c>
    </row>
    <row r="494" spans="1:2">
      <c r="A494" t="str">
        <f t="shared" si="8"/>
        <v>S.STEFANO (VIA)</v>
      </c>
      <c r="B494" t="s">
        <v>371</v>
      </c>
    </row>
    <row r="495" spans="1:2">
      <c r="A495" t="str">
        <f t="shared" si="8"/>
        <v>S.STEFANO (VIA)</v>
      </c>
      <c r="B495" t="s">
        <v>372</v>
      </c>
    </row>
    <row r="496" spans="1:2" hidden="1">
      <c r="A496" t="str">
        <f t="shared" si="8"/>
        <v/>
      </c>
      <c r="B496" t="s">
        <v>373</v>
      </c>
    </row>
    <row r="497" spans="1:2">
      <c r="A497" t="str">
        <f t="shared" si="8"/>
        <v>S.VALENTINO (VIA)</v>
      </c>
      <c r="B497" t="s">
        <v>20</v>
      </c>
    </row>
    <row r="498" spans="1:2" hidden="1">
      <c r="A498" t="str">
        <f t="shared" si="8"/>
        <v/>
      </c>
      <c r="B498" t="s">
        <v>374</v>
      </c>
    </row>
    <row r="499" spans="1:2">
      <c r="A499" t="str">
        <f t="shared" si="8"/>
        <v>S.VITALE (VIA)</v>
      </c>
      <c r="B499" t="s">
        <v>375</v>
      </c>
    </row>
    <row r="500" spans="1:2">
      <c r="A500" t="str">
        <f t="shared" si="8"/>
        <v>S.VITALE (VIA)</v>
      </c>
      <c r="B500" t="s">
        <v>376</v>
      </c>
    </row>
    <row r="501" spans="1:2" hidden="1">
      <c r="A501" t="str">
        <f t="shared" si="8"/>
        <v/>
      </c>
      <c r="B501" t="s">
        <v>377</v>
      </c>
    </row>
    <row r="502" spans="1:2">
      <c r="A502" t="str">
        <f t="shared" si="8"/>
        <v>SAFFI (VIA)</v>
      </c>
      <c r="B502" t="s">
        <v>378</v>
      </c>
    </row>
    <row r="503" spans="1:2" hidden="1">
      <c r="A503" t="str">
        <f t="shared" si="8"/>
        <v/>
      </c>
      <c r="B503" t="s">
        <v>379</v>
      </c>
    </row>
    <row r="504" spans="1:2">
      <c r="A504" t="str">
        <f t="shared" si="8"/>
        <v>SARAGOZZA (VIA)</v>
      </c>
      <c r="B504" t="s">
        <v>380</v>
      </c>
    </row>
    <row r="505" spans="1:2">
      <c r="A505" t="str">
        <f t="shared" si="8"/>
        <v>SARAGOZZA (VIA)</v>
      </c>
      <c r="B505" t="s">
        <v>381</v>
      </c>
    </row>
    <row r="506" spans="1:2">
      <c r="A506" t="str">
        <f t="shared" si="8"/>
        <v>SARAGOZZA (VIA)</v>
      </c>
      <c r="B506" t="s">
        <v>382</v>
      </c>
    </row>
    <row r="507" spans="1:2">
      <c r="A507" t="str">
        <f t="shared" si="8"/>
        <v>SARAGOZZA (VIA)</v>
      </c>
      <c r="B507" t="s">
        <v>383</v>
      </c>
    </row>
    <row r="508" spans="1:2">
      <c r="A508" t="str">
        <f t="shared" si="8"/>
        <v>SARAGOZZA (VIA)</v>
      </c>
      <c r="B508" t="s">
        <v>384</v>
      </c>
    </row>
    <row r="509" spans="1:2">
      <c r="A509" t="str">
        <f t="shared" si="8"/>
        <v>SARAGOZZA (VIA)</v>
      </c>
      <c r="B509" t="s">
        <v>385</v>
      </c>
    </row>
    <row r="510" spans="1:2" hidden="1">
      <c r="A510" t="str">
        <f t="shared" si="8"/>
        <v/>
      </c>
      <c r="B510" t="s">
        <v>386</v>
      </c>
    </row>
    <row r="511" spans="1:2">
      <c r="A511" t="str">
        <f t="shared" si="8"/>
        <v>SAVENELLA (VIA)</v>
      </c>
      <c r="B511" t="s">
        <v>64</v>
      </c>
    </row>
    <row r="512" spans="1:2" hidden="1">
      <c r="A512" t="str">
        <f t="shared" si="8"/>
        <v/>
      </c>
      <c r="B512" t="s">
        <v>387</v>
      </c>
    </row>
    <row r="513" spans="1:2">
      <c r="A513" t="str">
        <f t="shared" si="8"/>
        <v>SELMI (VIA)</v>
      </c>
      <c r="B513" t="s">
        <v>107</v>
      </c>
    </row>
    <row r="514" spans="1:2" hidden="1">
      <c r="A514" t="str">
        <f t="shared" si="8"/>
        <v/>
      </c>
      <c r="B514" t="s">
        <v>388</v>
      </c>
    </row>
    <row r="515" spans="1:2">
      <c r="A515" t="str">
        <f t="shared" si="8"/>
        <v>SENZANOME (VIA)</v>
      </c>
      <c r="B515" t="s">
        <v>47</v>
      </c>
    </row>
    <row r="516" spans="1:2" hidden="1">
      <c r="A516" t="str">
        <f t="shared" si="8"/>
        <v/>
      </c>
      <c r="B516" t="s">
        <v>389</v>
      </c>
    </row>
    <row r="517" spans="1:2">
      <c r="A517" t="str">
        <f t="shared" si="8"/>
        <v>SILVANI (V.LE)</v>
      </c>
      <c r="B517" t="s">
        <v>390</v>
      </c>
    </row>
    <row r="518" spans="1:2" hidden="1">
      <c r="A518" t="str">
        <f t="shared" si="8"/>
        <v/>
      </c>
      <c r="B518" t="s">
        <v>391</v>
      </c>
    </row>
    <row r="519" spans="1:2">
      <c r="A519" t="str">
        <f t="shared" si="8"/>
        <v>SOLFERINO (VIA)</v>
      </c>
      <c r="B519" t="s">
        <v>392</v>
      </c>
    </row>
    <row r="520" spans="1:2" hidden="1">
      <c r="A520" t="str">
        <f t="shared" si="8"/>
        <v/>
      </c>
      <c r="B520" t="s">
        <v>393</v>
      </c>
    </row>
    <row r="521" spans="1:2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>
      <c r="A522" t="str">
        <f t="shared" si="9"/>
        <v/>
      </c>
      <c r="B522" t="s">
        <v>394</v>
      </c>
    </row>
    <row r="523" spans="1:2">
      <c r="A523" t="str">
        <f t="shared" si="9"/>
        <v>STRADA MAGGIORE</v>
      </c>
      <c r="B523" t="s">
        <v>395</v>
      </c>
    </row>
    <row r="524" spans="1:2">
      <c r="A524" t="str">
        <f t="shared" si="9"/>
        <v>STRADA MAGGIORE</v>
      </c>
      <c r="B524" t="s">
        <v>396</v>
      </c>
    </row>
    <row r="525" spans="1:2" hidden="1">
      <c r="A525" t="str">
        <f t="shared" si="9"/>
        <v/>
      </c>
      <c r="B525" t="s">
        <v>397</v>
      </c>
    </row>
    <row r="526" spans="1:2">
      <c r="A526" t="str">
        <f t="shared" si="9"/>
        <v>STRADELLACCIO (VIA)</v>
      </c>
      <c r="B526" t="s">
        <v>64</v>
      </c>
    </row>
    <row r="527" spans="1:2" hidden="1">
      <c r="A527" t="str">
        <f t="shared" si="9"/>
        <v/>
      </c>
      <c r="B527" t="s">
        <v>398</v>
      </c>
    </row>
    <row r="528" spans="1:2">
      <c r="A528" t="str">
        <f t="shared" si="9"/>
        <v>STRAZZACAPPE (VIA)</v>
      </c>
      <c r="B528" t="s">
        <v>28</v>
      </c>
    </row>
    <row r="529" spans="1:2" hidden="1">
      <c r="A529" t="str">
        <f t="shared" si="9"/>
        <v/>
      </c>
      <c r="B529" t="s">
        <v>399</v>
      </c>
    </row>
    <row r="530" spans="1:2">
      <c r="A530" t="str">
        <f t="shared" si="9"/>
        <v>TAGLIAPIETRE (VIA)</v>
      </c>
      <c r="B530" t="s">
        <v>167</v>
      </c>
    </row>
    <row r="531" spans="1:2" hidden="1">
      <c r="A531" t="str">
        <f t="shared" si="9"/>
        <v/>
      </c>
      <c r="B531" t="s">
        <v>400</v>
      </c>
    </row>
    <row r="532" spans="1:2">
      <c r="A532" t="str">
        <f t="shared" si="9"/>
        <v>TANARI VECCHIA (VIA)</v>
      </c>
      <c r="B532" t="s">
        <v>28</v>
      </c>
    </row>
    <row r="533" spans="1:2" hidden="1">
      <c r="A533" t="str">
        <f t="shared" si="9"/>
        <v/>
      </c>
      <c r="B533" t="s">
        <v>401</v>
      </c>
    </row>
    <row r="534" spans="1:2">
      <c r="A534" t="str">
        <f t="shared" si="9"/>
        <v>TERRIBILIA (VIA)</v>
      </c>
      <c r="B534" t="s">
        <v>69</v>
      </c>
    </row>
    <row r="535" spans="1:2" hidden="1">
      <c r="A535" t="str">
        <f t="shared" si="9"/>
        <v/>
      </c>
      <c r="B535" t="s">
        <v>402</v>
      </c>
    </row>
    <row r="536" spans="1:2">
      <c r="A536" t="str">
        <f t="shared" si="9"/>
        <v>TESSITORI (VIA)</v>
      </c>
      <c r="B536" t="s">
        <v>18</v>
      </c>
    </row>
    <row r="537" spans="1:2" hidden="1">
      <c r="A537" t="str">
        <f t="shared" si="9"/>
        <v/>
      </c>
      <c r="B537" t="s">
        <v>403</v>
      </c>
    </row>
    <row r="538" spans="1:2">
      <c r="A538" t="str">
        <f t="shared" si="9"/>
        <v>TESTONI (VIA)</v>
      </c>
      <c r="B538" t="s">
        <v>404</v>
      </c>
    </row>
    <row r="539" spans="1:2" hidden="1">
      <c r="A539" t="str">
        <f t="shared" si="9"/>
        <v/>
      </c>
      <c r="B539" t="s">
        <v>405</v>
      </c>
    </row>
    <row r="540" spans="1:2">
      <c r="A540" t="str">
        <f t="shared" si="9"/>
        <v>TODARO (VIA)</v>
      </c>
      <c r="B540" t="s">
        <v>28</v>
      </c>
    </row>
    <row r="541" spans="1:2" hidden="1">
      <c r="A541" t="str">
        <f t="shared" si="9"/>
        <v/>
      </c>
      <c r="B541" t="s">
        <v>406</v>
      </c>
    </row>
    <row r="542" spans="1:2">
      <c r="A542" t="str">
        <f t="shared" si="9"/>
        <v>TOFFANO (VIA)</v>
      </c>
      <c r="B542" t="s">
        <v>22</v>
      </c>
    </row>
    <row r="543" spans="1:2" hidden="1">
      <c r="A543" t="str">
        <f t="shared" si="9"/>
        <v/>
      </c>
      <c r="B543" t="s">
        <v>407</v>
      </c>
    </row>
    <row r="544" spans="1:2">
      <c r="A544" t="str">
        <f t="shared" si="9"/>
        <v>TORLEONE (VIA)</v>
      </c>
      <c r="B544" t="s">
        <v>14</v>
      </c>
    </row>
    <row r="545" spans="1:2" hidden="1">
      <c r="A545" t="str">
        <f t="shared" si="9"/>
        <v/>
      </c>
      <c r="B545" t="s">
        <v>408</v>
      </c>
    </row>
    <row r="546" spans="1:2">
      <c r="A546" t="str">
        <f t="shared" si="9"/>
        <v>TOVAGLIE (VIA)</v>
      </c>
      <c r="B546" t="s">
        <v>167</v>
      </c>
    </row>
    <row r="547" spans="1:2" hidden="1">
      <c r="A547" t="str">
        <f t="shared" si="9"/>
        <v/>
      </c>
      <c r="B547" t="s">
        <v>409</v>
      </c>
    </row>
    <row r="548" spans="1:2">
      <c r="A548" t="str">
        <f t="shared" si="9"/>
        <v>TRIBUNALI (P.ZZA)</v>
      </c>
      <c r="B548" t="s">
        <v>167</v>
      </c>
    </row>
    <row r="549" spans="1:2" hidden="1">
      <c r="A549" t="str">
        <f t="shared" si="9"/>
        <v/>
      </c>
      <c r="B549" t="s">
        <v>410</v>
      </c>
    </row>
    <row r="550" spans="1:2">
      <c r="A550" t="str">
        <f t="shared" si="9"/>
        <v>TROMBETTI (LARGO)</v>
      </c>
      <c r="B550" t="s">
        <v>14</v>
      </c>
    </row>
    <row r="551" spans="1:2" hidden="1">
      <c r="A551" t="str">
        <f t="shared" si="9"/>
        <v/>
      </c>
      <c r="B551" t="s">
        <v>411</v>
      </c>
    </row>
    <row r="552" spans="1:2">
      <c r="A552" t="str">
        <f t="shared" si="9"/>
        <v>URBANA (VIA)</v>
      </c>
      <c r="B552" t="s">
        <v>412</v>
      </c>
    </row>
    <row r="553" spans="1:2">
      <c r="A553" t="str">
        <f t="shared" si="9"/>
        <v>URBANA (VIA)</v>
      </c>
      <c r="B553" t="s">
        <v>413</v>
      </c>
    </row>
    <row r="554" spans="1:2" hidden="1">
      <c r="A554" t="str">
        <f t="shared" si="9"/>
        <v/>
      </c>
      <c r="B554" t="s">
        <v>414</v>
      </c>
    </row>
    <row r="555" spans="1:2">
      <c r="A555" t="str">
        <f t="shared" si="9"/>
        <v>VAL D'APOSA (VIA)</v>
      </c>
      <c r="B555" t="s">
        <v>47</v>
      </c>
    </row>
    <row r="556" spans="1:2" hidden="1">
      <c r="A556" t="str">
        <f t="shared" si="9"/>
        <v/>
      </c>
      <c r="B556" t="s">
        <v>415</v>
      </c>
    </row>
    <row r="557" spans="1:2">
      <c r="A557" t="str">
        <f t="shared" si="9"/>
        <v>VASCELLI (VIA)</v>
      </c>
      <c r="B557" t="s">
        <v>22</v>
      </c>
    </row>
    <row r="558" spans="1:2" hidden="1">
      <c r="A558" t="str">
        <f t="shared" si="9"/>
        <v/>
      </c>
      <c r="B558" t="s">
        <v>416</v>
      </c>
    </row>
    <row r="559" spans="1:2">
      <c r="A559" t="str">
        <f t="shared" si="9"/>
        <v>VENEZIAN (VIA)</v>
      </c>
      <c r="B559" t="s">
        <v>69</v>
      </c>
    </row>
    <row r="560" spans="1:2" hidden="1">
      <c r="A560" t="str">
        <f t="shared" si="9"/>
        <v/>
      </c>
      <c r="B560" t="s">
        <v>417</v>
      </c>
    </row>
    <row r="561" spans="1:2">
      <c r="A561" t="str">
        <f t="shared" si="9"/>
        <v>VENTURINI (VIA)</v>
      </c>
      <c r="B561" t="s">
        <v>418</v>
      </c>
    </row>
    <row r="562" spans="1:2" hidden="1">
      <c r="A562" t="str">
        <f t="shared" si="9"/>
        <v/>
      </c>
      <c r="B562" t="s">
        <v>419</v>
      </c>
    </row>
    <row r="563" spans="1:2">
      <c r="A563" t="str">
        <f t="shared" si="9"/>
        <v>VERDI (P.ZZA)</v>
      </c>
      <c r="B563" t="s">
        <v>420</v>
      </c>
    </row>
    <row r="564" spans="1:2" hidden="1">
      <c r="A564" t="str">
        <f t="shared" si="9"/>
        <v/>
      </c>
      <c r="B564" t="s">
        <v>421</v>
      </c>
    </row>
    <row r="565" spans="1:2">
      <c r="A565" t="str">
        <f t="shared" si="9"/>
        <v>VICINI (V.LE)</v>
      </c>
      <c r="B565" t="s">
        <v>359</v>
      </c>
    </row>
    <row r="566" spans="1:2" hidden="1">
      <c r="A566" t="str">
        <f t="shared" si="9"/>
        <v/>
      </c>
      <c r="B566" t="s">
        <v>422</v>
      </c>
    </row>
    <row r="567" spans="1:2" hidden="1">
      <c r="A567" t="str">
        <f t="shared" si="9"/>
        <v/>
      </c>
      <c r="B567" t="s">
        <v>423</v>
      </c>
    </row>
    <row r="568" spans="1:2">
      <c r="A568" t="str">
        <f t="shared" si="9"/>
        <v>VII NOVEMBRE (P.ZZA)</v>
      </c>
      <c r="B568" t="s">
        <v>390</v>
      </c>
    </row>
    <row r="569" spans="1:2" hidden="1">
      <c r="A569" t="str">
        <f t="shared" si="9"/>
        <v/>
      </c>
      <c r="B569" t="s">
        <v>424</v>
      </c>
    </row>
    <row r="570" spans="1:2">
      <c r="A570" t="str">
        <f t="shared" si="9"/>
        <v>VINAZZETTI (VIA)</v>
      </c>
      <c r="B570" t="s">
        <v>425</v>
      </c>
    </row>
    <row r="571" spans="1:2" hidden="1">
      <c r="A571" t="str">
        <f t="shared" si="9"/>
        <v/>
      </c>
      <c r="B571" t="s">
        <v>426</v>
      </c>
    </row>
    <row r="572" spans="1:2">
      <c r="A572" t="str">
        <f t="shared" si="9"/>
        <v>XII GIUGNO (V.LE)</v>
      </c>
      <c r="B572" t="s">
        <v>64</v>
      </c>
    </row>
    <row r="573" spans="1:2" hidden="1">
      <c r="A573" t="str">
        <f t="shared" si="9"/>
        <v/>
      </c>
      <c r="B573" t="s">
        <v>427</v>
      </c>
    </row>
    <row r="574" spans="1:2">
      <c r="A574" t="str">
        <f t="shared" si="9"/>
        <v>XX SETTEMBRE (P.ZZA)</v>
      </c>
      <c r="B574" t="s">
        <v>428</v>
      </c>
    </row>
    <row r="575" spans="1:2" hidden="1">
      <c r="A575" t="str">
        <f t="shared" si="9"/>
        <v/>
      </c>
      <c r="B575" t="s">
        <v>429</v>
      </c>
    </row>
    <row r="576" spans="1:2">
      <c r="A576" t="str">
        <f t="shared" si="9"/>
        <v>ZAMBONI (VIA)</v>
      </c>
      <c r="B576" t="s">
        <v>430</v>
      </c>
    </row>
    <row r="577" spans="1:2">
      <c r="A577" t="str">
        <f t="shared" si="9"/>
        <v>ZAMBONI (VIA)</v>
      </c>
      <c r="B577" t="s">
        <v>431</v>
      </c>
    </row>
    <row r="578" spans="1:2">
      <c r="A578" t="str">
        <f t="shared" si="9"/>
        <v>ZAMBONI (VIA)</v>
      </c>
      <c r="B578" t="s">
        <v>432</v>
      </c>
    </row>
    <row r="579" spans="1:2" hidden="1">
      <c r="A579" t="str">
        <f t="shared" si="9"/>
        <v/>
      </c>
      <c r="B579" t="s">
        <v>433</v>
      </c>
    </row>
    <row r="580" spans="1:2">
      <c r="A580" t="str">
        <f t="shared" si="9"/>
        <v>ZANARDI (VIA)</v>
      </c>
      <c r="B580" t="s">
        <v>434</v>
      </c>
    </row>
    <row r="581" spans="1:2" hidden="1">
      <c r="A581" t="str">
        <f t="shared" si="9"/>
        <v/>
      </c>
      <c r="B581" t="s">
        <v>435</v>
      </c>
    </row>
    <row r="582" spans="1:2">
      <c r="A582" t="str">
        <f t="shared" si="9"/>
        <v>ZANOLINI (VIA)</v>
      </c>
      <c r="B582" t="s">
        <v>390</v>
      </c>
    </row>
    <row r="583" spans="1:2" hidden="1">
      <c r="A583" t="str">
        <f t="shared" si="9"/>
        <v/>
      </c>
      <c r="B583" t="s">
        <v>436</v>
      </c>
    </row>
    <row r="584" spans="1:2">
      <c r="A584" t="str">
        <f t="shared" si="9"/>
        <v>ZAPPOLI (VIA)</v>
      </c>
      <c r="B584" t="s">
        <v>437</v>
      </c>
    </row>
    <row r="585" spans="1:2" hidden="1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workbookViewId="0">
      <pane xSplit="4" topLeftCell="E1" activePane="topRight" state="frozen"/>
      <selection pane="topRight" activeCell="L4" sqref="L4"/>
    </sheetView>
  </sheetViews>
  <sheetFormatPr baseColWidth="10" defaultColWidth="8.83203125" defaultRowHeight="14" x14ac:dyDescent="0"/>
  <cols>
    <col min="2" max="2" width="12.5" customWidth="1"/>
    <col min="3" max="3" width="20" customWidth="1"/>
    <col min="4" max="4" width="38.83203125" hidden="1" customWidth="1"/>
    <col min="5" max="5" width="38" hidden="1" customWidth="1"/>
    <col min="6" max="6" width="32.83203125" hidden="1" customWidth="1"/>
    <col min="7" max="7" width="32.83203125" customWidth="1"/>
    <col min="8" max="12" width="33.5" customWidth="1"/>
    <col min="13" max="13" width="9.33203125" customWidth="1"/>
    <col min="14" max="14" width="8.33203125" customWidth="1"/>
    <col min="15" max="15" width="42.6640625" customWidth="1"/>
  </cols>
  <sheetData>
    <row r="1" spans="1:14">
      <c r="A1" t="s">
        <v>440</v>
      </c>
      <c r="B1" t="s">
        <v>441</v>
      </c>
      <c r="C1" t="s">
        <v>447</v>
      </c>
      <c r="D1" t="s">
        <v>439</v>
      </c>
      <c r="E1" t="s">
        <v>1164</v>
      </c>
      <c r="F1" t="s">
        <v>1163</v>
      </c>
      <c r="G1" t="s">
        <v>445</v>
      </c>
      <c r="H1" t="s">
        <v>448</v>
      </c>
      <c r="I1" t="s">
        <v>449</v>
      </c>
      <c r="J1" t="s">
        <v>452</v>
      </c>
      <c r="K1" t="s">
        <v>450</v>
      </c>
      <c r="L1" t="s">
        <v>451</v>
      </c>
      <c r="M1" t="s">
        <v>444</v>
      </c>
      <c r="N1" t="s">
        <v>446</v>
      </c>
    </row>
    <row r="2" spans="1:14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</row>
    <row r="3" spans="1:14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5" si="2">RIGHT(D3,LEN(D3)-FIND("mese",D3)-4)</f>
        <v>da via Breventani a via Montefiorino</v>
      </c>
      <c r="G3" t="str">
        <f t="shared" ref="G3:G66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t="str">
        <f t="shared" si="1"/>
        <v>4</v>
      </c>
    </row>
    <row r="4" spans="1:14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 t="shared" ref="I4:I66" si="4">IF(COUNTIF(B:B,B4)=1,"null","")</f>
        <v>null</v>
      </c>
      <c r="J4" t="str">
        <f t="shared" ref="J4:J66" si="5">IF(COUNTIF(B:B,B4)=1,"null","")</f>
        <v>null</v>
      </c>
      <c r="K4" t="str">
        <f t="shared" ref="K4:K66" si="6">IF(COUNTIF(B:B,B4)=1,"null","")</f>
        <v>null</v>
      </c>
      <c r="L4" t="str">
        <f t="shared" ref="L4:L66" si="7">IF(COUNTIF(B:B,B4)=1,"null","")</f>
        <v>null</v>
      </c>
      <c r="M4" t="str">
        <f t="shared" si="0"/>
        <v>4</v>
      </c>
      <c r="N4" t="str">
        <f t="shared" si="1"/>
        <v>3</v>
      </c>
    </row>
    <row r="5" spans="1:14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 t="shared" si="4"/>
        <v>null</v>
      </c>
      <c r="J5" t="str">
        <f t="shared" si="5"/>
        <v>null</v>
      </c>
      <c r="K5" t="str">
        <f t="shared" si="6"/>
        <v>null</v>
      </c>
      <c r="L5" t="str">
        <f t="shared" si="7"/>
        <v>null</v>
      </c>
      <c r="M5" t="str">
        <f t="shared" si="0"/>
        <v>1</v>
      </c>
      <c r="N5" t="str">
        <f t="shared" si="1"/>
        <v>2</v>
      </c>
    </row>
    <row r="6" spans="1:14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 t="shared" si="4"/>
        <v>null</v>
      </c>
      <c r="J6" t="str">
        <f t="shared" si="5"/>
        <v>null</v>
      </c>
      <c r="K6" t="str">
        <f t="shared" si="6"/>
        <v>null</v>
      </c>
      <c r="L6" t="str">
        <f t="shared" si="7"/>
        <v>null</v>
      </c>
      <c r="M6" t="str">
        <f t="shared" si="0"/>
        <v>3</v>
      </c>
      <c r="N6" t="str">
        <f t="shared" si="1"/>
        <v>3</v>
      </c>
    </row>
    <row r="7" spans="1:14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 t="shared" si="4"/>
        <v>null</v>
      </c>
      <c r="J7" t="str">
        <f t="shared" si="5"/>
        <v>null</v>
      </c>
      <c r="K7" t="str">
        <f t="shared" si="6"/>
        <v>null</v>
      </c>
      <c r="L7" t="str">
        <f t="shared" si="7"/>
        <v>null</v>
      </c>
      <c r="M7" t="str">
        <f t="shared" si="0"/>
        <v>3</v>
      </c>
      <c r="N7" t="str">
        <f t="shared" si="1"/>
        <v>2</v>
      </c>
    </row>
    <row r="8" spans="1:14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 t="shared" si="4"/>
        <v>null</v>
      </c>
      <c r="J8" t="str">
        <f t="shared" si="5"/>
        <v>null</v>
      </c>
      <c r="K8" t="str">
        <f t="shared" si="6"/>
        <v>null</v>
      </c>
      <c r="L8" t="str">
        <f t="shared" si="7"/>
        <v>null</v>
      </c>
      <c r="M8" t="str">
        <f t="shared" si="0"/>
        <v>1</v>
      </c>
      <c r="N8" t="str">
        <f t="shared" si="1"/>
        <v>4</v>
      </c>
    </row>
    <row r="9" spans="1:14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 t="shared" si="4"/>
        <v>null</v>
      </c>
      <c r="J9" t="str">
        <f t="shared" si="5"/>
        <v>null</v>
      </c>
      <c r="K9" t="str">
        <f t="shared" si="6"/>
        <v>null</v>
      </c>
      <c r="L9" t="str">
        <f t="shared" si="7"/>
        <v>null</v>
      </c>
      <c r="M9" t="str">
        <f t="shared" si="0"/>
        <v>3</v>
      </c>
      <c r="N9" t="str">
        <f t="shared" si="1"/>
        <v>2</v>
      </c>
    </row>
    <row r="10" spans="1:14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 t="shared" si="4"/>
        <v>null</v>
      </c>
      <c r="J10" t="str">
        <f t="shared" si="5"/>
        <v>null</v>
      </c>
      <c r="K10" t="str">
        <f t="shared" si="6"/>
        <v>null</v>
      </c>
      <c r="L10" t="str">
        <f t="shared" si="7"/>
        <v>null</v>
      </c>
      <c r="M10" t="str">
        <f t="shared" si="0"/>
        <v>2</v>
      </c>
      <c r="N10" t="str">
        <f t="shared" si="1"/>
        <v>2</v>
      </c>
    </row>
    <row r="11" spans="1:14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 t="shared" si="4"/>
        <v>null</v>
      </c>
      <c r="J11" t="str">
        <f t="shared" si="5"/>
        <v>null</v>
      </c>
      <c r="K11" t="str">
        <f t="shared" si="6"/>
        <v>null</v>
      </c>
      <c r="L11" t="str">
        <f t="shared" si="7"/>
        <v>null</v>
      </c>
      <c r="M11" t="str">
        <f t="shared" si="0"/>
        <v>2</v>
      </c>
      <c r="N11" t="str">
        <f t="shared" si="1"/>
        <v>3</v>
      </c>
    </row>
    <row r="12" spans="1:14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 t="shared" si="4"/>
        <v>null</v>
      </c>
      <c r="J12" t="str">
        <f t="shared" si="5"/>
        <v>null</v>
      </c>
      <c r="K12" t="str">
        <f t="shared" si="6"/>
        <v>null</v>
      </c>
      <c r="L12" t="str">
        <f t="shared" si="7"/>
        <v>null</v>
      </c>
      <c r="M12" t="str">
        <f t="shared" si="0"/>
        <v>2</v>
      </c>
      <c r="N12" t="str">
        <f t="shared" si="1"/>
        <v>4</v>
      </c>
    </row>
    <row r="13" spans="1:14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 t="shared" si="4"/>
        <v>null</v>
      </c>
      <c r="J13" t="str">
        <f t="shared" si="5"/>
        <v>null</v>
      </c>
      <c r="K13" t="str">
        <f t="shared" si="6"/>
        <v>null</v>
      </c>
      <c r="L13" t="str">
        <f t="shared" si="7"/>
        <v>null</v>
      </c>
      <c r="M13" t="str">
        <f t="shared" si="0"/>
        <v>4</v>
      </c>
      <c r="N13" t="str">
        <f t="shared" si="1"/>
        <v>5</v>
      </c>
    </row>
    <row r="14" spans="1:14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 t="shared" si="4"/>
        <v>null</v>
      </c>
      <c r="J14" t="str">
        <f t="shared" si="5"/>
        <v>null</v>
      </c>
      <c r="K14" t="str">
        <f t="shared" si="6"/>
        <v>null</v>
      </c>
      <c r="L14" t="str">
        <f t="shared" si="7"/>
        <v>null</v>
      </c>
      <c r="M14" t="str">
        <f t="shared" si="0"/>
        <v>2</v>
      </c>
      <c r="N14" t="str">
        <f t="shared" si="1"/>
        <v>5</v>
      </c>
    </row>
    <row r="15" spans="1:14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 t="shared" si="4"/>
        <v>null</v>
      </c>
      <c r="J15" t="str">
        <f t="shared" si="5"/>
        <v>null</v>
      </c>
      <c r="K15" t="str">
        <f t="shared" si="6"/>
        <v>null</v>
      </c>
      <c r="L15" t="str">
        <f t="shared" si="7"/>
        <v>null</v>
      </c>
      <c r="M15" t="str">
        <f t="shared" si="0"/>
        <v>1</v>
      </c>
      <c r="N15" t="str">
        <f t="shared" si="1"/>
        <v>3</v>
      </c>
    </row>
    <row r="16" spans="1:14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  <c r="M16" t="str">
        <f t="shared" si="0"/>
        <v>2</v>
      </c>
      <c r="N16" t="str">
        <f t="shared" si="1"/>
        <v>2</v>
      </c>
    </row>
    <row r="17" spans="1:14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t="str">
        <f t="shared" si="4"/>
        <v/>
      </c>
      <c r="J17" t="str">
        <f t="shared" si="5"/>
        <v/>
      </c>
      <c r="K17" t="str">
        <f t="shared" si="6"/>
        <v/>
      </c>
      <c r="L17" t="str">
        <f t="shared" si="7"/>
        <v/>
      </c>
      <c r="M17" t="str">
        <f t="shared" si="0"/>
        <v>2</v>
      </c>
      <c r="N17" t="str">
        <f t="shared" si="1"/>
        <v>2</v>
      </c>
    </row>
    <row r="18" spans="1:14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7"/>
        <v/>
      </c>
      <c r="M18" t="str">
        <f t="shared" si="0"/>
        <v>1</v>
      </c>
      <c r="N18" t="str">
        <f t="shared" si="1"/>
        <v>2</v>
      </c>
    </row>
    <row r="19" spans="1:14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7"/>
        <v/>
      </c>
      <c r="M19" t="str">
        <f t="shared" si="0"/>
        <v>2</v>
      </c>
      <c r="N19" t="str">
        <f t="shared" si="1"/>
        <v>2</v>
      </c>
    </row>
    <row r="20" spans="1:14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7"/>
        <v/>
      </c>
      <c r="M20" t="str">
        <f t="shared" si="0"/>
        <v>4</v>
      </c>
      <c r="N20" t="str">
        <f t="shared" si="1"/>
        <v>3</v>
      </c>
    </row>
    <row r="21" spans="1:14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 t="shared" si="4"/>
        <v>null</v>
      </c>
      <c r="J21" t="str">
        <f t="shared" si="5"/>
        <v>null</v>
      </c>
      <c r="K21" t="str">
        <f t="shared" si="6"/>
        <v>null</v>
      </c>
      <c r="L21" t="str">
        <f t="shared" si="7"/>
        <v>null</v>
      </c>
      <c r="M21" t="str">
        <f t="shared" si="0"/>
        <v>4</v>
      </c>
      <c r="N21" t="str">
        <f t="shared" si="1"/>
        <v>3</v>
      </c>
    </row>
    <row r="22" spans="1:14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 t="shared" si="4"/>
        <v>null</v>
      </c>
      <c r="J22" t="str">
        <f t="shared" si="5"/>
        <v>null</v>
      </c>
      <c r="K22" t="str">
        <f t="shared" si="6"/>
        <v>null</v>
      </c>
      <c r="L22" t="str">
        <f t="shared" si="7"/>
        <v>null</v>
      </c>
      <c r="M22" t="str">
        <f t="shared" si="0"/>
        <v>4</v>
      </c>
      <c r="N22" t="str">
        <f t="shared" si="1"/>
        <v>5</v>
      </c>
    </row>
    <row r="23" spans="1:14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 t="shared" si="4"/>
        <v>null</v>
      </c>
      <c r="J23" t="str">
        <f t="shared" si="5"/>
        <v>null</v>
      </c>
      <c r="K23" t="str">
        <f t="shared" si="6"/>
        <v>null</v>
      </c>
      <c r="L23" t="str">
        <f t="shared" si="7"/>
        <v>null</v>
      </c>
      <c r="M23" t="str">
        <f t="shared" si="0"/>
        <v>2</v>
      </c>
      <c r="N23" t="str">
        <f t="shared" si="1"/>
        <v>2</v>
      </c>
    </row>
    <row r="24" spans="1:14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0"/>
        <v>1</v>
      </c>
      <c r="N24" t="str">
        <f t="shared" si="1"/>
        <v>3</v>
      </c>
    </row>
    <row r="25" spans="1:14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7"/>
        <v/>
      </c>
      <c r="M25" t="str">
        <f t="shared" si="0"/>
        <v>2</v>
      </c>
      <c r="N25" t="str">
        <f t="shared" si="1"/>
        <v>4</v>
      </c>
    </row>
    <row r="26" spans="1:14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 t="shared" si="4"/>
        <v>null</v>
      </c>
      <c r="J26" t="str">
        <f t="shared" si="5"/>
        <v>null</v>
      </c>
      <c r="K26" t="str">
        <f t="shared" si="6"/>
        <v>null</v>
      </c>
      <c r="L26" t="str">
        <f t="shared" si="7"/>
        <v>null</v>
      </c>
      <c r="M26" t="str">
        <f t="shared" si="0"/>
        <v>2</v>
      </c>
      <c r="N26" t="str">
        <f t="shared" si="1"/>
        <v>2</v>
      </c>
    </row>
    <row r="27" spans="1:14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 t="shared" si="4"/>
        <v>null</v>
      </c>
      <c r="J27" t="str">
        <f t="shared" si="5"/>
        <v>null</v>
      </c>
      <c r="K27" t="str">
        <f t="shared" si="6"/>
        <v>null</v>
      </c>
      <c r="L27" t="str">
        <f t="shared" si="7"/>
        <v>null</v>
      </c>
      <c r="M27" t="str">
        <f t="shared" si="0"/>
        <v>3</v>
      </c>
      <c r="N27" t="str">
        <f t="shared" si="1"/>
        <v>3</v>
      </c>
    </row>
    <row r="28" spans="1:14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 t="shared" si="4"/>
        <v>null</v>
      </c>
      <c r="J28" t="str">
        <f t="shared" si="5"/>
        <v>null</v>
      </c>
      <c r="K28" t="str">
        <f t="shared" si="6"/>
        <v>null</v>
      </c>
      <c r="L28" t="str">
        <f t="shared" si="7"/>
        <v>null</v>
      </c>
      <c r="M28" t="str">
        <f t="shared" si="0"/>
        <v>3</v>
      </c>
      <c r="N28" t="str">
        <f t="shared" si="1"/>
        <v>5</v>
      </c>
    </row>
    <row r="29" spans="1:14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7"/>
        <v/>
      </c>
      <c r="M29" t="str">
        <f t="shared" si="0"/>
        <v>1</v>
      </c>
      <c r="N29" t="str">
        <f t="shared" si="1"/>
        <v>4</v>
      </c>
    </row>
    <row r="30" spans="1:14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t="str">
        <f t="shared" si="0"/>
        <v>2</v>
      </c>
      <c r="N30" t="str">
        <f t="shared" si="1"/>
        <v>4</v>
      </c>
    </row>
    <row r="31" spans="1:14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t="str">
        <f t="shared" si="0"/>
        <v>3</v>
      </c>
      <c r="N31" t="str">
        <f t="shared" si="1"/>
        <v>2</v>
      </c>
    </row>
    <row r="32" spans="1:14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 t="shared" si="4"/>
        <v>null</v>
      </c>
      <c r="J32" t="str">
        <f t="shared" si="5"/>
        <v>null</v>
      </c>
      <c r="K32" t="str">
        <f t="shared" si="6"/>
        <v>null</v>
      </c>
      <c r="L32" t="str">
        <f t="shared" si="7"/>
        <v>null</v>
      </c>
      <c r="M32" t="str">
        <f t="shared" si="0"/>
        <v>1</v>
      </c>
      <c r="N32" t="str">
        <f t="shared" si="1"/>
        <v>4</v>
      </c>
    </row>
    <row r="33" spans="1:14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 t="shared" si="4"/>
        <v>null</v>
      </c>
      <c r="J33" t="str">
        <f t="shared" si="5"/>
        <v>null</v>
      </c>
      <c r="K33" t="str">
        <f t="shared" si="6"/>
        <v>null</v>
      </c>
      <c r="L33" t="str">
        <f t="shared" si="7"/>
        <v>null</v>
      </c>
      <c r="M33" t="str">
        <f t="shared" si="0"/>
        <v>3</v>
      </c>
      <c r="N33" t="str">
        <f t="shared" si="1"/>
        <v>5</v>
      </c>
    </row>
    <row r="34" spans="1:14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 t="shared" si="4"/>
        <v>null</v>
      </c>
      <c r="J34" t="str">
        <f t="shared" si="5"/>
        <v>null</v>
      </c>
      <c r="K34" t="str">
        <f t="shared" si="6"/>
        <v>null</v>
      </c>
      <c r="L34" t="str">
        <f t="shared" si="7"/>
        <v>null</v>
      </c>
      <c r="M34" t="str">
        <f t="shared" ref="M34:M65" si="8">IF(ISNUMBER(SEARCH("Primo",D34)),"1",IF(ISNUMBER(SEARCH("Secondo",D34)),"2",IF(ISNUMBER(SEARCH("Terzo",D34)),"3",IF(ISNUMBER(SEARCH("Quarto",D34)),"4"))))</f>
        <v>1</v>
      </c>
      <c r="N34" t="str">
        <f t="shared" ref="N34:N65" si="9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</row>
    <row r="35" spans="1:14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 t="shared" si="4"/>
        <v>null</v>
      </c>
      <c r="J35" t="str">
        <f t="shared" si="5"/>
        <v>null</v>
      </c>
      <c r="K35" t="str">
        <f t="shared" si="6"/>
        <v>null</v>
      </c>
      <c r="L35" t="str">
        <f t="shared" si="7"/>
        <v>null</v>
      </c>
      <c r="M35" t="str">
        <f t="shared" si="8"/>
        <v>1</v>
      </c>
      <c r="N35" t="str">
        <f t="shared" si="9"/>
        <v>3</v>
      </c>
    </row>
    <row r="36" spans="1:14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 t="shared" si="4"/>
        <v>null</v>
      </c>
      <c r="J36" t="str">
        <f t="shared" si="5"/>
        <v>null</v>
      </c>
      <c r="K36" t="str">
        <f t="shared" si="6"/>
        <v>null</v>
      </c>
      <c r="L36" t="str">
        <f t="shared" si="7"/>
        <v>null</v>
      </c>
      <c r="M36" t="str">
        <f t="shared" si="8"/>
        <v>3</v>
      </c>
      <c r="N36" t="str">
        <f t="shared" si="9"/>
        <v>3</v>
      </c>
    </row>
    <row r="37" spans="1:14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 t="shared" si="4"/>
        <v>null</v>
      </c>
      <c r="J37" t="str">
        <f t="shared" si="5"/>
        <v>null</v>
      </c>
      <c r="K37" t="str">
        <f t="shared" si="6"/>
        <v>null</v>
      </c>
      <c r="L37" t="str">
        <f t="shared" si="7"/>
        <v>null</v>
      </c>
      <c r="M37" t="str">
        <f t="shared" si="8"/>
        <v>1</v>
      </c>
      <c r="N37" t="str">
        <f t="shared" si="9"/>
        <v>4</v>
      </c>
    </row>
    <row r="38" spans="1:14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 t="shared" si="4"/>
        <v>null</v>
      </c>
      <c r="J38" t="str">
        <f t="shared" si="5"/>
        <v>null</v>
      </c>
      <c r="K38" t="str">
        <f t="shared" si="6"/>
        <v>null</v>
      </c>
      <c r="L38" t="str">
        <f t="shared" si="7"/>
        <v>null</v>
      </c>
      <c r="M38" t="str">
        <f t="shared" si="8"/>
        <v>4</v>
      </c>
      <c r="N38" t="str">
        <f t="shared" si="9"/>
        <v>5</v>
      </c>
    </row>
    <row r="39" spans="1:14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 t="shared" si="4"/>
        <v>null</v>
      </c>
      <c r="J39" t="str">
        <f t="shared" si="5"/>
        <v>null</v>
      </c>
      <c r="K39" t="str">
        <f t="shared" si="6"/>
        <v>null</v>
      </c>
      <c r="L39" t="str">
        <f t="shared" si="7"/>
        <v>null</v>
      </c>
      <c r="M39" t="str">
        <f t="shared" si="8"/>
        <v>1</v>
      </c>
      <c r="N39" t="str">
        <f t="shared" si="9"/>
        <v>4</v>
      </c>
    </row>
    <row r="40" spans="1:14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 t="shared" si="4"/>
        <v>null</v>
      </c>
      <c r="J40" t="str">
        <f t="shared" si="5"/>
        <v>null</v>
      </c>
      <c r="K40" t="str">
        <f t="shared" si="6"/>
        <v>null</v>
      </c>
      <c r="L40" t="str">
        <f t="shared" si="7"/>
        <v>null</v>
      </c>
      <c r="M40" t="str">
        <f t="shared" si="8"/>
        <v>1</v>
      </c>
      <c r="N40" t="str">
        <f t="shared" si="9"/>
        <v>5</v>
      </c>
    </row>
    <row r="41" spans="1:14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7"/>
        <v/>
      </c>
      <c r="M41" t="str">
        <f t="shared" si="8"/>
        <v>1</v>
      </c>
      <c r="N41" t="str">
        <f t="shared" si="9"/>
        <v>2</v>
      </c>
    </row>
    <row r="42" spans="1:14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7"/>
        <v/>
      </c>
      <c r="M42" t="str">
        <f t="shared" si="8"/>
        <v>3</v>
      </c>
      <c r="N42" t="str">
        <f t="shared" si="9"/>
        <v>4</v>
      </c>
    </row>
    <row r="43" spans="1:14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 t="shared" si="4"/>
        <v>null</v>
      </c>
      <c r="J43" t="str">
        <f t="shared" si="5"/>
        <v>null</v>
      </c>
      <c r="K43" t="str">
        <f t="shared" si="6"/>
        <v>null</v>
      </c>
      <c r="L43" t="str">
        <f t="shared" si="7"/>
        <v>null</v>
      </c>
      <c r="M43" t="str">
        <f t="shared" si="8"/>
        <v>3</v>
      </c>
      <c r="N43" t="str">
        <f t="shared" si="9"/>
        <v>3</v>
      </c>
    </row>
    <row r="44" spans="1:14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 t="shared" si="4"/>
        <v>null</v>
      </c>
      <c r="J44" t="str">
        <f t="shared" si="5"/>
        <v>null</v>
      </c>
      <c r="K44" t="str">
        <f t="shared" si="6"/>
        <v>null</v>
      </c>
      <c r="L44" t="str">
        <f t="shared" si="7"/>
        <v>null</v>
      </c>
      <c r="M44" t="str">
        <f t="shared" si="8"/>
        <v>4</v>
      </c>
      <c r="N44" t="str">
        <f t="shared" si="9"/>
        <v>5</v>
      </c>
    </row>
    <row r="45" spans="1:14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 t="str">
        <f t="shared" si="4"/>
        <v/>
      </c>
      <c r="J45" t="str">
        <f t="shared" si="5"/>
        <v/>
      </c>
      <c r="K45" t="str">
        <f t="shared" si="6"/>
        <v/>
      </c>
      <c r="L45" t="str">
        <f t="shared" si="7"/>
        <v/>
      </c>
      <c r="M45" t="str">
        <f t="shared" si="8"/>
        <v>4</v>
      </c>
      <c r="N45" t="str">
        <f t="shared" si="9"/>
        <v>4</v>
      </c>
    </row>
    <row r="46" spans="1:14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 t="str">
        <f t="shared" si="4"/>
        <v/>
      </c>
      <c r="J46" t="str">
        <f t="shared" si="5"/>
        <v/>
      </c>
      <c r="K46" t="str">
        <f t="shared" si="6"/>
        <v/>
      </c>
      <c r="L46" t="str">
        <f t="shared" si="7"/>
        <v/>
      </c>
      <c r="M46" t="str">
        <f t="shared" si="8"/>
        <v>4</v>
      </c>
      <c r="N46" t="str">
        <f t="shared" si="9"/>
        <v>4</v>
      </c>
    </row>
    <row r="47" spans="1:14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 t="str">
        <f t="shared" si="4"/>
        <v/>
      </c>
      <c r="J47" t="str">
        <f t="shared" si="5"/>
        <v/>
      </c>
      <c r="K47" t="str">
        <f t="shared" si="6"/>
        <v/>
      </c>
      <c r="L47" t="str">
        <f t="shared" si="7"/>
        <v/>
      </c>
      <c r="M47" t="str">
        <f t="shared" si="8"/>
        <v>4</v>
      </c>
      <c r="N47" t="str">
        <f t="shared" si="9"/>
        <v>4</v>
      </c>
    </row>
    <row r="48" spans="1:14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 t="shared" si="4"/>
        <v>null</v>
      </c>
      <c r="J48" t="str">
        <f t="shared" si="5"/>
        <v>null</v>
      </c>
      <c r="K48" t="str">
        <f t="shared" si="6"/>
        <v>null</v>
      </c>
      <c r="L48" t="str">
        <f t="shared" si="7"/>
        <v>null</v>
      </c>
      <c r="M48" t="str">
        <f t="shared" si="8"/>
        <v>2</v>
      </c>
      <c r="N48" t="str">
        <f t="shared" si="9"/>
        <v>5</v>
      </c>
    </row>
    <row r="49" spans="1:14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 t="shared" si="4"/>
        <v>null</v>
      </c>
      <c r="J49" t="str">
        <f t="shared" si="5"/>
        <v>null</v>
      </c>
      <c r="K49" t="str">
        <f t="shared" si="6"/>
        <v>null</v>
      </c>
      <c r="L49" t="str">
        <f t="shared" si="7"/>
        <v>null</v>
      </c>
      <c r="M49" t="str">
        <f t="shared" si="8"/>
        <v>2</v>
      </c>
      <c r="N49" t="str">
        <f t="shared" si="9"/>
        <v>4</v>
      </c>
    </row>
    <row r="50" spans="1:14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 t="shared" si="4"/>
        <v>null</v>
      </c>
      <c r="J50" t="str">
        <f t="shared" si="5"/>
        <v>null</v>
      </c>
      <c r="K50" t="str">
        <f t="shared" si="6"/>
        <v>null</v>
      </c>
      <c r="L50" t="str">
        <f t="shared" si="7"/>
        <v>null</v>
      </c>
      <c r="M50" t="str">
        <f t="shared" si="8"/>
        <v>1</v>
      </c>
      <c r="N50" t="str">
        <f t="shared" si="9"/>
        <v>3</v>
      </c>
    </row>
    <row r="51" spans="1:14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7"/>
        <v/>
      </c>
      <c r="M51" t="str">
        <f t="shared" si="8"/>
        <v>3</v>
      </c>
      <c r="N51" t="str">
        <f t="shared" si="9"/>
        <v>3</v>
      </c>
    </row>
    <row r="52" spans="1:14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  <c r="M52" t="str">
        <f t="shared" si="8"/>
        <v>3</v>
      </c>
      <c r="N52" t="str">
        <f t="shared" si="9"/>
        <v>5</v>
      </c>
    </row>
    <row r="53" spans="1:14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 t="shared" si="4"/>
        <v>null</v>
      </c>
      <c r="J53" t="str">
        <f t="shared" si="5"/>
        <v>null</v>
      </c>
      <c r="K53" t="str">
        <f t="shared" si="6"/>
        <v>null</v>
      </c>
      <c r="L53" t="str">
        <f t="shared" si="7"/>
        <v>null</v>
      </c>
      <c r="M53" t="str">
        <f t="shared" si="8"/>
        <v>2</v>
      </c>
      <c r="N53" t="str">
        <f t="shared" si="9"/>
        <v>5</v>
      </c>
    </row>
    <row r="54" spans="1:14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 t="shared" si="4"/>
        <v>null</v>
      </c>
      <c r="J54" t="str">
        <f t="shared" si="5"/>
        <v>null</v>
      </c>
      <c r="K54" t="str">
        <f t="shared" si="6"/>
        <v>null</v>
      </c>
      <c r="L54" t="str">
        <f t="shared" si="7"/>
        <v>null</v>
      </c>
      <c r="M54" t="str">
        <f t="shared" si="8"/>
        <v>1</v>
      </c>
      <c r="N54" t="str">
        <f t="shared" si="9"/>
        <v>3</v>
      </c>
    </row>
    <row r="55" spans="1:14">
      <c r="A55">
        <v>54</v>
      </c>
      <c r="B55">
        <f>VLOOKUP(C55,'Hera--&gt;Google'!A:B,2,FALSE)</f>
        <v>594</v>
      </c>
      <c r="C55" t="s">
        <v>85</v>
      </c>
      <c r="D55" t="s">
        <v>86</v>
      </c>
      <c r="E55" t="str">
        <f t="shared" si="2"/>
        <v>da l.opposto via Sabotino a v.le Vicini</v>
      </c>
      <c r="G55" t="str">
        <f t="shared" si="3"/>
        <v>da l.opposto via Sabotino a v.le Vicini</v>
      </c>
      <c r="H55" t="str">
        <f>VLOOKUP(B55,'Hera--&gt;Google'!B:F,5,FALSE)</f>
        <v>Via Monaldo Calari</v>
      </c>
      <c r="I55" t="str">
        <f t="shared" si="4"/>
        <v/>
      </c>
      <c r="J55" t="str">
        <f t="shared" si="5"/>
        <v/>
      </c>
      <c r="K55" t="str">
        <f t="shared" si="6"/>
        <v/>
      </c>
      <c r="L55" t="str">
        <f t="shared" si="7"/>
        <v/>
      </c>
      <c r="M55" t="str">
        <f t="shared" si="8"/>
        <v>3</v>
      </c>
      <c r="N55" t="str">
        <f t="shared" si="9"/>
        <v>3</v>
      </c>
    </row>
    <row r="56" spans="1:14">
      <c r="A56">
        <v>55</v>
      </c>
      <c r="B56">
        <f>VLOOKUP(C56,'Hera--&gt;Google'!A:B,2,FALSE)</f>
        <v>594</v>
      </c>
      <c r="C56" t="s">
        <v>85</v>
      </c>
      <c r="D56" t="s">
        <v>87</v>
      </c>
      <c r="E56" t="str">
        <f t="shared" si="2"/>
        <v>da p.ta S.Isaia a via Pratello</v>
      </c>
      <c r="G56" t="str">
        <f t="shared" si="3"/>
        <v>da p.ta S.Isaia a via Pratello</v>
      </c>
      <c r="H56" t="str">
        <f>VLOOKUP(B56,'Hera--&gt;Google'!B:F,5,FALSE)</f>
        <v>Via Monaldo Calari</v>
      </c>
      <c r="I56" t="str">
        <f t="shared" si="4"/>
        <v/>
      </c>
      <c r="J56" t="str">
        <f t="shared" si="5"/>
        <v/>
      </c>
      <c r="K56" t="str">
        <f t="shared" si="6"/>
        <v/>
      </c>
      <c r="L56" t="str">
        <f t="shared" si="7"/>
        <v/>
      </c>
      <c r="M56" t="str">
        <f t="shared" si="8"/>
        <v>3</v>
      </c>
      <c r="N56" t="str">
        <f t="shared" si="9"/>
        <v>3</v>
      </c>
    </row>
    <row r="57" spans="1:14">
      <c r="A57">
        <v>56</v>
      </c>
      <c r="B57">
        <f>VLOOKUP(C57,'Hera--&gt;Google'!A:B,2,FALSE)</f>
        <v>594</v>
      </c>
      <c r="C57" t="s">
        <v>85</v>
      </c>
      <c r="D57" t="s">
        <v>88</v>
      </c>
      <c r="E57" t="str">
        <f t="shared" si="2"/>
        <v>da p.zza p.ta S.Felice a via Grada</v>
      </c>
      <c r="G57" t="str">
        <f t="shared" si="3"/>
        <v>da p.zza p.ta S.Felice a via Grada</v>
      </c>
      <c r="H57" t="str">
        <f>VLOOKUP(B57,'Hera--&gt;Google'!B:F,5,FALSE)</f>
        <v>Via Monaldo Calari</v>
      </c>
      <c r="I57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7"/>
        <v/>
      </c>
      <c r="M57" t="str">
        <f t="shared" si="8"/>
        <v>3</v>
      </c>
      <c r="N57" t="str">
        <f t="shared" si="9"/>
        <v>3</v>
      </c>
    </row>
    <row r="58" spans="1:14">
      <c r="A58">
        <v>57</v>
      </c>
      <c r="B58">
        <f>VLOOKUP(C58,'Hera--&gt;Google'!A:B,2,FALSE)</f>
        <v>688</v>
      </c>
      <c r="C58" t="s">
        <v>89</v>
      </c>
      <c r="D58" t="s">
        <v>64</v>
      </c>
      <c r="E58" t="str">
        <f t="shared" si="2"/>
        <v/>
      </c>
      <c r="G58" t="str">
        <f t="shared" si="3"/>
        <v>null</v>
      </c>
      <c r="H58" t="str">
        <f>VLOOKUP(B58,'Hera--&gt;Google'!B:F,5,FALSE)</f>
        <v>Piazza Calderini</v>
      </c>
      <c r="I58" t="str">
        <f t="shared" si="4"/>
        <v>null</v>
      </c>
      <c r="J58" t="str">
        <f t="shared" si="5"/>
        <v>null</v>
      </c>
      <c r="K58" t="str">
        <f t="shared" si="6"/>
        <v>null</v>
      </c>
      <c r="L58" t="str">
        <f t="shared" si="7"/>
        <v>null</v>
      </c>
      <c r="M58" t="str">
        <f t="shared" si="8"/>
        <v>1</v>
      </c>
      <c r="N58" t="str">
        <f t="shared" si="9"/>
        <v>5</v>
      </c>
    </row>
    <row r="59" spans="1:14">
      <c r="A59">
        <v>58</v>
      </c>
      <c r="B59">
        <f>VLOOKUP(C59,'Hera--&gt;Google'!A:B,2,FALSE)</f>
        <v>561</v>
      </c>
      <c r="C59" t="s">
        <v>90</v>
      </c>
      <c r="D59" t="s">
        <v>91</v>
      </c>
      <c r="E59" t="str">
        <f t="shared" si="2"/>
        <v>SOLO CENTRALE</v>
      </c>
      <c r="G59" t="str">
        <f t="shared" si="3"/>
        <v>SOLO CENTRALE</v>
      </c>
      <c r="H59" t="str">
        <f>VLOOKUP(B59,'Hera--&gt;Google'!B:F,5,FALSE)</f>
        <v>Via Luigi Calori</v>
      </c>
      <c r="I59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7"/>
        <v/>
      </c>
      <c r="M59" t="str">
        <f t="shared" si="8"/>
        <v>1</v>
      </c>
      <c r="N59" t="str">
        <f t="shared" si="9"/>
        <v>3</v>
      </c>
    </row>
    <row r="60" spans="1:14">
      <c r="A60">
        <v>59</v>
      </c>
      <c r="B60">
        <f>VLOOKUP(C60,'Hera--&gt;Google'!A:B,2,FALSE)</f>
        <v>561</v>
      </c>
      <c r="C60" t="s">
        <v>90</v>
      </c>
      <c r="D60" t="s">
        <v>92</v>
      </c>
      <c r="E60" t="str">
        <f t="shared" si="2"/>
        <v>dx-sx (no centro)</v>
      </c>
      <c r="G60" t="str">
        <f t="shared" si="3"/>
        <v>dx-sx (no centro)</v>
      </c>
      <c r="H60" t="str">
        <f>VLOOKUP(B60,'Hera--&gt;Google'!B:F,5,FALSE)</f>
        <v>Via Luigi Calori</v>
      </c>
      <c r="I60" t="str">
        <f t="shared" si="4"/>
        <v/>
      </c>
      <c r="J60" t="str">
        <f t="shared" si="5"/>
        <v/>
      </c>
      <c r="K60" t="str">
        <f t="shared" si="6"/>
        <v/>
      </c>
      <c r="L60" t="str">
        <f t="shared" si="7"/>
        <v/>
      </c>
      <c r="M60" t="str">
        <f t="shared" si="8"/>
        <v>2</v>
      </c>
      <c r="N60" t="str">
        <f t="shared" si="9"/>
        <v>5</v>
      </c>
    </row>
    <row r="61" spans="1:14">
      <c r="A61">
        <v>60</v>
      </c>
      <c r="B61">
        <f>VLOOKUP(C61,'Hera--&gt;Google'!A:B,2,FALSE)</f>
        <v>656</v>
      </c>
      <c r="C61" t="s">
        <v>93</v>
      </c>
      <c r="D61" t="s">
        <v>22</v>
      </c>
      <c r="E61" t="str">
        <f t="shared" si="2"/>
        <v/>
      </c>
      <c r="G61" t="str">
        <f t="shared" si="3"/>
        <v>null</v>
      </c>
      <c r="H61" t="str">
        <f>VLOOKUP(B61,'Hera--&gt;Google'!B:F,5,FALSE)</f>
        <v>Via Calzolerie</v>
      </c>
      <c r="I61" t="str">
        <f t="shared" si="4"/>
        <v>null</v>
      </c>
      <c r="J61" t="str">
        <f t="shared" si="5"/>
        <v>null</v>
      </c>
      <c r="K61" t="str">
        <f t="shared" si="6"/>
        <v>null</v>
      </c>
      <c r="L61" t="str">
        <f t="shared" si="7"/>
        <v>null</v>
      </c>
      <c r="M61" t="str">
        <f t="shared" si="8"/>
        <v>2</v>
      </c>
      <c r="N61" t="str">
        <f t="shared" si="9"/>
        <v>4</v>
      </c>
    </row>
    <row r="62" spans="1:14">
      <c r="A62">
        <v>61</v>
      </c>
      <c r="B62">
        <f>VLOOKUP(C62,'Hera--&gt;Google'!A:B,2,FALSE)</f>
        <v>722</v>
      </c>
      <c r="C62" t="s">
        <v>94</v>
      </c>
      <c r="D62" t="s">
        <v>95</v>
      </c>
      <c r="E62" t="str">
        <f t="shared" si="2"/>
        <v>da via Barbazzi a via Marsili</v>
      </c>
      <c r="G62" t="str">
        <f t="shared" si="3"/>
        <v>da via Barbazzi a via Marsili</v>
      </c>
      <c r="H62" t="str">
        <f>VLOOKUP(B62,'Hera--&gt;Google'!B:F,5,FALSE)</f>
        <v>Via del Cane</v>
      </c>
      <c r="I62" t="str">
        <f t="shared" si="4"/>
        <v>null</v>
      </c>
      <c r="J62" t="str">
        <f t="shared" si="5"/>
        <v>null</v>
      </c>
      <c r="K62" t="str">
        <f t="shared" si="6"/>
        <v>null</v>
      </c>
      <c r="L62" t="str">
        <f t="shared" si="7"/>
        <v>null</v>
      </c>
      <c r="M62" t="str">
        <f t="shared" si="8"/>
        <v>4</v>
      </c>
      <c r="N62" t="str">
        <f t="shared" si="9"/>
        <v>5</v>
      </c>
    </row>
    <row r="63" spans="1:14">
      <c r="A63">
        <v>62</v>
      </c>
      <c r="B63">
        <f>VLOOKUP(C63,'Hera--&gt;Google'!A:B,2,FALSE)</f>
        <v>574</v>
      </c>
      <c r="C63" t="s">
        <v>96</v>
      </c>
      <c r="D63" t="s">
        <v>97</v>
      </c>
      <c r="E63" t="str">
        <f t="shared" si="2"/>
        <v>da viale Masini a via Finelli</v>
      </c>
      <c r="G63" t="str">
        <f t="shared" si="3"/>
        <v>da viale Masini a via Finelli</v>
      </c>
      <c r="H63" t="str">
        <f>VLOOKUP(B63,'Hera--&gt;Google'!B:F,5,FALSE)</f>
        <v>Via Capo di Lucca</v>
      </c>
      <c r="I63" t="str">
        <f t="shared" si="4"/>
        <v/>
      </c>
      <c r="J63" t="str">
        <f t="shared" si="5"/>
        <v/>
      </c>
      <c r="K63" t="str">
        <f t="shared" si="6"/>
        <v/>
      </c>
      <c r="L63" t="str">
        <f t="shared" si="7"/>
        <v/>
      </c>
      <c r="M63" t="str">
        <f t="shared" si="8"/>
        <v>1</v>
      </c>
      <c r="N63" t="str">
        <f t="shared" si="9"/>
        <v>3</v>
      </c>
    </row>
    <row r="64" spans="1:14">
      <c r="A64">
        <v>63</v>
      </c>
      <c r="B64">
        <f>VLOOKUP(C64,'Hera--&gt;Google'!A:B,2,FALSE)</f>
        <v>574</v>
      </c>
      <c r="C64" t="s">
        <v>96</v>
      </c>
      <c r="D64" t="s">
        <v>98</v>
      </c>
      <c r="E64" t="str">
        <f t="shared" si="2"/>
        <v>da via Irnerio a via Finelli</v>
      </c>
      <c r="G64" t="str">
        <f t="shared" si="3"/>
        <v>da via Irnerio a via Finelli</v>
      </c>
      <c r="H64" t="str">
        <f>VLOOKUP(B64,'Hera--&gt;Google'!B:F,5,FALSE)</f>
        <v>Via Capo di Lucca</v>
      </c>
      <c r="I64" t="str">
        <f t="shared" si="4"/>
        <v/>
      </c>
      <c r="J64" t="str">
        <f t="shared" si="5"/>
        <v/>
      </c>
      <c r="K64" t="str">
        <f t="shared" si="6"/>
        <v/>
      </c>
      <c r="L64" t="str">
        <f t="shared" si="7"/>
        <v/>
      </c>
      <c r="M64" t="str">
        <f t="shared" si="8"/>
        <v>2</v>
      </c>
      <c r="N64" t="str">
        <f t="shared" si="9"/>
        <v>4</v>
      </c>
    </row>
    <row r="65" spans="1:14">
      <c r="A65">
        <v>64</v>
      </c>
      <c r="B65">
        <f>VLOOKUP(C65,'Hera--&gt;Google'!A:B,2,FALSE)</f>
        <v>574</v>
      </c>
      <c r="C65" t="s">
        <v>96</v>
      </c>
      <c r="D65" t="s">
        <v>99</v>
      </c>
      <c r="E65" t="str">
        <f t="shared" si="2"/>
        <v>da via Irnerio a via Moline</v>
      </c>
      <c r="G65" t="str">
        <f t="shared" si="3"/>
        <v>da via Irnerio a via Moline</v>
      </c>
      <c r="H65" t="str">
        <f>VLOOKUP(B65,'Hera--&gt;Google'!B:F,5,FALSE)</f>
        <v>Via Capo di Lucca</v>
      </c>
      <c r="I65" t="str">
        <f t="shared" si="4"/>
        <v/>
      </c>
      <c r="J65" t="str">
        <f t="shared" si="5"/>
        <v/>
      </c>
      <c r="K65" t="str">
        <f t="shared" si="6"/>
        <v/>
      </c>
      <c r="L65" t="str">
        <f t="shared" si="7"/>
        <v/>
      </c>
      <c r="M65" t="str">
        <f t="shared" si="8"/>
        <v>2</v>
      </c>
      <c r="N65" t="str">
        <f t="shared" si="9"/>
        <v>4</v>
      </c>
    </row>
    <row r="66" spans="1:14">
      <c r="A66">
        <v>65</v>
      </c>
      <c r="B66">
        <f>VLOOKUP(C66,'Hera--&gt;Google'!A:B,2,FALSE)</f>
        <v>733</v>
      </c>
      <c r="C66" t="s">
        <v>100</v>
      </c>
      <c r="D66" t="s">
        <v>24</v>
      </c>
      <c r="E66" t="str">
        <f t="shared" ref="E66:E129" si="10">RIGHT(D66,LEN(D66)-FIND("mese",D66)-4)</f>
        <v/>
      </c>
      <c r="G66" t="str">
        <f t="shared" si="3"/>
        <v>null</v>
      </c>
      <c r="H66" t="str">
        <f>VLOOKUP(B66,'Hera--&gt;Google'!B:F,5,FALSE)</f>
        <v>Via Capramozza</v>
      </c>
      <c r="I66" t="str">
        <f t="shared" si="4"/>
        <v>null</v>
      </c>
      <c r="J66" t="str">
        <f t="shared" si="5"/>
        <v>null</v>
      </c>
      <c r="K66" t="str">
        <f t="shared" si="6"/>
        <v>null</v>
      </c>
      <c r="L66" t="str">
        <f t="shared" si="7"/>
        <v>null</v>
      </c>
      <c r="M66" t="str">
        <f t="shared" ref="M66:M129" si="11">IF(ISNUMBER(SEARCH("Primo",D66)),"1",IF(ISNUMBER(SEARCH("Secondo",D66)),"2",IF(ISNUMBER(SEARCH("Terzo",D66)),"3",IF(ISNUMBER(SEARCH("Quarto",D66)),"4"))))</f>
        <v>4</v>
      </c>
      <c r="N66" t="str">
        <f t="shared" ref="N66:N129" si="12">IF(ISNUMBER(SEARCH("Lunedì",D66)),"1",IF(ISNUMBER(SEARCH("Martedì",D66)),"2",IF(ISNUMBER(SEARCH("Mercoledì",D66)),"3",IF(ISNUMBER(SEARCH("Giovedì",D66)),"4",IF(ISNUMBER(SEARCH("Venerdì",D66)),"5",IF(ISNUMBER(SEARCH("Sabato",D66)),"6",IF(ISNUMBER(SEARCH("Domenica",D66)),"7")))))))</f>
        <v>5</v>
      </c>
    </row>
    <row r="67" spans="1:14">
      <c r="A67">
        <v>66</v>
      </c>
      <c r="B67">
        <f>VLOOKUP(C67,'Hera--&gt;Google'!A:B,2,FALSE)</f>
        <v>655</v>
      </c>
      <c r="C67" t="s">
        <v>101</v>
      </c>
      <c r="D67" t="s">
        <v>22</v>
      </c>
      <c r="E67" t="str">
        <f t="shared" si="10"/>
        <v/>
      </c>
      <c r="G67" t="str">
        <f t="shared" ref="G67:G130" si="13">IF(F67&lt;&gt;"",F67,IF(E67&lt;&gt;"",E67,"null"))</f>
        <v>null</v>
      </c>
      <c r="H67" t="str">
        <f>VLOOKUP(B67,'Hera--&gt;Google'!B:F,5,FALSE)</f>
        <v>Via Caprarie</v>
      </c>
      <c r="I67" t="str">
        <f t="shared" ref="I67:I130" si="14">IF(COUNTIF(B:B,B67)=1,"null","")</f>
        <v>null</v>
      </c>
      <c r="J67" t="str">
        <f t="shared" ref="J67:J130" si="15">IF(COUNTIF(B:B,B67)=1,"null","")</f>
        <v>null</v>
      </c>
      <c r="K67" t="str">
        <f t="shared" ref="K67:K130" si="16">IF(COUNTIF(B:B,B67)=1,"null","")</f>
        <v>null</v>
      </c>
      <c r="L67" t="str">
        <f t="shared" ref="L67:L130" si="17">IF(COUNTIF(B:B,B67)=1,"null","")</f>
        <v>null</v>
      </c>
      <c r="M67" t="str">
        <f t="shared" si="11"/>
        <v>2</v>
      </c>
      <c r="N67" t="str">
        <f t="shared" si="12"/>
        <v>4</v>
      </c>
    </row>
    <row r="68" spans="1:14">
      <c r="A68">
        <v>67</v>
      </c>
      <c r="B68">
        <f>VLOOKUP(C68,'Hera--&gt;Google'!A:B,2,FALSE)</f>
        <v>516</v>
      </c>
      <c r="C68" t="s">
        <v>102</v>
      </c>
      <c r="D68" t="s">
        <v>18</v>
      </c>
      <c r="E68" t="str">
        <f t="shared" si="10"/>
        <v/>
      </c>
      <c r="G68" t="str">
        <f t="shared" si="13"/>
        <v>null</v>
      </c>
      <c r="H68" t="str">
        <f>VLOOKUP(B68,'Hera--&gt;Google'!B:F,5,FALSE)</f>
        <v>Via De' Carbonesi</v>
      </c>
      <c r="I68" t="str">
        <f t="shared" si="14"/>
        <v>null</v>
      </c>
      <c r="J68" t="str">
        <f t="shared" si="15"/>
        <v>null</v>
      </c>
      <c r="K68" t="str">
        <f t="shared" si="16"/>
        <v>null</v>
      </c>
      <c r="L68" t="str">
        <f t="shared" si="17"/>
        <v>null</v>
      </c>
      <c r="M68" t="str">
        <f t="shared" si="11"/>
        <v>2</v>
      </c>
      <c r="N68" t="str">
        <f t="shared" si="12"/>
        <v>2</v>
      </c>
    </row>
    <row r="69" spans="1:14">
      <c r="A69">
        <v>68</v>
      </c>
      <c r="B69">
        <f>VLOOKUP(C69,'Hera--&gt;Google'!A:B,2,FALSE)</f>
        <v>645</v>
      </c>
      <c r="C69" t="s">
        <v>681</v>
      </c>
      <c r="D69" t="s">
        <v>104</v>
      </c>
      <c r="E69" t="str">
        <f t="shared" si="10"/>
        <v>da via Mazzini a via Dante</v>
      </c>
      <c r="G69" t="str">
        <f t="shared" si="13"/>
        <v>da via Mazzini a via Dante</v>
      </c>
      <c r="H69" t="str">
        <f>VLOOKUP(B69,'Hera--&gt;Google'!B:F,5,FALSE)</f>
        <v>Viale Giosué Carducci</v>
      </c>
      <c r="I69" t="str">
        <f t="shared" si="14"/>
        <v>null</v>
      </c>
      <c r="J69" t="str">
        <f t="shared" si="15"/>
        <v>null</v>
      </c>
      <c r="K69" t="str">
        <f t="shared" si="16"/>
        <v>null</v>
      </c>
      <c r="L69" t="str">
        <f t="shared" si="17"/>
        <v>null</v>
      </c>
      <c r="M69" t="str">
        <f t="shared" si="11"/>
        <v>2</v>
      </c>
      <c r="N69" t="str">
        <f t="shared" si="12"/>
        <v>4</v>
      </c>
    </row>
    <row r="70" spans="1:14">
      <c r="A70">
        <v>69</v>
      </c>
      <c r="B70">
        <f>VLOOKUP(C70,'Hera--&gt;Google'!A:B,2,FALSE)</f>
        <v>728</v>
      </c>
      <c r="C70" t="s">
        <v>105</v>
      </c>
      <c r="D70" t="s">
        <v>24</v>
      </c>
      <c r="E70" t="str">
        <f t="shared" si="10"/>
        <v/>
      </c>
      <c r="G70" t="str">
        <f t="shared" si="13"/>
        <v>null</v>
      </c>
      <c r="H70" t="str">
        <f>VLOOKUP(B70,'Hera--&gt;Google'!B:F,5,FALSE)</f>
        <v>Via Cartoleria</v>
      </c>
      <c r="I70" t="str">
        <f t="shared" si="14"/>
        <v>null</v>
      </c>
      <c r="J70" t="str">
        <f t="shared" si="15"/>
        <v>null</v>
      </c>
      <c r="K70" t="str">
        <f t="shared" si="16"/>
        <v>null</v>
      </c>
      <c r="L70" t="str">
        <f t="shared" si="17"/>
        <v>null</v>
      </c>
      <c r="M70" t="str">
        <f t="shared" si="11"/>
        <v>4</v>
      </c>
      <c r="N70" t="str">
        <f t="shared" si="12"/>
        <v>5</v>
      </c>
    </row>
    <row r="71" spans="1:14">
      <c r="A71">
        <v>70</v>
      </c>
      <c r="B71">
        <f>VLOOKUP(C71,'Hera--&gt;Google'!A:B,2,FALSE)</f>
        <v>544</v>
      </c>
      <c r="C71" t="s">
        <v>106</v>
      </c>
      <c r="D71" t="s">
        <v>107</v>
      </c>
      <c r="E71" t="str">
        <f t="shared" si="10"/>
        <v/>
      </c>
      <c r="G71" t="str">
        <f t="shared" si="13"/>
        <v>null</v>
      </c>
      <c r="H71" t="str">
        <f>VLOOKUP(B71,'Hera--&gt;Google'!B:F,5,FALSE)</f>
        <v>Via De' Castagnoli</v>
      </c>
      <c r="I71" t="str">
        <f t="shared" si="14"/>
        <v>null</v>
      </c>
      <c r="J71" t="str">
        <f t="shared" si="15"/>
        <v>null</v>
      </c>
      <c r="K71" t="str">
        <f t="shared" si="16"/>
        <v>null</v>
      </c>
      <c r="L71" t="str">
        <f t="shared" si="17"/>
        <v>null</v>
      </c>
      <c r="M71" t="str">
        <f t="shared" si="11"/>
        <v>3</v>
      </c>
      <c r="N71" t="str">
        <f t="shared" si="12"/>
        <v>2</v>
      </c>
    </row>
    <row r="72" spans="1:14">
      <c r="A72">
        <v>71</v>
      </c>
      <c r="B72">
        <f>VLOOKUP(C72,'Hera--&gt;Google'!A:B,2,FALSE)</f>
        <v>686</v>
      </c>
      <c r="C72" t="s">
        <v>108</v>
      </c>
      <c r="D72" t="s">
        <v>64</v>
      </c>
      <c r="E72" t="str">
        <f t="shared" si="10"/>
        <v/>
      </c>
      <c r="G72" t="str">
        <f t="shared" si="13"/>
        <v>null</v>
      </c>
      <c r="H72" t="str">
        <f>VLOOKUP(B72,'Hera--&gt;Google'!B:F,5,FALSE)</f>
        <v>Via Castelfidardo</v>
      </c>
      <c r="I72" t="str">
        <f t="shared" si="14"/>
        <v>null</v>
      </c>
      <c r="J72" t="str">
        <f t="shared" si="15"/>
        <v>null</v>
      </c>
      <c r="K72" t="str">
        <f t="shared" si="16"/>
        <v>null</v>
      </c>
      <c r="L72" t="str">
        <f t="shared" si="17"/>
        <v>null</v>
      </c>
      <c r="M72" t="str">
        <f t="shared" si="11"/>
        <v>1</v>
      </c>
      <c r="N72" t="str">
        <f t="shared" si="12"/>
        <v>5</v>
      </c>
    </row>
    <row r="73" spans="1:14">
      <c r="A73">
        <v>72</v>
      </c>
      <c r="B73">
        <f>VLOOKUP(C73,'Hera--&gt;Google'!A:B,2,FALSE)</f>
        <v>521</v>
      </c>
      <c r="C73" t="s">
        <v>109</v>
      </c>
      <c r="D73" t="s">
        <v>110</v>
      </c>
      <c r="E73" t="str">
        <f t="shared" si="10"/>
        <v>da p.zza Mercanzia a via Farini</v>
      </c>
      <c r="G73" t="str">
        <f t="shared" si="13"/>
        <v>da p.zza Mercanzia a via Farini</v>
      </c>
      <c r="H73" t="str">
        <f>VLOOKUP(B73,'Hera--&gt;Google'!B:F,5,FALSE)</f>
        <v>Via Castiglione</v>
      </c>
      <c r="I73" t="str">
        <f t="shared" si="14"/>
        <v/>
      </c>
      <c r="J73" t="str">
        <f t="shared" si="15"/>
        <v/>
      </c>
      <c r="K73" t="str">
        <f t="shared" si="16"/>
        <v/>
      </c>
      <c r="L73" t="str">
        <f t="shared" si="17"/>
        <v/>
      </c>
      <c r="M73" t="str">
        <f t="shared" si="11"/>
        <v>1</v>
      </c>
      <c r="N73" t="str">
        <f t="shared" si="12"/>
        <v>5</v>
      </c>
    </row>
    <row r="74" spans="1:14">
      <c r="A74">
        <v>73</v>
      </c>
      <c r="B74">
        <f>VLOOKUP(C74,'Hera--&gt;Google'!A:B,2,FALSE)</f>
        <v>521</v>
      </c>
      <c r="C74" t="s">
        <v>109</v>
      </c>
      <c r="D74" t="s">
        <v>111</v>
      </c>
      <c r="E74" t="str">
        <f t="shared" si="10"/>
        <v>da v.lo Delle Dame a p.zza p.ta Castiglione</v>
      </c>
      <c r="G74" t="str">
        <f t="shared" si="13"/>
        <v>da v.lo Delle Dame a p.zza p.ta Castiglione</v>
      </c>
      <c r="H74" t="str">
        <f>VLOOKUP(B74,'Hera--&gt;Google'!B:F,5,FALSE)</f>
        <v>Via Castiglione</v>
      </c>
      <c r="I74" t="str">
        <f t="shared" si="14"/>
        <v/>
      </c>
      <c r="J74" t="str">
        <f t="shared" si="15"/>
        <v/>
      </c>
      <c r="K74" t="str">
        <f t="shared" si="16"/>
        <v/>
      </c>
      <c r="L74" t="str">
        <f t="shared" si="17"/>
        <v/>
      </c>
      <c r="M74" t="str">
        <f t="shared" si="11"/>
        <v>2</v>
      </c>
      <c r="N74" t="str">
        <f t="shared" si="12"/>
        <v>2</v>
      </c>
    </row>
    <row r="75" spans="1:14">
      <c r="A75">
        <v>74</v>
      </c>
      <c r="B75">
        <f>VLOOKUP(C75,'Hera--&gt;Google'!A:B,2,FALSE)</f>
        <v>521</v>
      </c>
      <c r="C75" t="s">
        <v>109</v>
      </c>
      <c r="D75" t="s">
        <v>112</v>
      </c>
      <c r="E75" t="str">
        <f t="shared" si="10"/>
        <v>da via Cartolerie a p.zza p.ta Castiglione</v>
      </c>
      <c r="G75" t="str">
        <f t="shared" si="13"/>
        <v>da via Cartolerie a p.zza p.ta Castiglione</v>
      </c>
      <c r="H75" t="str">
        <f>VLOOKUP(B75,'Hera--&gt;Google'!B:F,5,FALSE)</f>
        <v>Via Castiglione</v>
      </c>
      <c r="I75" t="str">
        <f t="shared" si="14"/>
        <v/>
      </c>
      <c r="J75" t="str">
        <f t="shared" si="15"/>
        <v/>
      </c>
      <c r="K75" t="str">
        <f t="shared" si="16"/>
        <v/>
      </c>
      <c r="L75" t="str">
        <f t="shared" si="17"/>
        <v/>
      </c>
      <c r="M75" t="str">
        <f t="shared" si="11"/>
        <v>2</v>
      </c>
      <c r="N75" t="str">
        <f t="shared" si="12"/>
        <v>2</v>
      </c>
    </row>
    <row r="76" spans="1:14">
      <c r="A76">
        <v>75</v>
      </c>
      <c r="B76">
        <f>VLOOKUP(C76,'Hera--&gt;Google'!A:B,2,FALSE)</f>
        <v>521</v>
      </c>
      <c r="C76" t="s">
        <v>109</v>
      </c>
      <c r="D76" t="s">
        <v>113</v>
      </c>
      <c r="E76" t="str">
        <f t="shared" si="10"/>
        <v>interno n°128</v>
      </c>
      <c r="G76" t="str">
        <f t="shared" si="13"/>
        <v>interno n°128</v>
      </c>
      <c r="H76" t="str">
        <f>VLOOKUP(B76,'Hera--&gt;Google'!B:F,5,FALSE)</f>
        <v>Via Castiglione</v>
      </c>
      <c r="I76" t="str">
        <f t="shared" si="14"/>
        <v/>
      </c>
      <c r="J76" t="str">
        <f t="shared" si="15"/>
        <v/>
      </c>
      <c r="K76" t="str">
        <f t="shared" si="16"/>
        <v/>
      </c>
      <c r="L76" t="str">
        <f t="shared" si="17"/>
        <v/>
      </c>
      <c r="M76" t="str">
        <f t="shared" si="11"/>
        <v>2</v>
      </c>
      <c r="N76" t="str">
        <f t="shared" si="12"/>
        <v>5</v>
      </c>
    </row>
    <row r="77" spans="1:14">
      <c r="A77">
        <v>76</v>
      </c>
      <c r="B77">
        <f>VLOOKUP(C77,'Hera--&gt;Google'!A:B,2,FALSE)</f>
        <v>521</v>
      </c>
      <c r="C77" t="s">
        <v>109</v>
      </c>
      <c r="D77" t="s">
        <v>114</v>
      </c>
      <c r="E77" t="str">
        <f t="shared" si="10"/>
        <v>da via Farini a v.lo Delle Dame</v>
      </c>
      <c r="G77" t="str">
        <f t="shared" si="13"/>
        <v>da via Farini a v.lo Delle Dame</v>
      </c>
      <c r="H77" t="str">
        <f>VLOOKUP(B77,'Hera--&gt;Google'!B:F,5,FALSE)</f>
        <v>Via Castiglione</v>
      </c>
      <c r="I77" t="str">
        <f t="shared" si="14"/>
        <v/>
      </c>
      <c r="J77" t="str">
        <f t="shared" si="15"/>
        <v/>
      </c>
      <c r="K77" t="str">
        <f t="shared" si="16"/>
        <v/>
      </c>
      <c r="L77" t="str">
        <f t="shared" si="17"/>
        <v/>
      </c>
      <c r="M77" t="str">
        <f t="shared" si="11"/>
        <v>3</v>
      </c>
      <c r="N77" t="str">
        <f t="shared" si="12"/>
        <v>5</v>
      </c>
    </row>
    <row r="78" spans="1:14">
      <c r="A78">
        <v>77</v>
      </c>
      <c r="B78">
        <f>VLOOKUP(C78,'Hera--&gt;Google'!A:B,2,FALSE)</f>
        <v>521</v>
      </c>
      <c r="C78" t="s">
        <v>109</v>
      </c>
      <c r="D78" t="s">
        <v>115</v>
      </c>
      <c r="E78" t="str">
        <f t="shared" si="10"/>
        <v>da via Farini a via Cartolerie</v>
      </c>
      <c r="G78" t="str">
        <f t="shared" si="13"/>
        <v>da via Farini a via Cartolerie</v>
      </c>
      <c r="H78" t="str">
        <f>VLOOKUP(B78,'Hera--&gt;Google'!B:F,5,FALSE)</f>
        <v>Via Castiglione</v>
      </c>
      <c r="I78" t="str">
        <f t="shared" si="14"/>
        <v/>
      </c>
      <c r="J78" t="str">
        <f t="shared" si="15"/>
        <v/>
      </c>
      <c r="K78" t="str">
        <f t="shared" si="16"/>
        <v/>
      </c>
      <c r="L78" t="str">
        <f t="shared" si="17"/>
        <v/>
      </c>
      <c r="M78" t="str">
        <f t="shared" si="11"/>
        <v>3</v>
      </c>
      <c r="N78" t="str">
        <f t="shared" si="12"/>
        <v>5</v>
      </c>
    </row>
    <row r="79" spans="1:14">
      <c r="A79">
        <v>78</v>
      </c>
      <c r="B79">
        <f>VLOOKUP(C79,'Hera--&gt;Google'!A:B,2,FALSE)</f>
        <v>511</v>
      </c>
      <c r="C79" t="s">
        <v>117</v>
      </c>
      <c r="D79" t="s">
        <v>118</v>
      </c>
      <c r="E79" t="str">
        <f t="shared" si="10"/>
        <v/>
      </c>
      <c r="G79" t="str">
        <f t="shared" si="13"/>
        <v>null</v>
      </c>
      <c r="H79" t="str">
        <f>VLOOKUP(B79,'Hera--&gt;Google'!B:F,5,FALSE)</f>
        <v>Via Centotrecento</v>
      </c>
      <c r="I79" t="str">
        <f t="shared" si="14"/>
        <v>null</v>
      </c>
      <c r="J79" t="str">
        <f t="shared" si="15"/>
        <v>null</v>
      </c>
      <c r="K79" t="str">
        <f t="shared" si="16"/>
        <v>null</v>
      </c>
      <c r="L79" t="str">
        <f t="shared" si="17"/>
        <v>null</v>
      </c>
      <c r="M79" t="str">
        <f t="shared" si="11"/>
        <v>1</v>
      </c>
      <c r="N79" t="str">
        <f t="shared" si="12"/>
        <v>2</v>
      </c>
    </row>
    <row r="80" spans="1:14">
      <c r="A80">
        <v>79</v>
      </c>
      <c r="B80">
        <f>VLOOKUP(C80,'Hera--&gt;Google'!A:B,2,FALSE)</f>
        <v>563</v>
      </c>
      <c r="C80" t="s">
        <v>119</v>
      </c>
      <c r="D80" t="s">
        <v>28</v>
      </c>
      <c r="E80" t="str">
        <f t="shared" si="10"/>
        <v/>
      </c>
      <c r="G80" t="str">
        <f t="shared" si="13"/>
        <v>null</v>
      </c>
      <c r="H80" t="str">
        <f>VLOOKUP(B80,'Hera--&gt;Google'!B:F,5,FALSE)</f>
        <v>Via Alessandro Cervellati</v>
      </c>
      <c r="I80" t="str">
        <f t="shared" si="14"/>
        <v>null</v>
      </c>
      <c r="J80" t="str">
        <f t="shared" si="15"/>
        <v>null</v>
      </c>
      <c r="K80" t="str">
        <f t="shared" si="16"/>
        <v>null</v>
      </c>
      <c r="L80" t="str">
        <f t="shared" si="17"/>
        <v>null</v>
      </c>
      <c r="M80" t="str">
        <f t="shared" si="11"/>
        <v>1</v>
      </c>
      <c r="N80" t="str">
        <f t="shared" si="12"/>
        <v>3</v>
      </c>
    </row>
    <row r="81" spans="1:14">
      <c r="A81">
        <v>80</v>
      </c>
      <c r="B81">
        <f>VLOOKUP(C81,'Hera--&gt;Google'!A:B,2,FALSE)</f>
        <v>730</v>
      </c>
      <c r="C81" t="s">
        <v>120</v>
      </c>
      <c r="D81" t="s">
        <v>121</v>
      </c>
      <c r="E81" t="str">
        <f t="shared" si="10"/>
        <v>da via Arienti a v.le XII Giugno</v>
      </c>
      <c r="G81" t="str">
        <f t="shared" si="13"/>
        <v>da via Arienti a v.le XII Giugno</v>
      </c>
      <c r="H81" t="str">
        <f>VLOOKUP(B81,'Hera--&gt;Google'!B:F,5,FALSE)</f>
        <v>Via Chiudare</v>
      </c>
      <c r="I81" t="str">
        <f t="shared" si="14"/>
        <v>null</v>
      </c>
      <c r="J81" t="str">
        <f t="shared" si="15"/>
        <v>null</v>
      </c>
      <c r="K81" t="str">
        <f t="shared" si="16"/>
        <v>null</v>
      </c>
      <c r="L81" t="str">
        <f t="shared" si="17"/>
        <v>null</v>
      </c>
      <c r="M81" t="str">
        <f t="shared" si="11"/>
        <v>4</v>
      </c>
      <c r="N81" t="str">
        <f t="shared" si="12"/>
        <v>5</v>
      </c>
    </row>
    <row r="82" spans="1:14">
      <c r="A82">
        <v>81</v>
      </c>
      <c r="B82">
        <f>VLOOKUP(C82,'Hera--&gt;Google'!A:B,2,FALSE)</f>
        <v>711</v>
      </c>
      <c r="C82" t="s">
        <v>122</v>
      </c>
      <c r="D82" t="s">
        <v>47</v>
      </c>
      <c r="E82" t="str">
        <f t="shared" si="10"/>
        <v/>
      </c>
      <c r="G82" t="str">
        <f t="shared" si="13"/>
        <v>null</v>
      </c>
      <c r="H82" t="str">
        <f>VLOOKUP(B82,'Hera--&gt;Google'!B:F,5,FALSE)</f>
        <v>Via Collegio di Spagna</v>
      </c>
      <c r="I82" t="str">
        <f t="shared" si="14"/>
        <v>null</v>
      </c>
      <c r="J82" t="str">
        <f t="shared" si="15"/>
        <v>null</v>
      </c>
      <c r="K82" t="str">
        <f t="shared" si="16"/>
        <v>null</v>
      </c>
      <c r="L82" t="str">
        <f t="shared" si="17"/>
        <v>null</v>
      </c>
      <c r="M82" t="str">
        <f t="shared" si="11"/>
        <v>3</v>
      </c>
      <c r="N82" t="str">
        <f t="shared" si="12"/>
        <v>5</v>
      </c>
    </row>
    <row r="83" spans="1:14">
      <c r="A83">
        <v>82</v>
      </c>
      <c r="B83">
        <f>VLOOKUP(C83,'Hera--&gt;Google'!A:B,2,FALSE)</f>
        <v>716</v>
      </c>
      <c r="C83" t="s">
        <v>123</v>
      </c>
      <c r="D83" t="s">
        <v>124</v>
      </c>
      <c r="E83" t="str">
        <f t="shared" si="10"/>
        <v>da via Urbana a p.zza p.ta S.Mamolo</v>
      </c>
      <c r="G83" t="str">
        <f t="shared" si="13"/>
        <v>da via Urbana a p.zza p.ta S.Mamolo</v>
      </c>
      <c r="H83" t="str">
        <f>VLOOKUP(B83,'Hera--&gt;Google'!B:F,5,FALSE)</f>
        <v>Via D'Azeglio</v>
      </c>
      <c r="I83" t="str">
        <f t="shared" si="14"/>
        <v>null</v>
      </c>
      <c r="J83" t="str">
        <f t="shared" si="15"/>
        <v>null</v>
      </c>
      <c r="K83" t="str">
        <f t="shared" si="16"/>
        <v>null</v>
      </c>
      <c r="L83" t="str">
        <f t="shared" si="17"/>
        <v>null</v>
      </c>
      <c r="M83" t="str">
        <f t="shared" si="11"/>
        <v>3</v>
      </c>
      <c r="N83" t="str">
        <f t="shared" si="12"/>
        <v>5</v>
      </c>
    </row>
    <row r="84" spans="1:14">
      <c r="A84">
        <v>83</v>
      </c>
      <c r="B84">
        <f>VLOOKUP(C84,'Hera--&gt;Google'!A:B,2,FALSE)</f>
        <v>719</v>
      </c>
      <c r="C84" t="s">
        <v>125</v>
      </c>
      <c r="D84" t="s">
        <v>126</v>
      </c>
      <c r="E84" t="str">
        <f t="shared" si="10"/>
        <v>da p.zza Carducci a via S.Stefano</v>
      </c>
      <c r="G84" t="str">
        <f t="shared" si="13"/>
        <v>da p.zza Carducci a via S.Stefano</v>
      </c>
      <c r="H84" t="str">
        <f>VLOOKUP(B84,'Hera--&gt;Google'!B:F,5,FALSE)</f>
        <v>Via Dante Alighieri</v>
      </c>
      <c r="I84" t="str">
        <f t="shared" si="14"/>
        <v>null</v>
      </c>
      <c r="J84" t="str">
        <f t="shared" si="15"/>
        <v>null</v>
      </c>
      <c r="K84" t="str">
        <f t="shared" si="16"/>
        <v>null</v>
      </c>
      <c r="L84" t="str">
        <f t="shared" si="17"/>
        <v>null</v>
      </c>
      <c r="M84" t="str">
        <f t="shared" si="11"/>
        <v>3</v>
      </c>
      <c r="N84" t="str">
        <f t="shared" si="12"/>
        <v>5</v>
      </c>
    </row>
    <row r="85" spans="1:14">
      <c r="A85">
        <v>84</v>
      </c>
      <c r="B85">
        <f>VLOOKUP(C85,'Hera--&gt;Google'!A:B,2,FALSE)</f>
        <v>702</v>
      </c>
      <c r="C85" t="s">
        <v>127</v>
      </c>
      <c r="D85" t="s">
        <v>26</v>
      </c>
      <c r="E85" t="str">
        <f t="shared" si="10"/>
        <v/>
      </c>
      <c r="G85" t="str">
        <f t="shared" si="13"/>
        <v>null</v>
      </c>
      <c r="H85" t="str">
        <f>VLOOKUP(B85,'Hera--&gt;Google'!B:F,5,FALSE)</f>
        <v>Via de' Coltelli</v>
      </c>
      <c r="I85" t="str">
        <f t="shared" si="14"/>
        <v>null</v>
      </c>
      <c r="J85" t="str">
        <f t="shared" si="15"/>
        <v>null</v>
      </c>
      <c r="K85" t="str">
        <f t="shared" si="16"/>
        <v>null</v>
      </c>
      <c r="L85" t="str">
        <f t="shared" si="17"/>
        <v>null</v>
      </c>
      <c r="M85" t="str">
        <f t="shared" si="11"/>
        <v>2</v>
      </c>
      <c r="N85" t="str">
        <f t="shared" si="12"/>
        <v>5</v>
      </c>
    </row>
    <row r="86" spans="1:14">
      <c r="A86">
        <v>85</v>
      </c>
      <c r="B86">
        <f>VLOOKUP(C86,'Hera--&gt;Google'!A:B,2,FALSE)</f>
        <v>596</v>
      </c>
      <c r="C86" t="s">
        <v>128</v>
      </c>
      <c r="D86" t="s">
        <v>69</v>
      </c>
      <c r="E86" t="str">
        <f t="shared" si="10"/>
        <v/>
      </c>
      <c r="G86" t="str">
        <f t="shared" si="13"/>
        <v>null</v>
      </c>
      <c r="H86" t="str">
        <f>VLOOKUP(B86,'Hera--&gt;Google'!B:F,5,FALSE)</f>
        <v>Via de' Marchi</v>
      </c>
      <c r="I86" t="str">
        <f t="shared" si="14"/>
        <v>null</v>
      </c>
      <c r="J86" t="str">
        <f t="shared" si="15"/>
        <v>null</v>
      </c>
      <c r="K86" t="str">
        <f t="shared" si="16"/>
        <v>null</v>
      </c>
      <c r="L86" t="str">
        <f t="shared" si="17"/>
        <v>null</v>
      </c>
      <c r="M86" t="str">
        <f t="shared" si="11"/>
        <v>3</v>
      </c>
      <c r="N86" t="str">
        <f t="shared" si="12"/>
        <v>3</v>
      </c>
    </row>
    <row r="87" spans="1:14">
      <c r="A87">
        <v>86</v>
      </c>
      <c r="B87">
        <f>VLOOKUP(C87,'Hera--&gt;Google'!A:B,2,FALSE)</f>
        <v>647</v>
      </c>
      <c r="C87" t="s">
        <v>129</v>
      </c>
      <c r="D87" t="s">
        <v>22</v>
      </c>
      <c r="E87" t="str">
        <f t="shared" si="10"/>
        <v/>
      </c>
      <c r="G87" t="str">
        <f t="shared" si="13"/>
        <v>null</v>
      </c>
      <c r="H87" t="str">
        <f>VLOOKUP(B87,'Hera--&gt;Google'!B:F,5,FALSE)</f>
        <v>Via degli Angeli</v>
      </c>
      <c r="I87" t="str">
        <f t="shared" si="14"/>
        <v>null</v>
      </c>
      <c r="J87" t="str">
        <f t="shared" si="15"/>
        <v>null</v>
      </c>
      <c r="K87" t="str">
        <f t="shared" si="16"/>
        <v>null</v>
      </c>
      <c r="L87" t="str">
        <f t="shared" si="17"/>
        <v>null</v>
      </c>
      <c r="M87" t="str">
        <f t="shared" si="11"/>
        <v>2</v>
      </c>
      <c r="N87" t="str">
        <f t="shared" si="12"/>
        <v>4</v>
      </c>
    </row>
    <row r="88" spans="1:14">
      <c r="A88">
        <v>87</v>
      </c>
      <c r="B88">
        <f>VLOOKUP(C88,'Hera--&gt;Google'!A:B,2,FALSE)</f>
        <v>497</v>
      </c>
      <c r="C88" t="s">
        <v>130</v>
      </c>
      <c r="D88" t="s">
        <v>118</v>
      </c>
      <c r="E88" t="str">
        <f t="shared" si="10"/>
        <v/>
      </c>
      <c r="G88" t="str">
        <f t="shared" si="13"/>
        <v>null</v>
      </c>
      <c r="H88" t="str">
        <f>VLOOKUP(B88,'Hera--&gt;Google'!B:F,5,FALSE)</f>
        <v>Piazza dei Martiri 1943-1945</v>
      </c>
      <c r="I88" t="str">
        <f t="shared" si="14"/>
        <v>null</v>
      </c>
      <c r="J88" t="str">
        <f t="shared" si="15"/>
        <v>null</v>
      </c>
      <c r="K88" t="str">
        <f t="shared" si="16"/>
        <v>null</v>
      </c>
      <c r="L88" t="str">
        <f t="shared" si="17"/>
        <v>null</v>
      </c>
      <c r="M88" t="str">
        <f t="shared" si="11"/>
        <v>1</v>
      </c>
      <c r="N88" t="str">
        <f t="shared" si="12"/>
        <v>2</v>
      </c>
    </row>
    <row r="89" spans="1:14">
      <c r="A89">
        <v>88</v>
      </c>
      <c r="B89">
        <f>VLOOKUP(C89,'Hera--&gt;Google'!A:B,2,FALSE)</f>
        <v>578</v>
      </c>
      <c r="C89" t="s">
        <v>131</v>
      </c>
      <c r="D89" t="s">
        <v>20</v>
      </c>
      <c r="E89" t="str">
        <f t="shared" si="10"/>
        <v/>
      </c>
      <c r="G89" t="str">
        <f t="shared" si="13"/>
        <v>null</v>
      </c>
      <c r="H89" t="str">
        <f>VLOOKUP(B89,'Hera--&gt;Google'!B:F,5,FALSE)</f>
        <v>Via dei Mille</v>
      </c>
      <c r="I89" t="str">
        <f t="shared" si="14"/>
        <v>null</v>
      </c>
      <c r="J89" t="str">
        <f t="shared" si="15"/>
        <v>null</v>
      </c>
      <c r="K89" t="str">
        <f t="shared" si="16"/>
        <v>null</v>
      </c>
      <c r="L89" t="str">
        <f t="shared" si="17"/>
        <v>null</v>
      </c>
      <c r="M89" t="str">
        <f t="shared" si="11"/>
        <v>2</v>
      </c>
      <c r="N89" t="str">
        <f t="shared" si="12"/>
        <v>3</v>
      </c>
    </row>
    <row r="90" spans="1:14">
      <c r="A90">
        <v>89</v>
      </c>
      <c r="B90">
        <f>VLOOKUP(C90,'Hera--&gt;Google'!A:B,2,FALSE)</f>
        <v>512</v>
      </c>
      <c r="C90" t="s">
        <v>132</v>
      </c>
      <c r="D90" t="s">
        <v>133</v>
      </c>
      <c r="E90" t="str">
        <f t="shared" si="10"/>
        <v>INTERNO 99</v>
      </c>
      <c r="G90" t="str">
        <f t="shared" si="13"/>
        <v>INTERNO 99</v>
      </c>
      <c r="H90" t="str">
        <f>VLOOKUP(B90,'Hera--&gt;Google'!B:F,5,FALSE)</f>
        <v>Via del Borgo di San Pietro</v>
      </c>
      <c r="I90" t="str">
        <f t="shared" si="14"/>
        <v/>
      </c>
      <c r="J90" t="str">
        <f t="shared" si="15"/>
        <v/>
      </c>
      <c r="K90" t="str">
        <f t="shared" si="16"/>
        <v/>
      </c>
      <c r="L90" t="str">
        <f t="shared" si="17"/>
        <v/>
      </c>
      <c r="M90" t="str">
        <f t="shared" si="11"/>
        <v>1</v>
      </c>
      <c r="N90" t="str">
        <f t="shared" si="12"/>
        <v>2</v>
      </c>
    </row>
    <row r="91" spans="1:14">
      <c r="A91">
        <v>90</v>
      </c>
      <c r="B91">
        <f>VLOOKUP(C91,'Hera--&gt;Google'!A:B,2,FALSE)</f>
        <v>512</v>
      </c>
      <c r="C91" t="s">
        <v>132</v>
      </c>
      <c r="D91" t="s">
        <v>134</v>
      </c>
      <c r="E91" t="str">
        <f t="shared" si="10"/>
        <v>da via Moline a via Irnerio</v>
      </c>
      <c r="G91" t="str">
        <f t="shared" si="13"/>
        <v>da via Moline a via Irnerio</v>
      </c>
      <c r="H91" t="str">
        <f>VLOOKUP(B91,'Hera--&gt;Google'!B:F,5,FALSE)</f>
        <v>Via del Borgo di San Pietro</v>
      </c>
      <c r="I91" t="str">
        <f t="shared" si="14"/>
        <v/>
      </c>
      <c r="J91" t="str">
        <f t="shared" si="15"/>
        <v/>
      </c>
      <c r="K91" t="str">
        <f t="shared" si="16"/>
        <v/>
      </c>
      <c r="L91" t="str">
        <f t="shared" si="17"/>
        <v/>
      </c>
      <c r="M91" t="str">
        <f t="shared" si="11"/>
        <v>1</v>
      </c>
      <c r="N91" t="str">
        <f t="shared" si="12"/>
        <v>4</v>
      </c>
    </row>
    <row r="92" spans="1:14">
      <c r="A92">
        <v>91</v>
      </c>
      <c r="B92">
        <f>VLOOKUP(C92,'Hera--&gt;Google'!A:B,2,FALSE)</f>
        <v>512</v>
      </c>
      <c r="C92" t="s">
        <v>132</v>
      </c>
      <c r="D92" t="s">
        <v>135</v>
      </c>
      <c r="E92" t="str">
        <f t="shared" si="10"/>
        <v>da mura p.ta Galliera a via Irnerio</v>
      </c>
      <c r="G92" t="str">
        <f t="shared" si="13"/>
        <v>da mura p.ta Galliera a via Irnerio</v>
      </c>
      <c r="H92" t="str">
        <f>VLOOKUP(B92,'Hera--&gt;Google'!B:F,5,FALSE)</f>
        <v>Via del Borgo di San Pietro</v>
      </c>
      <c r="I92" t="str">
        <f t="shared" si="14"/>
        <v/>
      </c>
      <c r="J92" t="str">
        <f t="shared" si="15"/>
        <v/>
      </c>
      <c r="K92" t="str">
        <f t="shared" si="16"/>
        <v/>
      </c>
      <c r="L92" t="str">
        <f t="shared" si="17"/>
        <v/>
      </c>
      <c r="M92" t="str">
        <f t="shared" si="11"/>
        <v>3</v>
      </c>
      <c r="N92" t="str">
        <f t="shared" si="12"/>
        <v>4</v>
      </c>
    </row>
    <row r="93" spans="1:14">
      <c r="A93">
        <v>92</v>
      </c>
      <c r="B93">
        <f>VLOOKUP(C93,'Hera--&gt;Google'!A:B,2,FALSE)</f>
        <v>650</v>
      </c>
      <c r="C93" t="s">
        <v>136</v>
      </c>
      <c r="D93" t="s">
        <v>22</v>
      </c>
      <c r="E93" t="str">
        <f t="shared" si="10"/>
        <v/>
      </c>
      <c r="G93" t="str">
        <f t="shared" si="13"/>
        <v>null</v>
      </c>
      <c r="H93" t="str">
        <f>VLOOKUP(B93,'Hera--&gt;Google'!B:F,5,FALSE)</f>
        <v>Via del Cestello</v>
      </c>
      <c r="I93" t="str">
        <f t="shared" si="14"/>
        <v>null</v>
      </c>
      <c r="J93" t="str">
        <f t="shared" si="15"/>
        <v>null</v>
      </c>
      <c r="K93" t="str">
        <f t="shared" si="16"/>
        <v>null</v>
      </c>
      <c r="L93" t="str">
        <f t="shared" si="17"/>
        <v>null</v>
      </c>
      <c r="M93" t="str">
        <f t="shared" si="11"/>
        <v>2</v>
      </c>
      <c r="N93" t="str">
        <f t="shared" si="12"/>
        <v>4</v>
      </c>
    </row>
    <row r="94" spans="1:14">
      <c r="A94">
        <v>93</v>
      </c>
      <c r="B94">
        <f>VLOOKUP(C94,'Hera--&gt;Google'!A:B,2,FALSE)</f>
        <v>704</v>
      </c>
      <c r="C94" t="s">
        <v>137</v>
      </c>
      <c r="D94" t="s">
        <v>26</v>
      </c>
      <c r="E94" t="str">
        <f t="shared" si="10"/>
        <v/>
      </c>
      <c r="G94" t="str">
        <f t="shared" si="13"/>
        <v>null</v>
      </c>
      <c r="H94" t="str">
        <f>VLOOKUP(B94,'Hera--&gt;Google'!B:F,5,FALSE)</f>
        <v>Piazza del Francia</v>
      </c>
      <c r="I94" t="str">
        <f t="shared" si="14"/>
        <v>null</v>
      </c>
      <c r="J94" t="str">
        <f t="shared" si="15"/>
        <v>null</v>
      </c>
      <c r="K94" t="str">
        <f t="shared" si="16"/>
        <v>null</v>
      </c>
      <c r="L94" t="str">
        <f t="shared" si="17"/>
        <v>null</v>
      </c>
      <c r="M94" t="str">
        <f t="shared" si="11"/>
        <v>2</v>
      </c>
      <c r="N94" t="str">
        <f t="shared" si="12"/>
        <v>5</v>
      </c>
    </row>
    <row r="95" spans="1:14">
      <c r="A95">
        <v>94</v>
      </c>
      <c r="B95">
        <f>VLOOKUP(C95,'Hera--&gt;Google'!A:B,2,FALSE)</f>
        <v>537</v>
      </c>
      <c r="C95" t="s">
        <v>138</v>
      </c>
      <c r="D95" t="s">
        <v>139</v>
      </c>
      <c r="E95" t="str">
        <f t="shared" si="10"/>
        <v>da via Donzelle a via Carbonara</v>
      </c>
      <c r="G95" t="str">
        <f t="shared" si="13"/>
        <v>da via Donzelle a via Carbonara</v>
      </c>
      <c r="H95" t="str">
        <f>VLOOKUP(B95,'Hera--&gt;Google'!B:F,5,FALSE)</f>
        <v>Via del Monte</v>
      </c>
      <c r="I95" t="str">
        <f t="shared" si="14"/>
        <v>null</v>
      </c>
      <c r="J95" t="str">
        <f t="shared" si="15"/>
        <v>null</v>
      </c>
      <c r="K95" t="str">
        <f t="shared" si="16"/>
        <v>null</v>
      </c>
      <c r="L95" t="str">
        <f t="shared" si="17"/>
        <v>null</v>
      </c>
      <c r="M95" t="str">
        <f t="shared" si="11"/>
        <v>3</v>
      </c>
      <c r="N95" t="str">
        <f t="shared" si="12"/>
        <v>2</v>
      </c>
    </row>
    <row r="96" spans="1:14">
      <c r="A96">
        <v>95</v>
      </c>
      <c r="B96">
        <f>VLOOKUP(C96,'Hera--&gt;Google'!A:B,2,FALSE)</f>
        <v>590</v>
      </c>
      <c r="C96" t="s">
        <v>140</v>
      </c>
      <c r="D96" t="s">
        <v>20</v>
      </c>
      <c r="E96" t="str">
        <f t="shared" si="10"/>
        <v/>
      </c>
      <c r="G96" t="str">
        <f t="shared" si="13"/>
        <v>null</v>
      </c>
      <c r="H96" t="str">
        <f>VLOOKUP(B96,'Hera--&gt;Google'!B:F,5,FALSE)</f>
        <v>Via del Pallone</v>
      </c>
      <c r="I96" t="str">
        <f t="shared" si="14"/>
        <v>null</v>
      </c>
      <c r="J96" t="str">
        <f t="shared" si="15"/>
        <v>null</v>
      </c>
      <c r="K96" t="str">
        <f t="shared" si="16"/>
        <v>null</v>
      </c>
      <c r="L96" t="str">
        <f t="shared" si="17"/>
        <v>null</v>
      </c>
      <c r="M96" t="str">
        <f t="shared" si="11"/>
        <v>2</v>
      </c>
      <c r="N96" t="str">
        <f t="shared" si="12"/>
        <v>3</v>
      </c>
    </row>
    <row r="97" spans="1:14">
      <c r="A97">
        <v>96</v>
      </c>
      <c r="B97">
        <f>VLOOKUP(C97,'Hera--&gt;Google'!A:B,2,FALSE)</f>
        <v>626</v>
      </c>
      <c r="C97" t="s">
        <v>141</v>
      </c>
      <c r="D97" t="s">
        <v>37</v>
      </c>
      <c r="E97" t="str">
        <f t="shared" si="10"/>
        <v/>
      </c>
      <c r="G97" t="str">
        <f t="shared" si="13"/>
        <v>null</v>
      </c>
      <c r="H97" t="str">
        <f>VLOOKUP(B97,'Hera--&gt;Google'!B:F,5,FALSE)</f>
        <v>Via del Piombo</v>
      </c>
      <c r="I97" t="str">
        <f t="shared" si="14"/>
        <v>null</v>
      </c>
      <c r="J97" t="str">
        <f t="shared" si="15"/>
        <v>null</v>
      </c>
      <c r="K97" t="str">
        <f t="shared" si="16"/>
        <v>null</v>
      </c>
      <c r="L97" t="str">
        <f t="shared" si="17"/>
        <v>null</v>
      </c>
      <c r="M97" t="str">
        <f t="shared" si="11"/>
        <v>4</v>
      </c>
      <c r="N97" t="str">
        <f t="shared" si="12"/>
        <v>3</v>
      </c>
    </row>
    <row r="98" spans="1:14">
      <c r="A98">
        <v>97</v>
      </c>
      <c r="B98">
        <f>VLOOKUP(C98,'Hera--&gt;Google'!A:B,2,FALSE)</f>
        <v>579</v>
      </c>
      <c r="C98" t="s">
        <v>142</v>
      </c>
      <c r="D98" t="s">
        <v>143</v>
      </c>
      <c r="E98" t="str">
        <f t="shared" si="10"/>
        <v>da via Marconi a via f.lli Rosselli</v>
      </c>
      <c r="G98" t="str">
        <f t="shared" si="13"/>
        <v>da via Marconi a via f.lli Rosselli</v>
      </c>
      <c r="H98" t="str">
        <f>VLOOKUP(B98,'Hera--&gt;Google'!B:F,5,FALSE)</f>
        <v>Via del Porto</v>
      </c>
      <c r="I98" t="str">
        <f t="shared" si="14"/>
        <v/>
      </c>
      <c r="J98" t="str">
        <f t="shared" si="15"/>
        <v/>
      </c>
      <c r="K98" t="str">
        <f t="shared" si="16"/>
        <v/>
      </c>
      <c r="L98" t="str">
        <f t="shared" si="17"/>
        <v/>
      </c>
      <c r="M98" t="str">
        <f t="shared" si="11"/>
        <v>2</v>
      </c>
      <c r="N98" t="str">
        <f t="shared" si="12"/>
        <v>3</v>
      </c>
    </row>
    <row r="99" spans="1:14">
      <c r="A99">
        <v>98</v>
      </c>
      <c r="B99">
        <f>VLOOKUP(C99,'Hera--&gt;Google'!A:B,2,FALSE)</f>
        <v>579</v>
      </c>
      <c r="C99" t="s">
        <v>142</v>
      </c>
      <c r="D99" t="s">
        <v>144</v>
      </c>
      <c r="E99" t="str">
        <f t="shared" si="10"/>
        <v>interno n°44-50</v>
      </c>
      <c r="G99" t="str">
        <f t="shared" si="13"/>
        <v>interno n°44-50</v>
      </c>
      <c r="H99" t="str">
        <f>VLOOKUP(B99,'Hera--&gt;Google'!B:F,5,FALSE)</f>
        <v>Via del Porto</v>
      </c>
      <c r="I99" t="str">
        <f t="shared" si="14"/>
        <v/>
      </c>
      <c r="J99" t="str">
        <f t="shared" si="15"/>
        <v/>
      </c>
      <c r="K99" t="str">
        <f t="shared" si="16"/>
        <v/>
      </c>
      <c r="L99" t="str">
        <f t="shared" si="17"/>
        <v/>
      </c>
      <c r="M99" t="str">
        <f t="shared" si="11"/>
        <v>2</v>
      </c>
      <c r="N99" t="str">
        <f t="shared" si="12"/>
        <v>3</v>
      </c>
    </row>
    <row r="100" spans="1:14">
      <c r="A100">
        <v>99</v>
      </c>
      <c r="B100">
        <f>VLOOKUP(C100,'Hera--&gt;Google'!A:B,2,FALSE)</f>
        <v>579</v>
      </c>
      <c r="C100" t="s">
        <v>142</v>
      </c>
      <c r="D100" t="s">
        <v>145</v>
      </c>
      <c r="E100" t="str">
        <f t="shared" si="10"/>
        <v>interno n°52</v>
      </c>
      <c r="G100" t="str">
        <f t="shared" si="13"/>
        <v>interno n°52</v>
      </c>
      <c r="H100" t="str">
        <f>VLOOKUP(B100,'Hera--&gt;Google'!B:F,5,FALSE)</f>
        <v>Via del Porto</v>
      </c>
      <c r="I100" t="str">
        <f t="shared" si="14"/>
        <v/>
      </c>
      <c r="J100" t="str">
        <f t="shared" si="15"/>
        <v/>
      </c>
      <c r="K100" t="str">
        <f t="shared" si="16"/>
        <v/>
      </c>
      <c r="L100" t="str">
        <f t="shared" si="17"/>
        <v/>
      </c>
      <c r="M100" t="str">
        <f t="shared" si="11"/>
        <v>2</v>
      </c>
      <c r="N100" t="str">
        <f t="shared" si="12"/>
        <v>3</v>
      </c>
    </row>
    <row r="101" spans="1:14">
      <c r="A101">
        <v>100</v>
      </c>
      <c r="B101">
        <f>VLOOKUP(C101,'Hera--&gt;Google'!A:B,2,FALSE)</f>
        <v>579</v>
      </c>
      <c r="C101" t="s">
        <v>142</v>
      </c>
      <c r="D101" t="s">
        <v>146</v>
      </c>
      <c r="E101" t="str">
        <f t="shared" si="10"/>
        <v>da via Montebello a via Marconi</v>
      </c>
      <c r="G101" t="str">
        <f t="shared" si="13"/>
        <v>da via Montebello a via Marconi</v>
      </c>
      <c r="H101" t="str">
        <f>VLOOKUP(B101,'Hera--&gt;Google'!B:F,5,FALSE)</f>
        <v>Via del Porto</v>
      </c>
      <c r="I101" t="str">
        <f t="shared" si="14"/>
        <v/>
      </c>
      <c r="J101" t="str">
        <f t="shared" si="15"/>
        <v/>
      </c>
      <c r="K101" t="str">
        <f t="shared" si="16"/>
        <v/>
      </c>
      <c r="L101" t="str">
        <f t="shared" si="17"/>
        <v/>
      </c>
      <c r="M101" t="str">
        <f t="shared" si="11"/>
        <v>4</v>
      </c>
      <c r="N101" t="str">
        <f t="shared" si="12"/>
        <v>3</v>
      </c>
    </row>
    <row r="102" spans="1:14">
      <c r="A102">
        <v>101</v>
      </c>
      <c r="B102">
        <f>VLOOKUP(C102,'Hera--&gt;Google'!A:B,2,FALSE)</f>
        <v>548</v>
      </c>
      <c r="C102" t="s">
        <v>147</v>
      </c>
      <c r="D102" t="s">
        <v>107</v>
      </c>
      <c r="E102" t="str">
        <f t="shared" si="10"/>
        <v/>
      </c>
      <c r="G102" t="str">
        <f t="shared" si="13"/>
        <v>null</v>
      </c>
      <c r="H102" t="str">
        <f>VLOOKUP(B102,'Hera--&gt;Google'!B:F,5,FALSE)</f>
        <v>Via del Pratello</v>
      </c>
      <c r="I102" t="str">
        <f t="shared" si="14"/>
        <v>null</v>
      </c>
      <c r="J102" t="str">
        <f t="shared" si="15"/>
        <v>null</v>
      </c>
      <c r="K102" t="str">
        <f t="shared" si="16"/>
        <v>null</v>
      </c>
      <c r="L102" t="str">
        <f t="shared" si="17"/>
        <v>null</v>
      </c>
      <c r="M102" t="str">
        <f t="shared" si="11"/>
        <v>3</v>
      </c>
      <c r="N102" t="str">
        <f t="shared" si="12"/>
        <v>2</v>
      </c>
    </row>
    <row r="103" spans="1:14">
      <c r="A103">
        <v>102</v>
      </c>
      <c r="B103">
        <f>VLOOKUP(C103,'Hera--&gt;Google'!A:B,2,FALSE)</f>
        <v>695</v>
      </c>
      <c r="C103" t="s">
        <v>148</v>
      </c>
      <c r="D103" t="s">
        <v>26</v>
      </c>
      <c r="E103" t="str">
        <f t="shared" si="10"/>
        <v/>
      </c>
      <c r="G103" t="str">
        <f t="shared" si="13"/>
        <v>null</v>
      </c>
      <c r="H103" t="str">
        <f>VLOOKUP(B103,'Hera--&gt;Google'!B:F,5,FALSE)</f>
        <v>Via del Rondone</v>
      </c>
      <c r="I103" t="str">
        <f t="shared" si="14"/>
        <v>null</v>
      </c>
      <c r="J103" t="str">
        <f t="shared" si="15"/>
        <v>null</v>
      </c>
      <c r="K103" t="str">
        <f t="shared" si="16"/>
        <v>null</v>
      </c>
      <c r="L103" t="str">
        <f t="shared" si="17"/>
        <v>null</v>
      </c>
      <c r="M103" t="str">
        <f t="shared" si="11"/>
        <v>2</v>
      </c>
      <c r="N103" t="str">
        <f t="shared" si="12"/>
        <v>5</v>
      </c>
    </row>
    <row r="104" spans="1:14">
      <c r="A104">
        <v>103</v>
      </c>
      <c r="B104">
        <f>VLOOKUP(C104,'Hera--&gt;Google'!A:B,2,FALSE)</f>
        <v>729</v>
      </c>
      <c r="C104" t="s">
        <v>149</v>
      </c>
      <c r="D104" t="s">
        <v>24</v>
      </c>
      <c r="E104" t="str">
        <f t="shared" si="10"/>
        <v/>
      </c>
      <c r="G104" t="str">
        <f t="shared" si="13"/>
        <v>null</v>
      </c>
      <c r="H104" t="str">
        <f>VLOOKUP(B104,'Hera--&gt;Google'!B:F,5,FALSE)</f>
        <v>Via dell'Oro</v>
      </c>
      <c r="I104" t="str">
        <f t="shared" si="14"/>
        <v>null</v>
      </c>
      <c r="J104" t="str">
        <f t="shared" si="15"/>
        <v>null</v>
      </c>
      <c r="K104" t="str">
        <f t="shared" si="16"/>
        <v>null</v>
      </c>
      <c r="L104" t="str">
        <f t="shared" si="17"/>
        <v>null</v>
      </c>
      <c r="M104" t="str">
        <f t="shared" si="11"/>
        <v>4</v>
      </c>
      <c r="N104" t="str">
        <f t="shared" si="12"/>
        <v>5</v>
      </c>
    </row>
    <row r="105" spans="1:14">
      <c r="A105">
        <v>104</v>
      </c>
      <c r="B105">
        <f>VLOOKUP(C105,'Hera--&gt;Google'!A:B,2,FALSE)</f>
        <v>608</v>
      </c>
      <c r="C105" t="s">
        <v>150</v>
      </c>
      <c r="D105" t="s">
        <v>151</v>
      </c>
      <c r="E105" t="str">
        <f t="shared" si="10"/>
        <v>da via Vinazzetti a via Belmeloro</v>
      </c>
      <c r="G105" t="str">
        <f t="shared" si="13"/>
        <v>da via Vinazzetti a via Belmeloro</v>
      </c>
      <c r="H105" t="str">
        <f>VLOOKUP(B105,'Hera--&gt;Google'!B:F,5,FALSE)</f>
        <v>Via dell'Unione</v>
      </c>
      <c r="I105" t="str">
        <f t="shared" si="14"/>
        <v>null</v>
      </c>
      <c r="J105" t="str">
        <f t="shared" si="15"/>
        <v>null</v>
      </c>
      <c r="K105" t="str">
        <f t="shared" si="16"/>
        <v>null</v>
      </c>
      <c r="L105" t="str">
        <f t="shared" si="17"/>
        <v>null</v>
      </c>
      <c r="M105" t="str">
        <f t="shared" si="11"/>
        <v>3</v>
      </c>
      <c r="N105" t="str">
        <f t="shared" si="12"/>
        <v>3</v>
      </c>
    </row>
    <row r="106" spans="1:14">
      <c r="A106">
        <v>105</v>
      </c>
      <c r="B106">
        <f>VLOOKUP(C106,'Hera--&gt;Google'!A:B,2,FALSE)</f>
        <v>507</v>
      </c>
      <c r="C106" t="s">
        <v>152</v>
      </c>
      <c r="D106" t="s">
        <v>153</v>
      </c>
      <c r="E106" t="str">
        <f t="shared" si="10"/>
        <v>solo corsia centrale</v>
      </c>
      <c r="G106" t="str">
        <f t="shared" si="13"/>
        <v>solo corsia centrale</v>
      </c>
      <c r="H106" t="str">
        <f>VLOOKUP(B106,'Hera--&gt;Google'!B:F,5,FALSE)</f>
        <v>Via della Grada</v>
      </c>
      <c r="I106" t="str">
        <f t="shared" si="14"/>
        <v/>
      </c>
      <c r="J106" t="str">
        <f t="shared" si="15"/>
        <v/>
      </c>
      <c r="K106" t="str">
        <f t="shared" si="16"/>
        <v/>
      </c>
      <c r="L106" t="str">
        <f t="shared" si="17"/>
        <v/>
      </c>
      <c r="M106" t="str">
        <f t="shared" si="11"/>
        <v>1</v>
      </c>
      <c r="N106" t="str">
        <f t="shared" si="12"/>
        <v>2</v>
      </c>
    </row>
    <row r="107" spans="1:14">
      <c r="A107">
        <v>106</v>
      </c>
      <c r="B107">
        <f>VLOOKUP(C107,'Hera--&gt;Google'!A:B,2,FALSE)</f>
        <v>507</v>
      </c>
      <c r="C107" t="s">
        <v>152</v>
      </c>
      <c r="D107" t="s">
        <v>154</v>
      </c>
      <c r="E107" t="str">
        <f t="shared" si="10"/>
        <v>dx-sx NO PARCHEGGIO CENTRALE</v>
      </c>
      <c r="G107" t="str">
        <f t="shared" si="13"/>
        <v>dx-sx NO PARCHEGGIO CENTRALE</v>
      </c>
      <c r="H107" t="str">
        <f>VLOOKUP(B107,'Hera--&gt;Google'!B:F,5,FALSE)</f>
        <v>Via della Grada</v>
      </c>
      <c r="I107" t="str">
        <f t="shared" si="14"/>
        <v/>
      </c>
      <c r="J107" t="str">
        <f t="shared" si="15"/>
        <v/>
      </c>
      <c r="K107" t="str">
        <f t="shared" si="16"/>
        <v/>
      </c>
      <c r="L107" t="str">
        <f t="shared" si="17"/>
        <v/>
      </c>
      <c r="M107" t="str">
        <f t="shared" si="11"/>
        <v>2</v>
      </c>
      <c r="N107" t="str">
        <f t="shared" si="12"/>
        <v>5</v>
      </c>
    </row>
    <row r="108" spans="1:14">
      <c r="A108">
        <v>107</v>
      </c>
      <c r="B108">
        <f>VLOOKUP(C108,'Hera--&gt;Google'!A:B,2,FALSE)</f>
        <v>737</v>
      </c>
      <c r="C108" t="s">
        <v>155</v>
      </c>
      <c r="D108" t="s">
        <v>156</v>
      </c>
      <c r="E108" t="str">
        <f t="shared" si="10"/>
        <v>da via Frassinago a fine strada ambo i lati</v>
      </c>
      <c r="G108" t="str">
        <f t="shared" si="13"/>
        <v>da via Frassinago a fine strada ambo i lati</v>
      </c>
      <c r="H108" t="str">
        <f>VLOOKUP(B108,'Hera--&gt;Google'!B:F,5,FALSE)</f>
        <v>Via della Rondine</v>
      </c>
      <c r="I108" t="str">
        <f t="shared" si="14"/>
        <v>null</v>
      </c>
      <c r="J108" t="str">
        <f t="shared" si="15"/>
        <v>null</v>
      </c>
      <c r="K108" t="str">
        <f t="shared" si="16"/>
        <v>null</v>
      </c>
      <c r="L108" t="str">
        <f t="shared" si="17"/>
        <v>null</v>
      </c>
      <c r="M108" t="str">
        <f t="shared" si="11"/>
        <v>1</v>
      </c>
      <c r="N108" t="str">
        <f t="shared" si="12"/>
        <v>5</v>
      </c>
    </row>
    <row r="109" spans="1:14">
      <c r="A109">
        <v>108</v>
      </c>
      <c r="B109">
        <f>VLOOKUP(C109,'Hera--&gt;Google'!A:B,2,FALSE)</f>
        <v>599</v>
      </c>
      <c r="C109" t="s">
        <v>157</v>
      </c>
      <c r="D109" t="s">
        <v>69</v>
      </c>
      <c r="E109" t="str">
        <f t="shared" si="10"/>
        <v/>
      </c>
      <c r="G109" t="str">
        <f t="shared" si="13"/>
        <v>null</v>
      </c>
      <c r="H109" t="str">
        <f>VLOOKUP(B109,'Hera--&gt;Google'!B:F,5,FALSE)</f>
        <v>Via Della Zecca</v>
      </c>
      <c r="I109" t="str">
        <f t="shared" si="14"/>
        <v>null</v>
      </c>
      <c r="J109" t="str">
        <f t="shared" si="15"/>
        <v>null</v>
      </c>
      <c r="K109" t="str">
        <f t="shared" si="16"/>
        <v>null</v>
      </c>
      <c r="L109" t="str">
        <f t="shared" si="17"/>
        <v>null</v>
      </c>
      <c r="M109" t="str">
        <f t="shared" si="11"/>
        <v>3</v>
      </c>
      <c r="N109" t="str">
        <f t="shared" si="12"/>
        <v>3</v>
      </c>
    </row>
    <row r="110" spans="1:14">
      <c r="A110">
        <v>109</v>
      </c>
      <c r="B110">
        <f>VLOOKUP(C110,'Hera--&gt;Google'!A:B,2,FALSE)</f>
        <v>606</v>
      </c>
      <c r="C110" t="s">
        <v>158</v>
      </c>
      <c r="D110" t="s">
        <v>69</v>
      </c>
      <c r="E110" t="str">
        <f t="shared" si="10"/>
        <v/>
      </c>
      <c r="G110" t="str">
        <f t="shared" si="13"/>
        <v>null</v>
      </c>
      <c r="H110" t="str">
        <f>VLOOKUP(B110,'Hera--&gt;Google'!B:F,5,FALSE)</f>
        <v>Via delle Oche</v>
      </c>
      <c r="I110" t="str">
        <f t="shared" si="14"/>
        <v>null</v>
      </c>
      <c r="J110" t="str">
        <f t="shared" si="15"/>
        <v>null</v>
      </c>
      <c r="K110" t="str">
        <f t="shared" si="16"/>
        <v>null</v>
      </c>
      <c r="L110" t="str">
        <f t="shared" si="17"/>
        <v>null</v>
      </c>
      <c r="M110" t="str">
        <f t="shared" si="11"/>
        <v>3</v>
      </c>
      <c r="N110" t="str">
        <f t="shared" si="12"/>
        <v>3</v>
      </c>
    </row>
    <row r="111" spans="1:14">
      <c r="A111">
        <v>110</v>
      </c>
      <c r="B111">
        <f>VLOOKUP(C111,'Hera--&gt;Google'!A:B,2,FALSE)</f>
        <v>581</v>
      </c>
      <c r="C111" t="s">
        <v>159</v>
      </c>
      <c r="D111" t="s">
        <v>20</v>
      </c>
      <c r="E111" t="str">
        <f t="shared" si="10"/>
        <v/>
      </c>
      <c r="G111" t="str">
        <f t="shared" si="13"/>
        <v>null</v>
      </c>
      <c r="H111" t="str">
        <f>VLOOKUP(B111,'Hera--&gt;Google'!B:F,5,FALSE)</f>
        <v>Via Pompeo Scipione Dolfi</v>
      </c>
      <c r="I111" t="str">
        <f t="shared" si="14"/>
        <v>null</v>
      </c>
      <c r="J111" t="str">
        <f t="shared" si="15"/>
        <v>null</v>
      </c>
      <c r="K111" t="str">
        <f t="shared" si="16"/>
        <v>null</v>
      </c>
      <c r="L111" t="str">
        <f t="shared" si="17"/>
        <v>null</v>
      </c>
      <c r="M111" t="str">
        <f t="shared" si="11"/>
        <v>2</v>
      </c>
      <c r="N111" t="str">
        <f t="shared" si="12"/>
        <v>3</v>
      </c>
    </row>
    <row r="112" spans="1:14">
      <c r="A112">
        <v>111</v>
      </c>
      <c r="B112">
        <f>VLOOKUP(C112,'Hera--&gt;Google'!A:B,2,FALSE)</f>
        <v>616</v>
      </c>
      <c r="C112" t="s">
        <v>160</v>
      </c>
      <c r="D112" t="s">
        <v>37</v>
      </c>
      <c r="E112" t="str">
        <f t="shared" si="10"/>
        <v/>
      </c>
      <c r="G112" t="str">
        <f t="shared" si="13"/>
        <v>null</v>
      </c>
      <c r="H112" t="str">
        <f>VLOOKUP(B112,'Hera--&gt;Google'!B:F,5,FALSE)</f>
        <v>Via Don Giovanni Minzoni</v>
      </c>
      <c r="I112" t="str">
        <f t="shared" si="14"/>
        <v>null</v>
      </c>
      <c r="J112" t="str">
        <f t="shared" si="15"/>
        <v>null</v>
      </c>
      <c r="K112" t="str">
        <f t="shared" si="16"/>
        <v>null</v>
      </c>
      <c r="L112" t="str">
        <f t="shared" si="17"/>
        <v>null</v>
      </c>
      <c r="M112" t="str">
        <f t="shared" si="11"/>
        <v>4</v>
      </c>
      <c r="N112" t="str">
        <f t="shared" si="12"/>
        <v>3</v>
      </c>
    </row>
    <row r="113" spans="1:14">
      <c r="A113">
        <v>112</v>
      </c>
      <c r="B113">
        <f>VLOOKUP(C113,'Hera--&gt;Google'!A:B,2,FALSE)</f>
        <v>536</v>
      </c>
      <c r="C113" t="s">
        <v>161</v>
      </c>
      <c r="D113" t="s">
        <v>107</v>
      </c>
      <c r="E113" t="str">
        <f t="shared" si="10"/>
        <v/>
      </c>
      <c r="G113" t="str">
        <f t="shared" si="13"/>
        <v>null</v>
      </c>
      <c r="H113" t="str">
        <f>VLOOKUP(B113,'Hera--&gt;Google'!B:F,5,FALSE)</f>
        <v>Via delle Donzelle</v>
      </c>
      <c r="I113" t="str">
        <f t="shared" si="14"/>
        <v>null</v>
      </c>
      <c r="J113" t="str">
        <f t="shared" si="15"/>
        <v>null</v>
      </c>
      <c r="K113" t="str">
        <f t="shared" si="16"/>
        <v>null</v>
      </c>
      <c r="L113" t="str">
        <f t="shared" si="17"/>
        <v>null</v>
      </c>
      <c r="M113" t="str">
        <f t="shared" si="11"/>
        <v>3</v>
      </c>
      <c r="N113" t="str">
        <f t="shared" si="12"/>
        <v>2</v>
      </c>
    </row>
    <row r="114" spans="1:14">
      <c r="A114">
        <v>113</v>
      </c>
      <c r="B114">
        <f>VLOOKUP(C114,'Hera--&gt;Google'!A:B,2,FALSE)</f>
        <v>582</v>
      </c>
      <c r="C114" t="s">
        <v>162</v>
      </c>
      <c r="D114" t="s">
        <v>20</v>
      </c>
      <c r="E114" t="str">
        <f t="shared" si="10"/>
        <v/>
      </c>
      <c r="G114" t="str">
        <f t="shared" si="13"/>
        <v>null</v>
      </c>
      <c r="H114" t="str">
        <f>VLOOKUP(B114,'Hera--&gt;Google'!B:F,5,FALSE)</f>
        <v>Via Giorgio Ercolani</v>
      </c>
      <c r="I114" t="str">
        <f t="shared" si="14"/>
        <v>null</v>
      </c>
      <c r="J114" t="str">
        <f t="shared" si="15"/>
        <v>null</v>
      </c>
      <c r="K114" t="str">
        <f t="shared" si="16"/>
        <v>null</v>
      </c>
      <c r="L114" t="str">
        <f t="shared" si="17"/>
        <v>null</v>
      </c>
      <c r="M114" t="str">
        <f t="shared" si="11"/>
        <v>2</v>
      </c>
      <c r="N114" t="str">
        <f t="shared" si="12"/>
        <v>3</v>
      </c>
    </row>
    <row r="115" spans="1:14">
      <c r="A115">
        <v>114</v>
      </c>
      <c r="B115">
        <f>VLOOKUP(C115,'Hera--&gt;Google'!A:B,2,FALSE)</f>
        <v>580</v>
      </c>
      <c r="C115" t="s">
        <v>163</v>
      </c>
      <c r="D115" t="s">
        <v>164</v>
      </c>
      <c r="E115" t="str">
        <f t="shared" si="10"/>
        <v>da via Del Porto a via Don Minzoni</v>
      </c>
      <c r="G115" t="str">
        <f t="shared" si="13"/>
        <v>da via Del Porto a via Don Minzoni</v>
      </c>
      <c r="H115" t="str">
        <f>VLOOKUP(B115,'Hera--&gt;Google'!B:F,5,FALSE)</f>
        <v>Via Fratelli Rosselli</v>
      </c>
      <c r="I115" t="str">
        <f t="shared" si="14"/>
        <v/>
      </c>
      <c r="J115" t="str">
        <f t="shared" si="15"/>
        <v/>
      </c>
      <c r="K115" t="str">
        <f t="shared" si="16"/>
        <v/>
      </c>
      <c r="L115" t="str">
        <f t="shared" si="17"/>
        <v/>
      </c>
      <c r="M115" t="str">
        <f t="shared" si="11"/>
        <v>2</v>
      </c>
      <c r="N115" t="str">
        <f t="shared" si="12"/>
        <v>3</v>
      </c>
    </row>
    <row r="116" spans="1:14">
      <c r="A116">
        <v>115</v>
      </c>
      <c r="B116">
        <f>VLOOKUP(C116,'Hera--&gt;Google'!A:B,2,FALSE)</f>
        <v>580</v>
      </c>
      <c r="C116" t="s">
        <v>163</v>
      </c>
      <c r="D116" t="s">
        <v>165</v>
      </c>
      <c r="E116" t="str">
        <f t="shared" si="10"/>
        <v>da via Milazzo a via Don Minzoni</v>
      </c>
      <c r="G116" t="str">
        <f t="shared" si="13"/>
        <v>da via Milazzo a via Don Minzoni</v>
      </c>
      <c r="H116" t="str">
        <f>VLOOKUP(B116,'Hera--&gt;Google'!B:F,5,FALSE)</f>
        <v>Via Fratelli Rosselli</v>
      </c>
      <c r="I116" t="str">
        <f t="shared" si="14"/>
        <v/>
      </c>
      <c r="J116" t="str">
        <f t="shared" si="15"/>
        <v/>
      </c>
      <c r="K116" t="str">
        <f t="shared" si="16"/>
        <v/>
      </c>
      <c r="L116" t="str">
        <f t="shared" si="17"/>
        <v/>
      </c>
      <c r="M116" t="str">
        <f t="shared" si="11"/>
        <v>3</v>
      </c>
      <c r="N116" t="str">
        <f t="shared" si="12"/>
        <v>4</v>
      </c>
    </row>
    <row r="117" spans="1:14">
      <c r="A117">
        <v>116</v>
      </c>
      <c r="B117">
        <f>VLOOKUP(C117,'Hera--&gt;Google'!A:B,2,FALSE)</f>
        <v>664</v>
      </c>
      <c r="C117" t="s">
        <v>166</v>
      </c>
      <c r="D117" t="s">
        <v>167</v>
      </c>
      <c r="E117" t="str">
        <f t="shared" si="10"/>
        <v/>
      </c>
      <c r="G117" t="str">
        <f t="shared" si="13"/>
        <v>null</v>
      </c>
      <c r="H117" t="str">
        <f>VLOOKUP(B117,'Hera--&gt;Google'!B:F,5,FALSE)</f>
        <v>Vicolo del Falcone</v>
      </c>
      <c r="I117" t="str">
        <f t="shared" si="14"/>
        <v>null</v>
      </c>
      <c r="J117" t="str">
        <f t="shared" si="15"/>
        <v>null</v>
      </c>
      <c r="K117" t="str">
        <f t="shared" si="16"/>
        <v>null</v>
      </c>
      <c r="L117" t="str">
        <f t="shared" si="17"/>
        <v>null</v>
      </c>
      <c r="M117" t="str">
        <f t="shared" si="11"/>
        <v>3</v>
      </c>
      <c r="N117" t="str">
        <f t="shared" si="12"/>
        <v>4</v>
      </c>
    </row>
    <row r="118" spans="1:14">
      <c r="A118">
        <v>117</v>
      </c>
      <c r="B118">
        <f>VLOOKUP(C118,'Hera--&gt;Google'!A:B,2,FALSE)</f>
        <v>504</v>
      </c>
      <c r="C118" t="s">
        <v>168</v>
      </c>
      <c r="D118" t="s">
        <v>118</v>
      </c>
      <c r="E118" t="str">
        <f t="shared" si="10"/>
        <v/>
      </c>
      <c r="G118" t="str">
        <f t="shared" si="13"/>
        <v>null</v>
      </c>
      <c r="H118" t="str">
        <f>VLOOKUP(B118,'Hera--&gt;Google'!B:F,5,FALSE)</f>
        <v>Via dei Falegnami</v>
      </c>
      <c r="I118" t="str">
        <f t="shared" si="14"/>
        <v>null</v>
      </c>
      <c r="J118" t="str">
        <f t="shared" si="15"/>
        <v>null</v>
      </c>
      <c r="K118" t="str">
        <f t="shared" si="16"/>
        <v>null</v>
      </c>
      <c r="L118" t="str">
        <f t="shared" si="17"/>
        <v>null</v>
      </c>
      <c r="M118" t="str">
        <f t="shared" si="11"/>
        <v>1</v>
      </c>
      <c r="N118" t="str">
        <f t="shared" si="12"/>
        <v>2</v>
      </c>
    </row>
    <row r="119" spans="1:14">
      <c r="A119">
        <v>118</v>
      </c>
      <c r="B119">
        <f>VLOOKUP(C119,'Hera--&gt;Google'!A:B,2,FALSE)</f>
        <v>515</v>
      </c>
      <c r="C119" t="s">
        <v>169</v>
      </c>
      <c r="D119" t="s">
        <v>18</v>
      </c>
      <c r="E119" t="str">
        <f t="shared" si="10"/>
        <v/>
      </c>
      <c r="G119" t="str">
        <f t="shared" si="13"/>
        <v>null</v>
      </c>
      <c r="H119" t="str">
        <f>VLOOKUP(B119,'Hera--&gt;Google'!B:F,5,FALSE)</f>
        <v>Via Luigi Carlo Farini</v>
      </c>
      <c r="I119" t="str">
        <f t="shared" si="14"/>
        <v>null</v>
      </c>
      <c r="J119" t="str">
        <f t="shared" si="15"/>
        <v>null</v>
      </c>
      <c r="K119" t="str">
        <f t="shared" si="16"/>
        <v>null</v>
      </c>
      <c r="L119" t="str">
        <f t="shared" si="17"/>
        <v>null</v>
      </c>
      <c r="M119" t="str">
        <f t="shared" si="11"/>
        <v>2</v>
      </c>
      <c r="N119" t="str">
        <f t="shared" si="12"/>
        <v>2</v>
      </c>
    </row>
    <row r="120" spans="1:14">
      <c r="A120">
        <v>119</v>
      </c>
      <c r="B120">
        <f>VLOOKUP(C120,'Hera--&gt;Google'!A:B,2,FALSE)</f>
        <v>540</v>
      </c>
      <c r="C120" t="s">
        <v>170</v>
      </c>
      <c r="D120" t="s">
        <v>107</v>
      </c>
      <c r="E120" t="str">
        <f t="shared" si="10"/>
        <v/>
      </c>
      <c r="G120" t="str">
        <f t="shared" si="13"/>
        <v>null</v>
      </c>
      <c r="H120" t="str">
        <f>VLOOKUP(B120,'Hera--&gt;Google'!B:F,5,FALSE)</f>
        <v>Via del Fico</v>
      </c>
      <c r="I120" t="str">
        <f t="shared" si="14"/>
        <v>null</v>
      </c>
      <c r="J120" t="str">
        <f t="shared" si="15"/>
        <v>null</v>
      </c>
      <c r="K120" t="str">
        <f t="shared" si="16"/>
        <v>null</v>
      </c>
      <c r="L120" t="str">
        <f t="shared" si="17"/>
        <v>null</v>
      </c>
      <c r="M120" t="str">
        <f t="shared" si="11"/>
        <v>3</v>
      </c>
      <c r="N120" t="str">
        <f t="shared" si="12"/>
        <v>2</v>
      </c>
    </row>
    <row r="121" spans="1:14">
      <c r="A121">
        <v>120</v>
      </c>
      <c r="B121">
        <f>VLOOKUP(C121,'Hera--&gt;Google'!A:B,2,FALSE)</f>
        <v>636</v>
      </c>
      <c r="C121" t="s">
        <v>171</v>
      </c>
      <c r="D121" t="s">
        <v>14</v>
      </c>
      <c r="E121" t="str">
        <f t="shared" si="10"/>
        <v/>
      </c>
      <c r="G121" t="str">
        <f t="shared" si="13"/>
        <v>null</v>
      </c>
      <c r="H121" t="str">
        <f>VLOOKUP(B121,'Hera--&gt;Google'!B:F,5,FALSE)</f>
        <v>Via Filippo Re</v>
      </c>
      <c r="I121" t="str">
        <f t="shared" si="14"/>
        <v>null</v>
      </c>
      <c r="J121" t="str">
        <f t="shared" si="15"/>
        <v>null</v>
      </c>
      <c r="K121" t="str">
        <f t="shared" si="16"/>
        <v>null</v>
      </c>
      <c r="L121" t="str">
        <f t="shared" si="17"/>
        <v>null</v>
      </c>
      <c r="M121" t="str">
        <f t="shared" si="11"/>
        <v>1</v>
      </c>
      <c r="N121" t="str">
        <f t="shared" si="12"/>
        <v>4</v>
      </c>
    </row>
    <row r="122" spans="1:14">
      <c r="A122">
        <v>121</v>
      </c>
      <c r="B122">
        <f>VLOOKUP(C122,'Hera--&gt;Google'!A:B,2,FALSE)</f>
        <v>588</v>
      </c>
      <c r="C122" t="s">
        <v>172</v>
      </c>
      <c r="D122" t="s">
        <v>20</v>
      </c>
      <c r="E122" t="str">
        <f t="shared" si="10"/>
        <v/>
      </c>
      <c r="G122" t="str">
        <f t="shared" si="13"/>
        <v>null</v>
      </c>
      <c r="H122" t="str">
        <f>VLOOKUP(B122,'Hera--&gt;Google'!B:F,5,FALSE)</f>
        <v>Via Angelo Finelli</v>
      </c>
      <c r="I122" t="str">
        <f t="shared" si="14"/>
        <v>null</v>
      </c>
      <c r="J122" t="str">
        <f t="shared" si="15"/>
        <v>null</v>
      </c>
      <c r="K122" t="str">
        <f t="shared" si="16"/>
        <v>null</v>
      </c>
      <c r="L122" t="str">
        <f t="shared" si="17"/>
        <v>null</v>
      </c>
      <c r="M122" t="str">
        <f t="shared" si="11"/>
        <v>2</v>
      </c>
      <c r="N122" t="str">
        <f t="shared" si="12"/>
        <v>3</v>
      </c>
    </row>
    <row r="123" spans="1:14">
      <c r="A123">
        <v>122</v>
      </c>
      <c r="B123">
        <f>VLOOKUP(C123,'Hera--&gt;Google'!A:B,2,FALSE)</f>
        <v>624</v>
      </c>
      <c r="C123" t="s">
        <v>173</v>
      </c>
      <c r="D123" t="s">
        <v>174</v>
      </c>
      <c r="E123" t="str">
        <f t="shared" si="10"/>
        <v>da st.Maggiore a via S.Petronio Vecchio</v>
      </c>
      <c r="G123" t="str">
        <f t="shared" si="13"/>
        <v>da st.Maggiore a via S.Petronio Vecchio</v>
      </c>
      <c r="H123" t="str">
        <f>VLOOKUP(B123,'Hera--&gt;Google'!B:F,5,FALSE)</f>
        <v>Via Fondazza</v>
      </c>
      <c r="I123" t="str">
        <f t="shared" si="14"/>
        <v/>
      </c>
      <c r="J123" t="str">
        <f t="shared" si="15"/>
        <v/>
      </c>
      <c r="K123" t="str">
        <f t="shared" si="16"/>
        <v/>
      </c>
      <c r="L123" t="str">
        <f t="shared" si="17"/>
        <v/>
      </c>
      <c r="M123" t="str">
        <f t="shared" si="11"/>
        <v>4</v>
      </c>
      <c r="N123" t="str">
        <f t="shared" si="12"/>
        <v>3</v>
      </c>
    </row>
    <row r="124" spans="1:14">
      <c r="A124">
        <v>123</v>
      </c>
      <c r="B124">
        <f>VLOOKUP(C124,'Hera--&gt;Google'!A:B,2,FALSE)</f>
        <v>624</v>
      </c>
      <c r="C124" t="s">
        <v>173</v>
      </c>
      <c r="D124" t="s">
        <v>175</v>
      </c>
      <c r="E124" t="str">
        <f t="shared" si="10"/>
        <v>da via S.Petronio Vecchio a via S.Stefano</v>
      </c>
      <c r="G124" t="str">
        <f t="shared" si="13"/>
        <v>da via S.Petronio Vecchio a via S.Stefano</v>
      </c>
      <c r="H124" t="str">
        <f>VLOOKUP(B124,'Hera--&gt;Google'!B:F,5,FALSE)</f>
        <v>Via Fondazza</v>
      </c>
      <c r="I124" t="str">
        <f t="shared" si="14"/>
        <v/>
      </c>
      <c r="J124" t="str">
        <f t="shared" si="15"/>
        <v/>
      </c>
      <c r="K124" t="str">
        <f t="shared" si="16"/>
        <v/>
      </c>
      <c r="L124" t="str">
        <f t="shared" si="17"/>
        <v/>
      </c>
      <c r="M124" t="str">
        <f t="shared" si="11"/>
        <v>4</v>
      </c>
      <c r="N124" t="str">
        <f t="shared" si="12"/>
        <v>5</v>
      </c>
    </row>
    <row r="125" spans="1:14">
      <c r="A125">
        <v>124</v>
      </c>
      <c r="B125">
        <f>VLOOKUP(C125,'Hera--&gt;Google'!A:B,2,FALSE)</f>
        <v>681</v>
      </c>
      <c r="C125" t="s">
        <v>176</v>
      </c>
      <c r="D125" t="s">
        <v>64</v>
      </c>
      <c r="E125" t="str">
        <f t="shared" si="10"/>
        <v/>
      </c>
      <c r="G125" t="str">
        <f t="shared" si="13"/>
        <v>null</v>
      </c>
      <c r="H125" t="str">
        <f>VLOOKUP(B125,'Hera--&gt;Google'!B:F,5,FALSE)</f>
        <v>Via Ugo Foscolo</v>
      </c>
      <c r="I125" t="str">
        <f t="shared" si="14"/>
        <v>null</v>
      </c>
      <c r="J125" t="str">
        <f t="shared" si="15"/>
        <v>null</v>
      </c>
      <c r="K125" t="str">
        <f t="shared" si="16"/>
        <v>null</v>
      </c>
      <c r="L125" t="str">
        <f t="shared" si="17"/>
        <v>null</v>
      </c>
      <c r="M125" t="str">
        <f t="shared" si="11"/>
        <v>1</v>
      </c>
      <c r="N125" t="str">
        <f t="shared" si="12"/>
        <v>5</v>
      </c>
    </row>
    <row r="126" spans="1:14">
      <c r="A126">
        <v>125</v>
      </c>
      <c r="B126">
        <f>VLOOKUP(C126,'Hera--&gt;Google'!A:B,2,FALSE)</f>
        <v>684</v>
      </c>
      <c r="C126" t="s">
        <v>177</v>
      </c>
      <c r="D126" t="s">
        <v>178</v>
      </c>
      <c r="E126" t="str">
        <f t="shared" si="10"/>
        <v>da via Stradellaccio a via Saragozza</v>
      </c>
      <c r="G126" t="str">
        <f t="shared" si="13"/>
        <v>da via Stradellaccio a via Saragozza</v>
      </c>
      <c r="H126" t="str">
        <f>VLOOKUP(B126,'Hera--&gt;Google'!B:F,5,FALSE)</f>
        <v>Via del Fossato</v>
      </c>
      <c r="I126" t="str">
        <f t="shared" si="14"/>
        <v/>
      </c>
      <c r="J126" t="str">
        <f t="shared" si="15"/>
        <v/>
      </c>
      <c r="K126" t="str">
        <f t="shared" si="16"/>
        <v/>
      </c>
      <c r="L126" t="str">
        <f t="shared" si="17"/>
        <v/>
      </c>
      <c r="M126" t="str">
        <f t="shared" si="11"/>
        <v>1</v>
      </c>
      <c r="N126" t="str">
        <f t="shared" si="12"/>
        <v>5</v>
      </c>
    </row>
    <row r="127" spans="1:14">
      <c r="A127">
        <v>126</v>
      </c>
      <c r="B127">
        <f>VLOOKUP(C127,'Hera--&gt;Google'!A:B,2,FALSE)</f>
        <v>684</v>
      </c>
      <c r="C127" t="s">
        <v>177</v>
      </c>
      <c r="D127" t="s">
        <v>179</v>
      </c>
      <c r="E127" t="str">
        <f t="shared" si="10"/>
        <v>da vic. Neve a via Saragozza</v>
      </c>
      <c r="G127" t="str">
        <f t="shared" si="13"/>
        <v>da vic. Neve a via Saragozza</v>
      </c>
      <c r="H127" t="str">
        <f>VLOOKUP(B127,'Hera--&gt;Google'!B:F,5,FALSE)</f>
        <v>Via del Fossato</v>
      </c>
      <c r="I127" t="str">
        <f t="shared" si="14"/>
        <v/>
      </c>
      <c r="J127" t="str">
        <f t="shared" si="15"/>
        <v/>
      </c>
      <c r="K127" t="str">
        <f t="shared" si="16"/>
        <v/>
      </c>
      <c r="L127" t="str">
        <f t="shared" si="17"/>
        <v/>
      </c>
      <c r="M127" t="str">
        <f t="shared" si="11"/>
        <v>1</v>
      </c>
      <c r="N127" t="str">
        <f t="shared" si="12"/>
        <v>5</v>
      </c>
    </row>
    <row r="128" spans="1:14">
      <c r="A128">
        <v>127</v>
      </c>
      <c r="B128">
        <f>VLOOKUP(C128,'Hera--&gt;Google'!A:B,2,FALSE)</f>
        <v>680</v>
      </c>
      <c r="C128" t="s">
        <v>180</v>
      </c>
      <c r="D128" t="s">
        <v>64</v>
      </c>
      <c r="E128" t="str">
        <f t="shared" si="10"/>
        <v/>
      </c>
      <c r="G128" t="str">
        <f t="shared" si="13"/>
        <v>null</v>
      </c>
      <c r="H128" t="str">
        <f>VLOOKUP(B128,'Hera--&gt;Google'!B:F,5,FALSE)</f>
        <v>Via Frassinago</v>
      </c>
      <c r="I128" t="str">
        <f t="shared" si="14"/>
        <v>null</v>
      </c>
      <c r="J128" t="str">
        <f t="shared" si="15"/>
        <v>null</v>
      </c>
      <c r="K128" t="str">
        <f t="shared" si="16"/>
        <v>null</v>
      </c>
      <c r="L128" t="str">
        <f t="shared" si="17"/>
        <v>null</v>
      </c>
      <c r="M128" t="str">
        <f t="shared" si="11"/>
        <v>1</v>
      </c>
      <c r="N128" t="str">
        <f t="shared" si="12"/>
        <v>5</v>
      </c>
    </row>
    <row r="129" spans="1:14">
      <c r="A129">
        <v>128</v>
      </c>
      <c r="B129">
        <f>VLOOKUP(C129,'Hera--&gt;Google'!A:B,2,FALSE)</f>
        <v>502</v>
      </c>
      <c r="C129" t="s">
        <v>181</v>
      </c>
      <c r="D129" t="s">
        <v>182</v>
      </c>
      <c r="E129" t="str">
        <f t="shared" si="10"/>
        <v>da via Falegnami a via Manzoni</v>
      </c>
      <c r="G129" t="str">
        <f t="shared" si="13"/>
        <v>da via Falegnami a via Manzoni</v>
      </c>
      <c r="H129" t="str">
        <f>VLOOKUP(B129,'Hera--&gt;Google'!B:F,5,FALSE)</f>
        <v>Via Galliera</v>
      </c>
      <c r="I129" t="str">
        <f t="shared" si="14"/>
        <v/>
      </c>
      <c r="J129" t="str">
        <f t="shared" si="15"/>
        <v/>
      </c>
      <c r="K129" t="str">
        <f t="shared" si="16"/>
        <v/>
      </c>
      <c r="L129" t="str">
        <f t="shared" si="17"/>
        <v/>
      </c>
      <c r="M129" t="str">
        <f t="shared" si="11"/>
        <v>1</v>
      </c>
      <c r="N129" t="str">
        <f t="shared" si="12"/>
        <v>2</v>
      </c>
    </row>
    <row r="130" spans="1:14">
      <c r="A130">
        <v>129</v>
      </c>
      <c r="B130">
        <f>VLOOKUP(C130,'Hera--&gt;Google'!A:B,2,FALSE)</f>
        <v>502</v>
      </c>
      <c r="C130" t="s">
        <v>181</v>
      </c>
      <c r="D130" t="s">
        <v>183</v>
      </c>
      <c r="E130" t="str">
        <f t="shared" ref="E130:E193" si="18">RIGHT(D130,LEN(D130)-FIND("mese",D130)-4)</f>
        <v>da via Riva Reno a via Parigi</v>
      </c>
      <c r="G130" t="str">
        <f t="shared" si="13"/>
        <v>da via Riva Reno a via Parigi</v>
      </c>
      <c r="H130" t="str">
        <f>VLOOKUP(B130,'Hera--&gt;Google'!B:F,5,FALSE)</f>
        <v>Via Galliera</v>
      </c>
      <c r="I130" t="str">
        <f t="shared" si="14"/>
        <v/>
      </c>
      <c r="J130" t="str">
        <f t="shared" si="15"/>
        <v/>
      </c>
      <c r="K130" t="str">
        <f t="shared" si="16"/>
        <v/>
      </c>
      <c r="L130" t="str">
        <f t="shared" si="17"/>
        <v/>
      </c>
      <c r="M130" t="str">
        <f t="shared" ref="M130:M193" si="19">IF(ISNUMBER(SEARCH("Primo",D130)),"1",IF(ISNUMBER(SEARCH("Secondo",D130)),"2",IF(ISNUMBER(SEARCH("Terzo",D130)),"3",IF(ISNUMBER(SEARCH("Quarto",D130)),"4"))))</f>
        <v>1</v>
      </c>
      <c r="N130" t="str">
        <f t="shared" ref="N130:N193" si="20">IF(ISNUMBER(SEARCH("Lunedì",D130)),"1",IF(ISNUMBER(SEARCH("Martedì",D130)),"2",IF(ISNUMBER(SEARCH("Mercoledì",D130)),"3",IF(ISNUMBER(SEARCH("Giovedì",D130)),"4",IF(ISNUMBER(SEARCH("Venerdì",D130)),"5",IF(ISNUMBER(SEARCH("Sabato",D130)),"6",IF(ISNUMBER(SEARCH("Domenica",D130)),"7")))))))</f>
        <v>2</v>
      </c>
    </row>
    <row r="131" spans="1:14">
      <c r="A131">
        <v>130</v>
      </c>
      <c r="B131">
        <f>VLOOKUP(C131,'Hera--&gt;Google'!A:B,2,FALSE)</f>
        <v>502</v>
      </c>
      <c r="C131" t="s">
        <v>181</v>
      </c>
      <c r="D131" t="s">
        <v>184</v>
      </c>
      <c r="E131" t="str">
        <f t="shared" si="18"/>
        <v>da via Falegnami a via Mille</v>
      </c>
      <c r="G131" t="str">
        <f t="shared" ref="G131:G194" si="21">IF(F131&lt;&gt;"",F131,IF(E131&lt;&gt;"",E131,"null"))</f>
        <v>da via Falegnami a via Mille</v>
      </c>
      <c r="H131" t="str">
        <f>VLOOKUP(B131,'Hera--&gt;Google'!B:F,5,FALSE)</f>
        <v>Via Galliera</v>
      </c>
      <c r="I131" t="str">
        <f t="shared" ref="I131:I194" si="22">IF(COUNTIF(B:B,B131)=1,"null","")</f>
        <v/>
      </c>
      <c r="J131" t="str">
        <f t="shared" ref="J131:J194" si="23">IF(COUNTIF(B:B,B131)=1,"null","")</f>
        <v/>
      </c>
      <c r="K131" t="str">
        <f t="shared" ref="K131:K194" si="24">IF(COUNTIF(B:B,B131)=1,"null","")</f>
        <v/>
      </c>
      <c r="L131" t="str">
        <f t="shared" ref="L131:L194" si="25">IF(COUNTIF(B:B,B131)=1,"null","")</f>
        <v/>
      </c>
      <c r="M131" t="str">
        <f t="shared" si="19"/>
        <v>4</v>
      </c>
      <c r="N131" t="str">
        <f t="shared" si="20"/>
        <v>3</v>
      </c>
    </row>
    <row r="132" spans="1:14">
      <c r="A132">
        <v>131</v>
      </c>
      <c r="B132">
        <f>VLOOKUP(C132,'Hera--&gt;Google'!A:B,2,FALSE)</f>
        <v>502</v>
      </c>
      <c r="C132" t="s">
        <v>181</v>
      </c>
      <c r="D132" t="s">
        <v>185</v>
      </c>
      <c r="E132" t="str">
        <f t="shared" si="18"/>
        <v>da via Milazzo a via Mille</v>
      </c>
      <c r="G132" t="str">
        <f t="shared" si="21"/>
        <v>da via Milazzo a via Mille</v>
      </c>
      <c r="H132" t="str">
        <f>VLOOKUP(B132,'Hera--&gt;Google'!B:F,5,FALSE)</f>
        <v>Via Galliera</v>
      </c>
      <c r="I132" t="str">
        <f t="shared" si="22"/>
        <v/>
      </c>
      <c r="J132" t="str">
        <f t="shared" si="23"/>
        <v/>
      </c>
      <c r="K132" t="str">
        <f t="shared" si="24"/>
        <v/>
      </c>
      <c r="L132" t="str">
        <f t="shared" si="25"/>
        <v/>
      </c>
      <c r="M132" t="str">
        <f t="shared" si="19"/>
        <v>4</v>
      </c>
      <c r="N132" t="str">
        <f t="shared" si="20"/>
        <v>3</v>
      </c>
    </row>
    <row r="133" spans="1:14">
      <c r="A133">
        <v>132</v>
      </c>
      <c r="B133">
        <f>VLOOKUP(C133,'Hera--&gt;Google'!A:B,2,FALSE)</f>
        <v>502</v>
      </c>
      <c r="C133" t="s">
        <v>181</v>
      </c>
      <c r="D133" t="s">
        <v>186</v>
      </c>
      <c r="E133" t="str">
        <f t="shared" si="18"/>
        <v>da via Riva Reno a via Dei Mille</v>
      </c>
      <c r="G133" t="str">
        <f t="shared" si="21"/>
        <v>da via Riva Reno a via Dei Mille</v>
      </c>
      <c r="H133" t="str">
        <f>VLOOKUP(B133,'Hera--&gt;Google'!B:F,5,FALSE)</f>
        <v>Via Galliera</v>
      </c>
      <c r="I133" t="str">
        <f t="shared" si="22"/>
        <v/>
      </c>
      <c r="J133" t="str">
        <f t="shared" si="23"/>
        <v/>
      </c>
      <c r="K133" t="str">
        <f t="shared" si="24"/>
        <v/>
      </c>
      <c r="L133" t="str">
        <f t="shared" si="25"/>
        <v/>
      </c>
      <c r="M133" t="str">
        <f t="shared" si="19"/>
        <v>4</v>
      </c>
      <c r="N133" t="str">
        <f t="shared" si="20"/>
        <v>3</v>
      </c>
    </row>
    <row r="134" spans="1:14">
      <c r="A134">
        <v>133</v>
      </c>
      <c r="B134">
        <f>VLOOKUP(C134,'Hera--&gt;Google'!A:B,2,FALSE)</f>
        <v>662</v>
      </c>
      <c r="C134" t="s">
        <v>187</v>
      </c>
      <c r="D134" t="s">
        <v>167</v>
      </c>
      <c r="E134" t="str">
        <f t="shared" si="18"/>
        <v/>
      </c>
      <c r="G134" t="str">
        <f t="shared" si="21"/>
        <v>null</v>
      </c>
      <c r="H134" t="str">
        <f>VLOOKUP(B134,'Hera--&gt;Google'!B:F,5,FALSE)</f>
        <v>Via Giuseppe Garibaldi</v>
      </c>
      <c r="I134" t="str">
        <f t="shared" si="22"/>
        <v>null</v>
      </c>
      <c r="J134" t="str">
        <f t="shared" si="23"/>
        <v>null</v>
      </c>
      <c r="K134" t="str">
        <f t="shared" si="24"/>
        <v>null</v>
      </c>
      <c r="L134" t="str">
        <f t="shared" si="25"/>
        <v>null</v>
      </c>
      <c r="M134" t="str">
        <f t="shared" si="19"/>
        <v>3</v>
      </c>
      <c r="N134" t="str">
        <f t="shared" si="20"/>
        <v>4</v>
      </c>
    </row>
    <row r="135" spans="1:14">
      <c r="A135">
        <v>134</v>
      </c>
      <c r="B135">
        <f>VLOOKUP(C135,'Hera--&gt;Google'!A:B,2,FALSE)</f>
        <v>535</v>
      </c>
      <c r="C135" t="s">
        <v>188</v>
      </c>
      <c r="D135" t="s">
        <v>107</v>
      </c>
      <c r="E135" t="str">
        <f t="shared" si="18"/>
        <v/>
      </c>
      <c r="G135" t="str">
        <f t="shared" si="21"/>
        <v>null</v>
      </c>
      <c r="H135" t="str">
        <f>VLOOKUP(B135,'Hera--&gt;Google'!B:F,5,FALSE)</f>
        <v>Via Goito</v>
      </c>
      <c r="I135" t="str">
        <f t="shared" si="22"/>
        <v>null</v>
      </c>
      <c r="J135" t="str">
        <f t="shared" si="23"/>
        <v>null</v>
      </c>
      <c r="K135" t="str">
        <f t="shared" si="24"/>
        <v>null</v>
      </c>
      <c r="L135" t="str">
        <f t="shared" si="25"/>
        <v>null</v>
      </c>
      <c r="M135" t="str">
        <f t="shared" si="19"/>
        <v>3</v>
      </c>
      <c r="N135" t="str">
        <f t="shared" si="20"/>
        <v>2</v>
      </c>
    </row>
    <row r="136" spans="1:14">
      <c r="A136">
        <v>135</v>
      </c>
      <c r="B136">
        <f>VLOOKUP(C136,'Hera--&gt;Google'!A:B,2,FALSE)</f>
        <v>679</v>
      </c>
      <c r="C136" t="s">
        <v>189</v>
      </c>
      <c r="D136" t="s">
        <v>64</v>
      </c>
      <c r="E136" t="str">
        <f t="shared" si="18"/>
        <v/>
      </c>
      <c r="G136" t="str">
        <f t="shared" si="21"/>
        <v>null</v>
      </c>
      <c r="H136" t="str">
        <f>VLOOKUP(B136,'Hera--&gt;Google'!B:F,5,FALSE)</f>
        <v>Via Giuseppe Grabinski</v>
      </c>
      <c r="I136" t="str">
        <f t="shared" si="22"/>
        <v>null</v>
      </c>
      <c r="J136" t="str">
        <f t="shared" si="23"/>
        <v>null</v>
      </c>
      <c r="K136" t="str">
        <f t="shared" si="24"/>
        <v>null</v>
      </c>
      <c r="L136" t="str">
        <f t="shared" si="25"/>
        <v>null</v>
      </c>
      <c r="M136" t="str">
        <f t="shared" si="19"/>
        <v>1</v>
      </c>
      <c r="N136" t="str">
        <f t="shared" si="20"/>
        <v>5</v>
      </c>
    </row>
    <row r="137" spans="1:14">
      <c r="A137">
        <v>136</v>
      </c>
      <c r="B137">
        <f>VLOOKUP(C137,'Hera--&gt;Google'!A:B,2,FALSE)</f>
        <v>570</v>
      </c>
      <c r="C137" t="s">
        <v>190</v>
      </c>
      <c r="D137" t="s">
        <v>191</v>
      </c>
      <c r="E137" t="str">
        <f t="shared" si="18"/>
        <v>da via Milazzo a via Boldrini</v>
      </c>
      <c r="G137" t="str">
        <f t="shared" si="21"/>
        <v>da via Milazzo a via Boldrini</v>
      </c>
      <c r="H137" t="str">
        <f>VLOOKUP(B137,'Hera--&gt;Google'!B:F,5,FALSE)</f>
        <v>Via Antonio Gramsci</v>
      </c>
      <c r="I137" t="str">
        <f t="shared" si="22"/>
        <v/>
      </c>
      <c r="J137" t="str">
        <f t="shared" si="23"/>
        <v/>
      </c>
      <c r="K137" t="str">
        <f t="shared" si="24"/>
        <v/>
      </c>
      <c r="L137" t="str">
        <f t="shared" si="25"/>
        <v/>
      </c>
      <c r="M137" t="str">
        <f t="shared" si="19"/>
        <v>1</v>
      </c>
      <c r="N137" t="str">
        <f t="shared" si="20"/>
        <v>3</v>
      </c>
    </row>
    <row r="138" spans="1:14">
      <c r="A138">
        <v>137</v>
      </c>
      <c r="B138">
        <f>VLOOKUP(C138,'Hera--&gt;Google'!A:B,2,FALSE)</f>
        <v>570</v>
      </c>
      <c r="C138" t="s">
        <v>190</v>
      </c>
      <c r="D138" t="s">
        <v>192</v>
      </c>
      <c r="E138" t="str">
        <f t="shared" si="18"/>
        <v>PARCHEGGIO da via Milazzo a p.zza Martiri</v>
      </c>
      <c r="G138" t="str">
        <f t="shared" si="21"/>
        <v>PARCHEGGIO da via Milazzo a p.zza Martiri</v>
      </c>
      <c r="H138" t="str">
        <f>VLOOKUP(B138,'Hera--&gt;Google'!B:F,5,FALSE)</f>
        <v>Via Antonio Gramsci</v>
      </c>
      <c r="I138" t="str">
        <f t="shared" si="22"/>
        <v/>
      </c>
      <c r="J138" t="str">
        <f t="shared" si="23"/>
        <v/>
      </c>
      <c r="K138" t="str">
        <f t="shared" si="24"/>
        <v/>
      </c>
      <c r="L138" t="str">
        <f t="shared" si="25"/>
        <v/>
      </c>
      <c r="M138" t="str">
        <f t="shared" si="19"/>
        <v>4</v>
      </c>
      <c r="N138" t="str">
        <f t="shared" si="20"/>
        <v>3</v>
      </c>
    </row>
    <row r="139" spans="1:14">
      <c r="A139">
        <v>138</v>
      </c>
      <c r="B139">
        <f>VLOOKUP(C139,'Hera--&gt;Google'!A:B,2,FALSE)</f>
        <v>528</v>
      </c>
      <c r="C139" t="s">
        <v>193</v>
      </c>
      <c r="D139" t="s">
        <v>194</v>
      </c>
      <c r="E139" t="str">
        <f t="shared" si="18"/>
        <v>da via Lenzi a via Calori</v>
      </c>
      <c r="G139" t="str">
        <f t="shared" si="21"/>
        <v>da via Lenzi a via Calori</v>
      </c>
      <c r="H139" t="str">
        <f>VLOOKUP(B139,'Hera--&gt;Google'!B:F,5,FALSE)</f>
        <v>Via Graziano</v>
      </c>
      <c r="I139" t="str">
        <f t="shared" si="22"/>
        <v/>
      </c>
      <c r="J139" t="str">
        <f t="shared" si="23"/>
        <v/>
      </c>
      <c r="K139" t="str">
        <f t="shared" si="24"/>
        <v/>
      </c>
      <c r="L139" t="str">
        <f t="shared" si="25"/>
        <v/>
      </c>
      <c r="M139" t="str">
        <f t="shared" si="19"/>
        <v>2</v>
      </c>
      <c r="N139" t="str">
        <f t="shared" si="20"/>
        <v>2</v>
      </c>
    </row>
    <row r="140" spans="1:14">
      <c r="A140">
        <v>139</v>
      </c>
      <c r="B140">
        <f>VLOOKUP(C140,'Hera--&gt;Google'!A:B,2,FALSE)</f>
        <v>528</v>
      </c>
      <c r="C140" t="s">
        <v>193</v>
      </c>
      <c r="D140" t="s">
        <v>195</v>
      </c>
      <c r="E140" t="str">
        <f t="shared" si="18"/>
        <v>da via Dolfi a via Calori</v>
      </c>
      <c r="G140" t="str">
        <f t="shared" si="21"/>
        <v>da via Dolfi a via Calori</v>
      </c>
      <c r="H140" t="str">
        <f>VLOOKUP(B140,'Hera--&gt;Google'!B:F,5,FALSE)</f>
        <v>Via Graziano</v>
      </c>
      <c r="I140" t="str">
        <f t="shared" si="22"/>
        <v/>
      </c>
      <c r="J140" t="str">
        <f t="shared" si="23"/>
        <v/>
      </c>
      <c r="K140" t="str">
        <f t="shared" si="24"/>
        <v/>
      </c>
      <c r="L140" t="str">
        <f t="shared" si="25"/>
        <v/>
      </c>
      <c r="M140" t="str">
        <f t="shared" si="19"/>
        <v>2</v>
      </c>
      <c r="N140" t="str">
        <f t="shared" si="20"/>
        <v>3</v>
      </c>
    </row>
    <row r="141" spans="1:14">
      <c r="A141">
        <v>140</v>
      </c>
      <c r="B141">
        <f>VLOOKUP(C141,'Hera--&gt;Google'!A:B,2,FALSE)</f>
        <v>694</v>
      </c>
      <c r="C141" t="s">
        <v>196</v>
      </c>
      <c r="D141" t="s">
        <v>26</v>
      </c>
      <c r="E141" t="str">
        <f t="shared" si="18"/>
        <v/>
      </c>
      <c r="G141" t="str">
        <f t="shared" si="21"/>
        <v>null</v>
      </c>
      <c r="H141" t="str">
        <f>VLOOKUP(B141,'Hera--&gt;Google'!B:F,5,FALSE)</f>
        <v>Via Padre Francesco Maria Grimaldi</v>
      </c>
      <c r="I141" t="str">
        <f t="shared" si="22"/>
        <v>null</v>
      </c>
      <c r="J141" t="str">
        <f t="shared" si="23"/>
        <v>null</v>
      </c>
      <c r="K141" t="str">
        <f t="shared" si="24"/>
        <v>null</v>
      </c>
      <c r="L141" t="str">
        <f t="shared" si="25"/>
        <v>null</v>
      </c>
      <c r="M141" t="str">
        <f t="shared" si="19"/>
        <v>2</v>
      </c>
      <c r="N141" t="str">
        <f t="shared" si="20"/>
        <v>5</v>
      </c>
    </row>
    <row r="142" spans="1:14">
      <c r="A142">
        <v>141</v>
      </c>
      <c r="B142">
        <f>VLOOKUP(C142,'Hera--&gt;Google'!A:B,2,FALSE)</f>
        <v>736</v>
      </c>
      <c r="C142" t="s">
        <v>197</v>
      </c>
      <c r="D142" t="s">
        <v>24</v>
      </c>
      <c r="E142" t="str">
        <f t="shared" si="18"/>
        <v/>
      </c>
      <c r="G142" t="str">
        <f t="shared" si="21"/>
        <v>null</v>
      </c>
      <c r="H142" t="str">
        <f>VLOOKUP(B142,'Hera--&gt;Google'!B:F,5,FALSE)</f>
        <v>Via Guerrazzi</v>
      </c>
      <c r="I142" t="str">
        <f t="shared" si="22"/>
        <v>null</v>
      </c>
      <c r="J142" t="str">
        <f t="shared" si="23"/>
        <v>null</v>
      </c>
      <c r="K142" t="str">
        <f t="shared" si="24"/>
        <v>null</v>
      </c>
      <c r="L142" t="str">
        <f t="shared" si="25"/>
        <v>null</v>
      </c>
      <c r="M142" t="str">
        <f t="shared" si="19"/>
        <v>4</v>
      </c>
      <c r="N142" t="str">
        <f t="shared" si="20"/>
        <v>5</v>
      </c>
    </row>
    <row r="143" spans="1:14">
      <c r="A143">
        <v>142</v>
      </c>
      <c r="B143">
        <f>VLOOKUP(C143,'Hera--&gt;Google'!A:B,2,FALSE)</f>
        <v>638</v>
      </c>
      <c r="C143" t="s">
        <v>198</v>
      </c>
      <c r="D143" t="s">
        <v>14</v>
      </c>
      <c r="E143" t="str">
        <f t="shared" si="18"/>
        <v/>
      </c>
      <c r="G143" t="str">
        <f t="shared" si="21"/>
        <v>null</v>
      </c>
      <c r="H143" t="str">
        <f>VLOOKUP(B143,'Hera--&gt;Google'!B:F,5,FALSE)</f>
        <v>Via Guido Reni</v>
      </c>
      <c r="I143" t="str">
        <f t="shared" si="22"/>
        <v>null</v>
      </c>
      <c r="J143" t="str">
        <f t="shared" si="23"/>
        <v>null</v>
      </c>
      <c r="K143" t="str">
        <f t="shared" si="24"/>
        <v>null</v>
      </c>
      <c r="L143" t="str">
        <f t="shared" si="25"/>
        <v>null</v>
      </c>
      <c r="M143" t="str">
        <f t="shared" si="19"/>
        <v>1</v>
      </c>
      <c r="N143" t="str">
        <f t="shared" si="20"/>
        <v>4</v>
      </c>
    </row>
    <row r="144" spans="1:14">
      <c r="A144">
        <v>143</v>
      </c>
      <c r="B144">
        <f>VLOOKUP(C144,'Hera--&gt;Google'!A:B,2,FALSE)</f>
        <v>496</v>
      </c>
      <c r="C144" t="s">
        <v>199</v>
      </c>
      <c r="D144" t="s">
        <v>200</v>
      </c>
      <c r="E144" t="str">
        <f t="shared" si="18"/>
        <v>da via Irnerio a via A.Righi</v>
      </c>
      <c r="G144" t="str">
        <f t="shared" si="21"/>
        <v>da via Irnerio a via A.Righi</v>
      </c>
      <c r="H144" t="str">
        <f>VLOOKUP(B144,'Hera--&gt;Google'!B:F,5,FALSE)</f>
        <v>Via dell'Indipendenza</v>
      </c>
      <c r="I144" t="str">
        <f t="shared" si="22"/>
        <v/>
      </c>
      <c r="J144" t="str">
        <f t="shared" si="23"/>
        <v/>
      </c>
      <c r="K144" t="str">
        <f t="shared" si="24"/>
        <v/>
      </c>
      <c r="L144" t="str">
        <f t="shared" si="25"/>
        <v/>
      </c>
      <c r="M144" t="str">
        <f t="shared" si="19"/>
        <v>1</v>
      </c>
      <c r="N144" t="str">
        <f t="shared" si="20"/>
        <v>2</v>
      </c>
    </row>
    <row r="145" spans="1:14">
      <c r="A145">
        <v>144</v>
      </c>
      <c r="B145">
        <f>VLOOKUP(C145,'Hera--&gt;Google'!A:B,2,FALSE)</f>
        <v>496</v>
      </c>
      <c r="C145" t="s">
        <v>199</v>
      </c>
      <c r="D145" t="s">
        <v>201</v>
      </c>
      <c r="E145" t="str">
        <f t="shared" si="18"/>
        <v>da via Irnerio a p.zza XX Settembre</v>
      </c>
      <c r="G145" t="str">
        <f t="shared" si="21"/>
        <v>da via Irnerio a p.zza XX Settembre</v>
      </c>
      <c r="H145" t="str">
        <f>VLOOKUP(B145,'Hera--&gt;Google'!B:F,5,FALSE)</f>
        <v>Via dell'Indipendenza</v>
      </c>
      <c r="I145" t="str">
        <f t="shared" si="22"/>
        <v/>
      </c>
      <c r="J145" t="str">
        <f t="shared" si="23"/>
        <v/>
      </c>
      <c r="K145" t="str">
        <f t="shared" si="24"/>
        <v/>
      </c>
      <c r="L145" t="str">
        <f t="shared" si="25"/>
        <v/>
      </c>
      <c r="M145" t="str">
        <f t="shared" si="19"/>
        <v>3</v>
      </c>
      <c r="N145" t="str">
        <f t="shared" si="20"/>
        <v>4</v>
      </c>
    </row>
    <row r="146" spans="1:14">
      <c r="A146">
        <v>145</v>
      </c>
      <c r="B146">
        <f>VLOOKUP(C146,'Hera--&gt;Google'!A:B,2,FALSE)</f>
        <v>495</v>
      </c>
      <c r="C146" t="s">
        <v>202</v>
      </c>
      <c r="D146" t="s">
        <v>203</v>
      </c>
      <c r="E146" t="str">
        <f t="shared" si="18"/>
        <v>da via Del Borgo S.Pietro a via Indipendenza</v>
      </c>
      <c r="G146" t="str">
        <f t="shared" si="21"/>
        <v>da via Del Borgo S.Pietro a via Indipendenza</v>
      </c>
      <c r="H146" t="str">
        <f>VLOOKUP(B146,'Hera--&gt;Google'!B:F,5,FALSE)</f>
        <v>Via Carlo Irnerio</v>
      </c>
      <c r="I146" t="str">
        <f t="shared" si="22"/>
        <v/>
      </c>
      <c r="J146" t="str">
        <f t="shared" si="23"/>
        <v/>
      </c>
      <c r="K146" t="str">
        <f t="shared" si="24"/>
        <v/>
      </c>
      <c r="L146" t="str">
        <f t="shared" si="25"/>
        <v/>
      </c>
      <c r="M146" t="str">
        <f t="shared" si="19"/>
        <v>1</v>
      </c>
      <c r="N146" t="str">
        <f t="shared" si="20"/>
        <v>2</v>
      </c>
    </row>
    <row r="147" spans="1:14">
      <c r="A147">
        <v>146</v>
      </c>
      <c r="B147">
        <f>VLOOKUP(C147,'Hera--&gt;Google'!A:B,2,FALSE)</f>
        <v>495</v>
      </c>
      <c r="C147" t="s">
        <v>202</v>
      </c>
      <c r="D147" t="s">
        <v>204</v>
      </c>
      <c r="E147" t="str">
        <f t="shared" si="18"/>
        <v>da p.zza p.ta San Donato a via Filippo Re</v>
      </c>
      <c r="G147" t="str">
        <f t="shared" si="21"/>
        <v>da p.zza p.ta San Donato a via Filippo Re</v>
      </c>
      <c r="H147" t="str">
        <f>VLOOKUP(B147,'Hera--&gt;Google'!B:F,5,FALSE)</f>
        <v>Via Carlo Irnerio</v>
      </c>
      <c r="I147" t="str">
        <f t="shared" si="22"/>
        <v/>
      </c>
      <c r="J147" t="str">
        <f t="shared" si="23"/>
        <v/>
      </c>
      <c r="K147" t="str">
        <f t="shared" si="24"/>
        <v/>
      </c>
      <c r="L147" t="str">
        <f t="shared" si="25"/>
        <v/>
      </c>
      <c r="M147" t="str">
        <f t="shared" si="19"/>
        <v>3</v>
      </c>
      <c r="N147" t="str">
        <f t="shared" si="20"/>
        <v>3</v>
      </c>
    </row>
    <row r="148" spans="1:14">
      <c r="A148">
        <v>147</v>
      </c>
      <c r="B148">
        <f>VLOOKUP(C148,'Hera--&gt;Google'!A:B,2,FALSE)</f>
        <v>495</v>
      </c>
      <c r="C148" t="s">
        <v>202</v>
      </c>
      <c r="D148" t="s">
        <v>205</v>
      </c>
      <c r="E148" t="str">
        <f t="shared" si="18"/>
        <v>da via Bertoloni a p.zza p.ta S.Donato</v>
      </c>
      <c r="G148" t="str">
        <f t="shared" si="21"/>
        <v>da via Bertoloni a p.zza p.ta S.Donato</v>
      </c>
      <c r="H148" t="str">
        <f>VLOOKUP(B148,'Hera--&gt;Google'!B:F,5,FALSE)</f>
        <v>Via Carlo Irnerio</v>
      </c>
      <c r="I148" t="str">
        <f t="shared" si="22"/>
        <v/>
      </c>
      <c r="J148" t="str">
        <f t="shared" si="23"/>
        <v/>
      </c>
      <c r="K148" t="str">
        <f t="shared" si="24"/>
        <v/>
      </c>
      <c r="L148" t="str">
        <f t="shared" si="25"/>
        <v/>
      </c>
      <c r="M148" t="str">
        <f t="shared" si="19"/>
        <v>3</v>
      </c>
      <c r="N148" t="str">
        <f t="shared" si="20"/>
        <v>3</v>
      </c>
    </row>
    <row r="149" spans="1:14">
      <c r="A149">
        <v>148</v>
      </c>
      <c r="B149">
        <f>VLOOKUP(C149,'Hera--&gt;Google'!A:B,2,FALSE)</f>
        <v>495</v>
      </c>
      <c r="C149" t="s">
        <v>202</v>
      </c>
      <c r="D149" t="s">
        <v>206</v>
      </c>
      <c r="E149" t="str">
        <f t="shared" si="18"/>
        <v>da via Del Borgo a via Bertoloni</v>
      </c>
      <c r="G149" t="str">
        <f t="shared" si="21"/>
        <v>da via Del Borgo a via Bertoloni</v>
      </c>
      <c r="H149" t="str">
        <f>VLOOKUP(B149,'Hera--&gt;Google'!B:F,5,FALSE)</f>
        <v>Via Carlo Irnerio</v>
      </c>
      <c r="I149" t="str">
        <f t="shared" si="22"/>
        <v/>
      </c>
      <c r="J149" t="str">
        <f t="shared" si="23"/>
        <v/>
      </c>
      <c r="K149" t="str">
        <f t="shared" si="24"/>
        <v/>
      </c>
      <c r="L149" t="str">
        <f t="shared" si="25"/>
        <v/>
      </c>
      <c r="M149" t="str">
        <f t="shared" si="19"/>
        <v>4</v>
      </c>
      <c r="N149" t="str">
        <f t="shared" si="20"/>
        <v>3</v>
      </c>
    </row>
    <row r="150" spans="1:14">
      <c r="A150">
        <v>149</v>
      </c>
      <c r="B150">
        <f>VLOOKUP(C150,'Hera--&gt;Google'!A:B,2,FALSE)</f>
        <v>495</v>
      </c>
      <c r="C150" t="s">
        <v>202</v>
      </c>
      <c r="D150" t="s">
        <v>207</v>
      </c>
      <c r="E150" t="str">
        <f t="shared" si="18"/>
        <v>da via Filippo Re a via Del Borgo S.Pietro</v>
      </c>
      <c r="G150" t="str">
        <f t="shared" si="21"/>
        <v>da via Filippo Re a via Del Borgo S.Pietro</v>
      </c>
      <c r="H150" t="str">
        <f>VLOOKUP(B150,'Hera--&gt;Google'!B:F,5,FALSE)</f>
        <v>Via Carlo Irnerio</v>
      </c>
      <c r="I150" t="str">
        <f t="shared" si="22"/>
        <v/>
      </c>
      <c r="J150" t="str">
        <f t="shared" si="23"/>
        <v/>
      </c>
      <c r="K150" t="str">
        <f t="shared" si="24"/>
        <v/>
      </c>
      <c r="L150" t="str">
        <f t="shared" si="25"/>
        <v/>
      </c>
      <c r="M150" t="str">
        <f t="shared" si="19"/>
        <v>4</v>
      </c>
      <c r="N150" t="str">
        <f t="shared" si="20"/>
        <v>3</v>
      </c>
    </row>
    <row r="151" spans="1:14">
      <c r="A151">
        <v>150</v>
      </c>
      <c r="B151">
        <f>VLOOKUP(C151,'Hera--&gt;Google'!A:B,2,FALSE)</f>
        <v>601</v>
      </c>
      <c r="C151" t="s">
        <v>208</v>
      </c>
      <c r="D151" t="s">
        <v>209</v>
      </c>
      <c r="E151" t="str">
        <f t="shared" si="18"/>
        <v>da p.zza Roosvelt a via Battisti</v>
      </c>
      <c r="G151" t="str">
        <f t="shared" si="21"/>
        <v>da p.zza Roosvelt a via Battisti</v>
      </c>
      <c r="H151" t="str">
        <f>VLOOKUP(B151,'Hera--&gt;Google'!B:F,5,FALSE)</f>
        <v>Via IV Novembre</v>
      </c>
      <c r="I151" t="str">
        <f t="shared" si="22"/>
        <v>null</v>
      </c>
      <c r="J151" t="str">
        <f t="shared" si="23"/>
        <v>null</v>
      </c>
      <c r="K151" t="str">
        <f t="shared" si="24"/>
        <v>null</v>
      </c>
      <c r="L151" t="str">
        <f t="shared" si="25"/>
        <v>null</v>
      </c>
      <c r="M151" t="str">
        <f t="shared" si="19"/>
        <v>3</v>
      </c>
      <c r="N151" t="str">
        <f t="shared" si="20"/>
        <v>3</v>
      </c>
    </row>
    <row r="152" spans="1:14">
      <c r="A152">
        <v>151</v>
      </c>
      <c r="B152">
        <f>VLOOKUP(C152,'Hera--&gt;Google'!A:B,2,FALSE)</f>
        <v>510</v>
      </c>
      <c r="C152" t="s">
        <v>210</v>
      </c>
      <c r="D152" t="s">
        <v>211</v>
      </c>
      <c r="E152" t="str">
        <f t="shared" si="18"/>
        <v>da via Riva Reno a p.zza VII Novembre</v>
      </c>
      <c r="G152" t="str">
        <f t="shared" si="21"/>
        <v>da via Riva Reno a p.zza VII Novembre</v>
      </c>
      <c r="H152" t="str">
        <f>VLOOKUP(B152,'Hera--&gt;Google'!B:F,5,FALSE)</f>
        <v>Via delle Lame</v>
      </c>
      <c r="I152" t="str">
        <f t="shared" si="22"/>
        <v/>
      </c>
      <c r="J152" t="str">
        <f t="shared" si="23"/>
        <v/>
      </c>
      <c r="K152" t="str">
        <f t="shared" si="24"/>
        <v/>
      </c>
      <c r="L152" t="str">
        <f t="shared" si="25"/>
        <v/>
      </c>
      <c r="M152" t="str">
        <f t="shared" si="19"/>
        <v>1</v>
      </c>
      <c r="N152" t="str">
        <f t="shared" si="20"/>
        <v>2</v>
      </c>
    </row>
    <row r="153" spans="1:14">
      <c r="A153">
        <v>152</v>
      </c>
      <c r="B153">
        <f>VLOOKUP(C153,'Hera--&gt;Google'!A:B,2,FALSE)</f>
        <v>510</v>
      </c>
      <c r="C153" t="s">
        <v>210</v>
      </c>
      <c r="D153" t="s">
        <v>212</v>
      </c>
      <c r="E153" t="str">
        <f t="shared" si="18"/>
        <v>da via Riva Reno a via Marconi</v>
      </c>
      <c r="G153" t="str">
        <f t="shared" si="21"/>
        <v>da via Riva Reno a via Marconi</v>
      </c>
      <c r="H153" t="str">
        <f>VLOOKUP(B153,'Hera--&gt;Google'!B:F,5,FALSE)</f>
        <v>Via delle Lame</v>
      </c>
      <c r="I153" t="str">
        <f t="shared" si="22"/>
        <v/>
      </c>
      <c r="J153" t="str">
        <f t="shared" si="23"/>
        <v/>
      </c>
      <c r="K153" t="str">
        <f t="shared" si="24"/>
        <v/>
      </c>
      <c r="L153" t="str">
        <f t="shared" si="25"/>
        <v/>
      </c>
      <c r="M153" t="str">
        <f t="shared" si="19"/>
        <v>2</v>
      </c>
      <c r="N153" t="str">
        <f t="shared" si="20"/>
        <v>2</v>
      </c>
    </row>
    <row r="154" spans="1:14">
      <c r="A154">
        <v>153</v>
      </c>
      <c r="B154">
        <f>VLOOKUP(C154,'Hera--&gt;Google'!A:B,2,FALSE)</f>
        <v>527</v>
      </c>
      <c r="C154" t="s">
        <v>213</v>
      </c>
      <c r="D154" t="s">
        <v>18</v>
      </c>
      <c r="E154" t="str">
        <f t="shared" si="18"/>
        <v/>
      </c>
      <c r="G154" t="str">
        <f t="shared" si="21"/>
        <v>null</v>
      </c>
      <c r="H154" t="str">
        <f>VLOOKUP(B154,'Hera--&gt;Google'!B:F,5,FALSE)</f>
        <v>Via Ugo Lenzi</v>
      </c>
      <c r="I154" t="str">
        <f t="shared" si="22"/>
        <v>null</v>
      </c>
      <c r="J154" t="str">
        <f t="shared" si="23"/>
        <v>null</v>
      </c>
      <c r="K154" t="str">
        <f t="shared" si="24"/>
        <v>null</v>
      </c>
      <c r="L154" t="str">
        <f t="shared" si="25"/>
        <v>null</v>
      </c>
      <c r="M154" t="str">
        <f t="shared" si="19"/>
        <v>2</v>
      </c>
      <c r="N154" t="str">
        <f t="shared" si="20"/>
        <v>2</v>
      </c>
    </row>
    <row r="155" spans="1:14">
      <c r="A155">
        <v>154</v>
      </c>
      <c r="B155">
        <f>VLOOKUP(C155,'Hera--&gt;Google'!A:B,2,FALSE)</f>
        <v>571</v>
      </c>
      <c r="C155" t="s">
        <v>214</v>
      </c>
      <c r="D155" t="s">
        <v>28</v>
      </c>
      <c r="E155" t="str">
        <f t="shared" si="18"/>
        <v/>
      </c>
      <c r="G155" t="str">
        <f t="shared" si="21"/>
        <v>null</v>
      </c>
      <c r="H155" t="str">
        <f>VLOOKUP(B155,'Hera--&gt;Google'!B:F,5,FALSE)</f>
        <v>Via Giacomo Leopardi</v>
      </c>
      <c r="I155" t="str">
        <f t="shared" si="22"/>
        <v>null</v>
      </c>
      <c r="J155" t="str">
        <f t="shared" si="23"/>
        <v>null</v>
      </c>
      <c r="K155" t="str">
        <f t="shared" si="24"/>
        <v>null</v>
      </c>
      <c r="L155" t="str">
        <f t="shared" si="25"/>
        <v>null</v>
      </c>
      <c r="M155" t="str">
        <f t="shared" si="19"/>
        <v>1</v>
      </c>
      <c r="N155" t="str">
        <f t="shared" si="20"/>
        <v>3</v>
      </c>
    </row>
    <row r="156" spans="1:14">
      <c r="A156">
        <v>155</v>
      </c>
      <c r="B156">
        <f>VLOOKUP(C156,'Hera--&gt;Google'!A:B,2,FALSE)</f>
        <v>714</v>
      </c>
      <c r="C156" t="s">
        <v>215</v>
      </c>
      <c r="D156" t="s">
        <v>47</v>
      </c>
      <c r="E156" t="str">
        <f t="shared" si="18"/>
        <v/>
      </c>
      <c r="G156" t="str">
        <f t="shared" si="21"/>
        <v>null</v>
      </c>
      <c r="H156" t="str">
        <f>VLOOKUP(B156,'Hera--&gt;Google'!B:F,5,FALSE)</f>
        <v>Via della Libertà</v>
      </c>
      <c r="I156" t="str">
        <f t="shared" si="22"/>
        <v>null</v>
      </c>
      <c r="J156" t="str">
        <f t="shared" si="23"/>
        <v>null</v>
      </c>
      <c r="K156" t="str">
        <f t="shared" si="24"/>
        <v>null</v>
      </c>
      <c r="L156" t="str">
        <f t="shared" si="25"/>
        <v>null</v>
      </c>
      <c r="M156" t="str">
        <f t="shared" si="19"/>
        <v>3</v>
      </c>
      <c r="N156" t="str">
        <f t="shared" si="20"/>
        <v>5</v>
      </c>
    </row>
    <row r="157" spans="1:14">
      <c r="A157">
        <v>156</v>
      </c>
      <c r="B157">
        <f>VLOOKUP(C157,'Hera--&gt;Google'!A:B,2,FALSE)</f>
        <v>678</v>
      </c>
      <c r="C157" t="s">
        <v>216</v>
      </c>
      <c r="D157" t="s">
        <v>64</v>
      </c>
      <c r="E157" t="str">
        <f t="shared" si="18"/>
        <v/>
      </c>
      <c r="G157" t="str">
        <f t="shared" si="21"/>
        <v>null</v>
      </c>
      <c r="H157" t="str">
        <f>VLOOKUP(B157,'Hera--&gt;Google'!B:F,5,FALSE)</f>
        <v>Via Augusto Majani</v>
      </c>
      <c r="I157" t="str">
        <f t="shared" si="22"/>
        <v>null</v>
      </c>
      <c r="J157" t="str">
        <f t="shared" si="23"/>
        <v>null</v>
      </c>
      <c r="K157" t="str">
        <f t="shared" si="24"/>
        <v>null</v>
      </c>
      <c r="L157" t="str">
        <f t="shared" si="25"/>
        <v>null</v>
      </c>
      <c r="M157" t="str">
        <f t="shared" si="19"/>
        <v>1</v>
      </c>
      <c r="N157" t="str">
        <f t="shared" si="20"/>
        <v>5</v>
      </c>
    </row>
    <row r="158" spans="1:14">
      <c r="A158">
        <v>157</v>
      </c>
      <c r="B158">
        <f>VLOOKUP(C158,'Hera--&gt;Google'!A:B,2,FALSE)</f>
        <v>513</v>
      </c>
      <c r="C158" t="s">
        <v>217</v>
      </c>
      <c r="D158" t="s">
        <v>218</v>
      </c>
      <c r="E158" t="str">
        <f t="shared" si="18"/>
        <v>da via Borgo San Pietro a paletti di delimitazione</v>
      </c>
      <c r="G158" t="str">
        <f t="shared" si="21"/>
        <v>da via Borgo San Pietro a paletti di delimitazione</v>
      </c>
      <c r="H158" t="str">
        <f>VLOOKUP(B158,'Hera--&gt;Google'!B:F,5,FALSE)</f>
        <v>Via Quirino Majorana</v>
      </c>
      <c r="I158" t="str">
        <f t="shared" si="22"/>
        <v/>
      </c>
      <c r="J158" t="str">
        <f t="shared" si="23"/>
        <v/>
      </c>
      <c r="K158" t="str">
        <f t="shared" si="24"/>
        <v/>
      </c>
      <c r="L158" t="str">
        <f t="shared" si="25"/>
        <v/>
      </c>
      <c r="M158" t="str">
        <f t="shared" si="19"/>
        <v>1</v>
      </c>
      <c r="N158" t="str">
        <f t="shared" si="20"/>
        <v>2</v>
      </c>
    </row>
    <row r="159" spans="1:14">
      <c r="A159">
        <v>158</v>
      </c>
      <c r="B159">
        <f>VLOOKUP(C159,'Hera--&gt;Google'!A:B,2,FALSE)</f>
        <v>513</v>
      </c>
      <c r="C159" t="s">
        <v>217</v>
      </c>
      <c r="D159" t="s">
        <v>219</v>
      </c>
      <c r="E159" t="str">
        <f t="shared" si="18"/>
        <v>da via Mascarella a paletti di delimitazione (compreso stalli moto)</v>
      </c>
      <c r="G159" t="str">
        <f t="shared" si="21"/>
        <v>da via Mascarella a paletti di delimitazione (compreso stalli moto)</v>
      </c>
      <c r="H159" t="str">
        <f>VLOOKUP(B159,'Hera--&gt;Google'!B:F,5,FALSE)</f>
        <v>Via Quirino Majorana</v>
      </c>
      <c r="I159" t="str">
        <f t="shared" si="22"/>
        <v/>
      </c>
      <c r="J159" t="str">
        <f t="shared" si="23"/>
        <v/>
      </c>
      <c r="K159" t="str">
        <f t="shared" si="24"/>
        <v/>
      </c>
      <c r="L159" t="str">
        <f t="shared" si="25"/>
        <v/>
      </c>
      <c r="M159" t="str">
        <f t="shared" si="19"/>
        <v>2</v>
      </c>
      <c r="N159" t="str">
        <f t="shared" si="20"/>
        <v>3</v>
      </c>
    </row>
    <row r="160" spans="1:14">
      <c r="A160">
        <v>159</v>
      </c>
      <c r="B160">
        <f>VLOOKUP(C160,'Hera--&gt;Google'!A:B,2,FALSE)</f>
        <v>593</v>
      </c>
      <c r="C160" t="s">
        <v>220</v>
      </c>
      <c r="D160" t="s">
        <v>20</v>
      </c>
      <c r="E160" t="str">
        <f t="shared" si="18"/>
        <v/>
      </c>
      <c r="G160" t="str">
        <f t="shared" si="21"/>
        <v>null</v>
      </c>
      <c r="H160" t="str">
        <f>VLOOKUP(B160,'Hera--&gt;Google'!B:F,5,FALSE)</f>
        <v>Via Faustino Malaguti</v>
      </c>
      <c r="I160" t="str">
        <f t="shared" si="22"/>
        <v>null</v>
      </c>
      <c r="J160" t="str">
        <f t="shared" si="23"/>
        <v>null</v>
      </c>
      <c r="K160" t="str">
        <f t="shared" si="24"/>
        <v>null</v>
      </c>
      <c r="L160" t="str">
        <f t="shared" si="25"/>
        <v>null</v>
      </c>
      <c r="M160" t="str">
        <f t="shared" si="19"/>
        <v>2</v>
      </c>
      <c r="N160" t="str">
        <f t="shared" si="20"/>
        <v>3</v>
      </c>
    </row>
    <row r="161" spans="1:14">
      <c r="A161">
        <v>160</v>
      </c>
      <c r="B161">
        <f>VLOOKUP(C161,'Hera--&gt;Google'!A:B,2,FALSE)</f>
        <v>605</v>
      </c>
      <c r="C161" t="s">
        <v>221</v>
      </c>
      <c r="D161" t="s">
        <v>69</v>
      </c>
      <c r="E161" t="str">
        <f t="shared" si="18"/>
        <v/>
      </c>
      <c r="G161" t="str">
        <f t="shared" si="21"/>
        <v>null</v>
      </c>
      <c r="H161" t="str">
        <f>VLOOKUP(B161,'Hera--&gt;Google'!B:F,5,FALSE)</f>
        <v>Via Malcontenti</v>
      </c>
      <c r="I161" t="str">
        <f t="shared" si="22"/>
        <v>null</v>
      </c>
      <c r="J161" t="str">
        <f t="shared" si="23"/>
        <v>null</v>
      </c>
      <c r="K161" t="str">
        <f t="shared" si="24"/>
        <v>null</v>
      </c>
      <c r="L161" t="str">
        <f t="shared" si="25"/>
        <v>null</v>
      </c>
      <c r="M161" t="str">
        <f t="shared" si="19"/>
        <v>3</v>
      </c>
      <c r="N161" t="str">
        <f t="shared" si="20"/>
        <v>3</v>
      </c>
    </row>
    <row r="162" spans="1:14">
      <c r="A162">
        <v>161</v>
      </c>
      <c r="B162">
        <f>VLOOKUP(C162,'Hera--&gt;Google'!A:B,2,FALSE)</f>
        <v>734</v>
      </c>
      <c r="C162" t="s">
        <v>222</v>
      </c>
      <c r="D162" t="s">
        <v>24</v>
      </c>
      <c r="E162" t="str">
        <f t="shared" si="18"/>
        <v/>
      </c>
      <c r="G162" t="str">
        <f t="shared" si="21"/>
        <v>null</v>
      </c>
      <c r="H162" t="str">
        <f>VLOOKUP(B162,'Hera--&gt;Google'!B:F,5,FALSE)</f>
        <v>Via Malpertuso</v>
      </c>
      <c r="I162" t="str">
        <f t="shared" si="22"/>
        <v>null</v>
      </c>
      <c r="J162" t="str">
        <f t="shared" si="23"/>
        <v>null</v>
      </c>
      <c r="K162" t="str">
        <f t="shared" si="24"/>
        <v>null</v>
      </c>
      <c r="L162" t="str">
        <f t="shared" si="25"/>
        <v>null</v>
      </c>
      <c r="M162" t="str">
        <f t="shared" si="19"/>
        <v>4</v>
      </c>
      <c r="N162" t="str">
        <f t="shared" si="20"/>
        <v>5</v>
      </c>
    </row>
    <row r="163" spans="1:14">
      <c r="A163">
        <v>162</v>
      </c>
      <c r="B163">
        <f>VLOOKUP(C163,'Hera--&gt;Google'!A:B,2,FALSE)</f>
        <v>505</v>
      </c>
      <c r="C163" t="s">
        <v>223</v>
      </c>
      <c r="D163" t="s">
        <v>118</v>
      </c>
      <c r="E163" t="str">
        <f t="shared" si="18"/>
        <v/>
      </c>
      <c r="G163" t="str">
        <f t="shared" si="21"/>
        <v>null</v>
      </c>
      <c r="H163" t="str">
        <f>VLOOKUP(B163,'Hera--&gt;Google'!B:F,5,FALSE)</f>
        <v>Piazza Malpighi</v>
      </c>
      <c r="I163" t="str">
        <f t="shared" si="22"/>
        <v>null</v>
      </c>
      <c r="J163" t="str">
        <f t="shared" si="23"/>
        <v>null</v>
      </c>
      <c r="K163" t="str">
        <f t="shared" si="24"/>
        <v>null</v>
      </c>
      <c r="L163" t="str">
        <f t="shared" si="25"/>
        <v>null</v>
      </c>
      <c r="M163" t="str">
        <f t="shared" si="19"/>
        <v>1</v>
      </c>
      <c r="N163" t="str">
        <f t="shared" si="20"/>
        <v>2</v>
      </c>
    </row>
    <row r="164" spans="1:14">
      <c r="A164">
        <v>163</v>
      </c>
      <c r="B164">
        <f>VLOOKUP(C164,'Hera--&gt;Google'!A:B,2,FALSE)</f>
        <v>706</v>
      </c>
      <c r="C164" t="s">
        <v>224</v>
      </c>
      <c r="D164" t="s">
        <v>47</v>
      </c>
      <c r="E164" t="str">
        <f t="shared" si="18"/>
        <v/>
      </c>
      <c r="G164" t="str">
        <f t="shared" si="21"/>
        <v>null</v>
      </c>
      <c r="H164" t="str">
        <f>VLOOKUP(B164,'Hera--&gt;Google'!B:F,5,FALSE)</f>
        <v>Via Guglielmo Marconi</v>
      </c>
      <c r="I164" t="str">
        <f t="shared" si="22"/>
        <v>null</v>
      </c>
      <c r="J164" t="str">
        <f t="shared" si="23"/>
        <v>null</v>
      </c>
      <c r="K164" t="str">
        <f t="shared" si="24"/>
        <v>null</v>
      </c>
      <c r="L164" t="str">
        <f t="shared" si="25"/>
        <v>null</v>
      </c>
      <c r="M164" t="str">
        <f t="shared" si="19"/>
        <v>3</v>
      </c>
      <c r="N164" t="str">
        <f t="shared" si="20"/>
        <v>5</v>
      </c>
    </row>
    <row r="165" spans="1:14">
      <c r="A165">
        <v>164</v>
      </c>
      <c r="B165">
        <f>VLOOKUP(C165,'Hera--&gt;Google'!A:B,2,FALSE)</f>
        <v>724</v>
      </c>
      <c r="C165" t="s">
        <v>225</v>
      </c>
      <c r="D165" t="s">
        <v>24</v>
      </c>
      <c r="E165" t="str">
        <f t="shared" si="18"/>
        <v/>
      </c>
      <c r="G165" t="str">
        <f t="shared" si="21"/>
        <v>null</v>
      </c>
      <c r="H165" t="str">
        <f>VLOOKUP(B165,'Hera--&gt;Google'!B:F,5,FALSE)</f>
        <v>Vicolo Mariscotti</v>
      </c>
      <c r="I165" t="str">
        <f t="shared" si="22"/>
        <v>null</v>
      </c>
      <c r="J165" t="str">
        <f t="shared" si="23"/>
        <v>null</v>
      </c>
      <c r="K165" t="str">
        <f t="shared" si="24"/>
        <v>null</v>
      </c>
      <c r="L165" t="str">
        <f t="shared" si="25"/>
        <v>null</v>
      </c>
      <c r="M165" t="str">
        <f t="shared" si="19"/>
        <v>4</v>
      </c>
      <c r="N165" t="str">
        <f t="shared" si="20"/>
        <v>5</v>
      </c>
    </row>
    <row r="166" spans="1:14">
      <c r="A166">
        <v>165</v>
      </c>
      <c r="B166">
        <f>VLOOKUP(C166,'Hera--&gt;Google'!A:B,2,FALSE)</f>
        <v>618</v>
      </c>
      <c r="C166" t="s">
        <v>226</v>
      </c>
      <c r="D166" t="s">
        <v>227</v>
      </c>
      <c r="E166" t="str">
        <f t="shared" si="18"/>
        <v>da p.zza VIII Agosto a via Alessandrini</v>
      </c>
      <c r="G166" t="str">
        <f t="shared" si="21"/>
        <v>da p.zza VIII Agosto a via Alessandrini</v>
      </c>
      <c r="H166" t="str">
        <f>VLOOKUP(B166,'Hera--&gt;Google'!B:F,5,FALSE)</f>
        <v>Via Piero Maroncelli</v>
      </c>
      <c r="I166" t="str">
        <f t="shared" si="22"/>
        <v>null</v>
      </c>
      <c r="J166" t="str">
        <f t="shared" si="23"/>
        <v>null</v>
      </c>
      <c r="K166" t="str">
        <f t="shared" si="24"/>
        <v>null</v>
      </c>
      <c r="L166" t="str">
        <f t="shared" si="25"/>
        <v>null</v>
      </c>
      <c r="M166" t="str">
        <f t="shared" si="19"/>
        <v>4</v>
      </c>
      <c r="N166" t="str">
        <f t="shared" si="20"/>
        <v>3</v>
      </c>
    </row>
    <row r="167" spans="1:14">
      <c r="A167">
        <v>166</v>
      </c>
      <c r="B167">
        <f>VLOOKUP(C167,'Hera--&gt;Google'!A:B,2,FALSE)</f>
        <v>542</v>
      </c>
      <c r="C167" t="s">
        <v>228</v>
      </c>
      <c r="D167" t="s">
        <v>229</v>
      </c>
      <c r="E167" t="str">
        <f t="shared" si="18"/>
        <v>da via Indipendenza a via Oberdan</v>
      </c>
      <c r="G167" t="str">
        <f t="shared" si="21"/>
        <v>da via Indipendenza a via Oberdan</v>
      </c>
      <c r="H167" t="str">
        <f>VLOOKUP(B167,'Hera--&gt;Google'!B:F,5,FALSE)</f>
        <v>Via Marsala</v>
      </c>
      <c r="I167" t="str">
        <f t="shared" si="22"/>
        <v/>
      </c>
      <c r="J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19"/>
        <v>1</v>
      </c>
      <c r="N167" t="str">
        <f t="shared" si="20"/>
        <v>4</v>
      </c>
    </row>
    <row r="168" spans="1:14">
      <c r="A168">
        <v>167</v>
      </c>
      <c r="B168">
        <f>VLOOKUP(C168,'Hera--&gt;Google'!A:B,2,FALSE)</f>
        <v>542</v>
      </c>
      <c r="C168" t="s">
        <v>228</v>
      </c>
      <c r="D168" t="s">
        <v>230</v>
      </c>
      <c r="E168" t="str">
        <f t="shared" si="18"/>
        <v>da via Oberdan a via Zamboni</v>
      </c>
      <c r="G168" t="str">
        <f t="shared" si="21"/>
        <v>da via Oberdan a via Zamboni</v>
      </c>
      <c r="H168" t="str">
        <f>VLOOKUP(B168,'Hera--&gt;Google'!B:F,5,FALSE)</f>
        <v>Via Marsala</v>
      </c>
      <c r="I168" t="str">
        <f t="shared" si="22"/>
        <v/>
      </c>
      <c r="J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19"/>
        <v>3</v>
      </c>
      <c r="N168" t="str">
        <f t="shared" si="20"/>
        <v>2</v>
      </c>
    </row>
    <row r="169" spans="1:14">
      <c r="A169">
        <v>168</v>
      </c>
      <c r="B169">
        <f>VLOOKUP(C169,'Hera--&gt;Google'!A:B,2,FALSE)</f>
        <v>592</v>
      </c>
      <c r="C169" t="s">
        <v>231</v>
      </c>
      <c r="D169" t="s">
        <v>232</v>
      </c>
      <c r="E169" t="str">
        <f t="shared" si="18"/>
        <v>da p.zza p.ta Mascarella a via Irnerio</v>
      </c>
      <c r="G169" t="str">
        <f t="shared" si="21"/>
        <v>da p.zza p.ta Mascarella a via Irnerio</v>
      </c>
      <c r="H169" t="str">
        <f>VLOOKUP(B169,'Hera--&gt;Google'!B:F,5,FALSE)</f>
        <v>Via Mascarella</v>
      </c>
      <c r="I169" t="str">
        <f t="shared" si="22"/>
        <v/>
      </c>
      <c r="J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19"/>
        <v>2</v>
      </c>
      <c r="N169" t="str">
        <f t="shared" si="20"/>
        <v>3</v>
      </c>
    </row>
    <row r="170" spans="1:14">
      <c r="A170">
        <v>169</v>
      </c>
      <c r="B170">
        <f>VLOOKUP(C170,'Hera--&gt;Google'!A:B,2,FALSE)</f>
        <v>592</v>
      </c>
      <c r="C170" t="s">
        <v>231</v>
      </c>
      <c r="D170" t="s">
        <v>233</v>
      </c>
      <c r="E170" t="str">
        <f t="shared" si="18"/>
        <v>da via Irnerio a via Belle Arti</v>
      </c>
      <c r="G170" t="str">
        <f t="shared" si="21"/>
        <v>da via Irnerio a via Belle Arti</v>
      </c>
      <c r="H170" t="str">
        <f>VLOOKUP(B170,'Hera--&gt;Google'!B:F,5,FALSE)</f>
        <v>Via Mascarella</v>
      </c>
      <c r="I170" t="str">
        <f t="shared" si="22"/>
        <v/>
      </c>
      <c r="J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19"/>
        <v>2</v>
      </c>
      <c r="N170" t="str">
        <f t="shared" si="20"/>
        <v>4</v>
      </c>
    </row>
    <row r="171" spans="1:14">
      <c r="A171">
        <v>170</v>
      </c>
      <c r="B171">
        <f>VLOOKUP(C171,'Hera--&gt;Google'!A:B,2,FALSE)</f>
        <v>629</v>
      </c>
      <c r="C171" t="s">
        <v>683</v>
      </c>
      <c r="D171" t="s">
        <v>235</v>
      </c>
      <c r="E171" t="str">
        <f t="shared" si="18"/>
        <v>compreso area pubblica di sosta auto sul marciapiede</v>
      </c>
      <c r="G171" t="str">
        <f t="shared" si="21"/>
        <v>compreso area pubblica di sosta auto sul marciapiede</v>
      </c>
      <c r="H171" t="str">
        <f>VLOOKUP(B171,'Hera--&gt;Google'!B:F,5,FALSE)</f>
        <v>Viale Angelo Masini</v>
      </c>
      <c r="I171" t="str">
        <f t="shared" si="22"/>
        <v>null</v>
      </c>
      <c r="J171" t="str">
        <f t="shared" si="23"/>
        <v>null</v>
      </c>
      <c r="K171" t="str">
        <f t="shared" si="24"/>
        <v>null</v>
      </c>
      <c r="L171" t="str">
        <f t="shared" si="25"/>
        <v>null</v>
      </c>
      <c r="M171" t="str">
        <f t="shared" si="19"/>
        <v>1</v>
      </c>
      <c r="N171" t="str">
        <f t="shared" si="20"/>
        <v>4</v>
      </c>
    </row>
    <row r="172" spans="1:14">
      <c r="A172">
        <v>171</v>
      </c>
      <c r="B172">
        <f>VLOOKUP(C172,'Hera--&gt;Google'!A:B,2,FALSE)</f>
        <v>671</v>
      </c>
      <c r="C172" t="s">
        <v>236</v>
      </c>
      <c r="D172" t="s">
        <v>237</v>
      </c>
      <c r="E172" t="e">
        <f t="shared" si="18"/>
        <v>#VALUE!</v>
      </c>
      <c r="G172" t="s">
        <v>1165</v>
      </c>
      <c r="H172" t="str">
        <f>VLOOKUP(B172,'Hera--&gt;Google'!B:F,5,FALSE)</f>
        <v>Via Giuseppe Massarenti</v>
      </c>
      <c r="I172" t="str">
        <f t="shared" si="22"/>
        <v>null</v>
      </c>
      <c r="J172" t="str">
        <f t="shared" si="23"/>
        <v>null</v>
      </c>
      <c r="K172" t="str">
        <f t="shared" si="24"/>
        <v>null</v>
      </c>
      <c r="L172" t="str">
        <f t="shared" si="25"/>
        <v>null</v>
      </c>
      <c r="M172" t="str">
        <f t="shared" si="19"/>
        <v>4</v>
      </c>
      <c r="N172" t="str">
        <f t="shared" si="20"/>
        <v>4</v>
      </c>
    </row>
    <row r="173" spans="1:14">
      <c r="A173">
        <v>172</v>
      </c>
      <c r="B173">
        <f>VLOOKUP(C173,'Hera--&gt;Google'!A:B,2,FALSE)</f>
        <v>720</v>
      </c>
      <c r="C173" t="s">
        <v>239</v>
      </c>
      <c r="D173" t="s">
        <v>24</v>
      </c>
      <c r="E173" t="str">
        <f t="shared" si="18"/>
        <v/>
      </c>
      <c r="G173" t="str">
        <f t="shared" si="21"/>
        <v>null</v>
      </c>
      <c r="H173" t="str">
        <f>VLOOKUP(B173,'Hera--&gt;Google'!B:F,5,FALSE)</f>
        <v>Via De' Mattuiani</v>
      </c>
      <c r="I173" t="str">
        <f t="shared" si="22"/>
        <v>null</v>
      </c>
      <c r="J173" t="str">
        <f t="shared" si="23"/>
        <v>null</v>
      </c>
      <c r="K173" t="str">
        <f t="shared" si="24"/>
        <v>null</v>
      </c>
      <c r="L173" t="str">
        <f t="shared" si="25"/>
        <v>null</v>
      </c>
      <c r="M173" t="str">
        <f t="shared" si="19"/>
        <v>4</v>
      </c>
      <c r="N173" t="str">
        <f t="shared" si="20"/>
        <v>5</v>
      </c>
    </row>
    <row r="174" spans="1:14">
      <c r="A174">
        <v>173</v>
      </c>
      <c r="B174">
        <f>VLOOKUP(C174,'Hera--&gt;Google'!A:B,2,FALSE)</f>
        <v>672</v>
      </c>
      <c r="C174" t="s">
        <v>240</v>
      </c>
      <c r="D174" t="s">
        <v>241</v>
      </c>
      <c r="E174" t="str">
        <f t="shared" si="18"/>
        <v>da v.le Carducci a via Sigonio</v>
      </c>
      <c r="G174" t="str">
        <f t="shared" si="21"/>
        <v>da v.le Carducci a via Sigonio</v>
      </c>
      <c r="H174" t="str">
        <f>VLOOKUP(B174,'Hera--&gt;Google'!B:F,5,FALSE)</f>
        <v>Via Giuseppe Mazzini</v>
      </c>
      <c r="I174" t="str">
        <f t="shared" si="22"/>
        <v>null</v>
      </c>
      <c r="J174" t="str">
        <f t="shared" si="23"/>
        <v>null</v>
      </c>
      <c r="K174" t="str">
        <f t="shared" si="24"/>
        <v>null</v>
      </c>
      <c r="L174" t="str">
        <f t="shared" si="25"/>
        <v>null</v>
      </c>
      <c r="M174" t="str">
        <f t="shared" si="19"/>
        <v>4</v>
      </c>
      <c r="N174" t="str">
        <f t="shared" si="20"/>
        <v>4</v>
      </c>
    </row>
    <row r="175" spans="1:14">
      <c r="A175">
        <v>174</v>
      </c>
      <c r="B175">
        <f>VLOOKUP(C175,'Hera--&gt;Google'!A:B,2,FALSE)</f>
        <v>615</v>
      </c>
      <c r="C175" t="s">
        <v>242</v>
      </c>
      <c r="D175" t="s">
        <v>37</v>
      </c>
      <c r="E175" t="str">
        <f t="shared" si="18"/>
        <v/>
      </c>
      <c r="G175" t="str">
        <f t="shared" si="21"/>
        <v>null</v>
      </c>
      <c r="H175" t="str">
        <f>VLOOKUP(B175,'Hera--&gt;Google'!B:F,5,FALSE)</f>
        <v>Via Alberto Menarini</v>
      </c>
      <c r="I175" t="str">
        <f t="shared" si="22"/>
        <v>null</v>
      </c>
      <c r="J175" t="str">
        <f t="shared" si="23"/>
        <v>null</v>
      </c>
      <c r="K175" t="str">
        <f t="shared" si="24"/>
        <v>null</v>
      </c>
      <c r="L175" t="str">
        <f t="shared" si="25"/>
        <v>null</v>
      </c>
      <c r="M175" t="str">
        <f t="shared" si="19"/>
        <v>4</v>
      </c>
      <c r="N175" t="str">
        <f t="shared" si="20"/>
        <v>3</v>
      </c>
    </row>
    <row r="176" spans="1:14">
      <c r="A176">
        <v>175</v>
      </c>
      <c r="B176">
        <f>VLOOKUP(C176,'Hera--&gt;Google'!A:B,2,FALSE)</f>
        <v>586</v>
      </c>
      <c r="C176" t="s">
        <v>243</v>
      </c>
      <c r="D176" t="s">
        <v>244</v>
      </c>
      <c r="E176" t="str">
        <f t="shared" si="18"/>
        <v>da via Alessandrini a p.zza VIII Agosto</v>
      </c>
      <c r="G176" t="str">
        <f t="shared" si="21"/>
        <v>da via Alessandrini a p.zza VIII Agosto</v>
      </c>
      <c r="H176" t="str">
        <f>VLOOKUP(B176,'Hera--&gt;Google'!B:F,5,FALSE)</f>
        <v>Via Ciro Menotti</v>
      </c>
      <c r="I176" t="str">
        <f t="shared" si="22"/>
        <v>null</v>
      </c>
      <c r="J176" t="str">
        <f t="shared" si="23"/>
        <v>null</v>
      </c>
      <c r="K176" t="str">
        <f t="shared" si="24"/>
        <v>null</v>
      </c>
      <c r="L176" t="str">
        <f t="shared" si="25"/>
        <v>null</v>
      </c>
      <c r="M176" t="str">
        <f t="shared" si="19"/>
        <v>2</v>
      </c>
      <c r="N176" t="str">
        <f t="shared" si="20"/>
        <v>3</v>
      </c>
    </row>
    <row r="177" spans="1:14">
      <c r="A177">
        <v>176</v>
      </c>
      <c r="B177">
        <f>VLOOKUP(C177,'Hera--&gt;Google'!A:B,2,FALSE)</f>
        <v>547</v>
      </c>
      <c r="C177" t="s">
        <v>245</v>
      </c>
      <c r="D177" t="s">
        <v>246</v>
      </c>
      <c r="E177" t="str">
        <f t="shared" si="18"/>
        <v>da via Belle Arti a via Marsala</v>
      </c>
      <c r="G177" t="str">
        <f t="shared" si="21"/>
        <v>da via Belle Arti a via Marsala</v>
      </c>
      <c r="H177" t="str">
        <f>VLOOKUP(B177,'Hera--&gt;Google'!B:F,5,FALSE)</f>
        <v>Via Mentana</v>
      </c>
      <c r="I177" t="str">
        <f t="shared" si="22"/>
        <v/>
      </c>
      <c r="J177" t="str">
        <f t="shared" si="23"/>
        <v/>
      </c>
      <c r="K177" t="str">
        <f t="shared" si="24"/>
        <v/>
      </c>
      <c r="L177" t="str">
        <f t="shared" si="25"/>
        <v/>
      </c>
      <c r="M177" t="str">
        <f t="shared" si="19"/>
        <v>3</v>
      </c>
      <c r="N177" t="str">
        <f t="shared" si="20"/>
        <v>2</v>
      </c>
    </row>
    <row r="178" spans="1:14">
      <c r="A178">
        <v>177</v>
      </c>
      <c r="B178">
        <f>VLOOKUP(C178,'Hera--&gt;Google'!A:B,2,FALSE)</f>
        <v>547</v>
      </c>
      <c r="C178" t="s">
        <v>245</v>
      </c>
      <c r="D178" t="s">
        <v>247</v>
      </c>
      <c r="E178" t="str">
        <f t="shared" si="18"/>
        <v>da via Belle Arti a via Moline</v>
      </c>
      <c r="G178" t="str">
        <f t="shared" si="21"/>
        <v>da via Belle Arti a via Moline</v>
      </c>
      <c r="H178" t="str">
        <f>VLOOKUP(B178,'Hera--&gt;Google'!B:F,5,FALSE)</f>
        <v>Via Mentana</v>
      </c>
      <c r="I178" t="str">
        <f t="shared" si="22"/>
        <v/>
      </c>
      <c r="J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19"/>
        <v>3</v>
      </c>
      <c r="N178" t="str">
        <f t="shared" si="20"/>
        <v>2</v>
      </c>
    </row>
    <row r="179" spans="1:14">
      <c r="A179">
        <v>178</v>
      </c>
      <c r="B179">
        <f>VLOOKUP(C179,'Hera--&gt;Google'!A:B,2,FALSE)</f>
        <v>691</v>
      </c>
      <c r="C179" t="s">
        <v>248</v>
      </c>
      <c r="D179" t="s">
        <v>64</v>
      </c>
      <c r="E179" t="str">
        <f t="shared" si="18"/>
        <v/>
      </c>
      <c r="G179" t="str">
        <f t="shared" si="21"/>
        <v>null</v>
      </c>
      <c r="H179" t="str">
        <f>VLOOKUP(B179,'Hera--&gt;Google'!B:F,5,FALSE)</f>
        <v>Piazza della Mercanzia</v>
      </c>
      <c r="I179" t="str">
        <f t="shared" si="22"/>
        <v>null</v>
      </c>
      <c r="J179" t="str">
        <f t="shared" si="23"/>
        <v>null</v>
      </c>
      <c r="K179" t="str">
        <f t="shared" si="24"/>
        <v>null</v>
      </c>
      <c r="L179" t="str">
        <f t="shared" si="25"/>
        <v>null</v>
      </c>
      <c r="M179" t="str">
        <f t="shared" si="19"/>
        <v>1</v>
      </c>
      <c r="N179" t="str">
        <f t="shared" si="20"/>
        <v>5</v>
      </c>
    </row>
    <row r="180" spans="1:14">
      <c r="A180">
        <v>179</v>
      </c>
      <c r="B180">
        <f>VLOOKUP(C180,'Hera--&gt;Google'!A:B,2,FALSE)</f>
        <v>499</v>
      </c>
      <c r="C180" t="s">
        <v>249</v>
      </c>
      <c r="D180" t="s">
        <v>250</v>
      </c>
      <c r="E180" t="str">
        <f t="shared" si="18"/>
        <v>da v.le Pietramellara a via F.lli Rosselli</v>
      </c>
      <c r="G180" t="str">
        <f t="shared" si="21"/>
        <v>da v.le Pietramellara a via F.lli Rosselli</v>
      </c>
      <c r="H180" t="str">
        <f>VLOOKUP(B180,'Hera--&gt;Google'!B:F,5,FALSE)</f>
        <v>Via Milazzo</v>
      </c>
      <c r="I180" t="str">
        <f t="shared" si="22"/>
        <v/>
      </c>
      <c r="J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19"/>
        <v>1</v>
      </c>
      <c r="N180" t="str">
        <f t="shared" si="20"/>
        <v>2</v>
      </c>
    </row>
    <row r="181" spans="1:14">
      <c r="A181">
        <v>180</v>
      </c>
      <c r="B181">
        <f>VLOOKUP(C181,'Hera--&gt;Google'!A:B,2,FALSE)</f>
        <v>499</v>
      </c>
      <c r="C181" t="s">
        <v>249</v>
      </c>
      <c r="D181" t="s">
        <v>251</v>
      </c>
      <c r="E181" t="str">
        <f t="shared" si="18"/>
        <v>da via Amendola a via F.lli Rosselli</v>
      </c>
      <c r="G181" t="str">
        <f t="shared" si="21"/>
        <v>da via Amendola a via F.lli Rosselli</v>
      </c>
      <c r="H181" t="str">
        <f>VLOOKUP(B181,'Hera--&gt;Google'!B:F,5,FALSE)</f>
        <v>Via Milazzo</v>
      </c>
      <c r="I181" t="str">
        <f t="shared" si="22"/>
        <v/>
      </c>
      <c r="J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19"/>
        <v>1</v>
      </c>
      <c r="N181" t="str">
        <f t="shared" si="20"/>
        <v>2</v>
      </c>
    </row>
    <row r="182" spans="1:14">
      <c r="A182">
        <v>181</v>
      </c>
      <c r="B182">
        <f>VLOOKUP(C182,'Hera--&gt;Google'!A:B,2,FALSE)</f>
        <v>499</v>
      </c>
      <c r="C182" t="s">
        <v>249</v>
      </c>
      <c r="D182" t="s">
        <v>252</v>
      </c>
      <c r="E182" t="str">
        <f t="shared" si="18"/>
        <v>da via Amendola a via Indipendenza</v>
      </c>
      <c r="G182" t="str">
        <f t="shared" si="21"/>
        <v>da via Amendola a via Indipendenza</v>
      </c>
      <c r="H182" t="str">
        <f>VLOOKUP(B182,'Hera--&gt;Google'!B:F,5,FALSE)</f>
        <v>Via Milazzo</v>
      </c>
      <c r="I182" t="str">
        <f t="shared" si="22"/>
        <v/>
      </c>
      <c r="J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19"/>
        <v>2</v>
      </c>
      <c r="N182" t="str">
        <f t="shared" si="20"/>
        <v>3</v>
      </c>
    </row>
    <row r="183" spans="1:14">
      <c r="A183">
        <v>182</v>
      </c>
      <c r="B183">
        <f>VLOOKUP(C183,'Hera--&gt;Google'!A:B,2,FALSE)</f>
        <v>703</v>
      </c>
      <c r="C183" t="s">
        <v>253</v>
      </c>
      <c r="D183" t="s">
        <v>26</v>
      </c>
      <c r="E183" t="str">
        <f t="shared" si="18"/>
        <v/>
      </c>
      <c r="G183" t="str">
        <f t="shared" si="21"/>
        <v>null</v>
      </c>
      <c r="H183" t="str">
        <f>VLOOKUP(B183,'Hera--&gt;Google'!B:F,5,FALSE)</f>
        <v>Piazza Minghetti</v>
      </c>
      <c r="I183" t="str">
        <f t="shared" si="22"/>
        <v>null</v>
      </c>
      <c r="J183" t="str">
        <f t="shared" si="23"/>
        <v>null</v>
      </c>
      <c r="K183" t="str">
        <f t="shared" si="24"/>
        <v>null</v>
      </c>
      <c r="L183" t="str">
        <f t="shared" si="25"/>
        <v>null</v>
      </c>
      <c r="M183" t="str">
        <f t="shared" si="19"/>
        <v>2</v>
      </c>
      <c r="N183" t="str">
        <f t="shared" si="20"/>
        <v>5</v>
      </c>
    </row>
    <row r="184" spans="1:14">
      <c r="A184">
        <v>183</v>
      </c>
      <c r="B184">
        <f>VLOOKUP(C184,'Hera--&gt;Google'!A:B,2,FALSE)</f>
        <v>743</v>
      </c>
      <c r="C184" t="s">
        <v>254</v>
      </c>
      <c r="D184" t="s">
        <v>167</v>
      </c>
      <c r="E184" t="str">
        <f t="shared" si="18"/>
        <v/>
      </c>
      <c r="G184" t="str">
        <f t="shared" si="21"/>
        <v>null</v>
      </c>
      <c r="H184" t="str">
        <f>VLOOKUP(B184,'Hera--&gt;Google'!B:F,5,FALSE)</f>
        <v>Via Miramonte</v>
      </c>
      <c r="I184" t="str">
        <f t="shared" si="22"/>
        <v>null</v>
      </c>
      <c r="J184" t="str">
        <f t="shared" si="23"/>
        <v>null</v>
      </c>
      <c r="K184" t="str">
        <f t="shared" si="24"/>
        <v>null</v>
      </c>
      <c r="L184" t="str">
        <f t="shared" si="25"/>
        <v>null</v>
      </c>
      <c r="M184" t="str">
        <f t="shared" si="19"/>
        <v>3</v>
      </c>
      <c r="N184" t="str">
        <f t="shared" si="20"/>
        <v>4</v>
      </c>
    </row>
    <row r="185" spans="1:14">
      <c r="A185">
        <v>184</v>
      </c>
      <c r="B185">
        <f>VLOOKUP(C185,'Hera--&gt;Google'!A:B,2,FALSE)</f>
        <v>665</v>
      </c>
      <c r="C185" t="s">
        <v>255</v>
      </c>
      <c r="D185" t="s">
        <v>167</v>
      </c>
      <c r="E185" t="str">
        <f t="shared" si="18"/>
        <v/>
      </c>
      <c r="G185" t="str">
        <f t="shared" si="21"/>
        <v>null</v>
      </c>
      <c r="H185" t="str">
        <f>VLOOKUP(B185,'Hera--&gt;Google'!B:F,5,FALSE)</f>
        <v>Via Mirasole</v>
      </c>
      <c r="I185" t="str">
        <f t="shared" si="22"/>
        <v>null</v>
      </c>
      <c r="J185" t="str">
        <f t="shared" si="23"/>
        <v>null</v>
      </c>
      <c r="K185" t="str">
        <f t="shared" si="24"/>
        <v>null</v>
      </c>
      <c r="L185" t="str">
        <f t="shared" si="25"/>
        <v>null</v>
      </c>
      <c r="M185" t="str">
        <f t="shared" si="19"/>
        <v>3</v>
      </c>
      <c r="N185" t="str">
        <f t="shared" si="20"/>
        <v>4</v>
      </c>
    </row>
    <row r="186" spans="1:14">
      <c r="A186">
        <v>185</v>
      </c>
      <c r="B186">
        <f>VLOOKUP(C186,'Hera--&gt;Google'!A:B,2,FALSE)</f>
        <v>545</v>
      </c>
      <c r="C186" t="s">
        <v>256</v>
      </c>
      <c r="D186" t="s">
        <v>107</v>
      </c>
      <c r="E186" t="str">
        <f t="shared" si="18"/>
        <v/>
      </c>
      <c r="G186" t="str">
        <f t="shared" si="21"/>
        <v>null</v>
      </c>
      <c r="H186" t="str">
        <f>VLOOKUP(B186,'Hera--&gt;Google'!B:F,5,FALSE)</f>
        <v>Via delle Moline</v>
      </c>
      <c r="I186" t="str">
        <f t="shared" si="22"/>
        <v>null</v>
      </c>
      <c r="J186" t="str">
        <f t="shared" si="23"/>
        <v>null</v>
      </c>
      <c r="K186" t="str">
        <f t="shared" si="24"/>
        <v>null</v>
      </c>
      <c r="L186" t="str">
        <f t="shared" si="25"/>
        <v>null</v>
      </c>
      <c r="M186" t="str">
        <f t="shared" si="19"/>
        <v>3</v>
      </c>
      <c r="N186" t="str">
        <f t="shared" si="20"/>
        <v>2</v>
      </c>
    </row>
    <row r="187" spans="1:14">
      <c r="A187">
        <v>186</v>
      </c>
      <c r="B187">
        <f>VLOOKUP(C187,'Hera--&gt;Google'!A:B,2,FALSE)</f>
        <v>564</v>
      </c>
      <c r="C187" t="s">
        <v>257</v>
      </c>
      <c r="D187" t="s">
        <v>258</v>
      </c>
      <c r="E187" t="str">
        <f t="shared" si="18"/>
        <v>da via Dei Mille a via Del Porto</v>
      </c>
      <c r="G187" t="str">
        <f t="shared" si="21"/>
        <v>da via Dei Mille a via Del Porto</v>
      </c>
      <c r="H187" t="str">
        <f>VLOOKUP(B187,'Hera--&gt;Google'!B:F,5,FALSE)</f>
        <v>Via Montebello</v>
      </c>
      <c r="I187" t="str">
        <f t="shared" si="22"/>
        <v/>
      </c>
      <c r="J187" t="str">
        <f t="shared" si="23"/>
        <v/>
      </c>
      <c r="K187" t="str">
        <f t="shared" si="24"/>
        <v/>
      </c>
      <c r="L187" t="str">
        <f t="shared" si="25"/>
        <v/>
      </c>
      <c r="M187" t="str">
        <f t="shared" si="19"/>
        <v>1</v>
      </c>
      <c r="N187" t="str">
        <f t="shared" si="20"/>
        <v>3</v>
      </c>
    </row>
    <row r="188" spans="1:14">
      <c r="A188">
        <v>187</v>
      </c>
      <c r="B188">
        <f>VLOOKUP(C188,'Hera--&gt;Google'!A:B,2,FALSE)</f>
        <v>564</v>
      </c>
      <c r="C188" t="s">
        <v>257</v>
      </c>
      <c r="D188" t="s">
        <v>259</v>
      </c>
      <c r="E188" t="str">
        <f t="shared" si="18"/>
        <v>da via Dei Mille a via Milazzo</v>
      </c>
      <c r="G188" t="str">
        <f t="shared" si="21"/>
        <v>da via Dei Mille a via Milazzo</v>
      </c>
      <c r="H188" t="str">
        <f>VLOOKUP(B188,'Hera--&gt;Google'!B:F,5,FALSE)</f>
        <v>Via Montebello</v>
      </c>
      <c r="I188" t="str">
        <f t="shared" si="22"/>
        <v/>
      </c>
      <c r="J188" t="str">
        <f t="shared" si="23"/>
        <v/>
      </c>
      <c r="K188" t="str">
        <f t="shared" si="24"/>
        <v/>
      </c>
      <c r="L188" t="str">
        <f t="shared" si="25"/>
        <v/>
      </c>
      <c r="M188" t="str">
        <f t="shared" si="19"/>
        <v>1</v>
      </c>
      <c r="N188" t="str">
        <f t="shared" si="20"/>
        <v>3</v>
      </c>
    </row>
    <row r="189" spans="1:14">
      <c r="A189">
        <v>188</v>
      </c>
      <c r="B189">
        <f>VLOOKUP(C189,'Hera--&gt;Google'!A:B,2,FALSE)</f>
        <v>573</v>
      </c>
      <c r="C189" t="s">
        <v>260</v>
      </c>
      <c r="D189" t="s">
        <v>261</v>
      </c>
      <c r="E189" t="str">
        <f t="shared" si="18"/>
        <v>da via Gessi a via N.Sauro</v>
      </c>
      <c r="G189" t="str">
        <f t="shared" si="21"/>
        <v>da via Gessi a via N.Sauro</v>
      </c>
      <c r="H189" t="str">
        <f>VLOOKUP(B189,'Hera--&gt;Google'!B:F,5,FALSE)</f>
        <v>Via Monte Grappa</v>
      </c>
      <c r="I189" t="str">
        <f t="shared" si="22"/>
        <v/>
      </c>
      <c r="J189" t="str">
        <f t="shared" si="23"/>
        <v/>
      </c>
      <c r="K189" t="str">
        <f t="shared" si="24"/>
        <v/>
      </c>
      <c r="L189" t="str">
        <f t="shared" si="25"/>
        <v/>
      </c>
      <c r="M189" t="str">
        <f t="shared" si="19"/>
        <v>1</v>
      </c>
      <c r="N189" t="str">
        <f t="shared" si="20"/>
        <v>3</v>
      </c>
    </row>
    <row r="190" spans="1:14">
      <c r="A190">
        <v>189</v>
      </c>
      <c r="B190">
        <f>VLOOKUP(C190,'Hera--&gt;Google'!A:B,2,FALSE)</f>
        <v>573</v>
      </c>
      <c r="C190" t="s">
        <v>260</v>
      </c>
      <c r="D190" t="s">
        <v>262</v>
      </c>
      <c r="E190" t="str">
        <f t="shared" si="18"/>
        <v>da via N. Sauro a via Calcavinazzi</v>
      </c>
      <c r="G190" t="str">
        <f t="shared" si="21"/>
        <v>da via N. Sauro a via Calcavinazzi</v>
      </c>
      <c r="H190" t="str">
        <f>VLOOKUP(B190,'Hera--&gt;Google'!B:F,5,FALSE)</f>
        <v>Via Monte Grappa</v>
      </c>
      <c r="I190" t="str">
        <f t="shared" si="22"/>
        <v/>
      </c>
      <c r="J190" t="str">
        <f t="shared" si="23"/>
        <v/>
      </c>
      <c r="K190" t="str">
        <f t="shared" si="24"/>
        <v/>
      </c>
      <c r="L190" t="str">
        <f t="shared" si="25"/>
        <v/>
      </c>
      <c r="M190" t="str">
        <f t="shared" si="19"/>
        <v>1</v>
      </c>
      <c r="N190" t="str">
        <f t="shared" si="20"/>
        <v>3</v>
      </c>
    </row>
    <row r="191" spans="1:14">
      <c r="A191">
        <v>190</v>
      </c>
      <c r="B191">
        <f>VLOOKUP(C191,'Hera--&gt;Google'!A:B,2,FALSE)</f>
        <v>625</v>
      </c>
      <c r="C191" t="s">
        <v>694</v>
      </c>
      <c r="D191" t="s">
        <v>37</v>
      </c>
      <c r="E191" t="str">
        <f t="shared" si="18"/>
        <v/>
      </c>
      <c r="G191" t="str">
        <f t="shared" si="21"/>
        <v>null</v>
      </c>
      <c r="H191" t="str">
        <f>VLOOKUP(B191,'Hera--&gt;Google'!B:F,5,FALSE)</f>
        <v>Piazzetta Giorgio Morandi</v>
      </c>
      <c r="I191" t="str">
        <f t="shared" si="22"/>
        <v>null</v>
      </c>
      <c r="J191" t="str">
        <f t="shared" si="23"/>
        <v>null</v>
      </c>
      <c r="K191" t="str">
        <f t="shared" si="24"/>
        <v>null</v>
      </c>
      <c r="L191" t="str">
        <f t="shared" si="25"/>
        <v>null</v>
      </c>
      <c r="M191" t="str">
        <f t="shared" si="19"/>
        <v>4</v>
      </c>
      <c r="N191" t="str">
        <f t="shared" si="20"/>
        <v>3</v>
      </c>
    </row>
    <row r="192" spans="1:14">
      <c r="A192">
        <v>191</v>
      </c>
      <c r="B192">
        <f>VLOOKUP(C192,'Hera--&gt;Google'!A:B,2,FALSE)</f>
        <v>723</v>
      </c>
      <c r="C192" t="s">
        <v>264</v>
      </c>
      <c r="D192" t="s">
        <v>24</v>
      </c>
      <c r="E192" t="str">
        <f t="shared" si="18"/>
        <v/>
      </c>
      <c r="G192" t="str">
        <f t="shared" si="21"/>
        <v>null</v>
      </c>
      <c r="H192" t="str">
        <f>VLOOKUP(B192,'Hera--&gt;Google'!B:F,5,FALSE)</f>
        <v>Via Morandi</v>
      </c>
      <c r="I192" t="str">
        <f t="shared" si="22"/>
        <v>null</v>
      </c>
      <c r="J192" t="str">
        <f t="shared" si="23"/>
        <v>null</v>
      </c>
      <c r="K192" t="str">
        <f t="shared" si="24"/>
        <v>null</v>
      </c>
      <c r="L192" t="str">
        <f t="shared" si="25"/>
        <v>null</v>
      </c>
      <c r="M192" t="str">
        <f t="shared" si="19"/>
        <v>4</v>
      </c>
      <c r="N192" t="str">
        <f t="shared" si="20"/>
        <v>5</v>
      </c>
    </row>
    <row r="193" spans="1:14">
      <c r="A193">
        <v>192</v>
      </c>
      <c r="B193">
        <f>VLOOKUP(C193,'Hera--&gt;Google'!A:B,2,FALSE)</f>
        <v>676</v>
      </c>
      <c r="C193" t="s">
        <v>265</v>
      </c>
      <c r="D193" t="s">
        <v>64</v>
      </c>
      <c r="E193" t="str">
        <f t="shared" si="18"/>
        <v/>
      </c>
      <c r="G193" t="str">
        <f t="shared" si="21"/>
        <v>null</v>
      </c>
      <c r="H193" t="str">
        <f>VLOOKUP(B193,'Hera--&gt;Google'!B:F,5,FALSE)</f>
        <v>Via Giovanni Battista Morgagni</v>
      </c>
      <c r="I193" t="str">
        <f t="shared" si="22"/>
        <v>null</v>
      </c>
      <c r="J193" t="str">
        <f t="shared" si="23"/>
        <v>null</v>
      </c>
      <c r="K193" t="str">
        <f t="shared" si="24"/>
        <v>null</v>
      </c>
      <c r="L193" t="str">
        <f t="shared" si="25"/>
        <v>null</v>
      </c>
      <c r="M193" t="str">
        <f t="shared" si="19"/>
        <v>1</v>
      </c>
      <c r="N193" t="str">
        <f t="shared" si="20"/>
        <v>5</v>
      </c>
    </row>
    <row r="194" spans="1:14">
      <c r="A194">
        <v>193</v>
      </c>
      <c r="B194">
        <f>VLOOKUP(C194,'Hera--&gt;Google'!A:B,2,FALSE)</f>
        <v>673</v>
      </c>
      <c r="C194" t="s">
        <v>266</v>
      </c>
      <c r="D194" t="s">
        <v>237</v>
      </c>
      <c r="E194" t="e">
        <f>RIGHT(D194,LEN(D194)-FIND("mese",D194)-4)</f>
        <v>#VALUE!</v>
      </c>
      <c r="F194" s="2" t="s">
        <v>1158</v>
      </c>
      <c r="G194" t="str">
        <f t="shared" si="21"/>
        <v>da v. Dagnini a v.le Carducci, da v.le Gozzadini a v. Pianoro</v>
      </c>
      <c r="H194" t="str">
        <f>VLOOKUP(B194,'Hera--&gt;Google'!B:F,5,FALSE)</f>
        <v>Via Augusto Murri</v>
      </c>
      <c r="I194" t="str">
        <f t="shared" si="22"/>
        <v>null</v>
      </c>
      <c r="J194" t="str">
        <f t="shared" si="23"/>
        <v>null</v>
      </c>
      <c r="K194" t="str">
        <f t="shared" si="24"/>
        <v>null</v>
      </c>
      <c r="L194" t="str">
        <f t="shared" si="25"/>
        <v>null</v>
      </c>
      <c r="M194" t="str">
        <f t="shared" ref="M194:M225" si="26">IF(ISNUMBER(SEARCH("Primo",D194)),"1",IF(ISNUMBER(SEARCH("Secondo",D194)),"2",IF(ISNUMBER(SEARCH("Terzo",D194)),"3",IF(ISNUMBER(SEARCH("Quarto",D194)),"4"))))</f>
        <v>4</v>
      </c>
      <c r="N194" t="str">
        <f t="shared" ref="N194:N225" si="27">IF(ISNUMBER(SEARCH("Lunedì",D194)),"1",IF(ISNUMBER(SEARCH("Martedì",D194)),"2",IF(ISNUMBER(SEARCH("Mercoledì",D194)),"3",IF(ISNUMBER(SEARCH("Giovedì",D194)),"4",IF(ISNUMBER(SEARCH("Venerdì",D194)),"5",IF(ISNUMBER(SEARCH("Sabato",D194)),"6",IF(ISNUMBER(SEARCH("Domenica",D194)),"7")))))))</f>
        <v>4</v>
      </c>
    </row>
    <row r="195" spans="1:14">
      <c r="A195">
        <v>194</v>
      </c>
      <c r="B195">
        <f>VLOOKUP(C195,'Hera--&gt;Google'!A:B,2,FALSE)</f>
        <v>529</v>
      </c>
      <c r="C195" t="s">
        <v>269</v>
      </c>
      <c r="D195" t="s">
        <v>18</v>
      </c>
      <c r="E195" t="str">
        <f t="shared" ref="E195:E256" si="28">RIGHT(D195,LEN(D195)-FIND("mese",D195)-4)</f>
        <v/>
      </c>
      <c r="G195" t="str">
        <f t="shared" ref="G195:G258" si="29">IF(F195&lt;&gt;"",F195,IF(E195&lt;&gt;"",E195,"null"))</f>
        <v>null</v>
      </c>
      <c r="H195" t="str">
        <f>VLOOKUP(B195,'Hera--&gt;Google'!B:F,5,FALSE)</f>
        <v>Via Nino Nannetti</v>
      </c>
      <c r="I195" t="str">
        <f t="shared" ref="I195:I258" si="30">IF(COUNTIF(B:B,B195)=1,"null","")</f>
        <v>null</v>
      </c>
      <c r="J195" t="str">
        <f t="shared" ref="J195:J258" si="31">IF(COUNTIF(B:B,B195)=1,"null","")</f>
        <v>null</v>
      </c>
      <c r="K195" t="str">
        <f t="shared" ref="K195:K258" si="32">IF(COUNTIF(B:B,B195)=1,"null","")</f>
        <v>null</v>
      </c>
      <c r="L195" t="str">
        <f t="shared" ref="L195:L258" si="33">IF(COUNTIF(B:B,B195)=1,"null","")</f>
        <v>null</v>
      </c>
      <c r="M195" t="str">
        <f t="shared" si="26"/>
        <v>2</v>
      </c>
      <c r="N195" t="str">
        <f t="shared" si="27"/>
        <v>2</v>
      </c>
    </row>
    <row r="196" spans="1:14">
      <c r="A196">
        <v>195</v>
      </c>
      <c r="B196">
        <f>VLOOKUP(C196,'Hera--&gt;Google'!A:B,2,FALSE)</f>
        <v>613</v>
      </c>
      <c r="C196" t="s">
        <v>270</v>
      </c>
      <c r="D196" t="s">
        <v>69</v>
      </c>
      <c r="E196" t="str">
        <f t="shared" si="28"/>
        <v/>
      </c>
      <c r="G196" t="str">
        <f t="shared" si="29"/>
        <v>null</v>
      </c>
      <c r="H196" t="str">
        <f>VLOOKUP(B196,'Hera--&gt;Google'!B:F,5,FALSE)</f>
        <v>Via Nazario Sauro</v>
      </c>
      <c r="I196" t="str">
        <f t="shared" si="30"/>
        <v>null</v>
      </c>
      <c r="J196" t="str">
        <f t="shared" si="31"/>
        <v>null</v>
      </c>
      <c r="K196" t="str">
        <f t="shared" si="32"/>
        <v>null</v>
      </c>
      <c r="L196" t="str">
        <f t="shared" si="33"/>
        <v>null</v>
      </c>
      <c r="M196" t="str">
        <f t="shared" si="26"/>
        <v>3</v>
      </c>
      <c r="N196" t="str">
        <f t="shared" si="27"/>
        <v>3</v>
      </c>
    </row>
    <row r="197" spans="1:14">
      <c r="A197">
        <v>196</v>
      </c>
      <c r="B197">
        <f>VLOOKUP(C197,'Hera--&gt;Google'!A:B,2,FALSE)</f>
        <v>718</v>
      </c>
      <c r="C197" t="s">
        <v>271</v>
      </c>
      <c r="D197" t="s">
        <v>47</v>
      </c>
      <c r="E197" t="str">
        <f t="shared" si="28"/>
        <v/>
      </c>
      <c r="G197" t="str">
        <f t="shared" si="29"/>
        <v>null</v>
      </c>
      <c r="H197" t="str">
        <f>VLOOKUP(B197,'Hera--&gt;Google'!B:F,5,FALSE)</f>
        <v>Via Nosadella</v>
      </c>
      <c r="I197" t="str">
        <f t="shared" si="30"/>
        <v>null</v>
      </c>
      <c r="J197" t="str">
        <f t="shared" si="31"/>
        <v>null</v>
      </c>
      <c r="K197" t="str">
        <f t="shared" si="32"/>
        <v>null</v>
      </c>
      <c r="L197" t="str">
        <f t="shared" si="33"/>
        <v>null</v>
      </c>
      <c r="M197" t="str">
        <f t="shared" si="26"/>
        <v>3</v>
      </c>
      <c r="N197" t="str">
        <f t="shared" si="27"/>
        <v>5</v>
      </c>
    </row>
    <row r="198" spans="1:14">
      <c r="A198">
        <v>197</v>
      </c>
      <c r="B198">
        <f>VLOOKUP(C198,'Hera--&gt;Google'!A:B,2,FALSE)</f>
        <v>644</v>
      </c>
      <c r="C198" t="s">
        <v>272</v>
      </c>
      <c r="D198" t="s">
        <v>273</v>
      </c>
      <c r="E198" t="str">
        <f t="shared" si="28"/>
        <v>da p.zza S.Simone a via Marsala</v>
      </c>
      <c r="G198" t="str">
        <f t="shared" si="29"/>
        <v>da p.zza S.Simone a via Marsala</v>
      </c>
      <c r="H198" t="str">
        <f>VLOOKUP(B198,'Hera--&gt;Google'!B:F,5,FALSE)</f>
        <v>Via Guglielmo Oberdan</v>
      </c>
      <c r="I198" t="str">
        <f t="shared" si="30"/>
        <v/>
      </c>
      <c r="J198" t="str">
        <f t="shared" si="31"/>
        <v/>
      </c>
      <c r="K198" t="str">
        <f t="shared" si="32"/>
        <v/>
      </c>
      <c r="L198" t="str">
        <f t="shared" si="33"/>
        <v/>
      </c>
      <c r="M198" t="str">
        <f t="shared" si="26"/>
        <v>1</v>
      </c>
      <c r="N198" t="str">
        <f t="shared" si="27"/>
        <v>4</v>
      </c>
    </row>
    <row r="199" spans="1:14">
      <c r="A199">
        <v>198</v>
      </c>
      <c r="B199">
        <f>VLOOKUP(C199,'Hera--&gt;Google'!A:B,2,FALSE)</f>
        <v>644</v>
      </c>
      <c r="C199" t="s">
        <v>272</v>
      </c>
      <c r="D199" t="s">
        <v>274</v>
      </c>
      <c r="E199" t="str">
        <f t="shared" si="28"/>
        <v>da via A.Righi a via S.Nicolò</v>
      </c>
      <c r="G199" t="str">
        <f t="shared" si="29"/>
        <v>da via A.Righi a via S.Nicolò</v>
      </c>
      <c r="H199" t="str">
        <f>VLOOKUP(B199,'Hera--&gt;Google'!B:F,5,FALSE)</f>
        <v>Via Guglielmo Oberdan</v>
      </c>
      <c r="I199" t="str">
        <f t="shared" si="30"/>
        <v/>
      </c>
      <c r="J199" t="str">
        <f t="shared" si="31"/>
        <v/>
      </c>
      <c r="K199" t="str">
        <f t="shared" si="32"/>
        <v/>
      </c>
      <c r="L199" t="str">
        <f t="shared" si="33"/>
        <v/>
      </c>
      <c r="M199" t="str">
        <f t="shared" si="26"/>
        <v>1</v>
      </c>
      <c r="N199" t="str">
        <f t="shared" si="27"/>
        <v>4</v>
      </c>
    </row>
    <row r="200" spans="1:14">
      <c r="A200">
        <v>199</v>
      </c>
      <c r="B200">
        <f>VLOOKUP(C200,'Hera--&gt;Google'!A:B,2,FALSE)</f>
        <v>644</v>
      </c>
      <c r="C200" t="s">
        <v>272</v>
      </c>
      <c r="D200" t="s">
        <v>275</v>
      </c>
      <c r="E200" t="str">
        <f t="shared" si="28"/>
        <v>da via Moline a via Marsala</v>
      </c>
      <c r="G200" t="str">
        <f t="shared" si="29"/>
        <v>da via Moline a via Marsala</v>
      </c>
      <c r="H200" t="str">
        <f>VLOOKUP(B200,'Hera--&gt;Google'!B:F,5,FALSE)</f>
        <v>Via Guglielmo Oberdan</v>
      </c>
      <c r="I200" t="str">
        <f t="shared" si="30"/>
        <v/>
      </c>
      <c r="J200" t="str">
        <f t="shared" si="31"/>
        <v/>
      </c>
      <c r="K200" t="str">
        <f t="shared" si="32"/>
        <v/>
      </c>
      <c r="L200" t="str">
        <f t="shared" si="33"/>
        <v/>
      </c>
      <c r="M200" t="str">
        <f t="shared" si="26"/>
        <v>1</v>
      </c>
      <c r="N200" t="str">
        <f t="shared" si="27"/>
        <v>4</v>
      </c>
    </row>
    <row r="201" spans="1:14">
      <c r="A201">
        <v>200</v>
      </c>
      <c r="B201">
        <f>VLOOKUP(C201,'Hera--&gt;Google'!A:B,2,FALSE)</f>
        <v>705</v>
      </c>
      <c r="C201" t="s">
        <v>276</v>
      </c>
      <c r="D201" t="s">
        <v>26</v>
      </c>
      <c r="E201" t="str">
        <f t="shared" si="28"/>
        <v/>
      </c>
      <c r="G201" t="str">
        <f t="shared" si="29"/>
        <v>null</v>
      </c>
      <c r="H201" t="str">
        <f>VLOOKUP(B201,'Hera--&gt;Google'!B:F,5,FALSE)</f>
        <v>Via degli Orefici</v>
      </c>
      <c r="I201" t="str">
        <f t="shared" si="30"/>
        <v>null</v>
      </c>
      <c r="J201" t="str">
        <f t="shared" si="31"/>
        <v>null</v>
      </c>
      <c r="K201" t="str">
        <f t="shared" si="32"/>
        <v>null</v>
      </c>
      <c r="L201" t="str">
        <f t="shared" si="33"/>
        <v>null</v>
      </c>
      <c r="M201" t="str">
        <f t="shared" si="26"/>
        <v>2</v>
      </c>
      <c r="N201" t="str">
        <f t="shared" si="27"/>
        <v>5</v>
      </c>
    </row>
    <row r="202" spans="1:14">
      <c r="A202">
        <v>201</v>
      </c>
      <c r="B202">
        <f>VLOOKUP(C202,'Hera--&gt;Google'!A:B,2,FALSE)</f>
        <v>727</v>
      </c>
      <c r="C202" t="s">
        <v>277</v>
      </c>
      <c r="D202" t="s">
        <v>24</v>
      </c>
      <c r="E202" t="str">
        <f t="shared" si="28"/>
        <v/>
      </c>
      <c r="G202" t="str">
        <f t="shared" si="29"/>
        <v>null</v>
      </c>
      <c r="H202" t="str">
        <f>VLOOKUP(B202,'Hera--&gt;Google'!B:F,5,FALSE)</f>
        <v>Via Orfeo</v>
      </c>
      <c r="I202" t="str">
        <f t="shared" si="30"/>
        <v>null</v>
      </c>
      <c r="J202" t="str">
        <f t="shared" si="31"/>
        <v>null</v>
      </c>
      <c r="K202" t="str">
        <f t="shared" si="32"/>
        <v>null</v>
      </c>
      <c r="L202" t="str">
        <f t="shared" si="33"/>
        <v>null</v>
      </c>
      <c r="M202" t="str">
        <f t="shared" si="26"/>
        <v>4</v>
      </c>
      <c r="N202" t="str">
        <f t="shared" si="27"/>
        <v>5</v>
      </c>
    </row>
    <row r="203" spans="1:14">
      <c r="A203">
        <v>202</v>
      </c>
      <c r="B203">
        <f>VLOOKUP(C203,'Hera--&gt;Google'!A:B,2,FALSE)</f>
        <v>509</v>
      </c>
      <c r="C203" t="s">
        <v>278</v>
      </c>
      <c r="D203" t="s">
        <v>279</v>
      </c>
      <c r="E203" t="str">
        <f t="shared" si="28"/>
        <v>da via Abbadia a via Lame</v>
      </c>
      <c r="G203" t="str">
        <f t="shared" si="29"/>
        <v>da via Abbadia a via Lame</v>
      </c>
      <c r="H203" t="str">
        <f>VLOOKUP(B203,'Hera--&gt;Google'!B:F,5,FALSE)</f>
        <v>Vicolo Otto Colonne</v>
      </c>
      <c r="I203" t="str">
        <f t="shared" si="30"/>
        <v>null</v>
      </c>
      <c r="J203" t="str">
        <f t="shared" si="31"/>
        <v>null</v>
      </c>
      <c r="K203" t="str">
        <f t="shared" si="32"/>
        <v>null</v>
      </c>
      <c r="L203" t="str">
        <f t="shared" si="33"/>
        <v>null</v>
      </c>
      <c r="M203" t="str">
        <f t="shared" si="26"/>
        <v>1</v>
      </c>
      <c r="N203" t="str">
        <f t="shared" si="27"/>
        <v>2</v>
      </c>
    </row>
    <row r="204" spans="1:14">
      <c r="A204">
        <v>203</v>
      </c>
      <c r="B204">
        <f>VLOOKUP(C204,'Hera--&gt;Google'!A:B,2,FALSE)</f>
        <v>654</v>
      </c>
      <c r="C204" t="s">
        <v>1144</v>
      </c>
      <c r="D204" t="s">
        <v>22</v>
      </c>
      <c r="E204" t="str">
        <f t="shared" si="28"/>
        <v/>
      </c>
      <c r="G204" t="str">
        <f t="shared" si="29"/>
        <v>null</v>
      </c>
      <c r="H204" t="str">
        <f>VLOOKUP(B204,'Hera--&gt;Google'!B:F,5,FALSE)</f>
        <v>Mura di Porta Castiglione</v>
      </c>
      <c r="I204" t="str">
        <f t="shared" si="30"/>
        <v>null</v>
      </c>
      <c r="J204" t="str">
        <f t="shared" si="31"/>
        <v>null</v>
      </c>
      <c r="K204" t="str">
        <f t="shared" si="32"/>
        <v>null</v>
      </c>
      <c r="L204" t="str">
        <f t="shared" si="33"/>
        <v>null</v>
      </c>
      <c r="M204" t="str">
        <f t="shared" si="26"/>
        <v>2</v>
      </c>
      <c r="N204" t="str">
        <f t="shared" si="27"/>
        <v>4</v>
      </c>
    </row>
    <row r="205" spans="1:14">
      <c r="A205">
        <v>204</v>
      </c>
      <c r="B205">
        <f>VLOOKUP(C205,'Hera--&gt;Google'!A:B,2,FALSE)</f>
        <v>522</v>
      </c>
      <c r="C205" t="s">
        <v>1145</v>
      </c>
      <c r="D205" t="s">
        <v>282</v>
      </c>
      <c r="E205" t="str">
        <f t="shared" si="28"/>
        <v>parte interna al viale</v>
      </c>
      <c r="G205" t="str">
        <f t="shared" si="29"/>
        <v>parte interna al viale</v>
      </c>
      <c r="H205" t="str">
        <f>VLOOKUP(B205,'Hera--&gt;Google'!B:F,5,FALSE)</f>
        <v>Piazza di Porta Castiglione</v>
      </c>
      <c r="I205" t="str">
        <f t="shared" si="30"/>
        <v/>
      </c>
      <c r="J205" t="str">
        <f t="shared" si="31"/>
        <v/>
      </c>
      <c r="K205" t="str">
        <f t="shared" si="32"/>
        <v/>
      </c>
      <c r="L205" t="str">
        <f t="shared" si="33"/>
        <v/>
      </c>
      <c r="M205" t="str">
        <f t="shared" si="26"/>
        <v>2</v>
      </c>
      <c r="N205" t="str">
        <f t="shared" si="27"/>
        <v>2</v>
      </c>
    </row>
    <row r="206" spans="1:14">
      <c r="A206">
        <v>205</v>
      </c>
      <c r="B206">
        <f>VLOOKUP(C206,'Hera--&gt;Google'!A:B,2,FALSE)</f>
        <v>522</v>
      </c>
      <c r="C206" t="s">
        <v>1145</v>
      </c>
      <c r="D206" t="s">
        <v>283</v>
      </c>
      <c r="E206" t="str">
        <f t="shared" si="28"/>
        <v>(sul viale entrata giardini Margherita)</v>
      </c>
      <c r="G206" t="str">
        <f t="shared" si="29"/>
        <v>(sul viale entrata giardini Margherita)</v>
      </c>
      <c r="H206" t="str">
        <f>VLOOKUP(B206,'Hera--&gt;Google'!B:F,5,FALSE)</f>
        <v>Piazza di Porta Castiglione</v>
      </c>
      <c r="I206" t="str">
        <f t="shared" si="30"/>
        <v/>
      </c>
      <c r="J206" t="str">
        <f t="shared" si="31"/>
        <v/>
      </c>
      <c r="K206" t="str">
        <f t="shared" si="32"/>
        <v/>
      </c>
      <c r="L206" t="str">
        <f t="shared" si="33"/>
        <v/>
      </c>
      <c r="M206" t="str">
        <f t="shared" si="26"/>
        <v>2</v>
      </c>
      <c r="N206" t="str">
        <f t="shared" si="27"/>
        <v>5</v>
      </c>
    </row>
    <row r="207" spans="1:14">
      <c r="A207">
        <v>206</v>
      </c>
      <c r="B207">
        <f>VLOOKUP(C207,'Hera--&gt;Google'!A:B,2,FALSE)</f>
        <v>666</v>
      </c>
      <c r="C207" t="s">
        <v>1146</v>
      </c>
      <c r="D207" t="s">
        <v>167</v>
      </c>
      <c r="E207" t="str">
        <f t="shared" si="28"/>
        <v/>
      </c>
      <c r="G207" t="str">
        <f t="shared" si="29"/>
        <v>null</v>
      </c>
      <c r="H207" t="str">
        <f>VLOOKUP(B207,'Hera--&gt;Google'!B:F,5,FALSE)</f>
        <v>Mura di porta D'Azeglio</v>
      </c>
      <c r="I207" t="str">
        <f t="shared" si="30"/>
        <v>null</v>
      </c>
      <c r="J207" t="str">
        <f t="shared" si="31"/>
        <v>null</v>
      </c>
      <c r="K207" t="str">
        <f t="shared" si="32"/>
        <v>null</v>
      </c>
      <c r="L207" t="str">
        <f t="shared" si="33"/>
        <v>null</v>
      </c>
      <c r="M207" t="str">
        <f t="shared" si="26"/>
        <v>3</v>
      </c>
      <c r="N207" t="str">
        <f t="shared" si="27"/>
        <v>4</v>
      </c>
    </row>
    <row r="208" spans="1:14">
      <c r="A208">
        <v>207</v>
      </c>
      <c r="B208">
        <f>VLOOKUP(C208,'Hera--&gt;Google'!A:B,2,FALSE)</f>
        <v>670</v>
      </c>
      <c r="C208" t="s">
        <v>1147</v>
      </c>
      <c r="D208" t="s">
        <v>167</v>
      </c>
      <c r="E208" t="str">
        <f t="shared" si="28"/>
        <v/>
      </c>
      <c r="G208" t="str">
        <f t="shared" si="29"/>
        <v>null</v>
      </c>
      <c r="H208" t="str">
        <f>VLOOKUP(B208,'Hera--&gt;Google'!B:F,5,FALSE)</f>
        <v>Mura di Porta Galliera</v>
      </c>
      <c r="I208" t="str">
        <f t="shared" si="30"/>
        <v>null</v>
      </c>
      <c r="J208" t="str">
        <f t="shared" si="31"/>
        <v>null</v>
      </c>
      <c r="K208" t="str">
        <f t="shared" si="32"/>
        <v>null</v>
      </c>
      <c r="L208" t="str">
        <f t="shared" si="33"/>
        <v>null</v>
      </c>
      <c r="M208" t="str">
        <f t="shared" si="26"/>
        <v>3</v>
      </c>
      <c r="N208" t="str">
        <f t="shared" si="27"/>
        <v>4</v>
      </c>
    </row>
    <row r="209" spans="1:14">
      <c r="A209">
        <v>208</v>
      </c>
      <c r="B209">
        <f>VLOOKUP(C209,'Hera--&gt;Google'!A:B,2,FALSE)</f>
        <v>623</v>
      </c>
      <c r="C209" t="s">
        <v>1148</v>
      </c>
      <c r="D209" t="s">
        <v>287</v>
      </c>
      <c r="E209" t="str">
        <f t="shared" si="28"/>
        <v>da via Toffano al viale</v>
      </c>
      <c r="G209" t="str">
        <f t="shared" si="29"/>
        <v>da via Toffano al viale</v>
      </c>
      <c r="H209" t="str">
        <f>VLOOKUP(B209,'Hera--&gt;Google'!B:F,5,FALSE)</f>
        <v>Piazza di Porta Maggiore</v>
      </c>
      <c r="I209" t="str">
        <f t="shared" si="30"/>
        <v>null</v>
      </c>
      <c r="J209" t="str">
        <f t="shared" si="31"/>
        <v>null</v>
      </c>
      <c r="K209" t="str">
        <f t="shared" si="32"/>
        <v>null</v>
      </c>
      <c r="L209" t="str">
        <f t="shared" si="33"/>
        <v>null</v>
      </c>
      <c r="M209" t="str">
        <f t="shared" si="26"/>
        <v>4</v>
      </c>
      <c r="N209" t="str">
        <f t="shared" si="27"/>
        <v>3</v>
      </c>
    </row>
    <row r="210" spans="1:14">
      <c r="A210">
        <v>209</v>
      </c>
      <c r="B210">
        <f>VLOOKUP(C210,'Hera--&gt;Google'!A:B,2,FALSE)</f>
        <v>591</v>
      </c>
      <c r="C210" t="s">
        <v>1149</v>
      </c>
      <c r="D210" t="s">
        <v>20</v>
      </c>
      <c r="E210" t="str">
        <f t="shared" si="28"/>
        <v/>
      </c>
      <c r="G210" t="str">
        <f t="shared" si="29"/>
        <v>null</v>
      </c>
      <c r="H210" t="str">
        <f>VLOOKUP(B210,'Hera--&gt;Google'!B:F,5,FALSE)</f>
        <v>Piazza di Porta Mascarella</v>
      </c>
      <c r="I210" t="str">
        <f t="shared" si="30"/>
        <v>null</v>
      </c>
      <c r="J210" t="str">
        <f t="shared" si="31"/>
        <v>null</v>
      </c>
      <c r="K210" t="str">
        <f t="shared" si="32"/>
        <v>null</v>
      </c>
      <c r="L210" t="str">
        <f t="shared" si="33"/>
        <v>null</v>
      </c>
      <c r="M210" t="str">
        <f t="shared" si="26"/>
        <v>2</v>
      </c>
      <c r="N210" t="str">
        <f t="shared" si="27"/>
        <v>3</v>
      </c>
    </row>
    <row r="211" spans="1:14">
      <c r="A211">
        <v>210</v>
      </c>
      <c r="B211">
        <f>VLOOKUP(C211,'Hera--&gt;Google'!A:B,2,FALSE)</f>
        <v>607</v>
      </c>
      <c r="C211" t="s">
        <v>1150</v>
      </c>
      <c r="D211" t="s">
        <v>290</v>
      </c>
      <c r="E211" t="str">
        <f t="shared" si="28"/>
        <v>da v.le Berti Pichat a via Irnerio</v>
      </c>
      <c r="G211" t="str">
        <f t="shared" si="29"/>
        <v>da v.le Berti Pichat a via Irnerio</v>
      </c>
      <c r="H211" t="str">
        <f>VLOOKUP(B211,'Hera--&gt;Google'!B:F,5,FALSE)</f>
        <v>Piazza di Porta San Donato</v>
      </c>
      <c r="I211" t="str">
        <f t="shared" si="30"/>
        <v>null</v>
      </c>
      <c r="J211" t="str">
        <f t="shared" si="31"/>
        <v>null</v>
      </c>
      <c r="K211" t="str">
        <f t="shared" si="32"/>
        <v>null</v>
      </c>
      <c r="L211" t="str">
        <f t="shared" si="33"/>
        <v>null</v>
      </c>
      <c r="M211" t="str">
        <f t="shared" si="26"/>
        <v>3</v>
      </c>
      <c r="N211" t="str">
        <f t="shared" si="27"/>
        <v>3</v>
      </c>
    </row>
    <row r="212" spans="1:14">
      <c r="A212">
        <v>211</v>
      </c>
      <c r="B212">
        <f>VLOOKUP(C212,'Hera--&gt;Google'!A:B,2,FALSE)</f>
        <v>523</v>
      </c>
      <c r="C212" t="s">
        <v>1151</v>
      </c>
      <c r="D212" t="s">
        <v>282</v>
      </c>
      <c r="E212" t="str">
        <f t="shared" si="28"/>
        <v>parte interna al viale</v>
      </c>
      <c r="G212" t="str">
        <f t="shared" si="29"/>
        <v>parte interna al viale</v>
      </c>
      <c r="H212" t="str">
        <f>VLOOKUP(B212,'Hera--&gt;Google'!B:F,5,FALSE)</f>
        <v>Piazza di Porta San Felice</v>
      </c>
      <c r="I212" t="str">
        <f t="shared" si="30"/>
        <v/>
      </c>
      <c r="J212" t="str">
        <f t="shared" si="31"/>
        <v/>
      </c>
      <c r="K212" t="str">
        <f t="shared" si="32"/>
        <v/>
      </c>
      <c r="L212" t="str">
        <f t="shared" si="33"/>
        <v/>
      </c>
      <c r="M212" t="str">
        <f t="shared" si="26"/>
        <v>2</v>
      </c>
      <c r="N212" t="str">
        <f t="shared" si="27"/>
        <v>2</v>
      </c>
    </row>
    <row r="213" spans="1:14">
      <c r="A213">
        <v>212</v>
      </c>
      <c r="B213">
        <f>VLOOKUP(C213,'Hera--&gt;Google'!A:B,2,FALSE)</f>
        <v>523</v>
      </c>
      <c r="C213" t="s">
        <v>1151</v>
      </c>
      <c r="D213" t="s">
        <v>292</v>
      </c>
      <c r="E213" t="str">
        <f t="shared" si="28"/>
        <v>da v.le Silvani a v.le Vicini</v>
      </c>
      <c r="G213" t="str">
        <f t="shared" si="29"/>
        <v>da v.le Silvani a v.le Vicini</v>
      </c>
      <c r="H213" t="str">
        <f>VLOOKUP(B213,'Hera--&gt;Google'!B:F,5,FALSE)</f>
        <v>Piazza di Porta San Felice</v>
      </c>
      <c r="I213" t="str">
        <f t="shared" si="30"/>
        <v/>
      </c>
      <c r="J213" t="str">
        <f t="shared" si="31"/>
        <v/>
      </c>
      <c r="K213" t="str">
        <f t="shared" si="32"/>
        <v/>
      </c>
      <c r="L213" t="str">
        <f t="shared" si="33"/>
        <v/>
      </c>
      <c r="M213" t="str">
        <f t="shared" si="26"/>
        <v>4</v>
      </c>
      <c r="N213" t="str">
        <f t="shared" si="27"/>
        <v>2</v>
      </c>
    </row>
    <row r="214" spans="1:14">
      <c r="A214">
        <v>213</v>
      </c>
      <c r="B214">
        <f>VLOOKUP(C214,'Hera--&gt;Google'!A:B,2,FALSE)</f>
        <v>552</v>
      </c>
      <c r="C214" t="s">
        <v>1152</v>
      </c>
      <c r="D214" t="s">
        <v>294</v>
      </c>
      <c r="E214" t="str">
        <f t="shared" si="28"/>
        <v>da via D'Azeglio a mura p.ta Castiglione</v>
      </c>
      <c r="G214" t="str">
        <f t="shared" si="29"/>
        <v>da via D'Azeglio a mura p.ta Castiglione</v>
      </c>
      <c r="H214" t="str">
        <f>VLOOKUP(B214,'Hera--&gt;Google'!B:F,5,FALSE)</f>
        <v>Piazza di Porta San Mamolo</v>
      </c>
      <c r="I214" t="str">
        <f t="shared" si="30"/>
        <v/>
      </c>
      <c r="J214" t="str">
        <f t="shared" si="31"/>
        <v/>
      </c>
      <c r="K214" t="str">
        <f t="shared" si="32"/>
        <v/>
      </c>
      <c r="L214" t="str">
        <f t="shared" si="33"/>
        <v/>
      </c>
      <c r="M214" t="str">
        <f t="shared" si="26"/>
        <v>2</v>
      </c>
      <c r="N214" t="str">
        <f t="shared" si="27"/>
        <v>4</v>
      </c>
    </row>
    <row r="215" spans="1:14">
      <c r="A215">
        <v>214</v>
      </c>
      <c r="B215">
        <f>VLOOKUP(C215,'Hera--&gt;Google'!A:B,2,FALSE)</f>
        <v>552</v>
      </c>
      <c r="C215" t="s">
        <v>1152</v>
      </c>
      <c r="D215" t="s">
        <v>295</v>
      </c>
      <c r="E215" t="str">
        <f t="shared" si="28"/>
        <v>da v.le Aldini a via S.Mamolo</v>
      </c>
      <c r="G215" t="str">
        <f t="shared" si="29"/>
        <v>da v.le Aldini a via S.Mamolo</v>
      </c>
      <c r="H215" t="str">
        <f>VLOOKUP(B215,'Hera--&gt;Google'!B:F,5,FALSE)</f>
        <v>Piazza di Porta San Mamolo</v>
      </c>
      <c r="I215" t="str">
        <f t="shared" si="30"/>
        <v/>
      </c>
      <c r="J215" t="str">
        <f t="shared" si="31"/>
        <v/>
      </c>
      <c r="K215" t="str">
        <f t="shared" si="32"/>
        <v/>
      </c>
      <c r="L215" t="str">
        <f t="shared" si="33"/>
        <v/>
      </c>
      <c r="M215" t="str">
        <f t="shared" si="26"/>
        <v>4</v>
      </c>
      <c r="N215" t="str">
        <f t="shared" si="27"/>
        <v>2</v>
      </c>
    </row>
    <row r="216" spans="1:14">
      <c r="A216">
        <v>215</v>
      </c>
      <c r="B216">
        <f>VLOOKUP(C216,'Hera--&gt;Google'!A:B,2,FALSE)</f>
        <v>646</v>
      </c>
      <c r="C216" t="s">
        <v>1153</v>
      </c>
      <c r="D216" t="s">
        <v>297</v>
      </c>
      <c r="E216" t="str">
        <f t="shared" si="28"/>
        <v>da via S.Stefano a v.le Gozzadini</v>
      </c>
      <c r="G216" t="str">
        <f t="shared" si="29"/>
        <v>da via S.Stefano a v.le Gozzadini</v>
      </c>
      <c r="H216" t="str">
        <f>VLOOKUP(B216,'Hera--&gt;Google'!B:F,5,FALSE)</f>
        <v>Piazza di Porta Santo Stefano</v>
      </c>
      <c r="I216" t="str">
        <f t="shared" si="30"/>
        <v/>
      </c>
      <c r="J216" t="str">
        <f t="shared" si="31"/>
        <v/>
      </c>
      <c r="K216" t="str">
        <f t="shared" si="32"/>
        <v/>
      </c>
      <c r="L216" t="str">
        <f t="shared" si="33"/>
        <v/>
      </c>
      <c r="M216" t="str">
        <f t="shared" si="26"/>
        <v>2</v>
      </c>
      <c r="N216" t="str">
        <f t="shared" si="27"/>
        <v>4</v>
      </c>
    </row>
    <row r="217" spans="1:14">
      <c r="A217">
        <v>216</v>
      </c>
      <c r="B217">
        <f>VLOOKUP(C217,'Hera--&gt;Google'!A:B,2,FALSE)</f>
        <v>646</v>
      </c>
      <c r="C217" t="s">
        <v>1153</v>
      </c>
      <c r="D217" t="s">
        <v>298</v>
      </c>
      <c r="E217" t="str">
        <f t="shared" si="28"/>
        <v>da v.le Carducci a via S.Stefano</v>
      </c>
      <c r="G217" t="str">
        <f t="shared" si="29"/>
        <v>da v.le Carducci a via S.Stefano</v>
      </c>
      <c r="H217" t="str">
        <f>VLOOKUP(B217,'Hera--&gt;Google'!B:F,5,FALSE)</f>
        <v>Piazza di Porta Santo Stefano</v>
      </c>
      <c r="I217" t="str">
        <f t="shared" si="30"/>
        <v/>
      </c>
      <c r="J217" t="str">
        <f t="shared" si="31"/>
        <v/>
      </c>
      <c r="K217" t="str">
        <f t="shared" si="32"/>
        <v/>
      </c>
      <c r="L217" t="str">
        <f t="shared" si="33"/>
        <v/>
      </c>
      <c r="M217" t="str">
        <f t="shared" si="26"/>
        <v>3</v>
      </c>
      <c r="N217" t="str">
        <f t="shared" si="27"/>
        <v>4</v>
      </c>
    </row>
    <row r="218" spans="1:14">
      <c r="A218">
        <v>217</v>
      </c>
      <c r="B218">
        <f>VLOOKUP(C218,'Hera--&gt;Google'!A:B,2,FALSE)</f>
        <v>620</v>
      </c>
      <c r="C218" t="s">
        <v>1154</v>
      </c>
      <c r="D218" t="s">
        <v>37</v>
      </c>
      <c r="E218" t="str">
        <f t="shared" si="28"/>
        <v/>
      </c>
      <c r="G218" t="str">
        <f t="shared" si="29"/>
        <v>null</v>
      </c>
      <c r="H218" t="str">
        <f>VLOOKUP(B218,'Hera--&gt;Google'!B:F,5,FALSE)</f>
        <v>Piazza di Porta San Vitale</v>
      </c>
      <c r="I218" t="str">
        <f t="shared" si="30"/>
        <v>null</v>
      </c>
      <c r="J218" t="str">
        <f t="shared" si="31"/>
        <v>null</v>
      </c>
      <c r="K218" t="str">
        <f t="shared" si="32"/>
        <v>null</v>
      </c>
      <c r="L218" t="str">
        <f t="shared" si="33"/>
        <v>null</v>
      </c>
      <c r="M218" t="str">
        <f t="shared" si="26"/>
        <v>4</v>
      </c>
      <c r="N218" t="str">
        <f t="shared" si="27"/>
        <v>3</v>
      </c>
    </row>
    <row r="219" spans="1:14">
      <c r="A219">
        <v>218</v>
      </c>
      <c r="B219">
        <f>VLOOKUP(C219,'Hera--&gt;Google'!A:B,2,FALSE)</f>
        <v>682</v>
      </c>
      <c r="C219" t="s">
        <v>1155</v>
      </c>
      <c r="D219" t="s">
        <v>64</v>
      </c>
      <c r="E219" t="str">
        <f t="shared" si="28"/>
        <v/>
      </c>
      <c r="G219" t="str">
        <f t="shared" si="29"/>
        <v>null</v>
      </c>
      <c r="H219" t="str">
        <f>VLOOKUP(B219,'Hera--&gt;Google'!B:F,5,FALSE)</f>
        <v>Mura di Porta Saragozza</v>
      </c>
      <c r="I219" t="str">
        <f t="shared" si="30"/>
        <v>null</v>
      </c>
      <c r="J219" t="str">
        <f t="shared" si="31"/>
        <v>null</v>
      </c>
      <c r="K219" t="str">
        <f t="shared" si="32"/>
        <v>null</v>
      </c>
      <c r="L219" t="str">
        <f t="shared" si="33"/>
        <v>null</v>
      </c>
      <c r="M219" t="str">
        <f t="shared" si="26"/>
        <v>1</v>
      </c>
      <c r="N219" t="str">
        <f t="shared" si="27"/>
        <v>5</v>
      </c>
    </row>
    <row r="220" spans="1:14">
      <c r="A220">
        <v>219</v>
      </c>
      <c r="B220">
        <f>VLOOKUP(C220,'Hera--&gt;Google'!A:B,2,FALSE)</f>
        <v>674</v>
      </c>
      <c r="C220" t="s">
        <v>1156</v>
      </c>
      <c r="D220" t="s">
        <v>302</v>
      </c>
      <c r="E220" t="str">
        <f t="shared" si="28"/>
        <v/>
      </c>
      <c r="G220" t="str">
        <f t="shared" si="29"/>
        <v>null</v>
      </c>
      <c r="H220" t="str">
        <f>VLOOKUP(B220,'Hera--&gt;Google'!B:F,5,FALSE)</f>
        <v>Piazza di Porta Saragozza</v>
      </c>
      <c r="I220" t="str">
        <f t="shared" si="30"/>
        <v>null</v>
      </c>
      <c r="J220" t="str">
        <f t="shared" si="31"/>
        <v>null</v>
      </c>
      <c r="K220" t="str">
        <f t="shared" si="32"/>
        <v>null</v>
      </c>
      <c r="L220" t="str">
        <f t="shared" si="33"/>
        <v>null</v>
      </c>
      <c r="M220" t="str">
        <f t="shared" si="26"/>
        <v>4</v>
      </c>
      <c r="N220" t="str">
        <f t="shared" si="27"/>
        <v>4</v>
      </c>
    </row>
    <row r="221" spans="1:14">
      <c r="A221">
        <v>220</v>
      </c>
      <c r="B221">
        <f>VLOOKUP(C221,'Hera--&gt;Google'!A:B,2,FALSE)</f>
        <v>663</v>
      </c>
      <c r="C221" t="s">
        <v>303</v>
      </c>
      <c r="D221" t="s">
        <v>167</v>
      </c>
      <c r="E221" t="str">
        <f t="shared" si="28"/>
        <v/>
      </c>
      <c r="G221" t="str">
        <f t="shared" si="29"/>
        <v>null</v>
      </c>
      <c r="H221" t="str">
        <f>VLOOKUP(B221,'Hera--&gt;Google'!B:F,5,FALSE)</f>
        <v>Via Paglietta</v>
      </c>
      <c r="I221" t="str">
        <f t="shared" si="30"/>
        <v>null</v>
      </c>
      <c r="J221" t="str">
        <f t="shared" si="31"/>
        <v>null</v>
      </c>
      <c r="K221" t="str">
        <f t="shared" si="32"/>
        <v>null</v>
      </c>
      <c r="L221" t="str">
        <f t="shared" si="33"/>
        <v>null</v>
      </c>
      <c r="M221" t="str">
        <f t="shared" si="26"/>
        <v>3</v>
      </c>
      <c r="N221" t="str">
        <f t="shared" si="27"/>
        <v>4</v>
      </c>
    </row>
    <row r="222" spans="1:14">
      <c r="A222">
        <v>221</v>
      </c>
      <c r="B222">
        <f>VLOOKUP(C222,'Hera--&gt;Google'!A:B,2,FALSE)</f>
        <v>520</v>
      </c>
      <c r="C222" t="s">
        <v>304</v>
      </c>
      <c r="D222" t="s">
        <v>18</v>
      </c>
      <c r="E222" t="str">
        <f t="shared" si="28"/>
        <v/>
      </c>
      <c r="G222" t="str">
        <f t="shared" si="29"/>
        <v>null</v>
      </c>
      <c r="H222" t="str">
        <f>VLOOKUP(B222,'Hera--&gt;Google'!B:F,5,FALSE)</f>
        <v>Via Palestro</v>
      </c>
      <c r="I222" t="str">
        <f t="shared" si="30"/>
        <v>null</v>
      </c>
      <c r="J222" t="str">
        <f t="shared" si="31"/>
        <v>null</v>
      </c>
      <c r="K222" t="str">
        <f t="shared" si="32"/>
        <v>null</v>
      </c>
      <c r="L222" t="str">
        <f t="shared" si="33"/>
        <v>null</v>
      </c>
      <c r="M222" t="str">
        <f t="shared" si="26"/>
        <v>2</v>
      </c>
      <c r="N222" t="str">
        <f t="shared" si="27"/>
        <v>2</v>
      </c>
    </row>
    <row r="223" spans="1:14">
      <c r="A223">
        <v>222</v>
      </c>
      <c r="B223">
        <f>VLOOKUP(C223,'Hera--&gt;Google'!A:B,2,FALSE)</f>
        <v>732</v>
      </c>
      <c r="C223" t="s">
        <v>305</v>
      </c>
      <c r="D223" t="s">
        <v>24</v>
      </c>
      <c r="E223" t="str">
        <f t="shared" si="28"/>
        <v/>
      </c>
      <c r="G223" t="str">
        <f t="shared" si="29"/>
        <v>null</v>
      </c>
      <c r="H223" t="str">
        <f>VLOOKUP(B223,'Hera--&gt;Google'!B:F,5,FALSE)</f>
        <v>Via Parigi</v>
      </c>
      <c r="I223" t="str">
        <f t="shared" si="30"/>
        <v>null</v>
      </c>
      <c r="J223" t="str">
        <f t="shared" si="31"/>
        <v>null</v>
      </c>
      <c r="K223" t="str">
        <f t="shared" si="32"/>
        <v>null</v>
      </c>
      <c r="L223" t="str">
        <f t="shared" si="33"/>
        <v>null</v>
      </c>
      <c r="M223" t="str">
        <f t="shared" si="26"/>
        <v>4</v>
      </c>
      <c r="N223" t="str">
        <f t="shared" si="27"/>
        <v>5</v>
      </c>
    </row>
    <row r="224" spans="1:14">
      <c r="A224">
        <v>223</v>
      </c>
      <c r="B224">
        <f>VLOOKUP(C224,'Hera--&gt;Google'!A:B,2,FALSE)</f>
        <v>648</v>
      </c>
      <c r="C224" t="s">
        <v>306</v>
      </c>
      <c r="D224" t="s">
        <v>22</v>
      </c>
      <c r="E224" t="str">
        <f t="shared" si="28"/>
        <v/>
      </c>
      <c r="G224" t="str">
        <f t="shared" si="29"/>
        <v>null</v>
      </c>
      <c r="H224" t="str">
        <f>VLOOKUP(B224,'Hera--&gt;Google'!B:F,5,FALSE)</f>
        <v>Via Giovanni Pascoli</v>
      </c>
      <c r="I224" t="str">
        <f t="shared" si="30"/>
        <v>null</v>
      </c>
      <c r="J224" t="str">
        <f t="shared" si="31"/>
        <v>null</v>
      </c>
      <c r="K224" t="str">
        <f t="shared" si="32"/>
        <v>null</v>
      </c>
      <c r="L224" t="str">
        <f t="shared" si="33"/>
        <v>null</v>
      </c>
      <c r="M224" t="str">
        <f t="shared" si="26"/>
        <v>2</v>
      </c>
      <c r="N224" t="str">
        <f t="shared" si="27"/>
        <v>4</v>
      </c>
    </row>
    <row r="225" spans="1:14">
      <c r="A225">
        <v>224</v>
      </c>
      <c r="B225">
        <f>VLOOKUP(C225,'Hera--&gt;Google'!A:B,2,FALSE)</f>
        <v>713</v>
      </c>
      <c r="C225" t="s">
        <v>307</v>
      </c>
      <c r="D225" t="s">
        <v>47</v>
      </c>
      <c r="E225" t="str">
        <f t="shared" si="28"/>
        <v/>
      </c>
      <c r="G225" t="str">
        <f t="shared" si="29"/>
        <v>null</v>
      </c>
      <c r="H225" t="str">
        <f>VLOOKUP(B225,'Hera--&gt;Google'!B:F,5,FALSE)</f>
        <v>Via Pastrengo</v>
      </c>
      <c r="I225" t="str">
        <f t="shared" si="30"/>
        <v>null</v>
      </c>
      <c r="J225" t="str">
        <f t="shared" si="31"/>
        <v>null</v>
      </c>
      <c r="K225" t="str">
        <f t="shared" si="32"/>
        <v>null</v>
      </c>
      <c r="L225" t="str">
        <f t="shared" si="33"/>
        <v>null</v>
      </c>
      <c r="M225" t="str">
        <f t="shared" si="26"/>
        <v>3</v>
      </c>
      <c r="N225" t="str">
        <f t="shared" si="27"/>
        <v>5</v>
      </c>
    </row>
    <row r="226" spans="1:14">
      <c r="A226">
        <v>225</v>
      </c>
      <c r="B226">
        <f>VLOOKUP(C226,'Hera--&gt;Google'!A:B,2,FALSE)</f>
        <v>551</v>
      </c>
      <c r="C226" t="s">
        <v>685</v>
      </c>
      <c r="D226" t="s">
        <v>309</v>
      </c>
      <c r="E226" t="str">
        <f t="shared" si="28"/>
        <v>da via A.Costa a via Galletti</v>
      </c>
      <c r="G226" t="str">
        <f t="shared" si="29"/>
        <v>da via A.Costa a via Galletti</v>
      </c>
      <c r="H226" t="str">
        <f>VLOOKUP(B226,'Hera--&gt;Google'!B:F,5,FALSE)</f>
        <v>Viale Carlo Pepoli</v>
      </c>
      <c r="I226" t="str">
        <f t="shared" si="30"/>
        <v>null</v>
      </c>
      <c r="J226" t="str">
        <f t="shared" si="31"/>
        <v>null</v>
      </c>
      <c r="K226" t="str">
        <f t="shared" si="32"/>
        <v>null</v>
      </c>
      <c r="L226" t="str">
        <f t="shared" si="33"/>
        <v>null</v>
      </c>
      <c r="M226" t="str">
        <f t="shared" ref="M226:M262" si="34">IF(ISNUMBER(SEARCH("Primo",D226)),"1",IF(ISNUMBER(SEARCH("Secondo",D226)),"2",IF(ISNUMBER(SEARCH("Terzo",D226)),"3",IF(ISNUMBER(SEARCH("Quarto",D226)),"4"))))</f>
        <v>4</v>
      </c>
      <c r="N226" t="str">
        <f t="shared" ref="N226:N262" si="35">IF(ISNUMBER(SEARCH("Lunedì",D226)),"1",IF(ISNUMBER(SEARCH("Martedì",D226)),"2",IF(ISNUMBER(SEARCH("Mercoledì",D226)),"3",IF(ISNUMBER(SEARCH("Giovedì",D226)),"4",IF(ISNUMBER(SEARCH("Venerdì",D226)),"5",IF(ISNUMBER(SEARCH("Sabato",D226)),"6",IF(ISNUMBER(SEARCH("Domenica",D226)),"7")))))))</f>
        <v>2</v>
      </c>
    </row>
    <row r="227" spans="1:14">
      <c r="A227">
        <v>226</v>
      </c>
      <c r="B227">
        <f>VLOOKUP(C227,'Hera--&gt;Google'!A:B,2,FALSE)</f>
        <v>692</v>
      </c>
      <c r="C227" t="s">
        <v>310</v>
      </c>
      <c r="D227" t="s">
        <v>64</v>
      </c>
      <c r="E227" t="str">
        <f t="shared" si="28"/>
        <v/>
      </c>
      <c r="G227" t="str">
        <f t="shared" si="29"/>
        <v>null</v>
      </c>
      <c r="H227" t="str">
        <f>VLOOKUP(B227,'Hera--&gt;Google'!B:F,5,FALSE)</f>
        <v>Via Giuseppe Petroni</v>
      </c>
      <c r="I227" t="str">
        <f t="shared" si="30"/>
        <v>null</v>
      </c>
      <c r="J227" t="str">
        <f t="shared" si="31"/>
        <v>null</v>
      </c>
      <c r="K227" t="str">
        <f t="shared" si="32"/>
        <v>null</v>
      </c>
      <c r="L227" t="str">
        <f t="shared" si="33"/>
        <v>null</v>
      </c>
      <c r="M227" t="str">
        <f t="shared" si="34"/>
        <v>1</v>
      </c>
      <c r="N227" t="str">
        <f t="shared" si="35"/>
        <v>5</v>
      </c>
    </row>
    <row r="228" spans="1:14">
      <c r="A228">
        <v>227</v>
      </c>
      <c r="B228">
        <f>VLOOKUP(C228,'Hera--&gt;Google'!A:B,2,FALSE)</f>
        <v>603</v>
      </c>
      <c r="C228" t="s">
        <v>311</v>
      </c>
      <c r="D228" t="s">
        <v>69</v>
      </c>
      <c r="E228" t="str">
        <f t="shared" si="28"/>
        <v/>
      </c>
      <c r="G228" t="str">
        <f t="shared" si="29"/>
        <v>null</v>
      </c>
      <c r="H228" t="str">
        <f>VLOOKUP(B228,'Hera--&gt;Google'!B:F,5,FALSE)</f>
        <v>Via Piella</v>
      </c>
      <c r="I228" t="str">
        <f t="shared" si="30"/>
        <v>null</v>
      </c>
      <c r="J228" t="str">
        <f t="shared" si="31"/>
        <v>null</v>
      </c>
      <c r="K228" t="str">
        <f t="shared" si="32"/>
        <v>null</v>
      </c>
      <c r="L228" t="str">
        <f t="shared" si="33"/>
        <v>null</v>
      </c>
      <c r="M228" t="str">
        <f t="shared" si="34"/>
        <v>3</v>
      </c>
      <c r="N228" t="str">
        <f t="shared" si="35"/>
        <v>3</v>
      </c>
    </row>
    <row r="229" spans="1:14">
      <c r="A229">
        <v>228</v>
      </c>
      <c r="B229">
        <f>VLOOKUP(C229,'Hera--&gt;Google'!A:B,2,FALSE)</f>
        <v>530</v>
      </c>
      <c r="C229" t="s">
        <v>312</v>
      </c>
      <c r="D229" t="s">
        <v>18</v>
      </c>
      <c r="E229" t="str">
        <f t="shared" si="28"/>
        <v/>
      </c>
      <c r="G229" t="str">
        <f t="shared" si="29"/>
        <v>null</v>
      </c>
      <c r="H229" t="str">
        <f>VLOOKUP(B229,'Hera--&gt;Google'!B:F,5,FALSE)</f>
        <v>Via Pietralata</v>
      </c>
      <c r="I229" t="str">
        <f t="shared" si="30"/>
        <v>null</v>
      </c>
      <c r="J229" t="str">
        <f t="shared" si="31"/>
        <v>null</v>
      </c>
      <c r="K229" t="str">
        <f t="shared" si="32"/>
        <v>null</v>
      </c>
      <c r="L229" t="str">
        <f t="shared" si="33"/>
        <v>null</v>
      </c>
      <c r="M229" t="str">
        <f t="shared" si="34"/>
        <v>2</v>
      </c>
      <c r="N229" t="str">
        <f t="shared" si="35"/>
        <v>2</v>
      </c>
    </row>
    <row r="230" spans="1:14">
      <c r="A230">
        <v>229</v>
      </c>
      <c r="B230">
        <f>VLOOKUP(C230,'Hera--&gt;Google'!A:B,2,FALSE)</f>
        <v>558</v>
      </c>
      <c r="C230" t="s">
        <v>687</v>
      </c>
      <c r="D230" t="s">
        <v>314</v>
      </c>
      <c r="E230" t="str">
        <f t="shared" si="28"/>
        <v>da P.zza VII Novembre a p.zza XX Settembre</v>
      </c>
      <c r="G230" t="str">
        <f t="shared" si="29"/>
        <v>da P.zza VII Novembre a p.zza XX Settembre</v>
      </c>
      <c r="H230" t="str">
        <f>VLOOKUP(B230,'Hera--&gt;Google'!B:F,5,FALSE)</f>
        <v>Viale Pietro Pietramellara</v>
      </c>
      <c r="I230" t="str">
        <f t="shared" si="30"/>
        <v>null</v>
      </c>
      <c r="J230" t="str">
        <f t="shared" si="31"/>
        <v>null</v>
      </c>
      <c r="K230" t="str">
        <f t="shared" si="32"/>
        <v>null</v>
      </c>
      <c r="L230" t="str">
        <f t="shared" si="33"/>
        <v>null</v>
      </c>
      <c r="M230" t="str">
        <f t="shared" si="34"/>
        <v>4</v>
      </c>
      <c r="N230" t="str">
        <f t="shared" si="35"/>
        <v>2</v>
      </c>
    </row>
    <row r="231" spans="1:14">
      <c r="A231">
        <v>230</v>
      </c>
      <c r="B231">
        <f>VLOOKUP(C231,'Hera--&gt;Google'!A:B,2,FALSE)</f>
        <v>700</v>
      </c>
      <c r="C231" t="s">
        <v>315</v>
      </c>
      <c r="D231" t="s">
        <v>26</v>
      </c>
      <c r="E231" t="str">
        <f t="shared" si="28"/>
        <v/>
      </c>
      <c r="G231" t="str">
        <f t="shared" si="29"/>
        <v>null</v>
      </c>
      <c r="H231" t="str">
        <f>VLOOKUP(B231,'Hera--&gt;Google'!B:F,5,FALSE)</f>
        <v>Via De' Poeti</v>
      </c>
      <c r="I231" t="str">
        <f t="shared" si="30"/>
        <v>null</v>
      </c>
      <c r="J231" t="str">
        <f t="shared" si="31"/>
        <v>null</v>
      </c>
      <c r="K231" t="str">
        <f t="shared" si="32"/>
        <v>null</v>
      </c>
      <c r="L231" t="str">
        <f t="shared" si="33"/>
        <v>null</v>
      </c>
      <c r="M231" t="str">
        <f t="shared" si="34"/>
        <v>2</v>
      </c>
      <c r="N231" t="str">
        <f t="shared" si="35"/>
        <v>5</v>
      </c>
    </row>
    <row r="232" spans="1:14">
      <c r="A232">
        <v>231</v>
      </c>
      <c r="B232">
        <f>VLOOKUP(C232,'Hera--&gt;Google'!A:B,2,FALSE)</f>
        <v>614</v>
      </c>
      <c r="C232" t="s">
        <v>316</v>
      </c>
      <c r="D232" t="s">
        <v>69</v>
      </c>
      <c r="E232" t="str">
        <f t="shared" si="28"/>
        <v/>
      </c>
      <c r="G232" t="str">
        <f t="shared" si="29"/>
        <v>null</v>
      </c>
      <c r="H232" t="str">
        <f>VLOOKUP(B232,'Hera--&gt;Google'!B:F,5,FALSE)</f>
        <v>Via Polese</v>
      </c>
      <c r="I232" t="str">
        <f t="shared" si="30"/>
        <v>null</v>
      </c>
      <c r="J232" t="str">
        <f t="shared" si="31"/>
        <v>null</v>
      </c>
      <c r="K232" t="str">
        <f t="shared" si="32"/>
        <v>null</v>
      </c>
      <c r="L232" t="str">
        <f t="shared" si="33"/>
        <v>null</v>
      </c>
      <c r="M232" t="str">
        <f t="shared" si="34"/>
        <v>3</v>
      </c>
      <c r="N232" t="str">
        <f t="shared" si="35"/>
        <v>3</v>
      </c>
    </row>
    <row r="233" spans="1:14">
      <c r="A233">
        <v>232</v>
      </c>
      <c r="B233">
        <f>VLOOKUP(C233,'Hera--&gt;Google'!A:B,2,FALSE)</f>
        <v>742</v>
      </c>
      <c r="C233" t="s">
        <v>317</v>
      </c>
      <c r="D233" t="s">
        <v>107</v>
      </c>
      <c r="E233" t="str">
        <f t="shared" si="28"/>
        <v/>
      </c>
      <c r="G233" t="str">
        <f t="shared" si="29"/>
        <v>null</v>
      </c>
      <c r="H233" t="str">
        <f>VLOOKUP(B233,'Hera--&gt;Google'!B:F,5,FALSE)</f>
        <v>Piazzetta Prendiparte</v>
      </c>
      <c r="I233" t="str">
        <f t="shared" si="30"/>
        <v>null</v>
      </c>
      <c r="J233" t="str">
        <f t="shared" si="31"/>
        <v>null</v>
      </c>
      <c r="K233" t="str">
        <f t="shared" si="32"/>
        <v>null</v>
      </c>
      <c r="L233" t="str">
        <f t="shared" si="33"/>
        <v>null</v>
      </c>
      <c r="M233" t="str">
        <f t="shared" si="34"/>
        <v>3</v>
      </c>
      <c r="N233" t="str">
        <f t="shared" si="35"/>
        <v>2</v>
      </c>
    </row>
    <row r="234" spans="1:14">
      <c r="A234">
        <v>233</v>
      </c>
      <c r="B234">
        <f>VLOOKUP(C234,'Hera--&gt;Google'!A:B,2,FALSE)</f>
        <v>634</v>
      </c>
      <c r="C234" t="s">
        <v>318</v>
      </c>
      <c r="D234" t="s">
        <v>319</v>
      </c>
      <c r="E234" t="str">
        <f t="shared" si="28"/>
        <v>da via S.Giacomo a via Zamboni</v>
      </c>
      <c r="G234" t="str">
        <f t="shared" si="29"/>
        <v>da via S.Giacomo a via Zamboni</v>
      </c>
      <c r="H234" t="str">
        <f>VLOOKUP(B234,'Hera--&gt;Google'!B:F,5,FALSE)</f>
        <v>Piazza Vittorio Puntoni</v>
      </c>
      <c r="I234" t="str">
        <f t="shared" si="30"/>
        <v>null</v>
      </c>
      <c r="J234" t="str">
        <f t="shared" si="31"/>
        <v>null</v>
      </c>
      <c r="K234" t="str">
        <f t="shared" si="32"/>
        <v>null</v>
      </c>
      <c r="L234" t="str">
        <f t="shared" si="33"/>
        <v>null</v>
      </c>
      <c r="M234" t="str">
        <f t="shared" si="34"/>
        <v>1</v>
      </c>
      <c r="N234" t="str">
        <f t="shared" si="35"/>
        <v>4</v>
      </c>
    </row>
    <row r="235" spans="1:14">
      <c r="A235">
        <v>234</v>
      </c>
      <c r="B235">
        <f>VLOOKUP(C235,'Hera--&gt;Google'!A:B,2,FALSE)</f>
        <v>559</v>
      </c>
      <c r="C235" t="s">
        <v>320</v>
      </c>
      <c r="D235" t="s">
        <v>321</v>
      </c>
      <c r="E235" t="str">
        <f t="shared" si="28"/>
        <v>escluso interno</v>
      </c>
      <c r="G235" t="str">
        <f t="shared" si="29"/>
        <v>escluso interno</v>
      </c>
      <c r="H235" t="str">
        <f>VLOOKUP(B235,'Hera--&gt;Google'!B:F,5,FALSE)</f>
        <v>Via Camillo Ranzani</v>
      </c>
      <c r="I235" t="str">
        <f t="shared" si="30"/>
        <v>null</v>
      </c>
      <c r="J235" t="str">
        <f t="shared" si="31"/>
        <v>null</v>
      </c>
      <c r="K235" t="str">
        <f t="shared" si="32"/>
        <v>null</v>
      </c>
      <c r="L235" t="str">
        <f t="shared" si="33"/>
        <v>null</v>
      </c>
      <c r="M235" t="str">
        <f t="shared" si="34"/>
        <v>4</v>
      </c>
      <c r="N235" t="str">
        <f t="shared" si="35"/>
        <v>2</v>
      </c>
    </row>
    <row r="236" spans="1:14">
      <c r="A236">
        <v>235</v>
      </c>
      <c r="B236">
        <f>VLOOKUP(C236,'Hera--&gt;Google'!A:B,2,FALSE)</f>
        <v>531</v>
      </c>
      <c r="C236" t="s">
        <v>322</v>
      </c>
      <c r="D236" t="s">
        <v>107</v>
      </c>
      <c r="E236" t="str">
        <f t="shared" si="28"/>
        <v/>
      </c>
      <c r="G236" t="str">
        <f t="shared" si="29"/>
        <v>null</v>
      </c>
      <c r="H236" t="str">
        <f>VLOOKUP(B236,'Hera--&gt;Google'!B:F,5,FALSE)</f>
        <v>Via Remorsella</v>
      </c>
      <c r="I236" t="str">
        <f t="shared" si="30"/>
        <v>null</v>
      </c>
      <c r="J236" t="str">
        <f t="shared" si="31"/>
        <v>null</v>
      </c>
      <c r="K236" t="str">
        <f t="shared" si="32"/>
        <v>null</v>
      </c>
      <c r="L236" t="str">
        <f t="shared" si="33"/>
        <v>null</v>
      </c>
      <c r="M236" t="str">
        <f t="shared" si="34"/>
        <v>3</v>
      </c>
      <c r="N236" t="str">
        <f t="shared" si="35"/>
        <v>2</v>
      </c>
    </row>
    <row r="237" spans="1:14">
      <c r="A237">
        <v>236</v>
      </c>
      <c r="B237">
        <f>VLOOKUP(C237,'Hera--&gt;Google'!A:B,2,FALSE)</f>
        <v>543</v>
      </c>
      <c r="C237" t="s">
        <v>323</v>
      </c>
      <c r="D237" t="s">
        <v>107</v>
      </c>
      <c r="E237" t="str">
        <f t="shared" si="28"/>
        <v/>
      </c>
      <c r="G237" t="str">
        <f t="shared" si="29"/>
        <v>null</v>
      </c>
      <c r="H237" t="str">
        <f>VLOOKUP(B237,'Hera--&gt;Google'!B:F,5,FALSE)</f>
        <v>Largo Respighi</v>
      </c>
      <c r="I237" t="str">
        <f t="shared" si="30"/>
        <v>null</v>
      </c>
      <c r="J237" t="str">
        <f t="shared" si="31"/>
        <v>null</v>
      </c>
      <c r="K237" t="str">
        <f t="shared" si="32"/>
        <v>null</v>
      </c>
      <c r="L237" t="str">
        <f t="shared" si="33"/>
        <v>null</v>
      </c>
      <c r="M237" t="str">
        <f t="shared" si="34"/>
        <v>3</v>
      </c>
      <c r="N237" t="str">
        <f t="shared" si="35"/>
        <v>2</v>
      </c>
    </row>
    <row r="238" spans="1:14">
      <c r="A238">
        <v>237</v>
      </c>
      <c r="B238">
        <f>VLOOKUP(C238,'Hera--&gt;Google'!A:B,2,FALSE)</f>
        <v>649</v>
      </c>
      <c r="C238" t="s">
        <v>324</v>
      </c>
      <c r="D238" t="s">
        <v>22</v>
      </c>
      <c r="E238" t="str">
        <f t="shared" si="28"/>
        <v/>
      </c>
      <c r="G238" t="str">
        <f t="shared" si="29"/>
        <v>null</v>
      </c>
      <c r="H238" t="str">
        <f>VLOOKUP(B238,'Hera--&gt;Google'!B:F,5,FALSE)</f>
        <v>Via Rialto</v>
      </c>
      <c r="I238" t="str">
        <f t="shared" si="30"/>
        <v>null</v>
      </c>
      <c r="J238" t="str">
        <f t="shared" si="31"/>
        <v>null</v>
      </c>
      <c r="K238" t="str">
        <f t="shared" si="32"/>
        <v>null</v>
      </c>
      <c r="L238" t="str">
        <f t="shared" si="33"/>
        <v>null</v>
      </c>
      <c r="M238" t="str">
        <f t="shared" si="34"/>
        <v>2</v>
      </c>
      <c r="N238" t="str">
        <f t="shared" si="35"/>
        <v>4</v>
      </c>
    </row>
    <row r="239" spans="1:14">
      <c r="A239">
        <v>238</v>
      </c>
      <c r="B239">
        <f>VLOOKUP(C239,'Hera--&gt;Google'!A:B,2,FALSE)</f>
        <v>600</v>
      </c>
      <c r="C239" t="s">
        <v>325</v>
      </c>
      <c r="D239" t="s">
        <v>69</v>
      </c>
      <c r="E239" t="str">
        <f t="shared" si="28"/>
        <v/>
      </c>
      <c r="G239" t="str">
        <f t="shared" si="29"/>
        <v>null</v>
      </c>
      <c r="H239" t="str">
        <f>VLOOKUP(B239,'Hera--&gt;Google'!B:F,5,FALSE)</f>
        <v>Via Francesco Rismondo</v>
      </c>
      <c r="I239" t="str">
        <f t="shared" si="30"/>
        <v>null</v>
      </c>
      <c r="J239" t="str">
        <f t="shared" si="31"/>
        <v>null</v>
      </c>
      <c r="K239" t="str">
        <f t="shared" si="32"/>
        <v>null</v>
      </c>
      <c r="L239" t="str">
        <f t="shared" si="33"/>
        <v>null</v>
      </c>
      <c r="M239" t="str">
        <f t="shared" si="34"/>
        <v>3</v>
      </c>
      <c r="N239" t="str">
        <f t="shared" si="35"/>
        <v>3</v>
      </c>
    </row>
    <row r="240" spans="1:14">
      <c r="A240">
        <v>239</v>
      </c>
      <c r="B240">
        <f>VLOOKUP(C240,'Hera--&gt;Google'!A:B,2,FALSE)</f>
        <v>501</v>
      </c>
      <c r="C240" t="s">
        <v>326</v>
      </c>
      <c r="D240" t="s">
        <v>327</v>
      </c>
      <c r="E240" t="str">
        <f t="shared" si="28"/>
        <v>da via Marconi a via Galliera</v>
      </c>
      <c r="G240" t="str">
        <f t="shared" si="29"/>
        <v>da via Marconi a via Galliera</v>
      </c>
      <c r="H240" t="str">
        <f>VLOOKUP(B240,'Hera--&gt;Google'!B:F,5,FALSE)</f>
        <v>Via Riva di Reno</v>
      </c>
      <c r="I240" t="str">
        <f t="shared" si="30"/>
        <v/>
      </c>
      <c r="J240" t="str">
        <f t="shared" si="31"/>
        <v/>
      </c>
      <c r="K240" t="str">
        <f t="shared" si="32"/>
        <v/>
      </c>
      <c r="L240" t="str">
        <f t="shared" si="33"/>
        <v/>
      </c>
      <c r="M240" t="str">
        <f t="shared" si="34"/>
        <v>1</v>
      </c>
      <c r="N240" t="str">
        <f t="shared" si="35"/>
        <v>2</v>
      </c>
    </row>
    <row r="241" spans="1:14">
      <c r="A241">
        <v>240</v>
      </c>
      <c r="B241">
        <f>VLOOKUP(C241,'Hera--&gt;Google'!A:B,2,FALSE)</f>
        <v>501</v>
      </c>
      <c r="C241" t="s">
        <v>326</v>
      </c>
      <c r="D241" t="s">
        <v>328</v>
      </c>
      <c r="E241" t="str">
        <f t="shared" si="28"/>
        <v>NO CENTRALE da via Lame a via S.Felice</v>
      </c>
      <c r="G241" t="str">
        <f t="shared" si="29"/>
        <v>NO CENTRALE da via Lame a via S.Felice</v>
      </c>
      <c r="H241" t="str">
        <f>VLOOKUP(B241,'Hera--&gt;Google'!B:F,5,FALSE)</f>
        <v>Via Riva di Reno</v>
      </c>
      <c r="I241" t="str">
        <f t="shared" si="30"/>
        <v/>
      </c>
      <c r="J241" t="str">
        <f t="shared" si="31"/>
        <v/>
      </c>
      <c r="K241" t="str">
        <f t="shared" si="32"/>
        <v/>
      </c>
      <c r="L241" t="str">
        <f t="shared" si="33"/>
        <v/>
      </c>
      <c r="M241" t="str">
        <f t="shared" si="34"/>
        <v>1</v>
      </c>
      <c r="N241" t="str">
        <f t="shared" si="35"/>
        <v>3</v>
      </c>
    </row>
    <row r="242" spans="1:14">
      <c r="A242">
        <v>241</v>
      </c>
      <c r="B242">
        <f>VLOOKUP(C242,'Hera--&gt;Google'!A:B,2,FALSE)</f>
        <v>501</v>
      </c>
      <c r="C242" t="s">
        <v>326</v>
      </c>
      <c r="D242" t="s">
        <v>329</v>
      </c>
      <c r="E242" t="str">
        <f t="shared" si="28"/>
        <v>NO CENTRALE da via Marconi a via Lame</v>
      </c>
      <c r="G242" t="str">
        <f t="shared" si="29"/>
        <v>NO CENTRALE da via Marconi a via Lame</v>
      </c>
      <c r="H242" t="str">
        <f>VLOOKUP(B242,'Hera--&gt;Google'!B:F,5,FALSE)</f>
        <v>Via Riva di Reno</v>
      </c>
      <c r="I242" t="str">
        <f t="shared" si="30"/>
        <v/>
      </c>
      <c r="J242" t="str">
        <f t="shared" si="31"/>
        <v/>
      </c>
      <c r="K242" t="str">
        <f t="shared" si="32"/>
        <v/>
      </c>
      <c r="L242" t="str">
        <f t="shared" si="33"/>
        <v/>
      </c>
      <c r="M242" t="str">
        <f t="shared" si="34"/>
        <v>2</v>
      </c>
      <c r="N242" t="str">
        <f t="shared" si="35"/>
        <v>5</v>
      </c>
    </row>
    <row r="243" spans="1:14">
      <c r="A243">
        <v>242</v>
      </c>
      <c r="B243">
        <f>VLOOKUP(C243,'Hera--&gt;Google'!A:B,2,FALSE)</f>
        <v>690</v>
      </c>
      <c r="C243" t="s">
        <v>330</v>
      </c>
      <c r="D243" t="s">
        <v>331</v>
      </c>
      <c r="E243" t="str">
        <f t="shared" si="28"/>
        <v>giro esterno piazza (no parcheggio interno)</v>
      </c>
      <c r="G243" t="str">
        <f t="shared" si="29"/>
        <v>giro esterno piazza (no parcheggio interno)</v>
      </c>
      <c r="H243" t="str">
        <f>VLOOKUP(B243,'Hera--&gt;Google'!B:F,5,FALSE)</f>
        <v>Piazza Franklin Delano Roosvelt</v>
      </c>
      <c r="I243" t="str">
        <f t="shared" si="30"/>
        <v>null</v>
      </c>
      <c r="J243" t="str">
        <f t="shared" si="31"/>
        <v>null</v>
      </c>
      <c r="K243" t="str">
        <f t="shared" si="32"/>
        <v>null</v>
      </c>
      <c r="L243" t="str">
        <f t="shared" si="33"/>
        <v>null</v>
      </c>
      <c r="M243" t="str">
        <f t="shared" si="34"/>
        <v>1</v>
      </c>
      <c r="N243" t="str">
        <f t="shared" si="35"/>
        <v>5</v>
      </c>
    </row>
    <row r="244" spans="1:14">
      <c r="A244">
        <v>243</v>
      </c>
      <c r="B244">
        <f>VLOOKUP(C244,'Hera--&gt;Google'!A:B,2,FALSE)</f>
        <v>641</v>
      </c>
      <c r="C244" t="s">
        <v>332</v>
      </c>
      <c r="D244" t="s">
        <v>14</v>
      </c>
      <c r="E244" t="str">
        <f t="shared" si="28"/>
        <v/>
      </c>
      <c r="G244" t="str">
        <f t="shared" si="29"/>
        <v>null</v>
      </c>
      <c r="H244" t="str">
        <f>VLOOKUP(B244,'Hera--&gt;Google'!B:F,5,FALSE)</f>
        <v>Piazza Rossini</v>
      </c>
      <c r="I244" t="str">
        <f t="shared" si="30"/>
        <v>null</v>
      </c>
      <c r="J244" t="str">
        <f t="shared" si="31"/>
        <v>null</v>
      </c>
      <c r="K244" t="str">
        <f t="shared" si="32"/>
        <v>null</v>
      </c>
      <c r="L244" t="str">
        <f t="shared" si="33"/>
        <v>null</v>
      </c>
      <c r="M244" t="str">
        <f t="shared" si="34"/>
        <v>1</v>
      </c>
      <c r="N244" t="str">
        <f t="shared" si="35"/>
        <v>4</v>
      </c>
    </row>
    <row r="245" spans="1:14">
      <c r="A245">
        <v>244</v>
      </c>
      <c r="B245">
        <f>VLOOKUP(C245,'Hera--&gt;Google'!A:B,2,FALSE)</f>
        <v>652</v>
      </c>
      <c r="C245" t="s">
        <v>333</v>
      </c>
      <c r="D245" t="s">
        <v>22</v>
      </c>
      <c r="E245" t="str">
        <f t="shared" si="28"/>
        <v/>
      </c>
      <c r="G245" t="str">
        <f t="shared" si="29"/>
        <v>null</v>
      </c>
      <c r="H245" t="str">
        <f>VLOOKUP(B245,'Hera--&gt;Google'!B:F,5,FALSE)</f>
        <v>Via Alfonso Rubbiani</v>
      </c>
      <c r="I245" t="str">
        <f t="shared" si="30"/>
        <v>null</v>
      </c>
      <c r="J245" t="str">
        <f t="shared" si="31"/>
        <v>null</v>
      </c>
      <c r="K245" t="str">
        <f t="shared" si="32"/>
        <v>null</v>
      </c>
      <c r="L245" t="str">
        <f t="shared" si="33"/>
        <v>null</v>
      </c>
      <c r="M245" t="str">
        <f t="shared" si="34"/>
        <v>2</v>
      </c>
      <c r="N245" t="str">
        <f t="shared" si="35"/>
        <v>4</v>
      </c>
    </row>
    <row r="246" spans="1:14">
      <c r="A246">
        <v>245</v>
      </c>
      <c r="B246">
        <f>VLOOKUP(C246,'Hera--&gt;Google'!A:B,2,FALSE)</f>
        <v>538</v>
      </c>
      <c r="C246" t="s">
        <v>334</v>
      </c>
      <c r="D246" t="s">
        <v>335</v>
      </c>
      <c r="E246" t="str">
        <f t="shared" si="28"/>
        <v>solo piazzetta</v>
      </c>
      <c r="G246" t="str">
        <f t="shared" si="29"/>
        <v>solo piazzetta</v>
      </c>
      <c r="H246" t="str">
        <f>VLOOKUP(B246,'Hera--&gt;Google'!B:F,5,FALSE)</f>
        <v>Via Sant'Alò</v>
      </c>
      <c r="I246" t="str">
        <f t="shared" si="30"/>
        <v>null</v>
      </c>
      <c r="J246" t="str">
        <f t="shared" si="31"/>
        <v>null</v>
      </c>
      <c r="K246" t="str">
        <f t="shared" si="32"/>
        <v>null</v>
      </c>
      <c r="L246" t="str">
        <f t="shared" si="33"/>
        <v>null</v>
      </c>
      <c r="M246" t="str">
        <f t="shared" si="34"/>
        <v>3</v>
      </c>
      <c r="N246" t="str">
        <f t="shared" si="35"/>
        <v>2</v>
      </c>
    </row>
    <row r="247" spans="1:14">
      <c r="A247">
        <v>246</v>
      </c>
      <c r="B247">
        <f>VLOOKUP(C247,'Hera--&gt;Google'!A:B,2,FALSE)</f>
        <v>568</v>
      </c>
      <c r="C247" t="s">
        <v>336</v>
      </c>
      <c r="D247" t="s">
        <v>28</v>
      </c>
      <c r="E247" t="str">
        <f t="shared" si="28"/>
        <v/>
      </c>
      <c r="G247" t="str">
        <f t="shared" si="29"/>
        <v>null</v>
      </c>
      <c r="H247" t="str">
        <f>VLOOKUP(B247,'Hera--&gt;Google'!B:F,5,FALSE)</f>
        <v>Via San Carlo</v>
      </c>
      <c r="I247" t="str">
        <f t="shared" si="30"/>
        <v>null</v>
      </c>
      <c r="J247" t="str">
        <f t="shared" si="31"/>
        <v>null</v>
      </c>
      <c r="K247" t="str">
        <f t="shared" si="32"/>
        <v>null</v>
      </c>
      <c r="L247" t="str">
        <f t="shared" si="33"/>
        <v>null</v>
      </c>
      <c r="M247" t="str">
        <f t="shared" si="34"/>
        <v>1</v>
      </c>
      <c r="N247" t="str">
        <f t="shared" si="35"/>
        <v>3</v>
      </c>
    </row>
    <row r="248" spans="1:14">
      <c r="A248">
        <v>247</v>
      </c>
      <c r="B248">
        <f>VLOOKUP(C248,'Hera--&gt;Google'!A:B,2,FALSE)</f>
        <v>697</v>
      </c>
      <c r="C248" t="s">
        <v>1157</v>
      </c>
      <c r="D248" t="s">
        <v>26</v>
      </c>
      <c r="E248" t="str">
        <f t="shared" si="28"/>
        <v/>
      </c>
      <c r="G248" t="str">
        <f t="shared" si="29"/>
        <v>null</v>
      </c>
      <c r="H248" t="str">
        <f>VLOOKUP(B248,'Hera--&gt;Google'!B:F,5,FALSE)</f>
        <v>Via Santa Caterina</v>
      </c>
      <c r="I248" t="str">
        <f t="shared" si="30"/>
        <v>null</v>
      </c>
      <c r="J248" t="str">
        <f t="shared" si="31"/>
        <v>null</v>
      </c>
      <c r="K248" t="str">
        <f t="shared" si="32"/>
        <v>null</v>
      </c>
      <c r="L248" t="str">
        <f t="shared" si="33"/>
        <v>null</v>
      </c>
      <c r="M248" t="str">
        <f t="shared" si="34"/>
        <v>2</v>
      </c>
      <c r="N248" t="str">
        <f t="shared" si="35"/>
        <v>5</v>
      </c>
    </row>
    <row r="249" spans="1:14">
      <c r="A249">
        <v>248</v>
      </c>
      <c r="B249">
        <f>VLOOKUP(C249,'Hera--&gt;Google'!A:B,2,FALSE)</f>
        <v>583</v>
      </c>
      <c r="C249" t="s">
        <v>338</v>
      </c>
      <c r="D249" t="s">
        <v>20</v>
      </c>
      <c r="E249" t="str">
        <f t="shared" si="28"/>
        <v/>
      </c>
      <c r="G249" t="str">
        <f t="shared" si="29"/>
        <v>null</v>
      </c>
      <c r="H249" t="str">
        <f>VLOOKUP(B249,'Hera--&gt;Google'!B:F,5,FALSE)</f>
        <v>Via Santa Croce</v>
      </c>
      <c r="I249" t="str">
        <f t="shared" si="30"/>
        <v>null</v>
      </c>
      <c r="J249" t="str">
        <f t="shared" si="31"/>
        <v>null</v>
      </c>
      <c r="K249" t="str">
        <f t="shared" si="32"/>
        <v>null</v>
      </c>
      <c r="L249" t="str">
        <f t="shared" si="33"/>
        <v>null</v>
      </c>
      <c r="M249" t="str">
        <f t="shared" si="34"/>
        <v>2</v>
      </c>
      <c r="N249" t="str">
        <f t="shared" si="35"/>
        <v>3</v>
      </c>
    </row>
    <row r="250" spans="1:14">
      <c r="A250">
        <v>249</v>
      </c>
      <c r="B250">
        <f>VLOOKUP(C250,'Hera--&gt;Google'!A:B,2,FALSE)</f>
        <v>725</v>
      </c>
      <c r="C250" t="s">
        <v>339</v>
      </c>
      <c r="D250" t="s">
        <v>24</v>
      </c>
      <c r="E250" t="str">
        <f t="shared" si="28"/>
        <v/>
      </c>
      <c r="G250" t="str">
        <f t="shared" si="29"/>
        <v>null</v>
      </c>
      <c r="H250" t="str">
        <f>VLOOKUP(B250,'Hera--&gt;Google'!B:F,5,FALSE)</f>
        <v>Via San Domenico</v>
      </c>
      <c r="I250" t="str">
        <f t="shared" si="30"/>
        <v>null</v>
      </c>
      <c r="J250" t="str">
        <f t="shared" si="31"/>
        <v>null</v>
      </c>
      <c r="K250" t="str">
        <f t="shared" si="32"/>
        <v>null</v>
      </c>
      <c r="L250" t="str">
        <f t="shared" si="33"/>
        <v>null</v>
      </c>
      <c r="M250" t="str">
        <f t="shared" si="34"/>
        <v>4</v>
      </c>
      <c r="N250" t="str">
        <f t="shared" si="35"/>
        <v>5</v>
      </c>
    </row>
    <row r="251" spans="1:14">
      <c r="A251">
        <v>250</v>
      </c>
      <c r="B251">
        <f>VLOOKUP(C251,'Hera--&gt;Google'!A:B,2,FALSE)</f>
        <v>628</v>
      </c>
      <c r="C251" t="s">
        <v>340</v>
      </c>
      <c r="D251" t="s">
        <v>341</v>
      </c>
      <c r="E251" t="str">
        <f t="shared" si="28"/>
        <v>da via Barontini a v.le Berti</v>
      </c>
      <c r="G251" t="str">
        <f t="shared" si="29"/>
        <v>da via Barontini a v.le Berti</v>
      </c>
      <c r="H251" t="str">
        <f>VLOOKUP(B251,'Hera--&gt;Google'!B:F,5,FALSE)</f>
        <v>Via San Donato</v>
      </c>
      <c r="I251" t="str">
        <f t="shared" si="30"/>
        <v>null</v>
      </c>
      <c r="J251" t="str">
        <f t="shared" si="31"/>
        <v>null</v>
      </c>
      <c r="K251" t="str">
        <f t="shared" si="32"/>
        <v>null</v>
      </c>
      <c r="L251" t="str">
        <f t="shared" si="33"/>
        <v>null</v>
      </c>
      <c r="M251" t="str">
        <f t="shared" si="34"/>
        <v>1</v>
      </c>
      <c r="N251" t="str">
        <f t="shared" si="35"/>
        <v>4</v>
      </c>
    </row>
    <row r="252" spans="1:14">
      <c r="A252">
        <v>251</v>
      </c>
      <c r="B252">
        <f>VLOOKUP(C252,'Hera--&gt;Google'!A:B,2,FALSE)</f>
        <v>524</v>
      </c>
      <c r="C252" t="s">
        <v>342</v>
      </c>
      <c r="D252" t="s">
        <v>343</v>
      </c>
      <c r="E252" t="str">
        <f t="shared" si="28"/>
        <v>da via Riva Reno a p.zza p.ta S.Felice</v>
      </c>
      <c r="G252" t="str">
        <f t="shared" si="29"/>
        <v>da via Riva Reno a p.zza p.ta S.Felice</v>
      </c>
      <c r="H252" t="str">
        <f>VLOOKUP(B252,'Hera--&gt;Google'!B:F,5,FALSE)</f>
        <v>Via San Felice</v>
      </c>
      <c r="I252" t="str">
        <f t="shared" si="30"/>
        <v/>
      </c>
      <c r="J252" t="str">
        <f t="shared" si="31"/>
        <v/>
      </c>
      <c r="K252" t="str">
        <f t="shared" si="32"/>
        <v/>
      </c>
      <c r="L252" t="str">
        <f t="shared" si="33"/>
        <v/>
      </c>
      <c r="M252" t="str">
        <f t="shared" si="34"/>
        <v>2</v>
      </c>
      <c r="N252" t="str">
        <f t="shared" si="35"/>
        <v>2</v>
      </c>
    </row>
    <row r="253" spans="1:14">
      <c r="A253">
        <v>252</v>
      </c>
      <c r="B253">
        <f>VLOOKUP(C253,'Hera--&gt;Google'!A:B,2,FALSE)</f>
        <v>524</v>
      </c>
      <c r="C253" t="s">
        <v>342</v>
      </c>
      <c r="D253" t="s">
        <v>344</v>
      </c>
      <c r="E253" t="str">
        <f t="shared" si="28"/>
        <v>da via Riva Reno a Ugo Bassi e Via San Felice civ.78 (stalli a pettine lato Grada)</v>
      </c>
      <c r="G253" t="str">
        <f t="shared" si="29"/>
        <v>da via Riva Reno a Ugo Bassi e Via San Felice civ.78 (stalli a pettine lato Grada)</v>
      </c>
      <c r="H253" t="str">
        <f>VLOOKUP(B253,'Hera--&gt;Google'!B:F,5,FALSE)</f>
        <v>Via San Felice</v>
      </c>
      <c r="I253" t="str">
        <f t="shared" si="30"/>
        <v/>
      </c>
      <c r="J253" t="str">
        <f t="shared" si="31"/>
        <v/>
      </c>
      <c r="K253" t="str">
        <f t="shared" si="32"/>
        <v/>
      </c>
      <c r="L253" t="str">
        <f t="shared" si="33"/>
        <v/>
      </c>
      <c r="M253" t="str">
        <f t="shared" si="34"/>
        <v>2</v>
      </c>
      <c r="N253" t="str">
        <f t="shared" si="35"/>
        <v>5</v>
      </c>
    </row>
    <row r="254" spans="1:14">
      <c r="A254">
        <v>253</v>
      </c>
      <c r="B254">
        <f>VLOOKUP(C254,'Hera--&gt;Google'!A:B,2,FALSE)</f>
        <v>595</v>
      </c>
      <c r="C254" t="s">
        <v>345</v>
      </c>
      <c r="D254" t="s">
        <v>346</v>
      </c>
      <c r="E254" t="str">
        <f t="shared" si="28"/>
        <v>compreso interno nn° 10 - 11</v>
      </c>
      <c r="G254" t="str">
        <f t="shared" si="29"/>
        <v>compreso interno nn° 10 - 11</v>
      </c>
      <c r="H254" t="str">
        <f>VLOOKUP(B254,'Hera--&gt;Google'!B:F,5,FALSE)</f>
        <v>Piazza San Francesco</v>
      </c>
      <c r="I254" t="str">
        <f t="shared" si="30"/>
        <v>null</v>
      </c>
      <c r="J254" t="str">
        <f t="shared" si="31"/>
        <v>null</v>
      </c>
      <c r="K254" t="str">
        <f t="shared" si="32"/>
        <v>null</v>
      </c>
      <c r="L254" t="str">
        <f t="shared" si="33"/>
        <v>null</v>
      </c>
      <c r="M254" t="str">
        <f t="shared" si="34"/>
        <v>3</v>
      </c>
      <c r="N254" t="str">
        <f t="shared" si="35"/>
        <v>3</v>
      </c>
    </row>
    <row r="255" spans="1:14">
      <c r="A255">
        <v>254</v>
      </c>
      <c r="B255">
        <f>VLOOKUP(C255,'Hera--&gt;Google'!A:B,2,FALSE)</f>
        <v>677</v>
      </c>
      <c r="C255" t="s">
        <v>347</v>
      </c>
      <c r="D255" t="s">
        <v>348</v>
      </c>
      <c r="E255" t="str">
        <f t="shared" si="28"/>
        <v>da via Maggia a via Belvedere</v>
      </c>
      <c r="G255" t="str">
        <f t="shared" si="29"/>
        <v>da via Maggia a via Belvedere</v>
      </c>
      <c r="H255" t="str">
        <f>VLOOKUP(B255,'Hera--&gt;Google'!B:F,5,FALSE)</f>
        <v>Via San Gervasio</v>
      </c>
      <c r="I255" t="str">
        <f t="shared" si="30"/>
        <v>null</v>
      </c>
      <c r="J255" t="str">
        <f t="shared" si="31"/>
        <v>null</v>
      </c>
      <c r="K255" t="str">
        <f t="shared" si="32"/>
        <v>null</v>
      </c>
      <c r="L255" t="str">
        <f t="shared" si="33"/>
        <v>null</v>
      </c>
      <c r="M255" t="str">
        <f t="shared" si="34"/>
        <v>1</v>
      </c>
      <c r="N255" t="str">
        <f t="shared" si="35"/>
        <v>5</v>
      </c>
    </row>
    <row r="256" spans="1:14">
      <c r="A256">
        <v>255</v>
      </c>
      <c r="B256">
        <f>VLOOKUP(C256,'Hera--&gt;Google'!A:B,2,FALSE)</f>
        <v>532</v>
      </c>
      <c r="C256" t="s">
        <v>349</v>
      </c>
      <c r="D256" t="s">
        <v>107</v>
      </c>
      <c r="E256" t="str">
        <f t="shared" si="28"/>
        <v/>
      </c>
      <c r="G256" t="str">
        <f t="shared" si="29"/>
        <v>null</v>
      </c>
      <c r="H256" t="str">
        <f>VLOOKUP(B256,'Hera--&gt;Google'!B:F,5,FALSE)</f>
        <v>Via San Giacomo</v>
      </c>
      <c r="I256" t="str">
        <f t="shared" si="30"/>
        <v>null</v>
      </c>
      <c r="J256" t="str">
        <f t="shared" si="31"/>
        <v>null</v>
      </c>
      <c r="K256" t="str">
        <f t="shared" si="32"/>
        <v>null</v>
      </c>
      <c r="L256" t="str">
        <f t="shared" si="33"/>
        <v>null</v>
      </c>
      <c r="M256" t="str">
        <f t="shared" si="34"/>
        <v>3</v>
      </c>
      <c r="N256" t="str">
        <f t="shared" si="35"/>
        <v>2</v>
      </c>
    </row>
    <row r="257" spans="1:14">
      <c r="A257">
        <v>256</v>
      </c>
      <c r="B257">
        <f>VLOOKUP(C257,'Hera--&gt;Google'!A:B,2,FALSE)</f>
        <v>572</v>
      </c>
      <c r="C257" t="s">
        <v>350</v>
      </c>
      <c r="D257" t="s">
        <v>28</v>
      </c>
      <c r="E257" t="str">
        <f t="shared" ref="E257:E318" si="36">RIGHT(D257,LEN(D257)-FIND("mese",D257)-4)</f>
        <v/>
      </c>
      <c r="G257" t="str">
        <f t="shared" si="29"/>
        <v>null</v>
      </c>
      <c r="H257" t="str">
        <f>VLOOKUP(B257,'Hera--&gt;Google'!B:F,5,FALSE)</f>
        <v>Via San Giorgio</v>
      </c>
      <c r="I257" t="str">
        <f t="shared" si="30"/>
        <v>null</v>
      </c>
      <c r="J257" t="str">
        <f t="shared" si="31"/>
        <v>null</v>
      </c>
      <c r="K257" t="str">
        <f t="shared" si="32"/>
        <v>null</v>
      </c>
      <c r="L257" t="str">
        <f t="shared" si="33"/>
        <v>null</v>
      </c>
      <c r="M257" t="str">
        <f t="shared" si="34"/>
        <v>1</v>
      </c>
      <c r="N257" t="str">
        <f t="shared" si="35"/>
        <v>3</v>
      </c>
    </row>
    <row r="258" spans="1:14">
      <c r="A258">
        <v>257</v>
      </c>
      <c r="B258">
        <f>VLOOKUP(C258,'Hera--&gt;Google'!A:B,2,FALSE)</f>
        <v>659</v>
      </c>
      <c r="C258" t="s">
        <v>351</v>
      </c>
      <c r="D258" t="s">
        <v>167</v>
      </c>
      <c r="E258" t="str">
        <f t="shared" si="36"/>
        <v/>
      </c>
      <c r="G258" t="str">
        <f t="shared" si="29"/>
        <v>null</v>
      </c>
      <c r="H258" t="str">
        <f>VLOOKUP(B258,'Hera--&gt;Google'!B:F,5,FALSE)</f>
        <v>Via San Giuliano</v>
      </c>
      <c r="I258" t="str">
        <f t="shared" si="30"/>
        <v>null</v>
      </c>
      <c r="J258" t="str">
        <f t="shared" si="31"/>
        <v>null</v>
      </c>
      <c r="K258" t="str">
        <f t="shared" si="32"/>
        <v>null</v>
      </c>
      <c r="L258" t="str">
        <f t="shared" si="33"/>
        <v>null</v>
      </c>
      <c r="M258" t="str">
        <f t="shared" si="34"/>
        <v>3</v>
      </c>
      <c r="N258" t="str">
        <f t="shared" si="35"/>
        <v>4</v>
      </c>
    </row>
    <row r="259" spans="1:14">
      <c r="A259">
        <v>258</v>
      </c>
      <c r="B259">
        <f>VLOOKUP(C259,'Hera--&gt;Google'!A:B,2,FALSE)</f>
        <v>668</v>
      </c>
      <c r="C259" t="s">
        <v>352</v>
      </c>
      <c r="D259" t="s">
        <v>167</v>
      </c>
      <c r="E259" t="str">
        <f t="shared" si="36"/>
        <v/>
      </c>
      <c r="G259" t="str">
        <f t="shared" ref="G259:G322" si="37">IF(F259&lt;&gt;"",F259,IF(E259&lt;&gt;"",E259,"null"))</f>
        <v>null</v>
      </c>
      <c r="H259" t="str">
        <f>VLOOKUP(B259,'Hera--&gt;Google'!B:F,5,FALSE)</f>
        <v>Via Sant'Isaia</v>
      </c>
      <c r="I259" t="str">
        <f t="shared" ref="I259:I322" si="38">IF(COUNTIF(B:B,B259)=1,"null","")</f>
        <v>null</v>
      </c>
      <c r="J259" t="str">
        <f t="shared" ref="J259:J322" si="39">IF(COUNTIF(B:B,B259)=1,"null","")</f>
        <v>null</v>
      </c>
      <c r="K259" t="str">
        <f t="shared" ref="K259:K322" si="40">IF(COUNTIF(B:B,B259)=1,"null","")</f>
        <v>null</v>
      </c>
      <c r="L259" t="str">
        <f t="shared" ref="L259:L322" si="41">IF(COUNTIF(B:B,B259)=1,"null","")</f>
        <v>null</v>
      </c>
      <c r="M259" t="str">
        <f t="shared" si="34"/>
        <v>3</v>
      </c>
      <c r="N259" t="str">
        <f t="shared" si="35"/>
        <v>4</v>
      </c>
    </row>
    <row r="260" spans="1:14">
      <c r="A260">
        <v>259</v>
      </c>
      <c r="B260">
        <f>VLOOKUP(C260,'Hera--&gt;Google'!A:B,2,FALSE)</f>
        <v>506</v>
      </c>
      <c r="C260" t="s">
        <v>353</v>
      </c>
      <c r="D260" t="s">
        <v>118</v>
      </c>
      <c r="E260" t="str">
        <f t="shared" si="36"/>
        <v/>
      </c>
      <c r="G260" t="str">
        <f t="shared" si="37"/>
        <v>null</v>
      </c>
      <c r="H260" t="str">
        <f>VLOOKUP(B260,'Hera--&gt;Google'!B:F,5,FALSE)</f>
        <v>Via San Lorenzo</v>
      </c>
      <c r="I260" t="str">
        <f t="shared" si="38"/>
        <v>null</v>
      </c>
      <c r="J260" t="str">
        <f t="shared" si="39"/>
        <v>null</v>
      </c>
      <c r="K260" t="str">
        <f t="shared" si="40"/>
        <v>null</v>
      </c>
      <c r="L260" t="str">
        <f t="shared" si="41"/>
        <v>null</v>
      </c>
      <c r="M260" t="str">
        <f t="shared" si="34"/>
        <v>1</v>
      </c>
      <c r="N260" t="str">
        <f t="shared" si="35"/>
        <v>2</v>
      </c>
    </row>
    <row r="261" spans="1:14">
      <c r="A261">
        <v>260</v>
      </c>
      <c r="B261">
        <f>VLOOKUP(C261,'Hera--&gt;Google'!A:B,2,FALSE)</f>
        <v>726</v>
      </c>
      <c r="C261" t="s">
        <v>354</v>
      </c>
      <c r="D261" t="s">
        <v>24</v>
      </c>
      <c r="E261" t="str">
        <f t="shared" si="36"/>
        <v/>
      </c>
      <c r="G261" t="str">
        <f t="shared" si="37"/>
        <v>null</v>
      </c>
      <c r="H261" t="str">
        <f>VLOOKUP(B261,'Hera--&gt;Google'!B:F,5,FALSE)</f>
        <v>Vicolo Santa Lucia</v>
      </c>
      <c r="I261" t="str">
        <f t="shared" si="38"/>
        <v>null</v>
      </c>
      <c r="J261" t="str">
        <f t="shared" si="39"/>
        <v>null</v>
      </c>
      <c r="K261" t="str">
        <f t="shared" si="40"/>
        <v>null</v>
      </c>
      <c r="L261" t="str">
        <f t="shared" si="41"/>
        <v>null</v>
      </c>
      <c r="M261" t="str">
        <f t="shared" si="34"/>
        <v>4</v>
      </c>
      <c r="N261" t="str">
        <f t="shared" si="35"/>
        <v>5</v>
      </c>
    </row>
    <row r="262" spans="1:14">
      <c r="A262">
        <v>261</v>
      </c>
      <c r="B262">
        <f>VLOOKUP(C262,'Hera--&gt;Google'!A:B,2,FALSE)</f>
        <v>553</v>
      </c>
      <c r="C262" t="s">
        <v>355</v>
      </c>
      <c r="D262" t="s">
        <v>356</v>
      </c>
      <c r="E262" t="e">
        <f t="shared" si="36"/>
        <v>#VALUE!</v>
      </c>
      <c r="F262" s="2" t="s">
        <v>1160</v>
      </c>
      <c r="G262" t="str">
        <f t="shared" si="37"/>
        <v>da via Bagni di Mario a via Roncrio, da via Roncrio a lato opposto via Bagni di Mario</v>
      </c>
      <c r="H262" t="str">
        <f>VLOOKUP(B262,'Hera--&gt;Google'!B:F,5,FALSE)</f>
        <v>Via San Mamolo</v>
      </c>
      <c r="I262" t="str">
        <f t="shared" si="38"/>
        <v/>
      </c>
      <c r="J262" t="str">
        <f t="shared" si="39"/>
        <v/>
      </c>
      <c r="K262" t="str">
        <f t="shared" si="40"/>
        <v/>
      </c>
      <c r="L262" t="str">
        <f t="shared" si="41"/>
        <v/>
      </c>
      <c r="M262" t="str">
        <f t="shared" si="34"/>
        <v>3</v>
      </c>
      <c r="N262" t="str">
        <f t="shared" si="35"/>
        <v>5</v>
      </c>
    </row>
    <row r="263" spans="1:14">
      <c r="A263">
        <v>262</v>
      </c>
      <c r="B263">
        <v>553</v>
      </c>
      <c r="C263" t="s">
        <v>355</v>
      </c>
      <c r="D263" s="3" t="s">
        <v>1159</v>
      </c>
      <c r="E263" t="e">
        <f t="shared" si="36"/>
        <v>#VALUE!</v>
      </c>
      <c r="F263" s="2" t="s">
        <v>1161</v>
      </c>
      <c r="G263" t="str">
        <f t="shared" si="37"/>
        <v>da lato opposto via Bagni di Mario a piazza di P.ta S.Mamolo, da piazza P.ta S.Mamolo a via Bagni di Mario</v>
      </c>
      <c r="H263" t="str">
        <f>VLOOKUP(B263,'Hera--&gt;Google'!B:F,5,FALSE)</f>
        <v>Via San Mamolo</v>
      </c>
      <c r="I263" t="str">
        <f t="shared" si="38"/>
        <v/>
      </c>
      <c r="J263" t="str">
        <f t="shared" si="39"/>
        <v/>
      </c>
      <c r="K263" t="str">
        <f t="shared" si="40"/>
        <v/>
      </c>
      <c r="L263" t="str">
        <f t="shared" si="41"/>
        <v/>
      </c>
      <c r="M263" t="str">
        <f t="shared" ref="M263:M264" si="42">IF(ISNUMBER(SEARCH("Primo",D263)),"1",IF(ISNUMBER(SEARCH("Secondo",D263)),"2",IF(ISNUMBER(SEARCH("Terzo",D263)),"3",IF(ISNUMBER(SEARCH("Quarto",D263)),"4"))))</f>
        <v>4</v>
      </c>
      <c r="N263" t="str">
        <f t="shared" ref="N263:N264" si="43">IF(ISNUMBER(SEARCH("Lunedì",D263)),"1",IF(ISNUMBER(SEARCH("Martedì",D263)),"2",IF(ISNUMBER(SEARCH("Mercoledì",D263)),"3",IF(ISNUMBER(SEARCH("Giovedì",D263)),"4",IF(ISNUMBER(SEARCH("Venerdì",D263)),"5",IF(ISNUMBER(SEARCH("Sabato",D263)),"6",IF(ISNUMBER(SEARCH("Domenica",D263)),"7")))))))</f>
        <v>2</v>
      </c>
    </row>
    <row r="264" spans="1:14">
      <c r="A264">
        <v>263</v>
      </c>
      <c r="B264">
        <f>VLOOKUP(C264,'Hera--&gt;Google'!A:B,2,FALSE)</f>
        <v>709</v>
      </c>
      <c r="C264" t="s">
        <v>362</v>
      </c>
      <c r="D264" t="s">
        <v>47</v>
      </c>
      <c r="E264" t="str">
        <f t="shared" si="36"/>
        <v/>
      </c>
      <c r="G264" t="str">
        <f t="shared" si="37"/>
        <v>null</v>
      </c>
      <c r="H264" t="str">
        <f>VLOOKUP(B264,'Hera--&gt;Google'!B:F,5,FALSE)</f>
        <v>Via Santa Margherita</v>
      </c>
      <c r="I264" t="str">
        <f t="shared" si="38"/>
        <v>null</v>
      </c>
      <c r="J264" t="str">
        <f t="shared" si="39"/>
        <v>null</v>
      </c>
      <c r="K264" t="str">
        <f t="shared" si="40"/>
        <v>null</v>
      </c>
      <c r="L264" t="str">
        <f t="shared" si="41"/>
        <v>null</v>
      </c>
      <c r="M264" t="str">
        <f t="shared" si="42"/>
        <v>3</v>
      </c>
      <c r="N264" t="str">
        <f t="shared" si="43"/>
        <v>5</v>
      </c>
    </row>
    <row r="265" spans="1:14">
      <c r="A265">
        <v>264</v>
      </c>
      <c r="B265">
        <f>VLOOKUP(C265,'Hera--&gt;Google'!A:B,2,FALSE)</f>
        <v>534</v>
      </c>
      <c r="C265" t="s">
        <v>363</v>
      </c>
      <c r="D265" t="s">
        <v>107</v>
      </c>
      <c r="E265" t="str">
        <f t="shared" si="36"/>
        <v/>
      </c>
      <c r="G265" t="str">
        <f t="shared" si="37"/>
        <v>null</v>
      </c>
      <c r="H265" t="str">
        <f>VLOOKUP(B265,'Hera--&gt;Google'!B:F,5,FALSE)</f>
        <v>Piazza San Michele</v>
      </c>
      <c r="I265" t="str">
        <f t="shared" si="38"/>
        <v>null</v>
      </c>
      <c r="J265" t="str">
        <f t="shared" si="39"/>
        <v>null</v>
      </c>
      <c r="K265" t="str">
        <f t="shared" si="40"/>
        <v>null</v>
      </c>
      <c r="L265" t="str">
        <f t="shared" si="41"/>
        <v>null</v>
      </c>
      <c r="M265" t="str">
        <f t="shared" ref="M265:M296" si="44">IF(ISNUMBER(SEARCH("Primo",D265)),"1",IF(ISNUMBER(SEARCH("Secondo",D265)),"2",IF(ISNUMBER(SEARCH("Terzo",D265)),"3",IF(ISNUMBER(SEARCH("Quarto",D265)),"4"))))</f>
        <v>3</v>
      </c>
      <c r="N265" t="str">
        <f t="shared" ref="N265:N296" si="45">IF(ISNUMBER(SEARCH("Lunedì",D265)),"1",IF(ISNUMBER(SEARCH("Martedì",D265)),"2",IF(ISNUMBER(SEARCH("Mercoledì",D265)),"3",IF(ISNUMBER(SEARCH("Giovedì",D265)),"4",IF(ISNUMBER(SEARCH("Venerdì",D265)),"5",IF(ISNUMBER(SEARCH("Sabato",D265)),"6",IF(ISNUMBER(SEARCH("Domenica",D265)),"7")))))))</f>
        <v>2</v>
      </c>
    </row>
    <row r="266" spans="1:14">
      <c r="A266">
        <v>265</v>
      </c>
      <c r="B266">
        <f>VLOOKUP(C266,'Hera--&gt;Google'!A:B,2,FALSE)</f>
        <v>693</v>
      </c>
      <c r="C266" t="s">
        <v>364</v>
      </c>
      <c r="D266" t="s">
        <v>64</v>
      </c>
      <c r="E266" t="str">
        <f t="shared" si="36"/>
        <v/>
      </c>
      <c r="G266" t="str">
        <f t="shared" si="37"/>
        <v>null</v>
      </c>
      <c r="H266" t="str">
        <f>VLOOKUP(B266,'Hera--&gt;Google'!B:F,5,FALSE)</f>
        <v>Via San Petronio Vecchio</v>
      </c>
      <c r="I266" t="str">
        <f t="shared" si="38"/>
        <v>null</v>
      </c>
      <c r="J266" t="str">
        <f t="shared" si="39"/>
        <v>null</v>
      </c>
      <c r="K266" t="str">
        <f t="shared" si="40"/>
        <v>null</v>
      </c>
      <c r="L266" t="str">
        <f t="shared" si="41"/>
        <v>null</v>
      </c>
      <c r="M266" t="str">
        <f t="shared" si="44"/>
        <v>1</v>
      </c>
      <c r="N266" t="str">
        <f t="shared" si="45"/>
        <v>5</v>
      </c>
    </row>
    <row r="267" spans="1:14">
      <c r="A267">
        <v>266</v>
      </c>
      <c r="B267">
        <f>VLOOKUP(C267,'Hera--&gt;Google'!A:B,2,FALSE)</f>
        <v>715</v>
      </c>
      <c r="C267" t="s">
        <v>365</v>
      </c>
      <c r="D267" t="s">
        <v>47</v>
      </c>
      <c r="E267" t="str">
        <f t="shared" si="36"/>
        <v/>
      </c>
      <c r="G267" t="str">
        <f t="shared" si="37"/>
        <v>null</v>
      </c>
      <c r="H267" t="str">
        <f>VLOOKUP(B267,'Hera--&gt;Google'!B:F,5,FALSE)</f>
        <v>Via San Procolo</v>
      </c>
      <c r="I267" t="str">
        <f t="shared" si="38"/>
        <v>null</v>
      </c>
      <c r="J267" t="str">
        <f t="shared" si="39"/>
        <v>null</v>
      </c>
      <c r="K267" t="str">
        <f t="shared" si="40"/>
        <v>null</v>
      </c>
      <c r="L267" t="str">
        <f t="shared" si="41"/>
        <v>null</v>
      </c>
      <c r="M267" t="str">
        <f t="shared" si="44"/>
        <v>3</v>
      </c>
      <c r="N267" t="str">
        <f t="shared" si="45"/>
        <v>5</v>
      </c>
    </row>
    <row r="268" spans="1:14">
      <c r="A268">
        <v>267</v>
      </c>
      <c r="B268">
        <f>VLOOKUP(C268,'Hera--&gt;Google'!A:B,2,FALSE)</f>
        <v>584</v>
      </c>
      <c r="C268" t="s">
        <v>366</v>
      </c>
      <c r="D268" t="s">
        <v>20</v>
      </c>
      <c r="E268" t="str">
        <f t="shared" si="36"/>
        <v/>
      </c>
      <c r="G268" t="str">
        <f t="shared" si="37"/>
        <v>null</v>
      </c>
      <c r="H268" t="str">
        <f>VLOOKUP(B268,'Hera--&gt;Google'!B:F,5,FALSE)</f>
        <v>Via San Rocco</v>
      </c>
      <c r="I268" t="str">
        <f t="shared" si="38"/>
        <v>null</v>
      </c>
      <c r="J268" t="str">
        <f t="shared" si="39"/>
        <v>null</v>
      </c>
      <c r="K268" t="str">
        <f t="shared" si="40"/>
        <v>null</v>
      </c>
      <c r="L268" t="str">
        <f t="shared" si="41"/>
        <v>null</v>
      </c>
      <c r="M268" t="str">
        <f t="shared" si="44"/>
        <v>2</v>
      </c>
      <c r="N268" t="str">
        <f t="shared" si="45"/>
        <v>3</v>
      </c>
    </row>
    <row r="269" spans="1:14">
      <c r="A269">
        <v>268</v>
      </c>
      <c r="B269">
        <f>VLOOKUP(C269,'Hera--&gt;Google'!A:B,2,FALSE)</f>
        <v>631</v>
      </c>
      <c r="C269" t="s">
        <v>367</v>
      </c>
      <c r="D269" t="s">
        <v>14</v>
      </c>
      <c r="E269" t="str">
        <f t="shared" si="36"/>
        <v/>
      </c>
      <c r="G269" t="str">
        <f t="shared" si="37"/>
        <v>null</v>
      </c>
      <c r="H269" t="str">
        <f>VLOOKUP(B269,'Hera--&gt;Google'!B:F,5,FALSE)</f>
        <v>Via San Sigismondo</v>
      </c>
      <c r="I269" t="str">
        <f t="shared" si="38"/>
        <v>null</v>
      </c>
      <c r="J269" t="str">
        <f t="shared" si="39"/>
        <v>null</v>
      </c>
      <c r="K269" t="str">
        <f t="shared" si="40"/>
        <v>null</v>
      </c>
      <c r="L269" t="str">
        <f t="shared" si="41"/>
        <v>null</v>
      </c>
      <c r="M269" t="str">
        <f t="shared" si="44"/>
        <v>1</v>
      </c>
      <c r="N269" t="str">
        <f t="shared" si="45"/>
        <v>4</v>
      </c>
    </row>
    <row r="270" spans="1:14">
      <c r="A270">
        <v>269</v>
      </c>
      <c r="B270">
        <f>VLOOKUP(C270,'Hera--&gt;Google'!A:B,2,FALSE)</f>
        <v>514</v>
      </c>
      <c r="C270" t="s">
        <v>368</v>
      </c>
      <c r="D270" t="s">
        <v>369</v>
      </c>
      <c r="E270" t="str">
        <f t="shared" si="36"/>
        <v>da via Farini a via De' Buttieri</v>
      </c>
      <c r="G270" t="str">
        <f t="shared" si="37"/>
        <v>da via Farini a via De' Buttieri</v>
      </c>
      <c r="H270" t="str">
        <f>VLOOKUP(B270,'Hera--&gt;Google'!B:F,5,FALSE)</f>
        <v>Via Santo Stefano</v>
      </c>
      <c r="I270" t="str">
        <f t="shared" si="38"/>
        <v/>
      </c>
      <c r="J270" t="str">
        <f t="shared" si="39"/>
        <v/>
      </c>
      <c r="K270" t="str">
        <f t="shared" si="40"/>
        <v/>
      </c>
      <c r="L270" t="str">
        <f t="shared" si="41"/>
        <v/>
      </c>
      <c r="M270" t="str">
        <f t="shared" si="44"/>
        <v>2</v>
      </c>
      <c r="N270" t="str">
        <f t="shared" si="45"/>
        <v>2</v>
      </c>
    </row>
    <row r="271" spans="1:14">
      <c r="A271">
        <v>270</v>
      </c>
      <c r="B271">
        <f>VLOOKUP(C271,'Hera--&gt;Google'!A:B,2,FALSE)</f>
        <v>514</v>
      </c>
      <c r="C271" t="s">
        <v>368</v>
      </c>
      <c r="D271" t="s">
        <v>370</v>
      </c>
      <c r="E271" t="str">
        <f t="shared" si="36"/>
        <v>da via Remorsella a via Farini</v>
      </c>
      <c r="G271" t="str">
        <f t="shared" si="37"/>
        <v>da via Remorsella a via Farini</v>
      </c>
      <c r="H271" t="str">
        <f>VLOOKUP(B271,'Hera--&gt;Google'!B:F,5,FALSE)</f>
        <v>Via Santo Stefano</v>
      </c>
      <c r="I271" t="str">
        <f t="shared" si="38"/>
        <v/>
      </c>
      <c r="J271" t="str">
        <f t="shared" si="39"/>
        <v/>
      </c>
      <c r="K271" t="str">
        <f t="shared" si="40"/>
        <v/>
      </c>
      <c r="L271" t="str">
        <f t="shared" si="41"/>
        <v/>
      </c>
      <c r="M271" t="str">
        <f t="shared" si="44"/>
        <v>2</v>
      </c>
      <c r="N271" t="str">
        <f t="shared" si="45"/>
        <v>2</v>
      </c>
    </row>
    <row r="272" spans="1:14">
      <c r="A272">
        <v>271</v>
      </c>
      <c r="B272">
        <f>VLOOKUP(C272,'Hera--&gt;Google'!A:B,2,FALSE)</f>
        <v>514</v>
      </c>
      <c r="C272" t="s">
        <v>368</v>
      </c>
      <c r="D272" t="s">
        <v>371</v>
      </c>
      <c r="E272" t="str">
        <f t="shared" si="36"/>
        <v>da piazza p.ta S.Stefano a via Remorsella</v>
      </c>
      <c r="G272" t="str">
        <f t="shared" si="37"/>
        <v>da piazza p.ta S.Stefano a via Remorsella</v>
      </c>
      <c r="H272" t="str">
        <f>VLOOKUP(B272,'Hera--&gt;Google'!B:F,5,FALSE)</f>
        <v>Via Santo Stefano</v>
      </c>
      <c r="I272" t="str">
        <f t="shared" si="38"/>
        <v/>
      </c>
      <c r="J272" t="str">
        <f t="shared" si="39"/>
        <v/>
      </c>
      <c r="K272" t="str">
        <f t="shared" si="40"/>
        <v/>
      </c>
      <c r="L272" t="str">
        <f t="shared" si="41"/>
        <v/>
      </c>
      <c r="M272" t="str">
        <f t="shared" si="44"/>
        <v>3</v>
      </c>
      <c r="N272" t="str">
        <f t="shared" si="45"/>
        <v>2</v>
      </c>
    </row>
    <row r="273" spans="1:14">
      <c r="A273">
        <v>272</v>
      </c>
      <c r="B273">
        <f>VLOOKUP(C273,'Hera--&gt;Google'!A:B,2,FALSE)</f>
        <v>514</v>
      </c>
      <c r="C273" t="s">
        <v>368</v>
      </c>
      <c r="D273" t="s">
        <v>372</v>
      </c>
      <c r="E273" t="str">
        <f t="shared" si="36"/>
        <v>da via Buttieri a piazza p.ta S.Stefano</v>
      </c>
      <c r="G273" t="str">
        <f t="shared" si="37"/>
        <v>da via Buttieri a piazza p.ta S.Stefano</v>
      </c>
      <c r="H273" t="str">
        <f>VLOOKUP(B273,'Hera--&gt;Google'!B:F,5,FALSE)</f>
        <v>Via Santo Stefano</v>
      </c>
      <c r="I273" t="str">
        <f t="shared" si="38"/>
        <v/>
      </c>
      <c r="J273" t="str">
        <f t="shared" si="39"/>
        <v/>
      </c>
      <c r="K273" t="str">
        <f t="shared" si="40"/>
        <v/>
      </c>
      <c r="L273" t="str">
        <f t="shared" si="41"/>
        <v/>
      </c>
      <c r="M273" t="str">
        <f t="shared" si="44"/>
        <v>3</v>
      </c>
      <c r="N273" t="str">
        <f t="shared" si="45"/>
        <v>2</v>
      </c>
    </row>
    <row r="274" spans="1:14">
      <c r="A274">
        <v>273</v>
      </c>
      <c r="B274">
        <f>VLOOKUP(C274,'Hera--&gt;Google'!A:B,2,FALSE)</f>
        <v>585</v>
      </c>
      <c r="C274" t="s">
        <v>373</v>
      </c>
      <c r="D274" t="s">
        <v>20</v>
      </c>
      <c r="E274" t="str">
        <f t="shared" si="36"/>
        <v/>
      </c>
      <c r="G274" t="str">
        <f t="shared" si="37"/>
        <v>null</v>
      </c>
      <c r="H274" t="str">
        <f>VLOOKUP(B274,'Hera--&gt;Google'!B:F,5,FALSE)</f>
        <v>Via San Valentino</v>
      </c>
      <c r="I274" t="str">
        <f t="shared" si="38"/>
        <v>null</v>
      </c>
      <c r="J274" t="str">
        <f t="shared" si="39"/>
        <v>null</v>
      </c>
      <c r="K274" t="str">
        <f t="shared" si="40"/>
        <v>null</v>
      </c>
      <c r="L274" t="str">
        <f t="shared" si="41"/>
        <v>null</v>
      </c>
      <c r="M274" t="str">
        <f t="shared" si="44"/>
        <v>2</v>
      </c>
      <c r="N274" t="str">
        <f t="shared" si="45"/>
        <v>3</v>
      </c>
    </row>
    <row r="275" spans="1:14">
      <c r="A275">
        <v>274</v>
      </c>
      <c r="B275">
        <f>VLOOKUP(C275,'Hera--&gt;Google'!A:B,2,FALSE)</f>
        <v>621</v>
      </c>
      <c r="C275" t="s">
        <v>374</v>
      </c>
      <c r="D275" t="s">
        <v>375</v>
      </c>
      <c r="E275" t="str">
        <f t="shared" si="36"/>
        <v>da via Petroni a p.zza p.ta Ravegnana</v>
      </c>
      <c r="G275" t="str">
        <f t="shared" si="37"/>
        <v>da via Petroni a p.zza p.ta Ravegnana</v>
      </c>
      <c r="H275" t="str">
        <f>VLOOKUP(B275,'Hera--&gt;Google'!B:F,5,FALSE)</f>
        <v>Via San Vitale</v>
      </c>
      <c r="I275" t="str">
        <f t="shared" si="38"/>
        <v/>
      </c>
      <c r="J275" t="str">
        <f t="shared" si="39"/>
        <v/>
      </c>
      <c r="K275" t="str">
        <f t="shared" si="40"/>
        <v/>
      </c>
      <c r="L275" t="str">
        <f t="shared" si="41"/>
        <v/>
      </c>
      <c r="M275" t="str">
        <f t="shared" si="44"/>
        <v>1</v>
      </c>
      <c r="N275" t="str">
        <f t="shared" si="45"/>
        <v>4</v>
      </c>
    </row>
    <row r="276" spans="1:14">
      <c r="A276">
        <v>275</v>
      </c>
      <c r="B276">
        <f>VLOOKUP(C276,'Hera--&gt;Google'!A:B,2,FALSE)</f>
        <v>621</v>
      </c>
      <c r="C276" t="s">
        <v>374</v>
      </c>
      <c r="D276" t="s">
        <v>376</v>
      </c>
      <c r="E276" t="str">
        <f t="shared" si="36"/>
        <v>da p.zza p.ta S.Vitale a p.zza Aldrovandi</v>
      </c>
      <c r="G276" t="str">
        <f t="shared" si="37"/>
        <v>da p.zza p.ta S.Vitale a p.zza Aldrovandi</v>
      </c>
      <c r="H276" t="str">
        <f>VLOOKUP(B276,'Hera--&gt;Google'!B:F,5,FALSE)</f>
        <v>Via San Vitale</v>
      </c>
      <c r="I276" t="str">
        <f t="shared" si="38"/>
        <v/>
      </c>
      <c r="J276" t="str">
        <f t="shared" si="39"/>
        <v/>
      </c>
      <c r="K276" t="str">
        <f t="shared" si="40"/>
        <v/>
      </c>
      <c r="L276" t="str">
        <f t="shared" si="41"/>
        <v/>
      </c>
      <c r="M276" t="str">
        <f t="shared" si="44"/>
        <v>4</v>
      </c>
      <c r="N276" t="str">
        <f t="shared" si="45"/>
        <v>3</v>
      </c>
    </row>
    <row r="277" spans="1:14">
      <c r="A277">
        <v>276</v>
      </c>
      <c r="B277">
        <f>VLOOKUP(C277,'Hera--&gt;Google'!A:B,2,FALSE)</f>
        <v>556</v>
      </c>
      <c r="C277" t="s">
        <v>377</v>
      </c>
      <c r="D277" t="s">
        <v>378</v>
      </c>
      <c r="E277" t="str">
        <f t="shared" si="36"/>
        <v>da v.le Silvani a via Malvasia</v>
      </c>
      <c r="G277" t="str">
        <f t="shared" si="37"/>
        <v>da v.le Silvani a via Malvasia</v>
      </c>
      <c r="H277" t="str">
        <f>VLOOKUP(B277,'Hera--&gt;Google'!B:F,5,FALSE)</f>
        <v>Via Aurelio Saffi</v>
      </c>
      <c r="I277" t="str">
        <f t="shared" si="38"/>
        <v>null</v>
      </c>
      <c r="J277" t="str">
        <f t="shared" si="39"/>
        <v>null</v>
      </c>
      <c r="K277" t="str">
        <f t="shared" si="40"/>
        <v>null</v>
      </c>
      <c r="L277" t="str">
        <f t="shared" si="41"/>
        <v>null</v>
      </c>
      <c r="M277" t="str">
        <f t="shared" si="44"/>
        <v>4</v>
      </c>
      <c r="N277" t="str">
        <f t="shared" si="45"/>
        <v>2</v>
      </c>
    </row>
    <row r="278" spans="1:14">
      <c r="A278">
        <v>277</v>
      </c>
      <c r="B278">
        <f>VLOOKUP(C278,'Hera--&gt;Google'!A:B,2,FALSE)</f>
        <v>554</v>
      </c>
      <c r="C278" t="s">
        <v>379</v>
      </c>
      <c r="D278" t="s">
        <v>380</v>
      </c>
      <c r="E278" t="str">
        <f t="shared" si="36"/>
        <v>da p.zza p.ta Saragozza a via Malpertuso</v>
      </c>
      <c r="G278" t="str">
        <f t="shared" si="37"/>
        <v>da p.zza p.ta Saragozza a via Malpertuso</v>
      </c>
      <c r="H278" t="str">
        <f>VLOOKUP(B278,'Hera--&gt;Google'!B:F,5,FALSE)</f>
        <v>Via Saragozza</v>
      </c>
      <c r="I278" t="str">
        <f t="shared" si="38"/>
        <v/>
      </c>
      <c r="J278" t="str">
        <f t="shared" si="39"/>
        <v/>
      </c>
      <c r="K278" t="str">
        <f t="shared" si="40"/>
        <v/>
      </c>
      <c r="L278" t="str">
        <f t="shared" si="41"/>
        <v/>
      </c>
      <c r="M278" t="str">
        <f t="shared" si="44"/>
        <v>3</v>
      </c>
      <c r="N278" t="str">
        <f t="shared" si="45"/>
        <v>4</v>
      </c>
    </row>
    <row r="279" spans="1:14">
      <c r="A279">
        <v>278</v>
      </c>
      <c r="B279">
        <f>VLOOKUP(C279,'Hera--&gt;Google'!A:B,2,FALSE)</f>
        <v>554</v>
      </c>
      <c r="C279" t="s">
        <v>379</v>
      </c>
      <c r="D279" t="s">
        <v>381</v>
      </c>
      <c r="E279" t="str">
        <f t="shared" si="36"/>
        <v>da via Nosadella a p.zza p.ta Saragozza</v>
      </c>
      <c r="G279" t="str">
        <f t="shared" si="37"/>
        <v>da via Nosadella a p.zza p.ta Saragozza</v>
      </c>
      <c r="H279" t="str">
        <f>VLOOKUP(B279,'Hera--&gt;Google'!B:F,5,FALSE)</f>
        <v>Via Saragozza</v>
      </c>
      <c r="I279" t="str">
        <f t="shared" si="38"/>
        <v/>
      </c>
      <c r="J279" t="str">
        <f t="shared" si="39"/>
        <v/>
      </c>
      <c r="K279" t="str">
        <f t="shared" si="40"/>
        <v/>
      </c>
      <c r="L279" t="str">
        <f t="shared" si="41"/>
        <v/>
      </c>
      <c r="M279" t="str">
        <f t="shared" si="44"/>
        <v>3</v>
      </c>
      <c r="N279" t="str">
        <f t="shared" si="45"/>
        <v>4</v>
      </c>
    </row>
    <row r="280" spans="1:14">
      <c r="A280">
        <v>279</v>
      </c>
      <c r="B280">
        <f>VLOOKUP(C280,'Hera--&gt;Google'!A:B,2,FALSE)</f>
        <v>554</v>
      </c>
      <c r="C280" t="s">
        <v>379</v>
      </c>
      <c r="D280" t="s">
        <v>382</v>
      </c>
      <c r="E280" t="str">
        <f t="shared" si="36"/>
        <v>da v.le Pepoli a via Turati</v>
      </c>
      <c r="G280" t="str">
        <f t="shared" si="37"/>
        <v>da v.le Pepoli a via Turati</v>
      </c>
      <c r="H280" t="str">
        <f>VLOOKUP(B280,'Hera--&gt;Google'!B:F,5,FALSE)</f>
        <v>Via Saragozza</v>
      </c>
      <c r="I280" t="str">
        <f t="shared" si="38"/>
        <v/>
      </c>
      <c r="J280" t="str">
        <f t="shared" si="39"/>
        <v/>
      </c>
      <c r="K280" t="str">
        <f t="shared" si="40"/>
        <v/>
      </c>
      <c r="L280" t="str">
        <f t="shared" si="41"/>
        <v/>
      </c>
      <c r="M280" t="str">
        <f t="shared" si="44"/>
        <v>4</v>
      </c>
      <c r="N280" t="str">
        <f t="shared" si="45"/>
        <v>2</v>
      </c>
    </row>
    <row r="281" spans="1:14">
      <c r="A281">
        <v>280</v>
      </c>
      <c r="B281">
        <f>VLOOKUP(C281,'Hera--&gt;Google'!A:B,2,FALSE)</f>
        <v>554</v>
      </c>
      <c r="C281" t="s">
        <v>379</v>
      </c>
      <c r="D281" t="s">
        <v>383</v>
      </c>
      <c r="E281" t="str">
        <f t="shared" si="36"/>
        <v>da via Orsoni a Meloncello</v>
      </c>
      <c r="G281" t="str">
        <f t="shared" si="37"/>
        <v>da via Orsoni a Meloncello</v>
      </c>
      <c r="H281" t="str">
        <f>VLOOKUP(B281,'Hera--&gt;Google'!B:F,5,FALSE)</f>
        <v>Via Saragozza</v>
      </c>
      <c r="I281" t="str">
        <f t="shared" si="38"/>
        <v/>
      </c>
      <c r="J281" t="str">
        <f t="shared" si="39"/>
        <v/>
      </c>
      <c r="K281" t="str">
        <f t="shared" si="40"/>
        <v/>
      </c>
      <c r="L281" t="str">
        <f t="shared" si="41"/>
        <v/>
      </c>
      <c r="M281" t="str">
        <f t="shared" si="44"/>
        <v>4</v>
      </c>
      <c r="N281" t="str">
        <f t="shared" si="45"/>
        <v>4</v>
      </c>
    </row>
    <row r="282" spans="1:14">
      <c r="A282">
        <v>281</v>
      </c>
      <c r="B282">
        <f>VLOOKUP(C282,'Hera--&gt;Google'!A:B,2,FALSE)</f>
        <v>554</v>
      </c>
      <c r="C282" t="s">
        <v>379</v>
      </c>
      <c r="D282" t="s">
        <v>384</v>
      </c>
      <c r="E282" t="str">
        <f t="shared" si="36"/>
        <v>da via Collegio di Spagna a via Nosadella</v>
      </c>
      <c r="G282" t="str">
        <f t="shared" si="37"/>
        <v>da via Collegio di Spagna a via Nosadella</v>
      </c>
      <c r="H282" t="str">
        <f>VLOOKUP(B282,'Hera--&gt;Google'!B:F,5,FALSE)</f>
        <v>Via Saragozza</v>
      </c>
      <c r="I282" t="str">
        <f t="shared" si="38"/>
        <v/>
      </c>
      <c r="J282" t="str">
        <f t="shared" si="39"/>
        <v/>
      </c>
      <c r="K282" t="str">
        <f t="shared" si="40"/>
        <v/>
      </c>
      <c r="L282" t="str">
        <f t="shared" si="41"/>
        <v/>
      </c>
      <c r="M282" t="str">
        <f t="shared" si="44"/>
        <v>4</v>
      </c>
      <c r="N282" t="str">
        <f t="shared" si="45"/>
        <v>5</v>
      </c>
    </row>
    <row r="283" spans="1:14">
      <c r="A283">
        <v>282</v>
      </c>
      <c r="B283">
        <f>VLOOKUP(C283,'Hera--&gt;Google'!A:B,2,FALSE)</f>
        <v>554</v>
      </c>
      <c r="C283" t="s">
        <v>379</v>
      </c>
      <c r="D283" t="s">
        <v>385</v>
      </c>
      <c r="E283" t="str">
        <f t="shared" si="36"/>
        <v>da via Malpertuso a via Urbana</v>
      </c>
      <c r="G283" t="str">
        <f t="shared" si="37"/>
        <v>da via Malpertuso a via Urbana</v>
      </c>
      <c r="H283" t="str">
        <f>VLOOKUP(B283,'Hera--&gt;Google'!B:F,5,FALSE)</f>
        <v>Via Saragozza</v>
      </c>
      <c r="I283" t="str">
        <f t="shared" si="38"/>
        <v/>
      </c>
      <c r="J283" t="str">
        <f t="shared" si="39"/>
        <v/>
      </c>
      <c r="K283" t="str">
        <f t="shared" si="40"/>
        <v/>
      </c>
      <c r="L283" t="str">
        <f t="shared" si="41"/>
        <v/>
      </c>
      <c r="M283" t="str">
        <f t="shared" si="44"/>
        <v>4</v>
      </c>
      <c r="N283" t="str">
        <f t="shared" si="45"/>
        <v>5</v>
      </c>
    </row>
    <row r="284" spans="1:14">
      <c r="A284">
        <v>283</v>
      </c>
      <c r="B284">
        <f>VLOOKUP(C284,'Hera--&gt;Google'!A:B,2,FALSE)</f>
        <v>689</v>
      </c>
      <c r="C284" t="s">
        <v>386</v>
      </c>
      <c r="D284" t="s">
        <v>64</v>
      </c>
      <c r="E284" t="str">
        <f t="shared" si="36"/>
        <v/>
      </c>
      <c r="G284" t="str">
        <f t="shared" si="37"/>
        <v>null</v>
      </c>
      <c r="H284" t="str">
        <f>VLOOKUP(B284,'Hera--&gt;Google'!B:F,5,FALSE)</f>
        <v>Via Savenella</v>
      </c>
      <c r="I284" t="str">
        <f t="shared" si="38"/>
        <v>null</v>
      </c>
      <c r="J284" t="str">
        <f t="shared" si="39"/>
        <v>null</v>
      </c>
      <c r="K284" t="str">
        <f t="shared" si="40"/>
        <v>null</v>
      </c>
      <c r="L284" t="str">
        <f t="shared" si="41"/>
        <v>null</v>
      </c>
      <c r="M284" t="str">
        <f t="shared" si="44"/>
        <v>1</v>
      </c>
      <c r="N284" t="str">
        <f t="shared" si="45"/>
        <v>5</v>
      </c>
    </row>
    <row r="285" spans="1:14">
      <c r="A285">
        <v>284</v>
      </c>
      <c r="B285">
        <f>VLOOKUP(C285,'Hera--&gt;Google'!A:B,2,FALSE)</f>
        <v>533</v>
      </c>
      <c r="C285" t="s">
        <v>387</v>
      </c>
      <c r="D285" t="s">
        <v>107</v>
      </c>
      <c r="E285" t="str">
        <f t="shared" si="36"/>
        <v/>
      </c>
      <c r="G285" t="str">
        <f t="shared" si="37"/>
        <v>null</v>
      </c>
      <c r="H285" t="str">
        <f>VLOOKUP(B285,'Hera--&gt;Google'!B:F,5,FALSE)</f>
        <v>Via Francesco Selmi</v>
      </c>
      <c r="I285" t="str">
        <f t="shared" si="38"/>
        <v>null</v>
      </c>
      <c r="J285" t="str">
        <f t="shared" si="39"/>
        <v>null</v>
      </c>
      <c r="K285" t="str">
        <f t="shared" si="40"/>
        <v>null</v>
      </c>
      <c r="L285" t="str">
        <f t="shared" si="41"/>
        <v>null</v>
      </c>
      <c r="M285" t="str">
        <f t="shared" si="44"/>
        <v>3</v>
      </c>
      <c r="N285" t="str">
        <f t="shared" si="45"/>
        <v>2</v>
      </c>
    </row>
    <row r="286" spans="1:14">
      <c r="A286">
        <v>285</v>
      </c>
      <c r="B286">
        <f>VLOOKUP(C286,'Hera--&gt;Google'!A:B,2,FALSE)</f>
        <v>717</v>
      </c>
      <c r="C286" t="s">
        <v>388</v>
      </c>
      <c r="D286" t="s">
        <v>47</v>
      </c>
      <c r="E286" t="str">
        <f t="shared" si="36"/>
        <v/>
      </c>
      <c r="G286" t="str">
        <f t="shared" si="37"/>
        <v>null</v>
      </c>
      <c r="H286" t="str">
        <f>VLOOKUP(B286,'Hera--&gt;Google'!B:F,5,FALSE)</f>
        <v>Via Senzanome</v>
      </c>
      <c r="I286" t="str">
        <f t="shared" si="38"/>
        <v>null</v>
      </c>
      <c r="J286" t="str">
        <f t="shared" si="39"/>
        <v>null</v>
      </c>
      <c r="K286" t="str">
        <f t="shared" si="40"/>
        <v>null</v>
      </c>
      <c r="L286" t="str">
        <f t="shared" si="41"/>
        <v>null</v>
      </c>
      <c r="M286" t="str">
        <f t="shared" si="44"/>
        <v>3</v>
      </c>
      <c r="N286" t="str">
        <f t="shared" si="45"/>
        <v>5</v>
      </c>
    </row>
    <row r="287" spans="1:14">
      <c r="A287">
        <v>286</v>
      </c>
      <c r="B287">
        <f>VLOOKUP(C287,'Hera--&gt;Google'!A:B,2,FALSE)</f>
        <v>550</v>
      </c>
      <c r="C287" t="s">
        <v>689</v>
      </c>
      <c r="D287" t="s">
        <v>390</v>
      </c>
      <c r="E287" t="str">
        <f t="shared" si="36"/>
        <v/>
      </c>
      <c r="G287" t="str">
        <f t="shared" si="37"/>
        <v>null</v>
      </c>
      <c r="H287" t="str">
        <f>VLOOKUP(B287,'Hera--&gt;Google'!B:F,5,FALSE)</f>
        <v>Viale Antonio Silvani</v>
      </c>
      <c r="I287" t="str">
        <f t="shared" si="38"/>
        <v>null</v>
      </c>
      <c r="J287" t="str">
        <f t="shared" si="39"/>
        <v>null</v>
      </c>
      <c r="K287" t="str">
        <f t="shared" si="40"/>
        <v>null</v>
      </c>
      <c r="L287" t="str">
        <f t="shared" si="41"/>
        <v>null</v>
      </c>
      <c r="M287" t="str">
        <f t="shared" si="44"/>
        <v>4</v>
      </c>
      <c r="N287" t="str">
        <f t="shared" si="45"/>
        <v>2</v>
      </c>
    </row>
    <row r="288" spans="1:14">
      <c r="A288">
        <v>287</v>
      </c>
      <c r="B288">
        <f>VLOOKUP(C288,'Hera--&gt;Google'!A:B,2,FALSE)</f>
        <v>699</v>
      </c>
      <c r="C288" t="s">
        <v>391</v>
      </c>
      <c r="D288" t="s">
        <v>392</v>
      </c>
      <c r="E288" t="str">
        <f t="shared" si="36"/>
        <v>da via D'Azeglio a v.le XII Giugno</v>
      </c>
      <c r="G288" t="str">
        <f t="shared" si="37"/>
        <v>da via D'Azeglio a v.le XII Giugno</v>
      </c>
      <c r="H288" t="str">
        <f>VLOOKUP(B288,'Hera--&gt;Google'!B:F,5,FALSE)</f>
        <v>Via Solferino</v>
      </c>
      <c r="I288" t="str">
        <f t="shared" si="38"/>
        <v>null</v>
      </c>
      <c r="J288" t="str">
        <f t="shared" si="39"/>
        <v>null</v>
      </c>
      <c r="K288" t="str">
        <f t="shared" si="40"/>
        <v>null</v>
      </c>
      <c r="L288" t="str">
        <f t="shared" si="41"/>
        <v>null</v>
      </c>
      <c r="M288" t="str">
        <f t="shared" si="44"/>
        <v>2</v>
      </c>
      <c r="N288" t="str">
        <f t="shared" si="45"/>
        <v>5</v>
      </c>
    </row>
    <row r="289" spans="1:14">
      <c r="A289">
        <v>288</v>
      </c>
      <c r="B289">
        <f>VLOOKUP(C289,'Hera--&gt;Google'!A:B,2,FALSE)</f>
        <v>744</v>
      </c>
      <c r="C289" t="s">
        <v>393</v>
      </c>
      <c r="D289" t="s">
        <v>26</v>
      </c>
      <c r="E289" t="str">
        <f t="shared" si="36"/>
        <v/>
      </c>
      <c r="G289" t="str">
        <f t="shared" si="37"/>
        <v>null</v>
      </c>
      <c r="H289" t="str">
        <f>VLOOKUP(B289,'Hera--&gt;Google'!B:F,5,FALSE)</f>
        <v>Via Albano Sorbelli</v>
      </c>
      <c r="I289" t="str">
        <f t="shared" si="38"/>
        <v>null</v>
      </c>
      <c r="J289" t="str">
        <f t="shared" si="39"/>
        <v>null</v>
      </c>
      <c r="K289" t="str">
        <f t="shared" si="40"/>
        <v>null</v>
      </c>
      <c r="L289" t="str">
        <f t="shared" si="41"/>
        <v>null</v>
      </c>
      <c r="M289" t="str">
        <f t="shared" si="44"/>
        <v>2</v>
      </c>
      <c r="N289" t="str">
        <f t="shared" si="45"/>
        <v>5</v>
      </c>
    </row>
    <row r="290" spans="1:14">
      <c r="A290">
        <v>289</v>
      </c>
      <c r="B290">
        <f>VLOOKUP(C290,'Hera--&gt;Google'!A:B,2,FALSE)</f>
        <v>622</v>
      </c>
      <c r="C290" t="s">
        <v>394</v>
      </c>
      <c r="D290" t="s">
        <v>395</v>
      </c>
      <c r="E290" t="str">
        <f t="shared" si="36"/>
        <v>da via Rizzoli a p.zza Aldrovandi</v>
      </c>
      <c r="G290" t="str">
        <f t="shared" si="37"/>
        <v>da via Rizzoli a p.zza Aldrovandi</v>
      </c>
      <c r="H290" t="str">
        <f>VLOOKUP(B290,'Hera--&gt;Google'!B:F,5,FALSE)</f>
        <v>Strada Maggiore</v>
      </c>
      <c r="I290" t="str">
        <f t="shared" si="38"/>
        <v/>
      </c>
      <c r="J290" t="str">
        <f t="shared" si="39"/>
        <v/>
      </c>
      <c r="K290" t="str">
        <f t="shared" si="40"/>
        <v/>
      </c>
      <c r="L290" t="str">
        <f t="shared" si="41"/>
        <v/>
      </c>
      <c r="M290" t="str">
        <f t="shared" si="44"/>
        <v>2</v>
      </c>
      <c r="N290" t="str">
        <f t="shared" si="45"/>
        <v>4</v>
      </c>
    </row>
    <row r="291" spans="1:14">
      <c r="A291">
        <v>290</v>
      </c>
      <c r="B291">
        <f>VLOOKUP(C291,'Hera--&gt;Google'!A:B,2,FALSE)</f>
        <v>622</v>
      </c>
      <c r="C291" t="s">
        <v>394</v>
      </c>
      <c r="D291" t="s">
        <v>396</v>
      </c>
      <c r="E291" t="str">
        <f t="shared" si="36"/>
        <v>da p.zza Aldrovandi a p.zza p.ta Maggiore</v>
      </c>
      <c r="G291" t="str">
        <f t="shared" si="37"/>
        <v>da p.zza Aldrovandi a p.zza p.ta Maggiore</v>
      </c>
      <c r="H291" t="str">
        <f>VLOOKUP(B291,'Hera--&gt;Google'!B:F,5,FALSE)</f>
        <v>Strada Maggiore</v>
      </c>
      <c r="I291" t="str">
        <f t="shared" si="38"/>
        <v/>
      </c>
      <c r="J291" t="str">
        <f t="shared" si="39"/>
        <v/>
      </c>
      <c r="K291" t="str">
        <f t="shared" si="40"/>
        <v/>
      </c>
      <c r="L291" t="str">
        <f t="shared" si="41"/>
        <v/>
      </c>
      <c r="M291" t="str">
        <f t="shared" si="44"/>
        <v>4</v>
      </c>
      <c r="N291" t="str">
        <f t="shared" si="45"/>
        <v>3</v>
      </c>
    </row>
    <row r="292" spans="1:14">
      <c r="A292">
        <v>291</v>
      </c>
      <c r="B292">
        <f>VLOOKUP(C292,'Hera--&gt;Google'!A:B,2,FALSE)</f>
        <v>683</v>
      </c>
      <c r="C292" t="s">
        <v>397</v>
      </c>
      <c r="D292" t="s">
        <v>64</v>
      </c>
      <c r="E292" t="str">
        <f t="shared" si="36"/>
        <v/>
      </c>
      <c r="G292" t="str">
        <f t="shared" si="37"/>
        <v>null</v>
      </c>
      <c r="H292" t="str">
        <f>VLOOKUP(B292,'Hera--&gt;Google'!B:F,5,FALSE)</f>
        <v>Vicolo Stradellaccio</v>
      </c>
      <c r="I292" t="str">
        <f t="shared" si="38"/>
        <v>null</v>
      </c>
      <c r="J292" t="str">
        <f t="shared" si="39"/>
        <v>null</v>
      </c>
      <c r="K292" t="str">
        <f t="shared" si="40"/>
        <v>null</v>
      </c>
      <c r="L292" t="str">
        <f t="shared" si="41"/>
        <v>null</v>
      </c>
      <c r="M292" t="str">
        <f t="shared" si="44"/>
        <v>1</v>
      </c>
      <c r="N292" t="str">
        <f t="shared" si="45"/>
        <v>5</v>
      </c>
    </row>
    <row r="293" spans="1:14">
      <c r="A293">
        <v>292</v>
      </c>
      <c r="B293">
        <f>VLOOKUP(C293,'Hera--&gt;Google'!A:B,2,FALSE)</f>
        <v>565</v>
      </c>
      <c r="C293" t="s">
        <v>398</v>
      </c>
      <c r="D293" t="s">
        <v>28</v>
      </c>
      <c r="E293" t="str">
        <f t="shared" si="36"/>
        <v/>
      </c>
      <c r="G293" t="str">
        <f t="shared" si="37"/>
        <v>null</v>
      </c>
      <c r="H293" t="str">
        <f>VLOOKUP(B293,'Hera--&gt;Google'!B:F,5,FALSE)</f>
        <v>Via Strazzacappe</v>
      </c>
      <c r="I293" t="str">
        <f t="shared" si="38"/>
        <v>null</v>
      </c>
      <c r="J293" t="str">
        <f t="shared" si="39"/>
        <v>null</v>
      </c>
      <c r="K293" t="str">
        <f t="shared" si="40"/>
        <v>null</v>
      </c>
      <c r="L293" t="str">
        <f t="shared" si="41"/>
        <v>null</v>
      </c>
      <c r="M293" t="str">
        <f t="shared" si="44"/>
        <v>1</v>
      </c>
      <c r="N293" t="str">
        <f t="shared" si="45"/>
        <v>3</v>
      </c>
    </row>
    <row r="294" spans="1:14">
      <c r="A294">
        <v>293</v>
      </c>
      <c r="B294">
        <f>VLOOKUP(C294,'Hera--&gt;Google'!A:B,2,FALSE)</f>
        <v>667</v>
      </c>
      <c r="C294" t="s">
        <v>399</v>
      </c>
      <c r="D294" t="s">
        <v>167</v>
      </c>
      <c r="E294" t="str">
        <f t="shared" si="36"/>
        <v/>
      </c>
      <c r="G294" t="str">
        <f t="shared" si="37"/>
        <v>null</v>
      </c>
      <c r="H294" t="str">
        <f>VLOOKUP(B294,'Hera--&gt;Google'!B:F,5,FALSE)</f>
        <v>Via Tagliapietre</v>
      </c>
      <c r="I294" t="str">
        <f t="shared" si="38"/>
        <v>null</v>
      </c>
      <c r="J294" t="str">
        <f t="shared" si="39"/>
        <v>null</v>
      </c>
      <c r="K294" t="str">
        <f t="shared" si="40"/>
        <v>null</v>
      </c>
      <c r="L294" t="str">
        <f t="shared" si="41"/>
        <v>null</v>
      </c>
      <c r="M294" t="str">
        <f t="shared" si="44"/>
        <v>3</v>
      </c>
      <c r="N294" t="str">
        <f t="shared" si="45"/>
        <v>4</v>
      </c>
    </row>
    <row r="295" spans="1:14">
      <c r="A295">
        <v>294</v>
      </c>
      <c r="B295">
        <f>VLOOKUP(C295,'Hera--&gt;Google'!A:B,2,FALSE)</f>
        <v>567</v>
      </c>
      <c r="C295" t="s">
        <v>400</v>
      </c>
      <c r="D295" t="s">
        <v>28</v>
      </c>
      <c r="E295" t="str">
        <f t="shared" si="36"/>
        <v/>
      </c>
      <c r="G295" t="str">
        <f t="shared" si="37"/>
        <v>null</v>
      </c>
      <c r="H295" t="str">
        <f>VLOOKUP(B295,'Hera--&gt;Google'!B:F,5,FALSE)</f>
        <v>Via Tanari Vecchia</v>
      </c>
      <c r="I295" t="str">
        <f t="shared" si="38"/>
        <v>null</v>
      </c>
      <c r="J295" t="str">
        <f t="shared" si="39"/>
        <v>null</v>
      </c>
      <c r="K295" t="str">
        <f t="shared" si="40"/>
        <v>null</v>
      </c>
      <c r="L295" t="str">
        <f t="shared" si="41"/>
        <v>null</v>
      </c>
      <c r="M295" t="str">
        <f t="shared" si="44"/>
        <v>1</v>
      </c>
      <c r="N295" t="str">
        <f t="shared" si="45"/>
        <v>3</v>
      </c>
    </row>
    <row r="296" spans="1:14">
      <c r="A296">
        <v>295</v>
      </c>
      <c r="B296">
        <f>VLOOKUP(C296,'Hera--&gt;Google'!A:B,2,FALSE)</f>
        <v>598</v>
      </c>
      <c r="C296" t="s">
        <v>401</v>
      </c>
      <c r="D296" t="s">
        <v>69</v>
      </c>
      <c r="E296" t="str">
        <f t="shared" si="36"/>
        <v/>
      </c>
      <c r="G296" t="str">
        <f t="shared" si="37"/>
        <v>null</v>
      </c>
      <c r="H296" t="str">
        <f>VLOOKUP(B296,'Hera--&gt;Google'!B:F,5,FALSE)</f>
        <v>Via dei Terribilia</v>
      </c>
      <c r="I296" t="str">
        <f t="shared" si="38"/>
        <v>null</v>
      </c>
      <c r="J296" t="str">
        <f t="shared" si="39"/>
        <v>null</v>
      </c>
      <c r="K296" t="str">
        <f t="shared" si="40"/>
        <v>null</v>
      </c>
      <c r="L296" t="str">
        <f t="shared" si="41"/>
        <v>null</v>
      </c>
      <c r="M296" t="str">
        <f t="shared" si="44"/>
        <v>3</v>
      </c>
      <c r="N296" t="str">
        <f t="shared" si="45"/>
        <v>3</v>
      </c>
    </row>
    <row r="297" spans="1:14">
      <c r="A297">
        <v>296</v>
      </c>
      <c r="B297">
        <f>VLOOKUP(C297,'Hera--&gt;Google'!A:B,2,FALSE)</f>
        <v>518</v>
      </c>
      <c r="C297" t="s">
        <v>402</v>
      </c>
      <c r="D297" t="s">
        <v>18</v>
      </c>
      <c r="E297" t="str">
        <f t="shared" si="36"/>
        <v/>
      </c>
      <c r="G297" t="str">
        <f t="shared" si="37"/>
        <v>null</v>
      </c>
      <c r="H297" t="str">
        <f>VLOOKUP(B297,'Hera--&gt;Google'!B:F,5,FALSE)</f>
        <v>Via dei Tessitori</v>
      </c>
      <c r="I297" t="str">
        <f t="shared" si="38"/>
        <v>null</v>
      </c>
      <c r="J297" t="str">
        <f t="shared" si="39"/>
        <v>null</v>
      </c>
      <c r="K297" t="str">
        <f t="shared" si="40"/>
        <v>null</v>
      </c>
      <c r="L297" t="str">
        <f t="shared" si="41"/>
        <v>null</v>
      </c>
      <c r="M297" t="str">
        <f t="shared" ref="M297:M318" si="46">IF(ISNUMBER(SEARCH("Primo",D297)),"1",IF(ISNUMBER(SEARCH("Secondo",D297)),"2",IF(ISNUMBER(SEARCH("Terzo",D297)),"3",IF(ISNUMBER(SEARCH("Quarto",D297)),"4"))))</f>
        <v>2</v>
      </c>
      <c r="N297" t="str">
        <f t="shared" ref="N297:N318" si="47">IF(ISNUMBER(SEARCH("Lunedì",D297)),"1",IF(ISNUMBER(SEARCH("Martedì",D297)),"2",IF(ISNUMBER(SEARCH("Mercoledì",D297)),"3",IF(ISNUMBER(SEARCH("Giovedì",D297)),"4",IF(ISNUMBER(SEARCH("Venerdì",D297)),"5",IF(ISNUMBER(SEARCH("Sabato",D297)),"6",IF(ISNUMBER(SEARCH("Domenica",D297)),"7")))))))</f>
        <v>2</v>
      </c>
    </row>
    <row r="298" spans="1:14">
      <c r="A298">
        <v>297</v>
      </c>
      <c r="B298">
        <f>VLOOKUP(C298,'Hera--&gt;Google'!A:B,2,FALSE)</f>
        <v>708</v>
      </c>
      <c r="C298" t="s">
        <v>403</v>
      </c>
      <c r="D298" t="s">
        <v>404</v>
      </c>
      <c r="E298" t="str">
        <f t="shared" si="36"/>
        <v>da via U.Bassi a via Portanova</v>
      </c>
      <c r="G298" t="str">
        <f t="shared" si="37"/>
        <v>da via U.Bassi a via Portanova</v>
      </c>
      <c r="H298" t="str">
        <f>VLOOKUP(B298,'Hera--&gt;Google'!B:F,5,FALSE)</f>
        <v>Via dei Tessitori</v>
      </c>
      <c r="I298" t="str">
        <f t="shared" si="38"/>
        <v>null</v>
      </c>
      <c r="J298" t="str">
        <f t="shared" si="39"/>
        <v>null</v>
      </c>
      <c r="K298" t="str">
        <f t="shared" si="40"/>
        <v>null</v>
      </c>
      <c r="L298" t="str">
        <f t="shared" si="41"/>
        <v>null</v>
      </c>
      <c r="M298" t="str">
        <f t="shared" si="46"/>
        <v>3</v>
      </c>
      <c r="N298" t="str">
        <f t="shared" si="47"/>
        <v>5</v>
      </c>
    </row>
    <row r="299" spans="1:14">
      <c r="A299">
        <v>298</v>
      </c>
      <c r="B299">
        <f>VLOOKUP(C299,'Hera--&gt;Google'!A:B,2,FALSE)</f>
        <v>575</v>
      </c>
      <c r="C299" t="s">
        <v>405</v>
      </c>
      <c r="D299" t="s">
        <v>28</v>
      </c>
      <c r="E299" t="str">
        <f t="shared" si="36"/>
        <v/>
      </c>
      <c r="G299" t="str">
        <f t="shared" si="37"/>
        <v>null</v>
      </c>
      <c r="H299" t="str">
        <f>VLOOKUP(B299,'Hera--&gt;Google'!B:F,5,FALSE)</f>
        <v>Via dei Tessitori</v>
      </c>
      <c r="I299" t="str">
        <f t="shared" si="38"/>
        <v>null</v>
      </c>
      <c r="J299" t="str">
        <f t="shared" si="39"/>
        <v>null</v>
      </c>
      <c r="K299" t="str">
        <f t="shared" si="40"/>
        <v>null</v>
      </c>
      <c r="L299" t="str">
        <f t="shared" si="41"/>
        <v>null</v>
      </c>
      <c r="M299" t="str">
        <f t="shared" si="46"/>
        <v>1</v>
      </c>
      <c r="N299" t="str">
        <f t="shared" si="47"/>
        <v>3</v>
      </c>
    </row>
    <row r="300" spans="1:14">
      <c r="A300">
        <v>299</v>
      </c>
      <c r="B300">
        <f>VLOOKUP(C300,'Hera--&gt;Google'!A:B,2,FALSE)</f>
        <v>658</v>
      </c>
      <c r="C300" t="s">
        <v>406</v>
      </c>
      <c r="D300" t="s">
        <v>22</v>
      </c>
      <c r="E300" t="str">
        <f t="shared" si="36"/>
        <v/>
      </c>
      <c r="G300" t="str">
        <f t="shared" si="37"/>
        <v>null</v>
      </c>
      <c r="H300" t="str">
        <f>VLOOKUP(B300,'Hera--&gt;Google'!B:F,5,FALSE)</f>
        <v>Via dei Tessitori</v>
      </c>
      <c r="I300" t="str">
        <f t="shared" si="38"/>
        <v>null</v>
      </c>
      <c r="J300" t="str">
        <f t="shared" si="39"/>
        <v>null</v>
      </c>
      <c r="K300" t="str">
        <f t="shared" si="40"/>
        <v>null</v>
      </c>
      <c r="L300" t="str">
        <f t="shared" si="41"/>
        <v>null</v>
      </c>
      <c r="M300" t="str">
        <f t="shared" si="46"/>
        <v>2</v>
      </c>
      <c r="N300" t="str">
        <f t="shared" si="47"/>
        <v>4</v>
      </c>
    </row>
    <row r="301" spans="1:14">
      <c r="A301">
        <v>300</v>
      </c>
      <c r="B301">
        <f>VLOOKUP(C301,'Hera--&gt;Google'!A:B,2,FALSE)</f>
        <v>639</v>
      </c>
      <c r="C301" t="s">
        <v>407</v>
      </c>
      <c r="D301" t="s">
        <v>14</v>
      </c>
      <c r="E301" t="str">
        <f t="shared" si="36"/>
        <v/>
      </c>
      <c r="G301" t="str">
        <f t="shared" si="37"/>
        <v>null</v>
      </c>
      <c r="H301" t="str">
        <f>VLOOKUP(B301,'Hera--&gt;Google'!B:F,5,FALSE)</f>
        <v>Via Torleone</v>
      </c>
      <c r="I301" t="str">
        <f t="shared" si="38"/>
        <v>null</v>
      </c>
      <c r="J301" t="str">
        <f t="shared" si="39"/>
        <v>null</v>
      </c>
      <c r="K301" t="str">
        <f t="shared" si="40"/>
        <v>null</v>
      </c>
      <c r="L301" t="str">
        <f t="shared" si="41"/>
        <v>null</v>
      </c>
      <c r="M301" t="str">
        <f t="shared" si="46"/>
        <v>1</v>
      </c>
      <c r="N301" t="str">
        <f t="shared" si="47"/>
        <v>4</v>
      </c>
    </row>
    <row r="302" spans="1:14">
      <c r="A302">
        <v>301</v>
      </c>
      <c r="B302">
        <f>VLOOKUP(C302,'Hera--&gt;Google'!A:B,2,FALSE)</f>
        <v>660</v>
      </c>
      <c r="C302" t="s">
        <v>408</v>
      </c>
      <c r="D302" t="s">
        <v>167</v>
      </c>
      <c r="E302" t="str">
        <f t="shared" si="36"/>
        <v/>
      </c>
      <c r="G302" t="str">
        <f t="shared" si="37"/>
        <v>null</v>
      </c>
      <c r="H302" t="str">
        <f>VLOOKUP(B302,'Hera--&gt;Google'!B:F,5,FALSE)</f>
        <v>Via delle Tovaglie</v>
      </c>
      <c r="I302" t="str">
        <f t="shared" si="38"/>
        <v>null</v>
      </c>
      <c r="J302" t="str">
        <f t="shared" si="39"/>
        <v>null</v>
      </c>
      <c r="K302" t="str">
        <f t="shared" si="40"/>
        <v>null</v>
      </c>
      <c r="L302" t="str">
        <f t="shared" si="41"/>
        <v>null</v>
      </c>
      <c r="M302" t="str">
        <f t="shared" si="46"/>
        <v>3</v>
      </c>
      <c r="N302" t="str">
        <f t="shared" si="47"/>
        <v>4</v>
      </c>
    </row>
    <row r="303" spans="1:14">
      <c r="A303">
        <v>302</v>
      </c>
      <c r="B303">
        <f>VLOOKUP(C303,'Hera--&gt;Google'!A:B,2,FALSE)</f>
        <v>661</v>
      </c>
      <c r="C303" t="s">
        <v>409</v>
      </c>
      <c r="D303" t="s">
        <v>167</v>
      </c>
      <c r="E303" t="str">
        <f t="shared" si="36"/>
        <v/>
      </c>
      <c r="G303" t="str">
        <f t="shared" si="37"/>
        <v>null</v>
      </c>
      <c r="H303" t="str">
        <f>VLOOKUP(B303,'Hera--&gt;Google'!B:F,5,FALSE)</f>
        <v>Piazza del Tribunale</v>
      </c>
      <c r="I303" t="str">
        <f t="shared" si="38"/>
        <v>null</v>
      </c>
      <c r="J303" t="str">
        <f t="shared" si="39"/>
        <v>null</v>
      </c>
      <c r="K303" t="str">
        <f t="shared" si="40"/>
        <v>null</v>
      </c>
      <c r="L303" t="str">
        <f t="shared" si="41"/>
        <v>null</v>
      </c>
      <c r="M303" t="str">
        <f t="shared" si="46"/>
        <v>3</v>
      </c>
      <c r="N303" t="str">
        <f t="shared" si="47"/>
        <v>4</v>
      </c>
    </row>
    <row r="304" spans="1:14">
      <c r="A304">
        <v>303</v>
      </c>
      <c r="B304">
        <f>VLOOKUP(C304,'Hera--&gt;Google'!A:B,2,FALSE)</f>
        <v>630</v>
      </c>
      <c r="C304" t="s">
        <v>410</v>
      </c>
      <c r="D304" t="s">
        <v>14</v>
      </c>
      <c r="E304" t="str">
        <f t="shared" si="36"/>
        <v/>
      </c>
      <c r="G304" t="str">
        <f t="shared" si="37"/>
        <v>null</v>
      </c>
      <c r="H304" t="str">
        <f>VLOOKUP(B304,'Hera--&gt;Google'!B:F,5,FALSE)</f>
        <v>Largo Alfredo Trombetti</v>
      </c>
      <c r="I304" t="str">
        <f t="shared" si="38"/>
        <v>null</v>
      </c>
      <c r="J304" t="str">
        <f t="shared" si="39"/>
        <v>null</v>
      </c>
      <c r="K304" t="str">
        <f t="shared" si="40"/>
        <v>null</v>
      </c>
      <c r="L304" t="str">
        <f t="shared" si="41"/>
        <v>null</v>
      </c>
      <c r="M304" t="str">
        <f t="shared" si="46"/>
        <v>1</v>
      </c>
      <c r="N304" t="str">
        <f t="shared" si="47"/>
        <v>4</v>
      </c>
    </row>
    <row r="305" spans="1:14">
      <c r="A305">
        <v>304</v>
      </c>
      <c r="B305">
        <f>VLOOKUP(C305,'Hera--&gt;Google'!A:B,2,FALSE)</f>
        <v>698</v>
      </c>
      <c r="C305" t="s">
        <v>411</v>
      </c>
      <c r="D305" t="s">
        <v>412</v>
      </c>
      <c r="E305" t="str">
        <f t="shared" si="36"/>
        <v>da via Tagliapietre a via D'Azeglio</v>
      </c>
      <c r="G305" t="str">
        <f t="shared" si="37"/>
        <v>da via Tagliapietre a via D'Azeglio</v>
      </c>
      <c r="H305" t="str">
        <f>VLOOKUP(B305,'Hera--&gt;Google'!B:F,5,FALSE)</f>
        <v>Via Urbana</v>
      </c>
      <c r="I305" t="str">
        <f t="shared" si="38"/>
        <v/>
      </c>
      <c r="J305" t="str">
        <f t="shared" si="39"/>
        <v/>
      </c>
      <c r="K305" t="str">
        <f t="shared" si="40"/>
        <v/>
      </c>
      <c r="L305" t="str">
        <f t="shared" si="41"/>
        <v/>
      </c>
      <c r="M305" t="str">
        <f t="shared" si="46"/>
        <v>2</v>
      </c>
      <c r="N305" t="str">
        <f t="shared" si="47"/>
        <v>5</v>
      </c>
    </row>
    <row r="306" spans="1:14">
      <c r="A306">
        <v>305</v>
      </c>
      <c r="B306">
        <f>VLOOKUP(C306,'Hera--&gt;Google'!A:B,2,FALSE)</f>
        <v>698</v>
      </c>
      <c r="C306" t="s">
        <v>411</v>
      </c>
      <c r="D306" t="s">
        <v>413</v>
      </c>
      <c r="E306" t="str">
        <f t="shared" si="36"/>
        <v>da via Collegio di Spagna a via Tagliapietre</v>
      </c>
      <c r="G306" t="str">
        <f t="shared" si="37"/>
        <v>da via Collegio di Spagna a via Tagliapietre</v>
      </c>
      <c r="H306" t="str">
        <f>VLOOKUP(B306,'Hera--&gt;Google'!B:F,5,FALSE)</f>
        <v>Via Urbana</v>
      </c>
      <c r="I306" t="str">
        <f t="shared" si="38"/>
        <v/>
      </c>
      <c r="J306" t="str">
        <f t="shared" si="39"/>
        <v/>
      </c>
      <c r="K306" t="str">
        <f t="shared" si="40"/>
        <v/>
      </c>
      <c r="L306" t="str">
        <f t="shared" si="41"/>
        <v/>
      </c>
      <c r="M306" t="str">
        <f t="shared" si="46"/>
        <v>4</v>
      </c>
      <c r="N306" t="str">
        <f t="shared" si="47"/>
        <v>5</v>
      </c>
    </row>
    <row r="307" spans="1:14">
      <c r="A307">
        <v>306</v>
      </c>
      <c r="B307">
        <f>VLOOKUP(C307,'Hera--&gt;Google'!A:B,2,FALSE)</f>
        <v>710</v>
      </c>
      <c r="C307" t="s">
        <v>414</v>
      </c>
      <c r="D307" t="s">
        <v>47</v>
      </c>
      <c r="E307" t="str">
        <f t="shared" si="36"/>
        <v/>
      </c>
      <c r="G307" t="str">
        <f t="shared" si="37"/>
        <v>null</v>
      </c>
      <c r="H307" t="str">
        <f>VLOOKUP(B307,'Hera--&gt;Google'!B:F,5,FALSE)</f>
        <v>Via Val D'Aposa</v>
      </c>
      <c r="I307" t="str">
        <f t="shared" si="38"/>
        <v>null</v>
      </c>
      <c r="J307" t="str">
        <f t="shared" si="39"/>
        <v>null</v>
      </c>
      <c r="K307" t="str">
        <f t="shared" si="40"/>
        <v>null</v>
      </c>
      <c r="L307" t="str">
        <f t="shared" si="41"/>
        <v>null</v>
      </c>
      <c r="M307" t="str">
        <f t="shared" si="46"/>
        <v>3</v>
      </c>
      <c r="N307" t="str">
        <f t="shared" si="47"/>
        <v>5</v>
      </c>
    </row>
    <row r="308" spans="1:14">
      <c r="A308">
        <v>307</v>
      </c>
      <c r="B308">
        <f>VLOOKUP(C308,'Hera--&gt;Google'!A:B,2,FALSE)</f>
        <v>651</v>
      </c>
      <c r="C308" t="s">
        <v>415</v>
      </c>
      <c r="D308" t="s">
        <v>22</v>
      </c>
      <c r="E308" t="str">
        <f t="shared" si="36"/>
        <v/>
      </c>
      <c r="G308" t="str">
        <f t="shared" si="37"/>
        <v>null</v>
      </c>
      <c r="H308" t="str">
        <f>VLOOKUP(B308,'Hera--&gt;Google'!B:F,5,FALSE)</f>
        <v>Via Vascelli</v>
      </c>
      <c r="I308" t="str">
        <f t="shared" si="38"/>
        <v>null</v>
      </c>
      <c r="J308" t="str">
        <f t="shared" si="39"/>
        <v>null</v>
      </c>
      <c r="K308" t="str">
        <f t="shared" si="40"/>
        <v>null</v>
      </c>
      <c r="L308" t="str">
        <f t="shared" si="41"/>
        <v>null</v>
      </c>
      <c r="M308" t="str">
        <f t="shared" si="46"/>
        <v>2</v>
      </c>
      <c r="N308" t="str">
        <f t="shared" si="47"/>
        <v>4</v>
      </c>
    </row>
    <row r="309" spans="1:14">
      <c r="A309">
        <v>308</v>
      </c>
      <c r="B309">
        <f>VLOOKUP(C309,'Hera--&gt;Google'!A:B,2,FALSE)</f>
        <v>597</v>
      </c>
      <c r="C309" t="s">
        <v>416</v>
      </c>
      <c r="D309" t="s">
        <v>69</v>
      </c>
      <c r="E309" t="str">
        <f t="shared" si="36"/>
        <v/>
      </c>
      <c r="G309" t="str">
        <f t="shared" si="37"/>
        <v>null</v>
      </c>
      <c r="H309" t="str">
        <f>VLOOKUP(B309,'Hera--&gt;Google'!B:F,5,FALSE)</f>
        <v>Largo Alfredo Trombetti</v>
      </c>
      <c r="I309" t="str">
        <f t="shared" si="38"/>
        <v>null</v>
      </c>
      <c r="J309" t="str">
        <f t="shared" si="39"/>
        <v>null</v>
      </c>
      <c r="K309" t="str">
        <f t="shared" si="40"/>
        <v>null</v>
      </c>
      <c r="L309" t="str">
        <f t="shared" si="41"/>
        <v>null</v>
      </c>
      <c r="M309" t="str">
        <f t="shared" si="46"/>
        <v>3</v>
      </c>
      <c r="N309" t="str">
        <f t="shared" si="47"/>
        <v>3</v>
      </c>
    </row>
    <row r="310" spans="1:14">
      <c r="A310">
        <v>309</v>
      </c>
      <c r="B310">
        <f>VLOOKUP(C310,'Hera--&gt;Google'!A:B,2,FALSE)</f>
        <v>619</v>
      </c>
      <c r="C310" t="s">
        <v>417</v>
      </c>
      <c r="D310" t="s">
        <v>418</v>
      </c>
      <c r="E310" t="str">
        <f t="shared" si="36"/>
        <v>da p.zza VIII Agosto a via A.Righi</v>
      </c>
      <c r="G310" t="str">
        <f t="shared" si="37"/>
        <v>da p.zza VIII Agosto a via A.Righi</v>
      </c>
      <c r="H310" t="str">
        <f>VLOOKUP(B310,'Hera--&gt;Google'!B:F,5,FALSE)</f>
        <v>Via Federico Venturini</v>
      </c>
      <c r="I310" t="str">
        <f t="shared" si="38"/>
        <v>null</v>
      </c>
      <c r="J310" t="str">
        <f t="shared" si="39"/>
        <v>null</v>
      </c>
      <c r="K310" t="str">
        <f t="shared" si="40"/>
        <v>null</v>
      </c>
      <c r="L310" t="str">
        <f t="shared" si="41"/>
        <v>null</v>
      </c>
      <c r="M310" t="str">
        <f t="shared" si="46"/>
        <v>4</v>
      </c>
      <c r="N310" t="str">
        <f t="shared" si="47"/>
        <v>3</v>
      </c>
    </row>
    <row r="311" spans="1:14">
      <c r="A311">
        <v>310</v>
      </c>
      <c r="B311">
        <f>VLOOKUP(C311,'Hera--&gt;Google'!A:B,2,FALSE)</f>
        <v>642</v>
      </c>
      <c r="C311" t="s">
        <v>419</v>
      </c>
      <c r="D311" t="s">
        <v>420</v>
      </c>
      <c r="E311" t="str">
        <f t="shared" si="36"/>
        <v>da via Zamboni a via G.Petroni</v>
      </c>
      <c r="G311" t="str">
        <f t="shared" si="37"/>
        <v>da via Zamboni a via G.Petroni</v>
      </c>
      <c r="H311" t="str">
        <f>VLOOKUP(B311,'Hera--&gt;Google'!B:F,5,FALSE)</f>
        <v>Piazza Giuseppe Verdi</v>
      </c>
      <c r="I311" t="str">
        <f t="shared" si="38"/>
        <v>null</v>
      </c>
      <c r="J311" t="str">
        <f t="shared" si="39"/>
        <v>null</v>
      </c>
      <c r="K311" t="str">
        <f t="shared" si="40"/>
        <v>null</v>
      </c>
      <c r="L311" t="str">
        <f t="shared" si="41"/>
        <v>null</v>
      </c>
      <c r="M311" t="str">
        <f t="shared" si="46"/>
        <v>1</v>
      </c>
      <c r="N311" t="str">
        <f t="shared" si="47"/>
        <v>4</v>
      </c>
    </row>
    <row r="312" spans="1:14">
      <c r="A312">
        <v>311</v>
      </c>
      <c r="B312">
        <f>VLOOKUP(C312,'Hera--&gt;Google'!A:B,2,FALSE)</f>
        <v>739</v>
      </c>
      <c r="C312" t="s">
        <v>691</v>
      </c>
      <c r="D312" t="s">
        <v>359</v>
      </c>
      <c r="E312" t="e">
        <f t="shared" si="36"/>
        <v>#VALUE!</v>
      </c>
      <c r="G312" t="s">
        <v>1165</v>
      </c>
      <c r="H312" t="str">
        <f>VLOOKUP(B312,'Hera--&gt;Google'!B:F,5,FALSE)</f>
        <v>Viale Giovanni Vicini</v>
      </c>
      <c r="I312" t="str">
        <f t="shared" si="38"/>
        <v>null</v>
      </c>
      <c r="J312" t="str">
        <f t="shared" si="39"/>
        <v>null</v>
      </c>
      <c r="K312" t="str">
        <f t="shared" si="40"/>
        <v>null</v>
      </c>
      <c r="L312" t="str">
        <f t="shared" si="41"/>
        <v>null</v>
      </c>
      <c r="M312" t="str">
        <f t="shared" si="46"/>
        <v>4</v>
      </c>
      <c r="N312" t="str">
        <f t="shared" si="47"/>
        <v>2</v>
      </c>
    </row>
    <row r="313" spans="1:14">
      <c r="A313">
        <v>312</v>
      </c>
      <c r="B313">
        <f>VLOOKUP(C313,'Hera--&gt;Google'!A:B,2,FALSE)</f>
        <v>549</v>
      </c>
      <c r="C313" t="s">
        <v>423</v>
      </c>
      <c r="D313" t="s">
        <v>390</v>
      </c>
      <c r="E313" t="str">
        <f t="shared" si="36"/>
        <v/>
      </c>
      <c r="G313" t="str">
        <f t="shared" si="37"/>
        <v>null</v>
      </c>
      <c r="H313" t="str">
        <f>VLOOKUP(B313,'Hera--&gt;Google'!B:F,5,FALSE)</f>
        <v>Piazza VII novembre, 1944</v>
      </c>
      <c r="I313" t="str">
        <f t="shared" si="38"/>
        <v>null</v>
      </c>
      <c r="J313" t="str">
        <f t="shared" si="39"/>
        <v>null</v>
      </c>
      <c r="K313" t="str">
        <f t="shared" si="40"/>
        <v>null</v>
      </c>
      <c r="L313" t="str">
        <f t="shared" si="41"/>
        <v>null</v>
      </c>
      <c r="M313" t="str">
        <f t="shared" si="46"/>
        <v>4</v>
      </c>
      <c r="N313" t="str">
        <f t="shared" si="47"/>
        <v>2</v>
      </c>
    </row>
    <row r="314" spans="1:14">
      <c r="A314">
        <v>313</v>
      </c>
      <c r="B314">
        <f>VLOOKUP(C314,'Hera--&gt;Google'!A:B,2,FALSE)</f>
        <v>610</v>
      </c>
      <c r="C314" t="s">
        <v>424</v>
      </c>
      <c r="D314" t="s">
        <v>425</v>
      </c>
      <c r="E314" t="str">
        <f t="shared" si="36"/>
        <v>da via Acri a via Unione</v>
      </c>
      <c r="G314" t="str">
        <f t="shared" si="37"/>
        <v>da via Acri a via Unione</v>
      </c>
      <c r="H314" t="str">
        <f>VLOOKUP(B314,'Hera--&gt;Google'!B:F,5,FALSE)</f>
        <v>Via Vinazzetti</v>
      </c>
      <c r="I314" t="str">
        <f t="shared" si="38"/>
        <v>null</v>
      </c>
      <c r="J314" t="str">
        <f t="shared" si="39"/>
        <v>null</v>
      </c>
      <c r="K314" t="str">
        <f t="shared" si="40"/>
        <v>null</v>
      </c>
      <c r="L314" t="str">
        <f t="shared" si="41"/>
        <v>null</v>
      </c>
      <c r="M314" t="str">
        <f t="shared" si="46"/>
        <v>3</v>
      </c>
      <c r="N314" t="str">
        <f t="shared" si="47"/>
        <v>3</v>
      </c>
    </row>
    <row r="315" spans="1:14">
      <c r="A315">
        <v>314</v>
      </c>
      <c r="B315">
        <f>VLOOKUP(C315,'Hera--&gt;Google'!A:B,2,FALSE)</f>
        <v>687</v>
      </c>
      <c r="C315" t="s">
        <v>693</v>
      </c>
      <c r="D315" t="s">
        <v>64</v>
      </c>
      <c r="E315" t="str">
        <f t="shared" si="36"/>
        <v/>
      </c>
      <c r="G315" t="str">
        <f t="shared" si="37"/>
        <v>null</v>
      </c>
      <c r="H315" t="str">
        <f>VLOOKUP(B315,'Hera--&gt;Google'!B:F,5,FALSE)</f>
        <v>Viale XII Giugno</v>
      </c>
      <c r="I315" t="str">
        <f t="shared" si="38"/>
        <v>null</v>
      </c>
      <c r="J315" t="str">
        <f t="shared" si="39"/>
        <v>null</v>
      </c>
      <c r="K315" t="str">
        <f t="shared" si="40"/>
        <v>null</v>
      </c>
      <c r="L315" t="str">
        <f t="shared" si="41"/>
        <v>null</v>
      </c>
      <c r="M315" t="str">
        <f t="shared" si="46"/>
        <v>1</v>
      </c>
      <c r="N315" t="str">
        <f t="shared" si="47"/>
        <v>5</v>
      </c>
    </row>
    <row r="316" spans="1:14">
      <c r="A316">
        <v>315</v>
      </c>
      <c r="B316">
        <f>VLOOKUP(C316,'Hera--&gt;Google'!A:B,2,FALSE)</f>
        <v>669</v>
      </c>
      <c r="C316" t="s">
        <v>427</v>
      </c>
      <c r="D316" t="s">
        <v>428</v>
      </c>
      <c r="E316" t="str">
        <f t="shared" si="36"/>
        <v>da via Indipendenza al viale</v>
      </c>
      <c r="G316" t="str">
        <f t="shared" si="37"/>
        <v>da via Indipendenza al viale</v>
      </c>
      <c r="H316" t="str">
        <f>VLOOKUP(B316,'Hera--&gt;Google'!B:F,5,FALSE)</f>
        <v>Piazza XX Settembre</v>
      </c>
      <c r="I316" t="str">
        <f t="shared" si="38"/>
        <v>null</v>
      </c>
      <c r="J316" t="str">
        <f t="shared" si="39"/>
        <v>null</v>
      </c>
      <c r="K316" t="str">
        <f t="shared" si="40"/>
        <v>null</v>
      </c>
      <c r="L316" t="str">
        <f t="shared" si="41"/>
        <v>null</v>
      </c>
      <c r="M316" t="str">
        <f t="shared" si="46"/>
        <v>3</v>
      </c>
      <c r="N316" t="str">
        <f t="shared" si="47"/>
        <v>4</v>
      </c>
    </row>
    <row r="317" spans="1:14">
      <c r="A317">
        <v>316</v>
      </c>
      <c r="B317">
        <f>VLOOKUP(C317,'Hera--&gt;Google'!A:B,2,FALSE)</f>
        <v>635</v>
      </c>
      <c r="C317" t="s">
        <v>429</v>
      </c>
      <c r="D317" t="s">
        <v>430</v>
      </c>
      <c r="E317" t="str">
        <f t="shared" si="36"/>
        <v>da p.zza Puntoni a p.zza p.ta S.Donato</v>
      </c>
      <c r="G317" t="str">
        <f t="shared" si="37"/>
        <v>da p.zza Puntoni a p.zza p.ta S.Donato</v>
      </c>
      <c r="H317" t="str">
        <f>VLOOKUP(B317,'Hera--&gt;Google'!B:F,5,FALSE)</f>
        <v>Via Zamboni</v>
      </c>
      <c r="I317" t="str">
        <f t="shared" si="38"/>
        <v/>
      </c>
      <c r="J317" t="str">
        <f t="shared" si="39"/>
        <v/>
      </c>
      <c r="K317" t="str">
        <f t="shared" si="40"/>
        <v/>
      </c>
      <c r="L317" t="str">
        <f t="shared" si="41"/>
        <v/>
      </c>
      <c r="M317" t="str">
        <f t="shared" si="46"/>
        <v>1</v>
      </c>
      <c r="N317" t="str">
        <f t="shared" si="47"/>
        <v>4</v>
      </c>
    </row>
    <row r="318" spans="1:14">
      <c r="A318">
        <v>317</v>
      </c>
      <c r="B318">
        <f>VLOOKUP(C318,'Hera--&gt;Google'!A:B,2,FALSE)</f>
        <v>635</v>
      </c>
      <c r="C318" t="s">
        <v>429</v>
      </c>
      <c r="D318" t="s">
        <v>431</v>
      </c>
      <c r="E318" t="str">
        <f t="shared" si="36"/>
        <v>da p.zza Rossini a p.zza Verdi</v>
      </c>
      <c r="G318" t="str">
        <f t="shared" si="37"/>
        <v>da p.zza Rossini a p.zza Verdi</v>
      </c>
      <c r="H318" t="str">
        <f>VLOOKUP(B318,'Hera--&gt;Google'!B:F,5,FALSE)</f>
        <v>Via Zamboni</v>
      </c>
      <c r="I318" t="str">
        <f t="shared" si="38"/>
        <v/>
      </c>
      <c r="J318" t="str">
        <f t="shared" si="39"/>
        <v/>
      </c>
      <c r="K318" t="str">
        <f t="shared" si="40"/>
        <v/>
      </c>
      <c r="L318" t="str">
        <f t="shared" si="41"/>
        <v/>
      </c>
      <c r="M318" t="str">
        <f t="shared" si="46"/>
        <v>1</v>
      </c>
      <c r="N318" t="str">
        <f t="shared" si="47"/>
        <v>4</v>
      </c>
    </row>
    <row r="319" spans="1:14">
      <c r="A319">
        <v>318</v>
      </c>
      <c r="B319">
        <f>VLOOKUP(C319,'Hera--&gt;Google'!A:B,2,FALSE)</f>
        <v>635</v>
      </c>
      <c r="C319" t="s">
        <v>429</v>
      </c>
      <c r="D319" t="s">
        <v>432</v>
      </c>
      <c r="E319" t="str">
        <f t="shared" ref="E319:E323" si="48">RIGHT(D319,LEN(D319)-FIND("mese",D319)-4)</f>
        <v>da p.zza di Porta Ravegnana a p.zza Rossini</v>
      </c>
      <c r="G319" t="str">
        <f t="shared" si="37"/>
        <v>da p.zza di Porta Ravegnana a p.zza Rossini</v>
      </c>
      <c r="H319" t="str">
        <f>VLOOKUP(B319,'Hera--&gt;Google'!B:F,5,FALSE)</f>
        <v>Via Zamboni</v>
      </c>
      <c r="I319" t="str">
        <f t="shared" si="38"/>
        <v/>
      </c>
      <c r="J319" t="str">
        <f t="shared" si="39"/>
        <v/>
      </c>
      <c r="K319" t="str">
        <f t="shared" si="40"/>
        <v/>
      </c>
      <c r="L319" t="str">
        <f t="shared" si="41"/>
        <v/>
      </c>
      <c r="M319" t="str">
        <f t="shared" ref="M319:M323" si="49">IF(ISNUMBER(SEARCH("Primo",D319)),"1",IF(ISNUMBER(SEARCH("Secondo",D319)),"2",IF(ISNUMBER(SEARCH("Terzo",D319)),"3",IF(ISNUMBER(SEARCH("Quarto",D319)),"4"))))</f>
        <v>1</v>
      </c>
      <c r="N319" t="str">
        <f t="shared" ref="N319:N323" si="50">IF(ISNUMBER(SEARCH("Lunedì",D319)),"1",IF(ISNUMBER(SEARCH("Martedì",D319)),"2",IF(ISNUMBER(SEARCH("Mercoledì",D319)),"3",IF(ISNUMBER(SEARCH("Giovedì",D319)),"4",IF(ISNUMBER(SEARCH("Venerdì",D319)),"5",IF(ISNUMBER(SEARCH("Sabato",D319)),"6",IF(ISNUMBER(SEARCH("Domenica",D319)),"7")))))))</f>
        <v>5</v>
      </c>
    </row>
    <row r="320" spans="1:14">
      <c r="A320">
        <v>319</v>
      </c>
      <c r="B320">
        <f>VLOOKUP(C320,'Hera--&gt;Google'!A:B,2,FALSE)</f>
        <v>557</v>
      </c>
      <c r="C320" t="s">
        <v>433</v>
      </c>
      <c r="D320" t="s">
        <v>434</v>
      </c>
      <c r="E320" t="str">
        <f t="shared" si="48"/>
        <v>da v.le Pietramellara a via Bovi Campeggi</v>
      </c>
      <c r="G320" t="str">
        <f t="shared" si="37"/>
        <v>da v.le Pietramellara a via Bovi Campeggi</v>
      </c>
      <c r="H320" t="str">
        <f>VLOOKUP(B320,'Hera--&gt;Google'!B:F,5,FALSE)</f>
        <v>Via Francesco Zanardi</v>
      </c>
      <c r="I320" t="str">
        <f t="shared" si="38"/>
        <v>null</v>
      </c>
      <c r="J320" t="str">
        <f t="shared" si="39"/>
        <v>null</v>
      </c>
      <c r="K320" t="str">
        <f t="shared" si="40"/>
        <v>null</v>
      </c>
      <c r="L320" t="str">
        <f t="shared" si="41"/>
        <v>null</v>
      </c>
      <c r="M320" t="str">
        <f t="shared" si="49"/>
        <v>4</v>
      </c>
      <c r="N320" t="str">
        <f t="shared" si="50"/>
        <v>2</v>
      </c>
    </row>
    <row r="321" spans="1:14">
      <c r="A321">
        <v>320</v>
      </c>
      <c r="B321">
        <f>VLOOKUP(C321,'Hera--&gt;Google'!A:B,2,FALSE)</f>
        <v>738</v>
      </c>
      <c r="C321" t="s">
        <v>435</v>
      </c>
      <c r="D321" t="s">
        <v>390</v>
      </c>
      <c r="E321" t="str">
        <f t="shared" si="48"/>
        <v/>
      </c>
      <c r="G321" t="str">
        <f t="shared" si="37"/>
        <v>null</v>
      </c>
      <c r="H321" t="str">
        <f>VLOOKUP(B321,'Hera--&gt;Google'!B:F,5,FALSE)</f>
        <v>Via Antonio Zanolini</v>
      </c>
      <c r="I321" t="str">
        <f t="shared" si="38"/>
        <v>null</v>
      </c>
      <c r="J321" t="str">
        <f t="shared" si="39"/>
        <v>null</v>
      </c>
      <c r="K321" t="str">
        <f t="shared" si="40"/>
        <v>null</v>
      </c>
      <c r="L321" t="str">
        <f t="shared" si="41"/>
        <v>null</v>
      </c>
      <c r="M321" t="str">
        <f t="shared" si="49"/>
        <v>4</v>
      </c>
      <c r="N321" t="str">
        <f t="shared" si="50"/>
        <v>2</v>
      </c>
    </row>
    <row r="322" spans="1:14">
      <c r="A322">
        <v>321</v>
      </c>
      <c r="B322">
        <f>VLOOKUP(C322,'Hera--&gt;Google'!A:B,2,FALSE)</f>
        <v>587</v>
      </c>
      <c r="C322" t="s">
        <v>436</v>
      </c>
      <c r="D322" t="s">
        <v>437</v>
      </c>
      <c r="E322" t="str">
        <f t="shared" si="48"/>
        <v>da via Alessandrini a via Venturini</v>
      </c>
      <c r="G322" t="str">
        <f t="shared" si="37"/>
        <v>da via Alessandrini a via Venturini</v>
      </c>
      <c r="H322" t="str">
        <f>VLOOKUP(B322,'Hera--&gt;Google'!B:F,5,FALSE)</f>
        <v>Via Agamennone Zappoli</v>
      </c>
      <c r="I322" t="str">
        <f t="shared" si="38"/>
        <v>null</v>
      </c>
      <c r="J322" t="str">
        <f t="shared" si="39"/>
        <v>null</v>
      </c>
      <c r="K322" t="str">
        <f t="shared" si="40"/>
        <v>null</v>
      </c>
      <c r="L322" t="str">
        <f t="shared" si="41"/>
        <v>null</v>
      </c>
      <c r="M322" t="str">
        <f t="shared" si="49"/>
        <v>2</v>
      </c>
      <c r="N322" t="str">
        <f t="shared" si="50"/>
        <v>3</v>
      </c>
    </row>
    <row r="323" spans="1:14">
      <c r="A323">
        <v>322</v>
      </c>
      <c r="B323">
        <f>VLOOKUP(C323,'Hera--&gt;Google'!A:B,2,FALSE)</f>
        <v>589</v>
      </c>
      <c r="C323" t="s">
        <v>438</v>
      </c>
      <c r="D323" t="s">
        <v>20</v>
      </c>
      <c r="E323" t="str">
        <f t="shared" si="48"/>
        <v/>
      </c>
      <c r="G323" t="str">
        <f t="shared" ref="G323" si="51">IF(F323&lt;&gt;"",F323,IF(E323&lt;&gt;"",E323,"null"))</f>
        <v>null</v>
      </c>
      <c r="H323" t="str">
        <f>VLOOKUP(B323,'Hera--&gt;Google'!B:F,5,FALSE)</f>
        <v>Via Guido Zucchini</v>
      </c>
      <c r="I323" t="str">
        <f t="shared" ref="I323" si="52">IF(COUNTIF(B:B,B323)=1,"null","")</f>
        <v>null</v>
      </c>
      <c r="J323" t="str">
        <f t="shared" ref="J323" si="53">IF(COUNTIF(B:B,B323)=1,"null","")</f>
        <v>null</v>
      </c>
      <c r="K323" t="str">
        <f t="shared" ref="K323" si="54">IF(COUNTIF(B:B,B323)=1,"null","")</f>
        <v>null</v>
      </c>
      <c r="L323" t="str">
        <f t="shared" ref="L323" si="55">IF(COUNTIF(B:B,B323)=1,"null","")</f>
        <v>null</v>
      </c>
      <c r="M323" t="str">
        <f t="shared" si="49"/>
        <v>2</v>
      </c>
      <c r="N323" t="str">
        <f t="shared" si="50"/>
        <v>3</v>
      </c>
    </row>
  </sheetData>
  <autoFilter ref="A1:N32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baseColWidth="10" defaultColWidth="8.83203125" defaultRowHeight="14" x14ac:dyDescent="0"/>
  <cols>
    <col min="1" max="1" width="30" customWidth="1"/>
    <col min="3" max="3" width="25.83203125" customWidth="1"/>
    <col min="4" max="4" width="22.33203125" customWidth="1"/>
    <col min="5" max="6" width="32.6640625" bestFit="1" customWidth="1"/>
  </cols>
  <sheetData>
    <row r="1" spans="1:6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baseColWidth="10" defaultColWidth="8.83203125" defaultRowHeight="14" x14ac:dyDescent="0"/>
  <cols>
    <col min="1" max="1" width="43.6640625" bestFit="1" customWidth="1"/>
  </cols>
  <sheetData>
    <row r="1" spans="1:1">
      <c r="A1" s="1" t="s">
        <v>725</v>
      </c>
    </row>
    <row r="2" spans="1:1">
      <c r="A2" s="1" t="s">
        <v>726</v>
      </c>
    </row>
    <row r="3" spans="1:1">
      <c r="A3" s="1" t="s">
        <v>727</v>
      </c>
    </row>
    <row r="4" spans="1:1">
      <c r="A4" s="1" t="s">
        <v>728</v>
      </c>
    </row>
    <row r="5" spans="1:1">
      <c r="A5" s="1" t="s">
        <v>729</v>
      </c>
    </row>
    <row r="6" spans="1:1">
      <c r="A6" s="1" t="s">
        <v>730</v>
      </c>
    </row>
    <row r="7" spans="1:1">
      <c r="A7" s="1" t="s">
        <v>731</v>
      </c>
    </row>
    <row r="8" spans="1:1">
      <c r="A8" s="1" t="s">
        <v>732</v>
      </c>
    </row>
    <row r="9" spans="1:1">
      <c r="A9" s="1" t="s">
        <v>733</v>
      </c>
    </row>
    <row r="10" spans="1:1">
      <c r="A10" s="1" t="s">
        <v>734</v>
      </c>
    </row>
    <row r="11" spans="1:1">
      <c r="A11" s="1" t="s">
        <v>735</v>
      </c>
    </row>
    <row r="12" spans="1:1">
      <c r="A12" s="1" t="s">
        <v>736</v>
      </c>
    </row>
    <row r="13" spans="1:1">
      <c r="A13" s="1" t="s">
        <v>737</v>
      </c>
    </row>
    <row r="14" spans="1:1">
      <c r="A14" s="1" t="s">
        <v>738</v>
      </c>
    </row>
    <row r="15" spans="1:1">
      <c r="A15" s="1" t="s">
        <v>739</v>
      </c>
    </row>
    <row r="16" spans="1:1">
      <c r="A16" s="1" t="s">
        <v>740</v>
      </c>
    </row>
    <row r="17" spans="1:1">
      <c r="A17" s="1" t="s">
        <v>741</v>
      </c>
    </row>
    <row r="18" spans="1:1">
      <c r="A18" s="1" t="s">
        <v>742</v>
      </c>
    </row>
    <row r="19" spans="1:1">
      <c r="A19" s="1" t="s">
        <v>601</v>
      </c>
    </row>
    <row r="20" spans="1:1">
      <c r="A20" s="1" t="s">
        <v>743</v>
      </c>
    </row>
    <row r="21" spans="1:1">
      <c r="A21" s="1" t="s">
        <v>744</v>
      </c>
    </row>
    <row r="22" spans="1:1">
      <c r="A22" s="1" t="s">
        <v>745</v>
      </c>
    </row>
    <row r="23" spans="1:1">
      <c r="A23" s="1" t="s">
        <v>746</v>
      </c>
    </row>
    <row r="24" spans="1:1">
      <c r="A24" s="1" t="s">
        <v>747</v>
      </c>
    </row>
    <row r="25" spans="1:1">
      <c r="A25" s="1" t="s">
        <v>748</v>
      </c>
    </row>
    <row r="26" spans="1:1">
      <c r="A26" s="1" t="s">
        <v>749</v>
      </c>
    </row>
    <row r="27" spans="1:1">
      <c r="A27" s="1" t="s">
        <v>750</v>
      </c>
    </row>
    <row r="28" spans="1:1">
      <c r="A28" s="1" t="s">
        <v>751</v>
      </c>
    </row>
    <row r="29" spans="1:1">
      <c r="A29" s="1" t="s">
        <v>662</v>
      </c>
    </row>
    <row r="30" spans="1:1">
      <c r="A30" s="1" t="s">
        <v>752</v>
      </c>
    </row>
    <row r="31" spans="1:1">
      <c r="A31" s="1" t="s">
        <v>753</v>
      </c>
    </row>
    <row r="32" spans="1:1">
      <c r="A32" s="1" t="s">
        <v>754</v>
      </c>
    </row>
    <row r="33" spans="1:1">
      <c r="A33" s="1" t="s">
        <v>755</v>
      </c>
    </row>
    <row r="34" spans="1:1">
      <c r="A34" s="1" t="s">
        <v>756</v>
      </c>
    </row>
    <row r="35" spans="1:1">
      <c r="A35" s="1" t="s">
        <v>757</v>
      </c>
    </row>
    <row r="36" spans="1:1">
      <c r="A36" s="1" t="s">
        <v>758</v>
      </c>
    </row>
    <row r="37" spans="1:1">
      <c r="A37" s="1" t="s">
        <v>759</v>
      </c>
    </row>
    <row r="38" spans="1:1">
      <c r="A38" s="1" t="s">
        <v>760</v>
      </c>
    </row>
    <row r="39" spans="1:1">
      <c r="A39" s="1" t="s">
        <v>761</v>
      </c>
    </row>
    <row r="40" spans="1:1">
      <c r="A40" s="1" t="s">
        <v>762</v>
      </c>
    </row>
    <row r="41" spans="1:1">
      <c r="A41" s="1" t="s">
        <v>763</v>
      </c>
    </row>
    <row r="42" spans="1:1">
      <c r="A42" s="1" t="s">
        <v>764</v>
      </c>
    </row>
    <row r="43" spans="1:1">
      <c r="A43" s="1" t="s">
        <v>765</v>
      </c>
    </row>
    <row r="44" spans="1:1">
      <c r="A44" s="1" t="s">
        <v>766</v>
      </c>
    </row>
    <row r="45" spans="1:1">
      <c r="A45" s="1" t="s">
        <v>767</v>
      </c>
    </row>
    <row r="46" spans="1:1">
      <c r="A46" s="1" t="s">
        <v>768</v>
      </c>
    </row>
    <row r="47" spans="1:1">
      <c r="A47" s="1" t="s">
        <v>769</v>
      </c>
    </row>
    <row r="48" spans="1:1">
      <c r="A48" s="1" t="s">
        <v>770</v>
      </c>
    </row>
    <row r="49" spans="1:1">
      <c r="A49" s="1" t="s">
        <v>771</v>
      </c>
    </row>
    <row r="50" spans="1:1">
      <c r="A50" s="1" t="s">
        <v>772</v>
      </c>
    </row>
    <row r="51" spans="1:1">
      <c r="A51" s="1" t="s">
        <v>773</v>
      </c>
    </row>
    <row r="52" spans="1:1">
      <c r="A52" s="1" t="s">
        <v>774</v>
      </c>
    </row>
    <row r="53" spans="1:1">
      <c r="A53" s="1" t="s">
        <v>775</v>
      </c>
    </row>
    <row r="54" spans="1:1">
      <c r="A54" s="1" t="s">
        <v>776</v>
      </c>
    </row>
    <row r="55" spans="1:1">
      <c r="A55" s="1" t="s">
        <v>777</v>
      </c>
    </row>
    <row r="56" spans="1:1">
      <c r="A56" s="1" t="s">
        <v>778</v>
      </c>
    </row>
    <row r="57" spans="1:1">
      <c r="A57" s="1" t="s">
        <v>779</v>
      </c>
    </row>
    <row r="58" spans="1:1">
      <c r="A58" s="1" t="s">
        <v>665</v>
      </c>
    </row>
    <row r="59" spans="1:1">
      <c r="A59" s="1" t="s">
        <v>780</v>
      </c>
    </row>
    <row r="60" spans="1:1">
      <c r="A60" s="1" t="s">
        <v>667</v>
      </c>
    </row>
    <row r="61" spans="1:1">
      <c r="A61" s="1" t="s">
        <v>781</v>
      </c>
    </row>
    <row r="62" spans="1:1">
      <c r="A62" s="1" t="s">
        <v>782</v>
      </c>
    </row>
    <row r="63" spans="1:1">
      <c r="A63" s="1" t="s">
        <v>783</v>
      </c>
    </row>
    <row r="64" spans="1:1">
      <c r="A64" s="1" t="s">
        <v>784</v>
      </c>
    </row>
    <row r="65" spans="1:1">
      <c r="A65" s="1" t="s">
        <v>670</v>
      </c>
    </row>
    <row r="66" spans="1:1">
      <c r="A66" s="1" t="s">
        <v>785</v>
      </c>
    </row>
    <row r="67" spans="1:1">
      <c r="A67" s="1" t="s">
        <v>786</v>
      </c>
    </row>
    <row r="68" spans="1:1">
      <c r="A68" s="1" t="s">
        <v>787</v>
      </c>
    </row>
    <row r="69" spans="1:1">
      <c r="A69" s="1" t="s">
        <v>788</v>
      </c>
    </row>
    <row r="70" spans="1:1">
      <c r="A70" s="1" t="s">
        <v>789</v>
      </c>
    </row>
    <row r="71" spans="1:1">
      <c r="A71" s="1" t="s">
        <v>790</v>
      </c>
    </row>
    <row r="72" spans="1:1">
      <c r="A72" s="1" t="s">
        <v>791</v>
      </c>
    </row>
    <row r="73" spans="1:1">
      <c r="A73" s="1" t="s">
        <v>722</v>
      </c>
    </row>
    <row r="74" spans="1:1">
      <c r="A74" s="1" t="s">
        <v>792</v>
      </c>
    </row>
    <row r="75" spans="1:1">
      <c r="A75" s="1" t="s">
        <v>793</v>
      </c>
    </row>
    <row r="76" spans="1:1">
      <c r="A76" s="1" t="s">
        <v>794</v>
      </c>
    </row>
    <row r="77" spans="1:1">
      <c r="A77" s="1" t="s">
        <v>795</v>
      </c>
    </row>
    <row r="78" spans="1:1">
      <c r="A78" s="1" t="s">
        <v>598</v>
      </c>
    </row>
    <row r="79" spans="1:1">
      <c r="A79" s="1" t="s">
        <v>796</v>
      </c>
    </row>
    <row r="80" spans="1:1">
      <c r="A80" s="1" t="s">
        <v>797</v>
      </c>
    </row>
    <row r="81" spans="1:1">
      <c r="A81" s="1" t="s">
        <v>798</v>
      </c>
    </row>
    <row r="82" spans="1:1">
      <c r="A82" s="1" t="s">
        <v>799</v>
      </c>
    </row>
    <row r="83" spans="1:1">
      <c r="A83" s="1" t="s">
        <v>800</v>
      </c>
    </row>
    <row r="84" spans="1:1">
      <c r="A84" s="1" t="s">
        <v>801</v>
      </c>
    </row>
    <row r="85" spans="1:1">
      <c r="A85" s="1" t="s">
        <v>457</v>
      </c>
    </row>
    <row r="86" spans="1:1">
      <c r="A86" s="1" t="s">
        <v>458</v>
      </c>
    </row>
    <row r="87" spans="1:1">
      <c r="A87" s="1" t="s">
        <v>802</v>
      </c>
    </row>
    <row r="88" spans="1:1">
      <c r="A88" s="1" t="s">
        <v>803</v>
      </c>
    </row>
    <row r="89" spans="1:1">
      <c r="A89" s="1" t="s">
        <v>804</v>
      </c>
    </row>
    <row r="90" spans="1:1">
      <c r="A90" s="1" t="s">
        <v>805</v>
      </c>
    </row>
    <row r="91" spans="1:1">
      <c r="A91" s="1" t="s">
        <v>806</v>
      </c>
    </row>
    <row r="92" spans="1:1">
      <c r="A92" s="1" t="s">
        <v>807</v>
      </c>
    </row>
    <row r="93" spans="1:1">
      <c r="A93" s="1" t="s">
        <v>459</v>
      </c>
    </row>
    <row r="94" spans="1:1">
      <c r="A94" s="1" t="s">
        <v>460</v>
      </c>
    </row>
    <row r="95" spans="1:1">
      <c r="A95" s="1" t="s">
        <v>808</v>
      </c>
    </row>
    <row r="96" spans="1:1">
      <c r="A96" s="1" t="s">
        <v>453</v>
      </c>
    </row>
    <row r="97" spans="1:1">
      <c r="A97" s="1" t="s">
        <v>809</v>
      </c>
    </row>
    <row r="98" spans="1:1">
      <c r="A98" s="1" t="s">
        <v>810</v>
      </c>
    </row>
    <row r="99" spans="1:1">
      <c r="A99" s="1" t="s">
        <v>811</v>
      </c>
    </row>
    <row r="100" spans="1:1">
      <c r="A100" s="1" t="s">
        <v>812</v>
      </c>
    </row>
    <row r="101" spans="1:1">
      <c r="A101" s="1" t="s">
        <v>813</v>
      </c>
    </row>
    <row r="102" spans="1:1">
      <c r="A102" s="1" t="s">
        <v>814</v>
      </c>
    </row>
    <row r="103" spans="1:1">
      <c r="A103" s="1" t="s">
        <v>463</v>
      </c>
    </row>
    <row r="104" spans="1:1">
      <c r="A104" s="1" t="s">
        <v>815</v>
      </c>
    </row>
    <row r="105" spans="1:1">
      <c r="A105" s="1" t="s">
        <v>816</v>
      </c>
    </row>
    <row r="106" spans="1:1">
      <c r="A106" s="1" t="s">
        <v>817</v>
      </c>
    </row>
    <row r="107" spans="1:1">
      <c r="A107" s="1" t="s">
        <v>818</v>
      </c>
    </row>
    <row r="108" spans="1:1">
      <c r="A108" s="1" t="s">
        <v>454</v>
      </c>
    </row>
    <row r="109" spans="1:1">
      <c r="A109" s="1" t="s">
        <v>819</v>
      </c>
    </row>
    <row r="110" spans="1:1">
      <c r="A110" s="1" t="s">
        <v>465</v>
      </c>
    </row>
    <row r="111" spans="1:1">
      <c r="A111" s="1" t="s">
        <v>466</v>
      </c>
    </row>
    <row r="112" spans="1:1">
      <c r="A112" s="1" t="s">
        <v>468</v>
      </c>
    </row>
    <row r="113" spans="1:1">
      <c r="A113" s="1" t="s">
        <v>820</v>
      </c>
    </row>
    <row r="114" spans="1:1">
      <c r="A114" s="1" t="s">
        <v>471</v>
      </c>
    </row>
    <row r="115" spans="1:1">
      <c r="A115" s="1" t="s">
        <v>472</v>
      </c>
    </row>
    <row r="116" spans="1:1">
      <c r="A116" s="1" t="s">
        <v>821</v>
      </c>
    </row>
    <row r="117" spans="1:1">
      <c r="A117" s="1" t="s">
        <v>474</v>
      </c>
    </row>
    <row r="118" spans="1:1">
      <c r="A118" s="1" t="s">
        <v>475</v>
      </c>
    </row>
    <row r="119" spans="1:1">
      <c r="A119" s="1" t="s">
        <v>822</v>
      </c>
    </row>
    <row r="120" spans="1:1">
      <c r="A120" s="1" t="s">
        <v>823</v>
      </c>
    </row>
    <row r="121" spans="1:1">
      <c r="A121" s="1" t="s">
        <v>477</v>
      </c>
    </row>
    <row r="122" spans="1:1">
      <c r="A122" s="1" t="s">
        <v>824</v>
      </c>
    </row>
    <row r="123" spans="1:1">
      <c r="A123" s="1" t="s">
        <v>825</v>
      </c>
    </row>
    <row r="124" spans="1:1">
      <c r="A124" s="1" t="s">
        <v>482</v>
      </c>
    </row>
    <row r="125" spans="1:1">
      <c r="A125" s="1" t="s">
        <v>484</v>
      </c>
    </row>
    <row r="126" spans="1:1">
      <c r="A126" s="1" t="s">
        <v>485</v>
      </c>
    </row>
    <row r="127" spans="1:1">
      <c r="A127" s="1" t="s">
        <v>488</v>
      </c>
    </row>
    <row r="128" spans="1:1">
      <c r="A128" s="1" t="s">
        <v>826</v>
      </c>
    </row>
    <row r="129" spans="1:1">
      <c r="A129" s="1" t="s">
        <v>827</v>
      </c>
    </row>
    <row r="130" spans="1:1">
      <c r="A130" s="1" t="s">
        <v>828</v>
      </c>
    </row>
    <row r="131" spans="1:1">
      <c r="A131" s="1" t="s">
        <v>492</v>
      </c>
    </row>
    <row r="132" spans="1:1">
      <c r="A132" s="1" t="s">
        <v>829</v>
      </c>
    </row>
    <row r="133" spans="1:1">
      <c r="A133" s="1" t="s">
        <v>830</v>
      </c>
    </row>
    <row r="134" spans="1:1">
      <c r="A134" s="1" t="s">
        <v>831</v>
      </c>
    </row>
    <row r="135" spans="1:1">
      <c r="A135" s="1" t="s">
        <v>832</v>
      </c>
    </row>
    <row r="136" spans="1:1">
      <c r="A136" s="1" t="s">
        <v>495</v>
      </c>
    </row>
    <row r="137" spans="1:1">
      <c r="A137" s="1" t="s">
        <v>833</v>
      </c>
    </row>
    <row r="138" spans="1:1">
      <c r="A138" s="1" t="s">
        <v>834</v>
      </c>
    </row>
    <row r="139" spans="1:1">
      <c r="A139" s="1" t="s">
        <v>835</v>
      </c>
    </row>
    <row r="140" spans="1:1">
      <c r="A140" s="1" t="s">
        <v>836</v>
      </c>
    </row>
    <row r="141" spans="1:1">
      <c r="A141" s="1" t="s">
        <v>837</v>
      </c>
    </row>
    <row r="142" spans="1:1">
      <c r="A142" s="1" t="s">
        <v>838</v>
      </c>
    </row>
    <row r="143" spans="1:1">
      <c r="A143" s="1" t="s">
        <v>839</v>
      </c>
    </row>
    <row r="144" spans="1:1">
      <c r="A144" s="1" t="s">
        <v>500</v>
      </c>
    </row>
    <row r="145" spans="1:1">
      <c r="A145" s="1" t="s">
        <v>840</v>
      </c>
    </row>
    <row r="146" spans="1:1">
      <c r="A146" s="1" t="s">
        <v>841</v>
      </c>
    </row>
    <row r="147" spans="1:1">
      <c r="A147" s="1" t="s">
        <v>501</v>
      </c>
    </row>
    <row r="148" spans="1:1">
      <c r="A148" s="1" t="s">
        <v>502</v>
      </c>
    </row>
    <row r="149" spans="1:1">
      <c r="A149" s="1" t="s">
        <v>842</v>
      </c>
    </row>
    <row r="150" spans="1:1">
      <c r="A150" s="1" t="s">
        <v>843</v>
      </c>
    </row>
    <row r="151" spans="1:1">
      <c r="A151" s="1" t="s">
        <v>504</v>
      </c>
    </row>
    <row r="152" spans="1:1">
      <c r="A152" s="1" t="s">
        <v>844</v>
      </c>
    </row>
    <row r="153" spans="1:1">
      <c r="A153" s="1" t="s">
        <v>845</v>
      </c>
    </row>
    <row r="154" spans="1:1">
      <c r="A154" s="1" t="s">
        <v>846</v>
      </c>
    </row>
    <row r="155" spans="1:1">
      <c r="A155" s="1" t="s">
        <v>847</v>
      </c>
    </row>
    <row r="156" spans="1:1">
      <c r="A156" s="1" t="s">
        <v>848</v>
      </c>
    </row>
    <row r="157" spans="1:1">
      <c r="A157" s="1" t="s">
        <v>849</v>
      </c>
    </row>
    <row r="158" spans="1:1">
      <c r="A158" s="1" t="s">
        <v>850</v>
      </c>
    </row>
    <row r="159" spans="1:1">
      <c r="A159" s="1" t="s">
        <v>851</v>
      </c>
    </row>
    <row r="160" spans="1:1">
      <c r="A160" s="1" t="s">
        <v>852</v>
      </c>
    </row>
    <row r="161" spans="1:1">
      <c r="A161" s="1" t="s">
        <v>853</v>
      </c>
    </row>
    <row r="162" spans="1:1">
      <c r="A162" s="1" t="s">
        <v>854</v>
      </c>
    </row>
    <row r="163" spans="1:1">
      <c r="A163" s="1" t="s">
        <v>855</v>
      </c>
    </row>
    <row r="164" spans="1:1">
      <c r="A164" s="1" t="s">
        <v>856</v>
      </c>
    </row>
    <row r="165" spans="1:1">
      <c r="A165" s="1" t="s">
        <v>857</v>
      </c>
    </row>
    <row r="166" spans="1:1">
      <c r="A166" s="1" t="s">
        <v>858</v>
      </c>
    </row>
    <row r="167" spans="1:1">
      <c r="A167" s="1" t="s">
        <v>859</v>
      </c>
    </row>
    <row r="168" spans="1:1">
      <c r="A168" s="1" t="s">
        <v>860</v>
      </c>
    </row>
    <row r="169" spans="1:1">
      <c r="A169" s="1" t="s">
        <v>861</v>
      </c>
    </row>
    <row r="170" spans="1:1">
      <c r="A170" s="1" t="s">
        <v>862</v>
      </c>
    </row>
    <row r="171" spans="1:1">
      <c r="A171" s="1" t="s">
        <v>863</v>
      </c>
    </row>
    <row r="172" spans="1:1">
      <c r="A172" s="1" t="s">
        <v>864</v>
      </c>
    </row>
    <row r="173" spans="1:1">
      <c r="A173" s="1" t="s">
        <v>865</v>
      </c>
    </row>
    <row r="174" spans="1:1">
      <c r="A174" s="1" t="s">
        <v>866</v>
      </c>
    </row>
    <row r="175" spans="1:1">
      <c r="A175" s="1" t="s">
        <v>867</v>
      </c>
    </row>
    <row r="176" spans="1:1">
      <c r="A176" s="1" t="s">
        <v>868</v>
      </c>
    </row>
    <row r="177" spans="1:1">
      <c r="A177" s="1" t="s">
        <v>869</v>
      </c>
    </row>
    <row r="178" spans="1:1">
      <c r="A178" s="1" t="s">
        <v>870</v>
      </c>
    </row>
    <row r="179" spans="1:1">
      <c r="A179" s="1" t="s">
        <v>871</v>
      </c>
    </row>
    <row r="180" spans="1:1">
      <c r="A180" s="1" t="s">
        <v>872</v>
      </c>
    </row>
    <row r="181" spans="1:1">
      <c r="A181" s="1" t="s">
        <v>873</v>
      </c>
    </row>
    <row r="182" spans="1:1">
      <c r="A182" s="1" t="s">
        <v>874</v>
      </c>
    </row>
    <row r="183" spans="1:1">
      <c r="A183" s="1" t="s">
        <v>875</v>
      </c>
    </row>
    <row r="184" spans="1:1">
      <c r="A184" s="1" t="s">
        <v>876</v>
      </c>
    </row>
    <row r="185" spans="1:1">
      <c r="A185" s="1" t="s">
        <v>877</v>
      </c>
    </row>
    <row r="186" spans="1:1">
      <c r="A186" s="1" t="s">
        <v>878</v>
      </c>
    </row>
    <row r="187" spans="1:1">
      <c r="A187" s="1" t="s">
        <v>879</v>
      </c>
    </row>
    <row r="188" spans="1:1">
      <c r="A188" s="1" t="s">
        <v>880</v>
      </c>
    </row>
    <row r="189" spans="1:1">
      <c r="A189" s="1" t="s">
        <v>881</v>
      </c>
    </row>
    <row r="190" spans="1:1">
      <c r="A190" s="1" t="s">
        <v>882</v>
      </c>
    </row>
    <row r="191" spans="1:1">
      <c r="A191" s="1" t="s">
        <v>883</v>
      </c>
    </row>
    <row r="192" spans="1:1">
      <c r="A192" s="1" t="s">
        <v>884</v>
      </c>
    </row>
    <row r="193" spans="1:1">
      <c r="A193" s="1" t="s">
        <v>885</v>
      </c>
    </row>
    <row r="194" spans="1:1">
      <c r="A194" s="1" t="s">
        <v>886</v>
      </c>
    </row>
    <row r="195" spans="1:1">
      <c r="A195" s="1" t="s">
        <v>887</v>
      </c>
    </row>
    <row r="196" spans="1:1">
      <c r="A196" s="1" t="s">
        <v>888</v>
      </c>
    </row>
    <row r="197" spans="1:1">
      <c r="A197" s="1" t="s">
        <v>889</v>
      </c>
    </row>
    <row r="198" spans="1:1">
      <c r="A198" s="1" t="s">
        <v>890</v>
      </c>
    </row>
    <row r="199" spans="1:1">
      <c r="A199" s="1" t="s">
        <v>891</v>
      </c>
    </row>
    <row r="200" spans="1:1">
      <c r="A200" s="1" t="s">
        <v>892</v>
      </c>
    </row>
    <row r="201" spans="1:1">
      <c r="A201" s="1" t="s">
        <v>893</v>
      </c>
    </row>
    <row r="202" spans="1:1">
      <c r="A202" s="1" t="s">
        <v>894</v>
      </c>
    </row>
    <row r="203" spans="1:1">
      <c r="A203" s="1" t="s">
        <v>895</v>
      </c>
    </row>
    <row r="204" spans="1:1">
      <c r="A204" s="1" t="s">
        <v>896</v>
      </c>
    </row>
    <row r="205" spans="1:1">
      <c r="A205" s="1" t="s">
        <v>897</v>
      </c>
    </row>
    <row r="206" spans="1:1">
      <c r="A206" s="1" t="s">
        <v>898</v>
      </c>
    </row>
    <row r="207" spans="1:1">
      <c r="A207" s="1" t="s">
        <v>899</v>
      </c>
    </row>
    <row r="208" spans="1:1">
      <c r="A208" s="1" t="s">
        <v>900</v>
      </c>
    </row>
    <row r="209" spans="1:1">
      <c r="A209" s="1" t="s">
        <v>901</v>
      </c>
    </row>
    <row r="210" spans="1:1">
      <c r="A210" s="1" t="s">
        <v>902</v>
      </c>
    </row>
    <row r="211" spans="1:1">
      <c r="A211" s="1" t="s">
        <v>903</v>
      </c>
    </row>
    <row r="212" spans="1:1">
      <c r="A212" s="1" t="s">
        <v>904</v>
      </c>
    </row>
    <row r="213" spans="1:1">
      <c r="A213" s="1" t="s">
        <v>905</v>
      </c>
    </row>
    <row r="214" spans="1:1">
      <c r="A214" s="1" t="s">
        <v>906</v>
      </c>
    </row>
    <row r="215" spans="1:1">
      <c r="A215" s="1" t="s">
        <v>907</v>
      </c>
    </row>
    <row r="216" spans="1:1">
      <c r="A216" s="1" t="s">
        <v>908</v>
      </c>
    </row>
    <row r="217" spans="1:1">
      <c r="A217" s="1" t="s">
        <v>909</v>
      </c>
    </row>
    <row r="218" spans="1:1">
      <c r="A218" s="1" t="s">
        <v>910</v>
      </c>
    </row>
    <row r="219" spans="1:1">
      <c r="A219" s="1" t="s">
        <v>524</v>
      </c>
    </row>
    <row r="220" spans="1:1">
      <c r="A220" s="1" t="s">
        <v>911</v>
      </c>
    </row>
    <row r="221" spans="1:1">
      <c r="A221" s="1" t="s">
        <v>912</v>
      </c>
    </row>
    <row r="222" spans="1:1">
      <c r="A222" s="1" t="s">
        <v>913</v>
      </c>
    </row>
    <row r="223" spans="1:1">
      <c r="A223" s="1" t="s">
        <v>914</v>
      </c>
    </row>
    <row r="224" spans="1:1">
      <c r="A224" s="1" t="s">
        <v>915</v>
      </c>
    </row>
    <row r="225" spans="1:1">
      <c r="A225" s="1" t="s">
        <v>916</v>
      </c>
    </row>
    <row r="226" spans="1:1">
      <c r="A226" s="1" t="s">
        <v>917</v>
      </c>
    </row>
    <row r="227" spans="1:1">
      <c r="A227" s="1" t="s">
        <v>918</v>
      </c>
    </row>
    <row r="228" spans="1:1">
      <c r="A228" s="1" t="s">
        <v>919</v>
      </c>
    </row>
    <row r="229" spans="1:1">
      <c r="A229" s="1" t="s">
        <v>920</v>
      </c>
    </row>
    <row r="230" spans="1:1">
      <c r="A230" s="1" t="s">
        <v>921</v>
      </c>
    </row>
    <row r="231" spans="1:1">
      <c r="A231" s="1" t="s">
        <v>922</v>
      </c>
    </row>
    <row r="232" spans="1:1">
      <c r="A232" s="1" t="s">
        <v>923</v>
      </c>
    </row>
    <row r="233" spans="1:1">
      <c r="A233" s="1" t="s">
        <v>924</v>
      </c>
    </row>
    <row r="234" spans="1:1">
      <c r="A234" s="1" t="s">
        <v>925</v>
      </c>
    </row>
    <row r="235" spans="1:1">
      <c r="A235" s="1" t="s">
        <v>926</v>
      </c>
    </row>
    <row r="236" spans="1:1">
      <c r="A236" s="1" t="s">
        <v>927</v>
      </c>
    </row>
    <row r="237" spans="1:1">
      <c r="A237" s="1" t="s">
        <v>928</v>
      </c>
    </row>
    <row r="238" spans="1:1">
      <c r="A238" s="1" t="s">
        <v>929</v>
      </c>
    </row>
    <row r="239" spans="1:1">
      <c r="A239" s="1" t="s">
        <v>930</v>
      </c>
    </row>
    <row r="240" spans="1:1">
      <c r="A240" s="1" t="s">
        <v>534</v>
      </c>
    </row>
    <row r="241" spans="1:1">
      <c r="A241" s="1" t="s">
        <v>536</v>
      </c>
    </row>
    <row r="242" spans="1:1">
      <c r="A242" s="1" t="s">
        <v>931</v>
      </c>
    </row>
    <row r="243" spans="1:1">
      <c r="A243" s="1" t="s">
        <v>932</v>
      </c>
    </row>
    <row r="244" spans="1:1">
      <c r="A244" s="1" t="s">
        <v>933</v>
      </c>
    </row>
    <row r="245" spans="1:1">
      <c r="A245" s="1" t="s">
        <v>934</v>
      </c>
    </row>
    <row r="246" spans="1:1">
      <c r="A246" s="1" t="s">
        <v>935</v>
      </c>
    </row>
    <row r="247" spans="1:1">
      <c r="A247" s="1" t="s">
        <v>936</v>
      </c>
    </row>
    <row r="248" spans="1:1">
      <c r="A248" s="1" t="s">
        <v>937</v>
      </c>
    </row>
    <row r="249" spans="1:1">
      <c r="A249" s="1" t="s">
        <v>938</v>
      </c>
    </row>
    <row r="250" spans="1:1">
      <c r="A250" s="1" t="s">
        <v>939</v>
      </c>
    </row>
    <row r="251" spans="1:1">
      <c r="A251" s="1" t="s">
        <v>940</v>
      </c>
    </row>
    <row r="252" spans="1:1">
      <c r="A252" s="1" t="s">
        <v>941</v>
      </c>
    </row>
    <row r="253" spans="1:1">
      <c r="A253" s="1" t="s">
        <v>539</v>
      </c>
    </row>
    <row r="254" spans="1:1">
      <c r="A254" s="1" t="s">
        <v>679</v>
      </c>
    </row>
    <row r="255" spans="1:1">
      <c r="A255" s="1" t="s">
        <v>942</v>
      </c>
    </row>
    <row r="256" spans="1:1">
      <c r="A256" s="1" t="s">
        <v>540</v>
      </c>
    </row>
    <row r="257" spans="1:1">
      <c r="A257" s="1" t="s">
        <v>943</v>
      </c>
    </row>
    <row r="258" spans="1:1">
      <c r="A258" s="1" t="s">
        <v>944</v>
      </c>
    </row>
    <row r="259" spans="1:1">
      <c r="A259" s="1" t="s">
        <v>945</v>
      </c>
    </row>
    <row r="260" spans="1:1">
      <c r="A260" s="1" t="s">
        <v>946</v>
      </c>
    </row>
    <row r="261" spans="1:1">
      <c r="A261" s="1" t="s">
        <v>947</v>
      </c>
    </row>
    <row r="262" spans="1:1">
      <c r="A262" s="1" t="s">
        <v>948</v>
      </c>
    </row>
    <row r="263" spans="1:1">
      <c r="A263" s="1" t="s">
        <v>949</v>
      </c>
    </row>
    <row r="264" spans="1:1">
      <c r="A264" s="1" t="s">
        <v>950</v>
      </c>
    </row>
    <row r="265" spans="1:1">
      <c r="A265" s="1" t="s">
        <v>951</v>
      </c>
    </row>
    <row r="266" spans="1:1">
      <c r="A266" s="1" t="s">
        <v>952</v>
      </c>
    </row>
    <row r="267" spans="1:1">
      <c r="A267" s="1" t="s">
        <v>953</v>
      </c>
    </row>
    <row r="268" spans="1:1">
      <c r="A268" s="1" t="s">
        <v>954</v>
      </c>
    </row>
    <row r="269" spans="1:1">
      <c r="A269" s="1" t="s">
        <v>955</v>
      </c>
    </row>
    <row r="270" spans="1:1">
      <c r="A270" s="1" t="s">
        <v>956</v>
      </c>
    </row>
    <row r="271" spans="1:1">
      <c r="A271" s="1" t="s">
        <v>957</v>
      </c>
    </row>
    <row r="272" spans="1:1">
      <c r="A272" s="1" t="s">
        <v>958</v>
      </c>
    </row>
    <row r="273" spans="1:1">
      <c r="A273" s="1" t="s">
        <v>959</v>
      </c>
    </row>
    <row r="274" spans="1:1">
      <c r="A274" s="1" t="s">
        <v>960</v>
      </c>
    </row>
    <row r="275" spans="1:1">
      <c r="A275" s="1" t="s">
        <v>961</v>
      </c>
    </row>
    <row r="276" spans="1:1">
      <c r="A276" s="1" t="s">
        <v>962</v>
      </c>
    </row>
    <row r="277" spans="1:1">
      <c r="A277" s="1" t="s">
        <v>963</v>
      </c>
    </row>
    <row r="278" spans="1:1">
      <c r="A278" s="1" t="s">
        <v>964</v>
      </c>
    </row>
    <row r="279" spans="1:1">
      <c r="A279" s="1" t="s">
        <v>965</v>
      </c>
    </row>
    <row r="280" spans="1:1">
      <c r="A280" s="1" t="s">
        <v>966</v>
      </c>
    </row>
    <row r="281" spans="1:1">
      <c r="A281" s="1" t="s">
        <v>967</v>
      </c>
    </row>
    <row r="282" spans="1:1">
      <c r="A282" s="1" t="s">
        <v>968</v>
      </c>
    </row>
    <row r="283" spans="1:1">
      <c r="A283" s="1" t="s">
        <v>969</v>
      </c>
    </row>
    <row r="284" spans="1:1">
      <c r="A284" s="1" t="s">
        <v>970</v>
      </c>
    </row>
    <row r="285" spans="1:1">
      <c r="A285" s="1" t="s">
        <v>542</v>
      </c>
    </row>
    <row r="286" spans="1:1">
      <c r="A286" s="1" t="s">
        <v>545</v>
      </c>
    </row>
    <row r="287" spans="1:1">
      <c r="A287" s="1" t="s">
        <v>971</v>
      </c>
    </row>
    <row r="288" spans="1:1">
      <c r="A288" s="1" t="s">
        <v>547</v>
      </c>
    </row>
    <row r="289" spans="1:1">
      <c r="A289" s="1" t="s">
        <v>972</v>
      </c>
    </row>
    <row r="290" spans="1:1">
      <c r="A290" s="1" t="s">
        <v>973</v>
      </c>
    </row>
    <row r="291" spans="1:1">
      <c r="A291" s="1" t="s">
        <v>974</v>
      </c>
    </row>
    <row r="292" spans="1:1">
      <c r="A292" s="1" t="s">
        <v>548</v>
      </c>
    </row>
    <row r="293" spans="1:1">
      <c r="A293" s="1" t="s">
        <v>975</v>
      </c>
    </row>
    <row r="294" spans="1:1">
      <c r="A294" s="1" t="s">
        <v>976</v>
      </c>
    </row>
    <row r="295" spans="1:1">
      <c r="A295" s="1" t="s">
        <v>977</v>
      </c>
    </row>
    <row r="296" spans="1:1">
      <c r="A296" s="1" t="s">
        <v>978</v>
      </c>
    </row>
    <row r="297" spans="1:1">
      <c r="A297" s="1" t="s">
        <v>979</v>
      </c>
    </row>
    <row r="298" spans="1:1">
      <c r="A298" s="1" t="s">
        <v>980</v>
      </c>
    </row>
    <row r="299" spans="1:1">
      <c r="A299" s="1" t="s">
        <v>981</v>
      </c>
    </row>
    <row r="300" spans="1:1">
      <c r="A300" s="1" t="s">
        <v>982</v>
      </c>
    </row>
    <row r="301" spans="1:1">
      <c r="A301" s="1" t="s">
        <v>983</v>
      </c>
    </row>
    <row r="302" spans="1:1">
      <c r="A302" s="1" t="s">
        <v>984</v>
      </c>
    </row>
    <row r="303" spans="1:1">
      <c r="A303" s="1" t="s">
        <v>985</v>
      </c>
    </row>
    <row r="304" spans="1:1">
      <c r="A304" s="1" t="s">
        <v>986</v>
      </c>
    </row>
    <row r="305" spans="1:1">
      <c r="A305" s="1" t="s">
        <v>987</v>
      </c>
    </row>
    <row r="306" spans="1:1">
      <c r="A306" s="1" t="s">
        <v>988</v>
      </c>
    </row>
    <row r="307" spans="1:1">
      <c r="A307" s="1" t="s">
        <v>989</v>
      </c>
    </row>
    <row r="308" spans="1:1">
      <c r="A308" s="1" t="s">
        <v>559</v>
      </c>
    </row>
    <row r="309" spans="1:1">
      <c r="A309" s="1" t="s">
        <v>560</v>
      </c>
    </row>
    <row r="310" spans="1:1">
      <c r="A310" s="1" t="s">
        <v>990</v>
      </c>
    </row>
    <row r="311" spans="1:1">
      <c r="A311" s="1" t="s">
        <v>991</v>
      </c>
    </row>
    <row r="312" spans="1:1">
      <c r="A312" s="1" t="s">
        <v>992</v>
      </c>
    </row>
    <row r="313" spans="1:1">
      <c r="A313" s="1" t="s">
        <v>564</v>
      </c>
    </row>
    <row r="314" spans="1:1">
      <c r="A314" s="1" t="s">
        <v>993</v>
      </c>
    </row>
    <row r="315" spans="1:1">
      <c r="A315" s="1" t="s">
        <v>994</v>
      </c>
    </row>
    <row r="316" spans="1:1">
      <c r="A316" s="1" t="s">
        <v>565</v>
      </c>
    </row>
    <row r="317" spans="1:1">
      <c r="A317" s="1" t="s">
        <v>571</v>
      </c>
    </row>
    <row r="318" spans="1:1">
      <c r="A318" s="1" t="s">
        <v>572</v>
      </c>
    </row>
    <row r="319" spans="1:1">
      <c r="A319" s="1" t="s">
        <v>573</v>
      </c>
    </row>
    <row r="320" spans="1:1">
      <c r="A320" s="1" t="s">
        <v>574</v>
      </c>
    </row>
    <row r="321" spans="1:1">
      <c r="A321" s="1" t="s">
        <v>995</v>
      </c>
    </row>
    <row r="322" spans="1:1">
      <c r="A322" s="1" t="s">
        <v>996</v>
      </c>
    </row>
    <row r="323" spans="1:1">
      <c r="A323" s="1" t="s">
        <v>997</v>
      </c>
    </row>
    <row r="324" spans="1:1">
      <c r="A324" s="1" t="s">
        <v>576</v>
      </c>
    </row>
    <row r="325" spans="1:1">
      <c r="A325" s="1" t="s">
        <v>578</v>
      </c>
    </row>
    <row r="326" spans="1:1">
      <c r="A326" s="1" t="s">
        <v>998</v>
      </c>
    </row>
    <row r="327" spans="1:1">
      <c r="A327" s="1" t="s">
        <v>999</v>
      </c>
    </row>
    <row r="328" spans="1:1">
      <c r="A328" s="1" t="s">
        <v>582</v>
      </c>
    </row>
    <row r="329" spans="1:1">
      <c r="A329" s="1" t="s">
        <v>1000</v>
      </c>
    </row>
    <row r="330" spans="1:1">
      <c r="A330" s="1" t="s">
        <v>583</v>
      </c>
    </row>
    <row r="331" spans="1:1">
      <c r="A331" s="1" t="s">
        <v>1001</v>
      </c>
    </row>
    <row r="332" spans="1:1">
      <c r="A332" s="1" t="s">
        <v>1002</v>
      </c>
    </row>
    <row r="333" spans="1:1">
      <c r="A333" s="1" t="s">
        <v>1003</v>
      </c>
    </row>
    <row r="334" spans="1:1">
      <c r="A334" s="1" t="s">
        <v>586</v>
      </c>
    </row>
    <row r="335" spans="1:1">
      <c r="A335" s="1" t="s">
        <v>1004</v>
      </c>
    </row>
    <row r="336" spans="1:1">
      <c r="A336" s="1" t="s">
        <v>1005</v>
      </c>
    </row>
    <row r="337" spans="1:1">
      <c r="A337" s="1" t="s">
        <v>588</v>
      </c>
    </row>
    <row r="338" spans="1:1">
      <c r="A338" s="1" t="s">
        <v>589</v>
      </c>
    </row>
    <row r="339" spans="1:1">
      <c r="A339" s="1" t="s">
        <v>1006</v>
      </c>
    </row>
    <row r="340" spans="1:1">
      <c r="A340" s="1" t="s">
        <v>1007</v>
      </c>
    </row>
    <row r="341" spans="1:1">
      <c r="A341" s="1" t="s">
        <v>1008</v>
      </c>
    </row>
    <row r="342" spans="1:1">
      <c r="A342" s="1" t="s">
        <v>590</v>
      </c>
    </row>
    <row r="343" spans="1:1">
      <c r="A343" s="1" t="s">
        <v>1009</v>
      </c>
    </row>
    <row r="344" spans="1:1">
      <c r="A344" s="1" t="s">
        <v>592</v>
      </c>
    </row>
    <row r="345" spans="1:1">
      <c r="A345" s="1" t="s">
        <v>1010</v>
      </c>
    </row>
    <row r="346" spans="1:1">
      <c r="A346" s="1" t="s">
        <v>1011</v>
      </c>
    </row>
    <row r="347" spans="1:1">
      <c r="A347" s="1" t="s">
        <v>594</v>
      </c>
    </row>
    <row r="348" spans="1:1">
      <c r="A348" s="1" t="s">
        <v>1012</v>
      </c>
    </row>
    <row r="349" spans="1:1">
      <c r="A349" s="1" t="s">
        <v>1013</v>
      </c>
    </row>
    <row r="350" spans="1:1">
      <c r="A350" s="1" t="s">
        <v>1014</v>
      </c>
    </row>
    <row r="351" spans="1:1">
      <c r="A351" s="1" t="s">
        <v>1015</v>
      </c>
    </row>
    <row r="352" spans="1:1">
      <c r="A352" s="1" t="s">
        <v>595</v>
      </c>
    </row>
    <row r="353" spans="1:1">
      <c r="A353" s="1" t="s">
        <v>1016</v>
      </c>
    </row>
    <row r="354" spans="1:1">
      <c r="A354" s="1" t="s">
        <v>597</v>
      </c>
    </row>
    <row r="355" spans="1:1">
      <c r="A355" s="1" t="s">
        <v>1017</v>
      </c>
    </row>
    <row r="356" spans="1:1">
      <c r="A356" s="1" t="s">
        <v>1018</v>
      </c>
    </row>
    <row r="357" spans="1:1">
      <c r="A357" s="1" t="s">
        <v>1019</v>
      </c>
    </row>
    <row r="358" spans="1:1">
      <c r="A358" s="1" t="s">
        <v>1020</v>
      </c>
    </row>
    <row r="359" spans="1:1">
      <c r="A359" s="1" t="s">
        <v>1021</v>
      </c>
    </row>
    <row r="360" spans="1:1">
      <c r="A360" s="1" t="s">
        <v>1022</v>
      </c>
    </row>
    <row r="361" spans="1:1">
      <c r="A361" s="1" t="s">
        <v>600</v>
      </c>
    </row>
    <row r="362" spans="1:1">
      <c r="A362" s="1" t="s">
        <v>602</v>
      </c>
    </row>
    <row r="363" spans="1:1">
      <c r="A363" s="1" t="s">
        <v>1023</v>
      </c>
    </row>
    <row r="364" spans="1:1">
      <c r="A364" s="1" t="s">
        <v>1024</v>
      </c>
    </row>
    <row r="365" spans="1:1">
      <c r="A365" s="1" t="s">
        <v>1025</v>
      </c>
    </row>
    <row r="366" spans="1:1">
      <c r="A366" s="1" t="s">
        <v>1026</v>
      </c>
    </row>
    <row r="367" spans="1:1">
      <c r="A367" s="1" t="s">
        <v>1027</v>
      </c>
    </row>
    <row r="368" spans="1:1">
      <c r="A368" s="1" t="s">
        <v>1028</v>
      </c>
    </row>
    <row r="369" spans="1:1">
      <c r="A369" s="1" t="s">
        <v>1029</v>
      </c>
    </row>
    <row r="370" spans="1:1">
      <c r="A370" s="1" t="s">
        <v>1030</v>
      </c>
    </row>
    <row r="371" spans="1:1">
      <c r="A371" s="1" t="s">
        <v>1031</v>
      </c>
    </row>
    <row r="372" spans="1:1">
      <c r="A372" s="1" t="s">
        <v>1032</v>
      </c>
    </row>
    <row r="373" spans="1:1">
      <c r="A373" s="1" t="s">
        <v>1033</v>
      </c>
    </row>
    <row r="374" spans="1:1">
      <c r="A374" s="1" t="s">
        <v>1034</v>
      </c>
    </row>
    <row r="375" spans="1:1">
      <c r="A375" s="1" t="s">
        <v>1035</v>
      </c>
    </row>
    <row r="376" spans="1:1">
      <c r="A376" s="1" t="s">
        <v>1036</v>
      </c>
    </row>
    <row r="377" spans="1:1">
      <c r="A377" s="1" t="s">
        <v>1037</v>
      </c>
    </row>
    <row r="378" spans="1:1">
      <c r="A378" s="1" t="s">
        <v>1038</v>
      </c>
    </row>
    <row r="379" spans="1:1">
      <c r="A379" s="1" t="s">
        <v>1039</v>
      </c>
    </row>
    <row r="380" spans="1:1">
      <c r="A380" s="1" t="s">
        <v>1040</v>
      </c>
    </row>
    <row r="381" spans="1:1">
      <c r="A381" s="1" t="s">
        <v>1041</v>
      </c>
    </row>
    <row r="382" spans="1:1">
      <c r="A382" s="1" t="s">
        <v>1042</v>
      </c>
    </row>
    <row r="383" spans="1:1">
      <c r="A383" s="1" t="s">
        <v>1043</v>
      </c>
    </row>
    <row r="384" spans="1:1">
      <c r="A384" s="1" t="s">
        <v>1044</v>
      </c>
    </row>
    <row r="385" spans="1:1">
      <c r="A385" s="1" t="s">
        <v>1045</v>
      </c>
    </row>
    <row r="386" spans="1:1">
      <c r="A386" s="1" t="s">
        <v>1046</v>
      </c>
    </row>
    <row r="387" spans="1:1">
      <c r="A387" s="1" t="s">
        <v>1047</v>
      </c>
    </row>
    <row r="388" spans="1:1">
      <c r="A388" s="1" t="s">
        <v>1048</v>
      </c>
    </row>
    <row r="389" spans="1:1">
      <c r="A389" s="1" t="s">
        <v>1049</v>
      </c>
    </row>
    <row r="390" spans="1:1">
      <c r="A390" s="1" t="s">
        <v>1050</v>
      </c>
    </row>
    <row r="391" spans="1:1">
      <c r="A391" s="1" t="s">
        <v>1051</v>
      </c>
    </row>
    <row r="392" spans="1:1">
      <c r="A392" s="1" t="s">
        <v>1052</v>
      </c>
    </row>
    <row r="393" spans="1:1">
      <c r="A393" s="1" t="s">
        <v>1053</v>
      </c>
    </row>
    <row r="394" spans="1:1">
      <c r="A394" s="1" t="s">
        <v>1054</v>
      </c>
    </row>
    <row r="395" spans="1:1">
      <c r="A395" s="1" t="s">
        <v>1055</v>
      </c>
    </row>
    <row r="396" spans="1:1">
      <c r="A396" s="1" t="s">
        <v>1056</v>
      </c>
    </row>
    <row r="397" spans="1:1">
      <c r="A397" s="1" t="s">
        <v>1057</v>
      </c>
    </row>
    <row r="398" spans="1:1">
      <c r="A398" s="1" t="s">
        <v>1058</v>
      </c>
    </row>
    <row r="399" spans="1:1">
      <c r="A399" s="1" t="s">
        <v>1059</v>
      </c>
    </row>
    <row r="400" spans="1:1">
      <c r="A400" s="1" t="s">
        <v>1060</v>
      </c>
    </row>
    <row r="401" spans="1:1">
      <c r="A401" s="1" t="s">
        <v>630</v>
      </c>
    </row>
    <row r="402" spans="1:1">
      <c r="A402" s="1" t="s">
        <v>631</v>
      </c>
    </row>
    <row r="403" spans="1:1">
      <c r="A403" s="1" t="s">
        <v>1061</v>
      </c>
    </row>
    <row r="404" spans="1:1">
      <c r="A404" s="1" t="s">
        <v>633</v>
      </c>
    </row>
    <row r="405" spans="1:1">
      <c r="A405" s="1" t="s">
        <v>634</v>
      </c>
    </row>
    <row r="406" spans="1:1">
      <c r="A406" s="1" t="s">
        <v>1062</v>
      </c>
    </row>
    <row r="407" spans="1:1">
      <c r="A407" s="1" t="s">
        <v>1063</v>
      </c>
    </row>
    <row r="408" spans="1:1">
      <c r="A408" s="1" t="s">
        <v>638</v>
      </c>
    </row>
    <row r="409" spans="1:1">
      <c r="A409" s="1" t="s">
        <v>639</v>
      </c>
    </row>
    <row r="410" spans="1:1">
      <c r="A410" s="1" t="s">
        <v>640</v>
      </c>
    </row>
    <row r="411" spans="1:1">
      <c r="A411" s="1" t="s">
        <v>646</v>
      </c>
    </row>
    <row r="412" spans="1:1">
      <c r="A412" s="1" t="s">
        <v>1064</v>
      </c>
    </row>
    <row r="413" spans="1:1">
      <c r="A413" s="1" t="s">
        <v>1065</v>
      </c>
    </row>
    <row r="414" spans="1:1">
      <c r="A414" s="1" t="s">
        <v>1066</v>
      </c>
    </row>
    <row r="415" spans="1:1">
      <c r="A415" s="1" t="s">
        <v>649</v>
      </c>
    </row>
    <row r="416" spans="1:1">
      <c r="A416" s="1" t="s">
        <v>1067</v>
      </c>
    </row>
    <row r="417" spans="1:1">
      <c r="A417" s="1" t="s">
        <v>1068</v>
      </c>
    </row>
    <row r="418" spans="1:1">
      <c r="A418" s="1" t="s">
        <v>1069</v>
      </c>
    </row>
    <row r="419" spans="1:1">
      <c r="A419" s="1" t="s">
        <v>651</v>
      </c>
    </row>
    <row r="420" spans="1:1">
      <c r="A420" s="1" t="s">
        <v>1070</v>
      </c>
    </row>
    <row r="421" spans="1:1">
      <c r="A421" s="1" t="s">
        <v>654</v>
      </c>
    </row>
    <row r="422" spans="1:1">
      <c r="A422" s="1" t="s">
        <v>1071</v>
      </c>
    </row>
    <row r="423" spans="1:1">
      <c r="A423" s="1" t="s">
        <v>1072</v>
      </c>
    </row>
    <row r="424" spans="1:1">
      <c r="A424" s="1" t="s">
        <v>1073</v>
      </c>
    </row>
    <row r="425" spans="1:1">
      <c r="A425" s="1" t="s">
        <v>1074</v>
      </c>
    </row>
    <row r="426" spans="1:1">
      <c r="A426" s="1" t="s">
        <v>655</v>
      </c>
    </row>
    <row r="427" spans="1:1">
      <c r="A427" s="1" t="s">
        <v>1075</v>
      </c>
    </row>
    <row r="428" spans="1:1">
      <c r="A428" s="1" t="s">
        <v>1076</v>
      </c>
    </row>
    <row r="429" spans="1:1">
      <c r="A429" s="1" t="s">
        <v>1077</v>
      </c>
    </row>
    <row r="430" spans="1:1">
      <c r="A430" s="1" t="s">
        <v>1078</v>
      </c>
    </row>
    <row r="431" spans="1:1">
      <c r="A431" s="1" t="s">
        <v>1079</v>
      </c>
    </row>
    <row r="432" spans="1:1">
      <c r="A432" s="1" t="s">
        <v>1080</v>
      </c>
    </row>
    <row r="433" spans="1:1">
      <c r="A433" s="1" t="s">
        <v>1081</v>
      </c>
    </row>
    <row r="434" spans="1:1">
      <c r="A434" s="1" t="s">
        <v>1082</v>
      </c>
    </row>
    <row r="435" spans="1:1">
      <c r="A435" s="1" t="s">
        <v>1083</v>
      </c>
    </row>
    <row r="436" spans="1:1">
      <c r="A436" s="1" t="s">
        <v>1084</v>
      </c>
    </row>
    <row r="437" spans="1:1">
      <c r="A437" s="1" t="s">
        <v>1085</v>
      </c>
    </row>
    <row r="438" spans="1:1">
      <c r="A438" s="1" t="s">
        <v>1086</v>
      </c>
    </row>
    <row r="439" spans="1:1">
      <c r="A439" s="1" t="s">
        <v>1087</v>
      </c>
    </row>
    <row r="440" spans="1:1">
      <c r="A440" s="1" t="s">
        <v>1088</v>
      </c>
    </row>
    <row r="441" spans="1:1">
      <c r="A441" s="1" t="s">
        <v>1089</v>
      </c>
    </row>
    <row r="442" spans="1:1">
      <c r="A442" s="1" t="s">
        <v>1090</v>
      </c>
    </row>
    <row r="443" spans="1:1">
      <c r="A443" s="1" t="s">
        <v>1091</v>
      </c>
    </row>
    <row r="444" spans="1:1">
      <c r="A444" s="1" t="s">
        <v>1092</v>
      </c>
    </row>
    <row r="445" spans="1:1">
      <c r="A445" s="1" t="s">
        <v>676</v>
      </c>
    </row>
    <row r="446" spans="1:1">
      <c r="A446" s="1" t="s">
        <v>678</v>
      </c>
    </row>
    <row r="447" spans="1:1">
      <c r="A447" s="1" t="s">
        <v>1093</v>
      </c>
    </row>
    <row r="448" spans="1:1">
      <c r="A448" s="1" t="s">
        <v>1094</v>
      </c>
    </row>
    <row r="449" spans="1:1">
      <c r="A449" s="1" t="s">
        <v>1095</v>
      </c>
    </row>
    <row r="450" spans="1:1">
      <c r="A450" s="1" t="s">
        <v>1096</v>
      </c>
    </row>
    <row r="451" spans="1:1">
      <c r="A451" s="1" t="s">
        <v>1097</v>
      </c>
    </row>
    <row r="452" spans="1:1">
      <c r="A452" s="1" t="s">
        <v>1098</v>
      </c>
    </row>
    <row r="453" spans="1:1">
      <c r="A453" s="1" t="s">
        <v>1099</v>
      </c>
    </row>
    <row r="454" spans="1:1">
      <c r="A454" s="1" t="s">
        <v>1100</v>
      </c>
    </row>
    <row r="455" spans="1:1">
      <c r="A455" s="1" t="s">
        <v>1101</v>
      </c>
    </row>
    <row r="456" spans="1:1">
      <c r="A456" s="1" t="s">
        <v>1102</v>
      </c>
    </row>
    <row r="457" spans="1:1">
      <c r="A457" s="1" t="s">
        <v>1103</v>
      </c>
    </row>
    <row r="458" spans="1:1">
      <c r="A458" s="1" t="s">
        <v>1104</v>
      </c>
    </row>
    <row r="459" spans="1:1">
      <c r="A459" s="1" t="s">
        <v>1105</v>
      </c>
    </row>
    <row r="460" spans="1:1">
      <c r="A460" s="1" t="s">
        <v>1106</v>
      </c>
    </row>
    <row r="461" spans="1:1">
      <c r="A461" s="1" t="s">
        <v>1107</v>
      </c>
    </row>
    <row r="462" spans="1:1">
      <c r="A462" s="1" t="s">
        <v>1108</v>
      </c>
    </row>
    <row r="463" spans="1:1">
      <c r="A463" s="1" t="s">
        <v>1109</v>
      </c>
    </row>
    <row r="464" spans="1:1">
      <c r="A464" s="1" t="s">
        <v>1110</v>
      </c>
    </row>
    <row r="465" spans="1:1">
      <c r="A465" s="1" t="s">
        <v>1111</v>
      </c>
    </row>
    <row r="466" spans="1:1">
      <c r="A466" s="1" t="s">
        <v>1112</v>
      </c>
    </row>
    <row r="467" spans="1:1">
      <c r="A467" s="1" t="s">
        <v>1113</v>
      </c>
    </row>
    <row r="468" spans="1:1">
      <c r="A468" s="1" t="s">
        <v>1114</v>
      </c>
    </row>
    <row r="469" spans="1:1">
      <c r="A469" s="1" t="s">
        <v>1115</v>
      </c>
    </row>
    <row r="470" spans="1:1">
      <c r="A470" s="1" t="s">
        <v>1116</v>
      </c>
    </row>
    <row r="471" spans="1:1">
      <c r="A471" s="1" t="s">
        <v>1117</v>
      </c>
    </row>
    <row r="472" spans="1:1">
      <c r="A472" s="1" t="s">
        <v>1118</v>
      </c>
    </row>
    <row r="473" spans="1:1">
      <c r="A473" s="1" t="s">
        <v>1119</v>
      </c>
    </row>
    <row r="474" spans="1:1">
      <c r="A474" s="1" t="s">
        <v>1120</v>
      </c>
    </row>
    <row r="475" spans="1:1">
      <c r="A475" s="1" t="s">
        <v>1121</v>
      </c>
    </row>
    <row r="476" spans="1:1">
      <c r="A476" s="1" t="s">
        <v>1122</v>
      </c>
    </row>
    <row r="477" spans="1:1">
      <c r="A477" s="1" t="s">
        <v>1123</v>
      </c>
    </row>
    <row r="478" spans="1:1">
      <c r="A478" s="1" t="s">
        <v>1124</v>
      </c>
    </row>
    <row r="479" spans="1:1">
      <c r="A479" s="1" t="s">
        <v>1125</v>
      </c>
    </row>
    <row r="480" spans="1:1">
      <c r="A480" s="1" t="s">
        <v>1126</v>
      </c>
    </row>
    <row r="481" spans="1:1">
      <c r="A481" s="1" t="s">
        <v>1127</v>
      </c>
    </row>
    <row r="482" spans="1:1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"/>
  <sheetViews>
    <sheetView tabSelected="1" topLeftCell="E1" workbookViewId="0">
      <selection activeCell="I1" sqref="I1:I322"/>
    </sheetView>
  </sheetViews>
  <sheetFormatPr baseColWidth="10" defaultColWidth="8.83203125" defaultRowHeight="14" x14ac:dyDescent="0"/>
  <cols>
    <col min="2" max="2" width="11" bestFit="1" customWidth="1"/>
    <col min="3" max="3" width="23.6640625" bestFit="1" customWidth="1"/>
    <col min="4" max="4" width="111.33203125" bestFit="1" customWidth="1"/>
    <col min="5" max="5" width="44.83203125" bestFit="1" customWidth="1"/>
    <col min="6" max="9" width="12.6640625" bestFit="1" customWidth="1"/>
    <col min="10" max="11" width="13.83203125" bestFit="1" customWidth="1"/>
  </cols>
  <sheetData>
    <row r="1" spans="1:11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minDisp:,</v>
      </c>
      <c r="G15" t="str">
        <f>CONCATENATE("minPari:",Complessivo!J16,",")</f>
        <v>minPari:,</v>
      </c>
      <c r="H15" t="str">
        <f>CONCATENATE("maxDisp:",Complessivo!K16,",")</f>
        <v>maxDisp:,</v>
      </c>
      <c r="I15" t="str">
        <f>CONCATENATE("maxPari:",Complessivo!L16,",")</f>
        <v>maxPari:,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minDisp:,</v>
      </c>
      <c r="G16" t="str">
        <f>CONCATENATE("minPari:",Complessivo!J17,",")</f>
        <v>minPari:,</v>
      </c>
      <c r="H16" t="str">
        <f>CONCATENATE("maxDisp:",Complessivo!K17,",")</f>
        <v>maxDisp:,</v>
      </c>
      <c r="I16" t="str">
        <f>CONCATENATE("maxPari:",Complessivo!L17,",")</f>
        <v>maxPari:,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minDisp:,</v>
      </c>
      <c r="G17" t="str">
        <f>CONCATENATE("minPari:",Complessivo!J18,",")</f>
        <v>minPari:,</v>
      </c>
      <c r="H17" t="str">
        <f>CONCATENATE("maxDisp:",Complessivo!K18,",")</f>
        <v>maxDisp:,</v>
      </c>
      <c r="I17" t="str">
        <f>CONCATENATE("maxPari:",Complessivo!L18,",")</f>
        <v>maxPari:,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minDisp:,</v>
      </c>
      <c r="G18" t="str">
        <f>CONCATENATE("minPari:",Complessivo!J19,",")</f>
        <v>minPari:,</v>
      </c>
      <c r="H18" t="str">
        <f>CONCATENATE("maxDisp:",Complessivo!K19,",")</f>
        <v>maxDisp:,</v>
      </c>
      <c r="I18" t="str">
        <f>CONCATENATE("maxPari:",Complessivo!L19,",")</f>
        <v>maxPari:,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minDisp:,</v>
      </c>
      <c r="G19" t="str">
        <f>CONCATENATE("minPari:",Complessivo!J20,",")</f>
        <v>minPari:,</v>
      </c>
      <c r="H19" t="str">
        <f>CONCATENATE("maxDisp:",Complessivo!K20,",")</f>
        <v>maxDisp:,</v>
      </c>
      <c r="I19" t="str">
        <f>CONCATENATE("maxPari:",Complessivo!L20,",")</f>
        <v>maxPari:,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minDisp:,</v>
      </c>
      <c r="G23" t="str">
        <f>CONCATENATE("minPari:",Complessivo!J24,",")</f>
        <v>minPari:,</v>
      </c>
      <c r="H23" t="str">
        <f>CONCATENATE("maxDisp:",Complessivo!K24,",")</f>
        <v>maxDisp:,</v>
      </c>
      <c r="I23" t="str">
        <f>CONCATENATE("maxPari:",Complessivo!L24,",")</f>
        <v>maxPari:,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minDisp:,</v>
      </c>
      <c r="G24" t="str">
        <f>CONCATENATE("minPari:",Complessivo!J25,",")</f>
        <v>minPari:,</v>
      </c>
      <c r="H24" t="str">
        <f>CONCATENATE("maxDisp:",Complessivo!K25,",")</f>
        <v>maxDisp:,</v>
      </c>
      <c r="I24" t="str">
        <f>CONCATENATE("maxPari:",Complessivo!L25,",")</f>
        <v>maxPari:,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minDisp:,</v>
      </c>
      <c r="G28" t="str">
        <f>CONCATENATE("minPari:",Complessivo!J29,",")</f>
        <v>minPari:,</v>
      </c>
      <c r="H28" t="str">
        <f>CONCATENATE("maxDisp:",Complessivo!K29,",")</f>
        <v>maxDisp:,</v>
      </c>
      <c r="I28" t="str">
        <f>CONCATENATE("maxPari:",Complessivo!L29,",")</f>
        <v>maxPari:,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minDisp:,</v>
      </c>
      <c r="G29" t="str">
        <f>CONCATENATE("minPari:",Complessivo!J30,",")</f>
        <v>minPari:,</v>
      </c>
      <c r="H29" t="str">
        <f>CONCATENATE("maxDisp:",Complessivo!K30,",")</f>
        <v>maxDisp:,</v>
      </c>
      <c r="I29" t="str">
        <f>CONCATENATE("maxPari:",Complessivo!L30,",")</f>
        <v>maxPari:,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minDisp:,</v>
      </c>
      <c r="G30" t="str">
        <f>CONCATENATE("minPari:",Complessivo!J31,",")</f>
        <v>minPari:,</v>
      </c>
      <c r="H30" t="str">
        <f>CONCATENATE("maxDisp:",Complessivo!K31,",")</f>
        <v>maxDisp:,</v>
      </c>
      <c r="I30" t="str">
        <f>CONCATENATE("maxPari:",Complessivo!L31,",")</f>
        <v>maxPari:,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minDisp:,</v>
      </c>
      <c r="G40" t="str">
        <f>CONCATENATE("minPari:",Complessivo!J41,",")</f>
        <v>minPari:,</v>
      </c>
      <c r="H40" t="str">
        <f>CONCATENATE("maxDisp:",Complessivo!K41,",")</f>
        <v>maxDisp:,</v>
      </c>
      <c r="I40" t="str">
        <f>CONCATENATE("maxPari:",Complessivo!L41,",")</f>
        <v>maxPari:,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minDisp:,</v>
      </c>
      <c r="G41" t="str">
        <f>CONCATENATE("minPari:",Complessivo!J42,",")</f>
        <v>minPari:,</v>
      </c>
      <c r="H41" t="str">
        <f>CONCATENATE("maxDisp:",Complessivo!K42,",")</f>
        <v>maxDisp:,</v>
      </c>
      <c r="I41" t="str">
        <f>CONCATENATE("maxPari:",Complessivo!L42,",")</f>
        <v>maxPari:,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minDisp:,</v>
      </c>
      <c r="G44" t="str">
        <f>CONCATENATE("minPari:",Complessivo!J45,",")</f>
        <v>minPari:,</v>
      </c>
      <c r="H44" t="str">
        <f>CONCATENATE("maxDisp:",Complessivo!K45,",")</f>
        <v>maxDisp:,</v>
      </c>
      <c r="I44" t="str">
        <f>CONCATENATE("maxPari:",Complessivo!L45,",")</f>
        <v>maxPari:,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minDisp:,</v>
      </c>
      <c r="G45" t="str">
        <f>CONCATENATE("minPari:",Complessivo!J46,",")</f>
        <v>minPari:,</v>
      </c>
      <c r="H45" t="str">
        <f>CONCATENATE("maxDisp:",Complessivo!K46,",")</f>
        <v>maxDisp:,</v>
      </c>
      <c r="I45" t="str">
        <f>CONCATENATE("maxPari:",Complessivo!L46,",")</f>
        <v>maxPari:,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minDisp:,</v>
      </c>
      <c r="G46" t="str">
        <f>CONCATENATE("minPari:",Complessivo!J47,",")</f>
        <v>minPari:,</v>
      </c>
      <c r="H46" t="str">
        <f>CONCATENATE("maxDisp:",Complessivo!K47,",")</f>
        <v>maxDisp:,</v>
      </c>
      <c r="I46" t="str">
        <f>CONCATENATE("maxPari:",Complessivo!L47,",")</f>
        <v>maxPari:,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minDisp:,</v>
      </c>
      <c r="G50" t="str">
        <f>CONCATENATE("minPari:",Complessivo!J51,",")</f>
        <v>minPari:,</v>
      </c>
      <c r="H50" t="str">
        <f>CONCATENATE("maxDisp:",Complessivo!K51,",")</f>
        <v>maxDisp:,</v>
      </c>
      <c r="I50" t="str">
        <f>CONCATENATE("maxPari:",Complessivo!L51,",")</f>
        <v>maxPari:,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minDisp:,</v>
      </c>
      <c r="G51" t="str">
        <f>CONCATENATE("minPari:",Complessivo!J52,",")</f>
        <v>minPari:,</v>
      </c>
      <c r="H51" t="str">
        <f>CONCATENATE("maxDisp:",Complessivo!K52,",")</f>
        <v>maxDisp:,</v>
      </c>
      <c r="I51" t="str">
        <f>CONCATENATE("maxPari:",Complessivo!L52,",")</f>
        <v>maxPari:,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>
      <c r="A54" t="str">
        <f>CONCATENATE("{id:",Complessivo!A55,",")</f>
        <v>{id:54,</v>
      </c>
      <c r="B54" t="str">
        <f>CONCATENATE("idHera:",Complessivo!B55,",")</f>
        <v>idHera:594,</v>
      </c>
      <c r="C54" t="str">
        <f>CONCATENATE("viaHera:""",Complessivo!C55,""",")</f>
        <v>viaHera:"CALARI (VIA)",</v>
      </c>
      <c r="D54" t="str">
        <f>IF(Complessivo!G55="null", CONCATENATE("dettaglioHera:",Complessivo!G55,","),CONCATENATE("dettaglioHera:""",Complessivo!G55,""","))</f>
        <v>dettaglioHera:"da l.opposto via Sabotino a v.le Vicini",</v>
      </c>
      <c r="E54" t="str">
        <f>CONCATENATE("viaGoogle:""",Complessivo!H55,""",")</f>
        <v>viaGoogle:"Via Monaldo Calari",</v>
      </c>
      <c r="F54" t="str">
        <f>CONCATENATE("minDisp:",Complessivo!I55,",")</f>
        <v>minDisp:,</v>
      </c>
      <c r="G54" t="str">
        <f>CONCATENATE("minPari:",Complessivo!J55,",")</f>
        <v>minPari:,</v>
      </c>
      <c r="H54" t="str">
        <f>CONCATENATE("maxDisp:",Complessivo!K55,",")</f>
        <v>maxDisp:,</v>
      </c>
      <c r="I54" t="str">
        <f>CONCATENATE("maxPari:",Complessivo!L55,",")</f>
        <v>maxPari:,</v>
      </c>
      <c r="J54" t="str">
        <f>CONCATENATE("day:",Complessivo!N55,",")</f>
        <v>day:3,</v>
      </c>
      <c r="K54" t="str">
        <f>CONCATENATE("week:",Complessivo!M55,"},")</f>
        <v>week:3},</v>
      </c>
    </row>
    <row r="55" spans="1:11">
      <c r="A55" t="str">
        <f>CONCATENATE("{id:",Complessivo!A56,",")</f>
        <v>{id:55,</v>
      </c>
      <c r="B55" t="str">
        <f>CONCATENATE("idHera:",Complessivo!B56,",")</f>
        <v>idHera:594,</v>
      </c>
      <c r="C55" t="str">
        <f>CONCATENATE("viaHera:""",Complessivo!C56,""",")</f>
        <v>viaHera:"CALARI (VIA)",</v>
      </c>
      <c r="D55" t="str">
        <f>IF(Complessivo!G56="null", CONCATENATE("dettaglioHera:",Complessivo!G56,","),CONCATENATE("dettaglioHera:""",Complessivo!G56,""","))</f>
        <v>dettaglioHera:"da p.ta S.Isaia a via Pratello",</v>
      </c>
      <c r="E55" t="str">
        <f>CONCATENATE("viaGoogle:""",Complessivo!H56,""",")</f>
        <v>viaGoogle:"Via Monaldo Calari",</v>
      </c>
      <c r="F55" t="str">
        <f>CONCATENATE("minDisp:",Complessivo!I56,",")</f>
        <v>minDisp:,</v>
      </c>
      <c r="G55" t="str">
        <f>CONCATENATE("minPari:",Complessivo!J56,",")</f>
        <v>minPari:,</v>
      </c>
      <c r="H55" t="str">
        <f>CONCATENATE("maxDisp:",Complessivo!K56,",")</f>
        <v>maxDisp:,</v>
      </c>
      <c r="I55" t="str">
        <f>CONCATENATE("maxPari:",Complessivo!L56,",")</f>
        <v>maxPari:,</v>
      </c>
      <c r="J55" t="str">
        <f>CONCATENATE("day:",Complessivo!N56,",")</f>
        <v>day:3,</v>
      </c>
      <c r="K55" t="str">
        <f>CONCATENATE("week:",Complessivo!M56,"},")</f>
        <v>week:3},</v>
      </c>
    </row>
    <row r="56" spans="1:11">
      <c r="A56" t="str">
        <f>CONCATENATE("{id:",Complessivo!A57,",")</f>
        <v>{id:56,</v>
      </c>
      <c r="B56" t="str">
        <f>CONCATENATE("idHera:",Complessivo!B57,",")</f>
        <v>idHera:594,</v>
      </c>
      <c r="C56" t="str">
        <f>CONCATENATE("viaHera:""",Complessivo!C57,""",")</f>
        <v>viaHera:"CALARI (VIA)",</v>
      </c>
      <c r="D56" t="str">
        <f>IF(Complessivo!G57="null", CONCATENATE("dettaglioHera:",Complessivo!G57,","),CONCATENATE("dettaglioHera:""",Complessivo!G57,""","))</f>
        <v>dettaglioHera:"da p.zza p.ta S.Felice a via Grada",</v>
      </c>
      <c r="E56" t="str">
        <f>CONCATENATE("viaGoogle:""",Complessivo!H57,""",")</f>
        <v>viaGoogle:"Via Monaldo Calari",</v>
      </c>
      <c r="F56" t="str">
        <f>CONCATENATE("minDisp:",Complessivo!I57,",")</f>
        <v>minDisp:,</v>
      </c>
      <c r="G56" t="str">
        <f>CONCATENATE("minPari:",Complessivo!J57,",")</f>
        <v>minPari:,</v>
      </c>
      <c r="H56" t="str">
        <f>CONCATENATE("maxDisp:",Complessivo!K57,",")</f>
        <v>maxDisp:,</v>
      </c>
      <c r="I56" t="str">
        <f>CONCATENATE("maxPari:",Complessivo!L57,",")</f>
        <v>maxPari:,</v>
      </c>
      <c r="J56" t="str">
        <f>CONCATENATE("day:",Complessivo!N57,",")</f>
        <v>day:3,</v>
      </c>
      <c r="K56" t="str">
        <f>CONCATENATE("week:",Complessivo!M57,"},")</f>
        <v>week:3},</v>
      </c>
    </row>
    <row r="57" spans="1:11">
      <c r="A57" t="str">
        <f>CONCATENATE("{id:",Complessivo!A58,",")</f>
        <v>{id:57,</v>
      </c>
      <c r="B57" t="str">
        <f>CONCATENATE("idHera:",Complessivo!B58,",")</f>
        <v>idHera:688,</v>
      </c>
      <c r="C57" t="str">
        <f>CONCATENATE("viaHera:""",Complessivo!C58,""",")</f>
        <v>viaHera:"CALDERINI (P.ZZA)",</v>
      </c>
      <c r="D57" t="str">
        <f>IF(Complessivo!G58="null", CONCATENATE("dettaglioHera:",Complessivo!G58,","),CONCATENATE("dettaglioHera:""",Complessivo!G58,""","))</f>
        <v>dettaglioHera:null,</v>
      </c>
      <c r="E57" t="str">
        <f>CONCATENATE("viaGoogle:""",Complessivo!H58,""",")</f>
        <v>viaGoogle:"Piazza Calderini",</v>
      </c>
      <c r="F57" t="str">
        <f>CONCATENATE("minDisp:",Complessivo!I58,",")</f>
        <v>minDisp:null,</v>
      </c>
      <c r="G57" t="str">
        <f>CONCATENATE("minPari:",Complessivo!J58,",")</f>
        <v>minPari:null,</v>
      </c>
      <c r="H57" t="str">
        <f>CONCATENATE("maxDisp:",Complessivo!K58,",")</f>
        <v>maxDisp:null,</v>
      </c>
      <c r="I57" t="str">
        <f>CONCATENATE("maxPari:",Complessivo!L58,",")</f>
        <v>maxPari:null,</v>
      </c>
      <c r="J57" t="str">
        <f>CONCATENATE("day:",Complessivo!N58,",")</f>
        <v>day:5,</v>
      </c>
      <c r="K57" t="str">
        <f>CONCATENATE("week:",Complessivo!M58,"},")</f>
        <v>week:1},</v>
      </c>
    </row>
    <row r="58" spans="1:11">
      <c r="A58" t="str">
        <f>CONCATENATE("{id:",Complessivo!A59,",")</f>
        <v>{id:58,</v>
      </c>
      <c r="B58" t="str">
        <f>CONCATENATE("idHera:",Complessivo!B59,",")</f>
        <v>idHera:561,</v>
      </c>
      <c r="C58" t="str">
        <f>CONCATENATE("viaHera:""",Complessivo!C59,""",")</f>
        <v>viaHera:"CALORI (VIA)",</v>
      </c>
      <c r="D58" t="str">
        <f>IF(Complessivo!G59="null", CONCATENATE("dettaglioHera:",Complessivo!G59,","),CONCATENATE("dettaglioHera:""",Complessivo!G59,""","))</f>
        <v>dettaglioHera:"SOLO CENTRALE",</v>
      </c>
      <c r="E58" t="str">
        <f>CONCATENATE("viaGoogle:""",Complessivo!H59,""",")</f>
        <v>viaGoogle:"Via Luigi Calori",</v>
      </c>
      <c r="F58" t="str">
        <f>CONCATENATE("minDisp:",Complessivo!I59,",")</f>
        <v>minDisp:,</v>
      </c>
      <c r="G58" t="str">
        <f>CONCATENATE("minPari:",Complessivo!J59,",")</f>
        <v>minPari:,</v>
      </c>
      <c r="H58" t="str">
        <f>CONCATENATE("maxDisp:",Complessivo!K59,",")</f>
        <v>maxDisp:,</v>
      </c>
      <c r="I58" t="str">
        <f>CONCATENATE("maxPari:",Complessivo!L59,",")</f>
        <v>maxPari:,</v>
      </c>
      <c r="J58" t="str">
        <f>CONCATENATE("day:",Complessivo!N59,",")</f>
        <v>day:3,</v>
      </c>
      <c r="K58" t="str">
        <f>CONCATENATE("week:",Complessivo!M59,"},")</f>
        <v>week:1},</v>
      </c>
    </row>
    <row r="59" spans="1:11">
      <c r="A59" t="str">
        <f>CONCATENATE("{id:",Complessivo!A60,",")</f>
        <v>{id:59,</v>
      </c>
      <c r="B59" t="str">
        <f>CONCATENATE("idHera:",Complessivo!B60,",")</f>
        <v>idHera:561,</v>
      </c>
      <c r="C59" t="str">
        <f>CONCATENATE("viaHera:""",Complessivo!C60,""",")</f>
        <v>viaHera:"CALORI (VIA)",</v>
      </c>
      <c r="D59" t="str">
        <f>IF(Complessivo!G60="null", CONCATENATE("dettaglioHera:",Complessivo!G60,","),CONCATENATE("dettaglioHera:""",Complessivo!G60,""","))</f>
        <v>dettaglioHera:"dx-sx (no centro)",</v>
      </c>
      <c r="E59" t="str">
        <f>CONCATENATE("viaGoogle:""",Complessivo!H60,""",")</f>
        <v>viaGoogle:"Via Luigi Calori",</v>
      </c>
      <c r="F59" t="str">
        <f>CONCATENATE("minDisp:",Complessivo!I60,",")</f>
        <v>minDisp:,</v>
      </c>
      <c r="G59" t="str">
        <f>CONCATENATE("minPari:",Complessivo!J60,",")</f>
        <v>minPari:,</v>
      </c>
      <c r="H59" t="str">
        <f>CONCATENATE("maxDisp:",Complessivo!K60,",")</f>
        <v>maxDisp:,</v>
      </c>
      <c r="I59" t="str">
        <f>CONCATENATE("maxPari:",Complessivo!L60,",")</f>
        <v>maxPari:,</v>
      </c>
      <c r="J59" t="str">
        <f>CONCATENATE("day:",Complessivo!N60,",")</f>
        <v>day:5,</v>
      </c>
      <c r="K59" t="str">
        <f>CONCATENATE("week:",Complessivo!M60,"},")</f>
        <v>week:2},</v>
      </c>
    </row>
    <row r="60" spans="1:11">
      <c r="A60" t="str">
        <f>CONCATENATE("{id:",Complessivo!A61,",")</f>
        <v>{id:60,</v>
      </c>
      <c r="B60" t="str">
        <f>CONCATENATE("idHera:",Complessivo!B61,",")</f>
        <v>idHera:656,</v>
      </c>
      <c r="C60" t="str">
        <f>CONCATENATE("viaHera:""",Complessivo!C61,""",")</f>
        <v>viaHera:"CALZOLERIE (VIA)",</v>
      </c>
      <c r="D60" t="str">
        <f>IF(Complessivo!G61="null", CONCATENATE("dettaglioHera:",Complessivo!G61,","),CONCATENATE("dettaglioHera:""",Complessivo!G61,""","))</f>
        <v>dettaglioHera:null,</v>
      </c>
      <c r="E60" t="str">
        <f>CONCATENATE("viaGoogle:""",Complessivo!H61,""",")</f>
        <v>viaGoogle:"Via Calzolerie",</v>
      </c>
      <c r="F60" t="str">
        <f>CONCATENATE("minDisp:",Complessivo!I61,",")</f>
        <v>minDisp:null,</v>
      </c>
      <c r="G60" t="str">
        <f>CONCATENATE("minPari:",Complessivo!J61,",")</f>
        <v>minPari:null,</v>
      </c>
      <c r="H60" t="str">
        <f>CONCATENATE("maxDisp:",Complessivo!K61,",")</f>
        <v>maxDisp:null,</v>
      </c>
      <c r="I60" t="str">
        <f>CONCATENATE("maxPari:",Complessivo!L61,",")</f>
        <v>maxPari:null,</v>
      </c>
      <c r="J60" t="str">
        <f>CONCATENATE("day:",Complessivo!N61,",")</f>
        <v>day:4,</v>
      </c>
      <c r="K60" t="str">
        <f>CONCATENATE("week:",Complessivo!M61,"},")</f>
        <v>week:2},</v>
      </c>
    </row>
    <row r="61" spans="1:11">
      <c r="A61" t="str">
        <f>CONCATENATE("{id:",Complessivo!A62,",")</f>
        <v>{id:61,</v>
      </c>
      <c r="B61" t="str">
        <f>CONCATENATE("idHera:",Complessivo!B62,",")</f>
        <v>idHera:722,</v>
      </c>
      <c r="C61" t="str">
        <f>CONCATENATE("viaHera:""",Complessivo!C62,""",")</f>
        <v>viaHera:"CANE (VIA)",</v>
      </c>
      <c r="D61" t="str">
        <f>IF(Complessivo!G62="null", CONCATENATE("dettaglioHera:",Complessivo!G62,","),CONCATENATE("dettaglioHera:""",Complessivo!G62,""","))</f>
        <v>dettaglioHera:"da via Barbazzi a via Marsili",</v>
      </c>
      <c r="E61" t="str">
        <f>CONCATENATE("viaGoogle:""",Complessivo!H62,""",")</f>
        <v>viaGoogle:"Via del Cane",</v>
      </c>
      <c r="F61" t="str">
        <f>CONCATENATE("minDisp:",Complessivo!I62,",")</f>
        <v>minDisp:null,</v>
      </c>
      <c r="G61" t="str">
        <f>CONCATENATE("minPari:",Complessivo!J62,",")</f>
        <v>minPari:null,</v>
      </c>
      <c r="H61" t="str">
        <f>CONCATENATE("maxDisp:",Complessivo!K62,",")</f>
        <v>maxDisp:null,</v>
      </c>
      <c r="I61" t="str">
        <f>CONCATENATE("maxPari:",Complessivo!L62,",")</f>
        <v>maxPari:null,</v>
      </c>
      <c r="J61" t="str">
        <f>CONCATENATE("day:",Complessivo!N62,",")</f>
        <v>day:5,</v>
      </c>
      <c r="K61" t="str">
        <f>CONCATENATE("week:",Complessivo!M62,"},")</f>
        <v>week:4},</v>
      </c>
    </row>
    <row r="62" spans="1:11">
      <c r="A62" t="str">
        <f>CONCATENATE("{id:",Complessivo!A63,",")</f>
        <v>{id:62,</v>
      </c>
      <c r="B62" t="str">
        <f>CONCATENATE("idHera:",Complessivo!B63,",")</f>
        <v>idHera:574,</v>
      </c>
      <c r="C62" t="str">
        <f>CONCATENATE("viaHera:""",Complessivo!C63,""",")</f>
        <v>viaHera:"CAPO DI LUCCA (VIA)",</v>
      </c>
      <c r="D62" t="str">
        <f>IF(Complessivo!G63="null", CONCATENATE("dettaglioHera:",Complessivo!G63,","),CONCATENATE("dettaglioHera:""",Complessivo!G63,""","))</f>
        <v>dettaglioHera:"da viale Masini a via Finelli",</v>
      </c>
      <c r="E62" t="str">
        <f>CONCATENATE("viaGoogle:""",Complessivo!H63,""",")</f>
        <v>viaGoogle:"Via Capo di Lucca",</v>
      </c>
      <c r="F62" t="str">
        <f>CONCATENATE("minDisp:",Complessivo!I63,",")</f>
        <v>minDisp:,</v>
      </c>
      <c r="G62" t="str">
        <f>CONCATENATE("minPari:",Complessivo!J63,",")</f>
        <v>minPari:,</v>
      </c>
      <c r="H62" t="str">
        <f>CONCATENATE("maxDisp:",Complessivo!K63,",")</f>
        <v>maxDisp:,</v>
      </c>
      <c r="I62" t="str">
        <f>CONCATENATE("maxPari:",Complessivo!L63,",")</f>
        <v>maxPari:,</v>
      </c>
      <c r="J62" t="str">
        <f>CONCATENATE("day:",Complessivo!N63,",")</f>
        <v>day:3,</v>
      </c>
      <c r="K62" t="str">
        <f>CONCATENATE("week:",Complessivo!M63,"},")</f>
        <v>week:1},</v>
      </c>
    </row>
    <row r="63" spans="1:11">
      <c r="A63" t="str">
        <f>CONCATENATE("{id:",Complessivo!A64,",")</f>
        <v>{id:63,</v>
      </c>
      <c r="B63" t="str">
        <f>CONCATENATE("idHera:",Complessivo!B64,",")</f>
        <v>idHera:574,</v>
      </c>
      <c r="C63" t="str">
        <f>CONCATENATE("viaHera:""",Complessivo!C64,""",")</f>
        <v>viaHera:"CAPO DI LUCCA (VIA)",</v>
      </c>
      <c r="D63" t="str">
        <f>IF(Complessivo!G64="null", CONCATENATE("dettaglioHera:",Complessivo!G64,","),CONCATENATE("dettaglioHera:""",Complessivo!G64,""","))</f>
        <v>dettaglioHera:"da via Irnerio a via Finelli",</v>
      </c>
      <c r="E63" t="str">
        <f>CONCATENATE("viaGoogle:""",Complessivo!H64,""",")</f>
        <v>viaGoogle:"Via Capo di Lucca",</v>
      </c>
      <c r="F63" t="str">
        <f>CONCATENATE("minDisp:",Complessivo!I64,",")</f>
        <v>minDisp:,</v>
      </c>
      <c r="G63" t="str">
        <f>CONCATENATE("minPari:",Complessivo!J64,",")</f>
        <v>minPari:,</v>
      </c>
      <c r="H63" t="str">
        <f>CONCATENATE("maxDisp:",Complessivo!K64,",")</f>
        <v>maxDisp:,</v>
      </c>
      <c r="I63" t="str">
        <f>CONCATENATE("maxPari:",Complessivo!L64,",")</f>
        <v>maxPari:,</v>
      </c>
      <c r="J63" t="str">
        <f>CONCATENATE("day:",Complessivo!N64,",")</f>
        <v>day:4,</v>
      </c>
      <c r="K63" t="str">
        <f>CONCATENATE("week:",Complessivo!M64,"},")</f>
        <v>week:2},</v>
      </c>
    </row>
    <row r="64" spans="1:11">
      <c r="A64" t="str">
        <f>CONCATENATE("{id:",Complessivo!A65,",")</f>
        <v>{id:64,</v>
      </c>
      <c r="B64" t="str">
        <f>CONCATENATE("idHera:",Complessivo!B65,",")</f>
        <v>idHera:574,</v>
      </c>
      <c r="C64" t="str">
        <f>CONCATENATE("viaHera:""",Complessivo!C65,""",")</f>
        <v>viaHera:"CAPO DI LUCCA (VIA)",</v>
      </c>
      <c r="D64" t="str">
        <f>IF(Complessivo!G65="null", CONCATENATE("dettaglioHera:",Complessivo!G65,","),CONCATENATE("dettaglioHera:""",Complessivo!G65,""","))</f>
        <v>dettaglioHera:"da via Irnerio a via Moline",</v>
      </c>
      <c r="E64" t="str">
        <f>CONCATENATE("viaGoogle:""",Complessivo!H65,""",")</f>
        <v>viaGoogle:"Via Capo di Lucca",</v>
      </c>
      <c r="F64" t="str">
        <f>CONCATENATE("minDisp:",Complessivo!I65,",")</f>
        <v>minDisp:,</v>
      </c>
      <c r="G64" t="str">
        <f>CONCATENATE("minPari:",Complessivo!J65,",")</f>
        <v>minPari:,</v>
      </c>
      <c r="H64" t="str">
        <f>CONCATENATE("maxDisp:",Complessivo!K65,",")</f>
        <v>maxDisp:,</v>
      </c>
      <c r="I64" t="str">
        <f>CONCATENATE("maxPari:",Complessivo!L65,",")</f>
        <v>maxPari:,</v>
      </c>
      <c r="J64" t="str">
        <f>CONCATENATE("day:",Complessivo!N65,",")</f>
        <v>day:4,</v>
      </c>
      <c r="K64" t="str">
        <f>CONCATENATE("week:",Complessivo!M65,"},")</f>
        <v>week:2},</v>
      </c>
    </row>
    <row r="65" spans="1:11">
      <c r="A65" t="str">
        <f>CONCATENATE("{id:",Complessivo!A66,",")</f>
        <v>{id:65,</v>
      </c>
      <c r="B65" t="str">
        <f>CONCATENATE("idHera:",Complessivo!B66,",")</f>
        <v>idHera:733,</v>
      </c>
      <c r="C65" t="str">
        <f>CONCATENATE("viaHera:""",Complessivo!C66,""",")</f>
        <v>viaHera:"CAPRAMOZZA (VIA)",</v>
      </c>
      <c r="D65" t="str">
        <f>IF(Complessivo!G66="null", CONCATENATE("dettaglioHera:",Complessivo!G66,","),CONCATENATE("dettaglioHera:""",Complessivo!G66,""","))</f>
        <v>dettaglioHera:null,</v>
      </c>
      <c r="E65" t="str">
        <f>CONCATENATE("viaGoogle:""",Complessivo!H66,""",")</f>
        <v>viaGoogle:"Via Capramozza",</v>
      </c>
      <c r="F65" t="str">
        <f>CONCATENATE("minDisp:",Complessivo!I66,",")</f>
        <v>minDisp:null,</v>
      </c>
      <c r="G65" t="str">
        <f>CONCATENATE("minPari:",Complessivo!J66,",")</f>
        <v>minPari:null,</v>
      </c>
      <c r="H65" t="str">
        <f>CONCATENATE("maxDisp:",Complessivo!K66,",")</f>
        <v>maxDisp:null,</v>
      </c>
      <c r="I65" t="str">
        <f>CONCATENATE("maxPari:",Complessivo!L66,",")</f>
        <v>maxPari:null,</v>
      </c>
      <c r="J65" t="str">
        <f>CONCATENATE("day:",Complessivo!N66,",")</f>
        <v>day:5,</v>
      </c>
      <c r="K65" t="str">
        <f>CONCATENATE("week:",Complessivo!M66,"},")</f>
        <v>week:4},</v>
      </c>
    </row>
    <row r="66" spans="1:11">
      <c r="A66" t="str">
        <f>CONCATENATE("{id:",Complessivo!A67,",")</f>
        <v>{id:66,</v>
      </c>
      <c r="B66" t="str">
        <f>CONCATENATE("idHera:",Complessivo!B67,",")</f>
        <v>idHera:655,</v>
      </c>
      <c r="C66" t="str">
        <f>CONCATENATE("viaHera:""",Complessivo!C67,""",")</f>
        <v>viaHera:"CAPRERIE (VIA)",</v>
      </c>
      <c r="D66" t="str">
        <f>IF(Complessivo!G67="null", CONCATENATE("dettaglioHera:",Complessivo!G67,","),CONCATENATE("dettaglioHera:""",Complessivo!G67,""","))</f>
        <v>dettaglioHera:null,</v>
      </c>
      <c r="E66" t="str">
        <f>CONCATENATE("viaGoogle:""",Complessivo!H67,""",")</f>
        <v>viaGoogle:"Via Caprarie",</v>
      </c>
      <c r="F66" t="str">
        <f>CONCATENATE("minDisp:",Complessivo!I67,",")</f>
        <v>minDisp:null,</v>
      </c>
      <c r="G66" t="str">
        <f>CONCATENATE("minPari:",Complessivo!J67,",")</f>
        <v>minPari:null,</v>
      </c>
      <c r="H66" t="str">
        <f>CONCATENATE("maxDisp:",Complessivo!K67,",")</f>
        <v>maxDisp:null,</v>
      </c>
      <c r="I66" t="str">
        <f>CONCATENATE("maxPari:",Complessivo!L67,",")</f>
        <v>maxPari:null,</v>
      </c>
      <c r="J66" t="str">
        <f>CONCATENATE("day:",Complessivo!N67,",")</f>
        <v>day:4,</v>
      </c>
      <c r="K66" t="str">
        <f>CONCATENATE("week:",Complessivo!M67,"},")</f>
        <v>week:2},</v>
      </c>
    </row>
    <row r="67" spans="1:11">
      <c r="A67" t="str">
        <f>CONCATENATE("{id:",Complessivo!A68,",")</f>
        <v>{id:67,</v>
      </c>
      <c r="B67" t="str">
        <f>CONCATENATE("idHera:",Complessivo!B68,",")</f>
        <v>idHera:516,</v>
      </c>
      <c r="C67" t="str">
        <f>CONCATENATE("viaHera:""",Complessivo!C68,""",")</f>
        <v>viaHera:"CARBONESI (VIA)",</v>
      </c>
      <c r="D67" t="str">
        <f>IF(Complessivo!G68="null", CONCATENATE("dettaglioHera:",Complessivo!G68,","),CONCATENATE("dettaglioHera:""",Complessivo!G68,""","))</f>
        <v>dettaglioHera:null,</v>
      </c>
      <c r="E67" t="str">
        <f>CONCATENATE("viaGoogle:""",Complessivo!H68,""",")</f>
        <v>viaGoogle:"Via De' Carbonesi",</v>
      </c>
      <c r="F67" t="str">
        <f>CONCATENATE("minDisp:",Complessivo!I68,",")</f>
        <v>minDisp:null,</v>
      </c>
      <c r="G67" t="str">
        <f>CONCATENATE("minPari:",Complessivo!J68,",")</f>
        <v>minPari:null,</v>
      </c>
      <c r="H67" t="str">
        <f>CONCATENATE("maxDisp:",Complessivo!K68,",")</f>
        <v>maxDisp:null,</v>
      </c>
      <c r="I67" t="str">
        <f>CONCATENATE("maxPari:",Complessivo!L68,",")</f>
        <v>maxPari:null,</v>
      </c>
      <c r="J67" t="str">
        <f>CONCATENATE("day:",Complessivo!N68,",")</f>
        <v>day:2,</v>
      </c>
      <c r="K67" t="str">
        <f>CONCATENATE("week:",Complessivo!M68,"},")</f>
        <v>week:2},</v>
      </c>
    </row>
    <row r="68" spans="1:11">
      <c r="A68" t="str">
        <f>CONCATENATE("{id:",Complessivo!A69,",")</f>
        <v>{id:68,</v>
      </c>
      <c r="B68" t="str">
        <f>CONCATENATE("idHera:",Complessivo!B69,",")</f>
        <v>idHera:645,</v>
      </c>
      <c r="C68" t="str">
        <f>CONCATENATE("viaHera:""",Complessivo!C69,""",")</f>
        <v>viaHera:"CARDUCCI (Viale)",</v>
      </c>
      <c r="D68" t="str">
        <f>IF(Complessivo!G69="null", CONCATENATE("dettaglioHera:",Complessivo!G69,","),CONCATENATE("dettaglioHera:""",Complessivo!G69,""","))</f>
        <v>dettaglioHera:"da via Mazzini a via Dante",</v>
      </c>
      <c r="E68" t="str">
        <f>CONCATENATE("viaGoogle:""",Complessivo!H69,""",")</f>
        <v>viaGoogle:"Viale Giosué Carducci",</v>
      </c>
      <c r="F68" t="str">
        <f>CONCATENATE("minDisp:",Complessivo!I69,",")</f>
        <v>minDisp:null,</v>
      </c>
      <c r="G68" t="str">
        <f>CONCATENATE("minPari:",Complessivo!J69,",")</f>
        <v>minPari:null,</v>
      </c>
      <c r="H68" t="str">
        <f>CONCATENATE("maxDisp:",Complessivo!K69,",")</f>
        <v>maxDisp:null,</v>
      </c>
      <c r="I68" t="str">
        <f>CONCATENATE("maxPari:",Complessivo!L69,",")</f>
        <v>maxPari:null,</v>
      </c>
      <c r="J68" t="str">
        <f>CONCATENATE("day:",Complessivo!N69,",")</f>
        <v>day:4,</v>
      </c>
      <c r="K68" t="str">
        <f>CONCATENATE("week:",Complessivo!M69,"},")</f>
        <v>week:2},</v>
      </c>
    </row>
    <row r="69" spans="1:11">
      <c r="A69" t="str">
        <f>CONCATENATE("{id:",Complessivo!A70,",")</f>
        <v>{id:69,</v>
      </c>
      <c r="B69" t="str">
        <f>CONCATENATE("idHera:",Complessivo!B70,",")</f>
        <v>idHera:728,</v>
      </c>
      <c r="C69" t="str">
        <f>CONCATENATE("viaHera:""",Complessivo!C70,""",")</f>
        <v>viaHera:"CARTOLERIE (VIA)",</v>
      </c>
      <c r="D69" t="str">
        <f>IF(Complessivo!G70="null", CONCATENATE("dettaglioHera:",Complessivo!G70,","),CONCATENATE("dettaglioHera:""",Complessivo!G70,""","))</f>
        <v>dettaglioHera:null,</v>
      </c>
      <c r="E69" t="str">
        <f>CONCATENATE("viaGoogle:""",Complessivo!H70,""",")</f>
        <v>viaGoogle:"Via Cartoleria",</v>
      </c>
      <c r="F69" t="str">
        <f>CONCATENATE("minDisp:",Complessivo!I70,",")</f>
        <v>minDisp:null,</v>
      </c>
      <c r="G69" t="str">
        <f>CONCATENATE("minPari:",Complessivo!J70,",")</f>
        <v>minPari:null,</v>
      </c>
      <c r="H69" t="str">
        <f>CONCATENATE("maxDisp:",Complessivo!K70,",")</f>
        <v>maxDisp:null,</v>
      </c>
      <c r="I69" t="str">
        <f>CONCATENATE("maxPari:",Complessivo!L70,",")</f>
        <v>maxPari:null,</v>
      </c>
      <c r="J69" t="str">
        <f>CONCATENATE("day:",Complessivo!N70,",")</f>
        <v>day:5,</v>
      </c>
      <c r="K69" t="str">
        <f>CONCATENATE("week:",Complessivo!M70,"},")</f>
        <v>week:4},</v>
      </c>
    </row>
    <row r="70" spans="1:11">
      <c r="A70" t="str">
        <f>CONCATENATE("{id:",Complessivo!A71,",")</f>
        <v>{id:70,</v>
      </c>
      <c r="B70" t="str">
        <f>CONCATENATE("idHera:",Complessivo!B71,",")</f>
        <v>idHera:544,</v>
      </c>
      <c r="C70" t="str">
        <f>CONCATENATE("viaHera:""",Complessivo!C71,""",")</f>
        <v>viaHera:"CASTAGNOLI (VIA)",</v>
      </c>
      <c r="D70" t="str">
        <f>IF(Complessivo!G71="null", CONCATENATE("dettaglioHera:",Complessivo!G71,","),CONCATENATE("dettaglioHera:""",Complessivo!G71,""","))</f>
        <v>dettaglioHera:null,</v>
      </c>
      <c r="E70" t="str">
        <f>CONCATENATE("viaGoogle:""",Complessivo!H71,""",")</f>
        <v>viaGoogle:"Via De' Castagnoli",</v>
      </c>
      <c r="F70" t="str">
        <f>CONCATENATE("minDisp:",Complessivo!I71,",")</f>
        <v>minDisp:null,</v>
      </c>
      <c r="G70" t="str">
        <f>CONCATENATE("minPari:",Complessivo!J71,",")</f>
        <v>minPari:null,</v>
      </c>
      <c r="H70" t="str">
        <f>CONCATENATE("maxDisp:",Complessivo!K71,",")</f>
        <v>maxDisp:null,</v>
      </c>
      <c r="I70" t="str">
        <f>CONCATENATE("maxPari:",Complessivo!L71,",")</f>
        <v>maxPari:null,</v>
      </c>
      <c r="J70" t="str">
        <f>CONCATENATE("day:",Complessivo!N71,",")</f>
        <v>day:2,</v>
      </c>
      <c r="K70" t="str">
        <f>CONCATENATE("week:",Complessivo!M71,"},")</f>
        <v>week:3},</v>
      </c>
    </row>
    <row r="71" spans="1:11">
      <c r="A71" t="str">
        <f>CONCATENATE("{id:",Complessivo!A72,",")</f>
        <v>{id:71,</v>
      </c>
      <c r="B71" t="str">
        <f>CONCATENATE("idHera:",Complessivo!B72,",")</f>
        <v>idHera:686,</v>
      </c>
      <c r="C71" t="str">
        <f>CONCATENATE("viaHera:""",Complessivo!C72,""",")</f>
        <v>viaHera:"CASTELFIDARDO (VIA)",</v>
      </c>
      <c r="D71" t="str">
        <f>IF(Complessivo!G72="null", CONCATENATE("dettaglioHera:",Complessivo!G72,","),CONCATENATE("dettaglioHera:""",Complessivo!G72,""","))</f>
        <v>dettaglioHera:null,</v>
      </c>
      <c r="E71" t="str">
        <f>CONCATENATE("viaGoogle:""",Complessivo!H72,""",")</f>
        <v>viaGoogle:"Via Castelfidardo",</v>
      </c>
      <c r="F71" t="str">
        <f>CONCATENATE("minDisp:",Complessivo!I72,",")</f>
        <v>minDisp:null,</v>
      </c>
      <c r="G71" t="str">
        <f>CONCATENATE("minPari:",Complessivo!J72,",")</f>
        <v>minPari:null,</v>
      </c>
      <c r="H71" t="str">
        <f>CONCATENATE("maxDisp:",Complessivo!K72,",")</f>
        <v>maxDisp:null,</v>
      </c>
      <c r="I71" t="str">
        <f>CONCATENATE("maxPari:",Complessivo!L72,",")</f>
        <v>maxPari:null,</v>
      </c>
      <c r="J71" t="str">
        <f>CONCATENATE("day:",Complessivo!N72,",")</f>
        <v>day:5,</v>
      </c>
      <c r="K71" t="str">
        <f>CONCATENATE("week:",Complessivo!M72,"},")</f>
        <v>week:1},</v>
      </c>
    </row>
    <row r="72" spans="1:11">
      <c r="A72" t="str">
        <f>CONCATENATE("{id:",Complessivo!A73,",")</f>
        <v>{id:72,</v>
      </c>
      <c r="B72" t="str">
        <f>CONCATENATE("idHera:",Complessivo!B73,",")</f>
        <v>idHera:521,</v>
      </c>
      <c r="C72" t="str">
        <f>CONCATENATE("viaHera:""",Complessivo!C73,""",")</f>
        <v>viaHera:"CASTIGLIONE (VIA)",</v>
      </c>
      <c r="D72" t="str">
        <f>IF(Complessivo!G73="null", CONCATENATE("dettaglioHera:",Complessivo!G73,","),CONCATENATE("dettaglioHera:""",Complessivo!G73,""","))</f>
        <v>dettaglioHera:"da p.zza Mercanzia a via Farini",</v>
      </c>
      <c r="E72" t="str">
        <f>CONCATENATE("viaGoogle:""",Complessivo!H73,""",")</f>
        <v>viaGoogle:"Via Castiglione",</v>
      </c>
      <c r="F72" t="str">
        <f>CONCATENATE("minDisp:",Complessivo!I73,",")</f>
        <v>minDisp:,</v>
      </c>
      <c r="G72" t="str">
        <f>CONCATENATE("minPari:",Complessivo!J73,",")</f>
        <v>minPari:,</v>
      </c>
      <c r="H72" t="str">
        <f>CONCATENATE("maxDisp:",Complessivo!K73,",")</f>
        <v>maxDisp:,</v>
      </c>
      <c r="I72" t="str">
        <f>CONCATENATE("maxPari:",Complessivo!L73,",")</f>
        <v>maxPari:,</v>
      </c>
      <c r="J72" t="str">
        <f>CONCATENATE("day:",Complessivo!N73,",")</f>
        <v>day:5,</v>
      </c>
      <c r="K72" t="str">
        <f>CONCATENATE("week:",Complessivo!M73,"},")</f>
        <v>week:1},</v>
      </c>
    </row>
    <row r="73" spans="1:11">
      <c r="A73" t="str">
        <f>CONCATENATE("{id:",Complessivo!A74,",")</f>
        <v>{id:73,</v>
      </c>
      <c r="B73" t="str">
        <f>CONCATENATE("idHera:",Complessivo!B74,",")</f>
        <v>idHera:521,</v>
      </c>
      <c r="C73" t="str">
        <f>CONCATENATE("viaHera:""",Complessivo!C74,""",")</f>
        <v>viaHera:"CASTIGLIONE (VIA)",</v>
      </c>
      <c r="D73" t="str">
        <f>IF(Complessivo!G74="null", CONCATENATE("dettaglioHera:",Complessivo!G74,","),CONCATENATE("dettaglioHera:""",Complessivo!G74,""","))</f>
        <v>dettaglioHera:"da v.lo Delle Dame a p.zza p.ta Castiglione",</v>
      </c>
      <c r="E73" t="str">
        <f>CONCATENATE("viaGoogle:""",Complessivo!H74,""",")</f>
        <v>viaGoogle:"Via Castiglione",</v>
      </c>
      <c r="F73" t="str">
        <f>CONCATENATE("minDisp:",Complessivo!I74,",")</f>
        <v>minDisp:,</v>
      </c>
      <c r="G73" t="str">
        <f>CONCATENATE("minPari:",Complessivo!J74,",")</f>
        <v>minPari:,</v>
      </c>
      <c r="H73" t="str">
        <f>CONCATENATE("maxDisp:",Complessivo!K74,",")</f>
        <v>maxDisp:,</v>
      </c>
      <c r="I73" t="str">
        <f>CONCATENATE("maxPari:",Complessivo!L74,",")</f>
        <v>maxPari:,</v>
      </c>
      <c r="J73" t="str">
        <f>CONCATENATE("day:",Complessivo!N74,",")</f>
        <v>day:2,</v>
      </c>
      <c r="K73" t="str">
        <f>CONCATENATE("week:",Complessivo!M74,"},")</f>
        <v>week:2},</v>
      </c>
    </row>
    <row r="74" spans="1:11">
      <c r="A74" t="str">
        <f>CONCATENATE("{id:",Complessivo!A75,",")</f>
        <v>{id:74,</v>
      </c>
      <c r="B74" t="str">
        <f>CONCATENATE("idHera:",Complessivo!B75,",")</f>
        <v>idHera:521,</v>
      </c>
      <c r="C74" t="str">
        <f>CONCATENATE("viaHera:""",Complessivo!C75,""",")</f>
        <v>viaHera:"CASTIGLIONE (VIA)",</v>
      </c>
      <c r="D74" t="str">
        <f>IF(Complessivo!G75="null", CONCATENATE("dettaglioHera:",Complessivo!G75,","),CONCATENATE("dettaglioHera:""",Complessivo!G75,""","))</f>
        <v>dettaglioHera:"da via Cartolerie a p.zza p.ta Castiglione",</v>
      </c>
      <c r="E74" t="str">
        <f>CONCATENATE("viaGoogle:""",Complessivo!H75,""",")</f>
        <v>viaGoogle:"Via Castiglione",</v>
      </c>
      <c r="F74" t="str">
        <f>CONCATENATE("minDisp:",Complessivo!I75,",")</f>
        <v>minDisp:,</v>
      </c>
      <c r="G74" t="str">
        <f>CONCATENATE("minPari:",Complessivo!J75,",")</f>
        <v>minPari:,</v>
      </c>
      <c r="H74" t="str">
        <f>CONCATENATE("maxDisp:",Complessivo!K75,",")</f>
        <v>maxDisp:,</v>
      </c>
      <c r="I74" t="str">
        <f>CONCATENATE("maxPari:",Complessivo!L75,",")</f>
        <v>maxPari:,</v>
      </c>
      <c r="J74" t="str">
        <f>CONCATENATE("day:",Complessivo!N75,",")</f>
        <v>day:2,</v>
      </c>
      <c r="K74" t="str">
        <f>CONCATENATE("week:",Complessivo!M75,"},")</f>
        <v>week:2},</v>
      </c>
    </row>
    <row r="75" spans="1:11">
      <c r="A75" t="str">
        <f>CONCATENATE("{id:",Complessivo!A76,",")</f>
        <v>{id:75,</v>
      </c>
      <c r="B75" t="str">
        <f>CONCATENATE("idHera:",Complessivo!B76,",")</f>
        <v>idHera:521,</v>
      </c>
      <c r="C75" t="str">
        <f>CONCATENATE("viaHera:""",Complessivo!C76,""",")</f>
        <v>viaHera:"CASTIGLIONE (VIA)",</v>
      </c>
      <c r="D75" t="str">
        <f>IF(Complessivo!G76="null", CONCATENATE("dettaglioHera:",Complessivo!G76,","),CONCATENATE("dettaglioHera:""",Complessivo!G76,""","))</f>
        <v>dettaglioHera:"interno n°128",</v>
      </c>
      <c r="E75" t="str">
        <f>CONCATENATE("viaGoogle:""",Complessivo!H76,""",")</f>
        <v>viaGoogle:"Via Castiglione",</v>
      </c>
      <c r="F75" t="str">
        <f>CONCATENATE("minDisp:",Complessivo!I76,",")</f>
        <v>minDisp:,</v>
      </c>
      <c r="G75" t="str">
        <f>CONCATENATE("minPari:",Complessivo!J76,",")</f>
        <v>minPari:,</v>
      </c>
      <c r="H75" t="str">
        <f>CONCATENATE("maxDisp:",Complessivo!K76,",")</f>
        <v>maxDisp:,</v>
      </c>
      <c r="I75" t="str">
        <f>CONCATENATE("maxPari:",Complessivo!L76,",")</f>
        <v>maxPari:,</v>
      </c>
      <c r="J75" t="str">
        <f>CONCATENATE("day:",Complessivo!N76,",")</f>
        <v>day:5,</v>
      </c>
      <c r="K75" t="str">
        <f>CONCATENATE("week:",Complessivo!M76,"},")</f>
        <v>week:2},</v>
      </c>
    </row>
    <row r="76" spans="1:11">
      <c r="A76" t="str">
        <f>CONCATENATE("{id:",Complessivo!A77,",")</f>
        <v>{id:76,</v>
      </c>
      <c r="B76" t="str">
        <f>CONCATENATE("idHera:",Complessivo!B77,",")</f>
        <v>idHera:521,</v>
      </c>
      <c r="C76" t="str">
        <f>CONCATENATE("viaHera:""",Complessivo!C77,""",")</f>
        <v>viaHera:"CASTIGLIONE (VIA)",</v>
      </c>
      <c r="D76" t="str">
        <f>IF(Complessivo!G77="null", CONCATENATE("dettaglioHera:",Complessivo!G77,","),CONCATENATE("dettaglioHera:""",Complessivo!G77,""","))</f>
        <v>dettaglioHera:"da via Farini a v.lo Delle Dame",</v>
      </c>
      <c r="E76" t="str">
        <f>CONCATENATE("viaGoogle:""",Complessivo!H77,""",")</f>
        <v>viaGoogle:"Via Castiglione",</v>
      </c>
      <c r="F76" t="str">
        <f>CONCATENATE("minDisp:",Complessivo!I77,",")</f>
        <v>minDisp:,</v>
      </c>
      <c r="G76" t="str">
        <f>CONCATENATE("minPari:",Complessivo!J77,",")</f>
        <v>minPari:,</v>
      </c>
      <c r="H76" t="str">
        <f>CONCATENATE("maxDisp:",Complessivo!K77,",")</f>
        <v>maxDisp:,</v>
      </c>
      <c r="I76" t="str">
        <f>CONCATENATE("maxPari:",Complessivo!L77,",")</f>
        <v>maxPari:,</v>
      </c>
      <c r="J76" t="str">
        <f>CONCATENATE("day:",Complessivo!N77,",")</f>
        <v>day:5,</v>
      </c>
      <c r="K76" t="str">
        <f>CONCATENATE("week:",Complessivo!M77,"},")</f>
        <v>week:3},</v>
      </c>
    </row>
    <row r="77" spans="1:11">
      <c r="A77" t="str">
        <f>CONCATENATE("{id:",Complessivo!A78,",")</f>
        <v>{id:77,</v>
      </c>
      <c r="B77" t="str">
        <f>CONCATENATE("idHera:",Complessivo!B78,",")</f>
        <v>idHera:521,</v>
      </c>
      <c r="C77" t="str">
        <f>CONCATENATE("viaHera:""",Complessivo!C78,""",")</f>
        <v>viaHera:"CASTIGLIONE (VIA)",</v>
      </c>
      <c r="D77" t="str">
        <f>IF(Complessivo!G78="null", CONCATENATE("dettaglioHera:",Complessivo!G78,","),CONCATENATE("dettaglioHera:""",Complessivo!G78,""","))</f>
        <v>dettaglioHera:"da via Farini a via Cartolerie",</v>
      </c>
      <c r="E77" t="str">
        <f>CONCATENATE("viaGoogle:""",Complessivo!H78,""",")</f>
        <v>viaGoogle:"Via Castiglione",</v>
      </c>
      <c r="F77" t="str">
        <f>CONCATENATE("minDisp:",Complessivo!I78,",")</f>
        <v>minDisp:,</v>
      </c>
      <c r="G77" t="str">
        <f>CONCATENATE("minPari:",Complessivo!J78,",")</f>
        <v>minPari:,</v>
      </c>
      <c r="H77" t="str">
        <f>CONCATENATE("maxDisp:",Complessivo!K78,",")</f>
        <v>maxDisp:,</v>
      </c>
      <c r="I77" t="str">
        <f>CONCATENATE("maxPari:",Complessivo!L78,",")</f>
        <v>maxPari:,</v>
      </c>
      <c r="J77" t="str">
        <f>CONCATENATE("day:",Complessivo!N78,",")</f>
        <v>day:5,</v>
      </c>
      <c r="K77" t="str">
        <f>CONCATENATE("week:",Complessivo!M78,"},")</f>
        <v>week:3},</v>
      </c>
    </row>
    <row r="78" spans="1:11">
      <c r="A78" t="str">
        <f>CONCATENATE("{id:",Complessivo!A79,",")</f>
        <v>{id:78,</v>
      </c>
      <c r="B78" t="str">
        <f>CONCATENATE("idHera:",Complessivo!B79,",")</f>
        <v>idHera:511,</v>
      </c>
      <c r="C78" t="str">
        <f>CONCATENATE("viaHera:""",Complessivo!C79,""",")</f>
        <v>viaHera:"CENTOTRECENTO (VIA)",</v>
      </c>
      <c r="D78" t="str">
        <f>IF(Complessivo!G79="null", CONCATENATE("dettaglioHera:",Complessivo!G79,","),CONCATENATE("dettaglioHera:""",Complessivo!G79,""","))</f>
        <v>dettaglioHera:null,</v>
      </c>
      <c r="E78" t="str">
        <f>CONCATENATE("viaGoogle:""",Complessivo!H79,""",")</f>
        <v>viaGoogle:"Via Centotrecento",</v>
      </c>
      <c r="F78" t="str">
        <f>CONCATENATE("minDisp:",Complessivo!I79,",")</f>
        <v>minDisp:null,</v>
      </c>
      <c r="G78" t="str">
        <f>CONCATENATE("minPari:",Complessivo!J79,",")</f>
        <v>minPari:null,</v>
      </c>
      <c r="H78" t="str">
        <f>CONCATENATE("maxDisp:",Complessivo!K79,",")</f>
        <v>maxDisp:null,</v>
      </c>
      <c r="I78" t="str">
        <f>CONCATENATE("maxPari:",Complessivo!L79,",")</f>
        <v>maxPari:null,</v>
      </c>
      <c r="J78" t="str">
        <f>CONCATENATE("day:",Complessivo!N79,",")</f>
        <v>day:2,</v>
      </c>
      <c r="K78" t="str">
        <f>CONCATENATE("week:",Complessivo!M79,"},")</f>
        <v>week:1},</v>
      </c>
    </row>
    <row r="79" spans="1:11">
      <c r="A79" t="str">
        <f>CONCATENATE("{id:",Complessivo!A80,",")</f>
        <v>{id:79,</v>
      </c>
      <c r="B79" t="str">
        <f>CONCATENATE("idHera:",Complessivo!B80,",")</f>
        <v>idHera:563,</v>
      </c>
      <c r="C79" t="str">
        <f>CONCATENATE("viaHera:""",Complessivo!C80,""",")</f>
        <v>viaHera:"CERVELLATI (VIA)",</v>
      </c>
      <c r="D79" t="str">
        <f>IF(Complessivo!G80="null", CONCATENATE("dettaglioHera:",Complessivo!G80,","),CONCATENATE("dettaglioHera:""",Complessivo!G80,""","))</f>
        <v>dettaglioHera:null,</v>
      </c>
      <c r="E79" t="str">
        <f>CONCATENATE("viaGoogle:""",Complessivo!H80,""",")</f>
        <v>viaGoogle:"Via Alessandro Cervellati",</v>
      </c>
      <c r="F79" t="str">
        <f>CONCATENATE("minDisp:",Complessivo!I80,",")</f>
        <v>minDisp:null,</v>
      </c>
      <c r="G79" t="str">
        <f>CONCATENATE("minPari:",Complessivo!J80,",")</f>
        <v>minPari:null,</v>
      </c>
      <c r="H79" t="str">
        <f>CONCATENATE("maxDisp:",Complessivo!K80,",")</f>
        <v>maxDisp:null,</v>
      </c>
      <c r="I79" t="str">
        <f>CONCATENATE("maxPari:",Complessivo!L80,",")</f>
        <v>maxPari:null,</v>
      </c>
      <c r="J79" t="str">
        <f>CONCATENATE("day:",Complessivo!N80,",")</f>
        <v>day:3,</v>
      </c>
      <c r="K79" t="str">
        <f>CONCATENATE("week:",Complessivo!M80,"},")</f>
        <v>week:1},</v>
      </c>
    </row>
    <row r="80" spans="1:11">
      <c r="A80" t="str">
        <f>CONCATENATE("{id:",Complessivo!A81,",")</f>
        <v>{id:80,</v>
      </c>
      <c r="B80" t="str">
        <f>CONCATENATE("idHera:",Complessivo!B81,",")</f>
        <v>idHera:730,</v>
      </c>
      <c r="C80" t="str">
        <f>CONCATENATE("viaHera:""",Complessivo!C81,""",")</f>
        <v>viaHera:"CHIUDARE (VIA)",</v>
      </c>
      <c r="D80" t="str">
        <f>IF(Complessivo!G81="null", CONCATENATE("dettaglioHera:",Complessivo!G81,","),CONCATENATE("dettaglioHera:""",Complessivo!G81,""","))</f>
        <v>dettaglioHera:"da via Arienti a v.le XII Giugno",</v>
      </c>
      <c r="E80" t="str">
        <f>CONCATENATE("viaGoogle:""",Complessivo!H81,""",")</f>
        <v>viaGoogle:"Via Chiudare",</v>
      </c>
      <c r="F80" t="str">
        <f>CONCATENATE("minDisp:",Complessivo!I81,",")</f>
        <v>minDisp:null,</v>
      </c>
      <c r="G80" t="str">
        <f>CONCATENATE("minPari:",Complessivo!J81,",")</f>
        <v>minPari:null,</v>
      </c>
      <c r="H80" t="str">
        <f>CONCATENATE("maxDisp:",Complessivo!K81,",")</f>
        <v>maxDisp:null,</v>
      </c>
      <c r="I80" t="str">
        <f>CONCATENATE("maxPari:",Complessivo!L81,",")</f>
        <v>maxPari:null,</v>
      </c>
      <c r="J80" t="str">
        <f>CONCATENATE("day:",Complessivo!N81,",")</f>
        <v>day:5,</v>
      </c>
      <c r="K80" t="str">
        <f>CONCATENATE("week:",Complessivo!M81,"},")</f>
        <v>week:4},</v>
      </c>
    </row>
    <row r="81" spans="1:11">
      <c r="A81" t="str">
        <f>CONCATENATE("{id:",Complessivo!A82,",")</f>
        <v>{id:81,</v>
      </c>
      <c r="B81" t="str">
        <f>CONCATENATE("idHera:",Complessivo!B82,",")</f>
        <v>idHera:711,</v>
      </c>
      <c r="C81" t="str">
        <f>CONCATENATE("viaHera:""",Complessivo!C82,""",")</f>
        <v>viaHera:"COLLEGIO DI SPAGNA (VIA)",</v>
      </c>
      <c r="D81" t="str">
        <f>IF(Complessivo!G82="null", CONCATENATE("dettaglioHera:",Complessivo!G82,","),CONCATENATE("dettaglioHera:""",Complessivo!G82,""","))</f>
        <v>dettaglioHera:null,</v>
      </c>
      <c r="E81" t="str">
        <f>CONCATENATE("viaGoogle:""",Complessivo!H82,""",")</f>
        <v>viaGoogle:"Via Collegio di Spagna",</v>
      </c>
      <c r="F81" t="str">
        <f>CONCATENATE("minDisp:",Complessivo!I82,",")</f>
        <v>minDisp:null,</v>
      </c>
      <c r="G81" t="str">
        <f>CONCATENATE("minPari:",Complessivo!J82,",")</f>
        <v>minPari:null,</v>
      </c>
      <c r="H81" t="str">
        <f>CONCATENATE("maxDisp:",Complessivo!K82,",")</f>
        <v>maxDisp:null,</v>
      </c>
      <c r="I81" t="str">
        <f>CONCATENATE("maxPari:",Complessivo!L82,",")</f>
        <v>maxPari:null,</v>
      </c>
      <c r="J81" t="str">
        <f>CONCATENATE("day:",Complessivo!N82,",")</f>
        <v>day:5,</v>
      </c>
      <c r="K81" t="str">
        <f>CONCATENATE("week:",Complessivo!M82,"},")</f>
        <v>week:3},</v>
      </c>
    </row>
    <row r="82" spans="1:11">
      <c r="A82" t="str">
        <f>CONCATENATE("{id:",Complessivo!A83,",")</f>
        <v>{id:82,</v>
      </c>
      <c r="B82" t="str">
        <f>CONCATENATE("idHera:",Complessivo!B83,",")</f>
        <v>idHera:716,</v>
      </c>
      <c r="C82" t="str">
        <f>CONCATENATE("viaHera:""",Complessivo!C83,""",")</f>
        <v>viaHera:"D'AZEGLIO (VIA)",</v>
      </c>
      <c r="D82" t="str">
        <f>IF(Complessivo!G83="null", CONCATENATE("dettaglioHera:",Complessivo!G83,","),CONCATENATE("dettaglioHera:""",Complessivo!G83,""","))</f>
        <v>dettaglioHera:"da via Urbana a p.zza p.ta S.Mamolo",</v>
      </c>
      <c r="E82" t="str">
        <f>CONCATENATE("viaGoogle:""",Complessivo!H83,""",")</f>
        <v>viaGoogle:"Via D'Azeglio",</v>
      </c>
      <c r="F82" t="str">
        <f>CONCATENATE("minDisp:",Complessivo!I83,",")</f>
        <v>minDisp:null,</v>
      </c>
      <c r="G82" t="str">
        <f>CONCATENATE("minPari:",Complessivo!J83,",")</f>
        <v>minPari:null,</v>
      </c>
      <c r="H82" t="str">
        <f>CONCATENATE("maxDisp:",Complessivo!K83,",")</f>
        <v>maxDisp:null,</v>
      </c>
      <c r="I82" t="str">
        <f>CONCATENATE("maxPari:",Complessivo!L83,",")</f>
        <v>maxPari:null,</v>
      </c>
      <c r="J82" t="str">
        <f>CONCATENATE("day:",Complessivo!N83,",")</f>
        <v>day:5,</v>
      </c>
      <c r="K82" t="str">
        <f>CONCATENATE("week:",Complessivo!M83,"},")</f>
        <v>week:3},</v>
      </c>
    </row>
    <row r="83" spans="1:11">
      <c r="A83" t="str">
        <f>CONCATENATE("{id:",Complessivo!A84,",")</f>
        <v>{id:83,</v>
      </c>
      <c r="B83" t="str">
        <f>CONCATENATE("idHera:",Complessivo!B84,",")</f>
        <v>idHera:719,</v>
      </c>
      <c r="C83" t="str">
        <f>CONCATENATE("viaHera:""",Complessivo!C84,""",")</f>
        <v>viaHera:"DANTE (VIA)",</v>
      </c>
      <c r="D83" t="str">
        <f>IF(Complessivo!G84="null", CONCATENATE("dettaglioHera:",Complessivo!G84,","),CONCATENATE("dettaglioHera:""",Complessivo!G84,""","))</f>
        <v>dettaglioHera:"da p.zza Carducci a via S.Stefano",</v>
      </c>
      <c r="E83" t="str">
        <f>CONCATENATE("viaGoogle:""",Complessivo!H84,""",")</f>
        <v>viaGoogle:"Via Dante Alighieri",</v>
      </c>
      <c r="F83" t="str">
        <f>CONCATENATE("minDisp:",Complessivo!I84,",")</f>
        <v>minDisp:null,</v>
      </c>
      <c r="G83" t="str">
        <f>CONCATENATE("minPari:",Complessivo!J84,",")</f>
        <v>minPari:null,</v>
      </c>
      <c r="H83" t="str">
        <f>CONCATENATE("maxDisp:",Complessivo!K84,",")</f>
        <v>maxDisp:null,</v>
      </c>
      <c r="I83" t="str">
        <f>CONCATENATE("maxPari:",Complessivo!L84,",")</f>
        <v>maxPari:null,</v>
      </c>
      <c r="J83" t="str">
        <f>CONCATENATE("day:",Complessivo!N84,",")</f>
        <v>day:5,</v>
      </c>
      <c r="K83" t="str">
        <f>CONCATENATE("week:",Complessivo!M84,"},")</f>
        <v>week:3},</v>
      </c>
    </row>
    <row r="84" spans="1:11">
      <c r="A84" t="str">
        <f>CONCATENATE("{id:",Complessivo!A85,",")</f>
        <v>{id:84,</v>
      </c>
      <c r="B84" t="str">
        <f>CONCATENATE("idHera:",Complessivo!B85,",")</f>
        <v>idHera:702,</v>
      </c>
      <c r="C84" t="str">
        <f>CONCATENATE("viaHera:""",Complessivo!C85,""",")</f>
        <v>viaHera:"DE' COLTELLI (VIA)",</v>
      </c>
      <c r="D84" t="str">
        <f>IF(Complessivo!G85="null", CONCATENATE("dettaglioHera:",Complessivo!G85,","),CONCATENATE("dettaglioHera:""",Complessivo!G85,""","))</f>
        <v>dettaglioHera:null,</v>
      </c>
      <c r="E84" t="str">
        <f>CONCATENATE("viaGoogle:""",Complessivo!H85,""",")</f>
        <v>viaGoogle:"Via de' Coltelli",</v>
      </c>
      <c r="F84" t="str">
        <f>CONCATENATE("minDisp:",Complessivo!I85,",")</f>
        <v>minDisp:null,</v>
      </c>
      <c r="G84" t="str">
        <f>CONCATENATE("minPari:",Complessivo!J85,",")</f>
        <v>minPari:null,</v>
      </c>
      <c r="H84" t="str">
        <f>CONCATENATE("maxDisp:",Complessivo!K85,",")</f>
        <v>maxDisp:null,</v>
      </c>
      <c r="I84" t="str">
        <f>CONCATENATE("maxPari:",Complessivo!L85,",")</f>
        <v>maxPari:null,</v>
      </c>
      <c r="J84" t="str">
        <f>CONCATENATE("day:",Complessivo!N85,",")</f>
        <v>day:5,</v>
      </c>
      <c r="K84" t="str">
        <f>CONCATENATE("week:",Complessivo!M85,"},")</f>
        <v>week:2},</v>
      </c>
    </row>
    <row r="85" spans="1:11">
      <c r="A85" t="str">
        <f>CONCATENATE("{id:",Complessivo!A86,",")</f>
        <v>{id:85,</v>
      </c>
      <c r="B85" t="str">
        <f>CONCATENATE("idHera:",Complessivo!B86,",")</f>
        <v>idHera:596,</v>
      </c>
      <c r="C85" t="str">
        <f>CONCATENATE("viaHera:""",Complessivo!C86,""",")</f>
        <v>viaHera:"DE' MARCHI (VIA)",</v>
      </c>
      <c r="D85" t="str">
        <f>IF(Complessivo!G86="null", CONCATENATE("dettaglioHera:",Complessivo!G86,","),CONCATENATE("dettaglioHera:""",Complessivo!G86,""","))</f>
        <v>dettaglioHera:null,</v>
      </c>
      <c r="E85" t="str">
        <f>CONCATENATE("viaGoogle:""",Complessivo!H86,""",")</f>
        <v>viaGoogle:"Via de' Marchi",</v>
      </c>
      <c r="F85" t="str">
        <f>CONCATENATE("minDisp:",Complessivo!I86,",")</f>
        <v>minDisp:null,</v>
      </c>
      <c r="G85" t="str">
        <f>CONCATENATE("minPari:",Complessivo!J86,",")</f>
        <v>minPari:null,</v>
      </c>
      <c r="H85" t="str">
        <f>CONCATENATE("maxDisp:",Complessivo!K86,",")</f>
        <v>maxDisp:null,</v>
      </c>
      <c r="I85" t="str">
        <f>CONCATENATE("maxPari:",Complessivo!L86,",")</f>
        <v>maxPari:null,</v>
      </c>
      <c r="J85" t="str">
        <f>CONCATENATE("day:",Complessivo!N86,",")</f>
        <v>day:3,</v>
      </c>
      <c r="K85" t="str">
        <f>CONCATENATE("week:",Complessivo!M86,"},")</f>
        <v>week:3},</v>
      </c>
    </row>
    <row r="86" spans="1:11">
      <c r="A86" t="str">
        <f>CONCATENATE("{id:",Complessivo!A87,",")</f>
        <v>{id:86,</v>
      </c>
      <c r="B86" t="str">
        <f>CONCATENATE("idHera:",Complessivo!B87,",")</f>
        <v>idHera:647,</v>
      </c>
      <c r="C86" t="str">
        <f>CONCATENATE("viaHera:""",Complessivo!C87,""",")</f>
        <v>viaHera:"DEGLI ANGELI (VIA)",</v>
      </c>
      <c r="D86" t="str">
        <f>IF(Complessivo!G87="null", CONCATENATE("dettaglioHera:",Complessivo!G87,","),CONCATENATE("dettaglioHera:""",Complessivo!G87,""","))</f>
        <v>dettaglioHera:null,</v>
      </c>
      <c r="E86" t="str">
        <f>CONCATENATE("viaGoogle:""",Complessivo!H87,""",")</f>
        <v>viaGoogle:"Via degli Angeli",</v>
      </c>
      <c r="F86" t="str">
        <f>CONCATENATE("minDisp:",Complessivo!I87,",")</f>
        <v>minDisp:null,</v>
      </c>
      <c r="G86" t="str">
        <f>CONCATENATE("minPari:",Complessivo!J87,",")</f>
        <v>minPari:null,</v>
      </c>
      <c r="H86" t="str">
        <f>CONCATENATE("maxDisp:",Complessivo!K87,",")</f>
        <v>maxDisp:null,</v>
      </c>
      <c r="I86" t="str">
        <f>CONCATENATE("maxPari:",Complessivo!L87,",")</f>
        <v>maxPari:null,</v>
      </c>
      <c r="J86" t="str">
        <f>CONCATENATE("day:",Complessivo!N87,",")</f>
        <v>day:4,</v>
      </c>
      <c r="K86" t="str">
        <f>CONCATENATE("week:",Complessivo!M87,"},")</f>
        <v>week:2},</v>
      </c>
    </row>
    <row r="87" spans="1:11">
      <c r="A87" t="str">
        <f>CONCATENATE("{id:",Complessivo!A88,",")</f>
        <v>{id:87,</v>
      </c>
      <c r="B87" t="str">
        <f>CONCATENATE("idHera:",Complessivo!B88,",")</f>
        <v>idHera:497,</v>
      </c>
      <c r="C87" t="str">
        <f>CONCATENATE("viaHera:""",Complessivo!C88,""",")</f>
        <v>viaHera:"DEI MARTIRI (P.ZZA)",</v>
      </c>
      <c r="D87" t="str">
        <f>IF(Complessivo!G88="null", CONCATENATE("dettaglioHera:",Complessivo!G88,","),CONCATENATE("dettaglioHera:""",Complessivo!G88,""","))</f>
        <v>dettaglioHera:null,</v>
      </c>
      <c r="E87" t="str">
        <f>CONCATENATE("viaGoogle:""",Complessivo!H88,""",")</f>
        <v>viaGoogle:"Piazza dei Martiri 1943-1945",</v>
      </c>
      <c r="F87" t="str">
        <f>CONCATENATE("minDisp:",Complessivo!I88,",")</f>
        <v>minDisp:null,</v>
      </c>
      <c r="G87" t="str">
        <f>CONCATENATE("minPari:",Complessivo!J88,",")</f>
        <v>minPari:null,</v>
      </c>
      <c r="H87" t="str">
        <f>CONCATENATE("maxDisp:",Complessivo!K88,",")</f>
        <v>maxDisp:null,</v>
      </c>
      <c r="I87" t="str">
        <f>CONCATENATE("maxPari:",Complessivo!L88,",")</f>
        <v>maxPari:null,</v>
      </c>
      <c r="J87" t="str">
        <f>CONCATENATE("day:",Complessivo!N88,",")</f>
        <v>day:2,</v>
      </c>
      <c r="K87" t="str">
        <f>CONCATENATE("week:",Complessivo!M88,"},")</f>
        <v>week:1},</v>
      </c>
    </row>
    <row r="88" spans="1:11">
      <c r="A88" t="str">
        <f>CONCATENATE("{id:",Complessivo!A89,",")</f>
        <v>{id:88,</v>
      </c>
      <c r="B88" t="str">
        <f>CONCATENATE("idHera:",Complessivo!B89,",")</f>
        <v>idHera:578,</v>
      </c>
      <c r="C88" t="str">
        <f>CONCATENATE("viaHera:""",Complessivo!C89,""",")</f>
        <v>viaHera:"DEI MILLE (VIA)",</v>
      </c>
      <c r="D88" t="str">
        <f>IF(Complessivo!G89="null", CONCATENATE("dettaglioHera:",Complessivo!G89,","),CONCATENATE("dettaglioHera:""",Complessivo!G89,""","))</f>
        <v>dettaglioHera:null,</v>
      </c>
      <c r="E88" t="str">
        <f>CONCATENATE("viaGoogle:""",Complessivo!H89,""",")</f>
        <v>viaGoogle:"Via dei Mille",</v>
      </c>
      <c r="F88" t="str">
        <f>CONCATENATE("minDisp:",Complessivo!I89,",")</f>
        <v>minDisp:null,</v>
      </c>
      <c r="G88" t="str">
        <f>CONCATENATE("minPari:",Complessivo!J89,",")</f>
        <v>minPari:null,</v>
      </c>
      <c r="H88" t="str">
        <f>CONCATENATE("maxDisp:",Complessivo!K89,",")</f>
        <v>maxDisp:null,</v>
      </c>
      <c r="I88" t="str">
        <f>CONCATENATE("maxPari:",Complessivo!L89,",")</f>
        <v>maxPari:null,</v>
      </c>
      <c r="J88" t="str">
        <f>CONCATENATE("day:",Complessivo!N89,",")</f>
        <v>day:3,</v>
      </c>
      <c r="K88" t="str">
        <f>CONCATENATE("week:",Complessivo!M89,"},")</f>
        <v>week:2},</v>
      </c>
    </row>
    <row r="89" spans="1:11">
      <c r="A89" t="str">
        <f>CONCATENATE("{id:",Complessivo!A90,",")</f>
        <v>{id:89,</v>
      </c>
      <c r="B89" t="str">
        <f>CONCATENATE("idHera:",Complessivo!B90,",")</f>
        <v>idHera:512,</v>
      </c>
      <c r="C89" t="str">
        <f>CONCATENATE("viaHera:""",Complessivo!C90,""",")</f>
        <v>viaHera:"DEL BORGO (VIA)",</v>
      </c>
      <c r="D89" t="str">
        <f>IF(Complessivo!G90="null", CONCATENATE("dettaglioHera:",Complessivo!G90,","),CONCATENATE("dettaglioHera:""",Complessivo!G90,""","))</f>
        <v>dettaglioHera:"INTERNO 99",</v>
      </c>
      <c r="E89" t="str">
        <f>CONCATENATE("viaGoogle:""",Complessivo!H90,""",")</f>
        <v>viaGoogle:"Via del Borgo di San Pietro",</v>
      </c>
      <c r="F89" t="str">
        <f>CONCATENATE("minDisp:",Complessivo!I90,",")</f>
        <v>minDisp:,</v>
      </c>
      <c r="G89" t="str">
        <f>CONCATENATE("minPari:",Complessivo!J90,",")</f>
        <v>minPari:,</v>
      </c>
      <c r="H89" t="str">
        <f>CONCATENATE("maxDisp:",Complessivo!K90,",")</f>
        <v>maxDisp:,</v>
      </c>
      <c r="I89" t="str">
        <f>CONCATENATE("maxPari:",Complessivo!L90,",")</f>
        <v>maxPari:,</v>
      </c>
      <c r="J89" t="str">
        <f>CONCATENATE("day:",Complessivo!N90,",")</f>
        <v>day:2,</v>
      </c>
      <c r="K89" t="str">
        <f>CONCATENATE("week:",Complessivo!M90,"},")</f>
        <v>week:1},</v>
      </c>
    </row>
    <row r="90" spans="1:11">
      <c r="A90" t="str">
        <f>CONCATENATE("{id:",Complessivo!A91,",")</f>
        <v>{id:90,</v>
      </c>
      <c r="B90" t="str">
        <f>CONCATENATE("idHera:",Complessivo!B91,",")</f>
        <v>idHera:512,</v>
      </c>
      <c r="C90" t="str">
        <f>CONCATENATE("viaHera:""",Complessivo!C91,""",")</f>
        <v>viaHera:"DEL BORGO (VIA)",</v>
      </c>
      <c r="D90" t="str">
        <f>IF(Complessivo!G91="null", CONCATENATE("dettaglioHera:",Complessivo!G91,","),CONCATENATE("dettaglioHera:""",Complessivo!G91,""","))</f>
        <v>dettaglioHera:"da via Moline a via Irnerio",</v>
      </c>
      <c r="E90" t="str">
        <f>CONCATENATE("viaGoogle:""",Complessivo!H91,""",")</f>
        <v>viaGoogle:"Via del Borgo di San Pietro",</v>
      </c>
      <c r="F90" t="str">
        <f>CONCATENATE("minDisp:",Complessivo!I91,",")</f>
        <v>minDisp:,</v>
      </c>
      <c r="G90" t="str">
        <f>CONCATENATE("minPari:",Complessivo!J91,",")</f>
        <v>minPari:,</v>
      </c>
      <c r="H90" t="str">
        <f>CONCATENATE("maxDisp:",Complessivo!K91,",")</f>
        <v>maxDisp:,</v>
      </c>
      <c r="I90" t="str">
        <f>CONCATENATE("maxPari:",Complessivo!L91,",")</f>
        <v>maxPari:,</v>
      </c>
      <c r="J90" t="str">
        <f>CONCATENATE("day:",Complessivo!N91,",")</f>
        <v>day:4,</v>
      </c>
      <c r="K90" t="str">
        <f>CONCATENATE("week:",Complessivo!M91,"},")</f>
        <v>week:1},</v>
      </c>
    </row>
    <row r="91" spans="1:11">
      <c r="A91" t="str">
        <f>CONCATENATE("{id:",Complessivo!A92,",")</f>
        <v>{id:91,</v>
      </c>
      <c r="B91" t="str">
        <f>CONCATENATE("idHera:",Complessivo!B92,",")</f>
        <v>idHera:512,</v>
      </c>
      <c r="C91" t="str">
        <f>CONCATENATE("viaHera:""",Complessivo!C92,""",")</f>
        <v>viaHera:"DEL BORGO (VIA)",</v>
      </c>
      <c r="D91" t="str">
        <f>IF(Complessivo!G92="null", CONCATENATE("dettaglioHera:",Complessivo!G92,","),CONCATENATE("dettaglioHera:""",Complessivo!G92,""","))</f>
        <v>dettaglioHera:"da mura p.ta Galliera a via Irnerio",</v>
      </c>
      <c r="E91" t="str">
        <f>CONCATENATE("viaGoogle:""",Complessivo!H92,""",")</f>
        <v>viaGoogle:"Via del Borgo di San Pietro",</v>
      </c>
      <c r="F91" t="str">
        <f>CONCATENATE("minDisp:",Complessivo!I92,",")</f>
        <v>minDisp:,</v>
      </c>
      <c r="G91" t="str">
        <f>CONCATENATE("minPari:",Complessivo!J92,",")</f>
        <v>minPari:,</v>
      </c>
      <c r="H91" t="str">
        <f>CONCATENATE("maxDisp:",Complessivo!K92,",")</f>
        <v>maxDisp:,</v>
      </c>
      <c r="I91" t="str">
        <f>CONCATENATE("maxPari:",Complessivo!L92,",")</f>
        <v>maxPari:,</v>
      </c>
      <c r="J91" t="str">
        <f>CONCATENATE("day:",Complessivo!N92,",")</f>
        <v>day:4,</v>
      </c>
      <c r="K91" t="str">
        <f>CONCATENATE("week:",Complessivo!M92,"},")</f>
        <v>week:3},</v>
      </c>
    </row>
    <row r="92" spans="1:11">
      <c r="A92" t="str">
        <f>CONCATENATE("{id:",Complessivo!A93,",")</f>
        <v>{id:92,</v>
      </c>
      <c r="B92" t="str">
        <f>CONCATENATE("idHera:",Complessivo!B93,",")</f>
        <v>idHera:650,</v>
      </c>
      <c r="C92" t="str">
        <f>CONCATENATE("viaHera:""",Complessivo!C93,""",")</f>
        <v>viaHera:"DEL CESTELLO (VIA)",</v>
      </c>
      <c r="D92" t="str">
        <f>IF(Complessivo!G93="null", CONCATENATE("dettaglioHera:",Complessivo!G93,","),CONCATENATE("dettaglioHera:""",Complessivo!G93,""","))</f>
        <v>dettaglioHera:null,</v>
      </c>
      <c r="E92" t="str">
        <f>CONCATENATE("viaGoogle:""",Complessivo!H93,""",")</f>
        <v>viaGoogle:"Via del Cestello",</v>
      </c>
      <c r="F92" t="str">
        <f>CONCATENATE("minDisp:",Complessivo!I93,",")</f>
        <v>minDisp:null,</v>
      </c>
      <c r="G92" t="str">
        <f>CONCATENATE("minPari:",Complessivo!J93,",")</f>
        <v>minPari:null,</v>
      </c>
      <c r="H92" t="str">
        <f>CONCATENATE("maxDisp:",Complessivo!K93,",")</f>
        <v>maxDisp:null,</v>
      </c>
      <c r="I92" t="str">
        <f>CONCATENATE("maxPari:",Complessivo!L93,",")</f>
        <v>maxPari:null,</v>
      </c>
      <c r="J92" t="str">
        <f>CONCATENATE("day:",Complessivo!N93,",")</f>
        <v>day:4,</v>
      </c>
      <c r="K92" t="str">
        <f>CONCATENATE("week:",Complessivo!M93,"},")</f>
        <v>week:2},</v>
      </c>
    </row>
    <row r="93" spans="1:11">
      <c r="A93" t="str">
        <f>CONCATENATE("{id:",Complessivo!A94,",")</f>
        <v>{id:93,</v>
      </c>
      <c r="B93" t="str">
        <f>CONCATENATE("idHera:",Complessivo!B94,",")</f>
        <v>idHera:704,</v>
      </c>
      <c r="C93" t="str">
        <f>CONCATENATE("viaHera:""",Complessivo!C94,""",")</f>
        <v>viaHera:"DEL FRANCIA (P.ZZA)",</v>
      </c>
      <c r="D93" t="str">
        <f>IF(Complessivo!G94="null", CONCATENATE("dettaglioHera:",Complessivo!G94,","),CONCATENATE("dettaglioHera:""",Complessivo!G94,""","))</f>
        <v>dettaglioHera:null,</v>
      </c>
      <c r="E93" t="str">
        <f>CONCATENATE("viaGoogle:""",Complessivo!H94,""",")</f>
        <v>viaGoogle:"Piazza del Francia",</v>
      </c>
      <c r="F93" t="str">
        <f>CONCATENATE("minDisp:",Complessivo!I94,",")</f>
        <v>minDisp:null,</v>
      </c>
      <c r="G93" t="str">
        <f>CONCATENATE("minPari:",Complessivo!J94,",")</f>
        <v>minPari:null,</v>
      </c>
      <c r="H93" t="str">
        <f>CONCATENATE("maxDisp:",Complessivo!K94,",")</f>
        <v>maxDisp:null,</v>
      </c>
      <c r="I93" t="str">
        <f>CONCATENATE("maxPari:",Complessivo!L94,",")</f>
        <v>maxPari:null,</v>
      </c>
      <c r="J93" t="str">
        <f>CONCATENATE("day:",Complessivo!N94,",")</f>
        <v>day:5,</v>
      </c>
      <c r="K93" t="str">
        <f>CONCATENATE("week:",Complessivo!M94,"},")</f>
        <v>week:2},</v>
      </c>
    </row>
    <row r="94" spans="1:11">
      <c r="A94" t="str">
        <f>CONCATENATE("{id:",Complessivo!A95,",")</f>
        <v>{id:94,</v>
      </c>
      <c r="B94" t="str">
        <f>CONCATENATE("idHera:",Complessivo!B95,",")</f>
        <v>idHera:537,</v>
      </c>
      <c r="C94" t="str">
        <f>CONCATENATE("viaHera:""",Complessivo!C95,""",")</f>
        <v>viaHera:"DEL MONTE (VIA)",</v>
      </c>
      <c r="D94" t="str">
        <f>IF(Complessivo!G95="null", CONCATENATE("dettaglioHera:",Complessivo!G95,","),CONCATENATE("dettaglioHera:""",Complessivo!G95,""","))</f>
        <v>dettaglioHera:"da via Donzelle a via Carbonara",</v>
      </c>
      <c r="E94" t="str">
        <f>CONCATENATE("viaGoogle:""",Complessivo!H95,""",")</f>
        <v>viaGoogle:"Via del Monte",</v>
      </c>
      <c r="F94" t="str">
        <f>CONCATENATE("minDisp:",Complessivo!I95,",")</f>
        <v>minDisp:null,</v>
      </c>
      <c r="G94" t="str">
        <f>CONCATENATE("minPari:",Complessivo!J95,",")</f>
        <v>minPari:null,</v>
      </c>
      <c r="H94" t="str">
        <f>CONCATENATE("maxDisp:",Complessivo!K95,",")</f>
        <v>maxDisp:null,</v>
      </c>
      <c r="I94" t="str">
        <f>CONCATENATE("maxPari:",Complessivo!L95,",")</f>
        <v>maxPari:null,</v>
      </c>
      <c r="J94" t="str">
        <f>CONCATENATE("day:",Complessivo!N95,",")</f>
        <v>day:2,</v>
      </c>
      <c r="K94" t="str">
        <f>CONCATENATE("week:",Complessivo!M95,"},")</f>
        <v>week:3},</v>
      </c>
    </row>
    <row r="95" spans="1:11">
      <c r="A95" t="str">
        <f>CONCATENATE("{id:",Complessivo!A96,",")</f>
        <v>{id:95,</v>
      </c>
      <c r="B95" t="str">
        <f>CONCATENATE("idHera:",Complessivo!B96,",")</f>
        <v>idHera:590,</v>
      </c>
      <c r="C95" t="str">
        <f>CONCATENATE("viaHera:""",Complessivo!C96,""",")</f>
        <v>viaHera:"DEL PALLONE (VIA)",</v>
      </c>
      <c r="D95" t="str">
        <f>IF(Complessivo!G96="null", CONCATENATE("dettaglioHera:",Complessivo!G96,","),CONCATENATE("dettaglioHera:""",Complessivo!G96,""","))</f>
        <v>dettaglioHera:null,</v>
      </c>
      <c r="E95" t="str">
        <f>CONCATENATE("viaGoogle:""",Complessivo!H96,""",")</f>
        <v>viaGoogle:"Via del Pallone",</v>
      </c>
      <c r="F95" t="str">
        <f>CONCATENATE("minDisp:",Complessivo!I96,",")</f>
        <v>minDisp:null,</v>
      </c>
      <c r="G95" t="str">
        <f>CONCATENATE("minPari:",Complessivo!J96,",")</f>
        <v>minPari:null,</v>
      </c>
      <c r="H95" t="str">
        <f>CONCATENATE("maxDisp:",Complessivo!K96,",")</f>
        <v>maxDisp:null,</v>
      </c>
      <c r="I95" t="str">
        <f>CONCATENATE("maxPari:",Complessivo!L96,",")</f>
        <v>maxPari:null,</v>
      </c>
      <c r="J95" t="str">
        <f>CONCATENATE("day:",Complessivo!N96,",")</f>
        <v>day:3,</v>
      </c>
      <c r="K95" t="str">
        <f>CONCATENATE("week:",Complessivo!M96,"},")</f>
        <v>week:2},</v>
      </c>
    </row>
    <row r="96" spans="1:11">
      <c r="A96" t="str">
        <f>CONCATENATE("{id:",Complessivo!A97,",")</f>
        <v>{id:96,</v>
      </c>
      <c r="B96" t="str">
        <f>CONCATENATE("idHera:",Complessivo!B97,",")</f>
        <v>idHera:626,</v>
      </c>
      <c r="C96" t="str">
        <f>CONCATENATE("viaHera:""",Complessivo!C97,""",")</f>
        <v>viaHera:"DEL PIOMBO (VIA)",</v>
      </c>
      <c r="D96" t="str">
        <f>IF(Complessivo!G97="null", CONCATENATE("dettaglioHera:",Complessivo!G97,","),CONCATENATE("dettaglioHera:""",Complessivo!G97,""","))</f>
        <v>dettaglioHera:null,</v>
      </c>
      <c r="E96" t="str">
        <f>CONCATENATE("viaGoogle:""",Complessivo!H97,""",")</f>
        <v>viaGoogle:"Via del Piombo",</v>
      </c>
      <c r="F96" t="str">
        <f>CONCATENATE("minDisp:",Complessivo!I97,",")</f>
        <v>minDisp:null,</v>
      </c>
      <c r="G96" t="str">
        <f>CONCATENATE("minPari:",Complessivo!J97,",")</f>
        <v>minPari:null,</v>
      </c>
      <c r="H96" t="str">
        <f>CONCATENATE("maxDisp:",Complessivo!K97,",")</f>
        <v>maxDisp:null,</v>
      </c>
      <c r="I96" t="str">
        <f>CONCATENATE("maxPari:",Complessivo!L97,",")</f>
        <v>maxPari:null,</v>
      </c>
      <c r="J96" t="str">
        <f>CONCATENATE("day:",Complessivo!N97,",")</f>
        <v>day:3,</v>
      </c>
      <c r="K96" t="str">
        <f>CONCATENATE("week:",Complessivo!M97,"},")</f>
        <v>week:4},</v>
      </c>
    </row>
    <row r="97" spans="1:11">
      <c r="A97" t="str">
        <f>CONCATENATE("{id:",Complessivo!A98,",")</f>
        <v>{id:97,</v>
      </c>
      <c r="B97" t="str">
        <f>CONCATENATE("idHera:",Complessivo!B98,",")</f>
        <v>idHera:579,</v>
      </c>
      <c r="C97" t="str">
        <f>CONCATENATE("viaHera:""",Complessivo!C98,""",")</f>
        <v>viaHera:"DEL PORTO (VIA)",</v>
      </c>
      <c r="D97" t="str">
        <f>IF(Complessivo!G98="null", CONCATENATE("dettaglioHera:",Complessivo!G98,","),CONCATENATE("dettaglioHera:""",Complessivo!G98,""","))</f>
        <v>dettaglioHera:"da via Marconi a via f.lli Rosselli",</v>
      </c>
      <c r="E97" t="str">
        <f>CONCATENATE("viaGoogle:""",Complessivo!H98,""",")</f>
        <v>viaGoogle:"Via del Porto",</v>
      </c>
      <c r="F97" t="str">
        <f>CONCATENATE("minDisp:",Complessivo!I98,",")</f>
        <v>minDisp:,</v>
      </c>
      <c r="G97" t="str">
        <f>CONCATENATE("minPari:",Complessivo!J98,",")</f>
        <v>minPari:,</v>
      </c>
      <c r="H97" t="str">
        <f>CONCATENATE("maxDisp:",Complessivo!K98,",")</f>
        <v>maxDisp:,</v>
      </c>
      <c r="I97" t="str">
        <f>CONCATENATE("maxPari:",Complessivo!L98,",")</f>
        <v>maxPari:,</v>
      </c>
      <c r="J97" t="str">
        <f>CONCATENATE("day:",Complessivo!N98,",")</f>
        <v>day:3,</v>
      </c>
      <c r="K97" t="str">
        <f>CONCATENATE("week:",Complessivo!M98,"},")</f>
        <v>week:2},</v>
      </c>
    </row>
    <row r="98" spans="1:11">
      <c r="A98" t="str">
        <f>CONCATENATE("{id:",Complessivo!A99,",")</f>
        <v>{id:98,</v>
      </c>
      <c r="B98" t="str">
        <f>CONCATENATE("idHera:",Complessivo!B99,",")</f>
        <v>idHera:579,</v>
      </c>
      <c r="C98" t="str">
        <f>CONCATENATE("viaHera:""",Complessivo!C99,""",")</f>
        <v>viaHera:"DEL PORTO (VIA)",</v>
      </c>
      <c r="D98" t="str">
        <f>IF(Complessivo!G99="null", CONCATENATE("dettaglioHera:",Complessivo!G99,","),CONCATENATE("dettaglioHera:""",Complessivo!G99,""","))</f>
        <v>dettaglioHera:"interno n°44-50",</v>
      </c>
      <c r="E98" t="str">
        <f>CONCATENATE("viaGoogle:""",Complessivo!H99,""",")</f>
        <v>viaGoogle:"Via del Porto",</v>
      </c>
      <c r="F98" t="str">
        <f>CONCATENATE("minDisp:",Complessivo!I99,",")</f>
        <v>minDisp:,</v>
      </c>
      <c r="G98" t="str">
        <f>CONCATENATE("minPari:",Complessivo!J99,",")</f>
        <v>minPari:,</v>
      </c>
      <c r="H98" t="str">
        <f>CONCATENATE("maxDisp:",Complessivo!K99,",")</f>
        <v>maxDisp:,</v>
      </c>
      <c r="I98" t="str">
        <f>CONCATENATE("maxPari:",Complessivo!L99,",")</f>
        <v>maxPari:,</v>
      </c>
      <c r="J98" t="str">
        <f>CONCATENATE("day:",Complessivo!N99,",")</f>
        <v>day:3,</v>
      </c>
      <c r="K98" t="str">
        <f>CONCATENATE("week:",Complessivo!M99,"},")</f>
        <v>week:2},</v>
      </c>
    </row>
    <row r="99" spans="1:11">
      <c r="A99" t="str">
        <f>CONCATENATE("{id:",Complessivo!A100,",")</f>
        <v>{id:99,</v>
      </c>
      <c r="B99" t="str">
        <f>CONCATENATE("idHera:",Complessivo!B100,",")</f>
        <v>idHera:579,</v>
      </c>
      <c r="C99" t="str">
        <f>CONCATENATE("viaHera:""",Complessivo!C100,""",")</f>
        <v>viaHera:"DEL PORTO (VIA)",</v>
      </c>
      <c r="D99" t="str">
        <f>IF(Complessivo!G100="null", CONCATENATE("dettaglioHera:",Complessivo!G100,","),CONCATENATE("dettaglioHera:""",Complessivo!G100,""","))</f>
        <v>dettaglioHera:"interno n°52",</v>
      </c>
      <c r="E99" t="str">
        <f>CONCATENATE("viaGoogle:""",Complessivo!H100,""",")</f>
        <v>viaGoogle:"Via del Porto",</v>
      </c>
      <c r="F99" t="str">
        <f>CONCATENATE("minDisp:",Complessivo!I100,",")</f>
        <v>minDisp:,</v>
      </c>
      <c r="G99" t="str">
        <f>CONCATENATE("minPari:",Complessivo!J100,",")</f>
        <v>minPari:,</v>
      </c>
      <c r="H99" t="str">
        <f>CONCATENATE("maxDisp:",Complessivo!K100,",")</f>
        <v>maxDisp:,</v>
      </c>
      <c r="I99" t="str">
        <f>CONCATENATE("maxPari:",Complessivo!L100,",")</f>
        <v>maxPari:,</v>
      </c>
      <c r="J99" t="str">
        <f>CONCATENATE("day:",Complessivo!N100,",")</f>
        <v>day:3,</v>
      </c>
      <c r="K99" t="str">
        <f>CONCATENATE("week:",Complessivo!M100,"},")</f>
        <v>week:2},</v>
      </c>
    </row>
    <row r="100" spans="1:11">
      <c r="A100" t="str">
        <f>CONCATENATE("{id:",Complessivo!A101,",")</f>
        <v>{id:100,</v>
      </c>
      <c r="B100" t="str">
        <f>CONCATENATE("idHera:",Complessivo!B101,",")</f>
        <v>idHera:579,</v>
      </c>
      <c r="C100" t="str">
        <f>CONCATENATE("viaHera:""",Complessivo!C101,""",")</f>
        <v>viaHera:"DEL PORTO (VIA)",</v>
      </c>
      <c r="D100" t="str">
        <f>IF(Complessivo!G101="null", CONCATENATE("dettaglioHera:",Complessivo!G101,","),CONCATENATE("dettaglioHera:""",Complessivo!G101,""","))</f>
        <v>dettaglioHera:"da via Montebello a via Marconi",</v>
      </c>
      <c r="E100" t="str">
        <f>CONCATENATE("viaGoogle:""",Complessivo!H101,""",")</f>
        <v>viaGoogle:"Via del Porto",</v>
      </c>
      <c r="F100" t="str">
        <f>CONCATENATE("minDisp:",Complessivo!I101,",")</f>
        <v>minDisp:,</v>
      </c>
      <c r="G100" t="str">
        <f>CONCATENATE("minPari:",Complessivo!J101,",")</f>
        <v>minPari:,</v>
      </c>
      <c r="H100" t="str">
        <f>CONCATENATE("maxDisp:",Complessivo!K101,",")</f>
        <v>maxDisp:,</v>
      </c>
      <c r="I100" t="str">
        <f>CONCATENATE("maxPari:",Complessivo!L101,",")</f>
        <v>maxPari:,</v>
      </c>
      <c r="J100" t="str">
        <f>CONCATENATE("day:",Complessivo!N101,",")</f>
        <v>day:3,</v>
      </c>
      <c r="K100" t="str">
        <f>CONCATENATE("week:",Complessivo!M101,"},")</f>
        <v>week:4},</v>
      </c>
    </row>
    <row r="101" spans="1:11">
      <c r="A101" t="str">
        <f>CONCATENATE("{id:",Complessivo!A102,",")</f>
        <v>{id:101,</v>
      </c>
      <c r="B101" t="str">
        <f>CONCATENATE("idHera:",Complessivo!B102,",")</f>
        <v>idHera:548,</v>
      </c>
      <c r="C101" t="str">
        <f>CONCATENATE("viaHera:""",Complessivo!C102,""",")</f>
        <v>viaHera:"DEL PRATELLO (VIA)",</v>
      </c>
      <c r="D101" t="str">
        <f>IF(Complessivo!G102="null", CONCATENATE("dettaglioHera:",Complessivo!G102,","),CONCATENATE("dettaglioHera:""",Complessivo!G102,""","))</f>
        <v>dettaglioHera:null,</v>
      </c>
      <c r="E101" t="str">
        <f>CONCATENATE("viaGoogle:""",Complessivo!H102,""",")</f>
        <v>viaGoogle:"Via del Pratello",</v>
      </c>
      <c r="F101" t="str">
        <f>CONCATENATE("minDisp:",Complessivo!I102,",")</f>
        <v>minDisp:null,</v>
      </c>
      <c r="G101" t="str">
        <f>CONCATENATE("minPari:",Complessivo!J102,",")</f>
        <v>minPari:null,</v>
      </c>
      <c r="H101" t="str">
        <f>CONCATENATE("maxDisp:",Complessivo!K102,",")</f>
        <v>maxDisp:null,</v>
      </c>
      <c r="I101" t="str">
        <f>CONCATENATE("maxPari:",Complessivo!L102,",")</f>
        <v>maxPari:null,</v>
      </c>
      <c r="J101" t="str">
        <f>CONCATENATE("day:",Complessivo!N102,",")</f>
        <v>day:2,</v>
      </c>
      <c r="K101" t="str">
        <f>CONCATENATE("week:",Complessivo!M102,"},")</f>
        <v>week:3},</v>
      </c>
    </row>
    <row r="102" spans="1:11">
      <c r="A102" t="str">
        <f>CONCATENATE("{id:",Complessivo!A103,",")</f>
        <v>{id:102,</v>
      </c>
      <c r="B102" t="str">
        <f>CONCATENATE("idHera:",Complessivo!B103,",")</f>
        <v>idHera:695,</v>
      </c>
      <c r="C102" t="str">
        <f>CONCATENATE("viaHera:""",Complessivo!C103,""",")</f>
        <v>viaHera:"DEL RONDONE (VIA)",</v>
      </c>
      <c r="D102" t="str">
        <f>IF(Complessivo!G103="null", CONCATENATE("dettaglioHera:",Complessivo!G103,","),CONCATENATE("dettaglioHera:""",Complessivo!G103,""","))</f>
        <v>dettaglioHera:null,</v>
      </c>
      <c r="E102" t="str">
        <f>CONCATENATE("viaGoogle:""",Complessivo!H103,""",")</f>
        <v>viaGoogle:"Via del Rondone",</v>
      </c>
      <c r="F102" t="str">
        <f>CONCATENATE("minDisp:",Complessivo!I103,",")</f>
        <v>minDisp:null,</v>
      </c>
      <c r="G102" t="str">
        <f>CONCATENATE("minPari:",Complessivo!J103,",")</f>
        <v>minPari:null,</v>
      </c>
      <c r="H102" t="str">
        <f>CONCATENATE("maxDisp:",Complessivo!K103,",")</f>
        <v>maxDisp:null,</v>
      </c>
      <c r="I102" t="str">
        <f>CONCATENATE("maxPari:",Complessivo!L103,",")</f>
        <v>maxPari:null,</v>
      </c>
      <c r="J102" t="str">
        <f>CONCATENATE("day:",Complessivo!N103,",")</f>
        <v>day:5,</v>
      </c>
      <c r="K102" t="str">
        <f>CONCATENATE("week:",Complessivo!M103,"},")</f>
        <v>week:2},</v>
      </c>
    </row>
    <row r="103" spans="1:11">
      <c r="A103" t="str">
        <f>CONCATENATE("{id:",Complessivo!A104,",")</f>
        <v>{id:103,</v>
      </c>
      <c r="B103" t="str">
        <f>CONCATENATE("idHera:",Complessivo!B104,",")</f>
        <v>idHera:729,</v>
      </c>
      <c r="C103" t="str">
        <f>CONCATENATE("viaHera:""",Complessivo!C104,""",")</f>
        <v>viaHera:"DELL'ORO (VIA)",</v>
      </c>
      <c r="D103" t="str">
        <f>IF(Complessivo!G104="null", CONCATENATE("dettaglioHera:",Complessivo!G104,","),CONCATENATE("dettaglioHera:""",Complessivo!G104,""","))</f>
        <v>dettaglioHera:null,</v>
      </c>
      <c r="E103" t="str">
        <f>CONCATENATE("viaGoogle:""",Complessivo!H104,""",")</f>
        <v>viaGoogle:"Via dell'Oro",</v>
      </c>
      <c r="F103" t="str">
        <f>CONCATENATE("minDisp:",Complessivo!I104,",")</f>
        <v>minDisp:null,</v>
      </c>
      <c r="G103" t="str">
        <f>CONCATENATE("minPari:",Complessivo!J104,",")</f>
        <v>minPari:null,</v>
      </c>
      <c r="H103" t="str">
        <f>CONCATENATE("maxDisp:",Complessivo!K104,",")</f>
        <v>maxDisp:null,</v>
      </c>
      <c r="I103" t="str">
        <f>CONCATENATE("maxPari:",Complessivo!L104,",")</f>
        <v>maxPari:null,</v>
      </c>
      <c r="J103" t="str">
        <f>CONCATENATE("day:",Complessivo!N104,",")</f>
        <v>day:5,</v>
      </c>
      <c r="K103" t="str">
        <f>CONCATENATE("week:",Complessivo!M104,"},")</f>
        <v>week:4},</v>
      </c>
    </row>
    <row r="104" spans="1:11">
      <c r="A104" t="str">
        <f>CONCATENATE("{id:",Complessivo!A105,",")</f>
        <v>{id:104,</v>
      </c>
      <c r="B104" t="str">
        <f>CONCATENATE("idHera:",Complessivo!B105,",")</f>
        <v>idHera:608,</v>
      </c>
      <c r="C104" t="str">
        <f>CONCATENATE("viaHera:""",Complessivo!C105,""",")</f>
        <v>viaHera:"DELL'UNIONE (VIA)",</v>
      </c>
      <c r="D104" t="str">
        <f>IF(Complessivo!G105="null", CONCATENATE("dettaglioHera:",Complessivo!G105,","),CONCATENATE("dettaglioHera:""",Complessivo!G105,""","))</f>
        <v>dettaglioHera:"da via Vinazzetti a via Belmeloro",</v>
      </c>
      <c r="E104" t="str">
        <f>CONCATENATE("viaGoogle:""",Complessivo!H105,""",")</f>
        <v>viaGoogle:"Via dell'Unione",</v>
      </c>
      <c r="F104" t="str">
        <f>CONCATENATE("minDisp:",Complessivo!I105,",")</f>
        <v>minDisp:null,</v>
      </c>
      <c r="G104" t="str">
        <f>CONCATENATE("minPari:",Complessivo!J105,",")</f>
        <v>minPari:null,</v>
      </c>
      <c r="H104" t="str">
        <f>CONCATENATE("maxDisp:",Complessivo!K105,",")</f>
        <v>maxDisp:null,</v>
      </c>
      <c r="I104" t="str">
        <f>CONCATENATE("maxPari:",Complessivo!L105,",")</f>
        <v>maxPari:null,</v>
      </c>
      <c r="J104" t="str">
        <f>CONCATENATE("day:",Complessivo!N105,",")</f>
        <v>day:3,</v>
      </c>
      <c r="K104" t="str">
        <f>CONCATENATE("week:",Complessivo!M105,"},")</f>
        <v>week:3},</v>
      </c>
    </row>
    <row r="105" spans="1:11">
      <c r="A105" t="str">
        <f>CONCATENATE("{id:",Complessivo!A106,",")</f>
        <v>{id:105,</v>
      </c>
      <c r="B105" t="str">
        <f>CONCATENATE("idHera:",Complessivo!B106,",")</f>
        <v>idHera:507,</v>
      </c>
      <c r="C105" t="str">
        <f>CONCATENATE("viaHera:""",Complessivo!C106,""",")</f>
        <v>viaHera:"DELLA GRADA (VIA)",</v>
      </c>
      <c r="D105" t="str">
        <f>IF(Complessivo!G106="null", CONCATENATE("dettaglioHera:",Complessivo!G106,","),CONCATENATE("dettaglioHera:""",Complessivo!G106,""","))</f>
        <v>dettaglioHera:"solo corsia centrale",</v>
      </c>
      <c r="E105" t="str">
        <f>CONCATENATE("viaGoogle:""",Complessivo!H106,""",")</f>
        <v>viaGoogle:"Via della Grada",</v>
      </c>
      <c r="F105" t="str">
        <f>CONCATENATE("minDisp:",Complessivo!I106,",")</f>
        <v>minDisp:,</v>
      </c>
      <c r="G105" t="str">
        <f>CONCATENATE("minPari:",Complessivo!J106,",")</f>
        <v>minPari:,</v>
      </c>
      <c r="H105" t="str">
        <f>CONCATENATE("maxDisp:",Complessivo!K106,",")</f>
        <v>maxDisp:,</v>
      </c>
      <c r="I105" t="str">
        <f>CONCATENATE("maxPari:",Complessivo!L106,",")</f>
        <v>maxPari:,</v>
      </c>
      <c r="J105" t="str">
        <f>CONCATENATE("day:",Complessivo!N106,",")</f>
        <v>day:2,</v>
      </c>
      <c r="K105" t="str">
        <f>CONCATENATE("week:",Complessivo!M106,"},")</f>
        <v>week:1},</v>
      </c>
    </row>
    <row r="106" spans="1:11">
      <c r="A106" t="str">
        <f>CONCATENATE("{id:",Complessivo!A107,",")</f>
        <v>{id:106,</v>
      </c>
      <c r="B106" t="str">
        <f>CONCATENATE("idHera:",Complessivo!B107,",")</f>
        <v>idHera:507,</v>
      </c>
      <c r="C106" t="str">
        <f>CONCATENATE("viaHera:""",Complessivo!C107,""",")</f>
        <v>viaHera:"DELLA GRADA (VIA)",</v>
      </c>
      <c r="D106" t="str">
        <f>IF(Complessivo!G107="null", CONCATENATE("dettaglioHera:",Complessivo!G107,","),CONCATENATE("dettaglioHera:""",Complessivo!G107,""","))</f>
        <v>dettaglioHera:"dx-sx NO PARCHEGGIO CENTRALE",</v>
      </c>
      <c r="E106" t="str">
        <f>CONCATENATE("viaGoogle:""",Complessivo!H107,""",")</f>
        <v>viaGoogle:"Via della Grada",</v>
      </c>
      <c r="F106" t="str">
        <f>CONCATENATE("minDisp:",Complessivo!I107,",")</f>
        <v>minDisp:,</v>
      </c>
      <c r="G106" t="str">
        <f>CONCATENATE("minPari:",Complessivo!J107,",")</f>
        <v>minPari:,</v>
      </c>
      <c r="H106" t="str">
        <f>CONCATENATE("maxDisp:",Complessivo!K107,",")</f>
        <v>maxDisp:,</v>
      </c>
      <c r="I106" t="str">
        <f>CONCATENATE("maxPari:",Complessivo!L107,",")</f>
        <v>maxPari:,</v>
      </c>
      <c r="J106" t="str">
        <f>CONCATENATE("day:",Complessivo!N107,",")</f>
        <v>day:5,</v>
      </c>
      <c r="K106" t="str">
        <f>CONCATENATE("week:",Complessivo!M107,"},")</f>
        <v>week:2},</v>
      </c>
    </row>
    <row r="107" spans="1:11">
      <c r="A107" t="str">
        <f>CONCATENATE("{id:",Complessivo!A108,",")</f>
        <v>{id:107,</v>
      </c>
      <c r="B107" t="str">
        <f>CONCATENATE("idHera:",Complessivo!B108,",")</f>
        <v>idHera:737,</v>
      </c>
      <c r="C107" t="str">
        <f>CONCATENATE("viaHera:""",Complessivo!C108,""",")</f>
        <v>viaHera:"DELLA RONDINE (VIA)",</v>
      </c>
      <c r="D107" t="str">
        <f>IF(Complessivo!G108="null", CONCATENATE("dettaglioHera:",Complessivo!G108,","),CONCATENATE("dettaglioHera:""",Complessivo!G108,""","))</f>
        <v>dettaglioHera:"da via Frassinago a fine strada ambo i lati",</v>
      </c>
      <c r="E107" t="str">
        <f>CONCATENATE("viaGoogle:""",Complessivo!H108,""",")</f>
        <v>viaGoogle:"Via della Rondine",</v>
      </c>
      <c r="F107" t="str">
        <f>CONCATENATE("minDisp:",Complessivo!I108,",")</f>
        <v>minDisp:null,</v>
      </c>
      <c r="G107" t="str">
        <f>CONCATENATE("minPari:",Complessivo!J108,",")</f>
        <v>minPari:null,</v>
      </c>
      <c r="H107" t="str">
        <f>CONCATENATE("maxDisp:",Complessivo!K108,",")</f>
        <v>maxDisp:null,</v>
      </c>
      <c r="I107" t="str">
        <f>CONCATENATE("maxPari:",Complessivo!L108,",")</f>
        <v>maxPari:null,</v>
      </c>
      <c r="J107" t="str">
        <f>CONCATENATE("day:",Complessivo!N108,",")</f>
        <v>day:5,</v>
      </c>
      <c r="K107" t="str">
        <f>CONCATENATE("week:",Complessivo!M108,"},")</f>
        <v>week:1},</v>
      </c>
    </row>
    <row r="108" spans="1:11">
      <c r="A108" t="str">
        <f>CONCATENATE("{id:",Complessivo!A109,",")</f>
        <v>{id:108,</v>
      </c>
      <c r="B108" t="str">
        <f>CONCATENATE("idHera:",Complessivo!B109,",")</f>
        <v>idHera:599,</v>
      </c>
      <c r="C108" t="str">
        <f>CONCATENATE("viaHera:""",Complessivo!C109,""",")</f>
        <v>viaHera:"DELLA ZECCA (VIA)",</v>
      </c>
      <c r="D108" t="str">
        <f>IF(Complessivo!G109="null", CONCATENATE("dettaglioHera:",Complessivo!G109,","),CONCATENATE("dettaglioHera:""",Complessivo!G109,""","))</f>
        <v>dettaglioHera:null,</v>
      </c>
      <c r="E108" t="str">
        <f>CONCATENATE("viaGoogle:""",Complessivo!H109,""",")</f>
        <v>viaGoogle:"Via Della Zecca",</v>
      </c>
      <c r="F108" t="str">
        <f>CONCATENATE("minDisp:",Complessivo!I109,",")</f>
        <v>minDisp:null,</v>
      </c>
      <c r="G108" t="str">
        <f>CONCATENATE("minPari:",Complessivo!J109,",")</f>
        <v>minPari:null,</v>
      </c>
      <c r="H108" t="str">
        <f>CONCATENATE("maxDisp:",Complessivo!K109,",")</f>
        <v>maxDisp:null,</v>
      </c>
      <c r="I108" t="str">
        <f>CONCATENATE("maxPari:",Complessivo!L109,",")</f>
        <v>maxPari:null,</v>
      </c>
      <c r="J108" t="str">
        <f>CONCATENATE("day:",Complessivo!N109,",")</f>
        <v>day:3,</v>
      </c>
      <c r="K108" t="str">
        <f>CONCATENATE("week:",Complessivo!M109,"},")</f>
        <v>week:3},</v>
      </c>
    </row>
    <row r="109" spans="1:11">
      <c r="A109" t="str">
        <f>CONCATENATE("{id:",Complessivo!A110,",")</f>
        <v>{id:109,</v>
      </c>
      <c r="B109" t="str">
        <f>CONCATENATE("idHera:",Complessivo!B110,",")</f>
        <v>idHera:606,</v>
      </c>
      <c r="C109" t="str">
        <f>CONCATENATE("viaHera:""",Complessivo!C110,""",")</f>
        <v>viaHera:"DELLE OCHE (VIA)",</v>
      </c>
      <c r="D109" t="str">
        <f>IF(Complessivo!G110="null", CONCATENATE("dettaglioHera:",Complessivo!G110,","),CONCATENATE("dettaglioHera:""",Complessivo!G110,""","))</f>
        <v>dettaglioHera:null,</v>
      </c>
      <c r="E109" t="str">
        <f>CONCATENATE("viaGoogle:""",Complessivo!H110,""",")</f>
        <v>viaGoogle:"Via delle Oche",</v>
      </c>
      <c r="F109" t="str">
        <f>CONCATENATE("minDisp:",Complessivo!I110,",")</f>
        <v>minDisp:null,</v>
      </c>
      <c r="G109" t="str">
        <f>CONCATENATE("minPari:",Complessivo!J110,",")</f>
        <v>minPari:null,</v>
      </c>
      <c r="H109" t="str">
        <f>CONCATENATE("maxDisp:",Complessivo!K110,",")</f>
        <v>maxDisp:null,</v>
      </c>
      <c r="I109" t="str">
        <f>CONCATENATE("maxPari:",Complessivo!L110,",")</f>
        <v>maxPari:null,</v>
      </c>
      <c r="J109" t="str">
        <f>CONCATENATE("day:",Complessivo!N110,",")</f>
        <v>day:3,</v>
      </c>
      <c r="K109" t="str">
        <f>CONCATENATE("week:",Complessivo!M110,"},")</f>
        <v>week:3},</v>
      </c>
    </row>
    <row r="110" spans="1:11">
      <c r="A110" t="str">
        <f>CONCATENATE("{id:",Complessivo!A111,",")</f>
        <v>{id:110,</v>
      </c>
      <c r="B110" t="str">
        <f>CONCATENATE("idHera:",Complessivo!B111,",")</f>
        <v>idHera:581,</v>
      </c>
      <c r="C110" t="str">
        <f>CONCATENATE("viaHera:""",Complessivo!C111,""",")</f>
        <v>viaHera:"DOLFI (VIA)",</v>
      </c>
      <c r="D110" t="str">
        <f>IF(Complessivo!G111="null", CONCATENATE("dettaglioHera:",Complessivo!G111,","),CONCATENATE("dettaglioHera:""",Complessivo!G111,""","))</f>
        <v>dettaglioHera:null,</v>
      </c>
      <c r="E110" t="str">
        <f>CONCATENATE("viaGoogle:""",Complessivo!H111,""",")</f>
        <v>viaGoogle:"Via Pompeo Scipione Dolfi",</v>
      </c>
      <c r="F110" t="str">
        <f>CONCATENATE("minDisp:",Complessivo!I111,",")</f>
        <v>minDisp:null,</v>
      </c>
      <c r="G110" t="str">
        <f>CONCATENATE("minPari:",Complessivo!J111,",")</f>
        <v>minPari:null,</v>
      </c>
      <c r="H110" t="str">
        <f>CONCATENATE("maxDisp:",Complessivo!K111,",")</f>
        <v>maxDisp:null,</v>
      </c>
      <c r="I110" t="str">
        <f>CONCATENATE("maxPari:",Complessivo!L111,",")</f>
        <v>maxPari:null,</v>
      </c>
      <c r="J110" t="str">
        <f>CONCATENATE("day:",Complessivo!N111,",")</f>
        <v>day:3,</v>
      </c>
      <c r="K110" t="str">
        <f>CONCATENATE("week:",Complessivo!M111,"},")</f>
        <v>week:2},</v>
      </c>
    </row>
    <row r="111" spans="1:11">
      <c r="A111" t="str">
        <f>CONCATENATE("{id:",Complessivo!A112,",")</f>
        <v>{id:111,</v>
      </c>
      <c r="B111" t="str">
        <f>CONCATENATE("idHera:",Complessivo!B112,",")</f>
        <v>idHera:616,</v>
      </c>
      <c r="C111" t="str">
        <f>CONCATENATE("viaHera:""",Complessivo!C112,""",")</f>
        <v>viaHera:"DON MINZONI (VIA)",</v>
      </c>
      <c r="D111" t="str">
        <f>IF(Complessivo!G112="null", CONCATENATE("dettaglioHera:",Complessivo!G112,","),CONCATENATE("dettaglioHera:""",Complessivo!G112,""","))</f>
        <v>dettaglioHera:null,</v>
      </c>
      <c r="E111" t="str">
        <f>CONCATENATE("viaGoogle:""",Complessivo!H112,""",")</f>
        <v>viaGoogle:"Via Don Giovanni Minzoni",</v>
      </c>
      <c r="F111" t="str">
        <f>CONCATENATE("minDisp:",Complessivo!I112,",")</f>
        <v>minDisp:null,</v>
      </c>
      <c r="G111" t="str">
        <f>CONCATENATE("minPari:",Complessivo!J112,",")</f>
        <v>minPari:null,</v>
      </c>
      <c r="H111" t="str">
        <f>CONCATENATE("maxDisp:",Complessivo!K112,",")</f>
        <v>maxDisp:null,</v>
      </c>
      <c r="I111" t="str">
        <f>CONCATENATE("maxPari:",Complessivo!L112,",")</f>
        <v>maxPari:null,</v>
      </c>
      <c r="J111" t="str">
        <f>CONCATENATE("day:",Complessivo!N112,",")</f>
        <v>day:3,</v>
      </c>
      <c r="K111" t="str">
        <f>CONCATENATE("week:",Complessivo!M112,"},")</f>
        <v>week:4},</v>
      </c>
    </row>
    <row r="112" spans="1:11">
      <c r="A112" t="str">
        <f>CONCATENATE("{id:",Complessivo!A113,",")</f>
        <v>{id:112,</v>
      </c>
      <c r="B112" t="str">
        <f>CONCATENATE("idHera:",Complessivo!B113,",")</f>
        <v>idHera:536,</v>
      </c>
      <c r="C112" t="str">
        <f>CONCATENATE("viaHera:""",Complessivo!C113,""",")</f>
        <v>viaHera:"DONZELLE (VIA)",</v>
      </c>
      <c r="D112" t="str">
        <f>IF(Complessivo!G113="null", CONCATENATE("dettaglioHera:",Complessivo!G113,","),CONCATENATE("dettaglioHera:""",Complessivo!G113,""","))</f>
        <v>dettaglioHera:null,</v>
      </c>
      <c r="E112" t="str">
        <f>CONCATENATE("viaGoogle:""",Complessivo!H113,""",")</f>
        <v>viaGoogle:"Via delle Donzelle",</v>
      </c>
      <c r="F112" t="str">
        <f>CONCATENATE("minDisp:",Complessivo!I113,",")</f>
        <v>minDisp:null,</v>
      </c>
      <c r="G112" t="str">
        <f>CONCATENATE("minPari:",Complessivo!J113,",")</f>
        <v>minPari:null,</v>
      </c>
      <c r="H112" t="str">
        <f>CONCATENATE("maxDisp:",Complessivo!K113,",")</f>
        <v>maxDisp:null,</v>
      </c>
      <c r="I112" t="str">
        <f>CONCATENATE("maxPari:",Complessivo!L113,",")</f>
        <v>maxPari:null,</v>
      </c>
      <c r="J112" t="str">
        <f>CONCATENATE("day:",Complessivo!N113,",")</f>
        <v>day:2,</v>
      </c>
      <c r="K112" t="str">
        <f>CONCATENATE("week:",Complessivo!M113,"},")</f>
        <v>week:3},</v>
      </c>
    </row>
    <row r="113" spans="1:11">
      <c r="A113" t="str">
        <f>CONCATENATE("{id:",Complessivo!A114,",")</f>
        <v>{id:113,</v>
      </c>
      <c r="B113" t="str">
        <f>CONCATENATE("idHera:",Complessivo!B114,",")</f>
        <v>idHera:582,</v>
      </c>
      <c r="C113" t="str">
        <f>CONCATENATE("viaHera:""",Complessivo!C114,""",")</f>
        <v>viaHera:"ERCOLANI (VIA)",</v>
      </c>
      <c r="D113" t="str">
        <f>IF(Complessivo!G114="null", CONCATENATE("dettaglioHera:",Complessivo!G114,","),CONCATENATE("dettaglioHera:""",Complessivo!G114,""","))</f>
        <v>dettaglioHera:null,</v>
      </c>
      <c r="E113" t="str">
        <f>CONCATENATE("viaGoogle:""",Complessivo!H114,""",")</f>
        <v>viaGoogle:"Via Giorgio Ercolani",</v>
      </c>
      <c r="F113" t="str">
        <f>CONCATENATE("minDisp:",Complessivo!I114,",")</f>
        <v>minDisp:null,</v>
      </c>
      <c r="G113" t="str">
        <f>CONCATENATE("minPari:",Complessivo!J114,",")</f>
        <v>minPari:null,</v>
      </c>
      <c r="H113" t="str">
        <f>CONCATENATE("maxDisp:",Complessivo!K114,",")</f>
        <v>maxDisp:null,</v>
      </c>
      <c r="I113" t="str">
        <f>CONCATENATE("maxPari:",Complessivo!L114,",")</f>
        <v>maxPari:null,</v>
      </c>
      <c r="J113" t="str">
        <f>CONCATENATE("day:",Complessivo!N114,",")</f>
        <v>day:3,</v>
      </c>
      <c r="K113" t="str">
        <f>CONCATENATE("week:",Complessivo!M114,"},")</f>
        <v>week:2},</v>
      </c>
    </row>
    <row r="114" spans="1:11">
      <c r="A114" t="str">
        <f>CONCATENATE("{id:",Complessivo!A115,",")</f>
        <v>{id:114,</v>
      </c>
      <c r="B114" t="str">
        <f>CONCATENATE("idHera:",Complessivo!B115,",")</f>
        <v>idHera:580,</v>
      </c>
      <c r="C114" t="str">
        <f>CONCATENATE("viaHera:""",Complessivo!C115,""",")</f>
        <v>viaHera:"F.LLI ROSSELLI (VIA)",</v>
      </c>
      <c r="D114" t="str">
        <f>IF(Complessivo!G115="null", CONCATENATE("dettaglioHera:",Complessivo!G115,","),CONCATENATE("dettaglioHera:""",Complessivo!G115,""","))</f>
        <v>dettaglioHera:"da via Del Porto a via Don Minzoni",</v>
      </c>
      <c r="E114" t="str">
        <f>CONCATENATE("viaGoogle:""",Complessivo!H115,""",")</f>
        <v>viaGoogle:"Via Fratelli Rosselli",</v>
      </c>
      <c r="F114" t="str">
        <f>CONCATENATE("minDisp:",Complessivo!I115,",")</f>
        <v>minDisp:,</v>
      </c>
      <c r="G114" t="str">
        <f>CONCATENATE("minPari:",Complessivo!J115,",")</f>
        <v>minPari:,</v>
      </c>
      <c r="H114" t="str">
        <f>CONCATENATE("maxDisp:",Complessivo!K115,",")</f>
        <v>maxDisp:,</v>
      </c>
      <c r="I114" t="str">
        <f>CONCATENATE("maxPari:",Complessivo!L115,",")</f>
        <v>maxPari:,</v>
      </c>
      <c r="J114" t="str">
        <f>CONCATENATE("day:",Complessivo!N115,",")</f>
        <v>day:3,</v>
      </c>
      <c r="K114" t="str">
        <f>CONCATENATE("week:",Complessivo!M115,"},")</f>
        <v>week:2},</v>
      </c>
    </row>
    <row r="115" spans="1:11">
      <c r="A115" t="str">
        <f>CONCATENATE("{id:",Complessivo!A116,",")</f>
        <v>{id:115,</v>
      </c>
      <c r="B115" t="str">
        <f>CONCATENATE("idHera:",Complessivo!B116,",")</f>
        <v>idHera:580,</v>
      </c>
      <c r="C115" t="str">
        <f>CONCATENATE("viaHera:""",Complessivo!C116,""",")</f>
        <v>viaHera:"F.LLI ROSSELLI (VIA)",</v>
      </c>
      <c r="D115" t="str">
        <f>IF(Complessivo!G116="null", CONCATENATE("dettaglioHera:",Complessivo!G116,","),CONCATENATE("dettaglioHera:""",Complessivo!G116,""","))</f>
        <v>dettaglioHera:"da via Milazzo a via Don Minzoni",</v>
      </c>
      <c r="E115" t="str">
        <f>CONCATENATE("viaGoogle:""",Complessivo!H116,""",")</f>
        <v>viaGoogle:"Via Fratelli Rosselli",</v>
      </c>
      <c r="F115" t="str">
        <f>CONCATENATE("minDisp:",Complessivo!I116,",")</f>
        <v>minDisp:,</v>
      </c>
      <c r="G115" t="str">
        <f>CONCATENATE("minPari:",Complessivo!J116,",")</f>
        <v>minPari:,</v>
      </c>
      <c r="H115" t="str">
        <f>CONCATENATE("maxDisp:",Complessivo!K116,",")</f>
        <v>maxDisp:,</v>
      </c>
      <c r="I115" t="str">
        <f>CONCATENATE("maxPari:",Complessivo!L116,",")</f>
        <v>maxPari:,</v>
      </c>
      <c r="J115" t="str">
        <f>CONCATENATE("day:",Complessivo!N116,",")</f>
        <v>day:4,</v>
      </c>
      <c r="K115" t="str">
        <f>CONCATENATE("week:",Complessivo!M116,"},")</f>
        <v>week:3},</v>
      </c>
    </row>
    <row r="116" spans="1:11">
      <c r="A116" t="str">
        <f>CONCATENATE("{id:",Complessivo!A117,",")</f>
        <v>{id:116,</v>
      </c>
      <c r="B116" t="str">
        <f>CONCATENATE("idHera:",Complessivo!B117,",")</f>
        <v>idHera:664,</v>
      </c>
      <c r="C116" t="str">
        <f>CONCATENATE("viaHera:""",Complessivo!C117,""",")</f>
        <v>viaHera:"FALCONE (VIA)",</v>
      </c>
      <c r="D116" t="str">
        <f>IF(Complessivo!G117="null", CONCATENATE("dettaglioHera:",Complessivo!G117,","),CONCATENATE("dettaglioHera:""",Complessivo!G117,""","))</f>
        <v>dettaglioHera:null,</v>
      </c>
      <c r="E116" t="str">
        <f>CONCATENATE("viaGoogle:""",Complessivo!H117,""",")</f>
        <v>viaGoogle:"Vicolo del Falcone",</v>
      </c>
      <c r="F116" t="str">
        <f>CONCATENATE("minDisp:",Complessivo!I117,",")</f>
        <v>minDisp:null,</v>
      </c>
      <c r="G116" t="str">
        <f>CONCATENATE("minPari:",Complessivo!J117,",")</f>
        <v>minPari:null,</v>
      </c>
      <c r="H116" t="str">
        <f>CONCATENATE("maxDisp:",Complessivo!K117,",")</f>
        <v>maxDisp:null,</v>
      </c>
      <c r="I116" t="str">
        <f>CONCATENATE("maxPari:",Complessivo!L117,",")</f>
        <v>maxPari:null,</v>
      </c>
      <c r="J116" t="str">
        <f>CONCATENATE("day:",Complessivo!N117,",")</f>
        <v>day:4,</v>
      </c>
      <c r="K116" t="str">
        <f>CONCATENATE("week:",Complessivo!M117,"},")</f>
        <v>week:3},</v>
      </c>
    </row>
    <row r="117" spans="1:11">
      <c r="A117" t="str">
        <f>CONCATENATE("{id:",Complessivo!A118,",")</f>
        <v>{id:117,</v>
      </c>
      <c r="B117" t="str">
        <f>CONCATENATE("idHera:",Complessivo!B118,",")</f>
        <v>idHera:504,</v>
      </c>
      <c r="C117" t="str">
        <f>CONCATENATE("viaHera:""",Complessivo!C118,""",")</f>
        <v>viaHera:"FALEGNAMI (VIA)",</v>
      </c>
      <c r="D117" t="str">
        <f>IF(Complessivo!G118="null", CONCATENATE("dettaglioHera:",Complessivo!G118,","),CONCATENATE("dettaglioHera:""",Complessivo!G118,""","))</f>
        <v>dettaglioHera:null,</v>
      </c>
      <c r="E117" t="str">
        <f>CONCATENATE("viaGoogle:""",Complessivo!H118,""",")</f>
        <v>viaGoogle:"Via dei Falegnami",</v>
      </c>
      <c r="F117" t="str">
        <f>CONCATENATE("minDisp:",Complessivo!I118,",")</f>
        <v>minDisp:null,</v>
      </c>
      <c r="G117" t="str">
        <f>CONCATENATE("minPari:",Complessivo!J118,",")</f>
        <v>minPari:null,</v>
      </c>
      <c r="H117" t="str">
        <f>CONCATENATE("maxDisp:",Complessivo!K118,",")</f>
        <v>maxDisp:null,</v>
      </c>
      <c r="I117" t="str">
        <f>CONCATENATE("maxPari:",Complessivo!L118,",")</f>
        <v>maxPari:null,</v>
      </c>
      <c r="J117" t="str">
        <f>CONCATENATE("day:",Complessivo!N118,",")</f>
        <v>day:2,</v>
      </c>
      <c r="K117" t="str">
        <f>CONCATENATE("week:",Complessivo!M118,"},")</f>
        <v>week:1},</v>
      </c>
    </row>
    <row r="118" spans="1:11">
      <c r="A118" t="str">
        <f>CONCATENATE("{id:",Complessivo!A119,",")</f>
        <v>{id:118,</v>
      </c>
      <c r="B118" t="str">
        <f>CONCATENATE("idHera:",Complessivo!B119,",")</f>
        <v>idHera:515,</v>
      </c>
      <c r="C118" t="str">
        <f>CONCATENATE("viaHera:""",Complessivo!C119,""",")</f>
        <v>viaHera:"FARINI (VIA)",</v>
      </c>
      <c r="D118" t="str">
        <f>IF(Complessivo!G119="null", CONCATENATE("dettaglioHera:",Complessivo!G119,","),CONCATENATE("dettaglioHera:""",Complessivo!G119,""","))</f>
        <v>dettaglioHera:null,</v>
      </c>
      <c r="E118" t="str">
        <f>CONCATENATE("viaGoogle:""",Complessivo!H119,""",")</f>
        <v>viaGoogle:"Via Luigi Carlo Farini",</v>
      </c>
      <c r="F118" t="str">
        <f>CONCATENATE("minDisp:",Complessivo!I119,",")</f>
        <v>minDisp:null,</v>
      </c>
      <c r="G118" t="str">
        <f>CONCATENATE("minPari:",Complessivo!J119,",")</f>
        <v>minPari:null,</v>
      </c>
      <c r="H118" t="str">
        <f>CONCATENATE("maxDisp:",Complessivo!K119,",")</f>
        <v>maxDisp:null,</v>
      </c>
      <c r="I118" t="str">
        <f>CONCATENATE("maxPari:",Complessivo!L119,",")</f>
        <v>maxPari:null,</v>
      </c>
      <c r="J118" t="str">
        <f>CONCATENATE("day:",Complessivo!N119,",")</f>
        <v>day:2,</v>
      </c>
      <c r="K118" t="str">
        <f>CONCATENATE("week:",Complessivo!M119,"},")</f>
        <v>week:2},</v>
      </c>
    </row>
    <row r="119" spans="1:11">
      <c r="A119" t="str">
        <f>CONCATENATE("{id:",Complessivo!A120,",")</f>
        <v>{id:119,</v>
      </c>
      <c r="B119" t="str">
        <f>CONCATENATE("idHera:",Complessivo!B120,",")</f>
        <v>idHera:540,</v>
      </c>
      <c r="C119" t="str">
        <f>CONCATENATE("viaHera:""",Complessivo!C120,""",")</f>
        <v>viaHera:"FICO (VIA)",</v>
      </c>
      <c r="D119" t="str">
        <f>IF(Complessivo!G120="null", CONCATENATE("dettaglioHera:",Complessivo!G120,","),CONCATENATE("dettaglioHera:""",Complessivo!G120,""","))</f>
        <v>dettaglioHera:null,</v>
      </c>
      <c r="E119" t="str">
        <f>CONCATENATE("viaGoogle:""",Complessivo!H120,""",")</f>
        <v>viaGoogle:"Via del Fico",</v>
      </c>
      <c r="F119" t="str">
        <f>CONCATENATE("minDisp:",Complessivo!I120,",")</f>
        <v>minDisp:null,</v>
      </c>
      <c r="G119" t="str">
        <f>CONCATENATE("minPari:",Complessivo!J120,",")</f>
        <v>minPari:null,</v>
      </c>
      <c r="H119" t="str">
        <f>CONCATENATE("maxDisp:",Complessivo!K120,",")</f>
        <v>maxDisp:null,</v>
      </c>
      <c r="I119" t="str">
        <f>CONCATENATE("maxPari:",Complessivo!L120,",")</f>
        <v>maxPari:null,</v>
      </c>
      <c r="J119" t="str">
        <f>CONCATENATE("day:",Complessivo!N120,",")</f>
        <v>day:2,</v>
      </c>
      <c r="K119" t="str">
        <f>CONCATENATE("week:",Complessivo!M120,"},")</f>
        <v>week:3},</v>
      </c>
    </row>
    <row r="120" spans="1:11">
      <c r="A120" t="str">
        <f>CONCATENATE("{id:",Complessivo!A121,",")</f>
        <v>{id:120,</v>
      </c>
      <c r="B120" t="str">
        <f>CONCATENATE("idHera:",Complessivo!B121,",")</f>
        <v>idHera:636,</v>
      </c>
      <c r="C120" t="str">
        <f>CONCATENATE("viaHera:""",Complessivo!C121,""",")</f>
        <v>viaHera:"FILIPPO RE (VIA)",</v>
      </c>
      <c r="D120" t="str">
        <f>IF(Complessivo!G121="null", CONCATENATE("dettaglioHera:",Complessivo!G121,","),CONCATENATE("dettaglioHera:""",Complessivo!G121,""","))</f>
        <v>dettaglioHera:null,</v>
      </c>
      <c r="E120" t="str">
        <f>CONCATENATE("viaGoogle:""",Complessivo!H121,""",")</f>
        <v>viaGoogle:"Via Filippo Re",</v>
      </c>
      <c r="F120" t="str">
        <f>CONCATENATE("minDisp:",Complessivo!I121,",")</f>
        <v>minDisp:null,</v>
      </c>
      <c r="G120" t="str">
        <f>CONCATENATE("minPari:",Complessivo!J121,",")</f>
        <v>minPari:null,</v>
      </c>
      <c r="H120" t="str">
        <f>CONCATENATE("maxDisp:",Complessivo!K121,",")</f>
        <v>maxDisp:null,</v>
      </c>
      <c r="I120" t="str">
        <f>CONCATENATE("maxPari:",Complessivo!L121,",")</f>
        <v>maxPari:null,</v>
      </c>
      <c r="J120" t="str">
        <f>CONCATENATE("day:",Complessivo!N121,",")</f>
        <v>day:4,</v>
      </c>
      <c r="K120" t="str">
        <f>CONCATENATE("week:",Complessivo!M121,"},")</f>
        <v>week:1},</v>
      </c>
    </row>
    <row r="121" spans="1:11">
      <c r="A121" t="str">
        <f>CONCATENATE("{id:",Complessivo!A122,",")</f>
        <v>{id:121,</v>
      </c>
      <c r="B121" t="str">
        <f>CONCATENATE("idHera:",Complessivo!B122,",")</f>
        <v>idHera:588,</v>
      </c>
      <c r="C121" t="str">
        <f>CONCATENATE("viaHera:""",Complessivo!C122,""",")</f>
        <v>viaHera:"FINELLI (VIA)",</v>
      </c>
      <c r="D121" t="str">
        <f>IF(Complessivo!G122="null", CONCATENATE("dettaglioHera:",Complessivo!G122,","),CONCATENATE("dettaglioHera:""",Complessivo!G122,""","))</f>
        <v>dettaglioHera:null,</v>
      </c>
      <c r="E121" t="str">
        <f>CONCATENATE("viaGoogle:""",Complessivo!H122,""",")</f>
        <v>viaGoogle:"Via Angelo Finelli",</v>
      </c>
      <c r="F121" t="str">
        <f>CONCATENATE("minDisp:",Complessivo!I122,",")</f>
        <v>minDisp:null,</v>
      </c>
      <c r="G121" t="str">
        <f>CONCATENATE("minPari:",Complessivo!J122,",")</f>
        <v>minPari:null,</v>
      </c>
      <c r="H121" t="str">
        <f>CONCATENATE("maxDisp:",Complessivo!K122,",")</f>
        <v>maxDisp:null,</v>
      </c>
      <c r="I121" t="str">
        <f>CONCATENATE("maxPari:",Complessivo!L122,",")</f>
        <v>maxPari:null,</v>
      </c>
      <c r="J121" t="str">
        <f>CONCATENATE("day:",Complessivo!N122,",")</f>
        <v>day:3,</v>
      </c>
      <c r="K121" t="str">
        <f>CONCATENATE("week:",Complessivo!M122,"},")</f>
        <v>week:2},</v>
      </c>
    </row>
    <row r="122" spans="1:11">
      <c r="A122" t="str">
        <f>CONCATENATE("{id:",Complessivo!A123,",")</f>
        <v>{id:122,</v>
      </c>
      <c r="B122" t="str">
        <f>CONCATENATE("idHera:",Complessivo!B123,",")</f>
        <v>idHera:624,</v>
      </c>
      <c r="C122" t="str">
        <f>CONCATENATE("viaHera:""",Complessivo!C123,""",")</f>
        <v>viaHera:"FONDAZZA (VIA)",</v>
      </c>
      <c r="D122" t="str">
        <f>IF(Complessivo!G123="null", CONCATENATE("dettaglioHera:",Complessivo!G123,","),CONCATENATE("dettaglioHera:""",Complessivo!G123,""","))</f>
        <v>dettaglioHera:"da st.Maggiore a via S.Petronio Vecchio",</v>
      </c>
      <c r="E122" t="str">
        <f>CONCATENATE("viaGoogle:""",Complessivo!H123,""",")</f>
        <v>viaGoogle:"Via Fondazza",</v>
      </c>
      <c r="F122" t="str">
        <f>CONCATENATE("minDisp:",Complessivo!I123,",")</f>
        <v>minDisp:,</v>
      </c>
      <c r="G122" t="str">
        <f>CONCATENATE("minPari:",Complessivo!J123,",")</f>
        <v>minPari:,</v>
      </c>
      <c r="H122" t="str">
        <f>CONCATENATE("maxDisp:",Complessivo!K123,",")</f>
        <v>maxDisp:,</v>
      </c>
      <c r="I122" t="str">
        <f>CONCATENATE("maxPari:",Complessivo!L123,",")</f>
        <v>maxPari:,</v>
      </c>
      <c r="J122" t="str">
        <f>CONCATENATE("day:",Complessivo!N123,",")</f>
        <v>day:3,</v>
      </c>
      <c r="K122" t="str">
        <f>CONCATENATE("week:",Complessivo!M123,"},")</f>
        <v>week:4},</v>
      </c>
    </row>
    <row r="123" spans="1:11">
      <c r="A123" t="str">
        <f>CONCATENATE("{id:",Complessivo!A124,",")</f>
        <v>{id:123,</v>
      </c>
      <c r="B123" t="str">
        <f>CONCATENATE("idHera:",Complessivo!B124,",")</f>
        <v>idHera:624,</v>
      </c>
      <c r="C123" t="str">
        <f>CONCATENATE("viaHera:""",Complessivo!C124,""",")</f>
        <v>viaHera:"FONDAZZA (VIA)",</v>
      </c>
      <c r="D123" t="str">
        <f>IF(Complessivo!G124="null", CONCATENATE("dettaglioHera:",Complessivo!G124,","),CONCATENATE("dettaglioHera:""",Complessivo!G124,""","))</f>
        <v>dettaglioHera:"da via S.Petronio Vecchio a via S.Stefano",</v>
      </c>
      <c r="E123" t="str">
        <f>CONCATENATE("viaGoogle:""",Complessivo!H124,""",")</f>
        <v>viaGoogle:"Via Fondazza",</v>
      </c>
      <c r="F123" t="str">
        <f>CONCATENATE("minDisp:",Complessivo!I124,",")</f>
        <v>minDisp:,</v>
      </c>
      <c r="G123" t="str">
        <f>CONCATENATE("minPari:",Complessivo!J124,",")</f>
        <v>minPari:,</v>
      </c>
      <c r="H123" t="str">
        <f>CONCATENATE("maxDisp:",Complessivo!K124,",")</f>
        <v>maxDisp:,</v>
      </c>
      <c r="I123" t="str">
        <f>CONCATENATE("maxPari:",Complessivo!L124,",")</f>
        <v>maxPari:,</v>
      </c>
      <c r="J123" t="str">
        <f>CONCATENATE("day:",Complessivo!N124,",")</f>
        <v>day:5,</v>
      </c>
      <c r="K123" t="str">
        <f>CONCATENATE("week:",Complessivo!M124,"},")</f>
        <v>week:4},</v>
      </c>
    </row>
    <row r="124" spans="1:11">
      <c r="A124" t="str">
        <f>CONCATENATE("{id:",Complessivo!A125,",")</f>
        <v>{id:124,</v>
      </c>
      <c r="B124" t="str">
        <f>CONCATENATE("idHera:",Complessivo!B125,",")</f>
        <v>idHera:681,</v>
      </c>
      <c r="C124" t="str">
        <f>CONCATENATE("viaHera:""",Complessivo!C125,""",")</f>
        <v>viaHera:"FOSCOLO (VIA)",</v>
      </c>
      <c r="D124" t="str">
        <f>IF(Complessivo!G125="null", CONCATENATE("dettaglioHera:",Complessivo!G125,","),CONCATENATE("dettaglioHera:""",Complessivo!G125,""","))</f>
        <v>dettaglioHera:null,</v>
      </c>
      <c r="E124" t="str">
        <f>CONCATENATE("viaGoogle:""",Complessivo!H125,""",")</f>
        <v>viaGoogle:"Via Ugo Foscolo",</v>
      </c>
      <c r="F124" t="str">
        <f>CONCATENATE("minDisp:",Complessivo!I125,",")</f>
        <v>minDisp:null,</v>
      </c>
      <c r="G124" t="str">
        <f>CONCATENATE("minPari:",Complessivo!J125,",")</f>
        <v>minPari:null,</v>
      </c>
      <c r="H124" t="str">
        <f>CONCATENATE("maxDisp:",Complessivo!K125,",")</f>
        <v>maxDisp:null,</v>
      </c>
      <c r="I124" t="str">
        <f>CONCATENATE("maxPari:",Complessivo!L125,",")</f>
        <v>maxPari:null,</v>
      </c>
      <c r="J124" t="str">
        <f>CONCATENATE("day:",Complessivo!N125,",")</f>
        <v>day:5,</v>
      </c>
      <c r="K124" t="str">
        <f>CONCATENATE("week:",Complessivo!M125,"},")</f>
        <v>week:1},</v>
      </c>
    </row>
    <row r="125" spans="1:11">
      <c r="A125" t="str">
        <f>CONCATENATE("{id:",Complessivo!A126,",")</f>
        <v>{id:125,</v>
      </c>
      <c r="B125" t="str">
        <f>CONCATENATE("idHera:",Complessivo!B126,",")</f>
        <v>idHera:684,</v>
      </c>
      <c r="C125" t="str">
        <f>CONCATENATE("viaHera:""",Complessivo!C126,""",")</f>
        <v>viaHera:"FOSSATO (VIA)",</v>
      </c>
      <c r="D125" t="str">
        <f>IF(Complessivo!G126="null", CONCATENATE("dettaglioHera:",Complessivo!G126,","),CONCATENATE("dettaglioHera:""",Complessivo!G126,""","))</f>
        <v>dettaglioHera:"da via Stradellaccio a via Saragozza",</v>
      </c>
      <c r="E125" t="str">
        <f>CONCATENATE("viaGoogle:""",Complessivo!H126,""",")</f>
        <v>viaGoogle:"Via del Fossato",</v>
      </c>
      <c r="F125" t="str">
        <f>CONCATENATE("minDisp:",Complessivo!I126,",")</f>
        <v>minDisp:,</v>
      </c>
      <c r="G125" t="str">
        <f>CONCATENATE("minPari:",Complessivo!J126,",")</f>
        <v>minPari:,</v>
      </c>
      <c r="H125" t="str">
        <f>CONCATENATE("maxDisp:",Complessivo!K126,",")</f>
        <v>maxDisp:,</v>
      </c>
      <c r="I125" t="str">
        <f>CONCATENATE("maxPari:",Complessivo!L126,",")</f>
        <v>maxPari:,</v>
      </c>
      <c r="J125" t="str">
        <f>CONCATENATE("day:",Complessivo!N126,",")</f>
        <v>day:5,</v>
      </c>
      <c r="K125" t="str">
        <f>CONCATENATE("week:",Complessivo!M126,"},")</f>
        <v>week:1},</v>
      </c>
    </row>
    <row r="126" spans="1:11">
      <c r="A126" t="str">
        <f>CONCATENATE("{id:",Complessivo!A127,",")</f>
        <v>{id:126,</v>
      </c>
      <c r="B126" t="str">
        <f>CONCATENATE("idHera:",Complessivo!B127,",")</f>
        <v>idHera:684,</v>
      </c>
      <c r="C126" t="str">
        <f>CONCATENATE("viaHera:""",Complessivo!C127,""",")</f>
        <v>viaHera:"FOSSATO (VIA)",</v>
      </c>
      <c r="D126" t="str">
        <f>IF(Complessivo!G127="null", CONCATENATE("dettaglioHera:",Complessivo!G127,","),CONCATENATE("dettaglioHera:""",Complessivo!G127,""","))</f>
        <v>dettaglioHera:"da vic. Neve a via Saragozza",</v>
      </c>
      <c r="E126" t="str">
        <f>CONCATENATE("viaGoogle:""",Complessivo!H127,""",")</f>
        <v>viaGoogle:"Via del Fossato",</v>
      </c>
      <c r="F126" t="str">
        <f>CONCATENATE("minDisp:",Complessivo!I127,",")</f>
        <v>minDisp:,</v>
      </c>
      <c r="G126" t="str">
        <f>CONCATENATE("minPari:",Complessivo!J127,",")</f>
        <v>minPari:,</v>
      </c>
      <c r="H126" t="str">
        <f>CONCATENATE("maxDisp:",Complessivo!K127,",")</f>
        <v>maxDisp:,</v>
      </c>
      <c r="I126" t="str">
        <f>CONCATENATE("maxPari:",Complessivo!L127,",")</f>
        <v>maxPari:,</v>
      </c>
      <c r="J126" t="str">
        <f>CONCATENATE("day:",Complessivo!N127,",")</f>
        <v>day:5,</v>
      </c>
      <c r="K126" t="str">
        <f>CONCATENATE("week:",Complessivo!M127,"},")</f>
        <v>week:1},</v>
      </c>
    </row>
    <row r="127" spans="1:11">
      <c r="A127" t="str">
        <f>CONCATENATE("{id:",Complessivo!A128,",")</f>
        <v>{id:127,</v>
      </c>
      <c r="B127" t="str">
        <f>CONCATENATE("idHera:",Complessivo!B128,",")</f>
        <v>idHera:680,</v>
      </c>
      <c r="C127" t="str">
        <f>CONCATENATE("viaHera:""",Complessivo!C128,""",")</f>
        <v>viaHera:"FRASSINAGO (VIA)",</v>
      </c>
      <c r="D127" t="str">
        <f>IF(Complessivo!G128="null", CONCATENATE("dettaglioHera:",Complessivo!G128,","),CONCATENATE("dettaglioHera:""",Complessivo!G128,""","))</f>
        <v>dettaglioHera:null,</v>
      </c>
      <c r="E127" t="str">
        <f>CONCATENATE("viaGoogle:""",Complessivo!H128,""",")</f>
        <v>viaGoogle:"Via Frassinago",</v>
      </c>
      <c r="F127" t="str">
        <f>CONCATENATE("minDisp:",Complessivo!I128,",")</f>
        <v>minDisp:null,</v>
      </c>
      <c r="G127" t="str">
        <f>CONCATENATE("minPari:",Complessivo!J128,",")</f>
        <v>minPari:null,</v>
      </c>
      <c r="H127" t="str">
        <f>CONCATENATE("maxDisp:",Complessivo!K128,",")</f>
        <v>maxDisp:null,</v>
      </c>
      <c r="I127" t="str">
        <f>CONCATENATE("maxPari:",Complessivo!L128,",")</f>
        <v>maxPari:null,</v>
      </c>
      <c r="J127" t="str">
        <f>CONCATENATE("day:",Complessivo!N128,",")</f>
        <v>day:5,</v>
      </c>
      <c r="K127" t="str">
        <f>CONCATENATE("week:",Complessivo!M128,"},")</f>
        <v>week:1},</v>
      </c>
    </row>
    <row r="128" spans="1:11">
      <c r="A128" t="str">
        <f>CONCATENATE("{id:",Complessivo!A129,",")</f>
        <v>{id:128,</v>
      </c>
      <c r="B128" t="str">
        <f>CONCATENATE("idHera:",Complessivo!B129,",")</f>
        <v>idHera:502,</v>
      </c>
      <c r="C128" t="str">
        <f>CONCATENATE("viaHera:""",Complessivo!C129,""",")</f>
        <v>viaHera:"GALLIERA (VIA)",</v>
      </c>
      <c r="D128" t="str">
        <f>IF(Complessivo!G129="null", CONCATENATE("dettaglioHera:",Complessivo!G129,","),CONCATENATE("dettaglioHera:""",Complessivo!G129,""","))</f>
        <v>dettaglioHera:"da via Falegnami a via Manzoni",</v>
      </c>
      <c r="E128" t="str">
        <f>CONCATENATE("viaGoogle:""",Complessivo!H129,""",")</f>
        <v>viaGoogle:"Via Galliera",</v>
      </c>
      <c r="F128" t="str">
        <f>CONCATENATE("minDisp:",Complessivo!I129,",")</f>
        <v>minDisp:,</v>
      </c>
      <c r="G128" t="str">
        <f>CONCATENATE("minPari:",Complessivo!J129,",")</f>
        <v>minPari:,</v>
      </c>
      <c r="H128" t="str">
        <f>CONCATENATE("maxDisp:",Complessivo!K129,",")</f>
        <v>maxDisp:,</v>
      </c>
      <c r="I128" t="str">
        <f>CONCATENATE("maxPari:",Complessivo!L129,",")</f>
        <v>maxPari:,</v>
      </c>
      <c r="J128" t="str">
        <f>CONCATENATE("day:",Complessivo!N129,",")</f>
        <v>day:2,</v>
      </c>
      <c r="K128" t="str">
        <f>CONCATENATE("week:",Complessivo!M129,"},")</f>
        <v>week:1},</v>
      </c>
    </row>
    <row r="129" spans="1:11">
      <c r="A129" t="str">
        <f>CONCATENATE("{id:",Complessivo!A130,",")</f>
        <v>{id:129,</v>
      </c>
      <c r="B129" t="str">
        <f>CONCATENATE("idHera:",Complessivo!B130,",")</f>
        <v>idHera:502,</v>
      </c>
      <c r="C129" t="str">
        <f>CONCATENATE("viaHera:""",Complessivo!C130,""",")</f>
        <v>viaHera:"GALLIERA (VIA)",</v>
      </c>
      <c r="D129" t="str">
        <f>IF(Complessivo!G130="null", CONCATENATE("dettaglioHera:",Complessivo!G130,","),CONCATENATE("dettaglioHera:""",Complessivo!G130,""","))</f>
        <v>dettaglioHera:"da via Riva Reno a via Parigi",</v>
      </c>
      <c r="E129" t="str">
        <f>CONCATENATE("viaGoogle:""",Complessivo!H130,""",")</f>
        <v>viaGoogle:"Via Galliera",</v>
      </c>
      <c r="F129" t="str">
        <f>CONCATENATE("minDisp:",Complessivo!I130,",")</f>
        <v>minDisp:,</v>
      </c>
      <c r="G129" t="str">
        <f>CONCATENATE("minPari:",Complessivo!J130,",")</f>
        <v>minPari:,</v>
      </c>
      <c r="H129" t="str">
        <f>CONCATENATE("maxDisp:",Complessivo!K130,",")</f>
        <v>maxDisp:,</v>
      </c>
      <c r="I129" t="str">
        <f>CONCATENATE("maxPari:",Complessivo!L130,",")</f>
        <v>maxPari:,</v>
      </c>
      <c r="J129" t="str">
        <f>CONCATENATE("day:",Complessivo!N130,",")</f>
        <v>day:2,</v>
      </c>
      <c r="K129" t="str">
        <f>CONCATENATE("week:",Complessivo!M130,"},")</f>
        <v>week:1},</v>
      </c>
    </row>
    <row r="130" spans="1:11">
      <c r="A130" t="str">
        <f>CONCATENATE("{id:",Complessivo!A131,",")</f>
        <v>{id:130,</v>
      </c>
      <c r="B130" t="str">
        <f>CONCATENATE("idHera:",Complessivo!B131,",")</f>
        <v>idHera:502,</v>
      </c>
      <c r="C130" t="str">
        <f>CONCATENATE("viaHera:""",Complessivo!C131,""",")</f>
        <v>viaHera:"GALLIERA (VIA)",</v>
      </c>
      <c r="D130" t="str">
        <f>IF(Complessivo!G131="null", CONCATENATE("dettaglioHera:",Complessivo!G131,","),CONCATENATE("dettaglioHera:""",Complessivo!G131,""","))</f>
        <v>dettaglioHera:"da via Falegnami a via Mille",</v>
      </c>
      <c r="E130" t="str">
        <f>CONCATENATE("viaGoogle:""",Complessivo!H131,""",")</f>
        <v>viaGoogle:"Via Galliera",</v>
      </c>
      <c r="F130" t="str">
        <f>CONCATENATE("minDisp:",Complessivo!I131,",")</f>
        <v>minDisp:,</v>
      </c>
      <c r="G130" t="str">
        <f>CONCATENATE("minPari:",Complessivo!J131,",")</f>
        <v>minPari:,</v>
      </c>
      <c r="H130" t="str">
        <f>CONCATENATE("maxDisp:",Complessivo!K131,",")</f>
        <v>maxDisp:,</v>
      </c>
      <c r="I130" t="str">
        <f>CONCATENATE("maxPari:",Complessivo!L131,",")</f>
        <v>maxPari:,</v>
      </c>
      <c r="J130" t="str">
        <f>CONCATENATE("day:",Complessivo!N131,",")</f>
        <v>day:3,</v>
      </c>
      <c r="K130" t="str">
        <f>CONCATENATE("week:",Complessivo!M131,"},")</f>
        <v>week:4},</v>
      </c>
    </row>
    <row r="131" spans="1:11">
      <c r="A131" t="str">
        <f>CONCATENATE("{id:",Complessivo!A132,",")</f>
        <v>{id:131,</v>
      </c>
      <c r="B131" t="str">
        <f>CONCATENATE("idHera:",Complessivo!B132,",")</f>
        <v>idHera:502,</v>
      </c>
      <c r="C131" t="str">
        <f>CONCATENATE("viaHera:""",Complessivo!C132,""",")</f>
        <v>viaHera:"GALLIERA (VIA)",</v>
      </c>
      <c r="D131" t="str">
        <f>IF(Complessivo!G132="null", CONCATENATE("dettaglioHera:",Complessivo!G132,","),CONCATENATE("dettaglioHera:""",Complessivo!G132,""","))</f>
        <v>dettaglioHera:"da via Milazzo a via Mille",</v>
      </c>
      <c r="E131" t="str">
        <f>CONCATENATE("viaGoogle:""",Complessivo!H132,""",")</f>
        <v>viaGoogle:"Via Galliera",</v>
      </c>
      <c r="F131" t="str">
        <f>CONCATENATE("minDisp:",Complessivo!I132,",")</f>
        <v>minDisp:,</v>
      </c>
      <c r="G131" t="str">
        <f>CONCATENATE("minPari:",Complessivo!J132,",")</f>
        <v>minPari:,</v>
      </c>
      <c r="H131" t="str">
        <f>CONCATENATE("maxDisp:",Complessivo!K132,",")</f>
        <v>maxDisp:,</v>
      </c>
      <c r="I131" t="str">
        <f>CONCATENATE("maxPari:",Complessivo!L132,",")</f>
        <v>maxPari:,</v>
      </c>
      <c r="J131" t="str">
        <f>CONCATENATE("day:",Complessivo!N132,",")</f>
        <v>day:3,</v>
      </c>
      <c r="K131" t="str">
        <f>CONCATENATE("week:",Complessivo!M132,"},")</f>
        <v>week:4},</v>
      </c>
    </row>
    <row r="132" spans="1:11">
      <c r="A132" t="str">
        <f>CONCATENATE("{id:",Complessivo!A133,",")</f>
        <v>{id:132,</v>
      </c>
      <c r="B132" t="str">
        <f>CONCATENATE("idHera:",Complessivo!B133,",")</f>
        <v>idHera:502,</v>
      </c>
      <c r="C132" t="str">
        <f>CONCATENATE("viaHera:""",Complessivo!C133,""",")</f>
        <v>viaHera:"GALLIERA (VIA)",</v>
      </c>
      <c r="D132" t="str">
        <f>IF(Complessivo!G133="null", CONCATENATE("dettaglioHera:",Complessivo!G133,","),CONCATENATE("dettaglioHera:""",Complessivo!G133,""","))</f>
        <v>dettaglioHera:"da via Riva Reno a via Dei Mille",</v>
      </c>
      <c r="E132" t="str">
        <f>CONCATENATE("viaGoogle:""",Complessivo!H133,""",")</f>
        <v>viaGoogle:"Via Galliera",</v>
      </c>
      <c r="F132" t="str">
        <f>CONCATENATE("minDisp:",Complessivo!I133,",")</f>
        <v>minDisp:,</v>
      </c>
      <c r="G132" t="str">
        <f>CONCATENATE("minPari:",Complessivo!J133,",")</f>
        <v>minPari:,</v>
      </c>
      <c r="H132" t="str">
        <f>CONCATENATE("maxDisp:",Complessivo!K133,",")</f>
        <v>maxDisp:,</v>
      </c>
      <c r="I132" t="str">
        <f>CONCATENATE("maxPari:",Complessivo!L133,",")</f>
        <v>maxPari:,</v>
      </c>
      <c r="J132" t="str">
        <f>CONCATENATE("day:",Complessivo!N133,",")</f>
        <v>day:3,</v>
      </c>
      <c r="K132" t="str">
        <f>CONCATENATE("week:",Complessivo!M133,"},")</f>
        <v>week:4},</v>
      </c>
    </row>
    <row r="133" spans="1:11">
      <c r="A133" t="str">
        <f>CONCATENATE("{id:",Complessivo!A134,",")</f>
        <v>{id:133,</v>
      </c>
      <c r="B133" t="str">
        <f>CONCATENATE("idHera:",Complessivo!B134,",")</f>
        <v>idHera:662,</v>
      </c>
      <c r="C133" t="str">
        <f>CONCATENATE("viaHera:""",Complessivo!C134,""",")</f>
        <v>viaHera:"GARIBALDI (VIA)",</v>
      </c>
      <c r="D133" t="str">
        <f>IF(Complessivo!G134="null", CONCATENATE("dettaglioHera:",Complessivo!G134,","),CONCATENATE("dettaglioHera:""",Complessivo!G134,""","))</f>
        <v>dettaglioHera:null,</v>
      </c>
      <c r="E133" t="str">
        <f>CONCATENATE("viaGoogle:""",Complessivo!H134,""",")</f>
        <v>viaGoogle:"Via Giuseppe Garibaldi",</v>
      </c>
      <c r="F133" t="str">
        <f>CONCATENATE("minDisp:",Complessivo!I134,",")</f>
        <v>minDisp:null,</v>
      </c>
      <c r="G133" t="str">
        <f>CONCATENATE("minPari:",Complessivo!J134,",")</f>
        <v>minPari:null,</v>
      </c>
      <c r="H133" t="str">
        <f>CONCATENATE("maxDisp:",Complessivo!K134,",")</f>
        <v>maxDisp:null,</v>
      </c>
      <c r="I133" t="str">
        <f>CONCATENATE("maxPari:",Complessivo!L134,",")</f>
        <v>maxPari:null,</v>
      </c>
      <c r="J133" t="str">
        <f>CONCATENATE("day:",Complessivo!N134,",")</f>
        <v>day:4,</v>
      </c>
      <c r="K133" t="str">
        <f>CONCATENATE("week:",Complessivo!M134,"},")</f>
        <v>week:3},</v>
      </c>
    </row>
    <row r="134" spans="1:11">
      <c r="A134" t="str">
        <f>CONCATENATE("{id:",Complessivo!A135,",")</f>
        <v>{id:134,</v>
      </c>
      <c r="B134" t="str">
        <f>CONCATENATE("idHera:",Complessivo!B135,",")</f>
        <v>idHera:535,</v>
      </c>
      <c r="C134" t="str">
        <f>CONCATENATE("viaHera:""",Complessivo!C135,""",")</f>
        <v>viaHera:"GOITO (VIA)",</v>
      </c>
      <c r="D134" t="str">
        <f>IF(Complessivo!G135="null", CONCATENATE("dettaglioHera:",Complessivo!G135,","),CONCATENATE("dettaglioHera:""",Complessivo!G135,""","))</f>
        <v>dettaglioHera:null,</v>
      </c>
      <c r="E134" t="str">
        <f>CONCATENATE("viaGoogle:""",Complessivo!H135,""",")</f>
        <v>viaGoogle:"Via Goito",</v>
      </c>
      <c r="F134" t="str">
        <f>CONCATENATE("minDisp:",Complessivo!I135,",")</f>
        <v>minDisp:null,</v>
      </c>
      <c r="G134" t="str">
        <f>CONCATENATE("minPari:",Complessivo!J135,",")</f>
        <v>minPari:null,</v>
      </c>
      <c r="H134" t="str">
        <f>CONCATENATE("maxDisp:",Complessivo!K135,",")</f>
        <v>maxDisp:null,</v>
      </c>
      <c r="I134" t="str">
        <f>CONCATENATE("maxPari:",Complessivo!L135,",")</f>
        <v>maxPari:null,</v>
      </c>
      <c r="J134" t="str">
        <f>CONCATENATE("day:",Complessivo!N135,",")</f>
        <v>day:2,</v>
      </c>
      <c r="K134" t="str">
        <f>CONCATENATE("week:",Complessivo!M135,"},")</f>
        <v>week:3},</v>
      </c>
    </row>
    <row r="135" spans="1:11">
      <c r="A135" t="str">
        <f>CONCATENATE("{id:",Complessivo!A136,",")</f>
        <v>{id:135,</v>
      </c>
      <c r="B135" t="str">
        <f>CONCATENATE("idHera:",Complessivo!B136,",")</f>
        <v>idHera:679,</v>
      </c>
      <c r="C135" t="str">
        <f>CONCATENATE("viaHera:""",Complessivo!C136,""",")</f>
        <v>viaHera:"GRABINSKI (VIA)",</v>
      </c>
      <c r="D135" t="str">
        <f>IF(Complessivo!G136="null", CONCATENATE("dettaglioHera:",Complessivo!G136,","),CONCATENATE("dettaglioHera:""",Complessivo!G136,""","))</f>
        <v>dettaglioHera:null,</v>
      </c>
      <c r="E135" t="str">
        <f>CONCATENATE("viaGoogle:""",Complessivo!H136,""",")</f>
        <v>viaGoogle:"Via Giuseppe Grabinski",</v>
      </c>
      <c r="F135" t="str">
        <f>CONCATENATE("minDisp:",Complessivo!I136,",")</f>
        <v>minDisp:null,</v>
      </c>
      <c r="G135" t="str">
        <f>CONCATENATE("minPari:",Complessivo!J136,",")</f>
        <v>minPari:null,</v>
      </c>
      <c r="H135" t="str">
        <f>CONCATENATE("maxDisp:",Complessivo!K136,",")</f>
        <v>maxDisp:null,</v>
      </c>
      <c r="I135" t="str">
        <f>CONCATENATE("maxPari:",Complessivo!L136,",")</f>
        <v>maxPari:null,</v>
      </c>
      <c r="J135" t="str">
        <f>CONCATENATE("day:",Complessivo!N136,",")</f>
        <v>day:5,</v>
      </c>
      <c r="K135" t="str">
        <f>CONCATENATE("week:",Complessivo!M136,"},")</f>
        <v>week:1},</v>
      </c>
    </row>
    <row r="136" spans="1:11">
      <c r="A136" t="str">
        <f>CONCATENATE("{id:",Complessivo!A137,",")</f>
        <v>{id:136,</v>
      </c>
      <c r="B136" t="str">
        <f>CONCATENATE("idHera:",Complessivo!B137,",")</f>
        <v>idHera:570,</v>
      </c>
      <c r="C136" t="str">
        <f>CONCATENATE("viaHera:""",Complessivo!C137,""",")</f>
        <v>viaHera:"GRAMSCI (VIA)",</v>
      </c>
      <c r="D136" t="str">
        <f>IF(Complessivo!G137="null", CONCATENATE("dettaglioHera:",Complessivo!G137,","),CONCATENATE("dettaglioHera:""",Complessivo!G137,""","))</f>
        <v>dettaglioHera:"da via Milazzo a via Boldrini",</v>
      </c>
      <c r="E136" t="str">
        <f>CONCATENATE("viaGoogle:""",Complessivo!H137,""",")</f>
        <v>viaGoogle:"Via Antonio Gramsci",</v>
      </c>
      <c r="F136" t="str">
        <f>CONCATENATE("minDisp:",Complessivo!I137,",")</f>
        <v>minDisp:,</v>
      </c>
      <c r="G136" t="str">
        <f>CONCATENATE("minPari:",Complessivo!J137,",")</f>
        <v>minPari:,</v>
      </c>
      <c r="H136" t="str">
        <f>CONCATENATE("maxDisp:",Complessivo!K137,",")</f>
        <v>maxDisp:,</v>
      </c>
      <c r="I136" t="str">
        <f>CONCATENATE("maxPari:",Complessivo!L137,",")</f>
        <v>maxPari:,</v>
      </c>
      <c r="J136" t="str">
        <f>CONCATENATE("day:",Complessivo!N137,",")</f>
        <v>day:3,</v>
      </c>
      <c r="K136" t="str">
        <f>CONCATENATE("week:",Complessivo!M137,"},")</f>
        <v>week:1},</v>
      </c>
    </row>
    <row r="137" spans="1:11">
      <c r="A137" t="str">
        <f>CONCATENATE("{id:",Complessivo!A138,",")</f>
        <v>{id:137,</v>
      </c>
      <c r="B137" t="str">
        <f>CONCATENATE("idHera:",Complessivo!B138,",")</f>
        <v>idHera:570,</v>
      </c>
      <c r="C137" t="str">
        <f>CONCATENATE("viaHera:""",Complessivo!C138,""",")</f>
        <v>viaHera:"GRAMSCI (VIA)",</v>
      </c>
      <c r="D137" t="str">
        <f>IF(Complessivo!G138="null", CONCATENATE("dettaglioHera:",Complessivo!G138,","),CONCATENATE("dettaglioHera:""",Complessivo!G138,""","))</f>
        <v>dettaglioHera:"PARCHEGGIO da via Milazzo a p.zza Martiri",</v>
      </c>
      <c r="E137" t="str">
        <f>CONCATENATE("viaGoogle:""",Complessivo!H138,""",")</f>
        <v>viaGoogle:"Via Antonio Gramsci",</v>
      </c>
      <c r="F137" t="str">
        <f>CONCATENATE("minDisp:",Complessivo!I138,",")</f>
        <v>minDisp:,</v>
      </c>
      <c r="G137" t="str">
        <f>CONCATENATE("minPari:",Complessivo!J138,",")</f>
        <v>minPari:,</v>
      </c>
      <c r="H137" t="str">
        <f>CONCATENATE("maxDisp:",Complessivo!K138,",")</f>
        <v>maxDisp:,</v>
      </c>
      <c r="I137" t="str">
        <f>CONCATENATE("maxPari:",Complessivo!L138,",")</f>
        <v>maxPari:,</v>
      </c>
      <c r="J137" t="str">
        <f>CONCATENATE("day:",Complessivo!N138,",")</f>
        <v>day:3,</v>
      </c>
      <c r="K137" t="str">
        <f>CONCATENATE("week:",Complessivo!M138,"},")</f>
        <v>week:4},</v>
      </c>
    </row>
    <row r="138" spans="1:11">
      <c r="A138" t="str">
        <f>CONCATENATE("{id:",Complessivo!A139,",")</f>
        <v>{id:138,</v>
      </c>
      <c r="B138" t="str">
        <f>CONCATENATE("idHera:",Complessivo!B139,",")</f>
        <v>idHera:528,</v>
      </c>
      <c r="C138" t="str">
        <f>CONCATENATE("viaHera:""",Complessivo!C139,""",")</f>
        <v>viaHera:"GRAZIANO (VIA)",</v>
      </c>
      <c r="D138" t="str">
        <f>IF(Complessivo!G139="null", CONCATENATE("dettaglioHera:",Complessivo!G139,","),CONCATENATE("dettaglioHera:""",Complessivo!G139,""","))</f>
        <v>dettaglioHera:"da via Lenzi a via Calori",</v>
      </c>
      <c r="E138" t="str">
        <f>CONCATENATE("viaGoogle:""",Complessivo!H139,""",")</f>
        <v>viaGoogle:"Via Graziano",</v>
      </c>
      <c r="F138" t="str">
        <f>CONCATENATE("minDisp:",Complessivo!I139,",")</f>
        <v>minDisp:,</v>
      </c>
      <c r="G138" t="str">
        <f>CONCATENATE("minPari:",Complessivo!J139,",")</f>
        <v>minPari:,</v>
      </c>
      <c r="H138" t="str">
        <f>CONCATENATE("maxDisp:",Complessivo!K139,",")</f>
        <v>maxDisp:,</v>
      </c>
      <c r="I138" t="str">
        <f>CONCATENATE("maxPari:",Complessivo!L139,",")</f>
        <v>maxPari:,</v>
      </c>
      <c r="J138" t="str">
        <f>CONCATENATE("day:",Complessivo!N139,",")</f>
        <v>day:2,</v>
      </c>
      <c r="K138" t="str">
        <f>CONCATENATE("week:",Complessivo!M139,"},")</f>
        <v>week:2},</v>
      </c>
    </row>
    <row r="139" spans="1:11">
      <c r="A139" t="str">
        <f>CONCATENATE("{id:",Complessivo!A140,",")</f>
        <v>{id:139,</v>
      </c>
      <c r="B139" t="str">
        <f>CONCATENATE("idHera:",Complessivo!B140,",")</f>
        <v>idHera:528,</v>
      </c>
      <c r="C139" t="str">
        <f>CONCATENATE("viaHera:""",Complessivo!C140,""",")</f>
        <v>viaHera:"GRAZIANO (VIA)",</v>
      </c>
      <c r="D139" t="str">
        <f>IF(Complessivo!G140="null", CONCATENATE("dettaglioHera:",Complessivo!G140,","),CONCATENATE("dettaglioHera:""",Complessivo!G140,""","))</f>
        <v>dettaglioHera:"da via Dolfi a via Calori",</v>
      </c>
      <c r="E139" t="str">
        <f>CONCATENATE("viaGoogle:""",Complessivo!H140,""",")</f>
        <v>viaGoogle:"Via Graziano",</v>
      </c>
      <c r="F139" t="str">
        <f>CONCATENATE("minDisp:",Complessivo!I140,",")</f>
        <v>minDisp:,</v>
      </c>
      <c r="G139" t="str">
        <f>CONCATENATE("minPari:",Complessivo!J140,",")</f>
        <v>minPari:,</v>
      </c>
      <c r="H139" t="str">
        <f>CONCATENATE("maxDisp:",Complessivo!K140,",")</f>
        <v>maxDisp:,</v>
      </c>
      <c r="I139" t="str">
        <f>CONCATENATE("maxPari:",Complessivo!L140,",")</f>
        <v>maxPari:,</v>
      </c>
      <c r="J139" t="str">
        <f>CONCATENATE("day:",Complessivo!N140,",")</f>
        <v>day:3,</v>
      </c>
      <c r="K139" t="str">
        <f>CONCATENATE("week:",Complessivo!M140,"},")</f>
        <v>week:2},</v>
      </c>
    </row>
    <row r="140" spans="1:11">
      <c r="A140" t="str">
        <f>CONCATENATE("{id:",Complessivo!A141,",")</f>
        <v>{id:140,</v>
      </c>
      <c r="B140" t="str">
        <f>CONCATENATE("idHera:",Complessivo!B141,",")</f>
        <v>idHera:694,</v>
      </c>
      <c r="C140" t="str">
        <f>CONCATENATE("viaHera:""",Complessivo!C141,""",")</f>
        <v>viaHera:"GRIMALDI (VIA)",</v>
      </c>
      <c r="D140" t="str">
        <f>IF(Complessivo!G141="null", CONCATENATE("dettaglioHera:",Complessivo!G141,","),CONCATENATE("dettaglioHera:""",Complessivo!G141,""","))</f>
        <v>dettaglioHera:null,</v>
      </c>
      <c r="E140" t="str">
        <f>CONCATENATE("viaGoogle:""",Complessivo!H141,""",")</f>
        <v>viaGoogle:"Via Padre Francesco Maria Grimaldi",</v>
      </c>
      <c r="F140" t="str">
        <f>CONCATENATE("minDisp:",Complessivo!I141,",")</f>
        <v>minDisp:null,</v>
      </c>
      <c r="G140" t="str">
        <f>CONCATENATE("minPari:",Complessivo!J141,",")</f>
        <v>minPari:null,</v>
      </c>
      <c r="H140" t="str">
        <f>CONCATENATE("maxDisp:",Complessivo!K141,",")</f>
        <v>maxDisp:null,</v>
      </c>
      <c r="I140" t="str">
        <f>CONCATENATE("maxPari:",Complessivo!L141,",")</f>
        <v>maxPari:null,</v>
      </c>
      <c r="J140" t="str">
        <f>CONCATENATE("day:",Complessivo!N141,",")</f>
        <v>day:5,</v>
      </c>
      <c r="K140" t="str">
        <f>CONCATENATE("week:",Complessivo!M141,"},")</f>
        <v>week:2},</v>
      </c>
    </row>
    <row r="141" spans="1:11">
      <c r="A141" t="str">
        <f>CONCATENATE("{id:",Complessivo!A142,",")</f>
        <v>{id:141,</v>
      </c>
      <c r="B141" t="str">
        <f>CONCATENATE("idHera:",Complessivo!B142,",")</f>
        <v>idHera:736,</v>
      </c>
      <c r="C141" t="str">
        <f>CONCATENATE("viaHera:""",Complessivo!C142,""",")</f>
        <v>viaHera:"GUERRAZZI (VIA)",</v>
      </c>
      <c r="D141" t="str">
        <f>IF(Complessivo!G142="null", CONCATENATE("dettaglioHera:",Complessivo!G142,","),CONCATENATE("dettaglioHera:""",Complessivo!G142,""","))</f>
        <v>dettaglioHera:null,</v>
      </c>
      <c r="E141" t="str">
        <f>CONCATENATE("viaGoogle:""",Complessivo!H142,""",")</f>
        <v>viaGoogle:"Via Guerrazzi",</v>
      </c>
      <c r="F141" t="str">
        <f>CONCATENATE("minDisp:",Complessivo!I142,",")</f>
        <v>minDisp:null,</v>
      </c>
      <c r="G141" t="str">
        <f>CONCATENATE("minPari:",Complessivo!J142,",")</f>
        <v>minPari:null,</v>
      </c>
      <c r="H141" t="str">
        <f>CONCATENATE("maxDisp:",Complessivo!K142,",")</f>
        <v>maxDisp:null,</v>
      </c>
      <c r="I141" t="str">
        <f>CONCATENATE("maxPari:",Complessivo!L142,",")</f>
        <v>maxPari:null,</v>
      </c>
      <c r="J141" t="str">
        <f>CONCATENATE("day:",Complessivo!N142,",")</f>
        <v>day:5,</v>
      </c>
      <c r="K141" t="str">
        <f>CONCATENATE("week:",Complessivo!M142,"},")</f>
        <v>week:4},</v>
      </c>
    </row>
    <row r="142" spans="1:11">
      <c r="A142" t="str">
        <f>CONCATENATE("{id:",Complessivo!A143,",")</f>
        <v>{id:142,</v>
      </c>
      <c r="B142" t="str">
        <f>CONCATENATE("idHera:",Complessivo!B143,",")</f>
        <v>idHera:638,</v>
      </c>
      <c r="C142" t="str">
        <f>CONCATENATE("viaHera:""",Complessivo!C143,""",")</f>
        <v>viaHera:"GUIDO RENI (VIA)",</v>
      </c>
      <c r="D142" t="str">
        <f>IF(Complessivo!G143="null", CONCATENATE("dettaglioHera:",Complessivo!G143,","),CONCATENATE("dettaglioHera:""",Complessivo!G143,""","))</f>
        <v>dettaglioHera:null,</v>
      </c>
      <c r="E142" t="str">
        <f>CONCATENATE("viaGoogle:""",Complessivo!H143,""",")</f>
        <v>viaGoogle:"Via Guido Reni",</v>
      </c>
      <c r="F142" t="str">
        <f>CONCATENATE("minDisp:",Complessivo!I143,",")</f>
        <v>minDisp:null,</v>
      </c>
      <c r="G142" t="str">
        <f>CONCATENATE("minPari:",Complessivo!J143,",")</f>
        <v>minPari:null,</v>
      </c>
      <c r="H142" t="str">
        <f>CONCATENATE("maxDisp:",Complessivo!K143,",")</f>
        <v>maxDisp:null,</v>
      </c>
      <c r="I142" t="str">
        <f>CONCATENATE("maxPari:",Complessivo!L143,",")</f>
        <v>maxPari:null,</v>
      </c>
      <c r="J142" t="str">
        <f>CONCATENATE("day:",Complessivo!N143,",")</f>
        <v>day:4,</v>
      </c>
      <c r="K142" t="str">
        <f>CONCATENATE("week:",Complessivo!M143,"},")</f>
        <v>week:1},</v>
      </c>
    </row>
    <row r="143" spans="1:11">
      <c r="A143" t="str">
        <f>CONCATENATE("{id:",Complessivo!A144,",")</f>
        <v>{id:143,</v>
      </c>
      <c r="B143" t="str">
        <f>CONCATENATE("idHera:",Complessivo!B144,",")</f>
        <v>idHera:496,</v>
      </c>
      <c r="C143" t="str">
        <f>CONCATENATE("viaHera:""",Complessivo!C144,""",")</f>
        <v>viaHera:"INDIPENDENZA (VIA)",</v>
      </c>
      <c r="D143" t="str">
        <f>IF(Complessivo!G144="null", CONCATENATE("dettaglioHera:",Complessivo!G144,","),CONCATENATE("dettaglioHera:""",Complessivo!G144,""","))</f>
        <v>dettaglioHera:"da via Irnerio a via A.Righi",</v>
      </c>
      <c r="E143" t="str">
        <f>CONCATENATE("viaGoogle:""",Complessivo!H144,""",")</f>
        <v>viaGoogle:"Via dell'Indipendenza",</v>
      </c>
      <c r="F143" t="str">
        <f>CONCATENATE("minDisp:",Complessivo!I144,",")</f>
        <v>minDisp:,</v>
      </c>
      <c r="G143" t="str">
        <f>CONCATENATE("minPari:",Complessivo!J144,",")</f>
        <v>minPari:,</v>
      </c>
      <c r="H143" t="str">
        <f>CONCATENATE("maxDisp:",Complessivo!K144,",")</f>
        <v>maxDisp:,</v>
      </c>
      <c r="I143" t="str">
        <f>CONCATENATE("maxPari:",Complessivo!L144,",")</f>
        <v>maxPari:,</v>
      </c>
      <c r="J143" t="str">
        <f>CONCATENATE("day:",Complessivo!N144,",")</f>
        <v>day:2,</v>
      </c>
      <c r="K143" t="str">
        <f>CONCATENATE("week:",Complessivo!M144,"},")</f>
        <v>week:1},</v>
      </c>
    </row>
    <row r="144" spans="1:11">
      <c r="A144" t="str">
        <f>CONCATENATE("{id:",Complessivo!A145,",")</f>
        <v>{id:144,</v>
      </c>
      <c r="B144" t="str">
        <f>CONCATENATE("idHera:",Complessivo!B145,",")</f>
        <v>idHera:496,</v>
      </c>
      <c r="C144" t="str">
        <f>CONCATENATE("viaHera:""",Complessivo!C145,""",")</f>
        <v>viaHera:"INDIPENDENZA (VIA)",</v>
      </c>
      <c r="D144" t="str">
        <f>IF(Complessivo!G145="null", CONCATENATE("dettaglioHera:",Complessivo!G145,","),CONCATENATE("dettaglioHera:""",Complessivo!G145,""","))</f>
        <v>dettaglioHera:"da via Irnerio a p.zza XX Settembre",</v>
      </c>
      <c r="E144" t="str">
        <f>CONCATENATE("viaGoogle:""",Complessivo!H145,""",")</f>
        <v>viaGoogle:"Via dell'Indipendenza",</v>
      </c>
      <c r="F144" t="str">
        <f>CONCATENATE("minDisp:",Complessivo!I145,",")</f>
        <v>minDisp:,</v>
      </c>
      <c r="G144" t="str">
        <f>CONCATENATE("minPari:",Complessivo!J145,",")</f>
        <v>minPari:,</v>
      </c>
      <c r="H144" t="str">
        <f>CONCATENATE("maxDisp:",Complessivo!K145,",")</f>
        <v>maxDisp:,</v>
      </c>
      <c r="I144" t="str">
        <f>CONCATENATE("maxPari:",Complessivo!L145,",")</f>
        <v>maxPari:,</v>
      </c>
      <c r="J144" t="str">
        <f>CONCATENATE("day:",Complessivo!N145,",")</f>
        <v>day:4,</v>
      </c>
      <c r="K144" t="str">
        <f>CONCATENATE("week:",Complessivo!M145,"},")</f>
        <v>week:3},</v>
      </c>
    </row>
    <row r="145" spans="1:11">
      <c r="A145" t="str">
        <f>CONCATENATE("{id:",Complessivo!A146,",")</f>
        <v>{id:145,</v>
      </c>
      <c r="B145" t="str">
        <f>CONCATENATE("idHera:",Complessivo!B146,",")</f>
        <v>idHera:495,</v>
      </c>
      <c r="C145" t="str">
        <f>CONCATENATE("viaHera:""",Complessivo!C146,""",")</f>
        <v>viaHera:"IRNERIO (VIA)",</v>
      </c>
      <c r="D145" t="str">
        <f>IF(Complessivo!G146="null", CONCATENATE("dettaglioHera:",Complessivo!G146,","),CONCATENATE("dettaglioHera:""",Complessivo!G146,""","))</f>
        <v>dettaglioHera:"da via Del Borgo S.Pietro a via Indipendenza",</v>
      </c>
      <c r="E145" t="str">
        <f>CONCATENATE("viaGoogle:""",Complessivo!H146,""",")</f>
        <v>viaGoogle:"Via Carlo Irnerio",</v>
      </c>
      <c r="F145" t="str">
        <f>CONCATENATE("minDisp:",Complessivo!I146,",")</f>
        <v>minDisp:,</v>
      </c>
      <c r="G145" t="str">
        <f>CONCATENATE("minPari:",Complessivo!J146,",")</f>
        <v>minPari:,</v>
      </c>
      <c r="H145" t="str">
        <f>CONCATENATE("maxDisp:",Complessivo!K146,",")</f>
        <v>maxDisp:,</v>
      </c>
      <c r="I145" t="str">
        <f>CONCATENATE("maxPari:",Complessivo!L146,",")</f>
        <v>maxPari:,</v>
      </c>
      <c r="J145" t="str">
        <f>CONCATENATE("day:",Complessivo!N146,",")</f>
        <v>day:2,</v>
      </c>
      <c r="K145" t="str">
        <f>CONCATENATE("week:",Complessivo!M146,"},")</f>
        <v>week:1},</v>
      </c>
    </row>
    <row r="146" spans="1:11">
      <c r="A146" t="str">
        <f>CONCATENATE("{id:",Complessivo!A147,",")</f>
        <v>{id:146,</v>
      </c>
      <c r="B146" t="str">
        <f>CONCATENATE("idHera:",Complessivo!B147,",")</f>
        <v>idHera:495,</v>
      </c>
      <c r="C146" t="str">
        <f>CONCATENATE("viaHera:""",Complessivo!C147,""",")</f>
        <v>viaHera:"IRNERIO (VIA)",</v>
      </c>
      <c r="D146" t="str">
        <f>IF(Complessivo!G147="null", CONCATENATE("dettaglioHera:",Complessivo!G147,","),CONCATENATE("dettaglioHera:""",Complessivo!G147,""","))</f>
        <v>dettaglioHera:"da p.zza p.ta San Donato a via Filippo Re",</v>
      </c>
      <c r="E146" t="str">
        <f>CONCATENATE("viaGoogle:""",Complessivo!H147,""",")</f>
        <v>viaGoogle:"Via Carlo Irnerio",</v>
      </c>
      <c r="F146" t="str">
        <f>CONCATENATE("minDisp:",Complessivo!I147,",")</f>
        <v>minDisp:,</v>
      </c>
      <c r="G146" t="str">
        <f>CONCATENATE("minPari:",Complessivo!J147,",")</f>
        <v>minPari:,</v>
      </c>
      <c r="H146" t="str">
        <f>CONCATENATE("maxDisp:",Complessivo!K147,",")</f>
        <v>maxDisp:,</v>
      </c>
      <c r="I146" t="str">
        <f>CONCATENATE("maxPari:",Complessivo!L147,",")</f>
        <v>maxPari:,</v>
      </c>
      <c r="J146" t="str">
        <f>CONCATENATE("day:",Complessivo!N147,",")</f>
        <v>day:3,</v>
      </c>
      <c r="K146" t="str">
        <f>CONCATENATE("week:",Complessivo!M147,"},")</f>
        <v>week:3},</v>
      </c>
    </row>
    <row r="147" spans="1:11">
      <c r="A147" t="str">
        <f>CONCATENATE("{id:",Complessivo!A148,",")</f>
        <v>{id:147,</v>
      </c>
      <c r="B147" t="str">
        <f>CONCATENATE("idHera:",Complessivo!B148,",")</f>
        <v>idHera:495,</v>
      </c>
      <c r="C147" t="str">
        <f>CONCATENATE("viaHera:""",Complessivo!C148,""",")</f>
        <v>viaHera:"IRNERIO (VIA)",</v>
      </c>
      <c r="D147" t="str">
        <f>IF(Complessivo!G148="null", CONCATENATE("dettaglioHera:",Complessivo!G148,","),CONCATENATE("dettaglioHera:""",Complessivo!G148,""","))</f>
        <v>dettaglioHera:"da via Bertoloni a p.zza p.ta S.Donato",</v>
      </c>
      <c r="E147" t="str">
        <f>CONCATENATE("viaGoogle:""",Complessivo!H148,""",")</f>
        <v>viaGoogle:"Via Carlo Irnerio",</v>
      </c>
      <c r="F147" t="str">
        <f>CONCATENATE("minDisp:",Complessivo!I148,",")</f>
        <v>minDisp:,</v>
      </c>
      <c r="G147" t="str">
        <f>CONCATENATE("minPari:",Complessivo!J148,",")</f>
        <v>minPari:,</v>
      </c>
      <c r="H147" t="str">
        <f>CONCATENATE("maxDisp:",Complessivo!K148,",")</f>
        <v>maxDisp:,</v>
      </c>
      <c r="I147" t="str">
        <f>CONCATENATE("maxPari:",Complessivo!L148,",")</f>
        <v>maxPari:,</v>
      </c>
      <c r="J147" t="str">
        <f>CONCATENATE("day:",Complessivo!N148,",")</f>
        <v>day:3,</v>
      </c>
      <c r="K147" t="str">
        <f>CONCATENATE("week:",Complessivo!M148,"},")</f>
        <v>week:3},</v>
      </c>
    </row>
    <row r="148" spans="1:11">
      <c r="A148" t="str">
        <f>CONCATENATE("{id:",Complessivo!A149,",")</f>
        <v>{id:148,</v>
      </c>
      <c r="B148" t="str">
        <f>CONCATENATE("idHera:",Complessivo!B149,",")</f>
        <v>idHera:495,</v>
      </c>
      <c r="C148" t="str">
        <f>CONCATENATE("viaHera:""",Complessivo!C149,""",")</f>
        <v>viaHera:"IRNERIO (VIA)",</v>
      </c>
      <c r="D148" t="str">
        <f>IF(Complessivo!G149="null", CONCATENATE("dettaglioHera:",Complessivo!G149,","),CONCATENATE("dettaglioHera:""",Complessivo!G149,""","))</f>
        <v>dettaglioHera:"da via Del Borgo a via Bertoloni",</v>
      </c>
      <c r="E148" t="str">
        <f>CONCATENATE("viaGoogle:""",Complessivo!H149,""",")</f>
        <v>viaGoogle:"Via Carlo Irnerio",</v>
      </c>
      <c r="F148" t="str">
        <f>CONCATENATE("minDisp:",Complessivo!I149,",")</f>
        <v>minDisp:,</v>
      </c>
      <c r="G148" t="str">
        <f>CONCATENATE("minPari:",Complessivo!J149,",")</f>
        <v>minPari:,</v>
      </c>
      <c r="H148" t="str">
        <f>CONCATENATE("maxDisp:",Complessivo!K149,",")</f>
        <v>maxDisp:,</v>
      </c>
      <c r="I148" t="str">
        <f>CONCATENATE("maxPari:",Complessivo!L149,",")</f>
        <v>maxPari:,</v>
      </c>
      <c r="J148" t="str">
        <f>CONCATENATE("day:",Complessivo!N149,",")</f>
        <v>day:3,</v>
      </c>
      <c r="K148" t="str">
        <f>CONCATENATE("week:",Complessivo!M149,"},")</f>
        <v>week:4},</v>
      </c>
    </row>
    <row r="149" spans="1:11">
      <c r="A149" t="str">
        <f>CONCATENATE("{id:",Complessivo!A150,",")</f>
        <v>{id:149,</v>
      </c>
      <c r="B149" t="str">
        <f>CONCATENATE("idHera:",Complessivo!B150,",")</f>
        <v>idHera:495,</v>
      </c>
      <c r="C149" t="str">
        <f>CONCATENATE("viaHera:""",Complessivo!C150,""",")</f>
        <v>viaHera:"IRNERIO (VIA)",</v>
      </c>
      <c r="D149" t="str">
        <f>IF(Complessivo!G150="null", CONCATENATE("dettaglioHera:",Complessivo!G150,","),CONCATENATE("dettaglioHera:""",Complessivo!G150,""","))</f>
        <v>dettaglioHera:"da via Filippo Re a via Del Borgo S.Pietro",</v>
      </c>
      <c r="E149" t="str">
        <f>CONCATENATE("viaGoogle:""",Complessivo!H150,""",")</f>
        <v>viaGoogle:"Via Carlo Irnerio",</v>
      </c>
      <c r="F149" t="str">
        <f>CONCATENATE("minDisp:",Complessivo!I150,",")</f>
        <v>minDisp:,</v>
      </c>
      <c r="G149" t="str">
        <f>CONCATENATE("minPari:",Complessivo!J150,",")</f>
        <v>minPari:,</v>
      </c>
      <c r="H149" t="str">
        <f>CONCATENATE("maxDisp:",Complessivo!K150,",")</f>
        <v>maxDisp:,</v>
      </c>
      <c r="I149" t="str">
        <f>CONCATENATE("maxPari:",Complessivo!L150,",")</f>
        <v>maxPari:,</v>
      </c>
      <c r="J149" t="str">
        <f>CONCATENATE("day:",Complessivo!N150,",")</f>
        <v>day:3,</v>
      </c>
      <c r="K149" t="str">
        <f>CONCATENATE("week:",Complessivo!M150,"},")</f>
        <v>week:4},</v>
      </c>
    </row>
    <row r="150" spans="1:11">
      <c r="A150" t="str">
        <f>CONCATENATE("{id:",Complessivo!A151,",")</f>
        <v>{id:150,</v>
      </c>
      <c r="B150" t="str">
        <f>CONCATENATE("idHera:",Complessivo!B151,",")</f>
        <v>idHera:601,</v>
      </c>
      <c r="C150" t="str">
        <f>CONCATENATE("viaHera:""",Complessivo!C151,""",")</f>
        <v>viaHera:"IV NOVEMBRE (VIA)",</v>
      </c>
      <c r="D150" t="str">
        <f>IF(Complessivo!G151="null", CONCATENATE("dettaglioHera:",Complessivo!G151,","),CONCATENATE("dettaglioHera:""",Complessivo!G151,""","))</f>
        <v>dettaglioHera:"da p.zza Roosvelt a via Battisti",</v>
      </c>
      <c r="E150" t="str">
        <f>CONCATENATE("viaGoogle:""",Complessivo!H151,""",")</f>
        <v>viaGoogle:"Via IV Novembre",</v>
      </c>
      <c r="F150" t="str">
        <f>CONCATENATE("minDisp:",Complessivo!I151,",")</f>
        <v>minDisp:null,</v>
      </c>
      <c r="G150" t="str">
        <f>CONCATENATE("minPari:",Complessivo!J151,",")</f>
        <v>minPari:null,</v>
      </c>
      <c r="H150" t="str">
        <f>CONCATENATE("maxDisp:",Complessivo!K151,",")</f>
        <v>maxDisp:null,</v>
      </c>
      <c r="I150" t="str">
        <f>CONCATENATE("maxPari:",Complessivo!L151,",")</f>
        <v>maxPari:null,</v>
      </c>
      <c r="J150" t="str">
        <f>CONCATENATE("day:",Complessivo!N151,",")</f>
        <v>day:3,</v>
      </c>
      <c r="K150" t="str">
        <f>CONCATENATE("week:",Complessivo!M151,"},")</f>
        <v>week:3},</v>
      </c>
    </row>
    <row r="151" spans="1:11">
      <c r="A151" t="str">
        <f>CONCATENATE("{id:",Complessivo!A152,",")</f>
        <v>{id:151,</v>
      </c>
      <c r="B151" t="str">
        <f>CONCATENATE("idHera:",Complessivo!B152,",")</f>
        <v>idHera:510,</v>
      </c>
      <c r="C151" t="str">
        <f>CONCATENATE("viaHera:""",Complessivo!C152,""",")</f>
        <v>viaHera:"LAME (VIA)",</v>
      </c>
      <c r="D151" t="str">
        <f>IF(Complessivo!G152="null", CONCATENATE("dettaglioHera:",Complessivo!G152,","),CONCATENATE("dettaglioHera:""",Complessivo!G152,""","))</f>
        <v>dettaglioHera:"da via Riva Reno a p.zza VII Novembre",</v>
      </c>
      <c r="E151" t="str">
        <f>CONCATENATE("viaGoogle:""",Complessivo!H152,""",")</f>
        <v>viaGoogle:"Via delle Lame",</v>
      </c>
      <c r="F151" t="str">
        <f>CONCATENATE("minDisp:",Complessivo!I152,",")</f>
        <v>minDisp:,</v>
      </c>
      <c r="G151" t="str">
        <f>CONCATENATE("minPari:",Complessivo!J152,",")</f>
        <v>minPari:,</v>
      </c>
      <c r="H151" t="str">
        <f>CONCATENATE("maxDisp:",Complessivo!K152,",")</f>
        <v>maxDisp:,</v>
      </c>
      <c r="I151" t="str">
        <f>CONCATENATE("maxPari:",Complessivo!L152,",")</f>
        <v>maxPari:,</v>
      </c>
      <c r="J151" t="str">
        <f>CONCATENATE("day:",Complessivo!N152,",")</f>
        <v>day:2,</v>
      </c>
      <c r="K151" t="str">
        <f>CONCATENATE("week:",Complessivo!M152,"},")</f>
        <v>week:1},</v>
      </c>
    </row>
    <row r="152" spans="1:11">
      <c r="A152" t="str">
        <f>CONCATENATE("{id:",Complessivo!A153,",")</f>
        <v>{id:152,</v>
      </c>
      <c r="B152" t="str">
        <f>CONCATENATE("idHera:",Complessivo!B153,",")</f>
        <v>idHera:510,</v>
      </c>
      <c r="C152" t="str">
        <f>CONCATENATE("viaHera:""",Complessivo!C153,""",")</f>
        <v>viaHera:"LAME (VIA)",</v>
      </c>
      <c r="D152" t="str">
        <f>IF(Complessivo!G153="null", CONCATENATE("dettaglioHera:",Complessivo!G153,","),CONCATENATE("dettaglioHera:""",Complessivo!G153,""","))</f>
        <v>dettaglioHera:"da via Riva Reno a via Marconi",</v>
      </c>
      <c r="E152" t="str">
        <f>CONCATENATE("viaGoogle:""",Complessivo!H153,""",")</f>
        <v>viaGoogle:"Via delle Lame",</v>
      </c>
      <c r="F152" t="str">
        <f>CONCATENATE("minDisp:",Complessivo!I153,",")</f>
        <v>minDisp:,</v>
      </c>
      <c r="G152" t="str">
        <f>CONCATENATE("minPari:",Complessivo!J153,",")</f>
        <v>minPari:,</v>
      </c>
      <c r="H152" t="str">
        <f>CONCATENATE("maxDisp:",Complessivo!K153,",")</f>
        <v>maxDisp:,</v>
      </c>
      <c r="I152" t="str">
        <f>CONCATENATE("maxPari:",Complessivo!L153,",")</f>
        <v>maxPari:,</v>
      </c>
      <c r="J152" t="str">
        <f>CONCATENATE("day:",Complessivo!N153,",")</f>
        <v>day:2,</v>
      </c>
      <c r="K152" t="str">
        <f>CONCATENATE("week:",Complessivo!M153,"},")</f>
        <v>week:2},</v>
      </c>
    </row>
    <row r="153" spans="1:11">
      <c r="A153" t="str">
        <f>CONCATENATE("{id:",Complessivo!A154,",")</f>
        <v>{id:153,</v>
      </c>
      <c r="B153" t="str">
        <f>CONCATENATE("idHera:",Complessivo!B154,",")</f>
        <v>idHera:527,</v>
      </c>
      <c r="C153" t="str">
        <f>CONCATENATE("viaHera:""",Complessivo!C154,""",")</f>
        <v>viaHera:"LENZI (VIA)",</v>
      </c>
      <c r="D153" t="str">
        <f>IF(Complessivo!G154="null", CONCATENATE("dettaglioHera:",Complessivo!G154,","),CONCATENATE("dettaglioHera:""",Complessivo!G154,""","))</f>
        <v>dettaglioHera:null,</v>
      </c>
      <c r="E153" t="str">
        <f>CONCATENATE("viaGoogle:""",Complessivo!H154,""",")</f>
        <v>viaGoogle:"Via Ugo Lenzi",</v>
      </c>
      <c r="F153" t="str">
        <f>CONCATENATE("minDisp:",Complessivo!I154,",")</f>
        <v>minDisp:null,</v>
      </c>
      <c r="G153" t="str">
        <f>CONCATENATE("minPari:",Complessivo!J154,",")</f>
        <v>minPari:null,</v>
      </c>
      <c r="H153" t="str">
        <f>CONCATENATE("maxDisp:",Complessivo!K154,",")</f>
        <v>maxDisp:null,</v>
      </c>
      <c r="I153" t="str">
        <f>CONCATENATE("maxPari:",Complessivo!L154,",")</f>
        <v>maxPari:null,</v>
      </c>
      <c r="J153" t="str">
        <f>CONCATENATE("day:",Complessivo!N154,",")</f>
        <v>day:2,</v>
      </c>
      <c r="K153" t="str">
        <f>CONCATENATE("week:",Complessivo!M154,"},")</f>
        <v>week:2},</v>
      </c>
    </row>
    <row r="154" spans="1:11">
      <c r="A154" t="str">
        <f>CONCATENATE("{id:",Complessivo!A155,",")</f>
        <v>{id:154,</v>
      </c>
      <c r="B154" t="str">
        <f>CONCATENATE("idHera:",Complessivo!B155,",")</f>
        <v>idHera:571,</v>
      </c>
      <c r="C154" t="str">
        <f>CONCATENATE("viaHera:""",Complessivo!C155,""",")</f>
        <v>viaHera:"LEOPARDI (VIA)",</v>
      </c>
      <c r="D154" t="str">
        <f>IF(Complessivo!G155="null", CONCATENATE("dettaglioHera:",Complessivo!G155,","),CONCATENATE("dettaglioHera:""",Complessivo!G155,""","))</f>
        <v>dettaglioHera:null,</v>
      </c>
      <c r="E154" t="str">
        <f>CONCATENATE("viaGoogle:""",Complessivo!H155,""",")</f>
        <v>viaGoogle:"Via Giacomo Leopardi",</v>
      </c>
      <c r="F154" t="str">
        <f>CONCATENATE("minDisp:",Complessivo!I155,",")</f>
        <v>minDisp:null,</v>
      </c>
      <c r="G154" t="str">
        <f>CONCATENATE("minPari:",Complessivo!J155,",")</f>
        <v>minPari:null,</v>
      </c>
      <c r="H154" t="str">
        <f>CONCATENATE("maxDisp:",Complessivo!K155,",")</f>
        <v>maxDisp:null,</v>
      </c>
      <c r="I154" t="str">
        <f>CONCATENATE("maxPari:",Complessivo!L155,",")</f>
        <v>maxPari:null,</v>
      </c>
      <c r="J154" t="str">
        <f>CONCATENATE("day:",Complessivo!N155,",")</f>
        <v>day:3,</v>
      </c>
      <c r="K154" t="str">
        <f>CONCATENATE("week:",Complessivo!M155,"},")</f>
        <v>week:1},</v>
      </c>
    </row>
    <row r="155" spans="1:11">
      <c r="A155" t="str">
        <f>CONCATENATE("{id:",Complessivo!A156,",")</f>
        <v>{id:155,</v>
      </c>
      <c r="B155" t="str">
        <f>CONCATENATE("idHera:",Complessivo!B156,",")</f>
        <v>idHera:714,</v>
      </c>
      <c r="C155" t="str">
        <f>CONCATENATE("viaHera:""",Complessivo!C156,""",")</f>
        <v>viaHera:"LIBERTA' (VIA)",</v>
      </c>
      <c r="D155" t="str">
        <f>IF(Complessivo!G156="null", CONCATENATE("dettaglioHera:",Complessivo!G156,","),CONCATENATE("dettaglioHera:""",Complessivo!G156,""","))</f>
        <v>dettaglioHera:null,</v>
      </c>
      <c r="E155" t="str">
        <f>CONCATENATE("viaGoogle:""",Complessivo!H156,""",")</f>
        <v>viaGoogle:"Via della Libertà",</v>
      </c>
      <c r="F155" t="str">
        <f>CONCATENATE("minDisp:",Complessivo!I156,",")</f>
        <v>minDisp:null,</v>
      </c>
      <c r="G155" t="str">
        <f>CONCATENATE("minPari:",Complessivo!J156,",")</f>
        <v>minPari:null,</v>
      </c>
      <c r="H155" t="str">
        <f>CONCATENATE("maxDisp:",Complessivo!K156,",")</f>
        <v>maxDisp:null,</v>
      </c>
      <c r="I155" t="str">
        <f>CONCATENATE("maxPari:",Complessivo!L156,",")</f>
        <v>maxPari:null,</v>
      </c>
      <c r="J155" t="str">
        <f>CONCATENATE("day:",Complessivo!N156,",")</f>
        <v>day:5,</v>
      </c>
      <c r="K155" t="str">
        <f>CONCATENATE("week:",Complessivo!M156,"},")</f>
        <v>week:3},</v>
      </c>
    </row>
    <row r="156" spans="1:11">
      <c r="A156" t="str">
        <f>CONCATENATE("{id:",Complessivo!A157,",")</f>
        <v>{id:156,</v>
      </c>
      <c r="B156" t="str">
        <f>CONCATENATE("idHera:",Complessivo!B157,",")</f>
        <v>idHera:678,</v>
      </c>
      <c r="C156" t="str">
        <f>CONCATENATE("viaHera:""",Complessivo!C157,""",")</f>
        <v>viaHera:"MAJANI (VIA)",</v>
      </c>
      <c r="D156" t="str">
        <f>IF(Complessivo!G157="null", CONCATENATE("dettaglioHera:",Complessivo!G157,","),CONCATENATE("dettaglioHera:""",Complessivo!G157,""","))</f>
        <v>dettaglioHera:null,</v>
      </c>
      <c r="E156" t="str">
        <f>CONCATENATE("viaGoogle:""",Complessivo!H157,""",")</f>
        <v>viaGoogle:"Via Augusto Majani",</v>
      </c>
      <c r="F156" t="str">
        <f>CONCATENATE("minDisp:",Complessivo!I157,",")</f>
        <v>minDisp:null,</v>
      </c>
      <c r="G156" t="str">
        <f>CONCATENATE("minPari:",Complessivo!J157,",")</f>
        <v>minPari:null,</v>
      </c>
      <c r="H156" t="str">
        <f>CONCATENATE("maxDisp:",Complessivo!K157,",")</f>
        <v>maxDisp:null,</v>
      </c>
      <c r="I156" t="str">
        <f>CONCATENATE("maxPari:",Complessivo!L157,",")</f>
        <v>maxPari:null,</v>
      </c>
      <c r="J156" t="str">
        <f>CONCATENATE("day:",Complessivo!N157,",")</f>
        <v>day:5,</v>
      </c>
      <c r="K156" t="str">
        <f>CONCATENATE("week:",Complessivo!M157,"},")</f>
        <v>week:1},</v>
      </c>
    </row>
    <row r="157" spans="1:11">
      <c r="A157" t="str">
        <f>CONCATENATE("{id:",Complessivo!A158,",")</f>
        <v>{id:157,</v>
      </c>
      <c r="B157" t="str">
        <f>CONCATENATE("idHera:",Complessivo!B158,",")</f>
        <v>idHera:513,</v>
      </c>
      <c r="C157" t="str">
        <f>CONCATENATE("viaHera:""",Complessivo!C158,""",")</f>
        <v>viaHera:"MAJORANA (VIA)",</v>
      </c>
      <c r="D157" t="str">
        <f>IF(Complessivo!G158="null", CONCATENATE("dettaglioHera:",Complessivo!G158,","),CONCATENATE("dettaglioHera:""",Complessivo!G158,""","))</f>
        <v>dettaglioHera:"da via Borgo San Pietro a paletti di delimitazione",</v>
      </c>
      <c r="E157" t="str">
        <f>CONCATENATE("viaGoogle:""",Complessivo!H158,""",")</f>
        <v>viaGoogle:"Via Quirino Majorana",</v>
      </c>
      <c r="F157" t="str">
        <f>CONCATENATE("minDisp:",Complessivo!I158,",")</f>
        <v>minDisp:,</v>
      </c>
      <c r="G157" t="str">
        <f>CONCATENATE("minPari:",Complessivo!J158,",")</f>
        <v>minPari:,</v>
      </c>
      <c r="H157" t="str">
        <f>CONCATENATE("maxDisp:",Complessivo!K158,",")</f>
        <v>maxDisp:,</v>
      </c>
      <c r="I157" t="str">
        <f>CONCATENATE("maxPari:",Complessivo!L158,",")</f>
        <v>maxPari:,</v>
      </c>
      <c r="J157" t="str">
        <f>CONCATENATE("day:",Complessivo!N158,",")</f>
        <v>day:2,</v>
      </c>
      <c r="K157" t="str">
        <f>CONCATENATE("week:",Complessivo!M158,"},")</f>
        <v>week:1},</v>
      </c>
    </row>
    <row r="158" spans="1:11">
      <c r="A158" t="str">
        <f>CONCATENATE("{id:",Complessivo!A159,",")</f>
        <v>{id:158,</v>
      </c>
      <c r="B158" t="str">
        <f>CONCATENATE("idHera:",Complessivo!B159,",")</f>
        <v>idHera:513,</v>
      </c>
      <c r="C158" t="str">
        <f>CONCATENATE("viaHera:""",Complessivo!C159,""",")</f>
        <v>viaHera:"MAJORANA (VIA)",</v>
      </c>
      <c r="D158" t="str">
        <f>IF(Complessivo!G159="null", CONCATENATE("dettaglioHera:",Complessivo!G159,","),CONCATENATE("dettaglioHera:""",Complessivo!G159,""","))</f>
        <v>dettaglioHera:"da via Mascarella a paletti di delimitazione (compreso stalli moto)",</v>
      </c>
      <c r="E158" t="str">
        <f>CONCATENATE("viaGoogle:""",Complessivo!H159,""",")</f>
        <v>viaGoogle:"Via Quirino Majorana",</v>
      </c>
      <c r="F158" t="str">
        <f>CONCATENATE("minDisp:",Complessivo!I159,",")</f>
        <v>minDisp:,</v>
      </c>
      <c r="G158" t="str">
        <f>CONCATENATE("minPari:",Complessivo!J159,",")</f>
        <v>minPari:,</v>
      </c>
      <c r="H158" t="str">
        <f>CONCATENATE("maxDisp:",Complessivo!K159,",")</f>
        <v>maxDisp:,</v>
      </c>
      <c r="I158" t="str">
        <f>CONCATENATE("maxPari:",Complessivo!L159,",")</f>
        <v>maxPari:,</v>
      </c>
      <c r="J158" t="str">
        <f>CONCATENATE("day:",Complessivo!N159,",")</f>
        <v>day:3,</v>
      </c>
      <c r="K158" t="str">
        <f>CONCATENATE("week:",Complessivo!M159,"},")</f>
        <v>week:2},</v>
      </c>
    </row>
    <row r="159" spans="1:11">
      <c r="A159" t="str">
        <f>CONCATENATE("{id:",Complessivo!A160,",")</f>
        <v>{id:159,</v>
      </c>
      <c r="B159" t="str">
        <f>CONCATENATE("idHera:",Complessivo!B160,",")</f>
        <v>idHera:593,</v>
      </c>
      <c r="C159" t="str">
        <f>CONCATENATE("viaHera:""",Complessivo!C160,""",")</f>
        <v>viaHera:"MALAGUTI (VIA)",</v>
      </c>
      <c r="D159" t="str">
        <f>IF(Complessivo!G160="null", CONCATENATE("dettaglioHera:",Complessivo!G160,","),CONCATENATE("dettaglioHera:""",Complessivo!G160,""","))</f>
        <v>dettaglioHera:null,</v>
      </c>
      <c r="E159" t="str">
        <f>CONCATENATE("viaGoogle:""",Complessivo!H160,""",")</f>
        <v>viaGoogle:"Via Faustino Malaguti",</v>
      </c>
      <c r="F159" t="str">
        <f>CONCATENATE("minDisp:",Complessivo!I160,",")</f>
        <v>minDisp:null,</v>
      </c>
      <c r="G159" t="str">
        <f>CONCATENATE("minPari:",Complessivo!J160,",")</f>
        <v>minPari:null,</v>
      </c>
      <c r="H159" t="str">
        <f>CONCATENATE("maxDisp:",Complessivo!K160,",")</f>
        <v>maxDisp:null,</v>
      </c>
      <c r="I159" t="str">
        <f>CONCATENATE("maxPari:",Complessivo!L160,",")</f>
        <v>maxPari:null,</v>
      </c>
      <c r="J159" t="str">
        <f>CONCATENATE("day:",Complessivo!N160,",")</f>
        <v>day:3,</v>
      </c>
      <c r="K159" t="str">
        <f>CONCATENATE("week:",Complessivo!M160,"},")</f>
        <v>week:2},</v>
      </c>
    </row>
    <row r="160" spans="1:11">
      <c r="A160" t="str">
        <f>CONCATENATE("{id:",Complessivo!A161,",")</f>
        <v>{id:160,</v>
      </c>
      <c r="B160" t="str">
        <f>CONCATENATE("idHera:",Complessivo!B161,",")</f>
        <v>idHera:605,</v>
      </c>
      <c r="C160" t="str">
        <f>CONCATENATE("viaHera:""",Complessivo!C161,""",")</f>
        <v>viaHera:"MALCONTENTI (VIA)",</v>
      </c>
      <c r="D160" t="str">
        <f>IF(Complessivo!G161="null", CONCATENATE("dettaglioHera:",Complessivo!G161,","),CONCATENATE("dettaglioHera:""",Complessivo!G161,""","))</f>
        <v>dettaglioHera:null,</v>
      </c>
      <c r="E160" t="str">
        <f>CONCATENATE("viaGoogle:""",Complessivo!H161,""",")</f>
        <v>viaGoogle:"Via Malcontenti",</v>
      </c>
      <c r="F160" t="str">
        <f>CONCATENATE("minDisp:",Complessivo!I161,",")</f>
        <v>minDisp:null,</v>
      </c>
      <c r="G160" t="str">
        <f>CONCATENATE("minPari:",Complessivo!J161,",")</f>
        <v>minPari:null,</v>
      </c>
      <c r="H160" t="str">
        <f>CONCATENATE("maxDisp:",Complessivo!K161,",")</f>
        <v>maxDisp:null,</v>
      </c>
      <c r="I160" t="str">
        <f>CONCATENATE("maxPari:",Complessivo!L161,",")</f>
        <v>maxPari:null,</v>
      </c>
      <c r="J160" t="str">
        <f>CONCATENATE("day:",Complessivo!N161,",")</f>
        <v>day:3,</v>
      </c>
      <c r="K160" t="str">
        <f>CONCATENATE("week:",Complessivo!M161,"},")</f>
        <v>week:3},</v>
      </c>
    </row>
    <row r="161" spans="1:11">
      <c r="A161" t="str">
        <f>CONCATENATE("{id:",Complessivo!A162,",")</f>
        <v>{id:161,</v>
      </c>
      <c r="B161" t="str">
        <f>CONCATENATE("idHera:",Complessivo!B162,",")</f>
        <v>idHera:734,</v>
      </c>
      <c r="C161" t="str">
        <f>CONCATENATE("viaHera:""",Complessivo!C162,""",")</f>
        <v>viaHera:"MALPERTUSO (VIA)",</v>
      </c>
      <c r="D161" t="str">
        <f>IF(Complessivo!G162="null", CONCATENATE("dettaglioHera:",Complessivo!G162,","),CONCATENATE("dettaglioHera:""",Complessivo!G162,""","))</f>
        <v>dettaglioHera:null,</v>
      </c>
      <c r="E161" t="str">
        <f>CONCATENATE("viaGoogle:""",Complessivo!H162,""",")</f>
        <v>viaGoogle:"Via Malpertuso",</v>
      </c>
      <c r="F161" t="str">
        <f>CONCATENATE("minDisp:",Complessivo!I162,",")</f>
        <v>minDisp:null,</v>
      </c>
      <c r="G161" t="str">
        <f>CONCATENATE("minPari:",Complessivo!J162,",")</f>
        <v>minPari:null,</v>
      </c>
      <c r="H161" t="str">
        <f>CONCATENATE("maxDisp:",Complessivo!K162,",")</f>
        <v>maxDisp:null,</v>
      </c>
      <c r="I161" t="str">
        <f>CONCATENATE("maxPari:",Complessivo!L162,",")</f>
        <v>maxPari:null,</v>
      </c>
      <c r="J161" t="str">
        <f>CONCATENATE("day:",Complessivo!N162,",")</f>
        <v>day:5,</v>
      </c>
      <c r="K161" t="str">
        <f>CONCATENATE("week:",Complessivo!M162,"},")</f>
        <v>week:4},</v>
      </c>
    </row>
    <row r="162" spans="1:11">
      <c r="A162" t="str">
        <f>CONCATENATE("{id:",Complessivo!A163,",")</f>
        <v>{id:162,</v>
      </c>
      <c r="B162" t="str">
        <f>CONCATENATE("idHera:",Complessivo!B163,",")</f>
        <v>idHera:505,</v>
      </c>
      <c r="C162" t="str">
        <f>CONCATENATE("viaHera:""",Complessivo!C163,""",")</f>
        <v>viaHera:"MALPIGHI (P.ZZA)",</v>
      </c>
      <c r="D162" t="str">
        <f>IF(Complessivo!G163="null", CONCATENATE("dettaglioHera:",Complessivo!G163,","),CONCATENATE("dettaglioHera:""",Complessivo!G163,""","))</f>
        <v>dettaglioHera:null,</v>
      </c>
      <c r="E162" t="str">
        <f>CONCATENATE("viaGoogle:""",Complessivo!H163,""",")</f>
        <v>viaGoogle:"Piazza Malpighi",</v>
      </c>
      <c r="F162" t="str">
        <f>CONCATENATE("minDisp:",Complessivo!I163,",")</f>
        <v>minDisp:null,</v>
      </c>
      <c r="G162" t="str">
        <f>CONCATENATE("minPari:",Complessivo!J163,",")</f>
        <v>minPari:null,</v>
      </c>
      <c r="H162" t="str">
        <f>CONCATENATE("maxDisp:",Complessivo!K163,",")</f>
        <v>maxDisp:null,</v>
      </c>
      <c r="I162" t="str">
        <f>CONCATENATE("maxPari:",Complessivo!L163,",")</f>
        <v>maxPari:null,</v>
      </c>
      <c r="J162" t="str">
        <f>CONCATENATE("day:",Complessivo!N163,",")</f>
        <v>day:2,</v>
      </c>
      <c r="K162" t="str">
        <f>CONCATENATE("week:",Complessivo!M163,"},")</f>
        <v>week:1},</v>
      </c>
    </row>
    <row r="163" spans="1:11">
      <c r="A163" t="str">
        <f>CONCATENATE("{id:",Complessivo!A164,",")</f>
        <v>{id:163,</v>
      </c>
      <c r="B163" t="str">
        <f>CONCATENATE("idHera:",Complessivo!B164,",")</f>
        <v>idHera:706,</v>
      </c>
      <c r="C163" t="str">
        <f>CONCATENATE("viaHera:""",Complessivo!C164,""",")</f>
        <v>viaHera:"MARCONI (VIA)",</v>
      </c>
      <c r="D163" t="str">
        <f>IF(Complessivo!G164="null", CONCATENATE("dettaglioHera:",Complessivo!G164,","),CONCATENATE("dettaglioHera:""",Complessivo!G164,""","))</f>
        <v>dettaglioHera:null,</v>
      </c>
      <c r="E163" t="str">
        <f>CONCATENATE("viaGoogle:""",Complessivo!H164,""",")</f>
        <v>viaGoogle:"Via Guglielmo Marconi",</v>
      </c>
      <c r="F163" t="str">
        <f>CONCATENATE("minDisp:",Complessivo!I164,",")</f>
        <v>minDisp:null,</v>
      </c>
      <c r="G163" t="str">
        <f>CONCATENATE("minPari:",Complessivo!J164,",")</f>
        <v>minPari:null,</v>
      </c>
      <c r="H163" t="str">
        <f>CONCATENATE("maxDisp:",Complessivo!K164,",")</f>
        <v>maxDisp:null,</v>
      </c>
      <c r="I163" t="str">
        <f>CONCATENATE("maxPari:",Complessivo!L164,",")</f>
        <v>maxPari:null,</v>
      </c>
      <c r="J163" t="str">
        <f>CONCATENATE("day:",Complessivo!N164,",")</f>
        <v>day:5,</v>
      </c>
      <c r="K163" t="str">
        <f>CONCATENATE("week:",Complessivo!M164,"},")</f>
        <v>week:3},</v>
      </c>
    </row>
    <row r="164" spans="1:11">
      <c r="A164" t="str">
        <f>CONCATENATE("{id:",Complessivo!A165,",")</f>
        <v>{id:164,</v>
      </c>
      <c r="B164" t="str">
        <f>CONCATENATE("idHera:",Complessivo!B165,",")</f>
        <v>idHera:724,</v>
      </c>
      <c r="C164" t="str">
        <f>CONCATENATE("viaHera:""",Complessivo!C165,""",")</f>
        <v>viaHera:"MARISCOTTI (VIA)",</v>
      </c>
      <c r="D164" t="str">
        <f>IF(Complessivo!G165="null", CONCATENATE("dettaglioHera:",Complessivo!G165,","),CONCATENATE("dettaglioHera:""",Complessivo!G165,""","))</f>
        <v>dettaglioHera:null,</v>
      </c>
      <c r="E164" t="str">
        <f>CONCATENATE("viaGoogle:""",Complessivo!H165,""",")</f>
        <v>viaGoogle:"Vicolo Mariscotti",</v>
      </c>
      <c r="F164" t="str">
        <f>CONCATENATE("minDisp:",Complessivo!I165,",")</f>
        <v>minDisp:null,</v>
      </c>
      <c r="G164" t="str">
        <f>CONCATENATE("minPari:",Complessivo!J165,",")</f>
        <v>minPari:null,</v>
      </c>
      <c r="H164" t="str">
        <f>CONCATENATE("maxDisp:",Complessivo!K165,",")</f>
        <v>maxDisp:null,</v>
      </c>
      <c r="I164" t="str">
        <f>CONCATENATE("maxPari:",Complessivo!L165,",")</f>
        <v>maxPari:null,</v>
      </c>
      <c r="J164" t="str">
        <f>CONCATENATE("day:",Complessivo!N165,",")</f>
        <v>day:5,</v>
      </c>
      <c r="K164" t="str">
        <f>CONCATENATE("week:",Complessivo!M165,"},")</f>
        <v>week:4},</v>
      </c>
    </row>
    <row r="165" spans="1:11">
      <c r="A165" t="str">
        <f>CONCATENATE("{id:",Complessivo!A166,",")</f>
        <v>{id:165,</v>
      </c>
      <c r="B165" t="str">
        <f>CONCATENATE("idHera:",Complessivo!B166,",")</f>
        <v>idHera:618,</v>
      </c>
      <c r="C165" t="str">
        <f>CONCATENATE("viaHera:""",Complessivo!C166,""",")</f>
        <v>viaHera:"MARONCELLI (VIA)",</v>
      </c>
      <c r="D165" t="str">
        <f>IF(Complessivo!G166="null", CONCATENATE("dettaglioHera:",Complessivo!G166,","),CONCATENATE("dettaglioHera:""",Complessivo!G166,""","))</f>
        <v>dettaglioHera:"da p.zza VIII Agosto a via Alessandrini",</v>
      </c>
      <c r="E165" t="str">
        <f>CONCATENATE("viaGoogle:""",Complessivo!H166,""",")</f>
        <v>viaGoogle:"Via Piero Maroncelli",</v>
      </c>
      <c r="F165" t="str">
        <f>CONCATENATE("minDisp:",Complessivo!I166,",")</f>
        <v>minDisp:null,</v>
      </c>
      <c r="G165" t="str">
        <f>CONCATENATE("minPari:",Complessivo!J166,",")</f>
        <v>minPari:null,</v>
      </c>
      <c r="H165" t="str">
        <f>CONCATENATE("maxDisp:",Complessivo!K166,",")</f>
        <v>maxDisp:null,</v>
      </c>
      <c r="I165" t="str">
        <f>CONCATENATE("maxPari:",Complessivo!L166,",")</f>
        <v>maxPari:null,</v>
      </c>
      <c r="J165" t="str">
        <f>CONCATENATE("day:",Complessivo!N166,",")</f>
        <v>day:3,</v>
      </c>
      <c r="K165" t="str">
        <f>CONCATENATE("week:",Complessivo!M166,"},")</f>
        <v>week:4},</v>
      </c>
    </row>
    <row r="166" spans="1:11">
      <c r="A166" t="str">
        <f>CONCATENATE("{id:",Complessivo!A167,",")</f>
        <v>{id:166,</v>
      </c>
      <c r="B166" t="str">
        <f>CONCATENATE("idHera:",Complessivo!B167,",")</f>
        <v>idHera:542,</v>
      </c>
      <c r="C166" t="str">
        <f>CONCATENATE("viaHera:""",Complessivo!C167,""",")</f>
        <v>viaHera:"MARSALA (VIA)",</v>
      </c>
      <c r="D166" t="str">
        <f>IF(Complessivo!G167="null", CONCATENATE("dettaglioHera:",Complessivo!G167,","),CONCATENATE("dettaglioHera:""",Complessivo!G167,""","))</f>
        <v>dettaglioHera:"da via Indipendenza a via Oberdan",</v>
      </c>
      <c r="E166" t="str">
        <f>CONCATENATE("viaGoogle:""",Complessivo!H167,""",")</f>
        <v>viaGoogle:"Via Marsala",</v>
      </c>
      <c r="F166" t="str">
        <f>CONCATENATE("minDisp:",Complessivo!I167,",")</f>
        <v>minDisp:,</v>
      </c>
      <c r="G166" t="str">
        <f>CONCATENATE("minPari:",Complessivo!J167,",")</f>
        <v>minPari:,</v>
      </c>
      <c r="H166" t="str">
        <f>CONCATENATE("maxDisp:",Complessivo!K167,",")</f>
        <v>maxDisp:,</v>
      </c>
      <c r="I166" t="str">
        <f>CONCATENATE("maxPari:",Complessivo!L167,",")</f>
        <v>maxPari:,</v>
      </c>
      <c r="J166" t="str">
        <f>CONCATENATE("day:",Complessivo!N167,",")</f>
        <v>day:4,</v>
      </c>
      <c r="K166" t="str">
        <f>CONCATENATE("week:",Complessivo!M167,"},")</f>
        <v>week:1},</v>
      </c>
    </row>
    <row r="167" spans="1:11">
      <c r="A167" t="str">
        <f>CONCATENATE("{id:",Complessivo!A168,",")</f>
        <v>{id:167,</v>
      </c>
      <c r="B167" t="str">
        <f>CONCATENATE("idHera:",Complessivo!B168,",")</f>
        <v>idHera:542,</v>
      </c>
      <c r="C167" t="str">
        <f>CONCATENATE("viaHera:""",Complessivo!C168,""",")</f>
        <v>viaHera:"MARSALA (VIA)",</v>
      </c>
      <c r="D167" t="str">
        <f>IF(Complessivo!G168="null", CONCATENATE("dettaglioHera:",Complessivo!G168,","),CONCATENATE("dettaglioHera:""",Complessivo!G168,""","))</f>
        <v>dettaglioHera:"da via Oberdan a via Zamboni",</v>
      </c>
      <c r="E167" t="str">
        <f>CONCATENATE("viaGoogle:""",Complessivo!H168,""",")</f>
        <v>viaGoogle:"Via Marsala",</v>
      </c>
      <c r="F167" t="str">
        <f>CONCATENATE("minDisp:",Complessivo!I168,",")</f>
        <v>minDisp:,</v>
      </c>
      <c r="G167" t="str">
        <f>CONCATENATE("minPari:",Complessivo!J168,",")</f>
        <v>minPari:,</v>
      </c>
      <c r="H167" t="str">
        <f>CONCATENATE("maxDisp:",Complessivo!K168,",")</f>
        <v>maxDisp:,</v>
      </c>
      <c r="I167" t="str">
        <f>CONCATENATE("maxPari:",Complessivo!L168,",")</f>
        <v>maxPari:,</v>
      </c>
      <c r="J167" t="str">
        <f>CONCATENATE("day:",Complessivo!N168,",")</f>
        <v>day:2,</v>
      </c>
      <c r="K167" t="str">
        <f>CONCATENATE("week:",Complessivo!M168,"},")</f>
        <v>week:3},</v>
      </c>
    </row>
    <row r="168" spans="1:11">
      <c r="A168" t="str">
        <f>CONCATENATE("{id:",Complessivo!A169,",")</f>
        <v>{id:168,</v>
      </c>
      <c r="B168" t="str">
        <f>CONCATENATE("idHera:",Complessivo!B169,",")</f>
        <v>idHera:592,</v>
      </c>
      <c r="C168" t="str">
        <f>CONCATENATE("viaHera:""",Complessivo!C169,""",")</f>
        <v>viaHera:"MASCARELLA (VIA)",</v>
      </c>
      <c r="D168" t="str">
        <f>IF(Complessivo!G169="null", CONCATENATE("dettaglioHera:",Complessivo!G169,","),CONCATENATE("dettaglioHera:""",Complessivo!G169,""","))</f>
        <v>dettaglioHera:"da p.zza p.ta Mascarella a via Irnerio",</v>
      </c>
      <c r="E168" t="str">
        <f>CONCATENATE("viaGoogle:""",Complessivo!H169,""",")</f>
        <v>viaGoogle:"Via Mascarella",</v>
      </c>
      <c r="F168" t="str">
        <f>CONCATENATE("minDisp:",Complessivo!I169,",")</f>
        <v>minDisp:,</v>
      </c>
      <c r="G168" t="str">
        <f>CONCATENATE("minPari:",Complessivo!J169,",")</f>
        <v>minPari:,</v>
      </c>
      <c r="H168" t="str">
        <f>CONCATENATE("maxDisp:",Complessivo!K169,",")</f>
        <v>maxDisp:,</v>
      </c>
      <c r="I168" t="str">
        <f>CONCATENATE("maxPari:",Complessivo!L169,",")</f>
        <v>maxPari:,</v>
      </c>
      <c r="J168" t="str">
        <f>CONCATENATE("day:",Complessivo!N169,",")</f>
        <v>day:3,</v>
      </c>
      <c r="K168" t="str">
        <f>CONCATENATE("week:",Complessivo!M169,"},")</f>
        <v>week:2},</v>
      </c>
    </row>
    <row r="169" spans="1:11">
      <c r="A169" t="str">
        <f>CONCATENATE("{id:",Complessivo!A170,",")</f>
        <v>{id:169,</v>
      </c>
      <c r="B169" t="str">
        <f>CONCATENATE("idHera:",Complessivo!B170,",")</f>
        <v>idHera:592,</v>
      </c>
      <c r="C169" t="str">
        <f>CONCATENATE("viaHera:""",Complessivo!C170,""",")</f>
        <v>viaHera:"MASCARELLA (VIA)",</v>
      </c>
      <c r="D169" t="str">
        <f>IF(Complessivo!G170="null", CONCATENATE("dettaglioHera:",Complessivo!G170,","),CONCATENATE("dettaglioHera:""",Complessivo!G170,""","))</f>
        <v>dettaglioHera:"da via Irnerio a via Belle Arti",</v>
      </c>
      <c r="E169" t="str">
        <f>CONCATENATE("viaGoogle:""",Complessivo!H170,""",")</f>
        <v>viaGoogle:"Via Mascarella",</v>
      </c>
      <c r="F169" t="str">
        <f>CONCATENATE("minDisp:",Complessivo!I170,",")</f>
        <v>minDisp:,</v>
      </c>
      <c r="G169" t="str">
        <f>CONCATENATE("minPari:",Complessivo!J170,",")</f>
        <v>minPari:,</v>
      </c>
      <c r="H169" t="str">
        <f>CONCATENATE("maxDisp:",Complessivo!K170,",")</f>
        <v>maxDisp:,</v>
      </c>
      <c r="I169" t="str">
        <f>CONCATENATE("maxPari:",Complessivo!L170,",")</f>
        <v>maxPari:,</v>
      </c>
      <c r="J169" t="str">
        <f>CONCATENATE("day:",Complessivo!N170,",")</f>
        <v>day:4,</v>
      </c>
      <c r="K169" t="str">
        <f>CONCATENATE("week:",Complessivo!M170,"},")</f>
        <v>week:2},</v>
      </c>
    </row>
    <row r="170" spans="1:11">
      <c r="A170" t="str">
        <f>CONCATENATE("{id:",Complessivo!A171,",")</f>
        <v>{id:170,</v>
      </c>
      <c r="B170" t="str">
        <f>CONCATENATE("idHera:",Complessivo!B171,",")</f>
        <v>idHera:629,</v>
      </c>
      <c r="C170" t="str">
        <f>CONCATENATE("viaHera:""",Complessivo!C171,""",")</f>
        <v>viaHera:"MASINI (Viale)",</v>
      </c>
      <c r="D170" t="str">
        <f>IF(Complessivo!G171="null", CONCATENATE("dettaglioHera:",Complessivo!G171,","),CONCATENATE("dettaglioHera:""",Complessivo!G171,""","))</f>
        <v>dettaglioHera:"compreso area pubblica di sosta auto sul marciapiede",</v>
      </c>
      <c r="E170" t="str">
        <f>CONCATENATE("viaGoogle:""",Complessivo!H171,""",")</f>
        <v>viaGoogle:"Viale Angelo Masini",</v>
      </c>
      <c r="F170" t="str">
        <f>CONCATENATE("minDisp:",Complessivo!I171,",")</f>
        <v>minDisp:null,</v>
      </c>
      <c r="G170" t="str">
        <f>CONCATENATE("minPari:",Complessivo!J171,",")</f>
        <v>minPari:null,</v>
      </c>
      <c r="H170" t="str">
        <f>CONCATENATE("maxDisp:",Complessivo!K171,",")</f>
        <v>maxDisp:null,</v>
      </c>
      <c r="I170" t="str">
        <f>CONCATENATE("maxPari:",Complessivo!L171,",")</f>
        <v>maxPari:null,</v>
      </c>
      <c r="J170" t="str">
        <f>CONCATENATE("day:",Complessivo!N171,",")</f>
        <v>day:4,</v>
      </c>
      <c r="K170" t="str">
        <f>CONCATENATE("week:",Complessivo!M171,"},")</f>
        <v>week:1},</v>
      </c>
    </row>
    <row r="171" spans="1:11">
      <c r="A171" t="str">
        <f>CONCATENATE("{id:",Complessivo!A172,",")</f>
        <v>{id:171,</v>
      </c>
      <c r="B171" t="str">
        <f>CONCATENATE("idHera:",Complessivo!B172,",")</f>
        <v>idHera:671,</v>
      </c>
      <c r="C171" t="str">
        <f>CONCATENATE("viaHera:""",Complessivo!C172,""",")</f>
        <v>viaHera:"MASSARENTI (VIA)",</v>
      </c>
      <c r="D171" t="str">
        <f>IF(Complessivo!G172="null", CONCATENATE("dettaglioHera:",Complessivo!G172,","),CONCATENATE("dettaglioHera:""",Complessivo!G172,""","))</f>
        <v>dettaglioHera:null,</v>
      </c>
      <c r="E171" t="str">
        <f>CONCATENATE("viaGoogle:""",Complessivo!H172,""",")</f>
        <v>viaGoogle:"Via Giuseppe Massarenti",</v>
      </c>
      <c r="F171" t="str">
        <f>CONCATENATE("minDisp:",Complessivo!I172,",")</f>
        <v>minDisp:null,</v>
      </c>
      <c r="G171" t="str">
        <f>CONCATENATE("minPari:",Complessivo!J172,",")</f>
        <v>minPari:null,</v>
      </c>
      <c r="H171" t="str">
        <f>CONCATENATE("maxDisp:",Complessivo!K172,",")</f>
        <v>maxDisp:null,</v>
      </c>
      <c r="I171" t="str">
        <f>CONCATENATE("maxPari:",Complessivo!L172,",")</f>
        <v>maxPari:null,</v>
      </c>
      <c r="J171" t="str">
        <f>CONCATENATE("day:",Complessivo!N172,",")</f>
        <v>day:4,</v>
      </c>
      <c r="K171" t="str">
        <f>CONCATENATE("week:",Complessivo!M172,"},")</f>
        <v>week:4},</v>
      </c>
    </row>
    <row r="172" spans="1:11">
      <c r="A172" t="str">
        <f>CONCATENATE("{id:",Complessivo!A173,",")</f>
        <v>{id:172,</v>
      </c>
      <c r="B172" t="str">
        <f>CONCATENATE("idHera:",Complessivo!B173,",")</f>
        <v>idHera:720,</v>
      </c>
      <c r="C172" t="str">
        <f>CONCATENATE("viaHera:""",Complessivo!C173,""",")</f>
        <v>viaHera:"MATTUIANI (VIA)",</v>
      </c>
      <c r="D172" t="str">
        <f>IF(Complessivo!G173="null", CONCATENATE("dettaglioHera:",Complessivo!G173,","),CONCATENATE("dettaglioHera:""",Complessivo!G173,""","))</f>
        <v>dettaglioHera:null,</v>
      </c>
      <c r="E172" t="str">
        <f>CONCATENATE("viaGoogle:""",Complessivo!H173,""",")</f>
        <v>viaGoogle:"Via De' Mattuiani",</v>
      </c>
      <c r="F172" t="str">
        <f>CONCATENATE("minDisp:",Complessivo!I173,",")</f>
        <v>minDisp:null,</v>
      </c>
      <c r="G172" t="str">
        <f>CONCATENATE("minPari:",Complessivo!J173,",")</f>
        <v>minPari:null,</v>
      </c>
      <c r="H172" t="str">
        <f>CONCATENATE("maxDisp:",Complessivo!K173,",")</f>
        <v>maxDisp:null,</v>
      </c>
      <c r="I172" t="str">
        <f>CONCATENATE("maxPari:",Complessivo!L173,",")</f>
        <v>maxPari:null,</v>
      </c>
      <c r="J172" t="str">
        <f>CONCATENATE("day:",Complessivo!N173,",")</f>
        <v>day:5,</v>
      </c>
      <c r="K172" t="str">
        <f>CONCATENATE("week:",Complessivo!M173,"},")</f>
        <v>week:4},</v>
      </c>
    </row>
    <row r="173" spans="1:11">
      <c r="A173" t="str">
        <f>CONCATENATE("{id:",Complessivo!A174,",")</f>
        <v>{id:173,</v>
      </c>
      <c r="B173" t="str">
        <f>CONCATENATE("idHera:",Complessivo!B174,",")</f>
        <v>idHera:672,</v>
      </c>
      <c r="C173" t="str">
        <f>CONCATENATE("viaHera:""",Complessivo!C174,""",")</f>
        <v>viaHera:"MAZZINI (VIA)",</v>
      </c>
      <c r="D173" t="str">
        <f>IF(Complessivo!G174="null", CONCATENATE("dettaglioHera:",Complessivo!G174,","),CONCATENATE("dettaglioHera:""",Complessivo!G174,""","))</f>
        <v>dettaglioHera:"da v.le Carducci a via Sigonio",</v>
      </c>
      <c r="E173" t="str">
        <f>CONCATENATE("viaGoogle:""",Complessivo!H174,""",")</f>
        <v>viaGoogle:"Via Giuseppe Mazzini",</v>
      </c>
      <c r="F173" t="str">
        <f>CONCATENATE("minDisp:",Complessivo!I174,",")</f>
        <v>minDisp:null,</v>
      </c>
      <c r="G173" t="str">
        <f>CONCATENATE("minPari:",Complessivo!J174,",")</f>
        <v>minPari:null,</v>
      </c>
      <c r="H173" t="str">
        <f>CONCATENATE("maxDisp:",Complessivo!K174,",")</f>
        <v>maxDisp:null,</v>
      </c>
      <c r="I173" t="str">
        <f>CONCATENATE("maxPari:",Complessivo!L174,",")</f>
        <v>maxPari:null,</v>
      </c>
      <c r="J173" t="str">
        <f>CONCATENATE("day:",Complessivo!N174,",")</f>
        <v>day:4,</v>
      </c>
      <c r="K173" t="str">
        <f>CONCATENATE("week:",Complessivo!M174,"},")</f>
        <v>week:4},</v>
      </c>
    </row>
    <row r="174" spans="1:11">
      <c r="A174" t="str">
        <f>CONCATENATE("{id:",Complessivo!A175,",")</f>
        <v>{id:174,</v>
      </c>
      <c r="B174" t="str">
        <f>CONCATENATE("idHera:",Complessivo!B175,",")</f>
        <v>idHera:615,</v>
      </c>
      <c r="C174" t="str">
        <f>CONCATENATE("viaHera:""",Complessivo!C175,""",")</f>
        <v>viaHera:"MENARINI (VIA)",</v>
      </c>
      <c r="D174" t="str">
        <f>IF(Complessivo!G175="null", CONCATENATE("dettaglioHera:",Complessivo!G175,","),CONCATENATE("dettaglioHera:""",Complessivo!G175,""","))</f>
        <v>dettaglioHera:null,</v>
      </c>
      <c r="E174" t="str">
        <f>CONCATENATE("viaGoogle:""",Complessivo!H175,""",")</f>
        <v>viaGoogle:"Via Alberto Menarini",</v>
      </c>
      <c r="F174" t="str">
        <f>CONCATENATE("minDisp:",Complessivo!I175,",")</f>
        <v>minDisp:null,</v>
      </c>
      <c r="G174" t="str">
        <f>CONCATENATE("minPari:",Complessivo!J175,",")</f>
        <v>minPari:null,</v>
      </c>
      <c r="H174" t="str">
        <f>CONCATENATE("maxDisp:",Complessivo!K175,",")</f>
        <v>maxDisp:null,</v>
      </c>
      <c r="I174" t="str">
        <f>CONCATENATE("maxPari:",Complessivo!L175,",")</f>
        <v>maxPari:null,</v>
      </c>
      <c r="J174" t="str">
        <f>CONCATENATE("day:",Complessivo!N175,",")</f>
        <v>day:3,</v>
      </c>
      <c r="K174" t="str">
        <f>CONCATENATE("week:",Complessivo!M175,"},")</f>
        <v>week:4},</v>
      </c>
    </row>
    <row r="175" spans="1:11">
      <c r="A175" t="str">
        <f>CONCATENATE("{id:",Complessivo!A176,",")</f>
        <v>{id:175,</v>
      </c>
      <c r="B175" t="str">
        <f>CONCATENATE("idHera:",Complessivo!B176,",")</f>
        <v>idHera:586,</v>
      </c>
      <c r="C175" t="str">
        <f>CONCATENATE("viaHera:""",Complessivo!C176,""",")</f>
        <v>viaHera:"MENOTTI (VIA)",</v>
      </c>
      <c r="D175" t="str">
        <f>IF(Complessivo!G176="null", CONCATENATE("dettaglioHera:",Complessivo!G176,","),CONCATENATE("dettaglioHera:""",Complessivo!G176,""","))</f>
        <v>dettaglioHera:"da via Alessandrini a p.zza VIII Agosto",</v>
      </c>
      <c r="E175" t="str">
        <f>CONCATENATE("viaGoogle:""",Complessivo!H176,""",")</f>
        <v>viaGoogle:"Via Ciro Menotti",</v>
      </c>
      <c r="F175" t="str">
        <f>CONCATENATE("minDisp:",Complessivo!I176,",")</f>
        <v>minDisp:null,</v>
      </c>
      <c r="G175" t="str">
        <f>CONCATENATE("minPari:",Complessivo!J176,",")</f>
        <v>minPari:null,</v>
      </c>
      <c r="H175" t="str">
        <f>CONCATENATE("maxDisp:",Complessivo!K176,",")</f>
        <v>maxDisp:null,</v>
      </c>
      <c r="I175" t="str">
        <f>CONCATENATE("maxPari:",Complessivo!L176,",")</f>
        <v>maxPari:null,</v>
      </c>
      <c r="J175" t="str">
        <f>CONCATENATE("day:",Complessivo!N176,",")</f>
        <v>day:3,</v>
      </c>
      <c r="K175" t="str">
        <f>CONCATENATE("week:",Complessivo!M176,"},")</f>
        <v>week:2},</v>
      </c>
    </row>
    <row r="176" spans="1:11">
      <c r="A176" t="str">
        <f>CONCATENATE("{id:",Complessivo!A177,",")</f>
        <v>{id:176,</v>
      </c>
      <c r="B176" t="str">
        <f>CONCATENATE("idHera:",Complessivo!B177,",")</f>
        <v>idHera:547,</v>
      </c>
      <c r="C176" t="str">
        <f>CONCATENATE("viaHera:""",Complessivo!C177,""",")</f>
        <v>viaHera:"MENTANA (VIA)",</v>
      </c>
      <c r="D176" t="str">
        <f>IF(Complessivo!G177="null", CONCATENATE("dettaglioHera:",Complessivo!G177,","),CONCATENATE("dettaglioHera:""",Complessivo!G177,""","))</f>
        <v>dettaglioHera:"da via Belle Arti a via Marsala",</v>
      </c>
      <c r="E176" t="str">
        <f>CONCATENATE("viaGoogle:""",Complessivo!H177,""",")</f>
        <v>viaGoogle:"Via Mentana",</v>
      </c>
      <c r="F176" t="str">
        <f>CONCATENATE("minDisp:",Complessivo!I177,",")</f>
        <v>minDisp:,</v>
      </c>
      <c r="G176" t="str">
        <f>CONCATENATE("minPari:",Complessivo!J177,",")</f>
        <v>minPari:,</v>
      </c>
      <c r="H176" t="str">
        <f>CONCATENATE("maxDisp:",Complessivo!K177,",")</f>
        <v>maxDisp:,</v>
      </c>
      <c r="I176" t="str">
        <f>CONCATENATE("maxPari:",Complessivo!L177,",")</f>
        <v>maxPari:,</v>
      </c>
      <c r="J176" t="str">
        <f>CONCATENATE("day:",Complessivo!N177,",")</f>
        <v>day:2,</v>
      </c>
      <c r="K176" t="str">
        <f>CONCATENATE("week:",Complessivo!M177,"},")</f>
        <v>week:3},</v>
      </c>
    </row>
    <row r="177" spans="1:11">
      <c r="A177" t="str">
        <f>CONCATENATE("{id:",Complessivo!A178,",")</f>
        <v>{id:177,</v>
      </c>
      <c r="B177" t="str">
        <f>CONCATENATE("idHera:",Complessivo!B178,",")</f>
        <v>idHera:547,</v>
      </c>
      <c r="C177" t="str">
        <f>CONCATENATE("viaHera:""",Complessivo!C178,""",")</f>
        <v>viaHera:"MENTANA (VIA)",</v>
      </c>
      <c r="D177" t="str">
        <f>IF(Complessivo!G178="null", CONCATENATE("dettaglioHera:",Complessivo!G178,","),CONCATENATE("dettaglioHera:""",Complessivo!G178,""","))</f>
        <v>dettaglioHera:"da via Belle Arti a via Moline",</v>
      </c>
      <c r="E177" t="str">
        <f>CONCATENATE("viaGoogle:""",Complessivo!H178,""",")</f>
        <v>viaGoogle:"Via Mentana",</v>
      </c>
      <c r="F177" t="str">
        <f>CONCATENATE("minDisp:",Complessivo!I178,",")</f>
        <v>minDisp:,</v>
      </c>
      <c r="G177" t="str">
        <f>CONCATENATE("minPari:",Complessivo!J178,",")</f>
        <v>minPari:,</v>
      </c>
      <c r="H177" t="str">
        <f>CONCATENATE("maxDisp:",Complessivo!K178,",")</f>
        <v>maxDisp:,</v>
      </c>
      <c r="I177" t="str">
        <f>CONCATENATE("maxPari:",Complessivo!L178,",")</f>
        <v>maxPari:,</v>
      </c>
      <c r="J177" t="str">
        <f>CONCATENATE("day:",Complessivo!N178,",")</f>
        <v>day:2,</v>
      </c>
      <c r="K177" t="str">
        <f>CONCATENATE("week:",Complessivo!M178,"},")</f>
        <v>week:3},</v>
      </c>
    </row>
    <row r="178" spans="1:11">
      <c r="A178" t="str">
        <f>CONCATENATE("{id:",Complessivo!A179,",")</f>
        <v>{id:178,</v>
      </c>
      <c r="B178" t="str">
        <f>CONCATENATE("idHera:",Complessivo!B179,",")</f>
        <v>idHera:691,</v>
      </c>
      <c r="C178" t="str">
        <f>CONCATENATE("viaHera:""",Complessivo!C179,""",")</f>
        <v>viaHera:"MERCANZIA (P.ZZA)",</v>
      </c>
      <c r="D178" t="str">
        <f>IF(Complessivo!G179="null", CONCATENATE("dettaglioHera:",Complessivo!G179,","),CONCATENATE("dettaglioHera:""",Complessivo!G179,""","))</f>
        <v>dettaglioHera:null,</v>
      </c>
      <c r="E178" t="str">
        <f>CONCATENATE("viaGoogle:""",Complessivo!H179,""",")</f>
        <v>viaGoogle:"Piazza della Mercanzia",</v>
      </c>
      <c r="F178" t="str">
        <f>CONCATENATE("minDisp:",Complessivo!I179,",")</f>
        <v>minDisp:null,</v>
      </c>
      <c r="G178" t="str">
        <f>CONCATENATE("minPari:",Complessivo!J179,",")</f>
        <v>minPari:null,</v>
      </c>
      <c r="H178" t="str">
        <f>CONCATENATE("maxDisp:",Complessivo!K179,",")</f>
        <v>maxDisp:null,</v>
      </c>
      <c r="I178" t="str">
        <f>CONCATENATE("maxPari:",Complessivo!L179,",")</f>
        <v>maxPari:null,</v>
      </c>
      <c r="J178" t="str">
        <f>CONCATENATE("day:",Complessivo!N179,",")</f>
        <v>day:5,</v>
      </c>
      <c r="K178" t="str">
        <f>CONCATENATE("week:",Complessivo!M179,"},")</f>
        <v>week:1},</v>
      </c>
    </row>
    <row r="179" spans="1:11">
      <c r="A179" t="str">
        <f>CONCATENATE("{id:",Complessivo!A180,",")</f>
        <v>{id:179,</v>
      </c>
      <c r="B179" t="str">
        <f>CONCATENATE("idHera:",Complessivo!B180,",")</f>
        <v>idHera:499,</v>
      </c>
      <c r="C179" t="str">
        <f>CONCATENATE("viaHera:""",Complessivo!C180,""",")</f>
        <v>viaHera:"MILAZZO (VIA)",</v>
      </c>
      <c r="D179" t="str">
        <f>IF(Complessivo!G180="null", CONCATENATE("dettaglioHera:",Complessivo!G180,","),CONCATENATE("dettaglioHera:""",Complessivo!G180,""","))</f>
        <v>dettaglioHera:"da v.le Pietramellara a via F.lli Rosselli",</v>
      </c>
      <c r="E179" t="str">
        <f>CONCATENATE("viaGoogle:""",Complessivo!H180,""",")</f>
        <v>viaGoogle:"Via Milazzo",</v>
      </c>
      <c r="F179" t="str">
        <f>CONCATENATE("minDisp:",Complessivo!I180,",")</f>
        <v>minDisp:,</v>
      </c>
      <c r="G179" t="str">
        <f>CONCATENATE("minPari:",Complessivo!J180,",")</f>
        <v>minPari:,</v>
      </c>
      <c r="H179" t="str">
        <f>CONCATENATE("maxDisp:",Complessivo!K180,",")</f>
        <v>maxDisp:,</v>
      </c>
      <c r="I179" t="str">
        <f>CONCATENATE("maxPari:",Complessivo!L180,",")</f>
        <v>maxPari:,</v>
      </c>
      <c r="J179" t="str">
        <f>CONCATENATE("day:",Complessivo!N180,",")</f>
        <v>day:2,</v>
      </c>
      <c r="K179" t="str">
        <f>CONCATENATE("week:",Complessivo!M180,"},")</f>
        <v>week:1},</v>
      </c>
    </row>
    <row r="180" spans="1:11">
      <c r="A180" t="str">
        <f>CONCATENATE("{id:",Complessivo!A181,",")</f>
        <v>{id:180,</v>
      </c>
      <c r="B180" t="str">
        <f>CONCATENATE("idHera:",Complessivo!B181,",")</f>
        <v>idHera:499,</v>
      </c>
      <c r="C180" t="str">
        <f>CONCATENATE("viaHera:""",Complessivo!C181,""",")</f>
        <v>viaHera:"MILAZZO (VIA)",</v>
      </c>
      <c r="D180" t="str">
        <f>IF(Complessivo!G181="null", CONCATENATE("dettaglioHera:",Complessivo!G181,","),CONCATENATE("dettaglioHera:""",Complessivo!G181,""","))</f>
        <v>dettaglioHera:"da via Amendola a via F.lli Rosselli",</v>
      </c>
      <c r="E180" t="str">
        <f>CONCATENATE("viaGoogle:""",Complessivo!H181,""",")</f>
        <v>viaGoogle:"Via Milazzo",</v>
      </c>
      <c r="F180" t="str">
        <f>CONCATENATE("minDisp:",Complessivo!I181,",")</f>
        <v>minDisp:,</v>
      </c>
      <c r="G180" t="str">
        <f>CONCATENATE("minPari:",Complessivo!J181,",")</f>
        <v>minPari:,</v>
      </c>
      <c r="H180" t="str">
        <f>CONCATENATE("maxDisp:",Complessivo!K181,",")</f>
        <v>maxDisp:,</v>
      </c>
      <c r="I180" t="str">
        <f>CONCATENATE("maxPari:",Complessivo!L181,",")</f>
        <v>maxPari:,</v>
      </c>
      <c r="J180" t="str">
        <f>CONCATENATE("day:",Complessivo!N181,",")</f>
        <v>day:2,</v>
      </c>
      <c r="K180" t="str">
        <f>CONCATENATE("week:",Complessivo!M181,"},")</f>
        <v>week:1},</v>
      </c>
    </row>
    <row r="181" spans="1:11">
      <c r="A181" t="str">
        <f>CONCATENATE("{id:",Complessivo!A182,",")</f>
        <v>{id:181,</v>
      </c>
      <c r="B181" t="str">
        <f>CONCATENATE("idHera:",Complessivo!B182,",")</f>
        <v>idHera:499,</v>
      </c>
      <c r="C181" t="str">
        <f>CONCATENATE("viaHera:""",Complessivo!C182,""",")</f>
        <v>viaHera:"MILAZZO (VIA)",</v>
      </c>
      <c r="D181" t="str">
        <f>IF(Complessivo!G182="null", CONCATENATE("dettaglioHera:",Complessivo!G182,","),CONCATENATE("dettaglioHera:""",Complessivo!G182,""","))</f>
        <v>dettaglioHera:"da via Amendola a via Indipendenza",</v>
      </c>
      <c r="E181" t="str">
        <f>CONCATENATE("viaGoogle:""",Complessivo!H182,""",")</f>
        <v>viaGoogle:"Via Milazzo",</v>
      </c>
      <c r="F181" t="str">
        <f>CONCATENATE("minDisp:",Complessivo!I182,",")</f>
        <v>minDisp:,</v>
      </c>
      <c r="G181" t="str">
        <f>CONCATENATE("minPari:",Complessivo!J182,",")</f>
        <v>minPari:,</v>
      </c>
      <c r="H181" t="str">
        <f>CONCATENATE("maxDisp:",Complessivo!K182,",")</f>
        <v>maxDisp:,</v>
      </c>
      <c r="I181" t="str">
        <f>CONCATENATE("maxPari:",Complessivo!L182,",")</f>
        <v>maxPari:,</v>
      </c>
      <c r="J181" t="str">
        <f>CONCATENATE("day:",Complessivo!N182,",")</f>
        <v>day:3,</v>
      </c>
      <c r="K181" t="str">
        <f>CONCATENATE("week:",Complessivo!M182,"},")</f>
        <v>week:2},</v>
      </c>
    </row>
    <row r="182" spans="1:11">
      <c r="A182" t="str">
        <f>CONCATENATE("{id:",Complessivo!A183,",")</f>
        <v>{id:182,</v>
      </c>
      <c r="B182" t="str">
        <f>CONCATENATE("idHera:",Complessivo!B183,",")</f>
        <v>idHera:703,</v>
      </c>
      <c r="C182" t="str">
        <f>CONCATENATE("viaHera:""",Complessivo!C183,""",")</f>
        <v>viaHera:"MINGHETTI (P.ZZA)",</v>
      </c>
      <c r="D182" t="str">
        <f>IF(Complessivo!G183="null", CONCATENATE("dettaglioHera:",Complessivo!G183,","),CONCATENATE("dettaglioHera:""",Complessivo!G183,""","))</f>
        <v>dettaglioHera:null,</v>
      </c>
      <c r="E182" t="str">
        <f>CONCATENATE("viaGoogle:""",Complessivo!H183,""",")</f>
        <v>viaGoogle:"Piazza Minghetti",</v>
      </c>
      <c r="F182" t="str">
        <f>CONCATENATE("minDisp:",Complessivo!I183,",")</f>
        <v>minDisp:null,</v>
      </c>
      <c r="G182" t="str">
        <f>CONCATENATE("minPari:",Complessivo!J183,",")</f>
        <v>minPari:null,</v>
      </c>
      <c r="H182" t="str">
        <f>CONCATENATE("maxDisp:",Complessivo!K183,",")</f>
        <v>maxDisp:null,</v>
      </c>
      <c r="I182" t="str">
        <f>CONCATENATE("maxPari:",Complessivo!L183,",")</f>
        <v>maxPari:null,</v>
      </c>
      <c r="J182" t="str">
        <f>CONCATENATE("day:",Complessivo!N183,",")</f>
        <v>day:5,</v>
      </c>
      <c r="K182" t="str">
        <f>CONCATENATE("week:",Complessivo!M183,"},")</f>
        <v>week:2},</v>
      </c>
    </row>
    <row r="183" spans="1:11">
      <c r="A183" t="str">
        <f>CONCATENATE("{id:",Complessivo!A184,",")</f>
        <v>{id:183,</v>
      </c>
      <c r="B183" t="str">
        <f>CONCATENATE("idHera:",Complessivo!B184,",")</f>
        <v>idHera:743,</v>
      </c>
      <c r="C183" t="str">
        <f>CONCATENATE("viaHera:""",Complessivo!C184,""",")</f>
        <v>viaHera:"MIRAMONTE (VIA)",</v>
      </c>
      <c r="D183" t="str">
        <f>IF(Complessivo!G184="null", CONCATENATE("dettaglioHera:",Complessivo!G184,","),CONCATENATE("dettaglioHera:""",Complessivo!G184,""","))</f>
        <v>dettaglioHera:null,</v>
      </c>
      <c r="E183" t="str">
        <f>CONCATENATE("viaGoogle:""",Complessivo!H184,""",")</f>
        <v>viaGoogle:"Via Miramonte",</v>
      </c>
      <c r="F183" t="str">
        <f>CONCATENATE("minDisp:",Complessivo!I184,",")</f>
        <v>minDisp:null,</v>
      </c>
      <c r="G183" t="str">
        <f>CONCATENATE("minPari:",Complessivo!J184,",")</f>
        <v>minPari:null,</v>
      </c>
      <c r="H183" t="str">
        <f>CONCATENATE("maxDisp:",Complessivo!K184,",")</f>
        <v>maxDisp:null,</v>
      </c>
      <c r="I183" t="str">
        <f>CONCATENATE("maxPari:",Complessivo!L184,",")</f>
        <v>maxPari:null,</v>
      </c>
      <c r="J183" t="str">
        <f>CONCATENATE("day:",Complessivo!N184,",")</f>
        <v>day:4,</v>
      </c>
      <c r="K183" t="str">
        <f>CONCATENATE("week:",Complessivo!M184,"},")</f>
        <v>week:3},</v>
      </c>
    </row>
    <row r="184" spans="1:11">
      <c r="A184" t="str">
        <f>CONCATENATE("{id:",Complessivo!A185,",")</f>
        <v>{id:184,</v>
      </c>
      <c r="B184" t="str">
        <f>CONCATENATE("idHera:",Complessivo!B185,",")</f>
        <v>idHera:665,</v>
      </c>
      <c r="C184" t="str">
        <f>CONCATENATE("viaHera:""",Complessivo!C185,""",")</f>
        <v>viaHera:"MIRASOLE (VIA)",</v>
      </c>
      <c r="D184" t="str">
        <f>IF(Complessivo!G185="null", CONCATENATE("dettaglioHera:",Complessivo!G185,","),CONCATENATE("dettaglioHera:""",Complessivo!G185,""","))</f>
        <v>dettaglioHera:null,</v>
      </c>
      <c r="E184" t="str">
        <f>CONCATENATE("viaGoogle:""",Complessivo!H185,""",")</f>
        <v>viaGoogle:"Via Mirasole",</v>
      </c>
      <c r="F184" t="str">
        <f>CONCATENATE("minDisp:",Complessivo!I185,",")</f>
        <v>minDisp:null,</v>
      </c>
      <c r="G184" t="str">
        <f>CONCATENATE("minPari:",Complessivo!J185,",")</f>
        <v>minPari:null,</v>
      </c>
      <c r="H184" t="str">
        <f>CONCATENATE("maxDisp:",Complessivo!K185,",")</f>
        <v>maxDisp:null,</v>
      </c>
      <c r="I184" t="str">
        <f>CONCATENATE("maxPari:",Complessivo!L185,",")</f>
        <v>maxPari:null,</v>
      </c>
      <c r="J184" t="str">
        <f>CONCATENATE("day:",Complessivo!N185,",")</f>
        <v>day:4,</v>
      </c>
      <c r="K184" t="str">
        <f>CONCATENATE("week:",Complessivo!M185,"},")</f>
        <v>week:3},</v>
      </c>
    </row>
    <row r="185" spans="1:11">
      <c r="A185" t="str">
        <f>CONCATENATE("{id:",Complessivo!A186,",")</f>
        <v>{id:185,</v>
      </c>
      <c r="B185" t="str">
        <f>CONCATENATE("idHera:",Complessivo!B186,",")</f>
        <v>idHera:545,</v>
      </c>
      <c r="C185" t="str">
        <f>CONCATENATE("viaHera:""",Complessivo!C186,""",")</f>
        <v>viaHera:"MOLINE (VIA)",</v>
      </c>
      <c r="D185" t="str">
        <f>IF(Complessivo!G186="null", CONCATENATE("dettaglioHera:",Complessivo!G186,","),CONCATENATE("dettaglioHera:""",Complessivo!G186,""","))</f>
        <v>dettaglioHera:null,</v>
      </c>
      <c r="E185" t="str">
        <f>CONCATENATE("viaGoogle:""",Complessivo!H186,""",")</f>
        <v>viaGoogle:"Via delle Moline",</v>
      </c>
      <c r="F185" t="str">
        <f>CONCATENATE("minDisp:",Complessivo!I186,",")</f>
        <v>minDisp:null,</v>
      </c>
      <c r="G185" t="str">
        <f>CONCATENATE("minPari:",Complessivo!J186,",")</f>
        <v>minPari:null,</v>
      </c>
      <c r="H185" t="str">
        <f>CONCATENATE("maxDisp:",Complessivo!K186,",")</f>
        <v>maxDisp:null,</v>
      </c>
      <c r="I185" t="str">
        <f>CONCATENATE("maxPari:",Complessivo!L186,",")</f>
        <v>maxPari:null,</v>
      </c>
      <c r="J185" t="str">
        <f>CONCATENATE("day:",Complessivo!N186,",")</f>
        <v>day:2,</v>
      </c>
      <c r="K185" t="str">
        <f>CONCATENATE("week:",Complessivo!M186,"},")</f>
        <v>week:3},</v>
      </c>
    </row>
    <row r="186" spans="1:11">
      <c r="A186" t="str">
        <f>CONCATENATE("{id:",Complessivo!A187,",")</f>
        <v>{id:186,</v>
      </c>
      <c r="B186" t="str">
        <f>CONCATENATE("idHera:",Complessivo!B187,",")</f>
        <v>idHera:564,</v>
      </c>
      <c r="C186" t="str">
        <f>CONCATENATE("viaHera:""",Complessivo!C187,""",")</f>
        <v>viaHera:"MONTEBELLO (VIA)",</v>
      </c>
      <c r="D186" t="str">
        <f>IF(Complessivo!G187="null", CONCATENATE("dettaglioHera:",Complessivo!G187,","),CONCATENATE("dettaglioHera:""",Complessivo!G187,""","))</f>
        <v>dettaglioHera:"da via Dei Mille a via Del Porto",</v>
      </c>
      <c r="E186" t="str">
        <f>CONCATENATE("viaGoogle:""",Complessivo!H187,""",")</f>
        <v>viaGoogle:"Via Montebello",</v>
      </c>
      <c r="F186" t="str">
        <f>CONCATENATE("minDisp:",Complessivo!I187,",")</f>
        <v>minDisp:,</v>
      </c>
      <c r="G186" t="str">
        <f>CONCATENATE("minPari:",Complessivo!J187,",")</f>
        <v>minPari:,</v>
      </c>
      <c r="H186" t="str">
        <f>CONCATENATE("maxDisp:",Complessivo!K187,",")</f>
        <v>maxDisp:,</v>
      </c>
      <c r="I186" t="str">
        <f>CONCATENATE("maxPari:",Complessivo!L187,",")</f>
        <v>maxPari:,</v>
      </c>
      <c r="J186" t="str">
        <f>CONCATENATE("day:",Complessivo!N187,",")</f>
        <v>day:3,</v>
      </c>
      <c r="K186" t="str">
        <f>CONCATENATE("week:",Complessivo!M187,"},")</f>
        <v>week:1},</v>
      </c>
    </row>
    <row r="187" spans="1:11">
      <c r="A187" t="str">
        <f>CONCATENATE("{id:",Complessivo!A188,",")</f>
        <v>{id:187,</v>
      </c>
      <c r="B187" t="str">
        <f>CONCATENATE("idHera:",Complessivo!B188,",")</f>
        <v>idHera:564,</v>
      </c>
      <c r="C187" t="str">
        <f>CONCATENATE("viaHera:""",Complessivo!C188,""",")</f>
        <v>viaHera:"MONTEBELLO (VIA)",</v>
      </c>
      <c r="D187" t="str">
        <f>IF(Complessivo!G188="null", CONCATENATE("dettaglioHera:",Complessivo!G188,","),CONCATENATE("dettaglioHera:""",Complessivo!G188,""","))</f>
        <v>dettaglioHera:"da via Dei Mille a via Milazzo",</v>
      </c>
      <c r="E187" t="str">
        <f>CONCATENATE("viaGoogle:""",Complessivo!H188,""",")</f>
        <v>viaGoogle:"Via Montebello",</v>
      </c>
      <c r="F187" t="str">
        <f>CONCATENATE("minDisp:",Complessivo!I188,",")</f>
        <v>minDisp:,</v>
      </c>
      <c r="G187" t="str">
        <f>CONCATENATE("minPari:",Complessivo!J188,",")</f>
        <v>minPari:,</v>
      </c>
      <c r="H187" t="str">
        <f>CONCATENATE("maxDisp:",Complessivo!K188,",")</f>
        <v>maxDisp:,</v>
      </c>
      <c r="I187" t="str">
        <f>CONCATENATE("maxPari:",Complessivo!L188,",")</f>
        <v>maxPari:,</v>
      </c>
      <c r="J187" t="str">
        <f>CONCATENATE("day:",Complessivo!N188,",")</f>
        <v>day:3,</v>
      </c>
      <c r="K187" t="str">
        <f>CONCATENATE("week:",Complessivo!M188,"},")</f>
        <v>week:1},</v>
      </c>
    </row>
    <row r="188" spans="1:11">
      <c r="A188" t="str">
        <f>CONCATENATE("{id:",Complessivo!A189,",")</f>
        <v>{id:188,</v>
      </c>
      <c r="B188" t="str">
        <f>CONCATENATE("idHera:",Complessivo!B189,",")</f>
        <v>idHera:573,</v>
      </c>
      <c r="C188" t="str">
        <f>CONCATENATE("viaHera:""",Complessivo!C189,""",")</f>
        <v>viaHera:"MONTEGRAPPA (VIA)",</v>
      </c>
      <c r="D188" t="str">
        <f>IF(Complessivo!G189="null", CONCATENATE("dettaglioHera:",Complessivo!G189,","),CONCATENATE("dettaglioHera:""",Complessivo!G189,""","))</f>
        <v>dettaglioHera:"da via Gessi a via N.Sauro",</v>
      </c>
      <c r="E188" t="str">
        <f>CONCATENATE("viaGoogle:""",Complessivo!H189,""",")</f>
        <v>viaGoogle:"Via Monte Grappa",</v>
      </c>
      <c r="F188" t="str">
        <f>CONCATENATE("minDisp:",Complessivo!I189,",")</f>
        <v>minDisp:,</v>
      </c>
      <c r="G188" t="str">
        <f>CONCATENATE("minPari:",Complessivo!J189,",")</f>
        <v>minPari:,</v>
      </c>
      <c r="H188" t="str">
        <f>CONCATENATE("maxDisp:",Complessivo!K189,",")</f>
        <v>maxDisp:,</v>
      </c>
      <c r="I188" t="str">
        <f>CONCATENATE("maxPari:",Complessivo!L189,",")</f>
        <v>maxPari:,</v>
      </c>
      <c r="J188" t="str">
        <f>CONCATENATE("day:",Complessivo!N189,",")</f>
        <v>day:3,</v>
      </c>
      <c r="K188" t="str">
        <f>CONCATENATE("week:",Complessivo!M189,"},")</f>
        <v>week:1},</v>
      </c>
    </row>
    <row r="189" spans="1:11">
      <c r="A189" t="str">
        <f>CONCATENATE("{id:",Complessivo!A190,",")</f>
        <v>{id:189,</v>
      </c>
      <c r="B189" t="str">
        <f>CONCATENATE("idHera:",Complessivo!B190,",")</f>
        <v>idHera:573,</v>
      </c>
      <c r="C189" t="str">
        <f>CONCATENATE("viaHera:""",Complessivo!C190,""",")</f>
        <v>viaHera:"MONTEGRAPPA (VIA)",</v>
      </c>
      <c r="D189" t="str">
        <f>IF(Complessivo!G190="null", CONCATENATE("dettaglioHera:",Complessivo!G190,","),CONCATENATE("dettaglioHera:""",Complessivo!G190,""","))</f>
        <v>dettaglioHera:"da via N. Sauro a via Calcavinazzi",</v>
      </c>
      <c r="E189" t="str">
        <f>CONCATENATE("viaGoogle:""",Complessivo!H190,""",")</f>
        <v>viaGoogle:"Via Monte Grappa",</v>
      </c>
      <c r="F189" t="str">
        <f>CONCATENATE("minDisp:",Complessivo!I190,",")</f>
        <v>minDisp:,</v>
      </c>
      <c r="G189" t="str">
        <f>CONCATENATE("minPari:",Complessivo!J190,",")</f>
        <v>minPari:,</v>
      </c>
      <c r="H189" t="str">
        <f>CONCATENATE("maxDisp:",Complessivo!K190,",")</f>
        <v>maxDisp:,</v>
      </c>
      <c r="I189" t="str">
        <f>CONCATENATE("maxPari:",Complessivo!L190,",")</f>
        <v>maxPari:,</v>
      </c>
      <c r="J189" t="str">
        <f>CONCATENATE("day:",Complessivo!N190,",")</f>
        <v>day:3,</v>
      </c>
      <c r="K189" t="str">
        <f>CONCATENATE("week:",Complessivo!M190,"},")</f>
        <v>week:1},</v>
      </c>
    </row>
    <row r="190" spans="1:11">
      <c r="A190" t="str">
        <f>CONCATENATE("{id:",Complessivo!A191,",")</f>
        <v>{id:190,</v>
      </c>
      <c r="B190" t="str">
        <f>CONCATENATE("idHera:",Complessivo!B191,",")</f>
        <v>idHera:625,</v>
      </c>
      <c r="C190" t="str">
        <f>CONCATENATE("viaHera:""",Complessivo!C191,""",")</f>
        <v>viaHera:"MORANDI (Piazzetta)",</v>
      </c>
      <c r="D190" t="str">
        <f>IF(Complessivo!G191="null", CONCATENATE("dettaglioHera:",Complessivo!G191,","),CONCATENATE("dettaglioHera:""",Complessivo!G191,""","))</f>
        <v>dettaglioHera:null,</v>
      </c>
      <c r="E190" t="str">
        <f>CONCATENATE("viaGoogle:""",Complessivo!H191,""",")</f>
        <v>viaGoogle:"Piazzetta Giorgio Morandi",</v>
      </c>
      <c r="F190" t="str">
        <f>CONCATENATE("minDisp:",Complessivo!I191,",")</f>
        <v>minDisp:null,</v>
      </c>
      <c r="G190" t="str">
        <f>CONCATENATE("minPari:",Complessivo!J191,",")</f>
        <v>minPari:null,</v>
      </c>
      <c r="H190" t="str">
        <f>CONCATENATE("maxDisp:",Complessivo!K191,",")</f>
        <v>maxDisp:null,</v>
      </c>
      <c r="I190" t="str">
        <f>CONCATENATE("maxPari:",Complessivo!L191,",")</f>
        <v>maxPari:null,</v>
      </c>
      <c r="J190" t="str">
        <f>CONCATENATE("day:",Complessivo!N191,",")</f>
        <v>day:3,</v>
      </c>
      <c r="K190" t="str">
        <f>CONCATENATE("week:",Complessivo!M191,"},")</f>
        <v>week:4},</v>
      </c>
    </row>
    <row r="191" spans="1:11">
      <c r="A191" t="str">
        <f>CONCATENATE("{id:",Complessivo!A192,",")</f>
        <v>{id:191,</v>
      </c>
      <c r="B191" t="str">
        <f>CONCATENATE("idHera:",Complessivo!B192,",")</f>
        <v>idHera:723,</v>
      </c>
      <c r="C191" t="str">
        <f>CONCATENATE("viaHera:""",Complessivo!C192,""",")</f>
        <v>viaHera:"MORANDI (VIA)",</v>
      </c>
      <c r="D191" t="str">
        <f>IF(Complessivo!G192="null", CONCATENATE("dettaglioHera:",Complessivo!G192,","),CONCATENATE("dettaglioHera:""",Complessivo!G192,""","))</f>
        <v>dettaglioHera:null,</v>
      </c>
      <c r="E191" t="str">
        <f>CONCATENATE("viaGoogle:""",Complessivo!H192,""",")</f>
        <v>viaGoogle:"Via Morandi",</v>
      </c>
      <c r="F191" t="str">
        <f>CONCATENATE("minDisp:",Complessivo!I192,",")</f>
        <v>minDisp:null,</v>
      </c>
      <c r="G191" t="str">
        <f>CONCATENATE("minPari:",Complessivo!J192,",")</f>
        <v>minPari:null,</v>
      </c>
      <c r="H191" t="str">
        <f>CONCATENATE("maxDisp:",Complessivo!K192,",")</f>
        <v>maxDisp:null,</v>
      </c>
      <c r="I191" t="str">
        <f>CONCATENATE("maxPari:",Complessivo!L192,",")</f>
        <v>maxPari:null,</v>
      </c>
      <c r="J191" t="str">
        <f>CONCATENATE("day:",Complessivo!N192,",")</f>
        <v>day:5,</v>
      </c>
      <c r="K191" t="str">
        <f>CONCATENATE("week:",Complessivo!M192,"},")</f>
        <v>week:4},</v>
      </c>
    </row>
    <row r="192" spans="1:11">
      <c r="A192" t="str">
        <f>CONCATENATE("{id:",Complessivo!A193,",")</f>
        <v>{id:192,</v>
      </c>
      <c r="B192" t="str">
        <f>CONCATENATE("idHera:",Complessivo!B193,",")</f>
        <v>idHera:676,</v>
      </c>
      <c r="C192" t="str">
        <f>CONCATENATE("viaHera:""",Complessivo!C193,""",")</f>
        <v>viaHera:"MORGAGNI (VIA)",</v>
      </c>
      <c r="D192" t="str">
        <f>IF(Complessivo!G193="null", CONCATENATE("dettaglioHera:",Complessivo!G193,","),CONCATENATE("dettaglioHera:""",Complessivo!G193,""","))</f>
        <v>dettaglioHera:null,</v>
      </c>
      <c r="E192" t="str">
        <f>CONCATENATE("viaGoogle:""",Complessivo!H193,""",")</f>
        <v>viaGoogle:"Via Giovanni Battista Morgagni",</v>
      </c>
      <c r="F192" t="str">
        <f>CONCATENATE("minDisp:",Complessivo!I193,",")</f>
        <v>minDisp:null,</v>
      </c>
      <c r="G192" t="str">
        <f>CONCATENATE("minPari:",Complessivo!J193,",")</f>
        <v>minPari:null,</v>
      </c>
      <c r="H192" t="str">
        <f>CONCATENATE("maxDisp:",Complessivo!K193,",")</f>
        <v>maxDisp:null,</v>
      </c>
      <c r="I192" t="str">
        <f>CONCATENATE("maxPari:",Complessivo!L193,",")</f>
        <v>maxPari:null,</v>
      </c>
      <c r="J192" t="str">
        <f>CONCATENATE("day:",Complessivo!N193,",")</f>
        <v>day:5,</v>
      </c>
      <c r="K192" t="str">
        <f>CONCATENATE("week:",Complessivo!M193,"},")</f>
        <v>week:1},</v>
      </c>
    </row>
    <row r="193" spans="1:11">
      <c r="A193" t="str">
        <f>CONCATENATE("{id:",Complessivo!A194,",")</f>
        <v>{id:193,</v>
      </c>
      <c r="B193" t="str">
        <f>CONCATENATE("idHera:",Complessivo!B194,",")</f>
        <v>idHera:673,</v>
      </c>
      <c r="C193" t="str">
        <f>CONCATENATE("viaHera:""",Complessivo!C194,""",")</f>
        <v>viaHera:"MURRI (VIA)",</v>
      </c>
      <c r="D193" t="str">
        <f>IF(Complessivo!G194="null", CONCATENATE("dettaglioHera:",Complessivo!G194,","),CONCATENATE("dettaglioHera:""",Complessivo!G194,""","))</f>
        <v>dettaglioHera:"da v. Dagnini a v.le Carducci, da v.le Gozzadini a v. Pianoro",</v>
      </c>
      <c r="E193" t="str">
        <f>CONCATENATE("viaGoogle:""",Complessivo!H194,""",")</f>
        <v>viaGoogle:"Via Augusto Murri",</v>
      </c>
      <c r="F193" t="str">
        <f>CONCATENATE("minDisp:",Complessivo!I194,",")</f>
        <v>minDisp:null,</v>
      </c>
      <c r="G193" t="str">
        <f>CONCATENATE("minPari:",Complessivo!J194,",")</f>
        <v>minPari:null,</v>
      </c>
      <c r="H193" t="str">
        <f>CONCATENATE("maxDisp:",Complessivo!K194,",")</f>
        <v>maxDisp:null,</v>
      </c>
      <c r="I193" t="str">
        <f>CONCATENATE("maxPari:",Complessivo!L194,",")</f>
        <v>maxPari:null,</v>
      </c>
      <c r="J193" t="str">
        <f>CONCATENATE("day:",Complessivo!N194,",")</f>
        <v>day:4,</v>
      </c>
      <c r="K193" t="str">
        <f>CONCATENATE("week:",Complessivo!M194,"},")</f>
        <v>week:4},</v>
      </c>
    </row>
    <row r="194" spans="1:11">
      <c r="A194" t="str">
        <f>CONCATENATE("{id:",Complessivo!A195,",")</f>
        <v>{id:194,</v>
      </c>
      <c r="B194" t="str">
        <f>CONCATENATE("idHera:",Complessivo!B195,",")</f>
        <v>idHera:529,</v>
      </c>
      <c r="C194" t="str">
        <f>CONCATENATE("viaHera:""",Complessivo!C195,""",")</f>
        <v>viaHera:"NANNETTI (VIA)",</v>
      </c>
      <c r="D194" t="str">
        <f>IF(Complessivo!G195="null", CONCATENATE("dettaglioHera:",Complessivo!G195,","),CONCATENATE("dettaglioHera:""",Complessivo!G195,""","))</f>
        <v>dettaglioHera:null,</v>
      </c>
      <c r="E194" t="str">
        <f>CONCATENATE("viaGoogle:""",Complessivo!H195,""",")</f>
        <v>viaGoogle:"Via Nino Nannetti",</v>
      </c>
      <c r="F194" t="str">
        <f>CONCATENATE("minDisp:",Complessivo!I195,",")</f>
        <v>minDisp:null,</v>
      </c>
      <c r="G194" t="str">
        <f>CONCATENATE("minPari:",Complessivo!J195,",")</f>
        <v>minPari:null,</v>
      </c>
      <c r="H194" t="str">
        <f>CONCATENATE("maxDisp:",Complessivo!K195,",")</f>
        <v>maxDisp:null,</v>
      </c>
      <c r="I194" t="str">
        <f>CONCATENATE("maxPari:",Complessivo!L195,",")</f>
        <v>maxPari:null,</v>
      </c>
      <c r="J194" t="str">
        <f>CONCATENATE("day:",Complessivo!N195,",")</f>
        <v>day:2,</v>
      </c>
      <c r="K194" t="str">
        <f>CONCATENATE("week:",Complessivo!M195,"},")</f>
        <v>week:2},</v>
      </c>
    </row>
    <row r="195" spans="1:11">
      <c r="A195" t="str">
        <f>CONCATENATE("{id:",Complessivo!A196,",")</f>
        <v>{id:195,</v>
      </c>
      <c r="B195" t="str">
        <f>CONCATENATE("idHera:",Complessivo!B196,",")</f>
        <v>idHera:613,</v>
      </c>
      <c r="C195" t="str">
        <f>CONCATENATE("viaHera:""",Complessivo!C196,""",")</f>
        <v>viaHera:"NAZARIO SAURO (VIA)",</v>
      </c>
      <c r="D195" t="str">
        <f>IF(Complessivo!G196="null", CONCATENATE("dettaglioHera:",Complessivo!G196,","),CONCATENATE("dettaglioHera:""",Complessivo!G196,""","))</f>
        <v>dettaglioHera:null,</v>
      </c>
      <c r="E195" t="str">
        <f>CONCATENATE("viaGoogle:""",Complessivo!H196,""",")</f>
        <v>viaGoogle:"Via Nazario Sauro",</v>
      </c>
      <c r="F195" t="str">
        <f>CONCATENATE("minDisp:",Complessivo!I196,",")</f>
        <v>minDisp:null,</v>
      </c>
      <c r="G195" t="str">
        <f>CONCATENATE("minPari:",Complessivo!J196,",")</f>
        <v>minPari:null,</v>
      </c>
      <c r="H195" t="str">
        <f>CONCATENATE("maxDisp:",Complessivo!K196,",")</f>
        <v>maxDisp:null,</v>
      </c>
      <c r="I195" t="str">
        <f>CONCATENATE("maxPari:",Complessivo!L196,",")</f>
        <v>maxPari:null,</v>
      </c>
      <c r="J195" t="str">
        <f>CONCATENATE("day:",Complessivo!N196,",")</f>
        <v>day:3,</v>
      </c>
      <c r="K195" t="str">
        <f>CONCATENATE("week:",Complessivo!M196,"},")</f>
        <v>week:3},</v>
      </c>
    </row>
    <row r="196" spans="1:11">
      <c r="A196" t="str">
        <f>CONCATENATE("{id:",Complessivo!A197,",")</f>
        <v>{id:196,</v>
      </c>
      <c r="B196" t="str">
        <f>CONCATENATE("idHera:",Complessivo!B197,",")</f>
        <v>idHera:718,</v>
      </c>
      <c r="C196" t="str">
        <f>CONCATENATE("viaHera:""",Complessivo!C197,""",")</f>
        <v>viaHera:"NOSADELLA (VIA)",</v>
      </c>
      <c r="D196" t="str">
        <f>IF(Complessivo!G197="null", CONCATENATE("dettaglioHera:",Complessivo!G197,","),CONCATENATE("dettaglioHera:""",Complessivo!G197,""","))</f>
        <v>dettaglioHera:null,</v>
      </c>
      <c r="E196" t="str">
        <f>CONCATENATE("viaGoogle:""",Complessivo!H197,""",")</f>
        <v>viaGoogle:"Via Nosadella",</v>
      </c>
      <c r="F196" t="str">
        <f>CONCATENATE("minDisp:",Complessivo!I197,",")</f>
        <v>minDisp:null,</v>
      </c>
      <c r="G196" t="str">
        <f>CONCATENATE("minPari:",Complessivo!J197,",")</f>
        <v>minPari:null,</v>
      </c>
      <c r="H196" t="str">
        <f>CONCATENATE("maxDisp:",Complessivo!K197,",")</f>
        <v>maxDisp:null,</v>
      </c>
      <c r="I196" t="str">
        <f>CONCATENATE("maxPari:",Complessivo!L197,",")</f>
        <v>maxPari:null,</v>
      </c>
      <c r="J196" t="str">
        <f>CONCATENATE("day:",Complessivo!N197,",")</f>
        <v>day:5,</v>
      </c>
      <c r="K196" t="str">
        <f>CONCATENATE("week:",Complessivo!M197,"},")</f>
        <v>week:3},</v>
      </c>
    </row>
    <row r="197" spans="1:11">
      <c r="A197" t="str">
        <f>CONCATENATE("{id:",Complessivo!A198,",")</f>
        <v>{id:197,</v>
      </c>
      <c r="B197" t="str">
        <f>CONCATENATE("idHera:",Complessivo!B198,",")</f>
        <v>idHera:644,</v>
      </c>
      <c r="C197" t="str">
        <f>CONCATENATE("viaHera:""",Complessivo!C198,""",")</f>
        <v>viaHera:"OBERDAN (VIA)",</v>
      </c>
      <c r="D197" t="str">
        <f>IF(Complessivo!G198="null", CONCATENATE("dettaglioHera:",Complessivo!G198,","),CONCATENATE("dettaglioHera:""",Complessivo!G198,""","))</f>
        <v>dettaglioHera:"da p.zza S.Simone a via Marsala",</v>
      </c>
      <c r="E197" t="str">
        <f>CONCATENATE("viaGoogle:""",Complessivo!H198,""",")</f>
        <v>viaGoogle:"Via Guglielmo Oberdan",</v>
      </c>
      <c r="F197" t="str">
        <f>CONCATENATE("minDisp:",Complessivo!I198,",")</f>
        <v>minDisp:,</v>
      </c>
      <c r="G197" t="str">
        <f>CONCATENATE("minPari:",Complessivo!J198,",")</f>
        <v>minPari:,</v>
      </c>
      <c r="H197" t="str">
        <f>CONCATENATE("maxDisp:",Complessivo!K198,",")</f>
        <v>maxDisp:,</v>
      </c>
      <c r="I197" t="str">
        <f>CONCATENATE("maxPari:",Complessivo!L198,",")</f>
        <v>maxPari:,</v>
      </c>
      <c r="J197" t="str">
        <f>CONCATENATE("day:",Complessivo!N198,",")</f>
        <v>day:4,</v>
      </c>
      <c r="K197" t="str">
        <f>CONCATENATE("week:",Complessivo!M198,"},")</f>
        <v>week:1},</v>
      </c>
    </row>
    <row r="198" spans="1:11">
      <c r="A198" t="str">
        <f>CONCATENATE("{id:",Complessivo!A199,",")</f>
        <v>{id:198,</v>
      </c>
      <c r="B198" t="str">
        <f>CONCATENATE("idHera:",Complessivo!B199,",")</f>
        <v>idHera:644,</v>
      </c>
      <c r="C198" t="str">
        <f>CONCATENATE("viaHera:""",Complessivo!C199,""",")</f>
        <v>viaHera:"OBERDAN (VIA)",</v>
      </c>
      <c r="D198" t="str">
        <f>IF(Complessivo!G199="null", CONCATENATE("dettaglioHera:",Complessivo!G199,","),CONCATENATE("dettaglioHera:""",Complessivo!G199,""","))</f>
        <v>dettaglioHera:"da via A.Righi a via S.Nicolò",</v>
      </c>
      <c r="E198" t="str">
        <f>CONCATENATE("viaGoogle:""",Complessivo!H199,""",")</f>
        <v>viaGoogle:"Via Guglielmo Oberdan",</v>
      </c>
      <c r="F198" t="str">
        <f>CONCATENATE("minDisp:",Complessivo!I199,",")</f>
        <v>minDisp:,</v>
      </c>
      <c r="G198" t="str">
        <f>CONCATENATE("minPari:",Complessivo!J199,",")</f>
        <v>minPari:,</v>
      </c>
      <c r="H198" t="str">
        <f>CONCATENATE("maxDisp:",Complessivo!K199,",")</f>
        <v>maxDisp:,</v>
      </c>
      <c r="I198" t="str">
        <f>CONCATENATE("maxPari:",Complessivo!L199,",")</f>
        <v>maxPari:,</v>
      </c>
      <c r="J198" t="str">
        <f>CONCATENATE("day:",Complessivo!N199,",")</f>
        <v>day:4,</v>
      </c>
      <c r="K198" t="str">
        <f>CONCATENATE("week:",Complessivo!M199,"},")</f>
        <v>week:1},</v>
      </c>
    </row>
    <row r="199" spans="1:11">
      <c r="A199" t="str">
        <f>CONCATENATE("{id:",Complessivo!A200,",")</f>
        <v>{id:199,</v>
      </c>
      <c r="B199" t="str">
        <f>CONCATENATE("idHera:",Complessivo!B200,",")</f>
        <v>idHera:644,</v>
      </c>
      <c r="C199" t="str">
        <f>CONCATENATE("viaHera:""",Complessivo!C200,""",")</f>
        <v>viaHera:"OBERDAN (VIA)",</v>
      </c>
      <c r="D199" t="str">
        <f>IF(Complessivo!G200="null", CONCATENATE("dettaglioHera:",Complessivo!G200,","),CONCATENATE("dettaglioHera:""",Complessivo!G200,""","))</f>
        <v>dettaglioHera:"da via Moline a via Marsala",</v>
      </c>
      <c r="E199" t="str">
        <f>CONCATENATE("viaGoogle:""",Complessivo!H200,""",")</f>
        <v>viaGoogle:"Via Guglielmo Oberdan",</v>
      </c>
      <c r="F199" t="str">
        <f>CONCATENATE("minDisp:",Complessivo!I200,",")</f>
        <v>minDisp:,</v>
      </c>
      <c r="G199" t="str">
        <f>CONCATENATE("minPari:",Complessivo!J200,",")</f>
        <v>minPari:,</v>
      </c>
      <c r="H199" t="str">
        <f>CONCATENATE("maxDisp:",Complessivo!K200,",")</f>
        <v>maxDisp:,</v>
      </c>
      <c r="I199" t="str">
        <f>CONCATENATE("maxPari:",Complessivo!L200,",")</f>
        <v>maxPari:,</v>
      </c>
      <c r="J199" t="str">
        <f>CONCATENATE("day:",Complessivo!N200,",")</f>
        <v>day:4,</v>
      </c>
      <c r="K199" t="str">
        <f>CONCATENATE("week:",Complessivo!M200,"},")</f>
        <v>week:1},</v>
      </c>
    </row>
    <row r="200" spans="1:11">
      <c r="A200" t="str">
        <f>CONCATENATE("{id:",Complessivo!A201,",")</f>
        <v>{id:200,</v>
      </c>
      <c r="B200" t="str">
        <f>CONCATENATE("idHera:",Complessivo!B201,",")</f>
        <v>idHera:705,</v>
      </c>
      <c r="C200" t="str">
        <f>CONCATENATE("viaHera:""",Complessivo!C201,""",")</f>
        <v>viaHera:"OREFICI (VIA)",</v>
      </c>
      <c r="D200" t="str">
        <f>IF(Complessivo!G201="null", CONCATENATE("dettaglioHera:",Complessivo!G201,","),CONCATENATE("dettaglioHera:""",Complessivo!G201,""","))</f>
        <v>dettaglioHera:null,</v>
      </c>
      <c r="E200" t="str">
        <f>CONCATENATE("viaGoogle:""",Complessivo!H201,""",")</f>
        <v>viaGoogle:"Via degli Orefici",</v>
      </c>
      <c r="F200" t="str">
        <f>CONCATENATE("minDisp:",Complessivo!I201,",")</f>
        <v>minDisp:null,</v>
      </c>
      <c r="G200" t="str">
        <f>CONCATENATE("minPari:",Complessivo!J201,",")</f>
        <v>minPari:null,</v>
      </c>
      <c r="H200" t="str">
        <f>CONCATENATE("maxDisp:",Complessivo!K201,",")</f>
        <v>maxDisp:null,</v>
      </c>
      <c r="I200" t="str">
        <f>CONCATENATE("maxPari:",Complessivo!L201,",")</f>
        <v>maxPari:null,</v>
      </c>
      <c r="J200" t="str">
        <f>CONCATENATE("day:",Complessivo!N201,",")</f>
        <v>day:5,</v>
      </c>
      <c r="K200" t="str">
        <f>CONCATENATE("week:",Complessivo!M201,"},")</f>
        <v>week:2},</v>
      </c>
    </row>
    <row r="201" spans="1:11">
      <c r="A201" t="str">
        <f>CONCATENATE("{id:",Complessivo!A202,",")</f>
        <v>{id:201,</v>
      </c>
      <c r="B201" t="str">
        <f>CONCATENATE("idHera:",Complessivo!B202,",")</f>
        <v>idHera:727,</v>
      </c>
      <c r="C201" t="str">
        <f>CONCATENATE("viaHera:""",Complessivo!C202,""",")</f>
        <v>viaHera:"ORFEO (VIA)",</v>
      </c>
      <c r="D201" t="str">
        <f>IF(Complessivo!G202="null", CONCATENATE("dettaglioHera:",Complessivo!G202,","),CONCATENATE("dettaglioHera:""",Complessivo!G202,""","))</f>
        <v>dettaglioHera:null,</v>
      </c>
      <c r="E201" t="str">
        <f>CONCATENATE("viaGoogle:""",Complessivo!H202,""",")</f>
        <v>viaGoogle:"Via Orfeo",</v>
      </c>
      <c r="F201" t="str">
        <f>CONCATENATE("minDisp:",Complessivo!I202,",")</f>
        <v>minDisp:null,</v>
      </c>
      <c r="G201" t="str">
        <f>CONCATENATE("minPari:",Complessivo!J202,",")</f>
        <v>minPari:null,</v>
      </c>
      <c r="H201" t="str">
        <f>CONCATENATE("maxDisp:",Complessivo!K202,",")</f>
        <v>maxDisp:null,</v>
      </c>
      <c r="I201" t="str">
        <f>CONCATENATE("maxPari:",Complessivo!L202,",")</f>
        <v>maxPari:null,</v>
      </c>
      <c r="J201" t="str">
        <f>CONCATENATE("day:",Complessivo!N202,",")</f>
        <v>day:5,</v>
      </c>
      <c r="K201" t="str">
        <f>CONCATENATE("week:",Complessivo!M202,"},")</f>
        <v>week:4},</v>
      </c>
    </row>
    <row r="202" spans="1:11">
      <c r="A202" t="str">
        <f>CONCATENATE("{id:",Complessivo!A203,",")</f>
        <v>{id:202,</v>
      </c>
      <c r="B202" t="str">
        <f>CONCATENATE("idHera:",Complessivo!B203,",")</f>
        <v>idHera:509,</v>
      </c>
      <c r="C202" t="str">
        <f>CONCATENATE("viaHera:""",Complessivo!C203,""",")</f>
        <v>viaHera:"OTTO COLONNE (VIA)",</v>
      </c>
      <c r="D202" t="str">
        <f>IF(Complessivo!G203="null", CONCATENATE("dettaglioHera:",Complessivo!G203,","),CONCATENATE("dettaglioHera:""",Complessivo!G203,""","))</f>
        <v>dettaglioHera:"da via Abbadia a via Lame",</v>
      </c>
      <c r="E202" t="str">
        <f>CONCATENATE("viaGoogle:""",Complessivo!H203,""",")</f>
        <v>viaGoogle:"Vicolo Otto Colonne",</v>
      </c>
      <c r="F202" t="str">
        <f>CONCATENATE("minDisp:",Complessivo!I203,",")</f>
        <v>minDisp:null,</v>
      </c>
      <c r="G202" t="str">
        <f>CONCATENATE("minPari:",Complessivo!J203,",")</f>
        <v>minPari:null,</v>
      </c>
      <c r="H202" t="str">
        <f>CONCATENATE("maxDisp:",Complessivo!K203,",")</f>
        <v>maxDisp:null,</v>
      </c>
      <c r="I202" t="str">
        <f>CONCATENATE("maxPari:",Complessivo!L203,",")</f>
        <v>maxPari:null,</v>
      </c>
      <c r="J202" t="str">
        <f>CONCATENATE("day:",Complessivo!N203,",")</f>
        <v>day:2,</v>
      </c>
      <c r="K202" t="str">
        <f>CONCATENATE("week:",Complessivo!M203,"},")</f>
        <v>week:1},</v>
      </c>
    </row>
    <row r="203" spans="1:11">
      <c r="A203" t="str">
        <f>CONCATENATE("{id:",Complessivo!A204,",")</f>
        <v>{id:203,</v>
      </c>
      <c r="B203" t="str">
        <f>CONCATENATE("idHera:",Complessivo!B204,",")</f>
        <v>idHera:654,</v>
      </c>
      <c r="C203" t="str">
        <f>CONCATENATE("viaHera:""",Complessivo!C204,""",")</f>
        <v>viaHera:"PORTA CASTIGLIONE (MURA)",</v>
      </c>
      <c r="D203" t="str">
        <f>IF(Complessivo!G204="null", CONCATENATE("dettaglioHera:",Complessivo!G204,","),CONCATENATE("dettaglioHera:""",Complessivo!G204,""","))</f>
        <v>dettaglioHera:null,</v>
      </c>
      <c r="E203" t="str">
        <f>CONCATENATE("viaGoogle:""",Complessivo!H204,""",")</f>
        <v>viaGoogle:"Mura di Porta Castiglione",</v>
      </c>
      <c r="F203" t="str">
        <f>CONCATENATE("minDisp:",Complessivo!I204,",")</f>
        <v>minDisp:null,</v>
      </c>
      <c r="G203" t="str">
        <f>CONCATENATE("minPari:",Complessivo!J204,",")</f>
        <v>minPari:null,</v>
      </c>
      <c r="H203" t="str">
        <f>CONCATENATE("maxDisp:",Complessivo!K204,",")</f>
        <v>maxDisp:null,</v>
      </c>
      <c r="I203" t="str">
        <f>CONCATENATE("maxPari:",Complessivo!L204,",")</f>
        <v>maxPari:null,</v>
      </c>
      <c r="J203" t="str">
        <f>CONCATENATE("day:",Complessivo!N204,",")</f>
        <v>day:4,</v>
      </c>
      <c r="K203" t="str">
        <f>CONCATENATE("week:",Complessivo!M204,"},")</f>
        <v>week:2},</v>
      </c>
    </row>
    <row r="204" spans="1:11">
      <c r="A204" t="str">
        <f>CONCATENATE("{id:",Complessivo!A205,",")</f>
        <v>{id:204,</v>
      </c>
      <c r="B204" t="str">
        <f>CONCATENATE("idHera:",Complessivo!B205,",")</f>
        <v>idHera:522,</v>
      </c>
      <c r="C204" t="str">
        <f>CONCATENATE("viaHera:""",Complessivo!C205,""",")</f>
        <v>viaHera:"PORTA CASTIGLIONE (P.ZZA)",</v>
      </c>
      <c r="D204" t="str">
        <f>IF(Complessivo!G205="null", CONCATENATE("dettaglioHera:",Complessivo!G205,","),CONCATENATE("dettaglioHera:""",Complessivo!G205,""","))</f>
        <v>dettaglioHera:"parte interna al viale",</v>
      </c>
      <c r="E204" t="str">
        <f>CONCATENATE("viaGoogle:""",Complessivo!H205,""",")</f>
        <v>viaGoogle:"Piazza di Porta Castiglione",</v>
      </c>
      <c r="F204" t="str">
        <f>CONCATENATE("minDisp:",Complessivo!I205,",")</f>
        <v>minDisp:,</v>
      </c>
      <c r="G204" t="str">
        <f>CONCATENATE("minPari:",Complessivo!J205,",")</f>
        <v>minPari:,</v>
      </c>
      <c r="H204" t="str">
        <f>CONCATENATE("maxDisp:",Complessivo!K205,",")</f>
        <v>maxDisp:,</v>
      </c>
      <c r="I204" t="str">
        <f>CONCATENATE("maxPari:",Complessivo!L205,",")</f>
        <v>maxPari:,</v>
      </c>
      <c r="J204" t="str">
        <f>CONCATENATE("day:",Complessivo!N205,",")</f>
        <v>day:2,</v>
      </c>
      <c r="K204" t="str">
        <f>CONCATENATE("week:",Complessivo!M205,"},")</f>
        <v>week:2},</v>
      </c>
    </row>
    <row r="205" spans="1:11">
      <c r="A205" t="str">
        <f>CONCATENATE("{id:",Complessivo!A206,",")</f>
        <v>{id:205,</v>
      </c>
      <c r="B205" t="str">
        <f>CONCATENATE("idHera:",Complessivo!B206,",")</f>
        <v>idHera:522,</v>
      </c>
      <c r="C205" t="str">
        <f>CONCATENATE("viaHera:""",Complessivo!C206,""",")</f>
        <v>viaHera:"PORTA CASTIGLIONE (P.ZZA)",</v>
      </c>
      <c r="D205" t="str">
        <f>IF(Complessivo!G206="null", CONCATENATE("dettaglioHera:",Complessivo!G206,","),CONCATENATE("dettaglioHera:""",Complessivo!G206,""","))</f>
        <v>dettaglioHera:"(sul viale entrata giardini Margherita)",</v>
      </c>
      <c r="E205" t="str">
        <f>CONCATENATE("viaGoogle:""",Complessivo!H206,""",")</f>
        <v>viaGoogle:"Piazza di Porta Castiglione",</v>
      </c>
      <c r="F205" t="str">
        <f>CONCATENATE("minDisp:",Complessivo!I206,",")</f>
        <v>minDisp:,</v>
      </c>
      <c r="G205" t="str">
        <f>CONCATENATE("minPari:",Complessivo!J206,",")</f>
        <v>minPari:,</v>
      </c>
      <c r="H205" t="str">
        <f>CONCATENATE("maxDisp:",Complessivo!K206,",")</f>
        <v>maxDisp:,</v>
      </c>
      <c r="I205" t="str">
        <f>CONCATENATE("maxPari:",Complessivo!L206,",")</f>
        <v>maxPari:,</v>
      </c>
      <c r="J205" t="str">
        <f>CONCATENATE("day:",Complessivo!N206,",")</f>
        <v>day:5,</v>
      </c>
      <c r="K205" t="str">
        <f>CONCATENATE("week:",Complessivo!M206,"},")</f>
        <v>week:2},</v>
      </c>
    </row>
    <row r="206" spans="1:11">
      <c r="A206" t="str">
        <f>CONCATENATE("{id:",Complessivo!A207,",")</f>
        <v>{id:206,</v>
      </c>
      <c r="B206" t="str">
        <f>CONCATENATE("idHera:",Complessivo!B207,",")</f>
        <v>idHera:666,</v>
      </c>
      <c r="C206" t="str">
        <f>CONCATENATE("viaHera:""",Complessivo!C207,""",")</f>
        <v>viaHera:"PORTA D'AZEGLIO (MURA)",</v>
      </c>
      <c r="D206" t="str">
        <f>IF(Complessivo!G207="null", CONCATENATE("dettaglioHera:",Complessivo!G207,","),CONCATENATE("dettaglioHera:""",Complessivo!G207,""","))</f>
        <v>dettaglioHera:null,</v>
      </c>
      <c r="E206" t="str">
        <f>CONCATENATE("viaGoogle:""",Complessivo!H207,""",")</f>
        <v>viaGoogle:"Mura di porta D'Azeglio",</v>
      </c>
      <c r="F206" t="str">
        <f>CONCATENATE("minDisp:",Complessivo!I207,",")</f>
        <v>minDisp:null,</v>
      </c>
      <c r="G206" t="str">
        <f>CONCATENATE("minPari:",Complessivo!J207,",")</f>
        <v>minPari:null,</v>
      </c>
      <c r="H206" t="str">
        <f>CONCATENATE("maxDisp:",Complessivo!K207,",")</f>
        <v>maxDisp:null,</v>
      </c>
      <c r="I206" t="str">
        <f>CONCATENATE("maxPari:",Complessivo!L207,",")</f>
        <v>maxPari:null,</v>
      </c>
      <c r="J206" t="str">
        <f>CONCATENATE("day:",Complessivo!N207,",")</f>
        <v>day:4,</v>
      </c>
      <c r="K206" t="str">
        <f>CONCATENATE("week:",Complessivo!M207,"},")</f>
        <v>week:3},</v>
      </c>
    </row>
    <row r="207" spans="1:11">
      <c r="A207" t="str">
        <f>CONCATENATE("{id:",Complessivo!A208,",")</f>
        <v>{id:207,</v>
      </c>
      <c r="B207" t="str">
        <f>CONCATENATE("idHera:",Complessivo!B208,",")</f>
        <v>idHera:670,</v>
      </c>
      <c r="C207" t="str">
        <f>CONCATENATE("viaHera:""",Complessivo!C208,""",")</f>
        <v>viaHera:"PORTA GALLIERA (MURA)",</v>
      </c>
      <c r="D207" t="str">
        <f>IF(Complessivo!G208="null", CONCATENATE("dettaglioHera:",Complessivo!G208,","),CONCATENATE("dettaglioHera:""",Complessivo!G208,""","))</f>
        <v>dettaglioHera:null,</v>
      </c>
      <c r="E207" t="str">
        <f>CONCATENATE("viaGoogle:""",Complessivo!H208,""",")</f>
        <v>viaGoogle:"Mura di Porta Galliera",</v>
      </c>
      <c r="F207" t="str">
        <f>CONCATENATE("minDisp:",Complessivo!I208,",")</f>
        <v>minDisp:null,</v>
      </c>
      <c r="G207" t="str">
        <f>CONCATENATE("minPari:",Complessivo!J208,",")</f>
        <v>minPari:null,</v>
      </c>
      <c r="H207" t="str">
        <f>CONCATENATE("maxDisp:",Complessivo!K208,",")</f>
        <v>maxDisp:null,</v>
      </c>
      <c r="I207" t="str">
        <f>CONCATENATE("maxPari:",Complessivo!L208,",")</f>
        <v>maxPari:null,</v>
      </c>
      <c r="J207" t="str">
        <f>CONCATENATE("day:",Complessivo!N208,",")</f>
        <v>day:4,</v>
      </c>
      <c r="K207" t="str">
        <f>CONCATENATE("week:",Complessivo!M208,"},")</f>
        <v>week:3},</v>
      </c>
    </row>
    <row r="208" spans="1:11">
      <c r="A208" t="str">
        <f>CONCATENATE("{id:",Complessivo!A209,",")</f>
        <v>{id:208,</v>
      </c>
      <c r="B208" t="str">
        <f>CONCATENATE("idHera:",Complessivo!B209,",")</f>
        <v>idHera:623,</v>
      </c>
      <c r="C208" t="str">
        <f>CONCATENATE("viaHera:""",Complessivo!C209,""",")</f>
        <v>viaHera:"PORTA MAGGIORE (P.ZZA)",</v>
      </c>
      <c r="D208" t="str">
        <f>IF(Complessivo!G209="null", CONCATENATE("dettaglioHera:",Complessivo!G209,","),CONCATENATE("dettaglioHera:""",Complessivo!G209,""","))</f>
        <v>dettaglioHera:"da via Toffano al viale",</v>
      </c>
      <c r="E208" t="str">
        <f>CONCATENATE("viaGoogle:""",Complessivo!H209,""",")</f>
        <v>viaGoogle:"Piazza di Porta Maggiore",</v>
      </c>
      <c r="F208" t="str">
        <f>CONCATENATE("minDisp:",Complessivo!I209,",")</f>
        <v>minDisp:null,</v>
      </c>
      <c r="G208" t="str">
        <f>CONCATENATE("minPari:",Complessivo!J209,",")</f>
        <v>minPari:null,</v>
      </c>
      <c r="H208" t="str">
        <f>CONCATENATE("maxDisp:",Complessivo!K209,",")</f>
        <v>maxDisp:null,</v>
      </c>
      <c r="I208" t="str">
        <f>CONCATENATE("maxPari:",Complessivo!L209,",")</f>
        <v>maxPari:null,</v>
      </c>
      <c r="J208" t="str">
        <f>CONCATENATE("day:",Complessivo!N209,",")</f>
        <v>day:3,</v>
      </c>
      <c r="K208" t="str">
        <f>CONCATENATE("week:",Complessivo!M209,"},")</f>
        <v>week:4},</v>
      </c>
    </row>
    <row r="209" spans="1:11">
      <c r="A209" t="str">
        <f>CONCATENATE("{id:",Complessivo!A210,",")</f>
        <v>{id:209,</v>
      </c>
      <c r="B209" t="str">
        <f>CONCATENATE("idHera:",Complessivo!B210,",")</f>
        <v>idHera:591,</v>
      </c>
      <c r="C209" t="str">
        <f>CONCATENATE("viaHera:""",Complessivo!C210,""",")</f>
        <v>viaHera:"PORTA MASCARELLA (P.ZZA)",</v>
      </c>
      <c r="D209" t="str">
        <f>IF(Complessivo!G210="null", CONCATENATE("dettaglioHera:",Complessivo!G210,","),CONCATENATE("dettaglioHera:""",Complessivo!G210,""","))</f>
        <v>dettaglioHera:null,</v>
      </c>
      <c r="E209" t="str">
        <f>CONCATENATE("viaGoogle:""",Complessivo!H210,""",")</f>
        <v>viaGoogle:"Piazza di Porta Mascarella",</v>
      </c>
      <c r="F209" t="str">
        <f>CONCATENATE("minDisp:",Complessivo!I210,",")</f>
        <v>minDisp:null,</v>
      </c>
      <c r="G209" t="str">
        <f>CONCATENATE("minPari:",Complessivo!J210,",")</f>
        <v>minPari:null,</v>
      </c>
      <c r="H209" t="str">
        <f>CONCATENATE("maxDisp:",Complessivo!K210,",")</f>
        <v>maxDisp:null,</v>
      </c>
      <c r="I209" t="str">
        <f>CONCATENATE("maxPari:",Complessivo!L210,",")</f>
        <v>maxPari:null,</v>
      </c>
      <c r="J209" t="str">
        <f>CONCATENATE("day:",Complessivo!N210,",")</f>
        <v>day:3,</v>
      </c>
      <c r="K209" t="str">
        <f>CONCATENATE("week:",Complessivo!M210,"},")</f>
        <v>week:2},</v>
      </c>
    </row>
    <row r="210" spans="1:11">
      <c r="A210" t="str">
        <f>CONCATENATE("{id:",Complessivo!A211,",")</f>
        <v>{id:210,</v>
      </c>
      <c r="B210" t="str">
        <f>CONCATENATE("idHera:",Complessivo!B211,",")</f>
        <v>idHera:607,</v>
      </c>
      <c r="C210" t="str">
        <f>CONCATENATE("viaHera:""",Complessivo!C211,""",")</f>
        <v>viaHera:"PORTA S.DONATO (P.ZZA)",</v>
      </c>
      <c r="D210" t="str">
        <f>IF(Complessivo!G211="null", CONCATENATE("dettaglioHera:",Complessivo!G211,","),CONCATENATE("dettaglioHera:""",Complessivo!G211,""","))</f>
        <v>dettaglioHera:"da v.le Berti Pichat a via Irnerio",</v>
      </c>
      <c r="E210" t="str">
        <f>CONCATENATE("viaGoogle:""",Complessivo!H211,""",")</f>
        <v>viaGoogle:"Piazza di Porta San Donato",</v>
      </c>
      <c r="F210" t="str">
        <f>CONCATENATE("minDisp:",Complessivo!I211,",")</f>
        <v>minDisp:null,</v>
      </c>
      <c r="G210" t="str">
        <f>CONCATENATE("minPari:",Complessivo!J211,",")</f>
        <v>minPari:null,</v>
      </c>
      <c r="H210" t="str">
        <f>CONCATENATE("maxDisp:",Complessivo!K211,",")</f>
        <v>maxDisp:null,</v>
      </c>
      <c r="I210" t="str">
        <f>CONCATENATE("maxPari:",Complessivo!L211,",")</f>
        <v>maxPari:null,</v>
      </c>
      <c r="J210" t="str">
        <f>CONCATENATE("day:",Complessivo!N211,",")</f>
        <v>day:3,</v>
      </c>
      <c r="K210" t="str">
        <f>CONCATENATE("week:",Complessivo!M211,"},")</f>
        <v>week:3},</v>
      </c>
    </row>
    <row r="211" spans="1:11">
      <c r="A211" t="str">
        <f>CONCATENATE("{id:",Complessivo!A212,",")</f>
        <v>{id:211,</v>
      </c>
      <c r="B211" t="str">
        <f>CONCATENATE("idHera:",Complessivo!B212,",")</f>
        <v>idHera:523,</v>
      </c>
      <c r="C211" t="str">
        <f>CONCATENATE("viaHera:""",Complessivo!C212,""",")</f>
        <v>viaHera:"PORTA S.FELICE (P.ZZA)",</v>
      </c>
      <c r="D211" t="str">
        <f>IF(Complessivo!G212="null", CONCATENATE("dettaglioHera:",Complessivo!G212,","),CONCATENATE("dettaglioHera:""",Complessivo!G212,""","))</f>
        <v>dettaglioHera:"parte interna al viale",</v>
      </c>
      <c r="E211" t="str">
        <f>CONCATENATE("viaGoogle:""",Complessivo!H212,""",")</f>
        <v>viaGoogle:"Piazza di Porta San Felice",</v>
      </c>
      <c r="F211" t="str">
        <f>CONCATENATE("minDisp:",Complessivo!I212,",")</f>
        <v>minDisp:,</v>
      </c>
      <c r="G211" t="str">
        <f>CONCATENATE("minPari:",Complessivo!J212,",")</f>
        <v>minPari:,</v>
      </c>
      <c r="H211" t="str">
        <f>CONCATENATE("maxDisp:",Complessivo!K212,",")</f>
        <v>maxDisp:,</v>
      </c>
      <c r="I211" t="str">
        <f>CONCATENATE("maxPari:",Complessivo!L212,",")</f>
        <v>maxPari:,</v>
      </c>
      <c r="J211" t="str">
        <f>CONCATENATE("day:",Complessivo!N212,",")</f>
        <v>day:2,</v>
      </c>
      <c r="K211" t="str">
        <f>CONCATENATE("week:",Complessivo!M212,"},")</f>
        <v>week:2},</v>
      </c>
    </row>
    <row r="212" spans="1:11">
      <c r="A212" t="str">
        <f>CONCATENATE("{id:",Complessivo!A213,",")</f>
        <v>{id:212,</v>
      </c>
      <c r="B212" t="str">
        <f>CONCATENATE("idHera:",Complessivo!B213,",")</f>
        <v>idHera:523,</v>
      </c>
      <c r="C212" t="str">
        <f>CONCATENATE("viaHera:""",Complessivo!C213,""",")</f>
        <v>viaHera:"PORTA S.FELICE (P.ZZA)",</v>
      </c>
      <c r="D212" t="str">
        <f>IF(Complessivo!G213="null", CONCATENATE("dettaglioHera:",Complessivo!G213,","),CONCATENATE("dettaglioHera:""",Complessivo!G213,""","))</f>
        <v>dettaglioHera:"da v.le Silvani a v.le Vicini",</v>
      </c>
      <c r="E212" t="str">
        <f>CONCATENATE("viaGoogle:""",Complessivo!H213,""",")</f>
        <v>viaGoogle:"Piazza di Porta San Felice",</v>
      </c>
      <c r="F212" t="str">
        <f>CONCATENATE("minDisp:",Complessivo!I213,",")</f>
        <v>minDisp:,</v>
      </c>
      <c r="G212" t="str">
        <f>CONCATENATE("minPari:",Complessivo!J213,",")</f>
        <v>minPari:,</v>
      </c>
      <c r="H212" t="str">
        <f>CONCATENATE("maxDisp:",Complessivo!K213,",")</f>
        <v>maxDisp:,</v>
      </c>
      <c r="I212" t="str">
        <f>CONCATENATE("maxPari:",Complessivo!L213,",")</f>
        <v>maxPari:,</v>
      </c>
      <c r="J212" t="str">
        <f>CONCATENATE("day:",Complessivo!N213,",")</f>
        <v>day:2,</v>
      </c>
      <c r="K212" t="str">
        <f>CONCATENATE("week:",Complessivo!M213,"},")</f>
        <v>week:4},</v>
      </c>
    </row>
    <row r="213" spans="1:11">
      <c r="A213" t="str">
        <f>CONCATENATE("{id:",Complessivo!A214,",")</f>
        <v>{id:213,</v>
      </c>
      <c r="B213" t="str">
        <f>CONCATENATE("idHera:",Complessivo!B214,",")</f>
        <v>idHera:552,</v>
      </c>
      <c r="C213" t="str">
        <f>CONCATENATE("viaHera:""",Complessivo!C214,""",")</f>
        <v>viaHera:"PORTA S.MAMOLO (P.ZZA)",</v>
      </c>
      <c r="D213" t="str">
        <f>IF(Complessivo!G214="null", CONCATENATE("dettaglioHera:",Complessivo!G214,","),CONCATENATE("dettaglioHera:""",Complessivo!G214,""","))</f>
        <v>dettaglioHera:"da via D'Azeglio a mura p.ta Castiglione",</v>
      </c>
      <c r="E213" t="str">
        <f>CONCATENATE("viaGoogle:""",Complessivo!H214,""",")</f>
        <v>viaGoogle:"Piazza di Porta San Mamolo",</v>
      </c>
      <c r="F213" t="str">
        <f>CONCATENATE("minDisp:",Complessivo!I214,",")</f>
        <v>minDisp:,</v>
      </c>
      <c r="G213" t="str">
        <f>CONCATENATE("minPari:",Complessivo!J214,",")</f>
        <v>minPari:,</v>
      </c>
      <c r="H213" t="str">
        <f>CONCATENATE("maxDisp:",Complessivo!K214,",")</f>
        <v>maxDisp:,</v>
      </c>
      <c r="I213" t="str">
        <f>CONCATENATE("maxPari:",Complessivo!L214,",")</f>
        <v>maxPari:,</v>
      </c>
      <c r="J213" t="str">
        <f>CONCATENATE("day:",Complessivo!N214,",")</f>
        <v>day:4,</v>
      </c>
      <c r="K213" t="str">
        <f>CONCATENATE("week:",Complessivo!M214,"},")</f>
        <v>week:2},</v>
      </c>
    </row>
    <row r="214" spans="1:11">
      <c r="A214" t="str">
        <f>CONCATENATE("{id:",Complessivo!A215,",")</f>
        <v>{id:214,</v>
      </c>
      <c r="B214" t="str">
        <f>CONCATENATE("idHera:",Complessivo!B215,",")</f>
        <v>idHera:552,</v>
      </c>
      <c r="C214" t="str">
        <f>CONCATENATE("viaHera:""",Complessivo!C215,""",")</f>
        <v>viaHera:"PORTA S.MAMOLO (P.ZZA)",</v>
      </c>
      <c r="D214" t="str">
        <f>IF(Complessivo!G215="null", CONCATENATE("dettaglioHera:",Complessivo!G215,","),CONCATENATE("dettaglioHera:""",Complessivo!G215,""","))</f>
        <v>dettaglioHera:"da v.le Aldini a via S.Mamolo",</v>
      </c>
      <c r="E214" t="str">
        <f>CONCATENATE("viaGoogle:""",Complessivo!H215,""",")</f>
        <v>viaGoogle:"Piazza di Porta San Mamolo",</v>
      </c>
      <c r="F214" t="str">
        <f>CONCATENATE("minDisp:",Complessivo!I215,",")</f>
        <v>minDisp:,</v>
      </c>
      <c r="G214" t="str">
        <f>CONCATENATE("minPari:",Complessivo!J215,",")</f>
        <v>minPari:,</v>
      </c>
      <c r="H214" t="str">
        <f>CONCATENATE("maxDisp:",Complessivo!K215,",")</f>
        <v>maxDisp:,</v>
      </c>
      <c r="I214" t="str">
        <f>CONCATENATE("maxPari:",Complessivo!L215,",")</f>
        <v>maxPari:,</v>
      </c>
      <c r="J214" t="str">
        <f>CONCATENATE("day:",Complessivo!N215,",")</f>
        <v>day:2,</v>
      </c>
      <c r="K214" t="str">
        <f>CONCATENATE("week:",Complessivo!M215,"},")</f>
        <v>week:4},</v>
      </c>
    </row>
    <row r="215" spans="1:11">
      <c r="A215" t="str">
        <f>CONCATENATE("{id:",Complessivo!A216,",")</f>
        <v>{id:215,</v>
      </c>
      <c r="B215" t="str">
        <f>CONCATENATE("idHera:",Complessivo!B216,",")</f>
        <v>idHera:646,</v>
      </c>
      <c r="C215" t="str">
        <f>CONCATENATE("viaHera:""",Complessivo!C216,""",")</f>
        <v>viaHera:"PORTA S.STEFANO (P.ZZA)",</v>
      </c>
      <c r="D215" t="str">
        <f>IF(Complessivo!G216="null", CONCATENATE("dettaglioHera:",Complessivo!G216,","),CONCATENATE("dettaglioHera:""",Complessivo!G216,""","))</f>
        <v>dettaglioHera:"da via S.Stefano a v.le Gozzadini",</v>
      </c>
      <c r="E215" t="str">
        <f>CONCATENATE("viaGoogle:""",Complessivo!H216,""",")</f>
        <v>viaGoogle:"Piazza di Porta Santo Stefano",</v>
      </c>
      <c r="F215" t="str">
        <f>CONCATENATE("minDisp:",Complessivo!I216,",")</f>
        <v>minDisp:,</v>
      </c>
      <c r="G215" t="str">
        <f>CONCATENATE("minPari:",Complessivo!J216,",")</f>
        <v>minPari:,</v>
      </c>
      <c r="H215" t="str">
        <f>CONCATENATE("maxDisp:",Complessivo!K216,",")</f>
        <v>maxDisp:,</v>
      </c>
      <c r="I215" t="str">
        <f>CONCATENATE("maxPari:",Complessivo!L216,",")</f>
        <v>maxPari:,</v>
      </c>
      <c r="J215" t="str">
        <f>CONCATENATE("day:",Complessivo!N216,",")</f>
        <v>day:4,</v>
      </c>
      <c r="K215" t="str">
        <f>CONCATENATE("week:",Complessivo!M216,"},")</f>
        <v>week:2},</v>
      </c>
    </row>
    <row r="216" spans="1:11">
      <c r="A216" t="str">
        <f>CONCATENATE("{id:",Complessivo!A217,",")</f>
        <v>{id:216,</v>
      </c>
      <c r="B216" t="str">
        <f>CONCATENATE("idHera:",Complessivo!B217,",")</f>
        <v>idHera:646,</v>
      </c>
      <c r="C216" t="str">
        <f>CONCATENATE("viaHera:""",Complessivo!C217,""",")</f>
        <v>viaHera:"PORTA S.STEFANO (P.ZZA)",</v>
      </c>
      <c r="D216" t="str">
        <f>IF(Complessivo!G217="null", CONCATENATE("dettaglioHera:",Complessivo!G217,","),CONCATENATE("dettaglioHera:""",Complessivo!G217,""","))</f>
        <v>dettaglioHera:"da v.le Carducci a via S.Stefano",</v>
      </c>
      <c r="E216" t="str">
        <f>CONCATENATE("viaGoogle:""",Complessivo!H217,""",")</f>
        <v>viaGoogle:"Piazza di Porta Santo Stefano",</v>
      </c>
      <c r="F216" t="str">
        <f>CONCATENATE("minDisp:",Complessivo!I217,",")</f>
        <v>minDisp:,</v>
      </c>
      <c r="G216" t="str">
        <f>CONCATENATE("minPari:",Complessivo!J217,",")</f>
        <v>minPari:,</v>
      </c>
      <c r="H216" t="str">
        <f>CONCATENATE("maxDisp:",Complessivo!K217,",")</f>
        <v>maxDisp:,</v>
      </c>
      <c r="I216" t="str">
        <f>CONCATENATE("maxPari:",Complessivo!L217,",")</f>
        <v>maxPari:,</v>
      </c>
      <c r="J216" t="str">
        <f>CONCATENATE("day:",Complessivo!N217,",")</f>
        <v>day:4,</v>
      </c>
      <c r="K216" t="str">
        <f>CONCATENATE("week:",Complessivo!M217,"},")</f>
        <v>week:3},</v>
      </c>
    </row>
    <row r="217" spans="1:11">
      <c r="A217" t="str">
        <f>CONCATENATE("{id:",Complessivo!A218,",")</f>
        <v>{id:217,</v>
      </c>
      <c r="B217" t="str">
        <f>CONCATENATE("idHera:",Complessivo!B218,",")</f>
        <v>idHera:620,</v>
      </c>
      <c r="C217" t="str">
        <f>CONCATENATE("viaHera:""",Complessivo!C218,""",")</f>
        <v>viaHera:"PORTA S.VITALE (P.ZZA)",</v>
      </c>
      <c r="D217" t="str">
        <f>IF(Complessivo!G218="null", CONCATENATE("dettaglioHera:",Complessivo!G218,","),CONCATENATE("dettaglioHera:""",Complessivo!G218,""","))</f>
        <v>dettaglioHera:null,</v>
      </c>
      <c r="E217" t="str">
        <f>CONCATENATE("viaGoogle:""",Complessivo!H218,""",")</f>
        <v>viaGoogle:"Piazza di Porta San Vitale",</v>
      </c>
      <c r="F217" t="str">
        <f>CONCATENATE("minDisp:",Complessivo!I218,",")</f>
        <v>minDisp:null,</v>
      </c>
      <c r="G217" t="str">
        <f>CONCATENATE("minPari:",Complessivo!J218,",")</f>
        <v>minPari:null,</v>
      </c>
      <c r="H217" t="str">
        <f>CONCATENATE("maxDisp:",Complessivo!K218,",")</f>
        <v>maxDisp:null,</v>
      </c>
      <c r="I217" t="str">
        <f>CONCATENATE("maxPari:",Complessivo!L218,",")</f>
        <v>maxPari:null,</v>
      </c>
      <c r="J217" t="str">
        <f>CONCATENATE("day:",Complessivo!N218,",")</f>
        <v>day:3,</v>
      </c>
      <c r="K217" t="str">
        <f>CONCATENATE("week:",Complessivo!M218,"},")</f>
        <v>week:4},</v>
      </c>
    </row>
    <row r="218" spans="1:11">
      <c r="A218" t="str">
        <f>CONCATENATE("{id:",Complessivo!A219,",")</f>
        <v>{id:218,</v>
      </c>
      <c r="B218" t="str">
        <f>CONCATENATE("idHera:",Complessivo!B219,",")</f>
        <v>idHera:682,</v>
      </c>
      <c r="C218" t="str">
        <f>CONCATENATE("viaHera:""",Complessivo!C219,""",")</f>
        <v>viaHera:"PORTA SARAGOZZA (MURA)",</v>
      </c>
      <c r="D218" t="str">
        <f>IF(Complessivo!G219="null", CONCATENATE("dettaglioHera:",Complessivo!G219,","),CONCATENATE("dettaglioHera:""",Complessivo!G219,""","))</f>
        <v>dettaglioHera:null,</v>
      </c>
      <c r="E218" t="str">
        <f>CONCATENATE("viaGoogle:""",Complessivo!H219,""",")</f>
        <v>viaGoogle:"Mura di Porta Saragozza",</v>
      </c>
      <c r="F218" t="str">
        <f>CONCATENATE("minDisp:",Complessivo!I219,",")</f>
        <v>minDisp:null,</v>
      </c>
      <c r="G218" t="str">
        <f>CONCATENATE("minPari:",Complessivo!J219,",")</f>
        <v>minPari:null,</v>
      </c>
      <c r="H218" t="str">
        <f>CONCATENATE("maxDisp:",Complessivo!K219,",")</f>
        <v>maxDisp:null,</v>
      </c>
      <c r="I218" t="str">
        <f>CONCATENATE("maxPari:",Complessivo!L219,",")</f>
        <v>maxPari:null,</v>
      </c>
      <c r="J218" t="str">
        <f>CONCATENATE("day:",Complessivo!N219,",")</f>
        <v>day:5,</v>
      </c>
      <c r="K218" t="str">
        <f>CONCATENATE("week:",Complessivo!M219,"},")</f>
        <v>week:1},</v>
      </c>
    </row>
    <row r="219" spans="1:11">
      <c r="A219" t="str">
        <f>CONCATENATE("{id:",Complessivo!A220,",")</f>
        <v>{id:219,</v>
      </c>
      <c r="B219" t="str">
        <f>CONCATENATE("idHera:",Complessivo!B220,",")</f>
        <v>idHera:674,</v>
      </c>
      <c r="C219" t="str">
        <f>CONCATENATE("viaHera:""",Complessivo!C220,""",")</f>
        <v>viaHera:"PORTA SARAGOZZA (P.ZZA)",</v>
      </c>
      <c r="D219" t="str">
        <f>IF(Complessivo!G220="null", CONCATENATE("dettaglioHera:",Complessivo!G220,","),CONCATENATE("dettaglioHera:""",Complessivo!G220,""","))</f>
        <v>dettaglioHera:null,</v>
      </c>
      <c r="E219" t="str">
        <f>CONCATENATE("viaGoogle:""",Complessivo!H220,""",")</f>
        <v>viaGoogle:"Piazza di Porta Saragozza",</v>
      </c>
      <c r="F219" t="str">
        <f>CONCATENATE("minDisp:",Complessivo!I220,",")</f>
        <v>minDisp:null,</v>
      </c>
      <c r="G219" t="str">
        <f>CONCATENATE("minPari:",Complessivo!J220,",")</f>
        <v>minPari:null,</v>
      </c>
      <c r="H219" t="str">
        <f>CONCATENATE("maxDisp:",Complessivo!K220,",")</f>
        <v>maxDisp:null,</v>
      </c>
      <c r="I219" t="str">
        <f>CONCATENATE("maxPari:",Complessivo!L220,",")</f>
        <v>maxPari:null,</v>
      </c>
      <c r="J219" t="str">
        <f>CONCATENATE("day:",Complessivo!N220,",")</f>
        <v>day:4,</v>
      </c>
      <c r="K219" t="str">
        <f>CONCATENATE("week:",Complessivo!M220,"},")</f>
        <v>week:4},</v>
      </c>
    </row>
    <row r="220" spans="1:11">
      <c r="A220" t="str">
        <f>CONCATENATE("{id:",Complessivo!A221,",")</f>
        <v>{id:220,</v>
      </c>
      <c r="B220" t="str">
        <f>CONCATENATE("idHera:",Complessivo!B221,",")</f>
        <v>idHera:663,</v>
      </c>
      <c r="C220" t="str">
        <f>CONCATENATE("viaHera:""",Complessivo!C221,""",")</f>
        <v>viaHera:"PAGLIETTA (VIA)",</v>
      </c>
      <c r="D220" t="str">
        <f>IF(Complessivo!G221="null", CONCATENATE("dettaglioHera:",Complessivo!G221,","),CONCATENATE("dettaglioHera:""",Complessivo!G221,""","))</f>
        <v>dettaglioHera:null,</v>
      </c>
      <c r="E220" t="str">
        <f>CONCATENATE("viaGoogle:""",Complessivo!H221,""",")</f>
        <v>viaGoogle:"Via Paglietta",</v>
      </c>
      <c r="F220" t="str">
        <f>CONCATENATE("minDisp:",Complessivo!I221,",")</f>
        <v>minDisp:null,</v>
      </c>
      <c r="G220" t="str">
        <f>CONCATENATE("minPari:",Complessivo!J221,",")</f>
        <v>minPari:null,</v>
      </c>
      <c r="H220" t="str">
        <f>CONCATENATE("maxDisp:",Complessivo!K221,",")</f>
        <v>maxDisp:null,</v>
      </c>
      <c r="I220" t="str">
        <f>CONCATENATE("maxPari:",Complessivo!L221,",")</f>
        <v>maxPari:null,</v>
      </c>
      <c r="J220" t="str">
        <f>CONCATENATE("day:",Complessivo!N221,",")</f>
        <v>day:4,</v>
      </c>
      <c r="K220" t="str">
        <f>CONCATENATE("week:",Complessivo!M221,"},")</f>
        <v>week:3},</v>
      </c>
    </row>
    <row r="221" spans="1:11">
      <c r="A221" t="str">
        <f>CONCATENATE("{id:",Complessivo!A222,",")</f>
        <v>{id:221,</v>
      </c>
      <c r="B221" t="str">
        <f>CONCATENATE("idHera:",Complessivo!B222,",")</f>
        <v>idHera:520,</v>
      </c>
      <c r="C221" t="str">
        <f>CONCATENATE("viaHera:""",Complessivo!C222,""",")</f>
        <v>viaHera:"PALESTRO (VIA)",</v>
      </c>
      <c r="D221" t="str">
        <f>IF(Complessivo!G222="null", CONCATENATE("dettaglioHera:",Complessivo!G222,","),CONCATENATE("dettaglioHera:""",Complessivo!G222,""","))</f>
        <v>dettaglioHera:null,</v>
      </c>
      <c r="E221" t="str">
        <f>CONCATENATE("viaGoogle:""",Complessivo!H222,""",")</f>
        <v>viaGoogle:"Via Palestro",</v>
      </c>
      <c r="F221" t="str">
        <f>CONCATENATE("minDisp:",Complessivo!I222,",")</f>
        <v>minDisp:null,</v>
      </c>
      <c r="G221" t="str">
        <f>CONCATENATE("minPari:",Complessivo!J222,",")</f>
        <v>minPari:null,</v>
      </c>
      <c r="H221" t="str">
        <f>CONCATENATE("maxDisp:",Complessivo!K222,",")</f>
        <v>maxDisp:null,</v>
      </c>
      <c r="I221" t="str">
        <f>CONCATENATE("maxPari:",Complessivo!L222,",")</f>
        <v>maxPari:null,</v>
      </c>
      <c r="J221" t="str">
        <f>CONCATENATE("day:",Complessivo!N222,",")</f>
        <v>day:2,</v>
      </c>
      <c r="K221" t="str">
        <f>CONCATENATE("week:",Complessivo!M222,"},")</f>
        <v>week:2},</v>
      </c>
    </row>
    <row r="222" spans="1:11">
      <c r="A222" t="str">
        <f>CONCATENATE("{id:",Complessivo!A223,",")</f>
        <v>{id:222,</v>
      </c>
      <c r="B222" t="str">
        <f>CONCATENATE("idHera:",Complessivo!B223,",")</f>
        <v>idHera:732,</v>
      </c>
      <c r="C222" t="str">
        <f>CONCATENATE("viaHera:""",Complessivo!C223,""",")</f>
        <v>viaHera:"PARIGI (VIA)",</v>
      </c>
      <c r="D222" t="str">
        <f>IF(Complessivo!G223="null", CONCATENATE("dettaglioHera:",Complessivo!G223,","),CONCATENATE("dettaglioHera:""",Complessivo!G223,""","))</f>
        <v>dettaglioHera:null,</v>
      </c>
      <c r="E222" t="str">
        <f>CONCATENATE("viaGoogle:""",Complessivo!H223,""",")</f>
        <v>viaGoogle:"Via Parigi",</v>
      </c>
      <c r="F222" t="str">
        <f>CONCATENATE("minDisp:",Complessivo!I223,",")</f>
        <v>minDisp:null,</v>
      </c>
      <c r="G222" t="str">
        <f>CONCATENATE("minPari:",Complessivo!J223,",")</f>
        <v>minPari:null,</v>
      </c>
      <c r="H222" t="str">
        <f>CONCATENATE("maxDisp:",Complessivo!K223,",")</f>
        <v>maxDisp:null,</v>
      </c>
      <c r="I222" t="str">
        <f>CONCATENATE("maxPari:",Complessivo!L223,",")</f>
        <v>maxPari:null,</v>
      </c>
      <c r="J222" t="str">
        <f>CONCATENATE("day:",Complessivo!N223,",")</f>
        <v>day:5,</v>
      </c>
      <c r="K222" t="str">
        <f>CONCATENATE("week:",Complessivo!M223,"},")</f>
        <v>week:4},</v>
      </c>
    </row>
    <row r="223" spans="1:11">
      <c r="A223" t="str">
        <f>CONCATENATE("{id:",Complessivo!A224,",")</f>
        <v>{id:223,</v>
      </c>
      <c r="B223" t="str">
        <f>CONCATENATE("idHera:",Complessivo!B224,",")</f>
        <v>idHera:648,</v>
      </c>
      <c r="C223" t="str">
        <f>CONCATENATE("viaHera:""",Complessivo!C224,""",")</f>
        <v>viaHera:"PASCOLI (VIA)",</v>
      </c>
      <c r="D223" t="str">
        <f>IF(Complessivo!G224="null", CONCATENATE("dettaglioHera:",Complessivo!G224,","),CONCATENATE("dettaglioHera:""",Complessivo!G224,""","))</f>
        <v>dettaglioHera:null,</v>
      </c>
      <c r="E223" t="str">
        <f>CONCATENATE("viaGoogle:""",Complessivo!H224,""",")</f>
        <v>viaGoogle:"Via Giovanni Pascoli",</v>
      </c>
      <c r="F223" t="str">
        <f>CONCATENATE("minDisp:",Complessivo!I224,",")</f>
        <v>minDisp:null,</v>
      </c>
      <c r="G223" t="str">
        <f>CONCATENATE("minPari:",Complessivo!J224,",")</f>
        <v>minPari:null,</v>
      </c>
      <c r="H223" t="str">
        <f>CONCATENATE("maxDisp:",Complessivo!K224,",")</f>
        <v>maxDisp:null,</v>
      </c>
      <c r="I223" t="str">
        <f>CONCATENATE("maxPari:",Complessivo!L224,",")</f>
        <v>maxPari:null,</v>
      </c>
      <c r="J223" t="str">
        <f>CONCATENATE("day:",Complessivo!N224,",")</f>
        <v>day:4,</v>
      </c>
      <c r="K223" t="str">
        <f>CONCATENATE("week:",Complessivo!M224,"},")</f>
        <v>week:2},</v>
      </c>
    </row>
    <row r="224" spans="1:11">
      <c r="A224" t="str">
        <f>CONCATENATE("{id:",Complessivo!A225,",")</f>
        <v>{id:224,</v>
      </c>
      <c r="B224" t="str">
        <f>CONCATENATE("idHera:",Complessivo!B225,",")</f>
        <v>idHera:713,</v>
      </c>
      <c r="C224" t="str">
        <f>CONCATENATE("viaHera:""",Complessivo!C225,""",")</f>
        <v>viaHera:"PASTRENGO (VIA)",</v>
      </c>
      <c r="D224" t="str">
        <f>IF(Complessivo!G225="null", CONCATENATE("dettaglioHera:",Complessivo!G225,","),CONCATENATE("dettaglioHera:""",Complessivo!G225,""","))</f>
        <v>dettaglioHera:null,</v>
      </c>
      <c r="E224" t="str">
        <f>CONCATENATE("viaGoogle:""",Complessivo!H225,""",")</f>
        <v>viaGoogle:"Via Pastrengo",</v>
      </c>
      <c r="F224" t="str">
        <f>CONCATENATE("minDisp:",Complessivo!I225,",")</f>
        <v>minDisp:null,</v>
      </c>
      <c r="G224" t="str">
        <f>CONCATENATE("minPari:",Complessivo!J225,",")</f>
        <v>minPari:null,</v>
      </c>
      <c r="H224" t="str">
        <f>CONCATENATE("maxDisp:",Complessivo!K225,",")</f>
        <v>maxDisp:null,</v>
      </c>
      <c r="I224" t="str">
        <f>CONCATENATE("maxPari:",Complessivo!L225,",")</f>
        <v>maxPari:null,</v>
      </c>
      <c r="J224" t="str">
        <f>CONCATENATE("day:",Complessivo!N225,",")</f>
        <v>day:5,</v>
      </c>
      <c r="K224" t="str">
        <f>CONCATENATE("week:",Complessivo!M225,"},")</f>
        <v>week:3},</v>
      </c>
    </row>
    <row r="225" spans="1:11">
      <c r="A225" t="str">
        <f>CONCATENATE("{id:",Complessivo!A226,",")</f>
        <v>{id:225,</v>
      </c>
      <c r="B225" t="str">
        <f>CONCATENATE("idHera:",Complessivo!B226,",")</f>
        <v>idHera:551,</v>
      </c>
      <c r="C225" t="str">
        <f>CONCATENATE("viaHera:""",Complessivo!C226,""",")</f>
        <v>viaHera:"PEPOLI (Viale)",</v>
      </c>
      <c r="D225" t="str">
        <f>IF(Complessivo!G226="null", CONCATENATE("dettaglioHera:",Complessivo!G226,","),CONCATENATE("dettaglioHera:""",Complessivo!G226,""","))</f>
        <v>dettaglioHera:"da via A.Costa a via Galletti",</v>
      </c>
      <c r="E225" t="str">
        <f>CONCATENATE("viaGoogle:""",Complessivo!H226,""",")</f>
        <v>viaGoogle:"Viale Carlo Pepoli",</v>
      </c>
      <c r="F225" t="str">
        <f>CONCATENATE("minDisp:",Complessivo!I226,",")</f>
        <v>minDisp:null,</v>
      </c>
      <c r="G225" t="str">
        <f>CONCATENATE("minPari:",Complessivo!J226,",")</f>
        <v>minPari:null,</v>
      </c>
      <c r="H225" t="str">
        <f>CONCATENATE("maxDisp:",Complessivo!K226,",")</f>
        <v>maxDisp:null,</v>
      </c>
      <c r="I225" t="str">
        <f>CONCATENATE("maxPari:",Complessivo!L226,",")</f>
        <v>maxPari:null,</v>
      </c>
      <c r="J225" t="str">
        <f>CONCATENATE("day:",Complessivo!N226,",")</f>
        <v>day:2,</v>
      </c>
      <c r="K225" t="str">
        <f>CONCATENATE("week:",Complessivo!M226,"},")</f>
        <v>week:4},</v>
      </c>
    </row>
    <row r="226" spans="1:11">
      <c r="A226" t="str">
        <f>CONCATENATE("{id:",Complessivo!A227,",")</f>
        <v>{id:226,</v>
      </c>
      <c r="B226" t="str">
        <f>CONCATENATE("idHera:",Complessivo!B227,",")</f>
        <v>idHera:692,</v>
      </c>
      <c r="C226" t="str">
        <f>CONCATENATE("viaHera:""",Complessivo!C227,""",")</f>
        <v>viaHera:"PETRONI (VIA)",</v>
      </c>
      <c r="D226" t="str">
        <f>IF(Complessivo!G227="null", CONCATENATE("dettaglioHera:",Complessivo!G227,","),CONCATENATE("dettaglioHera:""",Complessivo!G227,""","))</f>
        <v>dettaglioHera:null,</v>
      </c>
      <c r="E226" t="str">
        <f>CONCATENATE("viaGoogle:""",Complessivo!H227,""",")</f>
        <v>viaGoogle:"Via Giuseppe Petroni",</v>
      </c>
      <c r="F226" t="str">
        <f>CONCATENATE("minDisp:",Complessivo!I227,",")</f>
        <v>minDisp:null,</v>
      </c>
      <c r="G226" t="str">
        <f>CONCATENATE("minPari:",Complessivo!J227,",")</f>
        <v>minPari:null,</v>
      </c>
      <c r="H226" t="str">
        <f>CONCATENATE("maxDisp:",Complessivo!K227,",")</f>
        <v>maxDisp:null,</v>
      </c>
      <c r="I226" t="str">
        <f>CONCATENATE("maxPari:",Complessivo!L227,",")</f>
        <v>maxPari:null,</v>
      </c>
      <c r="J226" t="str">
        <f>CONCATENATE("day:",Complessivo!N227,",")</f>
        <v>day:5,</v>
      </c>
      <c r="K226" t="str">
        <f>CONCATENATE("week:",Complessivo!M227,"},")</f>
        <v>week:1},</v>
      </c>
    </row>
    <row r="227" spans="1:11">
      <c r="A227" t="str">
        <f>CONCATENATE("{id:",Complessivo!A228,",")</f>
        <v>{id:227,</v>
      </c>
      <c r="B227" t="str">
        <f>CONCATENATE("idHera:",Complessivo!B228,",")</f>
        <v>idHera:603,</v>
      </c>
      <c r="C227" t="str">
        <f>CONCATENATE("viaHera:""",Complessivo!C228,""",")</f>
        <v>viaHera:"PIELLA (VIA)",</v>
      </c>
      <c r="D227" t="str">
        <f>IF(Complessivo!G228="null", CONCATENATE("dettaglioHera:",Complessivo!G228,","),CONCATENATE("dettaglioHera:""",Complessivo!G228,""","))</f>
        <v>dettaglioHera:null,</v>
      </c>
      <c r="E227" t="str">
        <f>CONCATENATE("viaGoogle:""",Complessivo!H228,""",")</f>
        <v>viaGoogle:"Via Piella",</v>
      </c>
      <c r="F227" t="str">
        <f>CONCATENATE("minDisp:",Complessivo!I228,",")</f>
        <v>minDisp:null,</v>
      </c>
      <c r="G227" t="str">
        <f>CONCATENATE("minPari:",Complessivo!J228,",")</f>
        <v>minPari:null,</v>
      </c>
      <c r="H227" t="str">
        <f>CONCATENATE("maxDisp:",Complessivo!K228,",")</f>
        <v>maxDisp:null,</v>
      </c>
      <c r="I227" t="str">
        <f>CONCATENATE("maxPari:",Complessivo!L228,",")</f>
        <v>maxPari:null,</v>
      </c>
      <c r="J227" t="str">
        <f>CONCATENATE("day:",Complessivo!N228,",")</f>
        <v>day:3,</v>
      </c>
      <c r="K227" t="str">
        <f>CONCATENATE("week:",Complessivo!M228,"},")</f>
        <v>week:3},</v>
      </c>
    </row>
    <row r="228" spans="1:11">
      <c r="A228" t="str">
        <f>CONCATENATE("{id:",Complessivo!A229,",")</f>
        <v>{id:228,</v>
      </c>
      <c r="B228" t="str">
        <f>CONCATENATE("idHera:",Complessivo!B229,",")</f>
        <v>idHera:530,</v>
      </c>
      <c r="C228" t="str">
        <f>CONCATENATE("viaHera:""",Complessivo!C229,""",")</f>
        <v>viaHera:"PIETRALATA (VIA)",</v>
      </c>
      <c r="D228" t="str">
        <f>IF(Complessivo!G229="null", CONCATENATE("dettaglioHera:",Complessivo!G229,","),CONCATENATE("dettaglioHera:""",Complessivo!G229,""","))</f>
        <v>dettaglioHera:null,</v>
      </c>
      <c r="E228" t="str">
        <f>CONCATENATE("viaGoogle:""",Complessivo!H229,""",")</f>
        <v>viaGoogle:"Via Pietralata",</v>
      </c>
      <c r="F228" t="str">
        <f>CONCATENATE("minDisp:",Complessivo!I229,",")</f>
        <v>minDisp:null,</v>
      </c>
      <c r="G228" t="str">
        <f>CONCATENATE("minPari:",Complessivo!J229,",")</f>
        <v>minPari:null,</v>
      </c>
      <c r="H228" t="str">
        <f>CONCATENATE("maxDisp:",Complessivo!K229,",")</f>
        <v>maxDisp:null,</v>
      </c>
      <c r="I228" t="str">
        <f>CONCATENATE("maxPari:",Complessivo!L229,",")</f>
        <v>maxPari:null,</v>
      </c>
      <c r="J228" t="str">
        <f>CONCATENATE("day:",Complessivo!N229,",")</f>
        <v>day:2,</v>
      </c>
      <c r="K228" t="str">
        <f>CONCATENATE("week:",Complessivo!M229,"},")</f>
        <v>week:2},</v>
      </c>
    </row>
    <row r="229" spans="1:11">
      <c r="A229" t="str">
        <f>CONCATENATE("{id:",Complessivo!A230,",")</f>
        <v>{id:229,</v>
      </c>
      <c r="B229" t="str">
        <f>CONCATENATE("idHera:",Complessivo!B230,",")</f>
        <v>idHera:558,</v>
      </c>
      <c r="C229" t="str">
        <f>CONCATENATE("viaHera:""",Complessivo!C230,""",")</f>
        <v>viaHera:"PIETRAMELLARA (Viale)",</v>
      </c>
      <c r="D229" t="str">
        <f>IF(Complessivo!G230="null", CONCATENATE("dettaglioHera:",Complessivo!G230,","),CONCATENATE("dettaglioHera:""",Complessivo!G230,""","))</f>
        <v>dettaglioHera:"da P.zza VII Novembre a p.zza XX Settembre",</v>
      </c>
      <c r="E229" t="str">
        <f>CONCATENATE("viaGoogle:""",Complessivo!H230,""",")</f>
        <v>viaGoogle:"Viale Pietro Pietramellara",</v>
      </c>
      <c r="F229" t="str">
        <f>CONCATENATE("minDisp:",Complessivo!I230,",")</f>
        <v>minDisp:null,</v>
      </c>
      <c r="G229" t="str">
        <f>CONCATENATE("minPari:",Complessivo!J230,",")</f>
        <v>minPari:null,</v>
      </c>
      <c r="H229" t="str">
        <f>CONCATENATE("maxDisp:",Complessivo!K230,",")</f>
        <v>maxDisp:null,</v>
      </c>
      <c r="I229" t="str">
        <f>CONCATENATE("maxPari:",Complessivo!L230,",")</f>
        <v>maxPari:null,</v>
      </c>
      <c r="J229" t="str">
        <f>CONCATENATE("day:",Complessivo!N230,",")</f>
        <v>day:2,</v>
      </c>
      <c r="K229" t="str">
        <f>CONCATENATE("week:",Complessivo!M230,"},")</f>
        <v>week:4},</v>
      </c>
    </row>
    <row r="230" spans="1:11">
      <c r="A230" t="str">
        <f>CONCATENATE("{id:",Complessivo!A231,",")</f>
        <v>{id:230,</v>
      </c>
      <c r="B230" t="str">
        <f>CONCATENATE("idHera:",Complessivo!B231,",")</f>
        <v>idHera:700,</v>
      </c>
      <c r="C230" t="str">
        <f>CONCATENATE("viaHera:""",Complessivo!C231,""",")</f>
        <v>viaHera:"POETI (VIA)",</v>
      </c>
      <c r="D230" t="str">
        <f>IF(Complessivo!G231="null", CONCATENATE("dettaglioHera:",Complessivo!G231,","),CONCATENATE("dettaglioHera:""",Complessivo!G231,""","))</f>
        <v>dettaglioHera:null,</v>
      </c>
      <c r="E230" t="str">
        <f>CONCATENATE("viaGoogle:""",Complessivo!H231,""",")</f>
        <v>viaGoogle:"Via De' Poeti",</v>
      </c>
      <c r="F230" t="str">
        <f>CONCATENATE("minDisp:",Complessivo!I231,",")</f>
        <v>minDisp:null,</v>
      </c>
      <c r="G230" t="str">
        <f>CONCATENATE("minPari:",Complessivo!J231,",")</f>
        <v>minPari:null,</v>
      </c>
      <c r="H230" t="str">
        <f>CONCATENATE("maxDisp:",Complessivo!K231,",")</f>
        <v>maxDisp:null,</v>
      </c>
      <c r="I230" t="str">
        <f>CONCATENATE("maxPari:",Complessivo!L231,",")</f>
        <v>maxPari:null,</v>
      </c>
      <c r="J230" t="str">
        <f>CONCATENATE("day:",Complessivo!N231,",")</f>
        <v>day:5,</v>
      </c>
      <c r="K230" t="str">
        <f>CONCATENATE("week:",Complessivo!M231,"},")</f>
        <v>week:2},</v>
      </c>
    </row>
    <row r="231" spans="1:11">
      <c r="A231" t="str">
        <f>CONCATENATE("{id:",Complessivo!A232,",")</f>
        <v>{id:231,</v>
      </c>
      <c r="B231" t="str">
        <f>CONCATENATE("idHera:",Complessivo!B232,",")</f>
        <v>idHera:614,</v>
      </c>
      <c r="C231" t="str">
        <f>CONCATENATE("viaHera:""",Complessivo!C232,""",")</f>
        <v>viaHera:"POLESE (VIA)",</v>
      </c>
      <c r="D231" t="str">
        <f>IF(Complessivo!G232="null", CONCATENATE("dettaglioHera:",Complessivo!G232,","),CONCATENATE("dettaglioHera:""",Complessivo!G232,""","))</f>
        <v>dettaglioHera:null,</v>
      </c>
      <c r="E231" t="str">
        <f>CONCATENATE("viaGoogle:""",Complessivo!H232,""",")</f>
        <v>viaGoogle:"Via Polese",</v>
      </c>
      <c r="F231" t="str">
        <f>CONCATENATE("minDisp:",Complessivo!I232,",")</f>
        <v>minDisp:null,</v>
      </c>
      <c r="G231" t="str">
        <f>CONCATENATE("minPari:",Complessivo!J232,",")</f>
        <v>minPari:null,</v>
      </c>
      <c r="H231" t="str">
        <f>CONCATENATE("maxDisp:",Complessivo!K232,",")</f>
        <v>maxDisp:null,</v>
      </c>
      <c r="I231" t="str">
        <f>CONCATENATE("maxPari:",Complessivo!L232,",")</f>
        <v>maxPari:null,</v>
      </c>
      <c r="J231" t="str">
        <f>CONCATENATE("day:",Complessivo!N232,",")</f>
        <v>day:3,</v>
      </c>
      <c r="K231" t="str">
        <f>CONCATENATE("week:",Complessivo!M232,"},")</f>
        <v>week:3},</v>
      </c>
    </row>
    <row r="232" spans="1:11">
      <c r="A232" t="str">
        <f>CONCATENATE("{id:",Complessivo!A233,",")</f>
        <v>{id:232,</v>
      </c>
      <c r="B232" t="str">
        <f>CONCATENATE("idHera:",Complessivo!B233,",")</f>
        <v>idHera:742,</v>
      </c>
      <c r="C232" t="str">
        <f>CONCATENATE("viaHera:""",Complessivo!C233,""",")</f>
        <v>viaHera:"PRENDIPARTE (PIAZZETTA)",</v>
      </c>
      <c r="D232" t="str">
        <f>IF(Complessivo!G233="null", CONCATENATE("dettaglioHera:",Complessivo!G233,","),CONCATENATE("dettaglioHera:""",Complessivo!G233,""","))</f>
        <v>dettaglioHera:null,</v>
      </c>
      <c r="E232" t="str">
        <f>CONCATENATE("viaGoogle:""",Complessivo!H233,""",")</f>
        <v>viaGoogle:"Piazzetta Prendiparte",</v>
      </c>
      <c r="F232" t="str">
        <f>CONCATENATE("minDisp:",Complessivo!I233,",")</f>
        <v>minDisp:null,</v>
      </c>
      <c r="G232" t="str">
        <f>CONCATENATE("minPari:",Complessivo!J233,",")</f>
        <v>minPari:null,</v>
      </c>
      <c r="H232" t="str">
        <f>CONCATENATE("maxDisp:",Complessivo!K233,",")</f>
        <v>maxDisp:null,</v>
      </c>
      <c r="I232" t="str">
        <f>CONCATENATE("maxPari:",Complessivo!L233,",")</f>
        <v>maxPari:null,</v>
      </c>
      <c r="J232" t="str">
        <f>CONCATENATE("day:",Complessivo!N233,",")</f>
        <v>day:2,</v>
      </c>
      <c r="K232" t="str">
        <f>CONCATENATE("week:",Complessivo!M233,"},")</f>
        <v>week:3},</v>
      </c>
    </row>
    <row r="233" spans="1:11">
      <c r="A233" t="str">
        <f>CONCATENATE("{id:",Complessivo!A234,",")</f>
        <v>{id:233,</v>
      </c>
      <c r="B233" t="str">
        <f>CONCATENATE("idHera:",Complessivo!B234,",")</f>
        <v>idHera:634,</v>
      </c>
      <c r="C233" t="str">
        <f>CONCATENATE("viaHera:""",Complessivo!C234,""",")</f>
        <v>viaHera:"PUNTONI (P.ZZA)",</v>
      </c>
      <c r="D233" t="str">
        <f>IF(Complessivo!G234="null", CONCATENATE("dettaglioHera:",Complessivo!G234,","),CONCATENATE("dettaglioHera:""",Complessivo!G234,""","))</f>
        <v>dettaglioHera:"da via S.Giacomo a via Zamboni",</v>
      </c>
      <c r="E233" t="str">
        <f>CONCATENATE("viaGoogle:""",Complessivo!H234,""",")</f>
        <v>viaGoogle:"Piazza Vittorio Puntoni",</v>
      </c>
      <c r="F233" t="str">
        <f>CONCATENATE("minDisp:",Complessivo!I234,",")</f>
        <v>minDisp:null,</v>
      </c>
      <c r="G233" t="str">
        <f>CONCATENATE("minPari:",Complessivo!J234,",")</f>
        <v>minPari:null,</v>
      </c>
      <c r="H233" t="str">
        <f>CONCATENATE("maxDisp:",Complessivo!K234,",")</f>
        <v>maxDisp:null,</v>
      </c>
      <c r="I233" t="str">
        <f>CONCATENATE("maxPari:",Complessivo!L234,",")</f>
        <v>maxPari:null,</v>
      </c>
      <c r="J233" t="str">
        <f>CONCATENATE("day:",Complessivo!N234,",")</f>
        <v>day:4,</v>
      </c>
      <c r="K233" t="str">
        <f>CONCATENATE("week:",Complessivo!M234,"},")</f>
        <v>week:1},</v>
      </c>
    </row>
    <row r="234" spans="1:11">
      <c r="A234" t="str">
        <f>CONCATENATE("{id:",Complessivo!A235,",")</f>
        <v>{id:234,</v>
      </c>
      <c r="B234" t="str">
        <f>CONCATENATE("idHera:",Complessivo!B235,",")</f>
        <v>idHera:559,</v>
      </c>
      <c r="C234" t="str">
        <f>CONCATENATE("viaHera:""",Complessivo!C235,""",")</f>
        <v>viaHera:"RANZANI (VIA)",</v>
      </c>
      <c r="D234" t="str">
        <f>IF(Complessivo!G235="null", CONCATENATE("dettaglioHera:",Complessivo!G235,","),CONCATENATE("dettaglioHera:""",Complessivo!G235,""","))</f>
        <v>dettaglioHera:"escluso interno",</v>
      </c>
      <c r="E234" t="str">
        <f>CONCATENATE("viaGoogle:""",Complessivo!H235,""",")</f>
        <v>viaGoogle:"Via Camillo Ranzani",</v>
      </c>
      <c r="F234" t="str">
        <f>CONCATENATE("minDisp:",Complessivo!I235,",")</f>
        <v>minDisp:null,</v>
      </c>
      <c r="G234" t="str">
        <f>CONCATENATE("minPari:",Complessivo!J235,",")</f>
        <v>minPari:null,</v>
      </c>
      <c r="H234" t="str">
        <f>CONCATENATE("maxDisp:",Complessivo!K235,",")</f>
        <v>maxDisp:null,</v>
      </c>
      <c r="I234" t="str">
        <f>CONCATENATE("maxPari:",Complessivo!L235,",")</f>
        <v>maxPari:null,</v>
      </c>
      <c r="J234" t="str">
        <f>CONCATENATE("day:",Complessivo!N235,",")</f>
        <v>day:2,</v>
      </c>
      <c r="K234" t="str">
        <f>CONCATENATE("week:",Complessivo!M235,"},")</f>
        <v>week:4},</v>
      </c>
    </row>
    <row r="235" spans="1:11">
      <c r="A235" t="str">
        <f>CONCATENATE("{id:",Complessivo!A236,",")</f>
        <v>{id:235,</v>
      </c>
      <c r="B235" t="str">
        <f>CONCATENATE("idHera:",Complessivo!B236,",")</f>
        <v>idHera:531,</v>
      </c>
      <c r="C235" t="str">
        <f>CONCATENATE("viaHera:""",Complessivo!C236,""",")</f>
        <v>viaHera:"REMORSELLA (VIA)",</v>
      </c>
      <c r="D235" t="str">
        <f>IF(Complessivo!G236="null", CONCATENATE("dettaglioHera:",Complessivo!G236,","),CONCATENATE("dettaglioHera:""",Complessivo!G236,""","))</f>
        <v>dettaglioHera:null,</v>
      </c>
      <c r="E235" t="str">
        <f>CONCATENATE("viaGoogle:""",Complessivo!H236,""",")</f>
        <v>viaGoogle:"Via Remorsella",</v>
      </c>
      <c r="F235" t="str">
        <f>CONCATENATE("minDisp:",Complessivo!I236,",")</f>
        <v>minDisp:null,</v>
      </c>
      <c r="G235" t="str">
        <f>CONCATENATE("minPari:",Complessivo!J236,",")</f>
        <v>minPari:null,</v>
      </c>
      <c r="H235" t="str">
        <f>CONCATENATE("maxDisp:",Complessivo!K236,",")</f>
        <v>maxDisp:null,</v>
      </c>
      <c r="I235" t="str">
        <f>CONCATENATE("maxPari:",Complessivo!L236,",")</f>
        <v>maxPari:null,</v>
      </c>
      <c r="J235" t="str">
        <f>CONCATENATE("day:",Complessivo!N236,",")</f>
        <v>day:2,</v>
      </c>
      <c r="K235" t="str">
        <f>CONCATENATE("week:",Complessivo!M236,"},")</f>
        <v>week:3},</v>
      </c>
    </row>
    <row r="236" spans="1:11">
      <c r="A236" t="str">
        <f>CONCATENATE("{id:",Complessivo!A237,",")</f>
        <v>{id:236,</v>
      </c>
      <c r="B236" t="str">
        <f>CONCATENATE("idHera:",Complessivo!B237,",")</f>
        <v>idHera:543,</v>
      </c>
      <c r="C236" t="str">
        <f>CONCATENATE("viaHera:""",Complessivo!C237,""",")</f>
        <v>viaHera:"RESPIGHI (LARGO)",</v>
      </c>
      <c r="D236" t="str">
        <f>IF(Complessivo!G237="null", CONCATENATE("dettaglioHera:",Complessivo!G237,","),CONCATENATE("dettaglioHera:""",Complessivo!G237,""","))</f>
        <v>dettaglioHera:null,</v>
      </c>
      <c r="E236" t="str">
        <f>CONCATENATE("viaGoogle:""",Complessivo!H237,""",")</f>
        <v>viaGoogle:"Largo Respighi",</v>
      </c>
      <c r="F236" t="str">
        <f>CONCATENATE("minDisp:",Complessivo!I237,",")</f>
        <v>minDisp:null,</v>
      </c>
      <c r="G236" t="str">
        <f>CONCATENATE("minPari:",Complessivo!J237,",")</f>
        <v>minPari:null,</v>
      </c>
      <c r="H236" t="str">
        <f>CONCATENATE("maxDisp:",Complessivo!K237,",")</f>
        <v>maxDisp:null,</v>
      </c>
      <c r="I236" t="str">
        <f>CONCATENATE("maxPari:",Complessivo!L237,",")</f>
        <v>maxPari:null,</v>
      </c>
      <c r="J236" t="str">
        <f>CONCATENATE("day:",Complessivo!N237,",")</f>
        <v>day:2,</v>
      </c>
      <c r="K236" t="str">
        <f>CONCATENATE("week:",Complessivo!M237,"},")</f>
        <v>week:3},</v>
      </c>
    </row>
    <row r="237" spans="1:11">
      <c r="A237" t="str">
        <f>CONCATENATE("{id:",Complessivo!A238,",")</f>
        <v>{id:237,</v>
      </c>
      <c r="B237" t="str">
        <f>CONCATENATE("idHera:",Complessivo!B238,",")</f>
        <v>idHera:649,</v>
      </c>
      <c r="C237" t="str">
        <f>CONCATENATE("viaHera:""",Complessivo!C238,""",")</f>
        <v>viaHera:"RIALTO (VIA)",</v>
      </c>
      <c r="D237" t="str">
        <f>IF(Complessivo!G238="null", CONCATENATE("dettaglioHera:",Complessivo!G238,","),CONCATENATE("dettaglioHera:""",Complessivo!G238,""","))</f>
        <v>dettaglioHera:null,</v>
      </c>
      <c r="E237" t="str">
        <f>CONCATENATE("viaGoogle:""",Complessivo!H238,""",")</f>
        <v>viaGoogle:"Via Rialto",</v>
      </c>
      <c r="F237" t="str">
        <f>CONCATENATE("minDisp:",Complessivo!I238,",")</f>
        <v>minDisp:null,</v>
      </c>
      <c r="G237" t="str">
        <f>CONCATENATE("minPari:",Complessivo!J238,",")</f>
        <v>minPari:null,</v>
      </c>
      <c r="H237" t="str">
        <f>CONCATENATE("maxDisp:",Complessivo!K238,",")</f>
        <v>maxDisp:null,</v>
      </c>
      <c r="I237" t="str">
        <f>CONCATENATE("maxPari:",Complessivo!L238,",")</f>
        <v>maxPari:null,</v>
      </c>
      <c r="J237" t="str">
        <f>CONCATENATE("day:",Complessivo!N238,",")</f>
        <v>day:4,</v>
      </c>
      <c r="K237" t="str">
        <f>CONCATENATE("week:",Complessivo!M238,"},")</f>
        <v>week:2},</v>
      </c>
    </row>
    <row r="238" spans="1:11">
      <c r="A238" t="str">
        <f>CONCATENATE("{id:",Complessivo!A239,",")</f>
        <v>{id:238,</v>
      </c>
      <c r="B238" t="str">
        <f>CONCATENATE("idHera:",Complessivo!B239,",")</f>
        <v>idHera:600,</v>
      </c>
      <c r="C238" t="str">
        <f>CONCATENATE("viaHera:""",Complessivo!C239,""",")</f>
        <v>viaHera:"RISMONDO (VIA)",</v>
      </c>
      <c r="D238" t="str">
        <f>IF(Complessivo!G239="null", CONCATENATE("dettaglioHera:",Complessivo!G239,","),CONCATENATE("dettaglioHera:""",Complessivo!G239,""","))</f>
        <v>dettaglioHera:null,</v>
      </c>
      <c r="E238" t="str">
        <f>CONCATENATE("viaGoogle:""",Complessivo!H239,""",")</f>
        <v>viaGoogle:"Via Francesco Rismondo",</v>
      </c>
      <c r="F238" t="str">
        <f>CONCATENATE("minDisp:",Complessivo!I239,",")</f>
        <v>minDisp:null,</v>
      </c>
      <c r="G238" t="str">
        <f>CONCATENATE("minPari:",Complessivo!J239,",")</f>
        <v>minPari:null,</v>
      </c>
      <c r="H238" t="str">
        <f>CONCATENATE("maxDisp:",Complessivo!K239,",")</f>
        <v>maxDisp:null,</v>
      </c>
      <c r="I238" t="str">
        <f>CONCATENATE("maxPari:",Complessivo!L239,",")</f>
        <v>maxPari:null,</v>
      </c>
      <c r="J238" t="str">
        <f>CONCATENATE("day:",Complessivo!N239,",")</f>
        <v>day:3,</v>
      </c>
      <c r="K238" t="str">
        <f>CONCATENATE("week:",Complessivo!M239,"},")</f>
        <v>week:3},</v>
      </c>
    </row>
    <row r="239" spans="1:11">
      <c r="A239" t="str">
        <f>CONCATENATE("{id:",Complessivo!A240,",")</f>
        <v>{id:239,</v>
      </c>
      <c r="B239" t="str">
        <f>CONCATENATE("idHera:",Complessivo!B240,",")</f>
        <v>idHera:501,</v>
      </c>
      <c r="C239" t="str">
        <f>CONCATENATE("viaHera:""",Complessivo!C240,""",")</f>
        <v>viaHera:"RIVA RENO (VIA)",</v>
      </c>
      <c r="D239" t="str">
        <f>IF(Complessivo!G240="null", CONCATENATE("dettaglioHera:",Complessivo!G240,","),CONCATENATE("dettaglioHera:""",Complessivo!G240,""","))</f>
        <v>dettaglioHera:"da via Marconi a via Galliera",</v>
      </c>
      <c r="E239" t="str">
        <f>CONCATENATE("viaGoogle:""",Complessivo!H240,""",")</f>
        <v>viaGoogle:"Via Riva di Reno",</v>
      </c>
      <c r="F239" t="str">
        <f>CONCATENATE("minDisp:",Complessivo!I240,",")</f>
        <v>minDisp:,</v>
      </c>
      <c r="G239" t="str">
        <f>CONCATENATE("minPari:",Complessivo!J240,",")</f>
        <v>minPari:,</v>
      </c>
      <c r="H239" t="str">
        <f>CONCATENATE("maxDisp:",Complessivo!K240,",")</f>
        <v>maxDisp:,</v>
      </c>
      <c r="I239" t="str">
        <f>CONCATENATE("maxPari:",Complessivo!L240,",")</f>
        <v>maxPari:,</v>
      </c>
      <c r="J239" t="str">
        <f>CONCATENATE("day:",Complessivo!N240,",")</f>
        <v>day:2,</v>
      </c>
      <c r="K239" t="str">
        <f>CONCATENATE("week:",Complessivo!M240,"},")</f>
        <v>week:1},</v>
      </c>
    </row>
    <row r="240" spans="1:11">
      <c r="A240" t="str">
        <f>CONCATENATE("{id:",Complessivo!A241,",")</f>
        <v>{id:240,</v>
      </c>
      <c r="B240" t="str">
        <f>CONCATENATE("idHera:",Complessivo!B241,",")</f>
        <v>idHera:501,</v>
      </c>
      <c r="C240" t="str">
        <f>CONCATENATE("viaHera:""",Complessivo!C241,""",")</f>
        <v>viaHera:"RIVA RENO (VIA)",</v>
      </c>
      <c r="D240" t="str">
        <f>IF(Complessivo!G241="null", CONCATENATE("dettaglioHera:",Complessivo!G241,","),CONCATENATE("dettaglioHera:""",Complessivo!G241,""","))</f>
        <v>dettaglioHera:"NO CENTRALE da via Lame a via S.Felice",</v>
      </c>
      <c r="E240" t="str">
        <f>CONCATENATE("viaGoogle:""",Complessivo!H241,""",")</f>
        <v>viaGoogle:"Via Riva di Reno",</v>
      </c>
      <c r="F240" t="str">
        <f>CONCATENATE("minDisp:",Complessivo!I241,",")</f>
        <v>minDisp:,</v>
      </c>
      <c r="G240" t="str">
        <f>CONCATENATE("minPari:",Complessivo!J241,",")</f>
        <v>minPari:,</v>
      </c>
      <c r="H240" t="str">
        <f>CONCATENATE("maxDisp:",Complessivo!K241,",")</f>
        <v>maxDisp:,</v>
      </c>
      <c r="I240" t="str">
        <f>CONCATENATE("maxPari:",Complessivo!L241,",")</f>
        <v>maxPari:,</v>
      </c>
      <c r="J240" t="str">
        <f>CONCATENATE("day:",Complessivo!N241,",")</f>
        <v>day:3,</v>
      </c>
      <c r="K240" t="str">
        <f>CONCATENATE("week:",Complessivo!M241,"},")</f>
        <v>week:1},</v>
      </c>
    </row>
    <row r="241" spans="1:11">
      <c r="A241" t="str">
        <f>CONCATENATE("{id:",Complessivo!A242,",")</f>
        <v>{id:241,</v>
      </c>
      <c r="B241" t="str">
        <f>CONCATENATE("idHera:",Complessivo!B242,",")</f>
        <v>idHera:501,</v>
      </c>
      <c r="C241" t="str">
        <f>CONCATENATE("viaHera:""",Complessivo!C242,""",")</f>
        <v>viaHera:"RIVA RENO (VIA)",</v>
      </c>
      <c r="D241" t="str">
        <f>IF(Complessivo!G242="null", CONCATENATE("dettaglioHera:",Complessivo!G242,","),CONCATENATE("dettaglioHera:""",Complessivo!G242,""","))</f>
        <v>dettaglioHera:"NO CENTRALE da via Marconi a via Lame",</v>
      </c>
      <c r="E241" t="str">
        <f>CONCATENATE("viaGoogle:""",Complessivo!H242,""",")</f>
        <v>viaGoogle:"Via Riva di Reno",</v>
      </c>
      <c r="F241" t="str">
        <f>CONCATENATE("minDisp:",Complessivo!I242,",")</f>
        <v>minDisp:,</v>
      </c>
      <c r="G241" t="str">
        <f>CONCATENATE("minPari:",Complessivo!J242,",")</f>
        <v>minPari:,</v>
      </c>
      <c r="H241" t="str">
        <f>CONCATENATE("maxDisp:",Complessivo!K242,",")</f>
        <v>maxDisp:,</v>
      </c>
      <c r="I241" t="str">
        <f>CONCATENATE("maxPari:",Complessivo!L242,",")</f>
        <v>maxPari:,</v>
      </c>
      <c r="J241" t="str">
        <f>CONCATENATE("day:",Complessivo!N242,",")</f>
        <v>day:5,</v>
      </c>
      <c r="K241" t="str">
        <f>CONCATENATE("week:",Complessivo!M242,"},")</f>
        <v>week:2},</v>
      </c>
    </row>
    <row r="242" spans="1:11">
      <c r="A242" t="str">
        <f>CONCATENATE("{id:",Complessivo!A243,",")</f>
        <v>{id:242,</v>
      </c>
      <c r="B242" t="str">
        <f>CONCATENATE("idHera:",Complessivo!B243,",")</f>
        <v>idHera:690,</v>
      </c>
      <c r="C242" t="str">
        <f>CONCATENATE("viaHera:""",Complessivo!C243,""",")</f>
        <v>viaHera:"ROOSVELT (P.ZZA)",</v>
      </c>
      <c r="D242" t="str">
        <f>IF(Complessivo!G243="null", CONCATENATE("dettaglioHera:",Complessivo!G243,","),CONCATENATE("dettaglioHera:""",Complessivo!G243,""","))</f>
        <v>dettaglioHera:"giro esterno piazza (no parcheggio interno)",</v>
      </c>
      <c r="E242" t="str">
        <f>CONCATENATE("viaGoogle:""",Complessivo!H243,""",")</f>
        <v>viaGoogle:"Piazza Franklin Delano Roosvelt",</v>
      </c>
      <c r="F242" t="str">
        <f>CONCATENATE("minDisp:",Complessivo!I243,",")</f>
        <v>minDisp:null,</v>
      </c>
      <c r="G242" t="str">
        <f>CONCATENATE("minPari:",Complessivo!J243,",")</f>
        <v>minPari:null,</v>
      </c>
      <c r="H242" t="str">
        <f>CONCATENATE("maxDisp:",Complessivo!K243,",")</f>
        <v>maxDisp:null,</v>
      </c>
      <c r="I242" t="str">
        <f>CONCATENATE("maxPari:",Complessivo!L243,",")</f>
        <v>maxPari:null,</v>
      </c>
      <c r="J242" t="str">
        <f>CONCATENATE("day:",Complessivo!N243,",")</f>
        <v>day:5,</v>
      </c>
      <c r="K242" t="str">
        <f>CONCATENATE("week:",Complessivo!M243,"},")</f>
        <v>week:1},</v>
      </c>
    </row>
    <row r="243" spans="1:11">
      <c r="A243" t="str">
        <f>CONCATENATE("{id:",Complessivo!A244,",")</f>
        <v>{id:243,</v>
      </c>
      <c r="B243" t="str">
        <f>CONCATENATE("idHera:",Complessivo!B244,",")</f>
        <v>idHera:641,</v>
      </c>
      <c r="C243" t="str">
        <f>CONCATENATE("viaHera:""",Complessivo!C244,""",")</f>
        <v>viaHera:"ROSSINI (P.ZZA)",</v>
      </c>
      <c r="D243" t="str">
        <f>IF(Complessivo!G244="null", CONCATENATE("dettaglioHera:",Complessivo!G244,","),CONCATENATE("dettaglioHera:""",Complessivo!G244,""","))</f>
        <v>dettaglioHera:null,</v>
      </c>
      <c r="E243" t="str">
        <f>CONCATENATE("viaGoogle:""",Complessivo!H244,""",")</f>
        <v>viaGoogle:"Piazza Rossini",</v>
      </c>
      <c r="F243" t="str">
        <f>CONCATENATE("minDisp:",Complessivo!I244,",")</f>
        <v>minDisp:null,</v>
      </c>
      <c r="G243" t="str">
        <f>CONCATENATE("minPari:",Complessivo!J244,",")</f>
        <v>minPari:null,</v>
      </c>
      <c r="H243" t="str">
        <f>CONCATENATE("maxDisp:",Complessivo!K244,",")</f>
        <v>maxDisp:null,</v>
      </c>
      <c r="I243" t="str">
        <f>CONCATENATE("maxPari:",Complessivo!L244,",")</f>
        <v>maxPari:null,</v>
      </c>
      <c r="J243" t="str">
        <f>CONCATENATE("day:",Complessivo!N244,",")</f>
        <v>day:4,</v>
      </c>
      <c r="K243" t="str">
        <f>CONCATENATE("week:",Complessivo!M244,"},")</f>
        <v>week:1},</v>
      </c>
    </row>
    <row r="244" spans="1:11">
      <c r="A244" t="str">
        <f>CONCATENATE("{id:",Complessivo!A245,",")</f>
        <v>{id:244,</v>
      </c>
      <c r="B244" t="str">
        <f>CONCATENATE("idHera:",Complessivo!B245,",")</f>
        <v>idHera:652,</v>
      </c>
      <c r="C244" t="str">
        <f>CONCATENATE("viaHera:""",Complessivo!C245,""",")</f>
        <v>viaHera:"RUBBIANI (VIA)",</v>
      </c>
      <c r="D244" t="str">
        <f>IF(Complessivo!G245="null", CONCATENATE("dettaglioHera:",Complessivo!G245,","),CONCATENATE("dettaglioHera:""",Complessivo!G245,""","))</f>
        <v>dettaglioHera:null,</v>
      </c>
      <c r="E244" t="str">
        <f>CONCATENATE("viaGoogle:""",Complessivo!H245,""",")</f>
        <v>viaGoogle:"Via Alfonso Rubbiani",</v>
      </c>
      <c r="F244" t="str">
        <f>CONCATENATE("minDisp:",Complessivo!I245,",")</f>
        <v>minDisp:null,</v>
      </c>
      <c r="G244" t="str">
        <f>CONCATENATE("minPari:",Complessivo!J245,",")</f>
        <v>minPari:null,</v>
      </c>
      <c r="H244" t="str">
        <f>CONCATENATE("maxDisp:",Complessivo!K245,",")</f>
        <v>maxDisp:null,</v>
      </c>
      <c r="I244" t="str">
        <f>CONCATENATE("maxPari:",Complessivo!L245,",")</f>
        <v>maxPari:null,</v>
      </c>
      <c r="J244" t="str">
        <f>CONCATENATE("day:",Complessivo!N245,",")</f>
        <v>day:4,</v>
      </c>
      <c r="K244" t="str">
        <f>CONCATENATE("week:",Complessivo!M245,"},")</f>
        <v>week:2},</v>
      </c>
    </row>
    <row r="245" spans="1:11">
      <c r="A245" t="str">
        <f>CONCATENATE("{id:",Complessivo!A246,",")</f>
        <v>{id:245,</v>
      </c>
      <c r="B245" t="str">
        <f>CONCATENATE("idHera:",Complessivo!B246,",")</f>
        <v>idHera:538,</v>
      </c>
      <c r="C245" t="str">
        <f>CONCATENATE("viaHera:""",Complessivo!C246,""",")</f>
        <v>viaHera:"S.ALO' (VIA)",</v>
      </c>
      <c r="D245" t="str">
        <f>IF(Complessivo!G246="null", CONCATENATE("dettaglioHera:",Complessivo!G246,","),CONCATENATE("dettaglioHera:""",Complessivo!G246,""","))</f>
        <v>dettaglioHera:"solo piazzetta",</v>
      </c>
      <c r="E245" t="str">
        <f>CONCATENATE("viaGoogle:""",Complessivo!H246,""",")</f>
        <v>viaGoogle:"Via Sant'Alò",</v>
      </c>
      <c r="F245" t="str">
        <f>CONCATENATE("minDisp:",Complessivo!I246,",")</f>
        <v>minDisp:null,</v>
      </c>
      <c r="G245" t="str">
        <f>CONCATENATE("minPari:",Complessivo!J246,",")</f>
        <v>minPari:null,</v>
      </c>
      <c r="H245" t="str">
        <f>CONCATENATE("maxDisp:",Complessivo!K246,",")</f>
        <v>maxDisp:null,</v>
      </c>
      <c r="I245" t="str">
        <f>CONCATENATE("maxPari:",Complessivo!L246,",")</f>
        <v>maxPari:null,</v>
      </c>
      <c r="J245" t="str">
        <f>CONCATENATE("day:",Complessivo!N246,",")</f>
        <v>day:2,</v>
      </c>
      <c r="K245" t="str">
        <f>CONCATENATE("week:",Complessivo!M246,"},")</f>
        <v>week:3},</v>
      </c>
    </row>
    <row r="246" spans="1:11">
      <c r="A246" t="str">
        <f>CONCATENATE("{id:",Complessivo!A247,",")</f>
        <v>{id:246,</v>
      </c>
      <c r="B246" t="str">
        <f>CONCATENATE("idHera:",Complessivo!B247,",")</f>
        <v>idHera:568,</v>
      </c>
      <c r="C246" t="str">
        <f>CONCATENATE("viaHera:""",Complessivo!C247,""",")</f>
        <v>viaHera:"S.CARLO (VIA)",</v>
      </c>
      <c r="D246" t="str">
        <f>IF(Complessivo!G247="null", CONCATENATE("dettaglioHera:",Complessivo!G247,","),CONCATENATE("dettaglioHera:""",Complessivo!G247,""","))</f>
        <v>dettaglioHera:null,</v>
      </c>
      <c r="E246" t="str">
        <f>CONCATENATE("viaGoogle:""",Complessivo!H247,""",")</f>
        <v>viaGoogle:"Via San Carlo",</v>
      </c>
      <c r="F246" t="str">
        <f>CONCATENATE("minDisp:",Complessivo!I247,",")</f>
        <v>minDisp:null,</v>
      </c>
      <c r="G246" t="str">
        <f>CONCATENATE("minPari:",Complessivo!J247,",")</f>
        <v>minPari:null,</v>
      </c>
      <c r="H246" t="str">
        <f>CONCATENATE("maxDisp:",Complessivo!K247,",")</f>
        <v>maxDisp:null,</v>
      </c>
      <c r="I246" t="str">
        <f>CONCATENATE("maxPari:",Complessivo!L247,",")</f>
        <v>maxPari:null,</v>
      </c>
      <c r="J246" t="str">
        <f>CONCATENATE("day:",Complessivo!N247,",")</f>
        <v>day:3,</v>
      </c>
      <c r="K246" t="str">
        <f>CONCATENATE("week:",Complessivo!M247,"},")</f>
        <v>week:1},</v>
      </c>
    </row>
    <row r="247" spans="1:11">
      <c r="A247" t="str">
        <f>CONCATENATE("{id:",Complessivo!A248,",")</f>
        <v>{id:247,</v>
      </c>
      <c r="B247" t="str">
        <f>CONCATENATE("idHera:",Complessivo!B248,",")</f>
        <v>idHera:697,</v>
      </c>
      <c r="C247" t="str">
        <f>CONCATENATE("viaHera:""",Complessivo!C248,""",")</f>
        <v>viaHera:"S.CATERINA (VIA)",</v>
      </c>
      <c r="D247" t="str">
        <f>IF(Complessivo!G248="null", CONCATENATE("dettaglioHera:",Complessivo!G248,","),CONCATENATE("dettaglioHera:""",Complessivo!G248,""","))</f>
        <v>dettaglioHera:null,</v>
      </c>
      <c r="E247" t="str">
        <f>CONCATENATE("viaGoogle:""",Complessivo!H248,""",")</f>
        <v>viaGoogle:"Via Santa Caterina",</v>
      </c>
      <c r="F247" t="str">
        <f>CONCATENATE("minDisp:",Complessivo!I248,",")</f>
        <v>minDisp:null,</v>
      </c>
      <c r="G247" t="str">
        <f>CONCATENATE("minPari:",Complessivo!J248,",")</f>
        <v>minPari:null,</v>
      </c>
      <c r="H247" t="str">
        <f>CONCATENATE("maxDisp:",Complessivo!K248,",")</f>
        <v>maxDisp:null,</v>
      </c>
      <c r="I247" t="str">
        <f>CONCATENATE("maxPari:",Complessivo!L248,",")</f>
        <v>maxPari:null,</v>
      </c>
      <c r="J247" t="str">
        <f>CONCATENATE("day:",Complessivo!N248,",")</f>
        <v>day:5,</v>
      </c>
      <c r="K247" t="str">
        <f>CONCATENATE("week:",Complessivo!M248,"},")</f>
        <v>week:2},</v>
      </c>
    </row>
    <row r="248" spans="1:11">
      <c r="A248" t="str">
        <f>CONCATENATE("{id:",Complessivo!A249,",")</f>
        <v>{id:248,</v>
      </c>
      <c r="B248" t="str">
        <f>CONCATENATE("idHera:",Complessivo!B249,",")</f>
        <v>idHera:583,</v>
      </c>
      <c r="C248" t="str">
        <f>CONCATENATE("viaHera:""",Complessivo!C249,""",")</f>
        <v>viaHera:"S.CROCE (VIA)",</v>
      </c>
      <c r="D248" t="str">
        <f>IF(Complessivo!G249="null", CONCATENATE("dettaglioHera:",Complessivo!G249,","),CONCATENATE("dettaglioHera:""",Complessivo!G249,""","))</f>
        <v>dettaglioHera:null,</v>
      </c>
      <c r="E248" t="str">
        <f>CONCATENATE("viaGoogle:""",Complessivo!H249,""",")</f>
        <v>viaGoogle:"Via Santa Croce",</v>
      </c>
      <c r="F248" t="str">
        <f>CONCATENATE("minDisp:",Complessivo!I249,",")</f>
        <v>minDisp:null,</v>
      </c>
      <c r="G248" t="str">
        <f>CONCATENATE("minPari:",Complessivo!J249,",")</f>
        <v>minPari:null,</v>
      </c>
      <c r="H248" t="str">
        <f>CONCATENATE("maxDisp:",Complessivo!K249,",")</f>
        <v>maxDisp:null,</v>
      </c>
      <c r="I248" t="str">
        <f>CONCATENATE("maxPari:",Complessivo!L249,",")</f>
        <v>maxPari:null,</v>
      </c>
      <c r="J248" t="str">
        <f>CONCATENATE("day:",Complessivo!N249,",")</f>
        <v>day:3,</v>
      </c>
      <c r="K248" t="str">
        <f>CONCATENATE("week:",Complessivo!M249,"},")</f>
        <v>week:2},</v>
      </c>
    </row>
    <row r="249" spans="1:11">
      <c r="A249" t="str">
        <f>CONCATENATE("{id:",Complessivo!A250,",")</f>
        <v>{id:249,</v>
      </c>
      <c r="B249" t="str">
        <f>CONCATENATE("idHera:",Complessivo!B250,",")</f>
        <v>idHera:725,</v>
      </c>
      <c r="C249" t="str">
        <f>CONCATENATE("viaHera:""",Complessivo!C250,""",")</f>
        <v>viaHera:"S.DOMENICO (VIA)",</v>
      </c>
      <c r="D249" t="str">
        <f>IF(Complessivo!G250="null", CONCATENATE("dettaglioHera:",Complessivo!G250,","),CONCATENATE("dettaglioHera:""",Complessivo!G250,""","))</f>
        <v>dettaglioHera:null,</v>
      </c>
      <c r="E249" t="str">
        <f>CONCATENATE("viaGoogle:""",Complessivo!H250,""",")</f>
        <v>viaGoogle:"Via San Domenico",</v>
      </c>
      <c r="F249" t="str">
        <f>CONCATENATE("minDisp:",Complessivo!I250,",")</f>
        <v>minDisp:null,</v>
      </c>
      <c r="G249" t="str">
        <f>CONCATENATE("minPari:",Complessivo!J250,",")</f>
        <v>minPari:null,</v>
      </c>
      <c r="H249" t="str">
        <f>CONCATENATE("maxDisp:",Complessivo!K250,",")</f>
        <v>maxDisp:null,</v>
      </c>
      <c r="I249" t="str">
        <f>CONCATENATE("maxPari:",Complessivo!L250,",")</f>
        <v>maxPari:null,</v>
      </c>
      <c r="J249" t="str">
        <f>CONCATENATE("day:",Complessivo!N250,",")</f>
        <v>day:5,</v>
      </c>
      <c r="K249" t="str">
        <f>CONCATENATE("week:",Complessivo!M250,"},")</f>
        <v>week:4},</v>
      </c>
    </row>
    <row r="250" spans="1:11">
      <c r="A250" t="str">
        <f>CONCATENATE("{id:",Complessivo!A251,",")</f>
        <v>{id:250,</v>
      </c>
      <c r="B250" t="str">
        <f>CONCATENATE("idHera:",Complessivo!B251,",")</f>
        <v>idHera:628,</v>
      </c>
      <c r="C250" t="str">
        <f>CONCATENATE("viaHera:""",Complessivo!C251,""",")</f>
        <v>viaHera:"S.DONATO (VIA)",</v>
      </c>
      <c r="D250" t="str">
        <f>IF(Complessivo!G251="null", CONCATENATE("dettaglioHera:",Complessivo!G251,","),CONCATENATE("dettaglioHera:""",Complessivo!G251,""","))</f>
        <v>dettaglioHera:"da via Barontini a v.le Berti",</v>
      </c>
      <c r="E250" t="str">
        <f>CONCATENATE("viaGoogle:""",Complessivo!H251,""",")</f>
        <v>viaGoogle:"Via San Donato",</v>
      </c>
      <c r="F250" t="str">
        <f>CONCATENATE("minDisp:",Complessivo!I251,",")</f>
        <v>minDisp:null,</v>
      </c>
      <c r="G250" t="str">
        <f>CONCATENATE("minPari:",Complessivo!J251,",")</f>
        <v>minPari:null,</v>
      </c>
      <c r="H250" t="str">
        <f>CONCATENATE("maxDisp:",Complessivo!K251,",")</f>
        <v>maxDisp:null,</v>
      </c>
      <c r="I250" t="str">
        <f>CONCATENATE("maxPari:",Complessivo!L251,",")</f>
        <v>maxPari:null,</v>
      </c>
      <c r="J250" t="str">
        <f>CONCATENATE("day:",Complessivo!N251,",")</f>
        <v>day:4,</v>
      </c>
      <c r="K250" t="str">
        <f>CONCATENATE("week:",Complessivo!M251,"},")</f>
        <v>week:1},</v>
      </c>
    </row>
    <row r="251" spans="1:11">
      <c r="A251" t="str">
        <f>CONCATENATE("{id:",Complessivo!A252,",")</f>
        <v>{id:251,</v>
      </c>
      <c r="B251" t="str">
        <f>CONCATENATE("idHera:",Complessivo!B252,",")</f>
        <v>idHera:524,</v>
      </c>
      <c r="C251" t="str">
        <f>CONCATENATE("viaHera:""",Complessivo!C252,""",")</f>
        <v>viaHera:"S.FELICE (VIA)",</v>
      </c>
      <c r="D251" t="str">
        <f>IF(Complessivo!G252="null", CONCATENATE("dettaglioHera:",Complessivo!G252,","),CONCATENATE("dettaglioHera:""",Complessivo!G252,""","))</f>
        <v>dettaglioHera:"da via Riva Reno a p.zza p.ta S.Felice",</v>
      </c>
      <c r="E251" t="str">
        <f>CONCATENATE("viaGoogle:""",Complessivo!H252,""",")</f>
        <v>viaGoogle:"Via San Felice",</v>
      </c>
      <c r="F251" t="str">
        <f>CONCATENATE("minDisp:",Complessivo!I252,",")</f>
        <v>minDisp:,</v>
      </c>
      <c r="G251" t="str">
        <f>CONCATENATE("minPari:",Complessivo!J252,",")</f>
        <v>minPari:,</v>
      </c>
      <c r="H251" t="str">
        <f>CONCATENATE("maxDisp:",Complessivo!K252,",")</f>
        <v>maxDisp:,</v>
      </c>
      <c r="I251" t="str">
        <f>CONCATENATE("maxPari:",Complessivo!L252,",")</f>
        <v>maxPari:,</v>
      </c>
      <c r="J251" t="str">
        <f>CONCATENATE("day:",Complessivo!N252,",")</f>
        <v>day:2,</v>
      </c>
      <c r="K251" t="str">
        <f>CONCATENATE("week:",Complessivo!M252,"},")</f>
        <v>week:2},</v>
      </c>
    </row>
    <row r="252" spans="1:11">
      <c r="A252" t="str">
        <f>CONCATENATE("{id:",Complessivo!A253,",")</f>
        <v>{id:252,</v>
      </c>
      <c r="B252" t="str">
        <f>CONCATENATE("idHera:",Complessivo!B253,",")</f>
        <v>idHera:524,</v>
      </c>
      <c r="C252" t="str">
        <f>CONCATENATE("viaHera:""",Complessivo!C253,""",")</f>
        <v>viaHera:"S.FELICE (VIA)",</v>
      </c>
      <c r="D252" t="str">
        <f>IF(Complessivo!G253="null", CONCATENATE("dettaglioHera:",Complessivo!G253,","),CONCATENATE("dettaglioHera:""",Complessivo!G253,""","))</f>
        <v>dettaglioHera:"da via Riva Reno a Ugo Bassi e Via San Felice civ.78 (stalli a pettine lato Grada)",</v>
      </c>
      <c r="E252" t="str">
        <f>CONCATENATE("viaGoogle:""",Complessivo!H253,""",")</f>
        <v>viaGoogle:"Via San Felice",</v>
      </c>
      <c r="F252" t="str">
        <f>CONCATENATE("minDisp:",Complessivo!I253,",")</f>
        <v>minDisp:,</v>
      </c>
      <c r="G252" t="str">
        <f>CONCATENATE("minPari:",Complessivo!J253,",")</f>
        <v>minPari:,</v>
      </c>
      <c r="H252" t="str">
        <f>CONCATENATE("maxDisp:",Complessivo!K253,",")</f>
        <v>maxDisp:,</v>
      </c>
      <c r="I252" t="str">
        <f>CONCATENATE("maxPari:",Complessivo!L253,",")</f>
        <v>maxPari:,</v>
      </c>
      <c r="J252" t="str">
        <f>CONCATENATE("day:",Complessivo!N253,",")</f>
        <v>day:5,</v>
      </c>
      <c r="K252" t="str">
        <f>CONCATENATE("week:",Complessivo!M253,"},")</f>
        <v>week:2},</v>
      </c>
    </row>
    <row r="253" spans="1:11">
      <c r="A253" t="str">
        <f>CONCATENATE("{id:",Complessivo!A254,",")</f>
        <v>{id:253,</v>
      </c>
      <c r="B253" t="str">
        <f>CONCATENATE("idHera:",Complessivo!B254,",")</f>
        <v>idHera:595,</v>
      </c>
      <c r="C253" t="str">
        <f>CONCATENATE("viaHera:""",Complessivo!C254,""",")</f>
        <v>viaHera:"S.FRANCESCO (P.ZZA)",</v>
      </c>
      <c r="D253" t="str">
        <f>IF(Complessivo!G254="null", CONCATENATE("dettaglioHera:",Complessivo!G254,","),CONCATENATE("dettaglioHera:""",Complessivo!G254,""","))</f>
        <v>dettaglioHera:"compreso interno nn° 10 - 11",</v>
      </c>
      <c r="E253" t="str">
        <f>CONCATENATE("viaGoogle:""",Complessivo!H254,""",")</f>
        <v>viaGoogle:"Piazza San Francesco",</v>
      </c>
      <c r="F253" t="str">
        <f>CONCATENATE("minDisp:",Complessivo!I254,",")</f>
        <v>minDisp:null,</v>
      </c>
      <c r="G253" t="str">
        <f>CONCATENATE("minPari:",Complessivo!J254,",")</f>
        <v>minPari:null,</v>
      </c>
      <c r="H253" t="str">
        <f>CONCATENATE("maxDisp:",Complessivo!K254,",")</f>
        <v>maxDisp:null,</v>
      </c>
      <c r="I253" t="str">
        <f>CONCATENATE("maxPari:",Complessivo!L254,",")</f>
        <v>maxPari:null,</v>
      </c>
      <c r="J253" t="str">
        <f>CONCATENATE("day:",Complessivo!N254,",")</f>
        <v>day:3,</v>
      </c>
      <c r="K253" t="str">
        <f>CONCATENATE("week:",Complessivo!M254,"},")</f>
        <v>week:3},</v>
      </c>
    </row>
    <row r="254" spans="1:11">
      <c r="A254" t="str">
        <f>CONCATENATE("{id:",Complessivo!A255,",")</f>
        <v>{id:254,</v>
      </c>
      <c r="B254" t="str">
        <f>CONCATENATE("idHera:",Complessivo!B255,",")</f>
        <v>idHera:677,</v>
      </c>
      <c r="C254" t="str">
        <f>CONCATENATE("viaHera:""",Complessivo!C255,""",")</f>
        <v>viaHera:"S.GERVASIO (VIA)",</v>
      </c>
      <c r="D254" t="str">
        <f>IF(Complessivo!G255="null", CONCATENATE("dettaglioHera:",Complessivo!G255,","),CONCATENATE("dettaglioHera:""",Complessivo!G255,""","))</f>
        <v>dettaglioHera:"da via Maggia a via Belvedere",</v>
      </c>
      <c r="E254" t="str">
        <f>CONCATENATE("viaGoogle:""",Complessivo!H255,""",")</f>
        <v>viaGoogle:"Via San Gervasio",</v>
      </c>
      <c r="F254" t="str">
        <f>CONCATENATE("minDisp:",Complessivo!I255,",")</f>
        <v>minDisp:null,</v>
      </c>
      <c r="G254" t="str">
        <f>CONCATENATE("minPari:",Complessivo!J255,",")</f>
        <v>minPari:null,</v>
      </c>
      <c r="H254" t="str">
        <f>CONCATENATE("maxDisp:",Complessivo!K255,",")</f>
        <v>maxDisp:null,</v>
      </c>
      <c r="I254" t="str">
        <f>CONCATENATE("maxPari:",Complessivo!L255,",")</f>
        <v>maxPari:null,</v>
      </c>
      <c r="J254" t="str">
        <f>CONCATENATE("day:",Complessivo!N255,",")</f>
        <v>day:5,</v>
      </c>
      <c r="K254" t="str">
        <f>CONCATENATE("week:",Complessivo!M255,"},")</f>
        <v>week:1},</v>
      </c>
    </row>
    <row r="255" spans="1:11">
      <c r="A255" t="str">
        <f>CONCATENATE("{id:",Complessivo!A256,",")</f>
        <v>{id:255,</v>
      </c>
      <c r="B255" t="str">
        <f>CONCATENATE("idHera:",Complessivo!B256,",")</f>
        <v>idHera:532,</v>
      </c>
      <c r="C255" t="str">
        <f>CONCATENATE("viaHera:""",Complessivo!C256,""",")</f>
        <v>viaHera:"S.GIACOMO (VIA)",</v>
      </c>
      <c r="D255" t="str">
        <f>IF(Complessivo!G256="null", CONCATENATE("dettaglioHera:",Complessivo!G256,","),CONCATENATE("dettaglioHera:""",Complessivo!G256,""","))</f>
        <v>dettaglioHera:null,</v>
      </c>
      <c r="E255" t="str">
        <f>CONCATENATE("viaGoogle:""",Complessivo!H256,""",")</f>
        <v>viaGoogle:"Via San Giacomo",</v>
      </c>
      <c r="F255" t="str">
        <f>CONCATENATE("minDisp:",Complessivo!I256,",")</f>
        <v>minDisp:null,</v>
      </c>
      <c r="G255" t="str">
        <f>CONCATENATE("minPari:",Complessivo!J256,",")</f>
        <v>minPari:null,</v>
      </c>
      <c r="H255" t="str">
        <f>CONCATENATE("maxDisp:",Complessivo!K256,",")</f>
        <v>maxDisp:null,</v>
      </c>
      <c r="I255" t="str">
        <f>CONCATENATE("maxPari:",Complessivo!L256,",")</f>
        <v>maxPari:null,</v>
      </c>
      <c r="J255" t="str">
        <f>CONCATENATE("day:",Complessivo!N256,",")</f>
        <v>day:2,</v>
      </c>
      <c r="K255" t="str">
        <f>CONCATENATE("week:",Complessivo!M256,"},")</f>
        <v>week:3},</v>
      </c>
    </row>
    <row r="256" spans="1:11">
      <c r="A256" t="str">
        <f>CONCATENATE("{id:",Complessivo!A257,",")</f>
        <v>{id:256,</v>
      </c>
      <c r="B256" t="str">
        <f>CONCATENATE("idHera:",Complessivo!B257,",")</f>
        <v>idHera:572,</v>
      </c>
      <c r="C256" t="str">
        <f>CONCATENATE("viaHera:""",Complessivo!C257,""",")</f>
        <v>viaHera:"S.GIORGIO (VIA)",</v>
      </c>
      <c r="D256" t="str">
        <f>IF(Complessivo!G257="null", CONCATENATE("dettaglioHera:",Complessivo!G257,","),CONCATENATE("dettaglioHera:""",Complessivo!G257,""","))</f>
        <v>dettaglioHera:null,</v>
      </c>
      <c r="E256" t="str">
        <f>CONCATENATE("viaGoogle:""",Complessivo!H257,""",")</f>
        <v>viaGoogle:"Via San Giorgio",</v>
      </c>
      <c r="F256" t="str">
        <f>CONCATENATE("minDisp:",Complessivo!I257,",")</f>
        <v>minDisp:null,</v>
      </c>
      <c r="G256" t="str">
        <f>CONCATENATE("minPari:",Complessivo!J257,",")</f>
        <v>minPari:null,</v>
      </c>
      <c r="H256" t="str">
        <f>CONCATENATE("maxDisp:",Complessivo!K257,",")</f>
        <v>maxDisp:null,</v>
      </c>
      <c r="I256" t="str">
        <f>CONCATENATE("maxPari:",Complessivo!L257,",")</f>
        <v>maxPari:null,</v>
      </c>
      <c r="J256" t="str">
        <f>CONCATENATE("day:",Complessivo!N257,",")</f>
        <v>day:3,</v>
      </c>
      <c r="K256" t="str">
        <f>CONCATENATE("week:",Complessivo!M257,"},")</f>
        <v>week:1},</v>
      </c>
    </row>
    <row r="257" spans="1:11">
      <c r="A257" t="str">
        <f>CONCATENATE("{id:",Complessivo!A258,",")</f>
        <v>{id:257,</v>
      </c>
      <c r="B257" t="str">
        <f>CONCATENATE("idHera:",Complessivo!B258,",")</f>
        <v>idHera:659,</v>
      </c>
      <c r="C257" t="str">
        <f>CONCATENATE("viaHera:""",Complessivo!C258,""",")</f>
        <v>viaHera:"S.GIULIANO (VIA)",</v>
      </c>
      <c r="D257" t="str">
        <f>IF(Complessivo!G258="null", CONCATENATE("dettaglioHera:",Complessivo!G258,","),CONCATENATE("dettaglioHera:""",Complessivo!G258,""","))</f>
        <v>dettaglioHera:null,</v>
      </c>
      <c r="E257" t="str">
        <f>CONCATENATE("viaGoogle:""",Complessivo!H258,""",")</f>
        <v>viaGoogle:"Via San Giuliano",</v>
      </c>
      <c r="F257" t="str">
        <f>CONCATENATE("minDisp:",Complessivo!I258,",")</f>
        <v>minDisp:null,</v>
      </c>
      <c r="G257" t="str">
        <f>CONCATENATE("minPari:",Complessivo!J258,",")</f>
        <v>minPari:null,</v>
      </c>
      <c r="H257" t="str">
        <f>CONCATENATE("maxDisp:",Complessivo!K258,",")</f>
        <v>maxDisp:null,</v>
      </c>
      <c r="I257" t="str">
        <f>CONCATENATE("maxPari:",Complessivo!L258,",")</f>
        <v>maxPari:null,</v>
      </c>
      <c r="J257" t="str">
        <f>CONCATENATE("day:",Complessivo!N258,",")</f>
        <v>day:4,</v>
      </c>
      <c r="K257" t="str">
        <f>CONCATENATE("week:",Complessivo!M258,"},")</f>
        <v>week:3},</v>
      </c>
    </row>
    <row r="258" spans="1:11">
      <c r="A258" t="str">
        <f>CONCATENATE("{id:",Complessivo!A259,",")</f>
        <v>{id:258,</v>
      </c>
      <c r="B258" t="str">
        <f>CONCATENATE("idHera:",Complessivo!B259,",")</f>
        <v>idHera:668,</v>
      </c>
      <c r="C258" t="str">
        <f>CONCATENATE("viaHera:""",Complessivo!C259,""",")</f>
        <v>viaHera:"S.ISAIA (VIA)",</v>
      </c>
      <c r="D258" t="str">
        <f>IF(Complessivo!G259="null", CONCATENATE("dettaglioHera:",Complessivo!G259,","),CONCATENATE("dettaglioHera:""",Complessivo!G259,""","))</f>
        <v>dettaglioHera:null,</v>
      </c>
      <c r="E258" t="str">
        <f>CONCATENATE("viaGoogle:""",Complessivo!H259,""",")</f>
        <v>viaGoogle:"Via Sant'Isaia",</v>
      </c>
      <c r="F258" t="str">
        <f>CONCATENATE("minDisp:",Complessivo!I259,",")</f>
        <v>minDisp:null,</v>
      </c>
      <c r="G258" t="str">
        <f>CONCATENATE("minPari:",Complessivo!J259,",")</f>
        <v>minPari:null,</v>
      </c>
      <c r="H258" t="str">
        <f>CONCATENATE("maxDisp:",Complessivo!K259,",")</f>
        <v>maxDisp:null,</v>
      </c>
      <c r="I258" t="str">
        <f>CONCATENATE("maxPari:",Complessivo!L259,",")</f>
        <v>maxPari:null,</v>
      </c>
      <c r="J258" t="str">
        <f>CONCATENATE("day:",Complessivo!N259,",")</f>
        <v>day:4,</v>
      </c>
      <c r="K258" t="str">
        <f>CONCATENATE("week:",Complessivo!M259,"},")</f>
        <v>week:3},</v>
      </c>
    </row>
    <row r="259" spans="1:11">
      <c r="A259" t="str">
        <f>CONCATENATE("{id:",Complessivo!A260,",")</f>
        <v>{id:259,</v>
      </c>
      <c r="B259" t="str">
        <f>CONCATENATE("idHera:",Complessivo!B260,",")</f>
        <v>idHera:506,</v>
      </c>
      <c r="C259" t="str">
        <f>CONCATENATE("viaHera:""",Complessivo!C260,""",")</f>
        <v>viaHera:"S.LORENZO (VIA)",</v>
      </c>
      <c r="D259" t="str">
        <f>IF(Complessivo!G260="null", CONCATENATE("dettaglioHera:",Complessivo!G260,","),CONCATENATE("dettaglioHera:""",Complessivo!G260,""","))</f>
        <v>dettaglioHera:null,</v>
      </c>
      <c r="E259" t="str">
        <f>CONCATENATE("viaGoogle:""",Complessivo!H260,""",")</f>
        <v>viaGoogle:"Via San Lorenzo",</v>
      </c>
      <c r="F259" t="str">
        <f>CONCATENATE("minDisp:",Complessivo!I260,",")</f>
        <v>minDisp:null,</v>
      </c>
      <c r="G259" t="str">
        <f>CONCATENATE("minPari:",Complessivo!J260,",")</f>
        <v>minPari:null,</v>
      </c>
      <c r="H259" t="str">
        <f>CONCATENATE("maxDisp:",Complessivo!K260,",")</f>
        <v>maxDisp:null,</v>
      </c>
      <c r="I259" t="str">
        <f>CONCATENATE("maxPari:",Complessivo!L260,",")</f>
        <v>maxPari:null,</v>
      </c>
      <c r="J259" t="str">
        <f>CONCATENATE("day:",Complessivo!N260,",")</f>
        <v>day:2,</v>
      </c>
      <c r="K259" t="str">
        <f>CONCATENATE("week:",Complessivo!M260,"},")</f>
        <v>week:1},</v>
      </c>
    </row>
    <row r="260" spans="1:11">
      <c r="A260" t="str">
        <f>CONCATENATE("{id:",Complessivo!A261,",")</f>
        <v>{id:260,</v>
      </c>
      <c r="B260" t="str">
        <f>CONCATENATE("idHera:",Complessivo!B261,",")</f>
        <v>idHera:726,</v>
      </c>
      <c r="C260" t="str">
        <f>CONCATENATE("viaHera:""",Complessivo!C261,""",")</f>
        <v>viaHera:"S.LUCIA (VIA)",</v>
      </c>
      <c r="D260" t="str">
        <f>IF(Complessivo!G261="null", CONCATENATE("dettaglioHera:",Complessivo!G261,","),CONCATENATE("dettaglioHera:""",Complessivo!G261,""","))</f>
        <v>dettaglioHera:null,</v>
      </c>
      <c r="E260" t="str">
        <f>CONCATENATE("viaGoogle:""",Complessivo!H261,""",")</f>
        <v>viaGoogle:"Vicolo Santa Lucia",</v>
      </c>
      <c r="F260" t="str">
        <f>CONCATENATE("minDisp:",Complessivo!I261,",")</f>
        <v>minDisp:null,</v>
      </c>
      <c r="G260" t="str">
        <f>CONCATENATE("minPari:",Complessivo!J261,",")</f>
        <v>minPari:null,</v>
      </c>
      <c r="H260" t="str">
        <f>CONCATENATE("maxDisp:",Complessivo!K261,",")</f>
        <v>maxDisp:null,</v>
      </c>
      <c r="I260" t="str">
        <f>CONCATENATE("maxPari:",Complessivo!L261,",")</f>
        <v>maxPari:null,</v>
      </c>
      <c r="J260" t="str">
        <f>CONCATENATE("day:",Complessivo!N261,",")</f>
        <v>day:5,</v>
      </c>
      <c r="K260" t="str">
        <f>CONCATENATE("week:",Complessivo!M261,"},")</f>
        <v>week:4},</v>
      </c>
    </row>
    <row r="261" spans="1:11">
      <c r="A261" t="str">
        <f>CONCATENATE("{id:",Complessivo!A262,",")</f>
        <v>{id:261,</v>
      </c>
      <c r="B261" t="str">
        <f>CONCATENATE("idHera:",Complessivo!B262,",")</f>
        <v>idHera:553,</v>
      </c>
      <c r="C261" t="str">
        <f>CONCATENATE("viaHera:""",Complessivo!C262,""",")</f>
        <v>viaHera:"S.MAMOLO (VIA)",</v>
      </c>
      <c r="D261" t="str">
        <f>IF(Complessivo!G262="null", CONCATENATE("dettaglioHera:",Complessivo!G262,","),CONCATENATE("dettaglioHera:""",Complessivo!G262,""","))</f>
        <v>dettaglioHera:"da via Bagni di Mario a via Roncrio, da via Roncrio a lato opposto via Bagni di Mario",</v>
      </c>
      <c r="E261" t="str">
        <f>CONCATENATE("viaGoogle:""",Complessivo!H262,""",")</f>
        <v>viaGoogle:"Via San Mamolo",</v>
      </c>
      <c r="F261" t="str">
        <f>CONCATENATE("minDisp:",Complessivo!I262,",")</f>
        <v>minDisp:,</v>
      </c>
      <c r="G261" t="str">
        <f>CONCATENATE("minPari:",Complessivo!J262,",")</f>
        <v>minPari:,</v>
      </c>
      <c r="H261" t="str">
        <f>CONCATENATE("maxDisp:",Complessivo!K262,",")</f>
        <v>maxDisp:,</v>
      </c>
      <c r="I261" t="str">
        <f>CONCATENATE("maxPari:",Complessivo!L262,",")</f>
        <v>maxPari:,</v>
      </c>
      <c r="J261" t="str">
        <f>CONCATENATE("day:",Complessivo!N262,",")</f>
        <v>day:5,</v>
      </c>
      <c r="K261" t="str">
        <f>CONCATENATE("week:",Complessivo!M262,"},")</f>
        <v>week:3},</v>
      </c>
    </row>
    <row r="262" spans="1:11">
      <c r="A262" t="str">
        <f>CONCATENATE("{id:",Complessivo!A263,",")</f>
        <v>{id:262,</v>
      </c>
      <c r="B262" t="str">
        <f>CONCATENATE("idHera:",Complessivo!B263,",")</f>
        <v>idHera:553,</v>
      </c>
      <c r="C262" t="str">
        <f>CONCATENATE("viaHera:""",Complessivo!C263,""",")</f>
        <v>viaHera:"S.MAMOLO (VIA)",</v>
      </c>
      <c r="D262" t="str">
        <f>IF(Complessivo!G263="null", CONCATENATE("dettaglioHera:",Complessivo!G263,","),CONCATENATE("dettaglioHera:""",Complessivo!G263,""","))</f>
        <v>dettaglioHera:"da lato opposto via Bagni di Mario a piazza di P.ta S.Mamolo, da piazza P.ta S.Mamolo a via Bagni di Mario",</v>
      </c>
      <c r="E262" t="str">
        <f>CONCATENATE("viaGoogle:""",Complessivo!H263,""",")</f>
        <v>viaGoogle:"Via San Mamolo",</v>
      </c>
      <c r="F262" t="str">
        <f>CONCATENATE("minDisp:",Complessivo!I263,",")</f>
        <v>minDisp:,</v>
      </c>
      <c r="G262" t="str">
        <f>CONCATENATE("minPari:",Complessivo!J263,",")</f>
        <v>minPari:,</v>
      </c>
      <c r="H262" t="str">
        <f>CONCATENATE("maxDisp:",Complessivo!K263,",")</f>
        <v>maxDisp:,</v>
      </c>
      <c r="I262" t="str">
        <f>CONCATENATE("maxPari:",Complessivo!L263,",")</f>
        <v>maxPari:,</v>
      </c>
      <c r="J262" t="str">
        <f>CONCATENATE("day:",Complessivo!N263,",")</f>
        <v>day:2,</v>
      </c>
      <c r="K262" t="str">
        <f>CONCATENATE("week:",Complessivo!M263,"},")</f>
        <v>week:4},</v>
      </c>
    </row>
    <row r="263" spans="1:11">
      <c r="A263" t="str">
        <f>CONCATENATE("{id:",Complessivo!A264,",")</f>
        <v>{id:263,</v>
      </c>
      <c r="B263" t="str">
        <f>CONCATENATE("idHera:",Complessivo!B264,",")</f>
        <v>idHera:709,</v>
      </c>
      <c r="C263" t="str">
        <f>CONCATENATE("viaHera:""",Complessivo!C264,""",")</f>
        <v>viaHera:"S.MARGHERITA (VIA)",</v>
      </c>
      <c r="D263" t="str">
        <f>IF(Complessivo!G264="null", CONCATENATE("dettaglioHera:",Complessivo!G264,","),CONCATENATE("dettaglioHera:""",Complessivo!G264,""","))</f>
        <v>dettaglioHera:null,</v>
      </c>
      <c r="E263" t="str">
        <f>CONCATENATE("viaGoogle:""",Complessivo!H264,""",")</f>
        <v>viaGoogle:"Via Santa Margherita",</v>
      </c>
      <c r="F263" t="str">
        <f>CONCATENATE("minDisp:",Complessivo!I264,",")</f>
        <v>minDisp:null,</v>
      </c>
      <c r="G263" t="str">
        <f>CONCATENATE("minPari:",Complessivo!J264,",")</f>
        <v>minPari:null,</v>
      </c>
      <c r="H263" t="str">
        <f>CONCATENATE("maxDisp:",Complessivo!K264,",")</f>
        <v>maxDisp:null,</v>
      </c>
      <c r="I263" t="str">
        <f>CONCATENATE("maxPari:",Complessivo!L264,",")</f>
        <v>maxPari:null,</v>
      </c>
      <c r="J263" t="str">
        <f>CONCATENATE("day:",Complessivo!N264,",")</f>
        <v>day:5,</v>
      </c>
      <c r="K263" t="str">
        <f>CONCATENATE("week:",Complessivo!M264,"},")</f>
        <v>week:3},</v>
      </c>
    </row>
    <row r="264" spans="1:11">
      <c r="A264" t="str">
        <f>CONCATENATE("{id:",Complessivo!A265,",")</f>
        <v>{id:264,</v>
      </c>
      <c r="B264" t="str">
        <f>CONCATENATE("idHera:",Complessivo!B265,",")</f>
        <v>idHera:534,</v>
      </c>
      <c r="C264" t="str">
        <f>CONCATENATE("viaHera:""",Complessivo!C265,""",")</f>
        <v>viaHera:"S.MICHELE (P.ZZA)",</v>
      </c>
      <c r="D264" t="str">
        <f>IF(Complessivo!G265="null", CONCATENATE("dettaglioHera:",Complessivo!G265,","),CONCATENATE("dettaglioHera:""",Complessivo!G265,""","))</f>
        <v>dettaglioHera:null,</v>
      </c>
      <c r="E264" t="str">
        <f>CONCATENATE("viaGoogle:""",Complessivo!H265,""",")</f>
        <v>viaGoogle:"Piazza San Michele",</v>
      </c>
      <c r="F264" t="str">
        <f>CONCATENATE("minDisp:",Complessivo!I265,",")</f>
        <v>minDisp:null,</v>
      </c>
      <c r="G264" t="str">
        <f>CONCATENATE("minPari:",Complessivo!J265,",")</f>
        <v>minPari:null,</v>
      </c>
      <c r="H264" t="str">
        <f>CONCATENATE("maxDisp:",Complessivo!K265,",")</f>
        <v>maxDisp:null,</v>
      </c>
      <c r="I264" t="str">
        <f>CONCATENATE("maxPari:",Complessivo!L265,",")</f>
        <v>maxPari:null,</v>
      </c>
      <c r="J264" t="str">
        <f>CONCATENATE("day:",Complessivo!N265,",")</f>
        <v>day:2,</v>
      </c>
      <c r="K264" t="str">
        <f>CONCATENATE("week:",Complessivo!M265,"},")</f>
        <v>week:3},</v>
      </c>
    </row>
    <row r="265" spans="1:11">
      <c r="A265" t="str">
        <f>CONCATENATE("{id:",Complessivo!A266,",")</f>
        <v>{id:265,</v>
      </c>
      <c r="B265" t="str">
        <f>CONCATENATE("idHera:",Complessivo!B266,",")</f>
        <v>idHera:693,</v>
      </c>
      <c r="C265" t="str">
        <f>CONCATENATE("viaHera:""",Complessivo!C266,""",")</f>
        <v>viaHera:"S.PETRONIO VECCHIO (VIA)",</v>
      </c>
      <c r="D265" t="str">
        <f>IF(Complessivo!G266="null", CONCATENATE("dettaglioHera:",Complessivo!G266,","),CONCATENATE("dettaglioHera:""",Complessivo!G266,""","))</f>
        <v>dettaglioHera:null,</v>
      </c>
      <c r="E265" t="str">
        <f>CONCATENATE("viaGoogle:""",Complessivo!H266,""",")</f>
        <v>viaGoogle:"Via San Petronio Vecchio",</v>
      </c>
      <c r="F265" t="str">
        <f>CONCATENATE("minDisp:",Complessivo!I266,",")</f>
        <v>minDisp:null,</v>
      </c>
      <c r="G265" t="str">
        <f>CONCATENATE("minPari:",Complessivo!J266,",")</f>
        <v>minPari:null,</v>
      </c>
      <c r="H265" t="str">
        <f>CONCATENATE("maxDisp:",Complessivo!K266,",")</f>
        <v>maxDisp:null,</v>
      </c>
      <c r="I265" t="str">
        <f>CONCATENATE("maxPari:",Complessivo!L266,",")</f>
        <v>maxPari:null,</v>
      </c>
      <c r="J265" t="str">
        <f>CONCATENATE("day:",Complessivo!N266,",")</f>
        <v>day:5,</v>
      </c>
      <c r="K265" t="str">
        <f>CONCATENATE("week:",Complessivo!M266,"},")</f>
        <v>week:1},</v>
      </c>
    </row>
    <row r="266" spans="1:11">
      <c r="A266" t="str">
        <f>CONCATENATE("{id:",Complessivo!A267,",")</f>
        <v>{id:266,</v>
      </c>
      <c r="B266" t="str">
        <f>CONCATENATE("idHera:",Complessivo!B267,",")</f>
        <v>idHera:715,</v>
      </c>
      <c r="C266" t="str">
        <f>CONCATENATE("viaHera:""",Complessivo!C267,""",")</f>
        <v>viaHera:"S.PROCOLO (VIA)",</v>
      </c>
      <c r="D266" t="str">
        <f>IF(Complessivo!G267="null", CONCATENATE("dettaglioHera:",Complessivo!G267,","),CONCATENATE("dettaglioHera:""",Complessivo!G267,""","))</f>
        <v>dettaglioHera:null,</v>
      </c>
      <c r="E266" t="str">
        <f>CONCATENATE("viaGoogle:""",Complessivo!H267,""",")</f>
        <v>viaGoogle:"Via San Procolo",</v>
      </c>
      <c r="F266" t="str">
        <f>CONCATENATE("minDisp:",Complessivo!I267,",")</f>
        <v>minDisp:null,</v>
      </c>
      <c r="G266" t="str">
        <f>CONCATENATE("minPari:",Complessivo!J267,",")</f>
        <v>minPari:null,</v>
      </c>
      <c r="H266" t="str">
        <f>CONCATENATE("maxDisp:",Complessivo!K267,",")</f>
        <v>maxDisp:null,</v>
      </c>
      <c r="I266" t="str">
        <f>CONCATENATE("maxPari:",Complessivo!L267,",")</f>
        <v>maxPari:null,</v>
      </c>
      <c r="J266" t="str">
        <f>CONCATENATE("day:",Complessivo!N267,",")</f>
        <v>day:5,</v>
      </c>
      <c r="K266" t="str">
        <f>CONCATENATE("week:",Complessivo!M267,"},")</f>
        <v>week:3},</v>
      </c>
    </row>
    <row r="267" spans="1:11">
      <c r="A267" t="str">
        <f>CONCATENATE("{id:",Complessivo!A268,",")</f>
        <v>{id:267,</v>
      </c>
      <c r="B267" t="str">
        <f>CONCATENATE("idHera:",Complessivo!B268,",")</f>
        <v>idHera:584,</v>
      </c>
      <c r="C267" t="str">
        <f>CONCATENATE("viaHera:""",Complessivo!C268,""",")</f>
        <v>viaHera:"S.ROCCO (VIA)",</v>
      </c>
      <c r="D267" t="str">
        <f>IF(Complessivo!G268="null", CONCATENATE("dettaglioHera:",Complessivo!G268,","),CONCATENATE("dettaglioHera:""",Complessivo!G268,""","))</f>
        <v>dettaglioHera:null,</v>
      </c>
      <c r="E267" t="str">
        <f>CONCATENATE("viaGoogle:""",Complessivo!H268,""",")</f>
        <v>viaGoogle:"Via San Rocco",</v>
      </c>
      <c r="F267" t="str">
        <f>CONCATENATE("minDisp:",Complessivo!I268,",")</f>
        <v>minDisp:null,</v>
      </c>
      <c r="G267" t="str">
        <f>CONCATENATE("minPari:",Complessivo!J268,",")</f>
        <v>minPari:null,</v>
      </c>
      <c r="H267" t="str">
        <f>CONCATENATE("maxDisp:",Complessivo!K268,",")</f>
        <v>maxDisp:null,</v>
      </c>
      <c r="I267" t="str">
        <f>CONCATENATE("maxPari:",Complessivo!L268,",")</f>
        <v>maxPari:null,</v>
      </c>
      <c r="J267" t="str">
        <f>CONCATENATE("day:",Complessivo!N268,",")</f>
        <v>day:3,</v>
      </c>
      <c r="K267" t="str">
        <f>CONCATENATE("week:",Complessivo!M268,"},")</f>
        <v>week:2},</v>
      </c>
    </row>
    <row r="268" spans="1:11">
      <c r="A268" t="str">
        <f>CONCATENATE("{id:",Complessivo!A269,",")</f>
        <v>{id:268,</v>
      </c>
      <c r="B268" t="str">
        <f>CONCATENATE("idHera:",Complessivo!B269,",")</f>
        <v>idHera:631,</v>
      </c>
      <c r="C268" t="str">
        <f>CONCATENATE("viaHera:""",Complessivo!C269,""",")</f>
        <v>viaHera:"S.SIGISMONDO (VIA)",</v>
      </c>
      <c r="D268" t="str">
        <f>IF(Complessivo!G269="null", CONCATENATE("dettaglioHera:",Complessivo!G269,","),CONCATENATE("dettaglioHera:""",Complessivo!G269,""","))</f>
        <v>dettaglioHera:null,</v>
      </c>
      <c r="E268" t="str">
        <f>CONCATENATE("viaGoogle:""",Complessivo!H269,""",")</f>
        <v>viaGoogle:"Via San Sigismondo",</v>
      </c>
      <c r="F268" t="str">
        <f>CONCATENATE("minDisp:",Complessivo!I269,",")</f>
        <v>minDisp:null,</v>
      </c>
      <c r="G268" t="str">
        <f>CONCATENATE("minPari:",Complessivo!J269,",")</f>
        <v>minPari:null,</v>
      </c>
      <c r="H268" t="str">
        <f>CONCATENATE("maxDisp:",Complessivo!K269,",")</f>
        <v>maxDisp:null,</v>
      </c>
      <c r="I268" t="str">
        <f>CONCATENATE("maxPari:",Complessivo!L269,",")</f>
        <v>maxPari:null,</v>
      </c>
      <c r="J268" t="str">
        <f>CONCATENATE("day:",Complessivo!N269,",")</f>
        <v>day:4,</v>
      </c>
      <c r="K268" t="str">
        <f>CONCATENATE("week:",Complessivo!M269,"},")</f>
        <v>week:1},</v>
      </c>
    </row>
    <row r="269" spans="1:11">
      <c r="A269" t="str">
        <f>CONCATENATE("{id:",Complessivo!A270,",")</f>
        <v>{id:269,</v>
      </c>
      <c r="B269" t="str">
        <f>CONCATENATE("idHera:",Complessivo!B270,",")</f>
        <v>idHera:514,</v>
      </c>
      <c r="C269" t="str">
        <f>CONCATENATE("viaHera:""",Complessivo!C270,""",")</f>
        <v>viaHera:"S.STEFANO (VIA)",</v>
      </c>
      <c r="D269" t="str">
        <f>IF(Complessivo!G270="null", CONCATENATE("dettaglioHera:",Complessivo!G270,","),CONCATENATE("dettaglioHera:""",Complessivo!G270,""","))</f>
        <v>dettaglioHera:"da via Farini a via De' Buttieri",</v>
      </c>
      <c r="E269" t="str">
        <f>CONCATENATE("viaGoogle:""",Complessivo!H270,""",")</f>
        <v>viaGoogle:"Via Santo Stefano",</v>
      </c>
      <c r="F269" t="str">
        <f>CONCATENATE("minDisp:",Complessivo!I270,",")</f>
        <v>minDisp:,</v>
      </c>
      <c r="G269" t="str">
        <f>CONCATENATE("minPari:",Complessivo!J270,",")</f>
        <v>minPari:,</v>
      </c>
      <c r="H269" t="str">
        <f>CONCATENATE("maxDisp:",Complessivo!K270,",")</f>
        <v>maxDisp:,</v>
      </c>
      <c r="I269" t="str">
        <f>CONCATENATE("maxPari:",Complessivo!L270,",")</f>
        <v>maxPari:,</v>
      </c>
      <c r="J269" t="str">
        <f>CONCATENATE("day:",Complessivo!N270,",")</f>
        <v>day:2,</v>
      </c>
      <c r="K269" t="str">
        <f>CONCATENATE("week:",Complessivo!M270,"},")</f>
        <v>week:2},</v>
      </c>
    </row>
    <row r="270" spans="1:11">
      <c r="A270" t="str">
        <f>CONCATENATE("{id:",Complessivo!A271,",")</f>
        <v>{id:270,</v>
      </c>
      <c r="B270" t="str">
        <f>CONCATENATE("idHera:",Complessivo!B271,",")</f>
        <v>idHera:514,</v>
      </c>
      <c r="C270" t="str">
        <f>CONCATENATE("viaHera:""",Complessivo!C271,""",")</f>
        <v>viaHera:"S.STEFANO (VIA)",</v>
      </c>
      <c r="D270" t="str">
        <f>IF(Complessivo!G271="null", CONCATENATE("dettaglioHera:",Complessivo!G271,","),CONCATENATE("dettaglioHera:""",Complessivo!G271,""","))</f>
        <v>dettaglioHera:"da via Remorsella a via Farini",</v>
      </c>
      <c r="E270" t="str">
        <f>CONCATENATE("viaGoogle:""",Complessivo!H271,""",")</f>
        <v>viaGoogle:"Via Santo Stefano",</v>
      </c>
      <c r="F270" t="str">
        <f>CONCATENATE("minDisp:",Complessivo!I271,",")</f>
        <v>minDisp:,</v>
      </c>
      <c r="G270" t="str">
        <f>CONCATENATE("minPari:",Complessivo!J271,",")</f>
        <v>minPari:,</v>
      </c>
      <c r="H270" t="str">
        <f>CONCATENATE("maxDisp:",Complessivo!K271,",")</f>
        <v>maxDisp:,</v>
      </c>
      <c r="I270" t="str">
        <f>CONCATENATE("maxPari:",Complessivo!L271,",")</f>
        <v>maxPari:,</v>
      </c>
      <c r="J270" t="str">
        <f>CONCATENATE("day:",Complessivo!N271,",")</f>
        <v>day:2,</v>
      </c>
      <c r="K270" t="str">
        <f>CONCATENATE("week:",Complessivo!M271,"},")</f>
        <v>week:2},</v>
      </c>
    </row>
    <row r="271" spans="1:11">
      <c r="A271" t="str">
        <f>CONCATENATE("{id:",Complessivo!A272,",")</f>
        <v>{id:271,</v>
      </c>
      <c r="B271" t="str">
        <f>CONCATENATE("idHera:",Complessivo!B272,",")</f>
        <v>idHera:514,</v>
      </c>
      <c r="C271" t="str">
        <f>CONCATENATE("viaHera:""",Complessivo!C272,""",")</f>
        <v>viaHera:"S.STEFANO (VIA)",</v>
      </c>
      <c r="D271" t="str">
        <f>IF(Complessivo!G272="null", CONCATENATE("dettaglioHera:",Complessivo!G272,","),CONCATENATE("dettaglioHera:""",Complessivo!G272,""","))</f>
        <v>dettaglioHera:"da piazza p.ta S.Stefano a via Remorsella",</v>
      </c>
      <c r="E271" t="str">
        <f>CONCATENATE("viaGoogle:""",Complessivo!H272,""",")</f>
        <v>viaGoogle:"Via Santo Stefano",</v>
      </c>
      <c r="F271" t="str">
        <f>CONCATENATE("minDisp:",Complessivo!I272,",")</f>
        <v>minDisp:,</v>
      </c>
      <c r="G271" t="str">
        <f>CONCATENATE("minPari:",Complessivo!J272,",")</f>
        <v>minPari:,</v>
      </c>
      <c r="H271" t="str">
        <f>CONCATENATE("maxDisp:",Complessivo!K272,",")</f>
        <v>maxDisp:,</v>
      </c>
      <c r="I271" t="str">
        <f>CONCATENATE("maxPari:",Complessivo!L272,",")</f>
        <v>maxPari:,</v>
      </c>
      <c r="J271" t="str">
        <f>CONCATENATE("day:",Complessivo!N272,",")</f>
        <v>day:2,</v>
      </c>
      <c r="K271" t="str">
        <f>CONCATENATE("week:",Complessivo!M272,"},")</f>
        <v>week:3},</v>
      </c>
    </row>
    <row r="272" spans="1:11">
      <c r="A272" t="str">
        <f>CONCATENATE("{id:",Complessivo!A273,",")</f>
        <v>{id:272,</v>
      </c>
      <c r="B272" t="str">
        <f>CONCATENATE("idHera:",Complessivo!B273,",")</f>
        <v>idHera:514,</v>
      </c>
      <c r="C272" t="str">
        <f>CONCATENATE("viaHera:""",Complessivo!C273,""",")</f>
        <v>viaHera:"S.STEFANO (VIA)",</v>
      </c>
      <c r="D272" t="str">
        <f>IF(Complessivo!G273="null", CONCATENATE("dettaglioHera:",Complessivo!G273,","),CONCATENATE("dettaglioHera:""",Complessivo!G273,""","))</f>
        <v>dettaglioHera:"da via Buttieri a piazza p.ta S.Stefano",</v>
      </c>
      <c r="E272" t="str">
        <f>CONCATENATE("viaGoogle:""",Complessivo!H273,""",")</f>
        <v>viaGoogle:"Via Santo Stefano",</v>
      </c>
      <c r="F272" t="str">
        <f>CONCATENATE("minDisp:",Complessivo!I273,",")</f>
        <v>minDisp:,</v>
      </c>
      <c r="G272" t="str">
        <f>CONCATENATE("minPari:",Complessivo!J273,",")</f>
        <v>minPari:,</v>
      </c>
      <c r="H272" t="str">
        <f>CONCATENATE("maxDisp:",Complessivo!K273,",")</f>
        <v>maxDisp:,</v>
      </c>
      <c r="I272" t="str">
        <f>CONCATENATE("maxPari:",Complessivo!L273,",")</f>
        <v>maxPari:,</v>
      </c>
      <c r="J272" t="str">
        <f>CONCATENATE("day:",Complessivo!N273,",")</f>
        <v>day:2,</v>
      </c>
      <c r="K272" t="str">
        <f>CONCATENATE("week:",Complessivo!M273,"},")</f>
        <v>week:3},</v>
      </c>
    </row>
    <row r="273" spans="1:11">
      <c r="A273" t="str">
        <f>CONCATENATE("{id:",Complessivo!A274,",")</f>
        <v>{id:273,</v>
      </c>
      <c r="B273" t="str">
        <f>CONCATENATE("idHera:",Complessivo!B274,",")</f>
        <v>idHera:585,</v>
      </c>
      <c r="C273" t="str">
        <f>CONCATENATE("viaHera:""",Complessivo!C274,""",")</f>
        <v>viaHera:"S.VALENTINO (VIA)",</v>
      </c>
      <c r="D273" t="str">
        <f>IF(Complessivo!G274="null", CONCATENATE("dettaglioHera:",Complessivo!G274,","),CONCATENATE("dettaglioHera:""",Complessivo!G274,""","))</f>
        <v>dettaglioHera:null,</v>
      </c>
      <c r="E273" t="str">
        <f>CONCATENATE("viaGoogle:""",Complessivo!H274,""",")</f>
        <v>viaGoogle:"Via San Valentino",</v>
      </c>
      <c r="F273" t="str">
        <f>CONCATENATE("minDisp:",Complessivo!I274,",")</f>
        <v>minDisp:null,</v>
      </c>
      <c r="G273" t="str">
        <f>CONCATENATE("minPari:",Complessivo!J274,",")</f>
        <v>minPari:null,</v>
      </c>
      <c r="H273" t="str">
        <f>CONCATENATE("maxDisp:",Complessivo!K274,",")</f>
        <v>maxDisp:null,</v>
      </c>
      <c r="I273" t="str">
        <f>CONCATENATE("maxPari:",Complessivo!L274,",")</f>
        <v>maxPari:null,</v>
      </c>
      <c r="J273" t="str">
        <f>CONCATENATE("day:",Complessivo!N274,",")</f>
        <v>day:3,</v>
      </c>
      <c r="K273" t="str">
        <f>CONCATENATE("week:",Complessivo!M274,"},")</f>
        <v>week:2},</v>
      </c>
    </row>
    <row r="274" spans="1:11">
      <c r="A274" t="str">
        <f>CONCATENATE("{id:",Complessivo!A275,",")</f>
        <v>{id:274,</v>
      </c>
      <c r="B274" t="str">
        <f>CONCATENATE("idHera:",Complessivo!B275,",")</f>
        <v>idHera:621,</v>
      </c>
      <c r="C274" t="str">
        <f>CONCATENATE("viaHera:""",Complessivo!C275,""",")</f>
        <v>viaHera:"S.VITALE (VIA)",</v>
      </c>
      <c r="D274" t="str">
        <f>IF(Complessivo!G275="null", CONCATENATE("dettaglioHera:",Complessivo!G275,","),CONCATENATE("dettaglioHera:""",Complessivo!G275,""","))</f>
        <v>dettaglioHera:"da via Petroni a p.zza p.ta Ravegnana",</v>
      </c>
      <c r="E274" t="str">
        <f>CONCATENATE("viaGoogle:""",Complessivo!H275,""",")</f>
        <v>viaGoogle:"Via San Vitale",</v>
      </c>
      <c r="F274" t="str">
        <f>CONCATENATE("minDisp:",Complessivo!I275,",")</f>
        <v>minDisp:,</v>
      </c>
      <c r="G274" t="str">
        <f>CONCATENATE("minPari:",Complessivo!J275,",")</f>
        <v>minPari:,</v>
      </c>
      <c r="H274" t="str">
        <f>CONCATENATE("maxDisp:",Complessivo!K275,",")</f>
        <v>maxDisp:,</v>
      </c>
      <c r="I274" t="str">
        <f>CONCATENATE("maxPari:",Complessivo!L275,",")</f>
        <v>maxPari:,</v>
      </c>
      <c r="J274" t="str">
        <f>CONCATENATE("day:",Complessivo!N275,",")</f>
        <v>day:4,</v>
      </c>
      <c r="K274" t="str">
        <f>CONCATENATE("week:",Complessivo!M275,"},")</f>
        <v>week:1},</v>
      </c>
    </row>
    <row r="275" spans="1:11">
      <c r="A275" t="str">
        <f>CONCATENATE("{id:",Complessivo!A276,",")</f>
        <v>{id:275,</v>
      </c>
      <c r="B275" t="str">
        <f>CONCATENATE("idHera:",Complessivo!B276,",")</f>
        <v>idHera:621,</v>
      </c>
      <c r="C275" t="str">
        <f>CONCATENATE("viaHera:""",Complessivo!C276,""",")</f>
        <v>viaHera:"S.VITALE (VIA)",</v>
      </c>
      <c r="D275" t="str">
        <f>IF(Complessivo!G276="null", CONCATENATE("dettaglioHera:",Complessivo!G276,","),CONCATENATE("dettaglioHera:""",Complessivo!G276,""","))</f>
        <v>dettaglioHera:"da p.zza p.ta S.Vitale a p.zza Aldrovandi",</v>
      </c>
      <c r="E275" t="str">
        <f>CONCATENATE("viaGoogle:""",Complessivo!H276,""",")</f>
        <v>viaGoogle:"Via San Vitale",</v>
      </c>
      <c r="F275" t="str">
        <f>CONCATENATE("minDisp:",Complessivo!I276,",")</f>
        <v>minDisp:,</v>
      </c>
      <c r="G275" t="str">
        <f>CONCATENATE("minPari:",Complessivo!J276,",")</f>
        <v>minPari:,</v>
      </c>
      <c r="H275" t="str">
        <f>CONCATENATE("maxDisp:",Complessivo!K276,",")</f>
        <v>maxDisp:,</v>
      </c>
      <c r="I275" t="str">
        <f>CONCATENATE("maxPari:",Complessivo!L276,",")</f>
        <v>maxPari:,</v>
      </c>
      <c r="J275" t="str">
        <f>CONCATENATE("day:",Complessivo!N276,",")</f>
        <v>day:3,</v>
      </c>
      <c r="K275" t="str">
        <f>CONCATENATE("week:",Complessivo!M276,"},")</f>
        <v>week:4},</v>
      </c>
    </row>
    <row r="276" spans="1:11">
      <c r="A276" t="str">
        <f>CONCATENATE("{id:",Complessivo!A277,",")</f>
        <v>{id:276,</v>
      </c>
      <c r="B276" t="str">
        <f>CONCATENATE("idHera:",Complessivo!B277,",")</f>
        <v>idHera:556,</v>
      </c>
      <c r="C276" t="str">
        <f>CONCATENATE("viaHera:""",Complessivo!C277,""",")</f>
        <v>viaHera:"SAFFI (VIA)",</v>
      </c>
      <c r="D276" t="str">
        <f>IF(Complessivo!G277="null", CONCATENATE("dettaglioHera:",Complessivo!G277,","),CONCATENATE("dettaglioHera:""",Complessivo!G277,""","))</f>
        <v>dettaglioHera:"da v.le Silvani a via Malvasia",</v>
      </c>
      <c r="E276" t="str">
        <f>CONCATENATE("viaGoogle:""",Complessivo!H277,""",")</f>
        <v>viaGoogle:"Via Aurelio Saffi",</v>
      </c>
      <c r="F276" t="str">
        <f>CONCATENATE("minDisp:",Complessivo!I277,",")</f>
        <v>minDisp:null,</v>
      </c>
      <c r="G276" t="str">
        <f>CONCATENATE("minPari:",Complessivo!J277,",")</f>
        <v>minPari:null,</v>
      </c>
      <c r="H276" t="str">
        <f>CONCATENATE("maxDisp:",Complessivo!K277,",")</f>
        <v>maxDisp:null,</v>
      </c>
      <c r="I276" t="str">
        <f>CONCATENATE("maxPari:",Complessivo!L277,",")</f>
        <v>maxPari:null,</v>
      </c>
      <c r="J276" t="str">
        <f>CONCATENATE("day:",Complessivo!N277,",")</f>
        <v>day:2,</v>
      </c>
      <c r="K276" t="str">
        <f>CONCATENATE("week:",Complessivo!M277,"},")</f>
        <v>week:4},</v>
      </c>
    </row>
    <row r="277" spans="1:11">
      <c r="A277" t="str">
        <f>CONCATENATE("{id:",Complessivo!A278,",")</f>
        <v>{id:277,</v>
      </c>
      <c r="B277" t="str">
        <f>CONCATENATE("idHera:",Complessivo!B278,",")</f>
        <v>idHera:554,</v>
      </c>
      <c r="C277" t="str">
        <f>CONCATENATE("viaHera:""",Complessivo!C278,""",")</f>
        <v>viaHera:"SARAGOZZA (VIA)",</v>
      </c>
      <c r="D277" t="str">
        <f>IF(Complessivo!G278="null", CONCATENATE("dettaglioHera:",Complessivo!G278,","),CONCATENATE("dettaglioHera:""",Complessivo!G278,""","))</f>
        <v>dettaglioHera:"da p.zza p.ta Saragozza a via Malpertuso",</v>
      </c>
      <c r="E277" t="str">
        <f>CONCATENATE("viaGoogle:""",Complessivo!H278,""",")</f>
        <v>viaGoogle:"Via Saragozza",</v>
      </c>
      <c r="F277" t="str">
        <f>CONCATENATE("minDisp:",Complessivo!I278,",")</f>
        <v>minDisp:,</v>
      </c>
      <c r="G277" t="str">
        <f>CONCATENATE("minPari:",Complessivo!J278,",")</f>
        <v>minPari:,</v>
      </c>
      <c r="H277" t="str">
        <f>CONCATENATE("maxDisp:",Complessivo!K278,",")</f>
        <v>maxDisp:,</v>
      </c>
      <c r="I277" t="str">
        <f>CONCATENATE("maxPari:",Complessivo!L278,",")</f>
        <v>maxPari:,</v>
      </c>
      <c r="J277" t="str">
        <f>CONCATENATE("day:",Complessivo!N278,",")</f>
        <v>day:4,</v>
      </c>
      <c r="K277" t="str">
        <f>CONCATENATE("week:",Complessivo!M278,"},")</f>
        <v>week:3},</v>
      </c>
    </row>
    <row r="278" spans="1:11">
      <c r="A278" t="str">
        <f>CONCATENATE("{id:",Complessivo!A279,",")</f>
        <v>{id:278,</v>
      </c>
      <c r="B278" t="str">
        <f>CONCATENATE("idHera:",Complessivo!B279,",")</f>
        <v>idHera:554,</v>
      </c>
      <c r="C278" t="str">
        <f>CONCATENATE("viaHera:""",Complessivo!C279,""",")</f>
        <v>viaHera:"SARAGOZZA (VIA)",</v>
      </c>
      <c r="D278" t="str">
        <f>IF(Complessivo!G279="null", CONCATENATE("dettaglioHera:",Complessivo!G279,","),CONCATENATE("dettaglioHera:""",Complessivo!G279,""","))</f>
        <v>dettaglioHera:"da via Nosadella a p.zza p.ta Saragozza",</v>
      </c>
      <c r="E278" t="str">
        <f>CONCATENATE("viaGoogle:""",Complessivo!H279,""",")</f>
        <v>viaGoogle:"Via Saragozza",</v>
      </c>
      <c r="F278" t="str">
        <f>CONCATENATE("minDisp:",Complessivo!I279,",")</f>
        <v>minDisp:,</v>
      </c>
      <c r="G278" t="str">
        <f>CONCATENATE("minPari:",Complessivo!J279,",")</f>
        <v>minPari:,</v>
      </c>
      <c r="H278" t="str">
        <f>CONCATENATE("maxDisp:",Complessivo!K279,",")</f>
        <v>maxDisp:,</v>
      </c>
      <c r="I278" t="str">
        <f>CONCATENATE("maxPari:",Complessivo!L279,",")</f>
        <v>maxPari:,</v>
      </c>
      <c r="J278" t="str">
        <f>CONCATENATE("day:",Complessivo!N279,",")</f>
        <v>day:4,</v>
      </c>
      <c r="K278" t="str">
        <f>CONCATENATE("week:",Complessivo!M279,"},")</f>
        <v>week:3},</v>
      </c>
    </row>
    <row r="279" spans="1:11">
      <c r="A279" t="str">
        <f>CONCATENATE("{id:",Complessivo!A280,",")</f>
        <v>{id:279,</v>
      </c>
      <c r="B279" t="str">
        <f>CONCATENATE("idHera:",Complessivo!B280,",")</f>
        <v>idHera:554,</v>
      </c>
      <c r="C279" t="str">
        <f>CONCATENATE("viaHera:""",Complessivo!C280,""",")</f>
        <v>viaHera:"SARAGOZZA (VIA)",</v>
      </c>
      <c r="D279" t="str">
        <f>IF(Complessivo!G280="null", CONCATENATE("dettaglioHera:",Complessivo!G280,","),CONCATENATE("dettaglioHera:""",Complessivo!G280,""","))</f>
        <v>dettaglioHera:"da v.le Pepoli a via Turati",</v>
      </c>
      <c r="E279" t="str">
        <f>CONCATENATE("viaGoogle:""",Complessivo!H280,""",")</f>
        <v>viaGoogle:"Via Saragozza",</v>
      </c>
      <c r="F279" t="str">
        <f>CONCATENATE("minDisp:",Complessivo!I280,",")</f>
        <v>minDisp:,</v>
      </c>
      <c r="G279" t="str">
        <f>CONCATENATE("minPari:",Complessivo!J280,",")</f>
        <v>minPari:,</v>
      </c>
      <c r="H279" t="str">
        <f>CONCATENATE("maxDisp:",Complessivo!K280,",")</f>
        <v>maxDisp:,</v>
      </c>
      <c r="I279" t="str">
        <f>CONCATENATE("maxPari:",Complessivo!L280,",")</f>
        <v>maxPari:,</v>
      </c>
      <c r="J279" t="str">
        <f>CONCATENATE("day:",Complessivo!N280,",")</f>
        <v>day:2,</v>
      </c>
      <c r="K279" t="str">
        <f>CONCATENATE("week:",Complessivo!M280,"},")</f>
        <v>week:4},</v>
      </c>
    </row>
    <row r="280" spans="1:11">
      <c r="A280" t="str">
        <f>CONCATENATE("{id:",Complessivo!A281,",")</f>
        <v>{id:280,</v>
      </c>
      <c r="B280" t="str">
        <f>CONCATENATE("idHera:",Complessivo!B281,",")</f>
        <v>idHera:554,</v>
      </c>
      <c r="C280" t="str">
        <f>CONCATENATE("viaHera:""",Complessivo!C281,""",")</f>
        <v>viaHera:"SARAGOZZA (VIA)",</v>
      </c>
      <c r="D280" t="str">
        <f>IF(Complessivo!G281="null", CONCATENATE("dettaglioHera:",Complessivo!G281,","),CONCATENATE("dettaglioHera:""",Complessivo!G281,""","))</f>
        <v>dettaglioHera:"da via Orsoni a Meloncello",</v>
      </c>
      <c r="E280" t="str">
        <f>CONCATENATE("viaGoogle:""",Complessivo!H281,""",")</f>
        <v>viaGoogle:"Via Saragozza",</v>
      </c>
      <c r="F280" t="str">
        <f>CONCATENATE("minDisp:",Complessivo!I281,",")</f>
        <v>minDisp:,</v>
      </c>
      <c r="G280" t="str">
        <f>CONCATENATE("minPari:",Complessivo!J281,",")</f>
        <v>minPari:,</v>
      </c>
      <c r="H280" t="str">
        <f>CONCATENATE("maxDisp:",Complessivo!K281,",")</f>
        <v>maxDisp:,</v>
      </c>
      <c r="I280" t="str">
        <f>CONCATENATE("maxPari:",Complessivo!L281,",")</f>
        <v>maxPari:,</v>
      </c>
      <c r="J280" t="str">
        <f>CONCATENATE("day:",Complessivo!N281,",")</f>
        <v>day:4,</v>
      </c>
      <c r="K280" t="str">
        <f>CONCATENATE("week:",Complessivo!M281,"},")</f>
        <v>week:4},</v>
      </c>
    </row>
    <row r="281" spans="1:11">
      <c r="A281" t="str">
        <f>CONCATENATE("{id:",Complessivo!A282,",")</f>
        <v>{id:281,</v>
      </c>
      <c r="B281" t="str">
        <f>CONCATENATE("idHera:",Complessivo!B282,",")</f>
        <v>idHera:554,</v>
      </c>
      <c r="C281" t="str">
        <f>CONCATENATE("viaHera:""",Complessivo!C282,""",")</f>
        <v>viaHera:"SARAGOZZA (VIA)",</v>
      </c>
      <c r="D281" t="str">
        <f>IF(Complessivo!G282="null", CONCATENATE("dettaglioHera:",Complessivo!G282,","),CONCATENATE("dettaglioHera:""",Complessivo!G282,""","))</f>
        <v>dettaglioHera:"da via Collegio di Spagna a via Nosadella",</v>
      </c>
      <c r="E281" t="str">
        <f>CONCATENATE("viaGoogle:""",Complessivo!H282,""",")</f>
        <v>viaGoogle:"Via Saragozza",</v>
      </c>
      <c r="F281" t="str">
        <f>CONCATENATE("minDisp:",Complessivo!I282,",")</f>
        <v>minDisp:,</v>
      </c>
      <c r="G281" t="str">
        <f>CONCATENATE("minPari:",Complessivo!J282,",")</f>
        <v>minPari:,</v>
      </c>
      <c r="H281" t="str">
        <f>CONCATENATE("maxDisp:",Complessivo!K282,",")</f>
        <v>maxDisp:,</v>
      </c>
      <c r="I281" t="str">
        <f>CONCATENATE("maxPari:",Complessivo!L282,",")</f>
        <v>maxPari:,</v>
      </c>
      <c r="J281" t="str">
        <f>CONCATENATE("day:",Complessivo!N282,",")</f>
        <v>day:5,</v>
      </c>
      <c r="K281" t="str">
        <f>CONCATENATE("week:",Complessivo!M282,"},")</f>
        <v>week:4},</v>
      </c>
    </row>
    <row r="282" spans="1:11">
      <c r="A282" t="str">
        <f>CONCATENATE("{id:",Complessivo!A283,",")</f>
        <v>{id:282,</v>
      </c>
      <c r="B282" t="str">
        <f>CONCATENATE("idHera:",Complessivo!B283,",")</f>
        <v>idHera:554,</v>
      </c>
      <c r="C282" t="str">
        <f>CONCATENATE("viaHera:""",Complessivo!C283,""",")</f>
        <v>viaHera:"SARAGOZZA (VIA)",</v>
      </c>
      <c r="D282" t="str">
        <f>IF(Complessivo!G283="null", CONCATENATE("dettaglioHera:",Complessivo!G283,","),CONCATENATE("dettaglioHera:""",Complessivo!G283,""","))</f>
        <v>dettaglioHera:"da via Malpertuso a via Urbana",</v>
      </c>
      <c r="E282" t="str">
        <f>CONCATENATE("viaGoogle:""",Complessivo!H283,""",")</f>
        <v>viaGoogle:"Via Saragozza",</v>
      </c>
      <c r="F282" t="str">
        <f>CONCATENATE("minDisp:",Complessivo!I283,",")</f>
        <v>minDisp:,</v>
      </c>
      <c r="G282" t="str">
        <f>CONCATENATE("minPari:",Complessivo!J283,",")</f>
        <v>minPari:,</v>
      </c>
      <c r="H282" t="str">
        <f>CONCATENATE("maxDisp:",Complessivo!K283,",")</f>
        <v>maxDisp:,</v>
      </c>
      <c r="I282" t="str">
        <f>CONCATENATE("maxPari:",Complessivo!L283,",")</f>
        <v>maxPari:,</v>
      </c>
      <c r="J282" t="str">
        <f>CONCATENATE("day:",Complessivo!N283,",")</f>
        <v>day:5,</v>
      </c>
      <c r="K282" t="str">
        <f>CONCATENATE("week:",Complessivo!M283,"},")</f>
        <v>week:4},</v>
      </c>
    </row>
    <row r="283" spans="1:11">
      <c r="A283" t="str">
        <f>CONCATENATE("{id:",Complessivo!A284,",")</f>
        <v>{id:283,</v>
      </c>
      <c r="B283" t="str">
        <f>CONCATENATE("idHera:",Complessivo!B284,",")</f>
        <v>idHera:689,</v>
      </c>
      <c r="C283" t="str">
        <f>CONCATENATE("viaHera:""",Complessivo!C284,""",")</f>
        <v>viaHera:"SAVENELLA (VIA)",</v>
      </c>
      <c r="D283" t="str">
        <f>IF(Complessivo!G284="null", CONCATENATE("dettaglioHera:",Complessivo!G284,","),CONCATENATE("dettaglioHera:""",Complessivo!G284,""","))</f>
        <v>dettaglioHera:null,</v>
      </c>
      <c r="E283" t="str">
        <f>CONCATENATE("viaGoogle:""",Complessivo!H284,""",")</f>
        <v>viaGoogle:"Via Savenella",</v>
      </c>
      <c r="F283" t="str">
        <f>CONCATENATE("minDisp:",Complessivo!I284,",")</f>
        <v>minDisp:null,</v>
      </c>
      <c r="G283" t="str">
        <f>CONCATENATE("minPari:",Complessivo!J284,",")</f>
        <v>minPari:null,</v>
      </c>
      <c r="H283" t="str">
        <f>CONCATENATE("maxDisp:",Complessivo!K284,",")</f>
        <v>maxDisp:null,</v>
      </c>
      <c r="I283" t="str">
        <f>CONCATENATE("maxPari:",Complessivo!L284,",")</f>
        <v>maxPari:null,</v>
      </c>
      <c r="J283" t="str">
        <f>CONCATENATE("day:",Complessivo!N284,",")</f>
        <v>day:5,</v>
      </c>
      <c r="K283" t="str">
        <f>CONCATENATE("week:",Complessivo!M284,"},")</f>
        <v>week:1},</v>
      </c>
    </row>
    <row r="284" spans="1:11">
      <c r="A284" t="str">
        <f>CONCATENATE("{id:",Complessivo!A285,",")</f>
        <v>{id:284,</v>
      </c>
      <c r="B284" t="str">
        <f>CONCATENATE("idHera:",Complessivo!B285,",")</f>
        <v>idHera:533,</v>
      </c>
      <c r="C284" t="str">
        <f>CONCATENATE("viaHera:""",Complessivo!C285,""",")</f>
        <v>viaHera:"SELMI (VIA)",</v>
      </c>
      <c r="D284" t="str">
        <f>IF(Complessivo!G285="null", CONCATENATE("dettaglioHera:",Complessivo!G285,","),CONCATENATE("dettaglioHera:""",Complessivo!G285,""","))</f>
        <v>dettaglioHera:null,</v>
      </c>
      <c r="E284" t="str">
        <f>CONCATENATE("viaGoogle:""",Complessivo!H285,""",")</f>
        <v>viaGoogle:"Via Francesco Selmi",</v>
      </c>
      <c r="F284" t="str">
        <f>CONCATENATE("minDisp:",Complessivo!I285,",")</f>
        <v>minDisp:null,</v>
      </c>
      <c r="G284" t="str">
        <f>CONCATENATE("minPari:",Complessivo!J285,",")</f>
        <v>minPari:null,</v>
      </c>
      <c r="H284" t="str">
        <f>CONCATENATE("maxDisp:",Complessivo!K285,",")</f>
        <v>maxDisp:null,</v>
      </c>
      <c r="I284" t="str">
        <f>CONCATENATE("maxPari:",Complessivo!L285,",")</f>
        <v>maxPari:null,</v>
      </c>
      <c r="J284" t="str">
        <f>CONCATENATE("day:",Complessivo!N285,",")</f>
        <v>day:2,</v>
      </c>
      <c r="K284" t="str">
        <f>CONCATENATE("week:",Complessivo!M285,"},")</f>
        <v>week:3},</v>
      </c>
    </row>
    <row r="285" spans="1:11">
      <c r="A285" t="str">
        <f>CONCATENATE("{id:",Complessivo!A286,",")</f>
        <v>{id:285,</v>
      </c>
      <c r="B285" t="str">
        <f>CONCATENATE("idHera:",Complessivo!B286,",")</f>
        <v>idHera:717,</v>
      </c>
      <c r="C285" t="str">
        <f>CONCATENATE("viaHera:""",Complessivo!C286,""",")</f>
        <v>viaHera:"SENZANOME (VIA)",</v>
      </c>
      <c r="D285" t="str">
        <f>IF(Complessivo!G286="null", CONCATENATE("dettaglioHera:",Complessivo!G286,","),CONCATENATE("dettaglioHera:""",Complessivo!G286,""","))</f>
        <v>dettaglioHera:null,</v>
      </c>
      <c r="E285" t="str">
        <f>CONCATENATE("viaGoogle:""",Complessivo!H286,""",")</f>
        <v>viaGoogle:"Via Senzanome",</v>
      </c>
      <c r="F285" t="str">
        <f>CONCATENATE("minDisp:",Complessivo!I286,",")</f>
        <v>minDisp:null,</v>
      </c>
      <c r="G285" t="str">
        <f>CONCATENATE("minPari:",Complessivo!J286,",")</f>
        <v>minPari:null,</v>
      </c>
      <c r="H285" t="str">
        <f>CONCATENATE("maxDisp:",Complessivo!K286,",")</f>
        <v>maxDisp:null,</v>
      </c>
      <c r="I285" t="str">
        <f>CONCATENATE("maxPari:",Complessivo!L286,",")</f>
        <v>maxPari:null,</v>
      </c>
      <c r="J285" t="str">
        <f>CONCATENATE("day:",Complessivo!N286,",")</f>
        <v>day:5,</v>
      </c>
      <c r="K285" t="str">
        <f>CONCATENATE("week:",Complessivo!M286,"},")</f>
        <v>week:3},</v>
      </c>
    </row>
    <row r="286" spans="1:11">
      <c r="A286" t="str">
        <f>CONCATENATE("{id:",Complessivo!A287,",")</f>
        <v>{id:286,</v>
      </c>
      <c r="B286" t="str">
        <f>CONCATENATE("idHera:",Complessivo!B287,",")</f>
        <v>idHera:550,</v>
      </c>
      <c r="C286" t="str">
        <f>CONCATENATE("viaHera:""",Complessivo!C287,""",")</f>
        <v>viaHera:"SILVANI (Viale)",</v>
      </c>
      <c r="D286" t="str">
        <f>IF(Complessivo!G287="null", CONCATENATE("dettaglioHera:",Complessivo!G287,","),CONCATENATE("dettaglioHera:""",Complessivo!G287,""","))</f>
        <v>dettaglioHera:null,</v>
      </c>
      <c r="E286" t="str">
        <f>CONCATENATE("viaGoogle:""",Complessivo!H287,""",")</f>
        <v>viaGoogle:"Viale Antonio Silvani",</v>
      </c>
      <c r="F286" t="str">
        <f>CONCATENATE("minDisp:",Complessivo!I287,",")</f>
        <v>minDisp:null,</v>
      </c>
      <c r="G286" t="str">
        <f>CONCATENATE("minPari:",Complessivo!J287,",")</f>
        <v>minPari:null,</v>
      </c>
      <c r="H286" t="str">
        <f>CONCATENATE("maxDisp:",Complessivo!K287,",")</f>
        <v>maxDisp:null,</v>
      </c>
      <c r="I286" t="str">
        <f>CONCATENATE("maxPari:",Complessivo!L287,",")</f>
        <v>maxPari:null,</v>
      </c>
      <c r="J286" t="str">
        <f>CONCATENATE("day:",Complessivo!N287,",")</f>
        <v>day:2,</v>
      </c>
      <c r="K286" t="str">
        <f>CONCATENATE("week:",Complessivo!M287,"},")</f>
        <v>week:4},</v>
      </c>
    </row>
    <row r="287" spans="1:11">
      <c r="A287" t="str">
        <f>CONCATENATE("{id:",Complessivo!A288,",")</f>
        <v>{id:287,</v>
      </c>
      <c r="B287" t="str">
        <f>CONCATENATE("idHera:",Complessivo!B288,",")</f>
        <v>idHera:699,</v>
      </c>
      <c r="C287" t="str">
        <f>CONCATENATE("viaHera:""",Complessivo!C288,""",")</f>
        <v>viaHera:"SOLFERINO (VIA)",</v>
      </c>
      <c r="D287" t="str">
        <f>IF(Complessivo!G288="null", CONCATENATE("dettaglioHera:",Complessivo!G288,","),CONCATENATE("dettaglioHera:""",Complessivo!G288,""","))</f>
        <v>dettaglioHera:"da via D'Azeglio a v.le XII Giugno",</v>
      </c>
      <c r="E287" t="str">
        <f>CONCATENATE("viaGoogle:""",Complessivo!H288,""",")</f>
        <v>viaGoogle:"Via Solferino",</v>
      </c>
      <c r="F287" t="str">
        <f>CONCATENATE("minDisp:",Complessivo!I288,",")</f>
        <v>minDisp:null,</v>
      </c>
      <c r="G287" t="str">
        <f>CONCATENATE("minPari:",Complessivo!J288,",")</f>
        <v>minPari:null,</v>
      </c>
      <c r="H287" t="str">
        <f>CONCATENATE("maxDisp:",Complessivo!K288,",")</f>
        <v>maxDisp:null,</v>
      </c>
      <c r="I287" t="str">
        <f>CONCATENATE("maxPari:",Complessivo!L288,",")</f>
        <v>maxPari:null,</v>
      </c>
      <c r="J287" t="str">
        <f>CONCATENATE("day:",Complessivo!N288,",")</f>
        <v>day:5,</v>
      </c>
      <c r="K287" t="str">
        <f>CONCATENATE("week:",Complessivo!M288,"},")</f>
        <v>week:2},</v>
      </c>
    </row>
    <row r="288" spans="1:11">
      <c r="A288" t="str">
        <f>CONCATENATE("{id:",Complessivo!A289,",")</f>
        <v>{id:288,</v>
      </c>
      <c r="B288" t="str">
        <f>CONCATENATE("idHera:",Complessivo!B289,",")</f>
        <v>idHera:744,</v>
      </c>
      <c r="C288" t="str">
        <f>CONCATENATE("viaHera:""",Complessivo!C289,""",")</f>
        <v>viaHera:"SORBELLI (VIA)",</v>
      </c>
      <c r="D288" t="str">
        <f>IF(Complessivo!G289="null", CONCATENATE("dettaglioHera:",Complessivo!G289,","),CONCATENATE("dettaglioHera:""",Complessivo!G289,""","))</f>
        <v>dettaglioHera:null,</v>
      </c>
      <c r="E288" t="str">
        <f>CONCATENATE("viaGoogle:""",Complessivo!H289,""",")</f>
        <v>viaGoogle:"Via Albano Sorbelli",</v>
      </c>
      <c r="F288" t="str">
        <f>CONCATENATE("minDisp:",Complessivo!I289,",")</f>
        <v>minDisp:null,</v>
      </c>
      <c r="G288" t="str">
        <f>CONCATENATE("minPari:",Complessivo!J289,",")</f>
        <v>minPari:null,</v>
      </c>
      <c r="H288" t="str">
        <f>CONCATENATE("maxDisp:",Complessivo!K289,",")</f>
        <v>maxDisp:null,</v>
      </c>
      <c r="I288" t="str">
        <f>CONCATENATE("maxPari:",Complessivo!L289,",")</f>
        <v>maxPari:null,</v>
      </c>
      <c r="J288" t="str">
        <f>CONCATENATE("day:",Complessivo!N289,",")</f>
        <v>day:5,</v>
      </c>
      <c r="K288" t="str">
        <f>CONCATENATE("week:",Complessivo!M289,"},")</f>
        <v>week:2},</v>
      </c>
    </row>
    <row r="289" spans="1:11">
      <c r="A289" t="str">
        <f>CONCATENATE("{id:",Complessivo!A290,",")</f>
        <v>{id:289,</v>
      </c>
      <c r="B289" t="str">
        <f>CONCATENATE("idHera:",Complessivo!B290,",")</f>
        <v>idHera:622,</v>
      </c>
      <c r="C289" t="str">
        <f>CONCATENATE("viaHera:""",Complessivo!C290,""",")</f>
        <v>viaHera:"STRADA MAGGIORE",</v>
      </c>
      <c r="D289" t="str">
        <f>IF(Complessivo!G290="null", CONCATENATE("dettaglioHera:",Complessivo!G290,","),CONCATENATE("dettaglioHera:""",Complessivo!G290,""","))</f>
        <v>dettaglioHera:"da via Rizzoli a p.zza Aldrovandi",</v>
      </c>
      <c r="E289" t="str">
        <f>CONCATENATE("viaGoogle:""",Complessivo!H290,""",")</f>
        <v>viaGoogle:"Strada Maggiore",</v>
      </c>
      <c r="F289" t="str">
        <f>CONCATENATE("minDisp:",Complessivo!I290,",")</f>
        <v>minDisp:,</v>
      </c>
      <c r="G289" t="str">
        <f>CONCATENATE("minPari:",Complessivo!J290,",")</f>
        <v>minPari:,</v>
      </c>
      <c r="H289" t="str">
        <f>CONCATENATE("maxDisp:",Complessivo!K290,",")</f>
        <v>maxDisp:,</v>
      </c>
      <c r="I289" t="str">
        <f>CONCATENATE("maxPari:",Complessivo!L290,",")</f>
        <v>maxPari:,</v>
      </c>
      <c r="J289" t="str">
        <f>CONCATENATE("day:",Complessivo!N290,",")</f>
        <v>day:4,</v>
      </c>
      <c r="K289" t="str">
        <f>CONCATENATE("week:",Complessivo!M290,"},")</f>
        <v>week:2},</v>
      </c>
    </row>
    <row r="290" spans="1:11">
      <c r="A290" t="str">
        <f>CONCATENATE("{id:",Complessivo!A291,",")</f>
        <v>{id:290,</v>
      </c>
      <c r="B290" t="str">
        <f>CONCATENATE("idHera:",Complessivo!B291,",")</f>
        <v>idHera:622,</v>
      </c>
      <c r="C290" t="str">
        <f>CONCATENATE("viaHera:""",Complessivo!C291,""",")</f>
        <v>viaHera:"STRADA MAGGIORE",</v>
      </c>
      <c r="D290" t="str">
        <f>IF(Complessivo!G291="null", CONCATENATE("dettaglioHera:",Complessivo!G291,","),CONCATENATE("dettaglioHera:""",Complessivo!G291,""","))</f>
        <v>dettaglioHera:"da p.zza Aldrovandi a p.zza p.ta Maggiore",</v>
      </c>
      <c r="E290" t="str">
        <f>CONCATENATE("viaGoogle:""",Complessivo!H291,""",")</f>
        <v>viaGoogle:"Strada Maggiore",</v>
      </c>
      <c r="F290" t="str">
        <f>CONCATENATE("minDisp:",Complessivo!I291,",")</f>
        <v>minDisp:,</v>
      </c>
      <c r="G290" t="str">
        <f>CONCATENATE("minPari:",Complessivo!J291,",")</f>
        <v>minPari:,</v>
      </c>
      <c r="H290" t="str">
        <f>CONCATENATE("maxDisp:",Complessivo!K291,",")</f>
        <v>maxDisp:,</v>
      </c>
      <c r="I290" t="str">
        <f>CONCATENATE("maxPari:",Complessivo!L291,",")</f>
        <v>maxPari:,</v>
      </c>
      <c r="J290" t="str">
        <f>CONCATENATE("day:",Complessivo!N291,",")</f>
        <v>day:3,</v>
      </c>
      <c r="K290" t="str">
        <f>CONCATENATE("week:",Complessivo!M291,"},")</f>
        <v>week:4},</v>
      </c>
    </row>
    <row r="291" spans="1:11">
      <c r="A291" t="str">
        <f>CONCATENATE("{id:",Complessivo!A292,",")</f>
        <v>{id:291,</v>
      </c>
      <c r="B291" t="str">
        <f>CONCATENATE("idHera:",Complessivo!B292,",")</f>
        <v>idHera:683,</v>
      </c>
      <c r="C291" t="str">
        <f>CONCATENATE("viaHera:""",Complessivo!C292,""",")</f>
        <v>viaHera:"STRADELLACCIO (VIA)",</v>
      </c>
      <c r="D291" t="str">
        <f>IF(Complessivo!G292="null", CONCATENATE("dettaglioHera:",Complessivo!G292,","),CONCATENATE("dettaglioHera:""",Complessivo!G292,""","))</f>
        <v>dettaglioHera:null,</v>
      </c>
      <c r="E291" t="str">
        <f>CONCATENATE("viaGoogle:""",Complessivo!H292,""",")</f>
        <v>viaGoogle:"Vicolo Stradellaccio",</v>
      </c>
      <c r="F291" t="str">
        <f>CONCATENATE("minDisp:",Complessivo!I292,",")</f>
        <v>minDisp:null,</v>
      </c>
      <c r="G291" t="str">
        <f>CONCATENATE("minPari:",Complessivo!J292,",")</f>
        <v>minPari:null,</v>
      </c>
      <c r="H291" t="str">
        <f>CONCATENATE("maxDisp:",Complessivo!K292,",")</f>
        <v>maxDisp:null,</v>
      </c>
      <c r="I291" t="str">
        <f>CONCATENATE("maxPari:",Complessivo!L292,",")</f>
        <v>maxPari:null,</v>
      </c>
      <c r="J291" t="str">
        <f>CONCATENATE("day:",Complessivo!N292,",")</f>
        <v>day:5,</v>
      </c>
      <c r="K291" t="str">
        <f>CONCATENATE("week:",Complessivo!M292,"},")</f>
        <v>week:1},</v>
      </c>
    </row>
    <row r="292" spans="1:11">
      <c r="A292" t="str">
        <f>CONCATENATE("{id:",Complessivo!A293,",")</f>
        <v>{id:292,</v>
      </c>
      <c r="B292" t="str">
        <f>CONCATENATE("idHera:",Complessivo!B293,",")</f>
        <v>idHera:565,</v>
      </c>
      <c r="C292" t="str">
        <f>CONCATENATE("viaHera:""",Complessivo!C293,""",")</f>
        <v>viaHera:"STRAZZACAPPE (VIA)",</v>
      </c>
      <c r="D292" t="str">
        <f>IF(Complessivo!G293="null", CONCATENATE("dettaglioHera:",Complessivo!G293,","),CONCATENATE("dettaglioHera:""",Complessivo!G293,""","))</f>
        <v>dettaglioHera:null,</v>
      </c>
      <c r="E292" t="str">
        <f>CONCATENATE("viaGoogle:""",Complessivo!H293,""",")</f>
        <v>viaGoogle:"Via Strazzacappe",</v>
      </c>
      <c r="F292" t="str">
        <f>CONCATENATE("minDisp:",Complessivo!I293,",")</f>
        <v>minDisp:null,</v>
      </c>
      <c r="G292" t="str">
        <f>CONCATENATE("minPari:",Complessivo!J293,",")</f>
        <v>minPari:null,</v>
      </c>
      <c r="H292" t="str">
        <f>CONCATENATE("maxDisp:",Complessivo!K293,",")</f>
        <v>maxDisp:null,</v>
      </c>
      <c r="I292" t="str">
        <f>CONCATENATE("maxPari:",Complessivo!L293,",")</f>
        <v>maxPari:null,</v>
      </c>
      <c r="J292" t="str">
        <f>CONCATENATE("day:",Complessivo!N293,",")</f>
        <v>day:3,</v>
      </c>
      <c r="K292" t="str">
        <f>CONCATENATE("week:",Complessivo!M293,"},")</f>
        <v>week:1},</v>
      </c>
    </row>
    <row r="293" spans="1:11">
      <c r="A293" t="str">
        <f>CONCATENATE("{id:",Complessivo!A294,",")</f>
        <v>{id:293,</v>
      </c>
      <c r="B293" t="str">
        <f>CONCATENATE("idHera:",Complessivo!B294,",")</f>
        <v>idHera:667,</v>
      </c>
      <c r="C293" t="str">
        <f>CONCATENATE("viaHera:""",Complessivo!C294,""",")</f>
        <v>viaHera:"TAGLIAPIETRE (VIA)",</v>
      </c>
      <c r="D293" t="str">
        <f>IF(Complessivo!G294="null", CONCATENATE("dettaglioHera:",Complessivo!G294,","),CONCATENATE("dettaglioHera:""",Complessivo!G294,""","))</f>
        <v>dettaglioHera:null,</v>
      </c>
      <c r="E293" t="str">
        <f>CONCATENATE("viaGoogle:""",Complessivo!H294,""",")</f>
        <v>viaGoogle:"Via Tagliapietre",</v>
      </c>
      <c r="F293" t="str">
        <f>CONCATENATE("minDisp:",Complessivo!I294,",")</f>
        <v>minDisp:null,</v>
      </c>
      <c r="G293" t="str">
        <f>CONCATENATE("minPari:",Complessivo!J294,",")</f>
        <v>minPari:null,</v>
      </c>
      <c r="H293" t="str">
        <f>CONCATENATE("maxDisp:",Complessivo!K294,",")</f>
        <v>maxDisp:null,</v>
      </c>
      <c r="I293" t="str">
        <f>CONCATENATE("maxPari:",Complessivo!L294,",")</f>
        <v>maxPari:null,</v>
      </c>
      <c r="J293" t="str">
        <f>CONCATENATE("day:",Complessivo!N294,",")</f>
        <v>day:4,</v>
      </c>
      <c r="K293" t="str">
        <f>CONCATENATE("week:",Complessivo!M294,"},")</f>
        <v>week:3},</v>
      </c>
    </row>
    <row r="294" spans="1:11">
      <c r="A294" t="str">
        <f>CONCATENATE("{id:",Complessivo!A295,",")</f>
        <v>{id:294,</v>
      </c>
      <c r="B294" t="str">
        <f>CONCATENATE("idHera:",Complessivo!B295,",")</f>
        <v>idHera:567,</v>
      </c>
      <c r="C294" t="str">
        <f>CONCATENATE("viaHera:""",Complessivo!C295,""",")</f>
        <v>viaHera:"TANARI VECCHIA (VIA)",</v>
      </c>
      <c r="D294" t="str">
        <f>IF(Complessivo!G295="null", CONCATENATE("dettaglioHera:",Complessivo!G295,","),CONCATENATE("dettaglioHera:""",Complessivo!G295,""","))</f>
        <v>dettaglioHera:null,</v>
      </c>
      <c r="E294" t="str">
        <f>CONCATENATE("viaGoogle:""",Complessivo!H295,""",")</f>
        <v>viaGoogle:"Via Tanari Vecchia",</v>
      </c>
      <c r="F294" t="str">
        <f>CONCATENATE("minDisp:",Complessivo!I295,",")</f>
        <v>minDisp:null,</v>
      </c>
      <c r="G294" t="str">
        <f>CONCATENATE("minPari:",Complessivo!J295,",")</f>
        <v>minPari:null,</v>
      </c>
      <c r="H294" t="str">
        <f>CONCATENATE("maxDisp:",Complessivo!K295,",")</f>
        <v>maxDisp:null,</v>
      </c>
      <c r="I294" t="str">
        <f>CONCATENATE("maxPari:",Complessivo!L295,",")</f>
        <v>maxPari:null,</v>
      </c>
      <c r="J294" t="str">
        <f>CONCATENATE("day:",Complessivo!N295,",")</f>
        <v>day:3,</v>
      </c>
      <c r="K294" t="str">
        <f>CONCATENATE("week:",Complessivo!M295,"},")</f>
        <v>week:1},</v>
      </c>
    </row>
    <row r="295" spans="1:11">
      <c r="A295" t="str">
        <f>CONCATENATE("{id:",Complessivo!A296,",")</f>
        <v>{id:295,</v>
      </c>
      <c r="B295" t="str">
        <f>CONCATENATE("idHera:",Complessivo!B296,",")</f>
        <v>idHera:598,</v>
      </c>
      <c r="C295" t="str">
        <f>CONCATENATE("viaHera:""",Complessivo!C296,""",")</f>
        <v>viaHera:"TERRIBILIA (VIA)",</v>
      </c>
      <c r="D295" t="str">
        <f>IF(Complessivo!G296="null", CONCATENATE("dettaglioHera:",Complessivo!G296,","),CONCATENATE("dettaglioHera:""",Complessivo!G296,""","))</f>
        <v>dettaglioHera:null,</v>
      </c>
      <c r="E295" t="str">
        <f>CONCATENATE("viaGoogle:""",Complessivo!H296,""",")</f>
        <v>viaGoogle:"Via dei Terribilia",</v>
      </c>
      <c r="F295" t="str">
        <f>CONCATENATE("minDisp:",Complessivo!I296,",")</f>
        <v>minDisp:null,</v>
      </c>
      <c r="G295" t="str">
        <f>CONCATENATE("minPari:",Complessivo!J296,",")</f>
        <v>minPari:null,</v>
      </c>
      <c r="H295" t="str">
        <f>CONCATENATE("maxDisp:",Complessivo!K296,",")</f>
        <v>maxDisp:null,</v>
      </c>
      <c r="I295" t="str">
        <f>CONCATENATE("maxPari:",Complessivo!L296,",")</f>
        <v>maxPari:null,</v>
      </c>
      <c r="J295" t="str">
        <f>CONCATENATE("day:",Complessivo!N296,",")</f>
        <v>day:3,</v>
      </c>
      <c r="K295" t="str">
        <f>CONCATENATE("week:",Complessivo!M296,"},")</f>
        <v>week:3},</v>
      </c>
    </row>
    <row r="296" spans="1:11">
      <c r="A296" t="str">
        <f>CONCATENATE("{id:",Complessivo!A297,",")</f>
        <v>{id:296,</v>
      </c>
      <c r="B296" t="str">
        <f>CONCATENATE("idHera:",Complessivo!B297,",")</f>
        <v>idHera:518,</v>
      </c>
      <c r="C296" t="str">
        <f>CONCATENATE("viaHera:""",Complessivo!C297,""",")</f>
        <v>viaHera:"TESSITORI (VIA)",</v>
      </c>
      <c r="D296" t="str">
        <f>IF(Complessivo!G297="null", CONCATENATE("dettaglioHera:",Complessivo!G297,","),CONCATENATE("dettaglioHera:""",Complessivo!G297,""","))</f>
        <v>dettaglioHera:null,</v>
      </c>
      <c r="E296" t="str">
        <f>CONCATENATE("viaGoogle:""",Complessivo!H297,""",")</f>
        <v>viaGoogle:"Via dei Tessitori",</v>
      </c>
      <c r="F296" t="str">
        <f>CONCATENATE("minDisp:",Complessivo!I297,",")</f>
        <v>minDisp:null,</v>
      </c>
      <c r="G296" t="str">
        <f>CONCATENATE("minPari:",Complessivo!J297,",")</f>
        <v>minPari:null,</v>
      </c>
      <c r="H296" t="str">
        <f>CONCATENATE("maxDisp:",Complessivo!K297,",")</f>
        <v>maxDisp:null,</v>
      </c>
      <c r="I296" t="str">
        <f>CONCATENATE("maxPari:",Complessivo!L297,",")</f>
        <v>maxPari:null,</v>
      </c>
      <c r="J296" t="str">
        <f>CONCATENATE("day:",Complessivo!N297,",")</f>
        <v>day:2,</v>
      </c>
      <c r="K296" t="str">
        <f>CONCATENATE("week:",Complessivo!M297,"},")</f>
        <v>week:2},</v>
      </c>
    </row>
    <row r="297" spans="1:11">
      <c r="A297" t="str">
        <f>CONCATENATE("{id:",Complessivo!A298,",")</f>
        <v>{id:297,</v>
      </c>
      <c r="B297" t="str">
        <f>CONCATENATE("idHera:",Complessivo!B298,",")</f>
        <v>idHera:708,</v>
      </c>
      <c r="C297" t="str">
        <f>CONCATENATE("viaHera:""",Complessivo!C298,""",")</f>
        <v>viaHera:"TESTONI (VIA)",</v>
      </c>
      <c r="D297" t="str">
        <f>IF(Complessivo!G298="null", CONCATENATE("dettaglioHera:",Complessivo!G298,","),CONCATENATE("dettaglioHera:""",Complessivo!G298,""","))</f>
        <v>dettaglioHera:"da via U.Bassi a via Portanova",</v>
      </c>
      <c r="E297" t="str">
        <f>CONCATENATE("viaGoogle:""",Complessivo!H298,""",")</f>
        <v>viaGoogle:"Via dei Tessitori",</v>
      </c>
      <c r="F297" t="str">
        <f>CONCATENATE("minDisp:",Complessivo!I298,",")</f>
        <v>minDisp:null,</v>
      </c>
      <c r="G297" t="str">
        <f>CONCATENATE("minPari:",Complessivo!J298,",")</f>
        <v>minPari:null,</v>
      </c>
      <c r="H297" t="str">
        <f>CONCATENATE("maxDisp:",Complessivo!K298,",")</f>
        <v>maxDisp:null,</v>
      </c>
      <c r="I297" t="str">
        <f>CONCATENATE("maxPari:",Complessivo!L298,",")</f>
        <v>maxPari:null,</v>
      </c>
      <c r="J297" t="str">
        <f>CONCATENATE("day:",Complessivo!N298,",")</f>
        <v>day:5,</v>
      </c>
      <c r="K297" t="str">
        <f>CONCATENATE("week:",Complessivo!M298,"},")</f>
        <v>week:3},</v>
      </c>
    </row>
    <row r="298" spans="1:11">
      <c r="A298" t="str">
        <f>CONCATENATE("{id:",Complessivo!A299,",")</f>
        <v>{id:298,</v>
      </c>
      <c r="B298" t="str">
        <f>CONCATENATE("idHera:",Complessivo!B299,",")</f>
        <v>idHera:575,</v>
      </c>
      <c r="C298" t="str">
        <f>CONCATENATE("viaHera:""",Complessivo!C299,""",")</f>
        <v>viaHera:"TODARO (VIA)",</v>
      </c>
      <c r="D298" t="str">
        <f>IF(Complessivo!G299="null", CONCATENATE("dettaglioHera:",Complessivo!G299,","),CONCATENATE("dettaglioHera:""",Complessivo!G299,""","))</f>
        <v>dettaglioHera:null,</v>
      </c>
      <c r="E298" t="str">
        <f>CONCATENATE("viaGoogle:""",Complessivo!H299,""",")</f>
        <v>viaGoogle:"Via dei Tessitori",</v>
      </c>
      <c r="F298" t="str">
        <f>CONCATENATE("minDisp:",Complessivo!I299,",")</f>
        <v>minDisp:null,</v>
      </c>
      <c r="G298" t="str">
        <f>CONCATENATE("minPari:",Complessivo!J299,",")</f>
        <v>minPari:null,</v>
      </c>
      <c r="H298" t="str">
        <f>CONCATENATE("maxDisp:",Complessivo!K299,",")</f>
        <v>maxDisp:null,</v>
      </c>
      <c r="I298" t="str">
        <f>CONCATENATE("maxPari:",Complessivo!L299,",")</f>
        <v>maxPari:null,</v>
      </c>
      <c r="J298" t="str">
        <f>CONCATENATE("day:",Complessivo!N299,",")</f>
        <v>day:3,</v>
      </c>
      <c r="K298" t="str">
        <f>CONCATENATE("week:",Complessivo!M299,"},")</f>
        <v>week:1},</v>
      </c>
    </row>
    <row r="299" spans="1:11">
      <c r="A299" t="str">
        <f>CONCATENATE("{id:",Complessivo!A300,",")</f>
        <v>{id:299,</v>
      </c>
      <c r="B299" t="str">
        <f>CONCATENATE("idHera:",Complessivo!B300,",")</f>
        <v>idHera:658,</v>
      </c>
      <c r="C299" t="str">
        <f>CONCATENATE("viaHera:""",Complessivo!C300,""",")</f>
        <v>viaHera:"TOFFANO (VIA)",</v>
      </c>
      <c r="D299" t="str">
        <f>IF(Complessivo!G300="null", CONCATENATE("dettaglioHera:",Complessivo!G300,","),CONCATENATE("dettaglioHera:""",Complessivo!G300,""","))</f>
        <v>dettaglioHera:null,</v>
      </c>
      <c r="E299" t="str">
        <f>CONCATENATE("viaGoogle:""",Complessivo!H300,""",")</f>
        <v>viaGoogle:"Via dei Tessitori",</v>
      </c>
      <c r="F299" t="str">
        <f>CONCATENATE("minDisp:",Complessivo!I300,",")</f>
        <v>minDisp:null,</v>
      </c>
      <c r="G299" t="str">
        <f>CONCATENATE("minPari:",Complessivo!J300,",")</f>
        <v>minPari:null,</v>
      </c>
      <c r="H299" t="str">
        <f>CONCATENATE("maxDisp:",Complessivo!K300,",")</f>
        <v>maxDisp:null,</v>
      </c>
      <c r="I299" t="str">
        <f>CONCATENATE("maxPari:",Complessivo!L300,",")</f>
        <v>maxPari:null,</v>
      </c>
      <c r="J299" t="str">
        <f>CONCATENATE("day:",Complessivo!N300,",")</f>
        <v>day:4,</v>
      </c>
      <c r="K299" t="str">
        <f>CONCATENATE("week:",Complessivo!M300,"},")</f>
        <v>week:2},</v>
      </c>
    </row>
    <row r="300" spans="1:11">
      <c r="A300" t="str">
        <f>CONCATENATE("{id:",Complessivo!A301,",")</f>
        <v>{id:300,</v>
      </c>
      <c r="B300" t="str">
        <f>CONCATENATE("idHera:",Complessivo!B301,",")</f>
        <v>idHera:639,</v>
      </c>
      <c r="C300" t="str">
        <f>CONCATENATE("viaHera:""",Complessivo!C301,""",")</f>
        <v>viaHera:"TORLEONE (VIA)",</v>
      </c>
      <c r="D300" t="str">
        <f>IF(Complessivo!G301="null", CONCATENATE("dettaglioHera:",Complessivo!G301,","),CONCATENATE("dettaglioHera:""",Complessivo!G301,""","))</f>
        <v>dettaglioHera:null,</v>
      </c>
      <c r="E300" t="str">
        <f>CONCATENATE("viaGoogle:""",Complessivo!H301,""",")</f>
        <v>viaGoogle:"Via Torleone",</v>
      </c>
      <c r="F300" t="str">
        <f>CONCATENATE("minDisp:",Complessivo!I301,",")</f>
        <v>minDisp:null,</v>
      </c>
      <c r="G300" t="str">
        <f>CONCATENATE("minPari:",Complessivo!J301,",")</f>
        <v>minPari:null,</v>
      </c>
      <c r="H300" t="str">
        <f>CONCATENATE("maxDisp:",Complessivo!K301,",")</f>
        <v>maxDisp:null,</v>
      </c>
      <c r="I300" t="str">
        <f>CONCATENATE("maxPari:",Complessivo!L301,",")</f>
        <v>maxPari:null,</v>
      </c>
      <c r="J300" t="str">
        <f>CONCATENATE("day:",Complessivo!N301,",")</f>
        <v>day:4,</v>
      </c>
      <c r="K300" t="str">
        <f>CONCATENATE("week:",Complessivo!M301,"},")</f>
        <v>week:1},</v>
      </c>
    </row>
    <row r="301" spans="1:11">
      <c r="A301" t="str">
        <f>CONCATENATE("{id:",Complessivo!A302,",")</f>
        <v>{id:301,</v>
      </c>
      <c r="B301" t="str">
        <f>CONCATENATE("idHera:",Complessivo!B302,",")</f>
        <v>idHera:660,</v>
      </c>
      <c r="C301" t="str">
        <f>CONCATENATE("viaHera:""",Complessivo!C302,""",")</f>
        <v>viaHera:"TOVAGLIE (VIA)",</v>
      </c>
      <c r="D301" t="str">
        <f>IF(Complessivo!G302="null", CONCATENATE("dettaglioHera:",Complessivo!G302,","),CONCATENATE("dettaglioHera:""",Complessivo!G302,""","))</f>
        <v>dettaglioHera:null,</v>
      </c>
      <c r="E301" t="str">
        <f>CONCATENATE("viaGoogle:""",Complessivo!H302,""",")</f>
        <v>viaGoogle:"Via delle Tovaglie",</v>
      </c>
      <c r="F301" t="str">
        <f>CONCATENATE("minDisp:",Complessivo!I302,",")</f>
        <v>minDisp:null,</v>
      </c>
      <c r="G301" t="str">
        <f>CONCATENATE("minPari:",Complessivo!J302,",")</f>
        <v>minPari:null,</v>
      </c>
      <c r="H301" t="str">
        <f>CONCATENATE("maxDisp:",Complessivo!K302,",")</f>
        <v>maxDisp:null,</v>
      </c>
      <c r="I301" t="str">
        <f>CONCATENATE("maxPari:",Complessivo!L302,",")</f>
        <v>maxPari:null,</v>
      </c>
      <c r="J301" t="str">
        <f>CONCATENATE("day:",Complessivo!N302,",")</f>
        <v>day:4,</v>
      </c>
      <c r="K301" t="str">
        <f>CONCATENATE("week:",Complessivo!M302,"},")</f>
        <v>week:3},</v>
      </c>
    </row>
    <row r="302" spans="1:11">
      <c r="A302" t="str">
        <f>CONCATENATE("{id:",Complessivo!A303,",")</f>
        <v>{id:302,</v>
      </c>
      <c r="B302" t="str">
        <f>CONCATENATE("idHera:",Complessivo!B303,",")</f>
        <v>idHera:661,</v>
      </c>
      <c r="C302" t="str">
        <f>CONCATENATE("viaHera:""",Complessivo!C303,""",")</f>
        <v>viaHera:"TRIBUNALI (P.ZZA)",</v>
      </c>
      <c r="D302" t="str">
        <f>IF(Complessivo!G303="null", CONCATENATE("dettaglioHera:",Complessivo!G303,","),CONCATENATE("dettaglioHera:""",Complessivo!G303,""","))</f>
        <v>dettaglioHera:null,</v>
      </c>
      <c r="E302" t="str">
        <f>CONCATENATE("viaGoogle:""",Complessivo!H303,""",")</f>
        <v>viaGoogle:"Piazza del Tribunale",</v>
      </c>
      <c r="F302" t="str">
        <f>CONCATENATE("minDisp:",Complessivo!I303,",")</f>
        <v>minDisp:null,</v>
      </c>
      <c r="G302" t="str">
        <f>CONCATENATE("minPari:",Complessivo!J303,",")</f>
        <v>minPari:null,</v>
      </c>
      <c r="H302" t="str">
        <f>CONCATENATE("maxDisp:",Complessivo!K303,",")</f>
        <v>maxDisp:null,</v>
      </c>
      <c r="I302" t="str">
        <f>CONCATENATE("maxPari:",Complessivo!L303,",")</f>
        <v>maxPari:null,</v>
      </c>
      <c r="J302" t="str">
        <f>CONCATENATE("day:",Complessivo!N303,",")</f>
        <v>day:4,</v>
      </c>
      <c r="K302" t="str">
        <f>CONCATENATE("week:",Complessivo!M303,"},")</f>
        <v>week:3},</v>
      </c>
    </row>
    <row r="303" spans="1:11">
      <c r="A303" t="str">
        <f>CONCATENATE("{id:",Complessivo!A304,",")</f>
        <v>{id:303,</v>
      </c>
      <c r="B303" t="str">
        <f>CONCATENATE("idHera:",Complessivo!B304,",")</f>
        <v>idHera:630,</v>
      </c>
      <c r="C303" t="str">
        <f>CONCATENATE("viaHera:""",Complessivo!C304,""",")</f>
        <v>viaHera:"TROMBETTI (LARGO)",</v>
      </c>
      <c r="D303" t="str">
        <f>IF(Complessivo!G304="null", CONCATENATE("dettaglioHera:",Complessivo!G304,","),CONCATENATE("dettaglioHera:""",Complessivo!G304,""","))</f>
        <v>dettaglioHera:null,</v>
      </c>
      <c r="E303" t="str">
        <f>CONCATENATE("viaGoogle:""",Complessivo!H304,""",")</f>
        <v>viaGoogle:"Largo Alfredo Trombetti",</v>
      </c>
      <c r="F303" t="str">
        <f>CONCATENATE("minDisp:",Complessivo!I304,",")</f>
        <v>minDisp:null,</v>
      </c>
      <c r="G303" t="str">
        <f>CONCATENATE("minPari:",Complessivo!J304,",")</f>
        <v>minPari:null,</v>
      </c>
      <c r="H303" t="str">
        <f>CONCATENATE("maxDisp:",Complessivo!K304,",")</f>
        <v>maxDisp:null,</v>
      </c>
      <c r="I303" t="str">
        <f>CONCATENATE("maxPari:",Complessivo!L304,",")</f>
        <v>maxPari:null,</v>
      </c>
      <c r="J303" t="str">
        <f>CONCATENATE("day:",Complessivo!N304,",")</f>
        <v>day:4,</v>
      </c>
      <c r="K303" t="str">
        <f>CONCATENATE("week:",Complessivo!M304,"},")</f>
        <v>week:1},</v>
      </c>
    </row>
    <row r="304" spans="1:11">
      <c r="A304" t="str">
        <f>CONCATENATE("{id:",Complessivo!A305,",")</f>
        <v>{id:304,</v>
      </c>
      <c r="B304" t="str">
        <f>CONCATENATE("idHera:",Complessivo!B305,",")</f>
        <v>idHera:698,</v>
      </c>
      <c r="C304" t="str">
        <f>CONCATENATE("viaHera:""",Complessivo!C305,""",")</f>
        <v>viaHera:"URBANA (VIA)",</v>
      </c>
      <c r="D304" t="str">
        <f>IF(Complessivo!G305="null", CONCATENATE("dettaglioHera:",Complessivo!G305,","),CONCATENATE("dettaglioHera:""",Complessivo!G305,""","))</f>
        <v>dettaglioHera:"da via Tagliapietre a via D'Azeglio",</v>
      </c>
      <c r="E304" t="str">
        <f>CONCATENATE("viaGoogle:""",Complessivo!H305,""",")</f>
        <v>viaGoogle:"Via Urbana",</v>
      </c>
      <c r="F304" t="str">
        <f>CONCATENATE("minDisp:",Complessivo!I305,",")</f>
        <v>minDisp:,</v>
      </c>
      <c r="G304" t="str">
        <f>CONCATENATE("minPari:",Complessivo!J305,",")</f>
        <v>minPari:,</v>
      </c>
      <c r="H304" t="str">
        <f>CONCATENATE("maxDisp:",Complessivo!K305,",")</f>
        <v>maxDisp:,</v>
      </c>
      <c r="I304" t="str">
        <f>CONCATENATE("maxPari:",Complessivo!L305,",")</f>
        <v>maxPari:,</v>
      </c>
      <c r="J304" t="str">
        <f>CONCATENATE("day:",Complessivo!N305,",")</f>
        <v>day:5,</v>
      </c>
      <c r="K304" t="str">
        <f>CONCATENATE("week:",Complessivo!M305,"},")</f>
        <v>week:2},</v>
      </c>
    </row>
    <row r="305" spans="1:11">
      <c r="A305" t="str">
        <f>CONCATENATE("{id:",Complessivo!A306,",")</f>
        <v>{id:305,</v>
      </c>
      <c r="B305" t="str">
        <f>CONCATENATE("idHera:",Complessivo!B306,",")</f>
        <v>idHera:698,</v>
      </c>
      <c r="C305" t="str">
        <f>CONCATENATE("viaHera:""",Complessivo!C306,""",")</f>
        <v>viaHera:"URBANA (VIA)",</v>
      </c>
      <c r="D305" t="str">
        <f>IF(Complessivo!G306="null", CONCATENATE("dettaglioHera:",Complessivo!G306,","),CONCATENATE("dettaglioHera:""",Complessivo!G306,""","))</f>
        <v>dettaglioHera:"da via Collegio di Spagna a via Tagliapietre",</v>
      </c>
      <c r="E305" t="str">
        <f>CONCATENATE("viaGoogle:""",Complessivo!H306,""",")</f>
        <v>viaGoogle:"Via Urbana",</v>
      </c>
      <c r="F305" t="str">
        <f>CONCATENATE("minDisp:",Complessivo!I306,",")</f>
        <v>minDisp:,</v>
      </c>
      <c r="G305" t="str">
        <f>CONCATENATE("minPari:",Complessivo!J306,",")</f>
        <v>minPari:,</v>
      </c>
      <c r="H305" t="str">
        <f>CONCATENATE("maxDisp:",Complessivo!K306,",")</f>
        <v>maxDisp:,</v>
      </c>
      <c r="I305" t="str">
        <f>CONCATENATE("maxPari:",Complessivo!L306,",")</f>
        <v>maxPari:,</v>
      </c>
      <c r="J305" t="str">
        <f>CONCATENATE("day:",Complessivo!N306,",")</f>
        <v>day:5,</v>
      </c>
      <c r="K305" t="str">
        <f>CONCATENATE("week:",Complessivo!M306,"},")</f>
        <v>week:4},</v>
      </c>
    </row>
    <row r="306" spans="1:11">
      <c r="A306" t="str">
        <f>CONCATENATE("{id:",Complessivo!A307,",")</f>
        <v>{id:306,</v>
      </c>
      <c r="B306" t="str">
        <f>CONCATENATE("idHera:",Complessivo!B307,",")</f>
        <v>idHera:710,</v>
      </c>
      <c r="C306" t="str">
        <f>CONCATENATE("viaHera:""",Complessivo!C307,""",")</f>
        <v>viaHera:"VAL D'APOSA (VIA)",</v>
      </c>
      <c r="D306" t="str">
        <f>IF(Complessivo!G307="null", CONCATENATE("dettaglioHera:",Complessivo!G307,","),CONCATENATE("dettaglioHera:""",Complessivo!G307,""","))</f>
        <v>dettaglioHera:null,</v>
      </c>
      <c r="E306" t="str">
        <f>CONCATENATE("viaGoogle:""",Complessivo!H307,""",")</f>
        <v>viaGoogle:"Via Val D'Aposa",</v>
      </c>
      <c r="F306" t="str">
        <f>CONCATENATE("minDisp:",Complessivo!I307,",")</f>
        <v>minDisp:null,</v>
      </c>
      <c r="G306" t="str">
        <f>CONCATENATE("minPari:",Complessivo!J307,",")</f>
        <v>minPari:null,</v>
      </c>
      <c r="H306" t="str">
        <f>CONCATENATE("maxDisp:",Complessivo!K307,",")</f>
        <v>maxDisp:null,</v>
      </c>
      <c r="I306" t="str">
        <f>CONCATENATE("maxPari:",Complessivo!L307,",")</f>
        <v>maxPari:null,</v>
      </c>
      <c r="J306" t="str">
        <f>CONCATENATE("day:",Complessivo!N307,",")</f>
        <v>day:5,</v>
      </c>
      <c r="K306" t="str">
        <f>CONCATENATE("week:",Complessivo!M307,"},")</f>
        <v>week:3},</v>
      </c>
    </row>
    <row r="307" spans="1:11">
      <c r="A307" t="str">
        <f>CONCATENATE("{id:",Complessivo!A308,",")</f>
        <v>{id:307,</v>
      </c>
      <c r="B307" t="str">
        <f>CONCATENATE("idHera:",Complessivo!B308,",")</f>
        <v>idHera:651,</v>
      </c>
      <c r="C307" t="str">
        <f>CONCATENATE("viaHera:""",Complessivo!C308,""",")</f>
        <v>viaHera:"VASCELLI (VIA)",</v>
      </c>
      <c r="D307" t="str">
        <f>IF(Complessivo!G308="null", CONCATENATE("dettaglioHera:",Complessivo!G308,","),CONCATENATE("dettaglioHera:""",Complessivo!G308,""","))</f>
        <v>dettaglioHera:null,</v>
      </c>
      <c r="E307" t="str">
        <f>CONCATENATE("viaGoogle:""",Complessivo!H308,""",")</f>
        <v>viaGoogle:"Via Vascelli",</v>
      </c>
      <c r="F307" t="str">
        <f>CONCATENATE("minDisp:",Complessivo!I308,",")</f>
        <v>minDisp:null,</v>
      </c>
      <c r="G307" t="str">
        <f>CONCATENATE("minPari:",Complessivo!J308,",")</f>
        <v>minPari:null,</v>
      </c>
      <c r="H307" t="str">
        <f>CONCATENATE("maxDisp:",Complessivo!K308,",")</f>
        <v>maxDisp:null,</v>
      </c>
      <c r="I307" t="str">
        <f>CONCATENATE("maxPari:",Complessivo!L308,",")</f>
        <v>maxPari:null,</v>
      </c>
      <c r="J307" t="str">
        <f>CONCATENATE("day:",Complessivo!N308,",")</f>
        <v>day:4,</v>
      </c>
      <c r="K307" t="str">
        <f>CONCATENATE("week:",Complessivo!M308,"},")</f>
        <v>week:2},</v>
      </c>
    </row>
    <row r="308" spans="1:11">
      <c r="A308" t="str">
        <f>CONCATENATE("{id:",Complessivo!A309,",")</f>
        <v>{id:308,</v>
      </c>
      <c r="B308" t="str">
        <f>CONCATENATE("idHera:",Complessivo!B309,",")</f>
        <v>idHera:597,</v>
      </c>
      <c r="C308" t="str">
        <f>CONCATENATE("viaHera:""",Complessivo!C309,""",")</f>
        <v>viaHera:"VENEZIAN (VIA)",</v>
      </c>
      <c r="D308" t="str">
        <f>IF(Complessivo!G309="null", CONCATENATE("dettaglioHera:",Complessivo!G309,","),CONCATENATE("dettaglioHera:""",Complessivo!G309,""","))</f>
        <v>dettaglioHera:null,</v>
      </c>
      <c r="E308" t="str">
        <f>CONCATENATE("viaGoogle:""",Complessivo!H309,""",")</f>
        <v>viaGoogle:"Largo Alfredo Trombetti",</v>
      </c>
      <c r="F308" t="str">
        <f>CONCATENATE("minDisp:",Complessivo!I309,",")</f>
        <v>minDisp:null,</v>
      </c>
      <c r="G308" t="str">
        <f>CONCATENATE("minPari:",Complessivo!J309,",")</f>
        <v>minPari:null,</v>
      </c>
      <c r="H308" t="str">
        <f>CONCATENATE("maxDisp:",Complessivo!K309,",")</f>
        <v>maxDisp:null,</v>
      </c>
      <c r="I308" t="str">
        <f>CONCATENATE("maxPari:",Complessivo!L309,",")</f>
        <v>maxPari:null,</v>
      </c>
      <c r="J308" t="str">
        <f>CONCATENATE("day:",Complessivo!N309,",")</f>
        <v>day:3,</v>
      </c>
      <c r="K308" t="str">
        <f>CONCATENATE("week:",Complessivo!M309,"},")</f>
        <v>week:3},</v>
      </c>
    </row>
    <row r="309" spans="1:11">
      <c r="A309" t="str">
        <f>CONCATENATE("{id:",Complessivo!A310,",")</f>
        <v>{id:309,</v>
      </c>
      <c r="B309" t="str">
        <f>CONCATENATE("idHera:",Complessivo!B310,",")</f>
        <v>idHera:619,</v>
      </c>
      <c r="C309" t="str">
        <f>CONCATENATE("viaHera:""",Complessivo!C310,""",")</f>
        <v>viaHera:"VENTURINI (VIA)",</v>
      </c>
      <c r="D309" t="str">
        <f>IF(Complessivo!G310="null", CONCATENATE("dettaglioHera:",Complessivo!G310,","),CONCATENATE("dettaglioHera:""",Complessivo!G310,""","))</f>
        <v>dettaglioHera:"da p.zza VIII Agosto a via A.Righi",</v>
      </c>
      <c r="E309" t="str">
        <f>CONCATENATE("viaGoogle:""",Complessivo!H310,""",")</f>
        <v>viaGoogle:"Via Federico Venturini",</v>
      </c>
      <c r="F309" t="str">
        <f>CONCATENATE("minDisp:",Complessivo!I310,",")</f>
        <v>minDisp:null,</v>
      </c>
      <c r="G309" t="str">
        <f>CONCATENATE("minPari:",Complessivo!J310,",")</f>
        <v>minPari:null,</v>
      </c>
      <c r="H309" t="str">
        <f>CONCATENATE("maxDisp:",Complessivo!K310,",")</f>
        <v>maxDisp:null,</v>
      </c>
      <c r="I309" t="str">
        <f>CONCATENATE("maxPari:",Complessivo!L310,",")</f>
        <v>maxPari:null,</v>
      </c>
      <c r="J309" t="str">
        <f>CONCATENATE("day:",Complessivo!N310,",")</f>
        <v>day:3,</v>
      </c>
      <c r="K309" t="str">
        <f>CONCATENATE("week:",Complessivo!M310,"},")</f>
        <v>week:4},</v>
      </c>
    </row>
    <row r="310" spans="1:11">
      <c r="A310" t="str">
        <f>CONCATENATE("{id:",Complessivo!A311,",")</f>
        <v>{id:310,</v>
      </c>
      <c r="B310" t="str">
        <f>CONCATENATE("idHera:",Complessivo!B311,",")</f>
        <v>idHera:642,</v>
      </c>
      <c r="C310" t="str">
        <f>CONCATENATE("viaHera:""",Complessivo!C311,""",")</f>
        <v>viaHera:"VERDI (P.ZZA)",</v>
      </c>
      <c r="D310" t="str">
        <f>IF(Complessivo!G311="null", CONCATENATE("dettaglioHera:",Complessivo!G311,","),CONCATENATE("dettaglioHera:""",Complessivo!G311,""","))</f>
        <v>dettaglioHera:"da via Zamboni a via G.Petroni",</v>
      </c>
      <c r="E310" t="str">
        <f>CONCATENATE("viaGoogle:""",Complessivo!H311,""",")</f>
        <v>viaGoogle:"Piazza Giuseppe Verdi",</v>
      </c>
      <c r="F310" t="str">
        <f>CONCATENATE("minDisp:",Complessivo!I311,",")</f>
        <v>minDisp:null,</v>
      </c>
      <c r="G310" t="str">
        <f>CONCATENATE("minPari:",Complessivo!J311,",")</f>
        <v>minPari:null,</v>
      </c>
      <c r="H310" t="str">
        <f>CONCATENATE("maxDisp:",Complessivo!K311,",")</f>
        <v>maxDisp:null,</v>
      </c>
      <c r="I310" t="str">
        <f>CONCATENATE("maxPari:",Complessivo!L311,",")</f>
        <v>maxPari:null,</v>
      </c>
      <c r="J310" t="str">
        <f>CONCATENATE("day:",Complessivo!N311,",")</f>
        <v>day:4,</v>
      </c>
      <c r="K310" t="str">
        <f>CONCATENATE("week:",Complessivo!M311,"},")</f>
        <v>week:1},</v>
      </c>
    </row>
    <row r="311" spans="1:11">
      <c r="A311" t="str">
        <f>CONCATENATE("{id:",Complessivo!A312,",")</f>
        <v>{id:311,</v>
      </c>
      <c r="B311" t="str">
        <f>CONCATENATE("idHera:",Complessivo!B312,",")</f>
        <v>idHera:739,</v>
      </c>
      <c r="C311" t="str">
        <f>CONCATENATE("viaHera:""",Complessivo!C312,""",")</f>
        <v>viaHera:"VICINI (Viale)",</v>
      </c>
      <c r="D311" t="str">
        <f>IF(Complessivo!G312="null", CONCATENATE("dettaglioHera:",Complessivo!G312,","),CONCATENATE("dettaglioHera:""",Complessivo!G312,""","))</f>
        <v>dettaglioHera:null,</v>
      </c>
      <c r="E311" t="str">
        <f>CONCATENATE("viaGoogle:""",Complessivo!H312,""",")</f>
        <v>viaGoogle:"Viale Giovanni Vicini",</v>
      </c>
      <c r="F311" t="str">
        <f>CONCATENATE("minDisp:",Complessivo!I312,",")</f>
        <v>minDisp:null,</v>
      </c>
      <c r="G311" t="str">
        <f>CONCATENATE("minPari:",Complessivo!J312,",")</f>
        <v>minPari:null,</v>
      </c>
      <c r="H311" t="str">
        <f>CONCATENATE("maxDisp:",Complessivo!K312,",")</f>
        <v>maxDisp:null,</v>
      </c>
      <c r="I311" t="str">
        <f>CONCATENATE("maxPari:",Complessivo!L312,",")</f>
        <v>maxPari:null,</v>
      </c>
      <c r="J311" t="str">
        <f>CONCATENATE("day:",Complessivo!N312,",")</f>
        <v>day:2,</v>
      </c>
      <c r="K311" t="str">
        <f>CONCATENATE("week:",Complessivo!M312,"},")</f>
        <v>week:4},</v>
      </c>
    </row>
    <row r="312" spans="1:11">
      <c r="A312" t="str">
        <f>CONCATENATE("{id:",Complessivo!A313,",")</f>
        <v>{id:312,</v>
      </c>
      <c r="B312" t="str">
        <f>CONCATENATE("idHera:",Complessivo!B313,",")</f>
        <v>idHera:549,</v>
      </c>
      <c r="C312" t="str">
        <f>CONCATENATE("viaHera:""",Complessivo!C313,""",")</f>
        <v>viaHera:"VII NOVEMBRE (P.ZZA)",</v>
      </c>
      <c r="D312" t="str">
        <f>IF(Complessivo!G313="null", CONCATENATE("dettaglioHera:",Complessivo!G313,","),CONCATENATE("dettaglioHera:""",Complessivo!G313,""","))</f>
        <v>dettaglioHera:null,</v>
      </c>
      <c r="E312" t="str">
        <f>CONCATENATE("viaGoogle:""",Complessivo!H313,""",")</f>
        <v>viaGoogle:"Piazza VII novembre, 1944",</v>
      </c>
      <c r="F312" t="str">
        <f>CONCATENATE("minDisp:",Complessivo!I313,",")</f>
        <v>minDisp:null,</v>
      </c>
      <c r="G312" t="str">
        <f>CONCATENATE("minPari:",Complessivo!J313,",")</f>
        <v>minPari:null,</v>
      </c>
      <c r="H312" t="str">
        <f>CONCATENATE("maxDisp:",Complessivo!K313,",")</f>
        <v>maxDisp:null,</v>
      </c>
      <c r="I312" t="str">
        <f>CONCATENATE("maxPari:",Complessivo!L313,",")</f>
        <v>maxPari:null,</v>
      </c>
      <c r="J312" t="str">
        <f>CONCATENATE("day:",Complessivo!N313,",")</f>
        <v>day:2,</v>
      </c>
      <c r="K312" t="str">
        <f>CONCATENATE("week:",Complessivo!M313,"},")</f>
        <v>week:4},</v>
      </c>
    </row>
    <row r="313" spans="1:11">
      <c r="A313" t="str">
        <f>CONCATENATE("{id:",Complessivo!A314,",")</f>
        <v>{id:313,</v>
      </c>
      <c r="B313" t="str">
        <f>CONCATENATE("idHera:",Complessivo!B314,",")</f>
        <v>idHera:610,</v>
      </c>
      <c r="C313" t="str">
        <f>CONCATENATE("viaHera:""",Complessivo!C314,""",")</f>
        <v>viaHera:"VINAZZETTI (VIA)",</v>
      </c>
      <c r="D313" t="str">
        <f>IF(Complessivo!G314="null", CONCATENATE("dettaglioHera:",Complessivo!G314,","),CONCATENATE("dettaglioHera:""",Complessivo!G314,""","))</f>
        <v>dettaglioHera:"da via Acri a via Unione",</v>
      </c>
      <c r="E313" t="str">
        <f>CONCATENATE("viaGoogle:""",Complessivo!H314,""",")</f>
        <v>viaGoogle:"Via Vinazzetti",</v>
      </c>
      <c r="F313" t="str">
        <f>CONCATENATE("minDisp:",Complessivo!I314,",")</f>
        <v>minDisp:null,</v>
      </c>
      <c r="G313" t="str">
        <f>CONCATENATE("minPari:",Complessivo!J314,",")</f>
        <v>minPari:null,</v>
      </c>
      <c r="H313" t="str">
        <f>CONCATENATE("maxDisp:",Complessivo!K314,",")</f>
        <v>maxDisp:null,</v>
      </c>
      <c r="I313" t="str">
        <f>CONCATENATE("maxPari:",Complessivo!L314,",")</f>
        <v>maxPari:null,</v>
      </c>
      <c r="J313" t="str">
        <f>CONCATENATE("day:",Complessivo!N314,",")</f>
        <v>day:3,</v>
      </c>
      <c r="K313" t="str">
        <f>CONCATENATE("week:",Complessivo!M314,"},")</f>
        <v>week:3},</v>
      </c>
    </row>
    <row r="314" spans="1:11">
      <c r="A314" t="str">
        <f>CONCATENATE("{id:",Complessivo!A315,",")</f>
        <v>{id:314,</v>
      </c>
      <c r="B314" t="str">
        <f>CONCATENATE("idHera:",Complessivo!B315,",")</f>
        <v>idHera:687,</v>
      </c>
      <c r="C314" t="str">
        <f>CONCATENATE("viaHera:""",Complessivo!C315,""",")</f>
        <v>viaHera:"XII GIUGNO (Viale)",</v>
      </c>
      <c r="D314" t="str">
        <f>IF(Complessivo!G315="null", CONCATENATE("dettaglioHera:",Complessivo!G315,","),CONCATENATE("dettaglioHera:""",Complessivo!G315,""","))</f>
        <v>dettaglioHera:null,</v>
      </c>
      <c r="E314" t="str">
        <f>CONCATENATE("viaGoogle:""",Complessivo!H315,""",")</f>
        <v>viaGoogle:"Viale XII Giugno",</v>
      </c>
      <c r="F314" t="str">
        <f>CONCATENATE("minDisp:",Complessivo!I315,",")</f>
        <v>minDisp:null,</v>
      </c>
      <c r="G314" t="str">
        <f>CONCATENATE("minPari:",Complessivo!J315,",")</f>
        <v>minPari:null,</v>
      </c>
      <c r="H314" t="str">
        <f>CONCATENATE("maxDisp:",Complessivo!K315,",")</f>
        <v>maxDisp:null,</v>
      </c>
      <c r="I314" t="str">
        <f>CONCATENATE("maxPari:",Complessivo!L315,",")</f>
        <v>maxPari:null,</v>
      </c>
      <c r="J314" t="str">
        <f>CONCATENATE("day:",Complessivo!N315,",")</f>
        <v>day:5,</v>
      </c>
      <c r="K314" t="str">
        <f>CONCATENATE("week:",Complessivo!M315,"},")</f>
        <v>week:1},</v>
      </c>
    </row>
    <row r="315" spans="1:11">
      <c r="A315" t="str">
        <f>CONCATENATE("{id:",Complessivo!A316,",")</f>
        <v>{id:315,</v>
      </c>
      <c r="B315" t="str">
        <f>CONCATENATE("idHera:",Complessivo!B316,",")</f>
        <v>idHera:669,</v>
      </c>
      <c r="C315" t="str">
        <f>CONCATENATE("viaHera:""",Complessivo!C316,""",")</f>
        <v>viaHera:"XX SETTEMBRE (P.ZZA)",</v>
      </c>
      <c r="D315" t="str">
        <f>IF(Complessivo!G316="null", CONCATENATE("dettaglioHera:",Complessivo!G316,","),CONCATENATE("dettaglioHera:""",Complessivo!G316,""","))</f>
        <v>dettaglioHera:"da via Indipendenza al viale",</v>
      </c>
      <c r="E315" t="str">
        <f>CONCATENATE("viaGoogle:""",Complessivo!H316,""",")</f>
        <v>viaGoogle:"Piazza XX Settembre",</v>
      </c>
      <c r="F315" t="str">
        <f>CONCATENATE("minDisp:",Complessivo!I316,",")</f>
        <v>minDisp:null,</v>
      </c>
      <c r="G315" t="str">
        <f>CONCATENATE("minPari:",Complessivo!J316,",")</f>
        <v>minPari:null,</v>
      </c>
      <c r="H315" t="str">
        <f>CONCATENATE("maxDisp:",Complessivo!K316,",")</f>
        <v>maxDisp:null,</v>
      </c>
      <c r="I315" t="str">
        <f>CONCATENATE("maxPari:",Complessivo!L316,",")</f>
        <v>maxPari:null,</v>
      </c>
      <c r="J315" t="str">
        <f>CONCATENATE("day:",Complessivo!N316,",")</f>
        <v>day:4,</v>
      </c>
      <c r="K315" t="str">
        <f>CONCATENATE("week:",Complessivo!M316,"},")</f>
        <v>week:3},</v>
      </c>
    </row>
    <row r="316" spans="1:11">
      <c r="A316" t="str">
        <f>CONCATENATE("{id:",Complessivo!A317,",")</f>
        <v>{id:316,</v>
      </c>
      <c r="B316" t="str">
        <f>CONCATENATE("idHera:",Complessivo!B317,",")</f>
        <v>idHera:635,</v>
      </c>
      <c r="C316" t="str">
        <f>CONCATENATE("viaHera:""",Complessivo!C317,""",")</f>
        <v>viaHera:"ZAMBONI (VIA)",</v>
      </c>
      <c r="D316" t="str">
        <f>IF(Complessivo!G317="null", CONCATENATE("dettaglioHera:",Complessivo!G317,","),CONCATENATE("dettaglioHera:""",Complessivo!G317,""","))</f>
        <v>dettaglioHera:"da p.zza Puntoni a p.zza p.ta S.Donato",</v>
      </c>
      <c r="E316" t="str">
        <f>CONCATENATE("viaGoogle:""",Complessivo!H317,""",")</f>
        <v>viaGoogle:"Via Zamboni",</v>
      </c>
      <c r="F316" t="str">
        <f>CONCATENATE("minDisp:",Complessivo!I317,",")</f>
        <v>minDisp:,</v>
      </c>
      <c r="G316" t="str">
        <f>CONCATENATE("minPari:",Complessivo!J317,",")</f>
        <v>minPari:,</v>
      </c>
      <c r="H316" t="str">
        <f>CONCATENATE("maxDisp:",Complessivo!K317,",")</f>
        <v>maxDisp:,</v>
      </c>
      <c r="I316" t="str">
        <f>CONCATENATE("maxPari:",Complessivo!L317,",")</f>
        <v>maxPari:,</v>
      </c>
      <c r="J316" t="str">
        <f>CONCATENATE("day:",Complessivo!N317,",")</f>
        <v>day:4,</v>
      </c>
      <c r="K316" t="str">
        <f>CONCATENATE("week:",Complessivo!M317,"},")</f>
        <v>week:1},</v>
      </c>
    </row>
    <row r="317" spans="1:11">
      <c r="A317" t="str">
        <f>CONCATENATE("{id:",Complessivo!A318,",")</f>
        <v>{id:317,</v>
      </c>
      <c r="B317" t="str">
        <f>CONCATENATE("idHera:",Complessivo!B318,",")</f>
        <v>idHera:635,</v>
      </c>
      <c r="C317" t="str">
        <f>CONCATENATE("viaHera:""",Complessivo!C318,""",")</f>
        <v>viaHera:"ZAMBONI (VIA)",</v>
      </c>
      <c r="D317" t="str">
        <f>IF(Complessivo!G318="null", CONCATENATE("dettaglioHera:",Complessivo!G318,","),CONCATENATE("dettaglioHera:""",Complessivo!G318,""","))</f>
        <v>dettaglioHera:"da p.zza Rossini a p.zza Verdi",</v>
      </c>
      <c r="E317" t="str">
        <f>CONCATENATE("viaGoogle:""",Complessivo!H318,""",")</f>
        <v>viaGoogle:"Via Zamboni",</v>
      </c>
      <c r="F317" t="str">
        <f>CONCATENATE("minDisp:",Complessivo!I318,",")</f>
        <v>minDisp:,</v>
      </c>
      <c r="G317" t="str">
        <f>CONCATENATE("minPari:",Complessivo!J318,",")</f>
        <v>minPari:,</v>
      </c>
      <c r="H317" t="str">
        <f>CONCATENATE("maxDisp:",Complessivo!K318,",")</f>
        <v>maxDisp:,</v>
      </c>
      <c r="I317" t="str">
        <f>CONCATENATE("maxPari:",Complessivo!L318,",")</f>
        <v>maxPari:,</v>
      </c>
      <c r="J317" t="str">
        <f>CONCATENATE("day:",Complessivo!N318,",")</f>
        <v>day:4,</v>
      </c>
      <c r="K317" t="str">
        <f>CONCATENATE("week:",Complessivo!M318,"},")</f>
        <v>week:1},</v>
      </c>
    </row>
    <row r="318" spans="1:11">
      <c r="A318" t="str">
        <f>CONCATENATE("{id:",Complessivo!A319,",")</f>
        <v>{id:318,</v>
      </c>
      <c r="B318" t="str">
        <f>CONCATENATE("idHera:",Complessivo!B319,",")</f>
        <v>idHera:635,</v>
      </c>
      <c r="C318" t="str">
        <f>CONCATENATE("viaHera:""",Complessivo!C319,""",")</f>
        <v>viaHera:"ZAMBONI (VIA)",</v>
      </c>
      <c r="D318" t="str">
        <f>IF(Complessivo!G319="null", CONCATENATE("dettaglioHera:",Complessivo!G319,","),CONCATENATE("dettaglioHera:""",Complessivo!G319,""","))</f>
        <v>dettaglioHera:"da p.zza di Porta Ravegnana a p.zza Rossini",</v>
      </c>
      <c r="E318" t="str">
        <f>CONCATENATE("viaGoogle:""",Complessivo!H319,""",")</f>
        <v>viaGoogle:"Via Zamboni",</v>
      </c>
      <c r="F318" t="str">
        <f>CONCATENATE("minDisp:",Complessivo!I319,",")</f>
        <v>minDisp:,</v>
      </c>
      <c r="G318" t="str">
        <f>CONCATENATE("minPari:",Complessivo!J319,",")</f>
        <v>minPari:,</v>
      </c>
      <c r="H318" t="str">
        <f>CONCATENATE("maxDisp:",Complessivo!K319,",")</f>
        <v>maxDisp:,</v>
      </c>
      <c r="I318" t="str">
        <f>CONCATENATE("maxPari:",Complessivo!L319,",")</f>
        <v>maxPari:,</v>
      </c>
      <c r="J318" t="str">
        <f>CONCATENATE("day:",Complessivo!N319,",")</f>
        <v>day:5,</v>
      </c>
      <c r="K318" t="str">
        <f>CONCATENATE("week:",Complessivo!M319,"},")</f>
        <v>week:1},</v>
      </c>
    </row>
    <row r="319" spans="1:11">
      <c r="A319" t="str">
        <f>CONCATENATE("{id:",Complessivo!A320,",")</f>
        <v>{id:319,</v>
      </c>
      <c r="B319" t="str">
        <f>CONCATENATE("idHera:",Complessivo!B320,",")</f>
        <v>idHera:557,</v>
      </c>
      <c r="C319" t="str">
        <f>CONCATENATE("viaHera:""",Complessivo!C320,""",")</f>
        <v>viaHera:"ZANARDI (VIA)",</v>
      </c>
      <c r="D319" t="str">
        <f>IF(Complessivo!G320="null", CONCATENATE("dettaglioHera:",Complessivo!G320,","),CONCATENATE("dettaglioHera:""",Complessivo!G320,""","))</f>
        <v>dettaglioHera:"da v.le Pietramellara a via Bovi Campeggi",</v>
      </c>
      <c r="E319" t="str">
        <f>CONCATENATE("viaGoogle:""",Complessivo!H320,""",")</f>
        <v>viaGoogle:"Via Francesco Zanardi",</v>
      </c>
      <c r="F319" t="str">
        <f>CONCATENATE("minDisp:",Complessivo!I320,",")</f>
        <v>minDisp:null,</v>
      </c>
      <c r="G319" t="str">
        <f>CONCATENATE("minPari:",Complessivo!J320,",")</f>
        <v>minPari:null,</v>
      </c>
      <c r="H319" t="str">
        <f>CONCATENATE("maxDisp:",Complessivo!K320,",")</f>
        <v>maxDisp:null,</v>
      </c>
      <c r="I319" t="str">
        <f>CONCATENATE("maxPari:",Complessivo!L320,",")</f>
        <v>maxPari:null,</v>
      </c>
      <c r="J319" t="str">
        <f>CONCATENATE("day:",Complessivo!N320,",")</f>
        <v>day:2,</v>
      </c>
      <c r="K319" t="str">
        <f>CONCATENATE("week:",Complessivo!M320,"},")</f>
        <v>week:4},</v>
      </c>
    </row>
    <row r="320" spans="1:11">
      <c r="A320" t="str">
        <f>CONCATENATE("{id:",Complessivo!A321,",")</f>
        <v>{id:320,</v>
      </c>
      <c r="B320" t="str">
        <f>CONCATENATE("idHera:",Complessivo!B321,",")</f>
        <v>idHera:738,</v>
      </c>
      <c r="C320" t="str">
        <f>CONCATENATE("viaHera:""",Complessivo!C321,""",")</f>
        <v>viaHera:"ZANOLINI (VIA)",</v>
      </c>
      <c r="D320" t="str">
        <f>IF(Complessivo!G321="null", CONCATENATE("dettaglioHera:",Complessivo!G321,","),CONCATENATE("dettaglioHera:""",Complessivo!G321,""","))</f>
        <v>dettaglioHera:null,</v>
      </c>
      <c r="E320" t="str">
        <f>CONCATENATE("viaGoogle:""",Complessivo!H321,""",")</f>
        <v>viaGoogle:"Via Antonio Zanolini",</v>
      </c>
      <c r="F320" t="str">
        <f>CONCATENATE("minDisp:",Complessivo!I321,",")</f>
        <v>minDisp:null,</v>
      </c>
      <c r="G320" t="str">
        <f>CONCATENATE("minPari:",Complessivo!J321,",")</f>
        <v>minPari:null,</v>
      </c>
      <c r="H320" t="str">
        <f>CONCATENATE("maxDisp:",Complessivo!K321,",")</f>
        <v>maxDisp:null,</v>
      </c>
      <c r="I320" t="str">
        <f>CONCATENATE("maxPari:",Complessivo!L321,",")</f>
        <v>maxPari:null,</v>
      </c>
      <c r="J320" t="str">
        <f>CONCATENATE("day:",Complessivo!N321,",")</f>
        <v>day:2,</v>
      </c>
      <c r="K320" t="str">
        <f>CONCATENATE("week:",Complessivo!M321,"},")</f>
        <v>week:4},</v>
      </c>
    </row>
    <row r="321" spans="1:11">
      <c r="A321" t="str">
        <f>CONCATENATE("{id:",Complessivo!A322,",")</f>
        <v>{id:321,</v>
      </c>
      <c r="B321" t="str">
        <f>CONCATENATE("idHera:",Complessivo!B322,",")</f>
        <v>idHera:587,</v>
      </c>
      <c r="C321" t="str">
        <f>CONCATENATE("viaHera:""",Complessivo!C322,""",")</f>
        <v>viaHera:"ZAPPOLI (VIA)",</v>
      </c>
      <c r="D321" t="str">
        <f>IF(Complessivo!G322="null", CONCATENATE("dettaglioHera:",Complessivo!G322,","),CONCATENATE("dettaglioHera:""",Complessivo!G322,""","))</f>
        <v>dettaglioHera:"da via Alessandrini a via Venturini",</v>
      </c>
      <c r="E321" t="str">
        <f>CONCATENATE("viaGoogle:""",Complessivo!H322,""",")</f>
        <v>viaGoogle:"Via Agamennone Zappoli",</v>
      </c>
      <c r="F321" t="str">
        <f>CONCATENATE("minDisp:",Complessivo!I322,",")</f>
        <v>minDisp:null,</v>
      </c>
      <c r="G321" t="str">
        <f>CONCATENATE("minPari:",Complessivo!J322,",")</f>
        <v>minPari:null,</v>
      </c>
      <c r="H321" t="str">
        <f>CONCATENATE("maxDisp:",Complessivo!K322,",")</f>
        <v>maxDisp:null,</v>
      </c>
      <c r="I321" t="str">
        <f>CONCATENATE("maxPari:",Complessivo!L322,",")</f>
        <v>maxPari:null,</v>
      </c>
      <c r="J321" t="str">
        <f>CONCATENATE("day:",Complessivo!N322,",")</f>
        <v>day:3,</v>
      </c>
      <c r="K321" t="str">
        <f>CONCATENATE("week:",Complessivo!M322,"},")</f>
        <v>week:2},</v>
      </c>
    </row>
    <row r="322" spans="1:11">
      <c r="A322" t="str">
        <f>CONCATENATE("{id:",Complessivo!A323,",")</f>
        <v>{id:322,</v>
      </c>
      <c r="B322" t="str">
        <f>CONCATENATE("idHera:",Complessivo!B323,",")</f>
        <v>idHera:589,</v>
      </c>
      <c r="C322" t="str">
        <f>CONCATENATE("viaHera:""",Complessivo!C323,""",")</f>
        <v>viaHera:"ZUCCHINI (VIA)",</v>
      </c>
      <c r="D322" t="str">
        <f>IF(Complessivo!G323="null", CONCATENATE("dettaglioHera:",Complessivo!G323,","),CONCATENATE("dettaglioHera:""",Complessivo!G323,""","))</f>
        <v>dettaglioHera:null,</v>
      </c>
      <c r="E322" t="str">
        <f>CONCATENATE("viaGoogle:""",Complessivo!H323,""",")</f>
        <v>viaGoogle:"Via Guido Zucchini",</v>
      </c>
      <c r="F322" t="str">
        <f>CONCATENATE("minDisp:",Complessivo!I323,",")</f>
        <v>minDisp:null,</v>
      </c>
      <c r="G322" t="str">
        <f>CONCATENATE("minPari:",Complessivo!J323,",")</f>
        <v>minPari:null,</v>
      </c>
      <c r="H322" t="str">
        <f>CONCATENATE("maxDisp:",Complessivo!K323,",")</f>
        <v>maxDisp:null,</v>
      </c>
      <c r="I322" t="str">
        <f>CONCATENATE("maxPari:",Complessivo!L323,",")</f>
        <v>maxPari:null,</v>
      </c>
      <c r="J322" t="str">
        <f>CONCATENATE("day:",Complessivo!N323,",")</f>
        <v>day:3,</v>
      </c>
      <c r="K322" t="str">
        <f>CONCATENATE("week:",Complessivo!M323,"},")</f>
        <v>week:2},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Complessivo</vt:lpstr>
      <vt:lpstr>Hera--&gt;Google</vt:lpstr>
      <vt:lpstr>Preso da internet</vt:lpstr>
      <vt:lpstr>da esportare (finale)</vt:lpstr>
    </vt:vector>
  </TitlesOfParts>
  <Company>KPMG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Gianmaria Leoni</cp:lastModifiedBy>
  <dcterms:created xsi:type="dcterms:W3CDTF">2015-06-23T16:05:01Z</dcterms:created>
  <dcterms:modified xsi:type="dcterms:W3CDTF">2015-06-26T23:15:20Z</dcterms:modified>
</cp:coreProperties>
</file>