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24.xml" ContentType="application/vnd.openxmlformats-officedocument.drawing+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0 DASHBOARD" sheetId="2" state="visible" r:id="rId2"/>
    <sheet xmlns:r="http://schemas.openxmlformats.org/officeDocument/2006/relationships" name="08 SOSTITUZIONI" sheetId="3" state="visible" r:id="rId3"/>
    <sheet xmlns:r="http://schemas.openxmlformats.org/officeDocument/2006/relationships" name="01 SETUP" sheetId="4" state="visible" r:id="rId4"/>
    <sheet xmlns:r="http://schemas.openxmlformats.org/officeDocument/2006/relationships" name="02 BASELINE" sheetId="5" state="visible" r:id="rId5"/>
    <sheet xmlns:r="http://schemas.openxmlformats.org/officeDocument/2006/relationships" name="03 EVIDENCE" sheetId="6" state="visible" r:id="rId6"/>
    <sheet xmlns:r="http://schemas.openxmlformats.org/officeDocument/2006/relationships" name="04 PROGRESSO" sheetId="7" state="visible" r:id="rId7"/>
    <sheet xmlns:r="http://schemas.openxmlformats.org/officeDocument/2006/relationships" name="W01" sheetId="8" state="visible" r:id="rId8"/>
    <sheet xmlns:r="http://schemas.openxmlformats.org/officeDocument/2006/relationships" name="W02" sheetId="9" state="visible" r:id="rId9"/>
    <sheet xmlns:r="http://schemas.openxmlformats.org/officeDocument/2006/relationships" name="W03" sheetId="10" state="visible" r:id="rId10"/>
    <sheet xmlns:r="http://schemas.openxmlformats.org/officeDocument/2006/relationships" name="W04" sheetId="11" state="visible" r:id="rId11"/>
    <sheet xmlns:r="http://schemas.openxmlformats.org/officeDocument/2006/relationships" name="W05" sheetId="12" state="visible" r:id="rId12"/>
    <sheet xmlns:r="http://schemas.openxmlformats.org/officeDocument/2006/relationships" name="W06" sheetId="13" state="visible" r:id="rId13"/>
    <sheet xmlns:r="http://schemas.openxmlformats.org/officeDocument/2006/relationships" name="W07" sheetId="14" state="visible" r:id="rId14"/>
    <sheet xmlns:r="http://schemas.openxmlformats.org/officeDocument/2006/relationships" name="W08" sheetId="15" state="visible" r:id="rId15"/>
    <sheet xmlns:r="http://schemas.openxmlformats.org/officeDocument/2006/relationships" name="W09" sheetId="16" state="visible" r:id="rId16"/>
    <sheet xmlns:r="http://schemas.openxmlformats.org/officeDocument/2006/relationships" name="W10" sheetId="17" state="visible" r:id="rId17"/>
    <sheet xmlns:r="http://schemas.openxmlformats.org/officeDocument/2006/relationships" name="W11" sheetId="18" state="visible" r:id="rId18"/>
    <sheet xmlns:r="http://schemas.openxmlformats.org/officeDocument/2006/relationships" name="W12" sheetId="19" state="visible" r:id="rId19"/>
    <sheet xmlns:r="http://schemas.openxmlformats.org/officeDocument/2006/relationships" name="W13" sheetId="20" state="visible" r:id="rId20"/>
    <sheet xmlns:r="http://schemas.openxmlformats.org/officeDocument/2006/relationships" name="W14" sheetId="21" state="visible" r:id="rId21"/>
    <sheet xmlns:r="http://schemas.openxmlformats.org/officeDocument/2006/relationships" name="W15" sheetId="22" state="visible" r:id="rId22"/>
    <sheet xmlns:r="http://schemas.openxmlformats.org/officeDocument/2006/relationships" name="W16" sheetId="23" state="visible" r:id="rId23"/>
    <sheet xmlns:r="http://schemas.openxmlformats.org/officeDocument/2006/relationships" name="_LISTE" sheetId="24" state="hidden" r:id="rId24"/>
    <sheet xmlns:r="http://schemas.openxmlformats.org/officeDocument/2006/relationships" name="09 AUDIT VOLUME" sheetId="25" state="visible" r:id="rId25"/>
    <sheet xmlns:r="http://schemas.openxmlformats.org/officeDocument/2006/relationships" name="_SUB_DB" sheetId="26" state="hidden" r:id="rId26"/>
  </sheets>
  <definedNames>
    <definedName name="lst_Panca_orizzontale">'_LISTE'!$D$2:$D$11</definedName>
    <definedName name="lst_Spinta_inclinata">'_LISTE'!$E$2:$E$9</definedName>
    <definedName name="lst_Pec_fly">'_LISTE'!$F$2:$F$7</definedName>
    <definedName name="lst_Lat_verticale">'_LISTE'!$G$2:$G$11</definedName>
    <definedName name="lst_Row_orizzontale">'_LISTE'!$H$2:$H$11</definedName>
    <definedName name="lst_Spinta_spalle">'_LISTE'!$I$2:$I$9</definedName>
    <definedName name="lst_Laterale">'_LISTE'!$J$2:$J$9</definedName>
    <definedName name="lst_Rear_delt">'_LISTE'!$K$2:$K$7</definedName>
    <definedName name="lst_Bicipite">'_LISTE'!$L$2:$L$13</definedName>
    <definedName name="lst_Tricipite">'_LISTE'!$M$2:$M$13</definedName>
    <definedName name="lst_Quad_squat">'_LISTE'!$N$2:$N$12</definedName>
    <definedName name="lst_Pressa">'_LISTE'!$O$2:$O$8</definedName>
    <definedName name="lst_Estensione_ginocchio">'_LISTE'!$P$2:$P$6</definedName>
    <definedName name="lst_Flessione_ginocchio">'_LISTE'!$Q$2:$Q$7</definedName>
    <definedName name="lst_Hip_hinge">'_LISTE'!$R$2:$R$14</definedName>
    <definedName name="lst_Polpaccio">'_LISTE'!$S$2:$S$9</definedName>
    <definedName name="lst_Adduttori">'_LISTE'!$T$2:$T$3</definedName>
    <definedName name="lst_Abduttori">'_LISTE'!$U$2:$U$3</definedName>
    <definedName name="lst_Addome">'_LISTE'!$V$2:$V$10</definedName>
    <definedName name="_xlnm.Print_Area" localSheetId="0">'00 COVER'!$A$1:$J$30</definedName>
    <definedName name="_xlnm._FilterDatabase" localSheetId="2" hidden="1">'08 SOSTITUZIONI'!$A$4:$I$36</definedName>
    <definedName name="_xlnm.Print_Area" localSheetId="3">'01 SETUP'!$A$1:$H$34</definedName>
    <definedName name="_xlnm._FilterDatabase" localSheetId="4" hidden="1">'02 BASELINE'!$A$4:$G$24</definedName>
    <definedName name="_xlnm.Print_Area" localSheetId="6">'04 PROGRESSO'!$A$1:$R$78</definedName>
    <definedName name="_xlnm.Print_Titles" localSheetId="7">'W01'!$1:$2</definedName>
    <definedName name="_xlnm.Print_Area" localSheetId="7">'W01'!$A$1:$L$110</definedName>
    <definedName name="_xlnm.Print_Titles" localSheetId="8">'W02'!$1:$2</definedName>
    <definedName name="_xlnm.Print_Area" localSheetId="8">'W02'!$A$1:$L$110</definedName>
    <definedName name="_xlnm.Print_Titles" localSheetId="9">'W03'!$1:$2</definedName>
    <definedName name="_xlnm.Print_Area" localSheetId="9">'W03'!$A$1:$L$110</definedName>
    <definedName name="_xlnm.Print_Titles" localSheetId="10">'W04'!$1:$2</definedName>
    <definedName name="_xlnm.Print_Area" localSheetId="10">'W04'!$A$1:$L$110</definedName>
    <definedName name="_xlnm.Print_Titles" localSheetId="11">'W05'!$1:$2</definedName>
    <definedName name="_xlnm.Print_Area" localSheetId="11">'W05'!$A$1:$L$110</definedName>
    <definedName name="_xlnm.Print_Titles" localSheetId="12">'W06'!$1:$2</definedName>
    <definedName name="_xlnm.Print_Area" localSheetId="12">'W06'!$A$1:$L$110</definedName>
    <definedName name="_xlnm.Print_Titles" localSheetId="13">'W07'!$1:$2</definedName>
    <definedName name="_xlnm.Print_Area" localSheetId="13">'W07'!$A$1:$L$110</definedName>
    <definedName name="_xlnm.Print_Titles" localSheetId="14">'W08'!$1:$2</definedName>
    <definedName name="_xlnm.Print_Area" localSheetId="14">'W08'!$A$1:$L$110</definedName>
    <definedName name="_xlnm.Print_Titles" localSheetId="15">'W09'!$1:$2</definedName>
    <definedName name="_xlnm.Print_Area" localSheetId="15">'W09'!$A$1:$L$110</definedName>
    <definedName name="_xlnm.Print_Titles" localSheetId="16">'W10'!$1:$2</definedName>
    <definedName name="_xlnm.Print_Area" localSheetId="16">'W10'!$A$1:$L$110</definedName>
    <definedName name="_xlnm.Print_Titles" localSheetId="17">'W11'!$1:$2</definedName>
    <definedName name="_xlnm.Print_Area" localSheetId="17">'W11'!$A$1:$L$110</definedName>
    <definedName name="_xlnm.Print_Titles" localSheetId="18">'W12'!$1:$2</definedName>
    <definedName name="_xlnm.Print_Area" localSheetId="18">'W12'!$A$1:$L$110</definedName>
    <definedName name="_xlnm.Print_Titles" localSheetId="19">'W13'!$1:$2</definedName>
    <definedName name="_xlnm.Print_Area" localSheetId="19">'W13'!$A$1:$L$110</definedName>
    <definedName name="_xlnm.Print_Titles" localSheetId="20">'W14'!$1:$2</definedName>
    <definedName name="_xlnm.Print_Area" localSheetId="20">'W14'!$A$1:$L$110</definedName>
    <definedName name="_xlnm.Print_Titles" localSheetId="21">'W15'!$1:$2</definedName>
    <definedName name="_xlnm.Print_Area" localSheetId="21">'W15'!$A$1:$L$110</definedName>
    <definedName name="_xlnm.Print_Titles" localSheetId="22">'W16'!$1:$2</definedName>
    <definedName name="_xlnm.Print_Area" localSheetId="22">'W16'!$A$1:$L$110</definedName>
  </definedNames>
  <calcPr calcId="124519" calcMode="auto" fullCalcOnLoad="1" forceFullCalc="1"/>
</workbook>
</file>

<file path=xl/styles.xml><?xml version="1.0" encoding="utf-8"?>
<styleSheet xmlns="http://schemas.openxmlformats.org/spreadsheetml/2006/main">
  <numFmts count="6">
    <numFmt numFmtId="164" formatCode="yyyy-mm-dd h:mm:ss"/>
    <numFmt numFmtId="165" formatCode="0.0&quot; kg&quot;"/>
    <numFmt numFmtId="166" formatCode="0.0"/>
    <numFmt numFmtId="167" formatCode="0.0%"/>
    <numFmt numFmtId="168" formatCode="+0%;-0%;—"/>
    <numFmt numFmtId="169" formatCode="+0.0%;-0.0%;–"/>
  </numFmts>
  <fonts count="64">
    <font>
      <name val="Calibri"/>
      <family val="2"/>
      <color theme="1"/>
      <sz val="11"/>
      <scheme val="minor"/>
    </font>
    <font>
      <b val="1"/>
      <color rgb="00FFFFFF"/>
      <sz val="18"/>
    </font>
    <font>
      <b val="1"/>
      <color rgb="0017365D"/>
      <sz val="10"/>
    </font>
    <font>
      <b val="1"/>
      <color rgb="00FFFFFF"/>
      <sz val="12"/>
    </font>
    <font>
      <b val="1"/>
      <color rgb="00FFFFFF"/>
      <sz val="10"/>
    </font>
    <font>
      <name val="Calibri"/>
      <family val="2"/>
      <color theme="10"/>
      <sz val="12"/>
      <scheme val="minor"/>
    </font>
    <font>
      <b val="1"/>
      <color rgb="0017365D"/>
    </font>
    <font>
      <b val="1"/>
      <color rgb="00FFFFFF"/>
    </font>
    <font>
      <b val="1"/>
      <color rgb="002F75B5"/>
    </font>
    <font>
      <b val="1"/>
      <color rgb="00548235"/>
    </font>
    <font>
      <b val="1"/>
      <color rgb="002F8F9D"/>
    </font>
    <font>
      <b val="1"/>
      <color rgb="00C55A11"/>
    </font>
    <font>
      <b val="1"/>
      <color rgb="0017365D"/>
      <sz val="10"/>
      <u val="single"/>
    </font>
    <font>
      <i val="1"/>
      <color rgb="00666666"/>
      <sz val="9"/>
    </font>
    <font>
      <b val="1"/>
      <color rgb="0017365D"/>
      <u val="single"/>
    </font>
    <font>
      <b val="1"/>
      <color rgb="007030A0"/>
    </font>
    <font>
      <i val="1"/>
      <color rgb="007F6000"/>
    </font>
    <font>
      <b val="1"/>
      <color rgb="007030A0"/>
      <u val="single"/>
    </font>
    <font>
      <color rgb="00FFFFFF"/>
    </font>
    <font>
      <b val="1"/>
      <color rgb="0017365D"/>
      <sz val="12"/>
    </font>
    <font>
      <b val="1"/>
      <color rgb="00FFFFFF"/>
      <sz val="17"/>
    </font>
    <font>
      <b val="1"/>
      <color rgb="00FFFFFF"/>
      <sz val="14"/>
    </font>
    <font>
      <b val="1"/>
      <color rgb="00FFFFFF"/>
      <sz val="16"/>
    </font>
    <font>
      <b val="1"/>
      <color rgb="0017365D"/>
      <sz val="13"/>
    </font>
    <font>
      <name val="Aptos Display"/>
      <b val="1"/>
      <color rgb="00FFFFFF"/>
      <sz val="17"/>
    </font>
    <font>
      <name val="Aptos"/>
      <b val="1"/>
      <color rgb="00FFFFFF"/>
      <sz val="10"/>
    </font>
    <font>
      <b val="1"/>
      <color rgb="001F1F1F"/>
    </font>
    <font>
      <b val="1"/>
      <color rgb="001F1F1F"/>
      <sz val="12"/>
    </font>
    <font>
      <i val="1"/>
      <color rgb="00666666"/>
    </font>
    <font>
      <name val="Aptos Display"/>
      <b val="1"/>
      <color rgb="00FFFFFF"/>
      <sz val="12"/>
    </font>
    <font>
      <color rgb="00666666"/>
      <sz val="9"/>
    </font>
    <font>
      <i val="1"/>
      <color rgb="0017365D"/>
    </font>
    <font>
      <b val="1"/>
      <color rgb="0017365D"/>
      <sz val="9"/>
    </font>
    <font>
      <name val="Aptos"/>
      <color rgb="001F1F1F"/>
      <sz val="9"/>
    </font>
    <font>
      <name val="Aptos"/>
      <b val="1"/>
      <color rgb="0017365D"/>
      <sz val="9"/>
    </font>
    <font>
      <name val="Aptos"/>
      <color rgb="00666666"/>
      <sz val="8"/>
    </font>
    <font>
      <name val="Aptos"/>
      <i val="1"/>
      <color rgb="00666666"/>
      <sz val="8"/>
    </font>
    <font>
      <name val="Aptos"/>
      <b val="1"/>
      <color rgb="00FFFFFF"/>
      <sz val="9"/>
    </font>
    <font>
      <name val="Aptos Display"/>
      <b val="1"/>
      <color rgb="00E4C36A"/>
      <sz val="22"/>
    </font>
    <font>
      <name val="Aptos"/>
      <b val="1"/>
      <color rgb="00F7F7F7"/>
      <sz val="11"/>
    </font>
    <font>
      <name val="Aptos"/>
      <color rgb="00A9A9AD"/>
      <sz val="10"/>
    </font>
    <font>
      <name val="Aptos"/>
      <b val="1"/>
      <color rgb="00C9A34A"/>
      <sz val="9"/>
    </font>
    <font>
      <name val="Aptos"/>
      <i val="1"/>
      <color rgb="00A9A9AD"/>
      <sz val="9"/>
    </font>
    <font>
      <name val="Aptos Display"/>
      <b val="1"/>
      <color rgb="00E4C36A"/>
      <sz val="17"/>
    </font>
    <font>
      <name val="Aptos"/>
      <b val="1"/>
      <color rgb="00F7F7F7"/>
      <sz val="10"/>
    </font>
    <font>
      <name val="Aptos Display"/>
      <b val="1"/>
      <color rgb="00E4C36A"/>
      <sz val="12"/>
    </font>
    <font>
      <name val="Aptos"/>
      <b val="1"/>
      <color rgb="00F7F7F7"/>
      <sz val="9"/>
    </font>
    <font>
      <name val="Aptos"/>
      <b val="1"/>
      <color rgb="00C9A34A"/>
      <sz val="8"/>
    </font>
    <font>
      <name val="Aptos"/>
      <b val="1"/>
      <color rgb="00F7F7F7"/>
      <sz val="8"/>
    </font>
    <font>
      <b val="1"/>
      <color rgb="00F7F7F7"/>
      <sz val="8"/>
    </font>
    <font>
      <name val="Aptos"/>
      <color rgb="00222222"/>
      <sz val="9"/>
    </font>
    <font>
      <name val="Aptos Display"/>
      <b val="1"/>
      <color rgb="00E4C36A"/>
      <sz val="18"/>
    </font>
    <font>
      <b val="1"/>
      <color rgb="00F7F7F7"/>
      <sz val="9"/>
    </font>
    <font>
      <name val="Aptos"/>
      <color rgb="00F7F7F7"/>
      <sz val="9"/>
    </font>
    <font>
      <b val="1"/>
      <color rgb="00E4C36A"/>
    </font>
    <font>
      <color rgb="00F7F7F7"/>
      <sz val="9"/>
    </font>
    <font>
      <color rgb="00F7F7F7"/>
      <sz val="8"/>
    </font>
    <font>
      <color rgb="000B0B0D"/>
    </font>
    <font>
      <name val="Aptos Display"/>
      <b val="1"/>
      <color rgb="00D9B85A"/>
      <sz val="12"/>
    </font>
    <font>
      <name val="Arial"/>
      <b val="1"/>
      <color rgb="00FFFFFF"/>
      <sz val="8"/>
    </font>
    <font>
      <name val="Arial"/>
      <b val="1"/>
      <color rgb="000B0B0D"/>
      <sz val="9"/>
    </font>
    <font>
      <name val="Arial"/>
      <b val="1"/>
      <color rgb="00E53935"/>
      <sz val="8"/>
    </font>
    <font>
      <name val="Aptos"/>
      <b val="1"/>
      <color rgb="00D6B85A"/>
      <sz val="9"/>
    </font>
    <font>
      <name val="Aptos"/>
      <b val="1"/>
      <color rgb="000B0B0B"/>
      <sz val="9"/>
    </font>
  </fonts>
  <fills count="29">
    <fill>
      <patternFill/>
    </fill>
    <fill>
      <patternFill patternType="gray125"/>
    </fill>
    <fill>
      <patternFill patternType="solid">
        <fgColor rgb="0017365D"/>
      </patternFill>
    </fill>
    <fill>
      <patternFill patternType="solid">
        <fgColor rgb="00D9EAF7"/>
      </patternFill>
    </fill>
    <fill>
      <patternFill patternType="solid">
        <fgColor rgb="00F7F9FC"/>
      </patternFill>
    </fill>
    <fill>
      <patternFill patternType="solid">
        <fgColor rgb="00FFFFFF"/>
      </patternFill>
    </fill>
    <fill>
      <patternFill patternType="solid">
        <fgColor rgb="00E7E6E6"/>
      </patternFill>
    </fill>
    <fill>
      <patternFill patternType="solid">
        <fgColor rgb="00DDEFF1"/>
      </patternFill>
    </fill>
    <fill>
      <patternFill patternType="solid">
        <fgColor rgb="00FCE4D6"/>
      </patternFill>
    </fill>
    <fill>
      <patternFill patternType="solid">
        <fgColor rgb="00E4DFEC"/>
      </patternFill>
    </fill>
    <fill>
      <patternFill patternType="solid">
        <fgColor rgb="002F75B5"/>
      </patternFill>
    </fill>
    <fill>
      <patternFill patternType="solid">
        <fgColor rgb="00548235"/>
      </patternFill>
    </fill>
    <fill>
      <patternFill patternType="solid">
        <fgColor rgb="00E2F0D9"/>
      </patternFill>
    </fill>
    <fill>
      <patternFill patternType="solid">
        <fgColor rgb="002F8F9D"/>
      </patternFill>
    </fill>
    <fill>
      <patternFill patternType="solid">
        <fgColor rgb="00C55A11"/>
      </patternFill>
    </fill>
    <fill>
      <patternFill patternType="solid">
        <fgColor rgb="00666666"/>
      </patternFill>
    </fill>
    <fill>
      <patternFill patternType="solid">
        <fgColor rgb="007030A0"/>
      </patternFill>
    </fill>
    <fill>
      <patternFill patternType="solid"/>
    </fill>
    <fill>
      <patternFill patternType="solid">
        <fgColor rgb="00FFF2CC"/>
      </patternFill>
    </fill>
    <fill>
      <patternFill patternType="solid">
        <fgColor rgb="00EAF2F8"/>
      </patternFill>
    </fill>
    <fill>
      <patternFill patternType="solid">
        <fgColor rgb="005B9BD5"/>
      </patternFill>
    </fill>
    <fill>
      <patternFill patternType="solid">
        <fgColor rgb="00F5F9FC"/>
      </patternFill>
    </fill>
    <fill>
      <patternFill patternType="solid">
        <fgColor rgb="000B0B0D"/>
      </patternFill>
    </fill>
    <fill>
      <patternFill patternType="solid">
        <fgColor rgb="00151518"/>
      </patternFill>
    </fill>
    <fill>
      <patternFill patternType="solid">
        <fgColor rgb="008B1E1E"/>
      </patternFill>
    </fill>
    <fill>
      <patternFill patternType="solid">
        <fgColor rgb="00E53935"/>
      </patternFill>
    </fill>
    <fill>
      <patternFill patternType="solid">
        <fgColor rgb="0017171A"/>
      </patternFill>
    </fill>
    <fill>
      <patternFill patternType="solid">
        <fgColor rgb="000B0B0B"/>
      </patternFill>
    </fill>
    <fill>
      <patternFill patternType="solid">
        <fgColor rgb="00D6B85A"/>
      </patternFill>
    </fill>
  </fills>
  <borders count="47">
    <border>
      <left/>
      <right/>
      <top/>
      <bottom/>
      <diagonal/>
    </border>
    <border>
      <left style="thin">
        <color rgb="00D9E1F2"/>
      </left>
      <right style="thin">
        <color rgb="00D9E1F2"/>
      </right>
      <top style="thin">
        <color rgb="00D9E1F2"/>
      </top>
      <bottom style="thin">
        <color rgb="00D9E1F2"/>
      </bottom>
    </border>
    <border>
      <left/>
      <right/>
      <top style="thin">
        <color rgb="00D9E1F2"/>
      </top>
      <bottom/>
      <diagonal/>
    </border>
    <border>
      <left/>
      <right style="thin">
        <color rgb="00D9E1F2"/>
      </right>
      <top style="thin">
        <color rgb="00D9E1F2"/>
      </top>
      <bottom/>
      <diagonal/>
    </border>
    <border>
      <left/>
      <right style="thin">
        <color rgb="00D9E1F2"/>
      </right>
      <top style="thin">
        <color rgb="00D9E1F2"/>
      </top>
      <bottom style="thin">
        <color rgb="00D9E1F2"/>
      </bottom>
      <diagonal/>
    </border>
    <border>
      <left/>
      <right/>
      <top style="thin">
        <color rgb="00D9E1F2"/>
      </top>
      <bottom style="thin">
        <color rgb="00D9E1F2"/>
      </bottom>
      <diagonal/>
    </border>
    <border>
      <left style="thin">
        <color rgb="00D9E1F2"/>
      </left>
      <right/>
      <top/>
      <bottom/>
      <diagonal/>
    </border>
    <border>
      <left/>
      <right style="thin">
        <color rgb="00D9E1F2"/>
      </right>
      <top/>
      <bottom/>
      <diagonal/>
    </border>
    <border>
      <left style="thin">
        <color rgb="00D9E1F2"/>
      </left>
      <right/>
      <top/>
      <bottom style="thin">
        <color rgb="00D9E1F2"/>
      </bottom>
      <diagonal/>
    </border>
    <border>
      <left/>
      <right/>
      <top/>
      <bottom style="thin">
        <color rgb="00D9E1F2"/>
      </bottom>
      <diagonal/>
    </border>
    <border>
      <left/>
      <right style="thin">
        <color rgb="00D9E1F2"/>
      </right>
      <top/>
      <bottom style="thin">
        <color rgb="00D9E1F2"/>
      </bottom>
      <diagonal/>
    </border>
    <border>
      <left style="thin">
        <color rgb="00B7C9D6"/>
      </left>
      <right style="thin">
        <color rgb="00B7C9D6"/>
      </right>
      <top style="medium">
        <color rgb="0017365D"/>
      </top>
      <bottom style="thin">
        <color rgb="00B7C9D6"/>
      </bottom>
    </border>
    <border>
      <left style="thin">
        <color rgb="00B7C9D6"/>
      </left>
      <right style="thin">
        <color rgb="00B7C9D6"/>
      </right>
      <top style="thin">
        <color rgb="00B7C9D6"/>
      </top>
      <bottom style="thin">
        <color rgb="00B7C9D6"/>
      </bottom>
    </border>
    <border>
      <top style="medium">
        <color rgb="0017365D"/>
      </top>
      <bottom style="medium">
        <color rgb="0017365D"/>
      </bottom>
    </border>
    <border>
      <left/>
      <right/>
      <top style="medium">
        <color rgb="0017365D"/>
      </top>
      <bottom/>
      <diagonal/>
    </border>
    <border>
      <left/>
      <right/>
      <top style="medium">
        <color rgb="0017365D"/>
      </top>
      <bottom style="medium">
        <color rgb="0017365D"/>
      </bottom>
      <diagonal/>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
      <right/>
      <top style="medium">
        <color rgb="0017365D"/>
      </top>
      <bottom style="medium">
        <color rgb="0017365D"/>
      </bottom>
    </border>
    <border/>
    <border>
      <left style="thin">
        <color rgb="00B7C9D6"/>
      </left>
      <right/>
      <top/>
      <bottom/>
      <diagonal/>
    </border>
    <border>
      <left style="thin">
        <color rgb="00B7C9D6"/>
      </left>
      <right style="thin">
        <color rgb="00B7C9D6"/>
      </right>
      <top/>
      <bottom/>
      <diagonal/>
    </border>
    <border>
      <left style="thin">
        <color rgb="00B7C9D6"/>
      </left>
      <right style="thin">
        <color rgb="00B7C9D6"/>
      </right>
      <top/>
      <bottom style="thin">
        <color rgb="00B7C9D6"/>
      </bottom>
      <diagonal/>
    </border>
    <border>
      <left style="thin">
        <color rgb="00C9A34A"/>
      </left>
      <right style="thin">
        <color rgb="00C9A34A"/>
      </right>
      <top style="medium">
        <color rgb="00C9A34A"/>
      </top>
      <bottom style="thin">
        <color rgb="00C9A34A"/>
      </bottom>
    </border>
    <border>
      <left style="thin">
        <color rgb="00C9A34A"/>
      </left>
      <right style="thin">
        <color rgb="00C9A34A"/>
      </right>
      <top style="thin">
        <color rgb="00C9A34A"/>
      </top>
      <bottom style="thin">
        <color rgb="00C9A34A"/>
      </bottom>
    </border>
    <border>
      <left style="thin">
        <color rgb="00C9A34A"/>
      </left>
      <right/>
      <top/>
      <bottom/>
      <diagonal/>
    </border>
    <border>
      <left style="thin">
        <color rgb="00C9A34A"/>
      </left>
      <right style="thin">
        <color rgb="00C9A34A"/>
      </right>
      <top/>
      <bottom/>
      <diagonal/>
    </border>
    <border>
      <left style="thin">
        <color rgb="00C9A34A"/>
      </left>
      <right style="thin">
        <color rgb="00C9A34A"/>
      </right>
      <top/>
      <bottom style="thin">
        <color rgb="00C9A34A"/>
      </bottom>
      <diagonal/>
    </border>
    <border>
      <left/>
      <right/>
      <top style="thin">
        <color rgb="00C9A34A"/>
      </top>
      <bottom/>
      <diagonal/>
    </border>
    <border>
      <left/>
      <right style="thin">
        <color rgb="00C9A34A"/>
      </right>
      <top style="thin">
        <color rgb="00C9A34A"/>
      </top>
      <bottom/>
      <diagonal/>
    </border>
    <border>
      <left/>
      <right/>
      <top style="thin">
        <color rgb="00C9A34A"/>
      </top>
      <bottom style="thin">
        <color rgb="00C9A34A"/>
      </bottom>
      <diagonal/>
    </border>
    <border>
      <left/>
      <right style="thin">
        <color rgb="00C9A34A"/>
      </right>
      <top style="thin">
        <color rgb="00C9A34A"/>
      </top>
      <bottom style="thin">
        <color rgb="00C9A34A"/>
      </bottom>
      <diagonal/>
    </border>
    <border>
      <left style="thin">
        <color rgb="00D9B85A"/>
      </left>
      <right style="thin">
        <color rgb="00D9B85A"/>
      </right>
      <top style="thin">
        <color rgb="00D9B85A"/>
      </top>
      <bottom style="thin">
        <color rgb="00D9B85A"/>
      </bottom>
    </border>
    <border>
      <bottom style="medium">
        <color rgb="00D9B85A"/>
      </bottom>
    </border>
    <border>
      <left/>
      <right style="thin">
        <color rgb="00C9A34A"/>
      </right>
      <top/>
      <bottom/>
      <diagonal/>
    </border>
    <border>
      <left/>
      <right/>
      <top/>
      <bottom style="thin">
        <color rgb="00C9A34A"/>
      </bottom>
      <diagonal/>
    </border>
    <border>
      <left/>
      <right style="thin">
        <color rgb="00C9A34A"/>
      </right>
      <top/>
      <bottom style="thin">
        <color rgb="00C9A34A"/>
      </bottom>
      <diagonal/>
    </border>
    <border>
      <left style="thin">
        <color rgb="00D9B85A"/>
      </left>
      <right/>
      <top/>
      <bottom/>
      <diagonal/>
    </border>
    <border>
      <left style="thin">
        <color rgb="00D9B85A"/>
      </left>
      <right style="thin">
        <color rgb="00D9B85A"/>
      </right>
      <top/>
      <bottom/>
      <diagonal/>
    </border>
    <border>
      <left style="thin">
        <color rgb="00D9B85A"/>
      </left>
      <right style="thin">
        <color rgb="00D9B85A"/>
      </right>
      <top/>
      <bottom style="thin">
        <color rgb="00D9B85A"/>
      </bottom>
      <diagonal/>
    </border>
    <border>
      <left/>
      <right/>
      <top/>
      <bottom style="medium">
        <color rgb="00D9B85A"/>
      </bottom>
      <diagonal/>
    </border>
    <border>
      <left/>
      <right style="thin">
        <color rgb="00B7C9D6"/>
      </right>
      <top style="thin">
        <color rgb="00C9A34A"/>
      </top>
      <bottom style="thin">
        <color rgb="00C9A34A"/>
      </bottom>
      <diagonal/>
    </border>
    <border>
      <left/>
      <right style="thin">
        <color rgb="00B7C9D6"/>
      </right>
      <top/>
      <bottom/>
      <diagonal/>
    </border>
    <border>
      <left/>
      <right style="thin">
        <color rgb="00B7C9D6"/>
      </right>
      <top/>
      <bottom style="thin">
        <color rgb="00C9A34A"/>
      </bottom>
      <diagonal/>
    </border>
    <border>
      <right/>
      <bottom style="medium">
        <color rgb="00D9B85A"/>
      </bottom>
    </border>
  </borders>
  <cellStyleXfs count="2">
    <xf numFmtId="0" fontId="0" fillId="0" borderId="0"/>
    <xf numFmtId="0" fontId="5" fillId="0" borderId="0"/>
  </cellStyleXfs>
  <cellXfs count="30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0" applyAlignment="1" pivotButton="0" quotePrefix="0" xfId="0">
      <alignment horizontal="left" vertical="center"/>
    </xf>
    <xf numFmtId="0" fontId="4" fillId="2" borderId="1" applyAlignment="1" pivotButton="0" quotePrefix="0" xfId="0">
      <alignment horizontal="center" vertical="center" wrapText="1"/>
    </xf>
    <xf numFmtId="0" fontId="0" fillId="4" borderId="1" applyAlignment="1" pivotButton="0" quotePrefix="0" xfId="0">
      <alignment vertical="center" wrapText="1"/>
    </xf>
    <xf numFmtId="0" fontId="0" fillId="4" borderId="1" applyAlignment="1" pivotButton="0" quotePrefix="0" xfId="0">
      <alignment horizontal="center" vertical="center" wrapText="1"/>
    </xf>
    <xf numFmtId="0" fontId="0" fillId="5" borderId="1" applyAlignment="1" pivotButton="0" quotePrefix="0" xfId="0">
      <alignment vertical="center" wrapText="1"/>
    </xf>
    <xf numFmtId="0" fontId="0" fillId="5" borderId="1"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horizontal="center" vertical="center" wrapText="1"/>
    </xf>
    <xf numFmtId="0" fontId="0" fillId="6" borderId="1" applyAlignment="1" pivotButton="0" quotePrefix="0" xfId="0">
      <alignment vertical="center" wrapText="1"/>
    </xf>
    <xf numFmtId="0" fontId="0" fillId="6" borderId="1" applyAlignment="1" pivotButton="0" quotePrefix="0" xfId="0">
      <alignment horizontal="center" vertical="center" wrapText="1"/>
    </xf>
    <xf numFmtId="0" fontId="0" fillId="7" borderId="1" applyAlignment="1" pivotButton="0" quotePrefix="0" xfId="0">
      <alignment vertical="center" wrapText="1"/>
    </xf>
    <xf numFmtId="0" fontId="0" fillId="7" borderId="1" applyAlignment="1" pivotButton="0" quotePrefix="0" xfId="0">
      <alignment horizontal="center" vertical="center" wrapText="1"/>
    </xf>
    <xf numFmtId="0" fontId="0" fillId="8" borderId="1" applyAlignment="1" pivotButton="0" quotePrefix="0" xfId="0">
      <alignment vertical="center" wrapText="1"/>
    </xf>
    <xf numFmtId="0" fontId="0" fillId="8" borderId="1" applyAlignment="1" pivotButton="0" quotePrefix="0" xfId="0">
      <alignment horizontal="center" vertical="center" wrapText="1"/>
    </xf>
    <xf numFmtId="0" fontId="0" fillId="9" borderId="1" applyAlignment="1" pivotButton="0" quotePrefix="0" xfId="0">
      <alignment vertical="center" wrapText="1"/>
    </xf>
    <xf numFmtId="0" fontId="0" fillId="9" borderId="1" applyAlignment="1" pivotButton="0" quotePrefix="0" xfId="0">
      <alignment horizontal="center" vertical="center" wrapText="1"/>
    </xf>
    <xf numFmtId="0" fontId="6" fillId="3" borderId="1" applyAlignment="1" pivotButton="0" quotePrefix="0" xfId="1">
      <alignment horizontal="center" vertical="center"/>
    </xf>
    <xf numFmtId="0" fontId="0" fillId="0" borderId="1" pivotButton="0" quotePrefix="0" xfId="0"/>
    <xf numFmtId="0" fontId="12" fillId="0" borderId="0" applyAlignment="1" pivotButton="0" quotePrefix="0" xfId="0">
      <alignment horizontal="right" vertical="center"/>
    </xf>
    <xf numFmtId="0" fontId="6" fillId="4" borderId="1" applyAlignment="1" pivotButton="0" quotePrefix="0" xfId="0">
      <alignment vertical="center" wrapText="1"/>
    </xf>
    <xf numFmtId="0" fontId="7" fillId="10"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3" fillId="10" borderId="0" applyAlignment="1" pivotButton="0" quotePrefix="0" xfId="0">
      <alignment horizontal="left" vertical="center"/>
    </xf>
    <xf numFmtId="0" fontId="4" fillId="10" borderId="1" applyAlignment="1" pivotButton="0" quotePrefix="0" xfId="0">
      <alignment horizontal="center" vertical="center" wrapText="1"/>
    </xf>
    <xf numFmtId="0" fontId="8" fillId="3" borderId="1" applyAlignment="1" pivotButton="0" quotePrefix="0" xfId="0">
      <alignment vertical="center" wrapText="1"/>
    </xf>
    <xf numFmtId="0" fontId="0" fillId="0" borderId="1" applyAlignment="1" pivotButton="0" quotePrefix="0" xfId="0">
      <alignment vertical="center" wrapText="1"/>
    </xf>
    <xf numFmtId="0" fontId="3" fillId="11" borderId="0" applyAlignment="1" pivotButton="0" quotePrefix="0" xfId="0">
      <alignment horizontal="left" vertical="center"/>
    </xf>
    <xf numFmtId="0" fontId="4" fillId="11" borderId="1" applyAlignment="1" pivotButton="0" quotePrefix="0" xfId="0">
      <alignment horizontal="center" vertical="center" wrapText="1"/>
    </xf>
    <xf numFmtId="0" fontId="9" fillId="12" borderId="1" applyAlignment="1" pivotButton="0" quotePrefix="0" xfId="0">
      <alignment vertical="center" wrapText="1"/>
    </xf>
    <xf numFmtId="0" fontId="0" fillId="12" borderId="1" applyAlignment="1" pivotButton="0" quotePrefix="0" xfId="0">
      <alignment vertical="center" wrapText="1"/>
    </xf>
    <xf numFmtId="0" fontId="3" fillId="13" borderId="0" applyAlignment="1" pivotButton="0" quotePrefix="0" xfId="0">
      <alignment horizontal="left" vertical="center"/>
    </xf>
    <xf numFmtId="0" fontId="4" fillId="13" borderId="1" applyAlignment="1" pivotButton="0" quotePrefix="0" xfId="0">
      <alignment horizontal="center" vertical="center" wrapText="1"/>
    </xf>
    <xf numFmtId="0" fontId="10" fillId="7" borderId="1" applyAlignment="1" pivotButton="0" quotePrefix="0" xfId="0">
      <alignment vertical="center" wrapText="1"/>
    </xf>
    <xf numFmtId="0" fontId="3" fillId="14" borderId="0" applyAlignment="1" pivotButton="0" quotePrefix="0" xfId="0">
      <alignment horizontal="left" vertical="center"/>
    </xf>
    <xf numFmtId="0" fontId="4" fillId="14" borderId="1" applyAlignment="1" pivotButton="0" quotePrefix="0" xfId="0">
      <alignment horizontal="center" vertical="center" wrapText="1"/>
    </xf>
    <xf numFmtId="0" fontId="11" fillId="8" borderId="1" applyAlignment="1" pivotButton="0" quotePrefix="0" xfId="0">
      <alignment vertical="center" wrapText="1"/>
    </xf>
    <xf numFmtId="0" fontId="7" fillId="1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13"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14"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16" borderId="1" applyAlignment="1" pivotButton="0" quotePrefix="0" xfId="0">
      <alignment horizontal="center" vertical="center" wrapText="1"/>
    </xf>
    <xf numFmtId="0" fontId="6" fillId="9" borderId="1" applyAlignment="1" pivotButton="0" quotePrefix="0" xfId="0">
      <alignment horizontal="center" vertical="center" wrapText="1"/>
    </xf>
    <xf numFmtId="164" fontId="0" fillId="5" borderId="1" applyAlignment="1" pivotButton="0" quotePrefix="0" xfId="0">
      <alignment vertical="top" wrapText="1"/>
    </xf>
    <xf numFmtId="0" fontId="0" fillId="5" borderId="1" applyAlignment="1" pivotButton="0" quotePrefix="0" xfId="0">
      <alignment vertical="top" wrapText="1"/>
    </xf>
    <xf numFmtId="164" fontId="0" fillId="4" borderId="1" applyAlignment="1" pivotButton="0" quotePrefix="0" xfId="0">
      <alignment vertical="top" wrapText="1"/>
    </xf>
    <xf numFmtId="0" fontId="0" fillId="4" borderId="1" applyAlignment="1" pivotButton="0" quotePrefix="0" xfId="0">
      <alignment vertical="top" wrapText="1"/>
    </xf>
    <xf numFmtId="0" fontId="0" fillId="0" borderId="5" pivotButton="0" quotePrefix="0" xfId="0"/>
    <xf numFmtId="0" fontId="0" fillId="0" borderId="4" pivotButton="0" quotePrefix="0" xfId="0"/>
    <xf numFmtId="0" fontId="14" fillId="0" borderId="0" applyAlignment="1" pivotButton="0" quotePrefix="0" xfId="0">
      <alignment horizontal="center" vertical="center"/>
    </xf>
    <xf numFmtId="0" fontId="1" fillId="2" borderId="0" applyAlignment="1" pivotButton="0" quotePrefix="0" xfId="0">
      <alignment vertical="center"/>
    </xf>
    <xf numFmtId="0" fontId="6" fillId="3" borderId="0" applyAlignment="1" pivotButton="0" quotePrefix="0" xfId="0">
      <alignment wrapText="1"/>
    </xf>
    <xf numFmtId="0" fontId="7" fillId="2"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4" borderId="1" applyAlignment="1" pivotButton="0" quotePrefix="0" xfId="0">
      <alignment horizontal="left" vertical="center" wrapText="1"/>
    </xf>
    <xf numFmtId="0" fontId="13" fillId="0" borderId="0" applyAlignment="1" pivotButton="0" quotePrefix="0" xfId="0">
      <alignment wrapText="1"/>
    </xf>
    <xf numFmtId="0" fontId="7" fillId="13"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2" fillId="3" borderId="0" applyAlignment="1" pivotButton="0" quotePrefix="0" xfId="0">
      <alignment horizontal="left" vertical="center" wrapText="1"/>
    </xf>
    <xf numFmtId="0" fontId="4" fillId="17" borderId="1" applyAlignment="1" pivotButton="0" quotePrefix="0" xfId="0">
      <alignment horizontal="center" vertical="center" wrapText="1"/>
    </xf>
    <xf numFmtId="0" fontId="9" fillId="3" borderId="1" applyAlignment="1" pivotButton="0" quotePrefix="0" xfId="0">
      <alignment vertical="center" wrapText="1"/>
    </xf>
    <xf numFmtId="0" fontId="10" fillId="3" borderId="1" applyAlignment="1" pivotButton="0" quotePrefix="0" xfId="0">
      <alignment vertical="center" wrapText="1"/>
    </xf>
    <xf numFmtId="0" fontId="11" fillId="3" borderId="1" applyAlignment="1" pivotButton="0" quotePrefix="0" xfId="0">
      <alignment vertical="center" wrapText="1"/>
    </xf>
    <xf numFmtId="0" fontId="17" fillId="0" borderId="0" applyAlignment="1" pivotButton="0" quotePrefix="0" xfId="0">
      <alignment horizontal="center"/>
    </xf>
    <xf numFmtId="0" fontId="6" fillId="3" borderId="0" applyAlignment="1" pivotButton="0" quotePrefix="0" xfId="0">
      <alignment vertical="center" wrapText="1"/>
    </xf>
    <xf numFmtId="0" fontId="6" fillId="5" borderId="1" applyAlignment="1" pivotButton="0" quotePrefix="0" xfId="0">
      <alignment vertical="center" wrapText="1"/>
    </xf>
    <xf numFmtId="0" fontId="15" fillId="5" borderId="1" applyAlignment="1" pivotButton="0" quotePrefix="0" xfId="0">
      <alignment vertical="center" wrapText="1"/>
    </xf>
    <xf numFmtId="0" fontId="15" fillId="4" borderId="1" applyAlignment="1" pivotButton="0" quotePrefix="0" xfId="0">
      <alignment vertical="center" wrapText="1"/>
    </xf>
    <xf numFmtId="0" fontId="16" fillId="18" borderId="0" applyAlignment="1" pivotButton="0" quotePrefix="0" xfId="0">
      <alignment vertical="top" wrapText="1"/>
    </xf>
    <xf numFmtId="0" fontId="7" fillId="16"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18" borderId="0" applyAlignment="1" pivotButton="0" quotePrefix="0" xfId="0">
      <alignment vertical="top" wrapText="1"/>
    </xf>
    <xf numFmtId="0" fontId="0" fillId="0" borderId="0" applyAlignment="1" pivotButton="0" quotePrefix="0" xfId="0">
      <alignment vertical="center" wrapText="1"/>
    </xf>
    <xf numFmtId="0" fontId="18" fillId="5" borderId="0" applyAlignment="1" pivotButton="0" quotePrefix="0" xfId="0">
      <alignment vertical="center" wrapText="1"/>
    </xf>
    <xf numFmtId="0" fontId="1" fillId="2" borderId="0" pivotButton="0" quotePrefix="0" xfId="0"/>
    <xf numFmtId="0" fontId="7" fillId="10" borderId="1" applyAlignment="1" pivotButton="0" quotePrefix="0" xfId="0">
      <alignment horizontal="center"/>
    </xf>
    <xf numFmtId="0" fontId="1" fillId="2" borderId="0" applyAlignment="1" pivotButton="0" quotePrefix="0" xfId="0">
      <alignment vertical="center" wrapText="1"/>
    </xf>
    <xf numFmtId="0" fontId="7" fillId="10" borderId="1" applyAlignment="1" pivotButton="0" quotePrefix="0" xfId="0">
      <alignment vertical="center" wrapText="1"/>
    </xf>
    <xf numFmtId="0" fontId="0" fillId="18" borderId="0" applyAlignment="1" pivotButton="0" quotePrefix="0" xfId="0">
      <alignment vertical="center" wrapText="1"/>
    </xf>
    <xf numFmtId="0" fontId="12" fillId="0" borderId="0" applyAlignment="1" pivotButton="0" quotePrefix="0" xfId="0">
      <alignment horizontal="right" vertical="center" wrapText="1"/>
    </xf>
    <xf numFmtId="0" fontId="7" fillId="10" borderId="0" applyAlignment="1" pivotButton="0" quotePrefix="0" xfId="0">
      <alignment horizontal="center" vertical="center"/>
    </xf>
    <xf numFmtId="0" fontId="0" fillId="0" borderId="0" applyAlignment="1" pivotButton="0" quotePrefix="0" xfId="0">
      <alignment horizontal="center"/>
    </xf>
    <xf numFmtId="165" fontId="0" fillId="0" borderId="0" applyAlignment="1" pivotButton="0" quotePrefix="0" xfId="0">
      <alignment horizontal="center"/>
    </xf>
    <xf numFmtId="165" fontId="19" fillId="18" borderId="1" applyAlignment="1" pivotButton="0" quotePrefix="0" xfId="0">
      <alignment horizontal="center" vertical="center"/>
    </xf>
    <xf numFmtId="0" fontId="19" fillId="3" borderId="1" applyAlignment="1" pivotButton="0" quotePrefix="0" xfId="1">
      <alignment horizontal="center" vertical="center"/>
    </xf>
    <xf numFmtId="0" fontId="6" fillId="19" borderId="1" applyAlignment="1" pivotButton="0" quotePrefix="0" xfId="1">
      <alignmen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19" borderId="1" applyAlignment="1" pivotButton="0" quotePrefix="0" xfId="0">
      <alignment vertical="center" wrapText="1"/>
    </xf>
    <xf numFmtId="0" fontId="17" fillId="0" borderId="0" pivotButton="0" quotePrefix="0" xfId="0"/>
    <xf numFmtId="0" fontId="6" fillId="3" borderId="0" pivotButton="0" quotePrefix="0" xfId="0"/>
    <xf numFmtId="166" fontId="0" fillId="18" borderId="0" pivotButton="0" quotePrefix="0" xfId="0"/>
    <xf numFmtId="0" fontId="6" fillId="19" borderId="0" applyAlignment="1" pivotButton="0" quotePrefix="0" xfId="0">
      <alignment vertical="center" wrapText="1"/>
    </xf>
    <xf numFmtId="0" fontId="6" fillId="3" borderId="1" applyAlignment="1" pivotButton="0" quotePrefix="0" xfId="0">
      <alignment vertical="center" wrapText="1"/>
    </xf>
    <xf numFmtId="0" fontId="20" fillId="2" borderId="0" pivotButton="0" quotePrefix="0" xfId="0"/>
    <xf numFmtId="0" fontId="7" fillId="10" borderId="0" applyAlignment="1" pivotButton="0" quotePrefix="0" xfId="0">
      <alignment horizontal="center"/>
    </xf>
    <xf numFmtId="0" fontId="0" fillId="0" borderId="0" applyAlignment="1" pivotButton="0" quotePrefix="0" xfId="0">
      <alignment vertical="top" wrapText="1"/>
    </xf>
    <xf numFmtId="0" fontId="7" fillId="2" borderId="0" pivotButton="0" quotePrefix="0" xfId="0"/>
    <xf numFmtId="0" fontId="6" fillId="0" borderId="0" pivotButton="0" quotePrefix="0" xfId="0"/>
    <xf numFmtId="0" fontId="23" fillId="0" borderId="0" pivotButton="0" quotePrefix="0" xfId="0"/>
    <xf numFmtId="0" fontId="5" fillId="0" borderId="0" pivotButton="0" quotePrefix="0" xfId="1"/>
    <xf numFmtId="0" fontId="21" fillId="2" borderId="0" applyAlignment="1" pivotButton="0" quotePrefix="0" xfId="0">
      <alignment horizontal="left" vertical="center" wrapText="1"/>
    </xf>
    <xf numFmtId="0" fontId="7" fillId="10" borderId="0" applyAlignment="1" pivotButton="0" quotePrefix="0" xfId="0">
      <alignment horizontal="left" vertical="center" wrapText="1"/>
    </xf>
    <xf numFmtId="0" fontId="3" fillId="2" borderId="0" applyAlignment="1" pivotButton="0" quotePrefix="0" xfId="0">
      <alignment horizontal="center"/>
    </xf>
    <xf numFmtId="0" fontId="7" fillId="20" borderId="1" applyAlignment="1" pivotButton="0" quotePrefix="0" xfId="0">
      <alignment horizontal="center" vertical="center" wrapText="1"/>
    </xf>
    <xf numFmtId="0" fontId="6" fillId="3" borderId="0" applyAlignment="1" pivotButton="0" quotePrefix="0" xfId="0">
      <alignment horizontal="right"/>
    </xf>
    <xf numFmtId="0" fontId="6" fillId="3" borderId="1" applyAlignment="1" pivotButton="0" quotePrefix="0" xfId="0">
      <alignment horizontal="right"/>
    </xf>
    <xf numFmtId="0" fontId="3" fillId="2" borderId="1" applyAlignment="1" pivotButton="0" quotePrefix="0" xfId="0">
      <alignment horizontal="center"/>
    </xf>
    <xf numFmtId="0" fontId="7" fillId="20" borderId="1" applyAlignment="1" pivotButton="0" quotePrefix="0" xfId="0">
      <alignment vertical="center" wrapText="1"/>
    </xf>
    <xf numFmtId="0" fontId="22" fillId="2" borderId="0" pivotButton="0" quotePrefix="0" xfId="0"/>
    <xf numFmtId="0" fontId="24" fillId="2" borderId="0" applyAlignment="1" pivotButton="0" quotePrefix="0" xfId="0">
      <alignment horizontal="left" vertical="center"/>
    </xf>
    <xf numFmtId="0" fontId="25" fillId="10" borderId="0" applyAlignment="1" pivotButton="0" quotePrefix="0" xfId="0">
      <alignment horizontal="left" vertical="center"/>
    </xf>
    <xf numFmtId="0" fontId="7" fillId="2" borderId="0" applyAlignment="1" pivotButton="0" quotePrefix="0" xfId="0">
      <alignment horizontal="center" vertical="center"/>
    </xf>
    <xf numFmtId="0" fontId="26" fillId="6" borderId="0" applyAlignment="1" pivotButton="0" quotePrefix="0" xfId="0">
      <alignment horizontal="center" vertical="center"/>
    </xf>
    <xf numFmtId="166" fontId="27" fillId="18" borderId="0" applyAlignment="1" pivotButton="0" quotePrefix="0" xfId="0">
      <alignment horizontal="center" vertical="center"/>
    </xf>
    <xf numFmtId="0" fontId="28" fillId="0" borderId="0" applyAlignment="1" pivotButton="0" quotePrefix="0" xfId="0">
      <alignment horizontal="left" vertical="center"/>
    </xf>
    <xf numFmtId="0" fontId="29" fillId="2" borderId="0" applyAlignment="1" pivotButton="0" quotePrefix="0" xfId="0">
      <alignment horizontal="left" vertical="center"/>
    </xf>
    <xf numFmtId="0" fontId="7" fillId="10" borderId="11" applyAlignment="1" pivotButton="0" quotePrefix="0" xfId="0">
      <alignment horizontal="center" vertical="center" wrapText="1"/>
    </xf>
    <xf numFmtId="0" fontId="30" fillId="0" borderId="12" applyAlignment="1" pivotButton="0" quotePrefix="0" xfId="0">
      <alignment horizontal="center" vertical="center" wrapText="1"/>
    </xf>
    <xf numFmtId="0" fontId="6" fillId="19" borderId="12" applyAlignment="1" pivotButton="0" quotePrefix="0" xfId="0">
      <alignment horizontal="center" vertical="center" wrapText="1"/>
    </xf>
    <xf numFmtId="0" fontId="0" fillId="0" borderId="12" applyAlignment="1" pivotButton="0" quotePrefix="0" xfId="0">
      <alignment horizontal="center" vertical="center" wrapText="1"/>
    </xf>
    <xf numFmtId="166" fontId="0" fillId="0" borderId="12" applyAlignment="1" pivotButton="0" quotePrefix="0" xfId="0">
      <alignment horizontal="center" vertical="center" wrapText="1"/>
    </xf>
    <xf numFmtId="1" fontId="0" fillId="0" borderId="12" applyAlignment="1" pivotButton="0" quotePrefix="0" xfId="0">
      <alignment horizontal="center" vertical="center" wrapText="1"/>
    </xf>
    <xf numFmtId="0" fontId="0" fillId="0" borderId="12" applyAlignment="1" pivotButton="0" quotePrefix="0" xfId="0">
      <alignment horizontal="left" vertical="center" wrapText="1"/>
    </xf>
    <xf numFmtId="0" fontId="30" fillId="21" borderId="12" applyAlignment="1" pivotButton="0" quotePrefix="0" xfId="0">
      <alignment horizontal="center" vertical="center" wrapText="1"/>
    </xf>
    <xf numFmtId="0" fontId="0" fillId="21" borderId="12" applyAlignment="1" pivotButton="0" quotePrefix="0" xfId="0">
      <alignment horizontal="center" vertical="center" wrapText="1"/>
    </xf>
    <xf numFmtId="166" fontId="0" fillId="21" borderId="12" applyAlignment="1" pivotButton="0" quotePrefix="0" xfId="0">
      <alignment horizontal="center" vertical="center" wrapText="1"/>
    </xf>
    <xf numFmtId="1" fontId="0" fillId="21" borderId="12" applyAlignment="1" pivotButton="0" quotePrefix="0" xfId="0">
      <alignment horizontal="center" vertical="center" wrapText="1"/>
    </xf>
    <xf numFmtId="0" fontId="0" fillId="21" borderId="12" applyAlignment="1" pivotButton="0" quotePrefix="0" xfId="0">
      <alignment horizontal="left" vertical="center" wrapText="1"/>
    </xf>
    <xf numFmtId="0" fontId="6" fillId="3" borderId="13" applyAlignment="1" pivotButton="0" quotePrefix="0" xfId="0">
      <alignment horizontal="left" vertical="center"/>
    </xf>
    <xf numFmtId="0" fontId="0" fillId="0" borderId="13" pivotButton="0" quotePrefix="0" xfId="0"/>
    <xf numFmtId="0" fontId="31" fillId="3" borderId="13" applyAlignment="1" pivotButton="0" quotePrefix="0" xfId="0">
      <alignment horizontal="right" vertical="center"/>
    </xf>
    <xf numFmtId="0" fontId="4" fillId="10" borderId="0" applyAlignment="1" pivotButton="0" quotePrefix="0" xfId="0">
      <alignment horizontal="left" vertical="center"/>
    </xf>
    <xf numFmtId="0" fontId="26" fillId="6" borderId="0" applyAlignment="1" pivotButton="0" quotePrefix="0" xfId="0">
      <alignment horizontal="center"/>
    </xf>
    <xf numFmtId="0" fontId="32" fillId="3" borderId="13" applyAlignment="1" pivotButton="0" quotePrefix="0" xfId="0">
      <alignment horizontal="left" vertical="center"/>
    </xf>
    <xf numFmtId="0" fontId="0" fillId="0" borderId="15" pivotButton="0" quotePrefix="0" xfId="0"/>
    <xf numFmtId="0" fontId="7" fillId="21" borderId="12" applyAlignment="1" pivotButton="0" quotePrefix="0" xfId="0">
      <alignment horizontal="center" vertical="center" wrapText="1"/>
    </xf>
    <xf numFmtId="0" fontId="7" fillId="21" borderId="12" applyAlignment="1" pivotButton="0" quotePrefix="0" xfId="0">
      <alignment horizontal="left" vertical="center" wrapText="1"/>
    </xf>
    <xf numFmtId="0" fontId="32" fillId="3" borderId="12" applyAlignment="1" pivotButton="0" quotePrefix="0" xfId="0">
      <alignment horizontal="left" vertical="center"/>
    </xf>
    <xf numFmtId="0" fontId="0" fillId="0" borderId="18" pivotButton="0" quotePrefix="0" xfId="0"/>
    <xf numFmtId="0" fontId="0" fillId="0" borderId="19" pivotButton="0" quotePrefix="0" xfId="0"/>
    <xf numFmtId="0" fontId="30" fillId="10" borderId="12" applyAlignment="1" pivotButton="0" quotePrefix="0" xfId="0">
      <alignment horizontal="center" vertical="center" wrapText="1"/>
    </xf>
    <xf numFmtId="0" fontId="7" fillId="10" borderId="12" applyAlignment="1" pivotButton="0" quotePrefix="0" xfId="0">
      <alignment horizontal="center" vertical="center" wrapText="1"/>
    </xf>
    <xf numFmtId="0" fontId="7" fillId="10" borderId="12" applyAlignment="1" pivotButton="0" quotePrefix="0" xfId="0">
      <alignment horizontal="left" vertical="center" wrapText="1"/>
    </xf>
    <xf numFmtId="0" fontId="35" fillId="5" borderId="12" applyAlignment="1" pivotButton="0" quotePrefix="0" xfId="0">
      <alignment horizontal="center" vertical="center" wrapText="1"/>
    </xf>
    <xf numFmtId="0" fontId="34" fillId="19" borderId="12" applyAlignment="1" pivotButton="0" quotePrefix="0" xfId="0">
      <alignment horizontal="center" vertical="center" wrapText="1"/>
    </xf>
    <xf numFmtId="0" fontId="33" fillId="5" borderId="12" applyAlignment="1" pivotButton="0" quotePrefix="0" xfId="0">
      <alignment horizontal="center" vertical="center" wrapText="1"/>
    </xf>
    <xf numFmtId="166" fontId="33" fillId="5" borderId="12" applyAlignment="1" pivotButton="0" quotePrefix="0" xfId="0">
      <alignment horizontal="center" vertical="center" wrapText="1"/>
    </xf>
    <xf numFmtId="166" fontId="33" fillId="8" borderId="12" applyAlignment="1" pivotButton="0" quotePrefix="0" xfId="0">
      <alignment horizontal="center" vertical="center" wrapText="1"/>
    </xf>
    <xf numFmtId="1" fontId="33" fillId="8" borderId="12" applyAlignment="1" pivotButton="0" quotePrefix="0" xfId="0">
      <alignment horizontal="center" vertical="center" wrapText="1"/>
    </xf>
    <xf numFmtId="0" fontId="33" fillId="5" borderId="12" applyAlignment="1" pivotButton="0" quotePrefix="0" xfId="0">
      <alignment horizontal="left" vertical="center" wrapText="1"/>
    </xf>
    <xf numFmtId="0" fontId="35" fillId="21" borderId="12" applyAlignment="1" pivotButton="0" quotePrefix="0" xfId="0">
      <alignment horizontal="center" vertical="center" wrapText="1"/>
    </xf>
    <xf numFmtId="0" fontId="33" fillId="21" borderId="12" applyAlignment="1" pivotButton="0" quotePrefix="0" xfId="0">
      <alignment horizontal="center" vertical="center" wrapText="1"/>
    </xf>
    <xf numFmtId="166" fontId="33" fillId="21" borderId="12" applyAlignment="1" pivotButton="0" quotePrefix="0" xfId="0">
      <alignment horizontal="center" vertical="center" wrapText="1"/>
    </xf>
    <xf numFmtId="0" fontId="33" fillId="21" borderId="12" applyAlignment="1" pivotButton="0" quotePrefix="0" xfId="0">
      <alignment horizontal="left" vertical="center" wrapText="1"/>
    </xf>
    <xf numFmtId="0" fontId="32" fillId="3" borderId="20" applyAlignment="1" pivotButton="0" quotePrefix="0" xfId="0">
      <alignment horizontal="left" vertical="center"/>
    </xf>
    <xf numFmtId="0" fontId="33" fillId="8" borderId="12" applyAlignment="1" pivotButton="0" quotePrefix="0" xfId="0">
      <alignment horizontal="center" vertical="center" wrapText="1"/>
    </xf>
    <xf numFmtId="0" fontId="34" fillId="3" borderId="13" applyAlignment="1" pivotButton="0" quotePrefix="0" xfId="0">
      <alignment horizontal="left" vertical="center"/>
    </xf>
    <xf numFmtId="0" fontId="6" fillId="0" borderId="21" applyAlignment="1" pivotButton="0" quotePrefix="0" xfId="0">
      <alignment horizontal="left" vertical="center"/>
    </xf>
    <xf numFmtId="0" fontId="0" fillId="0" borderId="21" pivotButton="0" quotePrefix="0" xfId="0"/>
    <xf numFmtId="0" fontId="31" fillId="0" borderId="21" applyAlignment="1" pivotButton="0" quotePrefix="0" xfId="0">
      <alignment horizontal="right" vertical="center"/>
    </xf>
    <xf numFmtId="0" fontId="30" fillId="0" borderId="21" applyAlignment="1" pivotButton="0" quotePrefix="0" xfId="0">
      <alignment horizontal="center" vertical="center" wrapText="1"/>
    </xf>
    <xf numFmtId="0" fontId="6" fillId="0" borderId="21" applyAlignment="1" pivotButton="0" quotePrefix="0" xfId="0">
      <alignment horizontal="center" vertical="center" wrapText="1"/>
    </xf>
    <xf numFmtId="0" fontId="0" fillId="0" borderId="21" applyAlignment="1" pivotButton="0" quotePrefix="0" xfId="0">
      <alignment horizontal="center" vertical="center" wrapText="1"/>
    </xf>
    <xf numFmtId="166" fontId="0" fillId="0" borderId="21" applyAlignment="1" pivotButton="0" quotePrefix="0" xfId="0">
      <alignment horizontal="center" vertical="center" wrapText="1"/>
    </xf>
    <xf numFmtId="1" fontId="0" fillId="0" borderId="21" applyAlignment="1" pivotButton="0" quotePrefix="0" xfId="0">
      <alignment horizontal="center" vertical="center" wrapText="1"/>
    </xf>
    <xf numFmtId="0" fontId="0" fillId="0" borderId="21" applyAlignment="1" pivotButton="0" quotePrefix="0" xfId="0">
      <alignment horizontal="left" vertical="center" wrapText="1"/>
    </xf>
    <xf numFmtId="0" fontId="34" fillId="3" borderId="20" applyAlignment="1" pivotButton="0" quotePrefix="0" xfId="0">
      <alignment horizontal="left" vertical="center"/>
    </xf>
    <xf numFmtId="0" fontId="24" fillId="2" borderId="21" applyAlignment="1" pivotButton="0" quotePrefix="0" xfId="0">
      <alignment horizontal="left" vertical="center"/>
    </xf>
    <xf numFmtId="0" fontId="25" fillId="10" borderId="21" applyAlignment="1" pivotButton="0" quotePrefix="0" xfId="0">
      <alignment horizontal="left" vertical="center"/>
    </xf>
    <xf numFmtId="0" fontId="7" fillId="2" borderId="21" applyAlignment="1" pivotButton="0" quotePrefix="0" xfId="0">
      <alignment horizontal="center" vertical="center"/>
    </xf>
    <xf numFmtId="0" fontId="26" fillId="6" borderId="21" applyAlignment="1" pivotButton="0" quotePrefix="0" xfId="0">
      <alignment horizontal="center"/>
    </xf>
    <xf numFmtId="166" fontId="27" fillId="18" borderId="21" applyAlignment="1" pivotButton="0" quotePrefix="0" xfId="0">
      <alignment horizontal="center" vertical="center"/>
    </xf>
    <xf numFmtId="0" fontId="36" fillId="0" borderId="21" applyAlignment="1" pivotButton="0" quotePrefix="0" xfId="0">
      <alignment horizontal="left" vertical="center"/>
    </xf>
    <xf numFmtId="0" fontId="29" fillId="2" borderId="21" applyAlignment="1" pivotButton="0" quotePrefix="0" xfId="0">
      <alignment horizontal="left" vertical="center"/>
    </xf>
    <xf numFmtId="0" fontId="37" fillId="10" borderId="11" applyAlignment="1" pivotButton="0" quotePrefix="0" xfId="0">
      <alignment horizontal="center" vertical="center" wrapText="1"/>
    </xf>
    <xf numFmtId="0" fontId="34" fillId="3" borderId="12" applyAlignment="1" pivotButton="0" quotePrefix="0" xfId="0">
      <alignment horizontal="center" vertical="center" wrapText="1"/>
    </xf>
    <xf numFmtId="0" fontId="0" fillId="0" borderId="24" pivotButton="0" quotePrefix="0" xfId="0"/>
    <xf numFmtId="0" fontId="0" fillId="0" borderId="23" pivotButton="0" quotePrefix="0" xfId="0"/>
    <xf numFmtId="0" fontId="34" fillId="3" borderId="21" applyAlignment="1" pivotButton="0" quotePrefix="0" xfId="0">
      <alignment horizontal="left" vertical="center"/>
    </xf>
    <xf numFmtId="0" fontId="29" fillId="0" borderId="21" applyAlignment="1" pivotButton="0" quotePrefix="0" xfId="0">
      <alignment horizontal="left" vertical="center"/>
    </xf>
    <xf numFmtId="0" fontId="34" fillId="0" borderId="21" applyAlignment="1" pivotButton="0" quotePrefix="0" xfId="0">
      <alignment horizontal="left" vertical="center"/>
    </xf>
    <xf numFmtId="0" fontId="34" fillId="3" borderId="0" applyAlignment="1" pivotButton="0" quotePrefix="0" xfId="0">
      <alignment horizontal="left" vertical="center"/>
    </xf>
    <xf numFmtId="0" fontId="35" fillId="0" borderId="21" applyAlignment="1" pivotButton="0" quotePrefix="0" xfId="0">
      <alignment horizontal="center" vertical="center" wrapText="1"/>
    </xf>
    <xf numFmtId="0" fontId="34" fillId="0" borderId="21" applyAlignment="1" pivotButton="0" quotePrefix="0" xfId="0">
      <alignment horizontal="center" vertical="center" wrapText="1"/>
    </xf>
    <xf numFmtId="0" fontId="33" fillId="0" borderId="21" applyAlignment="1" pivotButton="0" quotePrefix="0" xfId="0">
      <alignment horizontal="center" vertical="center" wrapText="1"/>
    </xf>
    <xf numFmtId="166" fontId="33" fillId="0" borderId="21" applyAlignment="1" pivotButton="0" quotePrefix="0" xfId="0">
      <alignment horizontal="center" vertical="center" wrapText="1"/>
    </xf>
    <xf numFmtId="1" fontId="33" fillId="0" borderId="21" applyAlignment="1" pivotButton="0" quotePrefix="0" xfId="0">
      <alignment horizontal="center" vertical="center" wrapText="1"/>
    </xf>
    <xf numFmtId="0" fontId="33" fillId="0" borderId="21" applyAlignment="1" pivotButton="0" quotePrefix="0" xfId="0">
      <alignment horizontal="left" vertical="center" wrapText="1"/>
    </xf>
    <xf numFmtId="166" fontId="37" fillId="10" borderId="11" applyAlignment="1" pivotButton="0" quotePrefix="0" xfId="0">
      <alignment horizontal="center" vertical="center" wrapText="1"/>
    </xf>
    <xf numFmtId="1" fontId="37" fillId="10" borderId="11" applyAlignment="1" pivotButton="0" quotePrefix="0" xfId="0">
      <alignment horizontal="center" vertical="center" wrapText="1"/>
    </xf>
    <xf numFmtId="0" fontId="0" fillId="22" borderId="0" pivotButton="0" quotePrefix="0" xfId="0"/>
    <xf numFmtId="0" fontId="38" fillId="22" borderId="0" applyAlignment="1" pivotButton="0" quotePrefix="0" xfId="0">
      <alignment horizontal="center" vertical="center"/>
    </xf>
    <xf numFmtId="0" fontId="39" fillId="22" borderId="0" applyAlignment="1" pivotButton="0" quotePrefix="0" xfId="0">
      <alignment horizontal="center" vertical="center"/>
    </xf>
    <xf numFmtId="0" fontId="40" fillId="22" borderId="0" applyAlignment="1" pivotButton="0" quotePrefix="0" xfId="0">
      <alignment horizontal="center"/>
    </xf>
    <xf numFmtId="0" fontId="41" fillId="22" borderId="0" applyAlignment="1" pivotButton="0" quotePrefix="0" xfId="0">
      <alignment horizontal="center"/>
    </xf>
    <xf numFmtId="0" fontId="42" fillId="22" borderId="0" applyAlignment="1" pivotButton="0" quotePrefix="0" xfId="0">
      <alignment horizontal="center"/>
    </xf>
    <xf numFmtId="0" fontId="51" fillId="22" borderId="0" applyAlignment="1" pivotButton="0" quotePrefix="0" xfId="0">
      <alignment horizontal="left" vertical="center"/>
    </xf>
    <xf numFmtId="0" fontId="44" fillId="23" borderId="0" applyAlignment="1" pivotButton="0" quotePrefix="0" xfId="0">
      <alignment horizontal="left" vertical="center"/>
    </xf>
    <xf numFmtId="0" fontId="51" fillId="22" borderId="21" applyAlignment="1" pivotButton="0" quotePrefix="0" xfId="0">
      <alignment horizontal="left" vertical="center"/>
    </xf>
    <xf numFmtId="0" fontId="44" fillId="23" borderId="21" applyAlignment="1" pivotButton="0" quotePrefix="0" xfId="0">
      <alignment horizontal="left" vertical="center"/>
    </xf>
    <xf numFmtId="0" fontId="50" fillId="0" borderId="21" applyAlignment="1" pivotButton="0" quotePrefix="0" xfId="0">
      <alignment vertical="center" wrapText="1"/>
    </xf>
    <xf numFmtId="0" fontId="52" fillId="23" borderId="25" applyAlignment="1" pivotButton="0" quotePrefix="0" xfId="0">
      <alignment horizontal="center" vertical="center" wrapText="1"/>
    </xf>
    <xf numFmtId="0" fontId="53" fillId="22" borderId="26" applyAlignment="1" pivotButton="0" quotePrefix="0" xfId="0">
      <alignment horizontal="center" vertical="center"/>
    </xf>
    <xf numFmtId="3" fontId="53" fillId="22" borderId="26" applyAlignment="1" pivotButton="0" quotePrefix="0" xfId="0">
      <alignment horizontal="center" vertical="center"/>
    </xf>
    <xf numFmtId="167" fontId="53" fillId="22" borderId="26" applyAlignment="1" pivotButton="0" quotePrefix="0" xfId="0">
      <alignment horizontal="center" vertical="center"/>
    </xf>
    <xf numFmtId="166" fontId="53" fillId="22" borderId="26" applyAlignment="1" pivotButton="0" quotePrefix="0" xfId="0">
      <alignment horizontal="center" vertical="center"/>
    </xf>
    <xf numFmtId="165" fontId="50" fillId="0" borderId="21" applyAlignment="1" pivotButton="0" quotePrefix="0" xfId="0">
      <alignment vertical="center" wrapText="1"/>
    </xf>
    <xf numFmtId="0" fontId="53" fillId="26" borderId="26" applyAlignment="1" pivotButton="0" quotePrefix="0" xfId="0">
      <alignment horizontal="center" vertical="center"/>
    </xf>
    <xf numFmtId="3" fontId="53" fillId="26" borderId="26" applyAlignment="1" pivotButton="0" quotePrefix="0" xfId="0">
      <alignment horizontal="center" vertical="center"/>
    </xf>
    <xf numFmtId="167" fontId="53" fillId="26" borderId="26" applyAlignment="1" pivotButton="0" quotePrefix="0" xfId="0">
      <alignment horizontal="center" vertical="center"/>
    </xf>
    <xf numFmtId="166" fontId="53" fillId="26" borderId="26" applyAlignment="1" pivotButton="0" quotePrefix="0" xfId="0">
      <alignment horizontal="center" vertical="center"/>
    </xf>
    <xf numFmtId="0" fontId="54" fillId="22" borderId="21" applyAlignment="1" pivotButton="0" quotePrefix="0" xfId="0">
      <alignment horizontal="left"/>
    </xf>
    <xf numFmtId="0" fontId="52" fillId="23" borderId="25" applyAlignment="1" pivotButton="0" quotePrefix="0" xfId="0">
      <alignment horizontal="center"/>
    </xf>
    <xf numFmtId="0" fontId="55" fillId="22" borderId="26" applyAlignment="1" pivotButton="0" quotePrefix="0" xfId="0">
      <alignment horizontal="center"/>
    </xf>
    <xf numFmtId="167" fontId="55" fillId="22" borderId="26" applyAlignment="1" pivotButton="0" quotePrefix="0" xfId="0">
      <alignment horizontal="center"/>
    </xf>
    <xf numFmtId="0" fontId="55" fillId="26" borderId="26" applyAlignment="1" pivotButton="0" quotePrefix="0" xfId="0">
      <alignment horizontal="center"/>
    </xf>
    <xf numFmtId="167" fontId="55" fillId="26" borderId="26" applyAlignment="1" pivotButton="0" quotePrefix="0" xfId="0">
      <alignment horizontal="center"/>
    </xf>
    <xf numFmtId="0" fontId="49" fillId="23" borderId="25" applyAlignment="1" pivotButton="0" quotePrefix="0" xfId="0">
      <alignment horizontal="center" vertical="center"/>
    </xf>
    <xf numFmtId="0" fontId="56" fillId="26" borderId="26" applyAlignment="1" pivotButton="0" quotePrefix="0" xfId="0">
      <alignment horizontal="center" vertical="center" wrapText="1"/>
    </xf>
    <xf numFmtId="0" fontId="56" fillId="26" borderId="26" applyAlignment="1" pivotButton="0" quotePrefix="0" xfId="0">
      <alignment horizontal="left" vertical="center" wrapText="1"/>
    </xf>
    <xf numFmtId="167" fontId="56" fillId="26" borderId="26" applyAlignment="1" pivotButton="0" quotePrefix="0" xfId="0">
      <alignment horizontal="center" vertical="center" wrapText="1"/>
    </xf>
    <xf numFmtId="0" fontId="56" fillId="22" borderId="26" applyAlignment="1" pivotButton="0" quotePrefix="0" xfId="0">
      <alignment horizontal="center" vertical="center" wrapText="1"/>
    </xf>
    <xf numFmtId="0" fontId="56" fillId="22" borderId="26" applyAlignment="1" pivotButton="0" quotePrefix="0" xfId="0">
      <alignment horizontal="left" vertical="center" wrapText="1"/>
    </xf>
    <xf numFmtId="167" fontId="56" fillId="22" borderId="26" applyAlignment="1" pivotButton="0" quotePrefix="0" xfId="0">
      <alignment horizontal="center" vertical="center" wrapText="1"/>
    </xf>
    <xf numFmtId="0" fontId="43" fillId="22" borderId="21" applyAlignment="1" pivotButton="0" quotePrefix="0" xfId="0">
      <alignment horizontal="left" vertical="center"/>
    </xf>
    <xf numFmtId="0" fontId="47" fillId="23" borderId="21" applyAlignment="1" pivotButton="0" quotePrefix="0" xfId="0">
      <alignment horizontal="left" vertical="center"/>
    </xf>
    <xf numFmtId="0" fontId="48" fillId="23" borderId="21" applyAlignment="1" pivotButton="0" quotePrefix="0" xfId="0">
      <alignment horizontal="center"/>
    </xf>
    <xf numFmtId="167" fontId="48" fillId="24" borderId="26" applyAlignment="1" pivotButton="0" quotePrefix="0" xfId="0">
      <alignment horizontal="center"/>
    </xf>
    <xf numFmtId="167" fontId="49" fillId="23" borderId="26" applyAlignment="1" pivotButton="0" quotePrefix="0" xfId="0">
      <alignment horizontal="center"/>
    </xf>
    <xf numFmtId="167" fontId="49" fillId="25" borderId="26" applyAlignment="1" pivotButton="0" quotePrefix="0" xfId="0">
      <alignment horizontal="center"/>
    </xf>
    <xf numFmtId="0" fontId="45" fillId="22" borderId="21" applyAlignment="1" pivotButton="0" quotePrefix="0" xfId="0">
      <alignment horizontal="left" vertical="center"/>
    </xf>
    <xf numFmtId="0" fontId="46" fillId="23" borderId="25" applyAlignment="1" pivotButton="0" quotePrefix="0" xfId="0">
      <alignment horizontal="center" vertical="center" wrapText="1"/>
    </xf>
    <xf numFmtId="0" fontId="35" fillId="5" borderId="26" applyAlignment="1" pivotButton="0" quotePrefix="0" xfId="0">
      <alignment horizontal="center" vertical="center" wrapText="1"/>
    </xf>
    <xf numFmtId="0" fontId="34" fillId="19" borderId="26" applyAlignment="1" pivotButton="0" quotePrefix="0" xfId="0">
      <alignment horizontal="center" vertical="center" wrapText="1"/>
    </xf>
    <xf numFmtId="0" fontId="34" fillId="3" borderId="26" applyAlignment="1" pivotButton="0" quotePrefix="0" xfId="0">
      <alignment horizontal="center" vertical="center" wrapText="1"/>
    </xf>
    <xf numFmtId="0" fontId="33" fillId="5" borderId="26" applyAlignment="1" pivotButton="0" quotePrefix="0" xfId="0">
      <alignment horizontal="center" vertical="center" wrapText="1"/>
    </xf>
    <xf numFmtId="166" fontId="33" fillId="5" borderId="26" applyAlignment="1" pivotButton="0" quotePrefix="0" xfId="0">
      <alignment horizontal="center" vertical="center" wrapText="1"/>
    </xf>
    <xf numFmtId="0" fontId="33" fillId="5" borderId="26" applyAlignment="1" pivotButton="0" quotePrefix="0" xfId="0">
      <alignment horizontal="left" vertical="center" wrapText="1"/>
    </xf>
    <xf numFmtId="0" fontId="35" fillId="21" borderId="26" applyAlignment="1" pivotButton="0" quotePrefix="0" xfId="0">
      <alignment horizontal="center" vertical="center" wrapText="1"/>
    </xf>
    <xf numFmtId="0" fontId="33" fillId="21" borderId="26" applyAlignment="1" pivotButton="0" quotePrefix="0" xfId="0">
      <alignment horizontal="center" vertical="center" wrapText="1"/>
    </xf>
    <xf numFmtId="166" fontId="33" fillId="21" borderId="26" applyAlignment="1" pivotButton="0" quotePrefix="0" xfId="0">
      <alignment horizontal="center" vertical="center" wrapText="1"/>
    </xf>
    <xf numFmtId="0" fontId="34" fillId="3" borderId="26" applyAlignment="1" pivotButton="0" quotePrefix="0" xfId="0">
      <alignment horizontal="left" vertical="center"/>
    </xf>
    <xf numFmtId="0" fontId="45" fillId="22" borderId="26" applyAlignment="1" pivotButton="0" quotePrefix="0" xfId="0">
      <alignment horizontal="left" vertical="center"/>
    </xf>
    <xf numFmtId="0" fontId="46" fillId="23" borderId="26" applyAlignment="1" pivotButton="0" quotePrefix="0" xfId="0">
      <alignment horizontal="center" vertical="center" wrapText="1"/>
    </xf>
    <xf numFmtId="0" fontId="33" fillId="21" borderId="26" applyAlignment="1" pivotButton="0" quotePrefix="0" xfId="0">
      <alignment horizontal="left" vertical="center" wrapText="1"/>
    </xf>
    <xf numFmtId="0" fontId="29" fillId="2" borderId="26" applyAlignment="1" pivotButton="0" quotePrefix="0" xfId="0">
      <alignment horizontal="left" vertical="center"/>
    </xf>
    <xf numFmtId="0" fontId="37" fillId="10" borderId="26" applyAlignment="1" pivotButton="0" quotePrefix="0" xfId="0">
      <alignment horizontal="center" vertical="center" wrapText="1"/>
    </xf>
    <xf numFmtId="166" fontId="37" fillId="10" borderId="26" applyAlignment="1" pivotButton="0" quotePrefix="0" xfId="0">
      <alignment horizontal="center" vertical="center" wrapText="1"/>
    </xf>
    <xf numFmtId="1" fontId="37" fillId="10" borderId="26" applyAlignment="1" pivotButton="0" quotePrefix="0" xfId="0">
      <alignment horizontal="center" vertical="center" wrapText="1"/>
    </xf>
    <xf numFmtId="0" fontId="45" fillId="22" borderId="26" applyAlignment="1" pivotButton="0" quotePrefix="0" xfId="0">
      <alignment horizontal="center" vertical="center" wrapText="1"/>
    </xf>
    <xf numFmtId="0" fontId="46" fillId="23" borderId="25" applyAlignment="1" pivotButton="0" quotePrefix="0" xfId="0">
      <alignment horizontal="left" vertical="center"/>
    </xf>
    <xf numFmtId="0" fontId="46" fillId="23" borderId="25" pivotButton="0" quotePrefix="0" xfId="0"/>
    <xf numFmtId="0" fontId="46" fillId="23" borderId="25" applyAlignment="1" pivotButton="0" quotePrefix="0" xfId="0">
      <alignment horizontal="right" vertical="center"/>
    </xf>
    <xf numFmtId="0" fontId="45" fillId="22" borderId="21" pivotButton="0" quotePrefix="0" xfId="0"/>
    <xf numFmtId="0" fontId="57" fillId="22" borderId="21" pivotButton="0" quotePrefix="0" xfId="0"/>
    <xf numFmtId="168" fontId="52" fillId="23" borderId="25" applyAlignment="1" pivotButton="0" quotePrefix="0" xfId="0">
      <alignment horizontal="center" vertical="center" wrapText="1"/>
    </xf>
    <xf numFmtId="168" fontId="53" fillId="22" borderId="26" applyAlignment="1" pivotButton="0" quotePrefix="0" xfId="0">
      <alignment horizontal="center" vertical="center"/>
    </xf>
    <xf numFmtId="168" fontId="53" fillId="26" borderId="26" applyAlignment="1" pivotButton="0" quotePrefix="0" xfId="0">
      <alignment horizontal="center" vertical="center"/>
    </xf>
    <xf numFmtId="168" fontId="52" fillId="23" borderId="25" applyAlignment="1" pivotButton="0" quotePrefix="0" xfId="0">
      <alignment horizontal="center"/>
    </xf>
    <xf numFmtId="168" fontId="55" fillId="22" borderId="26" applyAlignment="1" pivotButton="0" quotePrefix="0" xfId="0">
      <alignment horizontal="center"/>
    </xf>
    <xf numFmtId="168" fontId="55" fillId="26" borderId="26" applyAlignment="1" pivotButton="0" quotePrefix="0" xfId="0">
      <alignment horizontal="center"/>
    </xf>
    <xf numFmtId="168" fontId="49" fillId="23" borderId="25" applyAlignment="1" pivotButton="0" quotePrefix="0" xfId="0">
      <alignment horizontal="center" vertical="center"/>
    </xf>
    <xf numFmtId="168" fontId="56" fillId="26" borderId="26" applyAlignment="1" pivotButton="0" quotePrefix="0" xfId="0">
      <alignment horizontal="center" vertical="center" wrapText="1"/>
    </xf>
    <xf numFmtId="168" fontId="56" fillId="22" borderId="26" applyAlignment="1" pivotButton="0" quotePrefix="0" xfId="0">
      <alignment horizontal="center" vertical="center" wrapText="1"/>
    </xf>
    <xf numFmtId="0" fontId="44" fillId="23" borderId="35" applyAlignment="1" pivotButton="0" quotePrefix="0" xfId="0">
      <alignment horizontal="left" vertical="center"/>
    </xf>
    <xf numFmtId="0" fontId="0" fillId="0" borderId="35" pivotButton="0" quotePrefix="0" xfId="0"/>
    <xf numFmtId="168" fontId="59" fillId="24" borderId="26" applyAlignment="1" pivotButton="0" quotePrefix="0" xfId="0">
      <alignment horizontal="center" vertical="center"/>
    </xf>
    <xf numFmtId="168" fontId="59" fillId="23" borderId="26" applyAlignment="1" pivotButton="0" quotePrefix="0" xfId="0">
      <alignment horizontal="center" vertical="center"/>
    </xf>
    <xf numFmtId="0" fontId="58" fillId="22" borderId="21" applyAlignment="1" pivotButton="0" quotePrefix="0" xfId="0">
      <alignment horizontal="left" vertical="center"/>
    </xf>
    <xf numFmtId="0" fontId="59" fillId="23" borderId="25" applyAlignment="1" pivotButton="0" quotePrefix="0" xfId="0">
      <alignment horizontal="center" vertical="center" wrapText="1"/>
    </xf>
    <xf numFmtId="168" fontId="60" fillId="18" borderId="34" applyAlignment="1" pivotButton="0" quotePrefix="0" xfId="0">
      <alignment horizontal="center" vertical="center" wrapText="1"/>
    </xf>
    <xf numFmtId="0" fontId="0" fillId="0" borderId="29" pivotButton="0" quotePrefix="0" xfId="0"/>
    <xf numFmtId="0" fontId="0" fillId="0" borderId="28" pivotButton="0" quotePrefix="0" xfId="0"/>
    <xf numFmtId="0" fontId="0" fillId="0" borderId="32" pivotButton="0" quotePrefix="0" xfId="0"/>
    <xf numFmtId="0" fontId="0" fillId="0" borderId="33" pivotButton="0" quotePrefix="0" xfId="0"/>
    <xf numFmtId="0" fontId="58" fillId="22" borderId="26" applyAlignment="1" pivotButton="0" quotePrefix="0" xfId="0">
      <alignment horizontal="left" vertical="center"/>
    </xf>
    <xf numFmtId="0" fontId="59" fillId="23" borderId="26"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42" pivotButton="0" quotePrefix="0" xfId="0"/>
    <xf numFmtId="166" fontId="61" fillId="21" borderId="12" applyAlignment="1" pivotButton="0" quotePrefix="0" xfId="0">
      <alignment horizontal="center" vertical="center" wrapText="1"/>
    </xf>
    <xf numFmtId="0" fontId="0" fillId="0" borderId="40" pivotButton="0" quotePrefix="0" xfId="0"/>
    <xf numFmtId="0" fontId="0" fillId="0" borderId="41" pivotButton="0" quotePrefix="0" xfId="0"/>
    <xf numFmtId="0" fontId="0" fillId="0" borderId="43" pivotButton="0" quotePrefix="0" xfId="0"/>
    <xf numFmtId="0" fontId="0" fillId="0" borderId="45" pivotButton="0" quotePrefix="0" xfId="0"/>
    <xf numFmtId="0" fontId="44" fillId="23" borderId="46" applyAlignment="1" pivotButton="0" quotePrefix="0" xfId="0">
      <alignment horizontal="left" vertical="center"/>
    </xf>
    <xf numFmtId="0" fontId="37" fillId="23" borderId="26" applyAlignment="1" pivotButton="0" quotePrefix="0" xfId="0">
      <alignment horizontal="left" vertical="center" wrapText="1"/>
    </xf>
    <xf numFmtId="0" fontId="37" fillId="23" borderId="26" applyAlignment="1" pivotButton="0" quotePrefix="0" xfId="0">
      <alignment horizontal="center" vertical="center" wrapText="1"/>
    </xf>
    <xf numFmtId="168" fontId="49" fillId="25" borderId="26" applyAlignment="1" pivotButton="0" quotePrefix="0" xfId="0">
      <alignment horizontal="center" vertical="center"/>
    </xf>
    <xf numFmtId="168" fontId="63" fillId="28" borderId="25" applyAlignment="1" pivotButton="0" quotePrefix="0" xfId="0">
      <alignment horizontal="center" vertical="center" wrapText="1"/>
    </xf>
    <xf numFmtId="169" fontId="62" fillId="27" borderId="26" applyAlignment="1" pivotButton="0" quotePrefix="0" xfId="0">
      <alignment horizontal="center" vertical="center"/>
    </xf>
  </cellXfs>
  <cellStyles count="2">
    <cellStyle name="Normal" xfId="0" builtinId="0" hidden="0"/>
    <cellStyle name="Hyperlink" xfId="1" builtinId="8" hidden="0"/>
  </cellStyles>
  <dxfs count="8">
    <dxf>
      <fill>
        <patternFill patternType="solid">
          <fgColor rgb="00FCE4D6"/>
        </patternFill>
      </fill>
    </dxf>
    <dxf>
      <fill>
        <patternFill patternType="solid">
          <fgColor rgb="00E2F0D9"/>
        </patternFill>
      </fill>
    </dxf>
    <dxf>
      <fill>
        <patternFill patternType="solid">
          <fgColor rgb="00B7D77A"/>
        </patternFill>
      </fill>
    </dxf>
    <dxf>
      <fill>
        <patternFill patternType="solid">
          <fgColor rgb="00FCE4E4"/>
        </patternFill>
      </fill>
    </dxf>
    <dxf>
      <font>
        <b val="1"/>
        <color rgb="000B0B0D"/>
      </font>
      <fill>
        <patternFill patternType="solid">
          <fgColor rgb="00E4C36A"/>
        </patternFill>
      </fill>
    </dxf>
    <dxf>
      <font>
        <b val="1"/>
        <color rgb="00E53935"/>
      </font>
      <fill>
        <patternFill patternType="solid">
          <fgColor rgb="00FDECEC"/>
        </patternFill>
      </fill>
    </dxf>
    <dxf>
      <font>
        <name val="Arial"/>
        <b val="1"/>
        <color rgb="000B0B0D"/>
        <sz val="9"/>
      </font>
      <fill>
        <patternFill patternType="solid">
          <fgColor rgb="00E7C765"/>
        </patternFill>
      </fill>
    </dxf>
    <dxf>
      <font>
        <name val="Arial"/>
        <b val="1"/>
        <color rgb="00E53935"/>
        <sz val="9"/>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VOLUME REALE / SETTIMANA</a:t>
            </a:r>
          </a:p>
        </rich>
      </tx>
    </title>
    <plotArea>
      <lineChart>
        <grouping val="standard"/>
        <ser>
          <idx val="0"/>
          <order val="0"/>
          <tx>
            <strRef>
              <f>'04 PROGRESSO'!C4</f>
            </strRef>
          </tx>
          <spPr>
            <a:ln xmlns:a="http://schemas.openxmlformats.org/drawingml/2006/main">
              <a:prstDash val="solid"/>
            </a:ln>
          </spPr>
          <marker>
            <symbol val="none"/>
            <spPr>
              <a:ln xmlns:a="http://schemas.openxmlformats.org/drawingml/2006/main">
                <a:prstDash val="solid"/>
              </a:ln>
            </spPr>
          </marker>
          <cat>
            <numRef>
              <f>'04 PROGRESSO'!$A$5:$A$20</f>
            </numRef>
          </cat>
          <val>
            <numRef>
              <f>'04 PROGRESSO'!$C$5:$C$20</f>
            </numRef>
          </val>
        </ser>
        <axId val="10"/>
        <axId val="100"/>
      </lineChart>
      <catAx>
        <axId val="10"/>
        <scaling>
          <orientation val="minMax"/>
        </scaling>
        <axPos val="l"/>
        <title>
          <tx>
            <rich>
              <a:bodyPr xmlns:a="http://schemas.openxmlformats.org/drawingml/2006/main"/>
              <a:p xmlns:a="http://schemas.openxmlformats.org/drawingml/2006/main">
                <a:pPr>
                  <a:defRPr/>
                </a:pPr>
                <a:r>
                  <a:t>Settimana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kg</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INTENSITÀ MEDIA / SETTIMANA</a:t>
            </a:r>
          </a:p>
        </rich>
      </tx>
    </title>
    <plotArea>
      <lineChart>
        <grouping val="standard"/>
        <ser>
          <idx val="0"/>
          <order val="0"/>
          <tx>
            <strRef>
              <f>'04 PROGRESSO'!E4</f>
            </strRef>
          </tx>
          <spPr>
            <a:ln xmlns:a="http://schemas.openxmlformats.org/drawingml/2006/main">
              <a:prstDash val="solid"/>
            </a:ln>
          </spPr>
          <marker>
            <symbol val="none"/>
            <spPr>
              <a:ln xmlns:a="http://schemas.openxmlformats.org/drawingml/2006/main">
                <a:prstDash val="solid"/>
              </a:ln>
            </spPr>
          </marker>
          <cat>
            <numRef>
              <f>'04 PROGRESSO'!$A$5:$A$20</f>
            </numRef>
          </cat>
          <val>
            <numRef>
              <f>'04 PROGRESSO'!$E$5:$E$20</f>
            </numRef>
          </val>
        </ser>
        <axId val="10"/>
        <axId val="100"/>
      </lineChart>
      <catAx>
        <axId val="10"/>
        <scaling>
          <orientation val="minMax"/>
        </scaling>
        <axPos val="l"/>
        <title>
          <tx>
            <rich>
              <a:bodyPr xmlns:a="http://schemas.openxmlformats.org/drawingml/2006/main"/>
              <a:p xmlns:a="http://schemas.openxmlformats.org/drawingml/2006/main">
                <a:pPr>
                  <a:defRPr/>
                </a:pPr>
                <a:r>
                  <a:t>Settimana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e1RM medio</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PESO CORPOREO</a:t>
            </a:r>
          </a:p>
        </rich>
      </tx>
    </title>
    <plotArea>
      <lineChart>
        <grouping val="standard"/>
        <ser>
          <idx val="0"/>
          <order val="0"/>
          <tx>
            <strRef>
              <f>'04 PROGRESSO'!G4</f>
            </strRef>
          </tx>
          <spPr>
            <a:ln xmlns:a="http://schemas.openxmlformats.org/drawingml/2006/main">
              <a:prstDash val="solid"/>
            </a:ln>
          </spPr>
          <marker>
            <symbol val="none"/>
            <spPr>
              <a:ln xmlns:a="http://schemas.openxmlformats.org/drawingml/2006/main">
                <a:prstDash val="solid"/>
              </a:ln>
            </spPr>
          </marker>
          <cat>
            <numRef>
              <f>'04 PROGRESSO'!$A$5:$A$20</f>
            </numRef>
          </cat>
          <val>
            <numRef>
              <f>'04 PROGRESSO'!$G$5:$G$20</f>
            </numRef>
          </val>
        </ser>
        <axId val="10"/>
        <axId val="100"/>
      </lineChart>
      <catAx>
        <axId val="10"/>
        <scaling>
          <orientation val="minMax"/>
        </scaling>
        <axPos val="l"/>
        <title>
          <tx>
            <rich>
              <a:bodyPr xmlns:a="http://schemas.openxmlformats.org/drawingml/2006/main"/>
              <a:p xmlns:a="http://schemas.openxmlformats.org/drawingml/2006/main">
                <a:pPr>
                  <a:defRPr/>
                </a:pPr>
                <a:r>
                  <a:t>Settimana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kg</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Volume diretto — W01</a:t>
            </a:r>
          </a:p>
        </rich>
      </tx>
    </title>
    <plotArea>
      <barChart>
        <barDir val="col"/>
        <grouping val="clustered"/>
        <ser>
          <idx val="0"/>
          <order val="0"/>
          <tx>
            <strRef>
              <f>'09 AUDIT VOLUME'!B3</f>
            </strRef>
          </tx>
          <spPr>
            <a:ln xmlns:a="http://schemas.openxmlformats.org/drawingml/2006/main">
              <a:prstDash val="solid"/>
            </a:ln>
          </spPr>
          <cat>
            <numRef>
              <f>'09 AUDIT VOLUME'!$B$3:$I$3</f>
            </numRef>
          </cat>
          <val>
            <numRef>
              <f>'09 AUDIT VOLUME'!$C$3:$I$3</f>
            </numRef>
          </val>
        </ser>
        <ser>
          <idx val="1"/>
          <order val="1"/>
          <tx>
            <strRef>
              <f>'09 AUDIT VOLUME'!B4</f>
            </strRef>
          </tx>
          <spPr>
            <a:ln xmlns:a="http://schemas.openxmlformats.org/drawingml/2006/main">
              <a:prstDash val="solid"/>
            </a:ln>
          </spPr>
          <cat>
            <numRef>
              <f>'09 AUDIT VOLUME'!$B$3:$I$3</f>
            </numRef>
          </cat>
          <val>
            <numRef>
              <f>'09 AUDIT VOLUME'!$C$4:$I$4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Gruppo muscolare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Serie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7.png" Id="rId4"/></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chart" Target="/xl/charts/chart4.xml" Id="rId1"/><Relationship Type="http://schemas.openxmlformats.org/officeDocument/2006/relationships/image" Target="/xl/media/image24.png" Id="rId2"/></Relationships>
</file>

<file path=xl/drawings/drawing1.xml><?xml version="1.0" encoding="utf-8"?>
<wsDr xmlns="http://schemas.openxmlformats.org/drawingml/2006/spreadsheetDrawing">
  <oneCellAnchor>
    <from>
      <col>0</col>
      <colOff>0</colOff>
      <row>0</row>
      <rowOff>0</rowOff>
    </from>
    <ext cx="13335000" cy="8886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9</col>
      <colOff>0</colOff>
      <row>0</row>
      <rowOff>0</rowOff>
    </from>
    <ext cx="714375"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6</col>
      <colOff>0</colOff>
      <row>0</row>
      <rowOff>0</rowOff>
    </from>
    <ext cx="600075" cy="295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6</col>
      <colOff>0</colOff>
      <row>0</row>
      <rowOff>0</rowOff>
    </from>
    <ext cx="600075" cy="295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6</col>
      <colOff>0</colOff>
      <row>0</row>
      <rowOff>0</rowOff>
    </from>
    <ext cx="600075" cy="295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6</col>
      <colOff>0</colOff>
      <row>0</row>
      <rowOff>0</rowOff>
    </from>
    <ext cx="600075" cy="295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7.xml><?xml version="1.0" encoding="utf-8"?>
<wsDr xmlns="http://schemas.openxmlformats.org/drawingml/2006/spreadsheetDrawing">
  <oneCellAnchor>
    <from>
      <col>9</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18</row>
      <rowOff>0</rowOff>
    </from>
    <ext cx="50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33</row>
      <rowOff>0</rowOff>
    </from>
    <ext cx="504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17</col>
      <colOff>0</colOff>
      <row>0</row>
      <rowOff>0</rowOff>
    </from>
    <ext cx="714375" cy="361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8.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9.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0.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1.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2.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3.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4.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5.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6.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7.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8.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9.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0.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1.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2.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3.xml><?xml version="1.0" encoding="utf-8"?>
<wsDr xmlns="http://schemas.openxmlformats.org/drawingml/2006/spreadsheetDrawing">
  <oneCellAnchor>
    <from>
      <col>8</col>
      <colOff>0</colOff>
      <row>0</row>
      <rowOff>0</rowOff>
    </from>
    <ext cx="1095375"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4.xml><?xml version="1.0" encoding="utf-8"?>
<wsDr xmlns="http://schemas.openxmlformats.org/drawingml/2006/spreadsheetDrawing">
  <oneCellAnchor>
    <from>
      <col>0</col>
      <colOff>0</colOff>
      <row>27</row>
      <rowOff>0</rowOff>
    </from>
    <ext cx="540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0</row>
      <rowOff>0</rowOff>
    </from>
    <ext cx="600075" cy="295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08 SOSTITUZIONI'!A1" TargetMode="External" Id="rId1"/><Relationship Type="http://schemas.openxmlformats.org/officeDocument/2006/relationships/hyperlink" Target="#'W01'!A1" TargetMode="External" Id="rId2"/><Relationship Type="http://schemas.openxmlformats.org/officeDocument/2006/relationships/hyperlink" Target="#'W02'!A1" TargetMode="External" Id="rId3"/><Relationship Type="http://schemas.openxmlformats.org/officeDocument/2006/relationships/hyperlink" Target="#'W03'!A1" TargetMode="External" Id="rId4"/><Relationship Type="http://schemas.openxmlformats.org/officeDocument/2006/relationships/hyperlink" Target="#'W04'!A1" TargetMode="External" Id="rId5"/><Relationship Type="http://schemas.openxmlformats.org/officeDocument/2006/relationships/hyperlink" Target="#'W05'!A1" TargetMode="External" Id="rId6"/><Relationship Type="http://schemas.openxmlformats.org/officeDocument/2006/relationships/hyperlink" Target="#'W06'!A1" TargetMode="External" Id="rId7"/><Relationship Type="http://schemas.openxmlformats.org/officeDocument/2006/relationships/hyperlink" Target="#'W07'!A1" TargetMode="External" Id="rId8"/><Relationship Type="http://schemas.openxmlformats.org/officeDocument/2006/relationships/hyperlink" Target="#'W08'!A1" TargetMode="External" Id="rId9"/><Relationship Type="http://schemas.openxmlformats.org/officeDocument/2006/relationships/hyperlink" Target="#'W09'!A1" TargetMode="External" Id="rId10"/><Relationship Type="http://schemas.openxmlformats.org/officeDocument/2006/relationships/hyperlink" Target="#'W10'!A1" TargetMode="External" Id="rId11"/><Relationship Type="http://schemas.openxmlformats.org/officeDocument/2006/relationships/hyperlink" Target="#'W11'!A1" TargetMode="External" Id="rId12"/><Relationship Type="http://schemas.openxmlformats.org/officeDocument/2006/relationships/hyperlink" Target="#'W12'!A1" TargetMode="External" Id="rId13"/><Relationship Type="http://schemas.openxmlformats.org/officeDocument/2006/relationships/hyperlink" Target="#'W13'!A1" TargetMode="External" Id="rId14"/><Relationship Type="http://schemas.openxmlformats.org/officeDocument/2006/relationships/hyperlink" Target="#'09 AUDIT VOLUME'!A1" TargetMode="External" Id="rId15"/><Relationship Type="http://schemas.openxmlformats.org/officeDocument/2006/relationships/drawing" Target="/xl/drawings/drawing2.xml" Id="rId16"/></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hyperlink" Target="#'00 DASHBOARD'!A1" TargetMode="External" Id="rId1"/><Relationship Type="http://schemas.openxmlformats.org/officeDocument/2006/relationships/drawing" Target="/xl/drawings/drawing4.xml" Id="rId2"/></Relationships>
</file>

<file path=xl/worksheets/_rels/sheet5.xml.rels><Relationships xmlns="http://schemas.openxmlformats.org/package/2006/relationships"><Relationship Type="http://schemas.openxmlformats.org/officeDocument/2006/relationships/hyperlink" Target="#'00 DASHBOARD'!A1" TargetMode="External" Id="rId1"/><Relationship Type="http://schemas.openxmlformats.org/officeDocument/2006/relationships/drawing" Target="/xl/drawings/drawing5.xml" Id="rId2"/></Relationships>
</file>

<file path=xl/worksheets/_rels/sheet6.xml.rels><Relationships xmlns="http://schemas.openxmlformats.org/package/2006/relationships"><Relationship Type="http://schemas.openxmlformats.org/officeDocument/2006/relationships/hyperlink" Target="#'00 DASHBOARD'!A1" TargetMode="External" Id="rId1"/><Relationship Type="http://schemas.openxmlformats.org/officeDocument/2006/relationships/hyperlink" Target="https://pubmed.ncbi.nlm.nih.gov/27433992/" TargetMode="External" Id="rId2"/><Relationship Type="http://schemas.openxmlformats.org/officeDocument/2006/relationships/hyperlink" Target="https://pubmed.ncbi.nlm.nih.gov/38970765/" TargetMode="External" Id="rId3"/><Relationship Type="http://schemas.openxmlformats.org/officeDocument/2006/relationships/hyperlink" Target="https://pubmed.ncbi.nlm.nih.gov/30558493/" TargetMode="External" Id="rId4"/><Relationship Type="http://schemas.openxmlformats.org/officeDocument/2006/relationships/hyperlink" Target="https://pubmed.ncbi.nlm.nih.gov/35044672/" TargetMode="External" Id="rId5"/><Relationship Type="http://schemas.openxmlformats.org/officeDocument/2006/relationships/drawing" Target="/xl/drawings/drawing6.xml" Id="rId6"/></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5.xml.rels><Relationships xmlns="http://schemas.openxmlformats.org/package/2006/relationships"><Relationship Type="http://schemas.openxmlformats.org/officeDocument/2006/relationships/drawing" Target="/xl/drawings/drawing24.xml" Id="rId1"/></Relationships>
</file>

<file path=xl/worksheets/sheet1.xml><?xml version="1.0" encoding="utf-8"?>
<worksheet xmlns="http://schemas.openxmlformats.org/spreadsheetml/2006/main">
  <sheetPr>
    <outlinePr summaryBelow="1" summaryRight="1"/>
    <pageSetUpPr fitToPage="1"/>
  </sheetPr>
  <dimension ref="A1:L35"/>
  <sheetViews>
    <sheetView showGridLines="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s>
  <sheetData>
    <row r="1" ht="23.5" customHeight="1">
      <c r="A1" s="267" t="n"/>
      <c r="B1" s="267" t="n"/>
      <c r="C1" s="267" t="n"/>
      <c r="D1" s="267" t="n"/>
      <c r="E1" s="267" t="n"/>
      <c r="F1" s="267" t="n"/>
      <c r="G1" s="267" t="n"/>
      <c r="H1" s="267" t="n"/>
      <c r="I1" s="267" t="n"/>
      <c r="J1" s="267" t="n"/>
      <c r="K1" s="267" t="n"/>
      <c r="L1" s="267" t="n"/>
    </row>
    <row r="2" ht="23.5" customHeight="1">
      <c r="A2" s="267" t="n"/>
      <c r="B2" s="267" t="n"/>
      <c r="C2" s="267" t="n"/>
      <c r="D2" s="267" t="n"/>
      <c r="E2" s="267" t="n"/>
      <c r="F2" s="267" t="n"/>
      <c r="G2" s="267" t="n"/>
      <c r="H2" s="267" t="n"/>
      <c r="I2" s="267" t="n"/>
      <c r="J2" s="267" t="n"/>
      <c r="K2" s="267" t="n"/>
      <c r="L2" s="267" t="n"/>
    </row>
    <row r="3" ht="23.5" customHeight="1">
      <c r="A3" s="267" t="n"/>
      <c r="B3" s="267" t="n"/>
      <c r="C3" s="267" t="n"/>
      <c r="D3" s="267" t="n"/>
      <c r="E3" s="267" t="n"/>
      <c r="F3" s="267" t="n"/>
      <c r="G3" s="267" t="n"/>
      <c r="H3" s="267" t="n"/>
      <c r="I3" s="267" t="n"/>
      <c r="J3" s="267" t="n"/>
      <c r="K3" s="267" t="n"/>
      <c r="L3" s="267" t="n"/>
    </row>
    <row r="4" ht="23.5" customHeight="1">
      <c r="A4" s="267" t="n"/>
      <c r="B4" s="267" t="n"/>
      <c r="C4" s="267" t="n"/>
      <c r="D4" s="267" t="n"/>
      <c r="E4" s="267" t="n"/>
      <c r="F4" s="267" t="n"/>
      <c r="G4" s="267" t="n"/>
      <c r="H4" s="267" t="n"/>
      <c r="I4" s="267" t="n"/>
      <c r="J4" s="267" t="n"/>
      <c r="K4" s="267" t="n"/>
      <c r="L4" s="267" t="n"/>
    </row>
    <row r="5" ht="23.5" customHeight="1">
      <c r="A5" s="267" t="n"/>
      <c r="B5" s="267" t="n"/>
      <c r="C5" s="267" t="n"/>
      <c r="D5" s="267" t="n"/>
      <c r="E5" s="267" t="n"/>
      <c r="F5" s="267" t="n"/>
      <c r="G5" s="267" t="n"/>
      <c r="H5" s="267" t="n"/>
      <c r="I5" s="267" t="n"/>
      <c r="J5" s="267" t="n"/>
      <c r="K5" s="267" t="n"/>
      <c r="L5" s="267" t="n"/>
    </row>
    <row r="6" ht="23.5" customHeight="1">
      <c r="A6" s="267" t="n"/>
      <c r="B6" s="267" t="n"/>
      <c r="C6" s="267" t="n"/>
      <c r="D6" s="267" t="n"/>
      <c r="E6" s="267" t="n"/>
      <c r="F6" s="267" t="n"/>
      <c r="G6" s="267" t="n"/>
      <c r="H6" s="267" t="n"/>
      <c r="I6" s="267" t="n"/>
      <c r="J6" s="267" t="n"/>
      <c r="K6" s="267" t="n"/>
      <c r="L6" s="267" t="n"/>
    </row>
    <row r="7" ht="23.5" customHeight="1">
      <c r="A7" s="267" t="n"/>
      <c r="B7" s="267" t="n"/>
      <c r="C7" s="267" t="n"/>
      <c r="D7" s="267" t="n"/>
      <c r="E7" s="267" t="n"/>
      <c r="F7" s="267" t="n"/>
      <c r="G7" s="267" t="n"/>
      <c r="H7" s="267" t="n"/>
      <c r="I7" s="267" t="n"/>
      <c r="J7" s="267" t="n"/>
      <c r="K7" s="267" t="n"/>
      <c r="L7" s="267" t="n"/>
    </row>
    <row r="8" ht="23.5" customHeight="1">
      <c r="A8" s="267" t="n"/>
      <c r="B8" s="267" t="n"/>
      <c r="C8" s="267" t="n"/>
      <c r="D8" s="267" t="n"/>
      <c r="E8" s="267" t="n"/>
      <c r="F8" s="267" t="n"/>
      <c r="G8" s="267" t="n"/>
      <c r="H8" s="267" t="n"/>
      <c r="I8" s="267" t="n"/>
      <c r="J8" s="267" t="n"/>
      <c r="K8" s="267" t="n"/>
      <c r="L8" s="267" t="n"/>
    </row>
    <row r="9" ht="23.5" customHeight="1">
      <c r="A9" s="267" t="n"/>
      <c r="B9" s="267" t="n"/>
      <c r="C9" s="267" t="n"/>
      <c r="D9" s="267" t="n"/>
      <c r="E9" s="267" t="n"/>
      <c r="F9" s="267" t="n"/>
      <c r="G9" s="267" t="n"/>
      <c r="H9" s="267" t="n"/>
      <c r="I9" s="267" t="n"/>
      <c r="J9" s="267" t="n"/>
      <c r="K9" s="267" t="n"/>
      <c r="L9" s="267" t="n"/>
    </row>
    <row r="10" ht="23.5" customHeight="1">
      <c r="A10" s="267" t="n"/>
      <c r="B10" s="267" t="n"/>
      <c r="C10" s="267" t="n"/>
      <c r="D10" s="267" t="n"/>
      <c r="E10" s="267" t="n"/>
      <c r="F10" s="267" t="n"/>
      <c r="G10" s="267" t="n"/>
      <c r="H10" s="267" t="n"/>
      <c r="I10" s="267" t="n"/>
      <c r="J10" s="267" t="n"/>
      <c r="K10" s="267" t="n"/>
      <c r="L10" s="267" t="n"/>
    </row>
    <row r="11" ht="23.5" customHeight="1">
      <c r="A11" s="267" t="n"/>
      <c r="B11" s="267" t="n"/>
      <c r="C11" s="267" t="n"/>
      <c r="D11" s="267" t="n"/>
      <c r="E11" s="267" t="n"/>
      <c r="F11" s="267" t="n"/>
      <c r="G11" s="267" t="n"/>
      <c r="H11" s="267" t="n"/>
      <c r="I11" s="267" t="n"/>
      <c r="J11" s="267" t="n"/>
      <c r="K11" s="267" t="n"/>
      <c r="L11" s="267" t="n"/>
    </row>
    <row r="12" ht="23.5" customHeight="1">
      <c r="A12" s="267" t="n"/>
      <c r="B12" s="267" t="n"/>
      <c r="C12" s="267" t="n"/>
      <c r="D12" s="267" t="n"/>
      <c r="E12" s="267" t="n"/>
      <c r="F12" s="267" t="n"/>
      <c r="G12" s="267" t="n"/>
      <c r="H12" s="267" t="n"/>
      <c r="I12" s="267" t="n"/>
      <c r="J12" s="267" t="n"/>
      <c r="K12" s="267" t="n"/>
      <c r="L12" s="267" t="n"/>
    </row>
    <row r="13" ht="23.5" customHeight="1">
      <c r="A13" s="267" t="n"/>
      <c r="B13" s="267" t="n"/>
      <c r="C13" s="267" t="n"/>
      <c r="D13" s="267" t="n"/>
      <c r="E13" s="267" t="n"/>
      <c r="F13" s="267" t="n"/>
      <c r="G13" s="267" t="n"/>
      <c r="H13" s="267" t="n"/>
      <c r="I13" s="267" t="n"/>
      <c r="J13" s="267" t="n"/>
      <c r="K13" s="267" t="n"/>
      <c r="L13" s="267" t="n"/>
    </row>
    <row r="14" ht="23.5" customHeight="1">
      <c r="A14" s="267" t="n"/>
      <c r="B14" s="267" t="n"/>
      <c r="C14" s="267" t="n"/>
      <c r="D14" s="267" t="n"/>
      <c r="E14" s="267" t="n"/>
      <c r="F14" s="267" t="n"/>
      <c r="G14" s="267" t="n"/>
      <c r="H14" s="267" t="n"/>
      <c r="I14" s="267" t="n"/>
      <c r="J14" s="267" t="n"/>
      <c r="K14" s="267" t="n"/>
      <c r="L14" s="267" t="n"/>
    </row>
    <row r="15" ht="23.5" customHeight="1">
      <c r="A15" s="267" t="n"/>
      <c r="B15" s="267" t="n"/>
      <c r="C15" s="267" t="n"/>
      <c r="D15" s="267" t="n"/>
      <c r="E15" s="267" t="n"/>
      <c r="F15" s="267" t="n"/>
      <c r="G15" s="267" t="n"/>
      <c r="H15" s="267" t="n"/>
      <c r="I15" s="267" t="n"/>
      <c r="J15" s="267" t="n"/>
      <c r="K15" s="267" t="n"/>
      <c r="L15" s="267" t="n"/>
    </row>
    <row r="16" ht="23.5" customHeight="1">
      <c r="A16" s="267" t="n"/>
      <c r="B16" s="267" t="n"/>
      <c r="C16" s="267" t="n"/>
      <c r="D16" s="267" t="n"/>
      <c r="E16" s="267" t="n"/>
      <c r="F16" s="267" t="n"/>
      <c r="G16" s="267" t="n"/>
      <c r="H16" s="267" t="n"/>
      <c r="I16" s="267" t="n"/>
      <c r="J16" s="267" t="n"/>
      <c r="K16" s="267" t="n"/>
      <c r="L16" s="267" t="n"/>
    </row>
    <row r="17" ht="23.5" customHeight="1">
      <c r="A17" s="267" t="n"/>
      <c r="B17" s="267" t="n"/>
      <c r="C17" s="267" t="n"/>
      <c r="D17" s="267" t="n"/>
      <c r="E17" s="267" t="n"/>
      <c r="F17" s="267" t="n"/>
      <c r="G17" s="267" t="n"/>
      <c r="H17" s="267" t="n"/>
      <c r="I17" s="267" t="n"/>
      <c r="J17" s="267" t="n"/>
      <c r="K17" s="267" t="n"/>
      <c r="L17" s="267" t="n"/>
    </row>
    <row r="18" ht="23.5" customHeight="1">
      <c r="A18" s="267" t="n"/>
      <c r="B18" s="267" t="n"/>
      <c r="C18" s="267" t="n"/>
      <c r="D18" s="267" t="n"/>
      <c r="E18" s="267" t="n"/>
      <c r="F18" s="267" t="n"/>
      <c r="G18" s="267" t="n"/>
      <c r="H18" s="267" t="n"/>
      <c r="I18" s="267" t="n"/>
      <c r="J18" s="267" t="n"/>
      <c r="K18" s="267" t="n"/>
      <c r="L18" s="267" t="n"/>
    </row>
    <row r="19" ht="23.5" customHeight="1">
      <c r="A19" s="267" t="n"/>
      <c r="B19" s="267" t="n"/>
      <c r="C19" s="267" t="n"/>
      <c r="D19" s="267" t="n"/>
      <c r="E19" s="267" t="n"/>
      <c r="F19" s="267" t="n"/>
      <c r="G19" s="267" t="n"/>
      <c r="H19" s="267" t="n"/>
      <c r="I19" s="267" t="n"/>
      <c r="J19" s="267" t="n"/>
      <c r="K19" s="267" t="n"/>
      <c r="L19" s="267" t="n"/>
    </row>
    <row r="20" ht="23.5" customHeight="1">
      <c r="A20" s="267" t="n"/>
      <c r="B20" s="267" t="n"/>
      <c r="C20" s="267" t="n"/>
      <c r="D20" s="267" t="n"/>
      <c r="E20" s="267" t="n"/>
      <c r="F20" s="267" t="n"/>
      <c r="G20" s="267" t="n"/>
      <c r="H20" s="267" t="n"/>
      <c r="I20" s="267" t="n"/>
      <c r="J20" s="267" t="n"/>
      <c r="K20" s="267" t="n"/>
      <c r="L20" s="267" t="n"/>
    </row>
    <row r="21" ht="23.5" customHeight="1">
      <c r="A21" s="267" t="n"/>
      <c r="B21" s="267" t="n"/>
      <c r="C21" s="267" t="n"/>
      <c r="D21" s="267" t="n"/>
      <c r="E21" s="267" t="n"/>
      <c r="F21" s="267" t="n"/>
      <c r="G21" s="267" t="n"/>
      <c r="H21" s="267" t="n"/>
      <c r="I21" s="267" t="n"/>
      <c r="J21" s="267" t="n"/>
      <c r="K21" s="267" t="n"/>
      <c r="L21" s="267" t="n"/>
    </row>
    <row r="22" ht="23.5" customHeight="1">
      <c r="A22" s="267" t="n"/>
      <c r="B22" s="267" t="n"/>
      <c r="C22" s="267" t="n"/>
      <c r="D22" s="267" t="n"/>
      <c r="E22" s="267" t="n"/>
      <c r="F22" s="267" t="n"/>
      <c r="G22" s="267" t="n"/>
      <c r="H22" s="267" t="n"/>
      <c r="I22" s="267" t="n"/>
      <c r="J22" s="267" t="n"/>
      <c r="K22" s="267" t="n"/>
      <c r="L22" s="267" t="n"/>
    </row>
    <row r="23" ht="23.5" customHeight="1">
      <c r="A23" s="267" t="n"/>
      <c r="B23" s="267" t="n"/>
      <c r="C23" s="267" t="n"/>
      <c r="D23" s="267" t="n"/>
      <c r="E23" s="267" t="n"/>
      <c r="F23" s="267" t="n"/>
      <c r="G23" s="267" t="n"/>
      <c r="H23" s="267" t="n"/>
      <c r="I23" s="267" t="n"/>
      <c r="J23" s="267" t="n"/>
      <c r="K23" s="267" t="n"/>
      <c r="L23" s="267" t="n"/>
    </row>
    <row r="24" ht="23.5" customHeight="1">
      <c r="A24" s="267" t="n"/>
      <c r="B24" s="267" t="n"/>
      <c r="C24" s="267" t="n"/>
      <c r="D24" s="267" t="n"/>
      <c r="E24" s="267" t="n"/>
      <c r="F24" s="267" t="n"/>
      <c r="G24" s="267" t="n"/>
      <c r="H24" s="267" t="n"/>
      <c r="I24" s="267" t="n"/>
      <c r="J24" s="267" t="n"/>
      <c r="K24" s="267" t="n"/>
      <c r="L24" s="267" t="n"/>
    </row>
    <row r="25" ht="23.5" customHeight="1">
      <c r="A25" s="267" t="n"/>
      <c r="B25" s="267" t="n"/>
      <c r="C25" s="267" t="n"/>
      <c r="D25" s="267" t="n"/>
      <c r="E25" s="267" t="n"/>
      <c r="F25" s="267" t="n"/>
      <c r="G25" s="267" t="n"/>
      <c r="H25" s="267" t="n"/>
      <c r="I25" s="267" t="n"/>
      <c r="J25" s="267" t="n"/>
      <c r="K25" s="267" t="n"/>
      <c r="L25" s="267" t="n"/>
    </row>
    <row r="26" ht="23.5" customHeight="1">
      <c r="A26" s="267" t="n"/>
      <c r="B26" s="267" t="n"/>
      <c r="C26" s="267" t="n"/>
      <c r="D26" s="267" t="n"/>
      <c r="E26" s="267" t="n"/>
      <c r="F26" s="267" t="n"/>
      <c r="G26" s="267" t="n"/>
      <c r="H26" s="267" t="n"/>
      <c r="I26" s="267" t="n"/>
      <c r="J26" s="267" t="n"/>
      <c r="K26" s="267" t="n"/>
      <c r="L26" s="267" t="n"/>
    </row>
    <row r="27" ht="23.5" customHeight="1">
      <c r="A27" s="267" t="n"/>
      <c r="B27" s="267" t="n"/>
      <c r="C27" s="267" t="n"/>
      <c r="D27" s="267" t="n"/>
      <c r="E27" s="267" t="n"/>
      <c r="F27" s="267" t="n"/>
      <c r="G27" s="267" t="n"/>
      <c r="H27" s="267" t="n"/>
      <c r="I27" s="267" t="n"/>
      <c r="J27" s="267" t="n"/>
      <c r="K27" s="267" t="n"/>
      <c r="L27" s="267" t="n"/>
    </row>
    <row r="28" ht="23.5" customHeight="1">
      <c r="A28" s="267" t="n"/>
      <c r="B28" s="267" t="n"/>
      <c r="C28" s="267" t="n"/>
      <c r="D28" s="267" t="n"/>
      <c r="E28" s="267" t="n"/>
      <c r="F28" s="267" t="n"/>
      <c r="G28" s="267" t="n"/>
      <c r="H28" s="267" t="n"/>
      <c r="I28" s="267" t="n"/>
      <c r="J28" s="267" t="n"/>
      <c r="K28" s="267" t="n"/>
      <c r="L28" s="267" t="n"/>
    </row>
    <row r="29" ht="23.5" customHeight="1">
      <c r="A29" s="267" t="n"/>
      <c r="B29" s="267" t="n"/>
      <c r="C29" s="267" t="n"/>
      <c r="D29" s="267" t="n"/>
      <c r="E29" s="267" t="n"/>
      <c r="F29" s="267" t="n"/>
      <c r="G29" s="267" t="n"/>
      <c r="H29" s="267" t="n"/>
      <c r="I29" s="267" t="n"/>
      <c r="J29" s="267" t="n"/>
      <c r="K29" s="267" t="n"/>
      <c r="L29" s="267" t="n"/>
    </row>
    <row r="30" ht="23.5" customHeight="1">
      <c r="A30" s="267" t="n"/>
      <c r="B30" s="267" t="n"/>
      <c r="C30" s="267" t="n"/>
      <c r="D30" s="267" t="n"/>
      <c r="E30" s="267" t="n"/>
      <c r="F30" s="267" t="n"/>
      <c r="G30" s="267" t="n"/>
      <c r="H30" s="267" t="n"/>
      <c r="I30" s="267" t="n"/>
      <c r="J30" s="267" t="n"/>
      <c r="K30" s="267" t="n"/>
      <c r="L30" s="267" t="n"/>
    </row>
    <row r="31">
      <c r="A31" s="267" t="n"/>
      <c r="B31" s="267" t="n"/>
      <c r="C31" s="267" t="n"/>
      <c r="D31" s="267" t="n"/>
      <c r="E31" s="267" t="n"/>
      <c r="F31" s="267" t="n"/>
      <c r="G31" s="267" t="n"/>
      <c r="H31" s="267" t="n"/>
      <c r="I31" s="267" t="n"/>
      <c r="J31" s="267" t="n"/>
      <c r="K31" s="267" t="n"/>
      <c r="L31" s="267" t="n"/>
    </row>
    <row r="32">
      <c r="A32" s="267" t="n"/>
      <c r="B32" s="267" t="n"/>
      <c r="C32" s="267" t="n"/>
      <c r="D32" s="267" t="n"/>
      <c r="E32" s="267" t="n"/>
      <c r="F32" s="267" t="n"/>
      <c r="G32" s="267" t="n"/>
      <c r="H32" s="267" t="n"/>
      <c r="I32" s="267" t="n"/>
      <c r="J32" s="267" t="n"/>
      <c r="K32" s="267" t="n"/>
      <c r="L32" s="267" t="n"/>
    </row>
    <row r="33">
      <c r="A33" s="267" t="n"/>
      <c r="B33" s="267" t="n"/>
      <c r="C33" s="267" t="n"/>
      <c r="D33" s="267" t="n"/>
      <c r="E33" s="267" t="n"/>
      <c r="F33" s="267" t="n"/>
      <c r="G33" s="267" t="n"/>
      <c r="H33" s="267" t="n"/>
      <c r="I33" s="267" t="n"/>
      <c r="J33" s="267" t="n"/>
      <c r="K33" s="267" t="n"/>
      <c r="L33" s="267" t="n"/>
    </row>
    <row r="34">
      <c r="A34" s="267" t="n"/>
      <c r="B34" s="267" t="n"/>
      <c r="C34" s="267" t="n"/>
      <c r="D34" s="267" t="n"/>
      <c r="E34" s="267" t="n"/>
      <c r="F34" s="267" t="n"/>
      <c r="G34" s="267" t="n"/>
      <c r="H34" s="267" t="n"/>
      <c r="I34" s="267" t="n"/>
      <c r="J34" s="267" t="n"/>
      <c r="K34" s="267" t="n"/>
      <c r="L34" s="267" t="n"/>
    </row>
    <row r="35">
      <c r="A35" s="267" t="n"/>
      <c r="B35" s="267" t="n"/>
      <c r="C35" s="267" t="n"/>
      <c r="D35" s="267" t="n"/>
      <c r="E35" s="267" t="n"/>
      <c r="F35" s="267" t="n"/>
      <c r="G35" s="267" t="n"/>
      <c r="H35" s="267" t="n"/>
      <c r="I35" s="267" t="n"/>
      <c r="J35" s="267" t="n"/>
      <c r="K35" s="267" t="n"/>
      <c r="L35" s="267" t="n"/>
    </row>
  </sheetData>
  <pageMargins left="0" right="0" top="0" bottom="0" header="0.5" footer="0.5"/>
  <pageSetup orientation="landscape" paperSize="9" fitToHeight="1" fitToWidth="1"/>
  <drawing xmlns:r="http://schemas.openxmlformats.org/officeDocument/2006/relationships" r:id="rId1"/>
</worksheet>
</file>

<file path=xl/worksheets/sheet2.xml><?xml version="1.0" encoding="utf-8"?>
<worksheet xmlns="http://schemas.openxmlformats.org/spreadsheetml/2006/main">
  <sheetPr>
    <tabColor rgb="0017365D"/>
    <outlinePr summaryBelow="1" summaryRight="1"/>
    <pageSetUpPr/>
  </sheetPr>
  <dimension ref="A1:J43"/>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24"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0" customHeight="1">
      <c r="A1" s="209" t="inlineStr">
        <is>
          <t>PROGRAMMA BODYBUILDING • 16 SETTIMANE</t>
        </is>
      </c>
    </row>
    <row r="2" ht="22" customHeight="1">
      <c r="A2" s="210" t="inlineStr">
        <is>
          <t>94 kg • 1,76 m • ~10–11% BF • 4 giorni • obiettivo: ipertrofia con mantenimento della forza</t>
        </is>
      </c>
    </row>
    <row r="4" ht="24" customHeight="1">
      <c r="A4" s="3" t="inlineStr">
        <is>
          <t>STRUTTURA SETTIMANALE</t>
        </is>
      </c>
    </row>
    <row r="5" ht="30" customHeight="1">
      <c r="A5" s="4" t="inlineStr">
        <is>
          <t>Giorno</t>
        </is>
      </c>
      <c r="B5" s="4" t="inlineStr">
        <is>
          <t>Seduta</t>
        </is>
      </c>
      <c r="C5" s="4" t="inlineStr">
        <is>
          <t>Focus</t>
        </is>
      </c>
      <c r="D5" s="4" t="inlineStr">
        <is>
          <t>Esercizi chiave</t>
        </is>
      </c>
      <c r="E5" s="4" t="inlineStr">
        <is>
          <t>Passi target</t>
        </is>
      </c>
    </row>
    <row r="6" ht="24" customHeight="1">
      <c r="A6" s="5" t="inlineStr">
        <is>
          <t>Lunedì</t>
        </is>
      </c>
      <c r="B6" s="6" t="inlineStr">
        <is>
          <t>UPPER A</t>
        </is>
      </c>
      <c r="C6" s="6" t="inlineStr">
        <is>
          <t>Petto + dorso</t>
        </is>
      </c>
      <c r="D6" s="6" t="inlineStr">
        <is>
          <t>Panca / chest press / lat / row</t>
        </is>
      </c>
      <c r="E6" s="6" t="inlineStr">
        <is>
          <t>6–10k</t>
        </is>
      </c>
    </row>
    <row r="7" ht="24" customHeight="1">
      <c r="A7" s="7" t="inlineStr">
        <is>
          <t>Martedì</t>
        </is>
      </c>
      <c r="B7" s="8" t="inlineStr">
        <is>
          <t>LOWER A</t>
        </is>
      </c>
      <c r="C7" s="8" t="inlineStr">
        <is>
          <t>Quad dominant</t>
        </is>
      </c>
      <c r="D7" s="8" t="inlineStr">
        <is>
          <t>Smith squat / pressa / extension</t>
        </is>
      </c>
      <c r="E7" s="8" t="inlineStr">
        <is>
          <t>6–10k</t>
        </is>
      </c>
    </row>
    <row r="8" ht="24" customHeight="1">
      <c r="A8" s="5" t="inlineStr">
        <is>
          <t>Mercoledì</t>
        </is>
      </c>
      <c r="B8" s="6" t="inlineStr">
        <is>
          <t>RIPOSO</t>
        </is>
      </c>
      <c r="C8" s="6" t="inlineStr">
        <is>
          <t>Recupero</t>
        </is>
      </c>
      <c r="D8" s="6" t="inlineStr">
        <is>
          <t>Camminata leggera</t>
        </is>
      </c>
      <c r="E8" s="6" t="inlineStr">
        <is>
          <t>6–10k</t>
        </is>
      </c>
    </row>
    <row r="9" ht="24" customHeight="1">
      <c r="A9" s="7" t="inlineStr">
        <is>
          <t>Giovedì</t>
        </is>
      </c>
      <c r="B9" s="8" t="inlineStr">
        <is>
          <t>UPPER B</t>
        </is>
      </c>
      <c r="C9" s="8" t="inlineStr">
        <is>
          <t>Dorso + spalle + braccia</t>
        </is>
      </c>
      <c r="D9" s="8" t="inlineStr">
        <is>
          <t>Row / lat / shoulder press / curl</t>
        </is>
      </c>
      <c r="E9" s="8" t="inlineStr">
        <is>
          <t>6–10k</t>
        </is>
      </c>
    </row>
    <row r="10" ht="24" customHeight="1">
      <c r="A10" s="5" t="inlineStr">
        <is>
          <t>Venerdì</t>
        </is>
      </c>
      <c r="B10" s="6" t="inlineStr">
        <is>
          <t>LOWER B</t>
        </is>
      </c>
      <c r="C10" s="6" t="inlineStr">
        <is>
          <t>Posterior chain</t>
        </is>
      </c>
      <c r="D10" s="6" t="inlineStr">
        <is>
          <t>RDL / pressa / leg curl / Smith squat</t>
        </is>
      </c>
      <c r="E10" s="6" t="inlineStr">
        <is>
          <t>6–10k</t>
        </is>
      </c>
    </row>
    <row r="11" ht="24" customHeight="1">
      <c r="A11" s="7" t="inlineStr">
        <is>
          <t>Sabato</t>
        </is>
      </c>
      <c r="B11" s="8" t="inlineStr">
        <is>
          <t>RIPOSO</t>
        </is>
      </c>
      <c r="C11" s="8" t="inlineStr">
        <is>
          <t>Recupero</t>
        </is>
      </c>
      <c r="D11" s="8" t="inlineStr">
        <is>
          <t>Camminata</t>
        </is>
      </c>
      <c r="E11" s="8" t="inlineStr">
        <is>
          <t>6–10k</t>
        </is>
      </c>
    </row>
    <row r="12" ht="24" customHeight="1">
      <c r="A12" s="5" t="inlineStr">
        <is>
          <t>Domenica</t>
        </is>
      </c>
      <c r="B12" s="6" t="inlineStr">
        <is>
          <t>RIPOSO</t>
        </is>
      </c>
      <c r="C12" s="6" t="inlineStr">
        <is>
          <t>Recupero</t>
        </is>
      </c>
      <c r="D12" s="6" t="inlineStr">
        <is>
          <t>Camminata</t>
        </is>
      </c>
      <c r="E12" s="6" t="inlineStr">
        <is>
          <t>6–10k</t>
        </is>
      </c>
    </row>
    <row r="14" ht="24" customHeight="1">
      <c r="A14" s="3" t="inlineStr">
        <is>
          <t>BLOCCHI DI PERIODIZZAZIONE</t>
        </is>
      </c>
    </row>
    <row r="15" ht="30" customHeight="1">
      <c r="A15" s="4" t="inlineStr">
        <is>
          <t>Settimane</t>
        </is>
      </c>
      <c r="B15" s="4" t="inlineStr">
        <is>
          <t>Blocco</t>
        </is>
      </c>
      <c r="C15" s="4" t="inlineStr">
        <is>
          <t>Obiettivo</t>
        </is>
      </c>
      <c r="D15" s="4" t="inlineStr">
        <is>
          <t>RIR indicativo</t>
        </is>
      </c>
      <c r="E15" s="4" t="inlineStr">
        <is>
          <t>Volume</t>
        </is>
      </c>
    </row>
    <row r="16" ht="24" customHeight="1">
      <c r="A16" s="9" t="inlineStr">
        <is>
          <t>1–3</t>
        </is>
      </c>
      <c r="B16" s="10" t="inlineStr">
        <is>
          <t>Accumulo 1</t>
        </is>
      </c>
      <c r="C16" s="10" t="inlineStr">
        <is>
          <t>Calibrare e costruire</t>
        </is>
      </c>
      <c r="D16" s="10" t="inlineStr">
        <is>
          <t>2 → 1</t>
        </is>
      </c>
      <c r="E16" s="10" t="inlineStr">
        <is>
          <t>Base</t>
        </is>
      </c>
    </row>
    <row r="17" ht="24" customHeight="1">
      <c r="A17" s="11" t="inlineStr">
        <is>
          <t>4</t>
        </is>
      </c>
      <c r="B17" s="12" t="inlineStr">
        <is>
          <t>Deload</t>
        </is>
      </c>
      <c r="C17" s="12" t="inlineStr">
        <is>
          <t>Recupero</t>
        </is>
      </c>
      <c r="D17" s="12" t="inlineStr">
        <is>
          <t>3–4</t>
        </is>
      </c>
      <c r="E17" s="12" t="inlineStr">
        <is>
          <t>-40/50%</t>
        </is>
      </c>
    </row>
    <row r="18" ht="24" customHeight="1">
      <c r="A18" s="13" t="inlineStr">
        <is>
          <t>5–7</t>
        </is>
      </c>
      <c r="B18" s="14" t="inlineStr">
        <is>
          <t>Accumulo 2</t>
        </is>
      </c>
      <c r="C18" s="14" t="inlineStr">
        <is>
          <t>Intensificare</t>
        </is>
      </c>
      <c r="D18" s="14" t="inlineStr">
        <is>
          <t>2 → 1</t>
        </is>
      </c>
      <c r="E18" s="14" t="inlineStr">
        <is>
          <t>Base +</t>
        </is>
      </c>
    </row>
    <row r="19" ht="24" customHeight="1">
      <c r="A19" s="11" t="inlineStr">
        <is>
          <t>8</t>
        </is>
      </c>
      <c r="B19" s="12" t="inlineStr">
        <is>
          <t>Deload</t>
        </is>
      </c>
      <c r="C19" s="12" t="inlineStr">
        <is>
          <t>Recupero</t>
        </is>
      </c>
      <c r="D19" s="12" t="inlineStr">
        <is>
          <t>3–4</t>
        </is>
      </c>
      <c r="E19" s="12" t="inlineStr">
        <is>
          <t>-40/50%</t>
        </is>
      </c>
    </row>
    <row r="20" ht="24" customHeight="1">
      <c r="A20" s="15" t="inlineStr">
        <is>
          <t>9–11</t>
        </is>
      </c>
      <c r="B20" s="16" t="inlineStr">
        <is>
          <t>Accumulo 3</t>
        </is>
      </c>
      <c r="C20" s="16" t="inlineStr">
        <is>
          <t>Progressione</t>
        </is>
      </c>
      <c r="D20" s="16" t="inlineStr">
        <is>
          <t>2 → 0/1 isolamenti</t>
        </is>
      </c>
      <c r="E20" s="16" t="inlineStr">
        <is>
          <t>Base +</t>
        </is>
      </c>
    </row>
    <row r="21" ht="24" customHeight="1">
      <c r="A21" s="11" t="inlineStr">
        <is>
          <t>12</t>
        </is>
      </c>
      <c r="B21" s="12" t="inlineStr">
        <is>
          <t>Deload</t>
        </is>
      </c>
      <c r="C21" s="12" t="inlineStr">
        <is>
          <t>Recupero</t>
        </is>
      </c>
      <c r="D21" s="12" t="inlineStr">
        <is>
          <t>3–4</t>
        </is>
      </c>
      <c r="E21" s="12" t="inlineStr">
        <is>
          <t>-40/50%</t>
        </is>
      </c>
    </row>
    <row r="22" ht="24" customHeight="1">
      <c r="A22" s="17" t="inlineStr">
        <is>
          <t>13–15</t>
        </is>
      </c>
      <c r="B22" s="18" t="inlineStr">
        <is>
          <t>Realizzazione</t>
        </is>
      </c>
      <c r="C22" s="18" t="inlineStr">
        <is>
          <t>Efficienza / performance</t>
        </is>
      </c>
      <c r="D22" s="18" t="inlineStr">
        <is>
          <t>2 → 0/1 isolamenti</t>
        </is>
      </c>
      <c r="E22" s="18" t="inlineStr">
        <is>
          <t>Controllato</t>
        </is>
      </c>
    </row>
    <row r="23" ht="24" customHeight="1">
      <c r="A23" s="11" t="inlineStr">
        <is>
          <t>16</t>
        </is>
      </c>
      <c r="B23" s="12" t="inlineStr">
        <is>
          <t>Deload / check</t>
        </is>
      </c>
      <c r="C23" s="12" t="inlineStr">
        <is>
          <t>Scarico e verifica</t>
        </is>
      </c>
      <c r="D23" s="12" t="inlineStr">
        <is>
          <t>3–4</t>
        </is>
      </c>
      <c r="E23" s="12" t="inlineStr">
        <is>
          <t>-50%</t>
        </is>
      </c>
    </row>
    <row r="25" ht="24" customHeight="1">
      <c r="A25" s="3" t="inlineStr">
        <is>
          <t>REGOLE RAPIDE</t>
        </is>
      </c>
    </row>
    <row r="26" ht="26" customHeight="1">
      <c r="A26" s="5" t="inlineStr">
        <is>
          <t>• Compound: di norma RIR 2→1; niente grind inutili.</t>
        </is>
      </c>
      <c r="B26" s="52" t="n"/>
      <c r="C26" s="52" t="n"/>
      <c r="D26" s="52" t="n"/>
      <c r="E26" s="52" t="n"/>
      <c r="F26" s="52" t="n"/>
      <c r="G26" s="52" t="n"/>
      <c r="H26" s="52" t="n"/>
      <c r="I26" s="52" t="n"/>
      <c r="J26" s="53" t="n"/>
    </row>
    <row r="27" ht="26" customHeight="1">
      <c r="A27" s="5" t="inlineStr">
        <is>
          <t>• Isolamenti: RIR 1 e, nelle settimane dure, ultima serie anche RIR 0 tecnico.</t>
        </is>
      </c>
      <c r="B27" s="52" t="n"/>
      <c r="C27" s="52" t="n"/>
      <c r="D27" s="52" t="n"/>
      <c r="E27" s="52" t="n"/>
      <c r="F27" s="52" t="n"/>
      <c r="G27" s="52" t="n"/>
      <c r="H27" s="52" t="n"/>
      <c r="I27" s="52" t="n"/>
      <c r="J27" s="53" t="n"/>
    </row>
    <row r="28" ht="26" customHeight="1">
      <c r="A28" s="5" t="inlineStr">
        <is>
          <t>• Doppia progressione: raggiungi il limite alto del range con il RIR richiesto → aumenta il minimo incremento.</t>
        </is>
      </c>
      <c r="B28" s="52" t="n"/>
      <c r="C28" s="52" t="n"/>
      <c r="D28" s="52" t="n"/>
      <c r="E28" s="52" t="n"/>
      <c r="F28" s="52" t="n"/>
      <c r="G28" s="52" t="n"/>
      <c r="H28" s="52" t="n"/>
      <c r="I28" s="52" t="n"/>
      <c r="J28" s="53" t="n"/>
    </row>
    <row r="29" ht="26" customHeight="1">
      <c r="A29" s="5" t="inlineStr">
        <is>
          <t>• Se perdi ≥2 reps allo stesso carico senza una spiegazione chiara → mantieni o riduci il carico.</t>
        </is>
      </c>
      <c r="B29" s="52" t="n"/>
      <c r="C29" s="52" t="n"/>
      <c r="D29" s="52" t="n"/>
      <c r="E29" s="52" t="n"/>
      <c r="F29" s="52" t="n"/>
      <c r="G29" s="52" t="n"/>
      <c r="H29" s="52" t="n"/>
      <c r="I29" s="52" t="n"/>
      <c r="J29" s="53" t="n"/>
    </row>
    <row r="30" ht="26" customHeight="1">
      <c r="A30" s="5" t="inlineStr">
        <is>
          <t>• Passi: target medio ~8.000/die; 6–10k è il range operativo. Evitare aumenti simultanei di passi e volume lower.</t>
        </is>
      </c>
      <c r="B30" s="52" t="n"/>
      <c r="C30" s="52" t="n"/>
      <c r="D30" s="52" t="n"/>
      <c r="E30" s="52" t="n"/>
      <c r="F30" s="52" t="n"/>
      <c r="G30" s="52" t="n"/>
      <c r="H30" s="52" t="n"/>
      <c r="I30" s="52" t="n"/>
      <c r="J30" s="53" t="n"/>
    </row>
    <row r="31">
      <c r="H31" s="69" t="inlineStr">
        <is>
          <t>→ CONSOLE SOSTITUZIONI</t>
        </is>
      </c>
    </row>
    <row r="33" ht="24" customHeight="1">
      <c r="A33" s="3" t="inlineStr">
        <is>
          <t>NAVIGAZIONE RAPIDA</t>
        </is>
      </c>
    </row>
    <row r="34">
      <c r="A34" s="19" t="inlineStr">
        <is>
          <t>Settimana 1</t>
        </is>
      </c>
      <c r="B34" s="53" t="n"/>
      <c r="C34" s="19" t="inlineStr">
        <is>
          <t>Settimana 2</t>
        </is>
      </c>
      <c r="D34" s="53" t="n"/>
      <c r="E34" s="19" t="inlineStr">
        <is>
          <t>Settimana 3</t>
        </is>
      </c>
      <c r="F34" s="53" t="n"/>
      <c r="G34" s="19" t="inlineStr">
        <is>
          <t>Settimana 4</t>
        </is>
      </c>
      <c r="H34" s="53" t="n"/>
    </row>
    <row r="35">
      <c r="A35" s="19" t="inlineStr">
        <is>
          <t>Settimana 5</t>
        </is>
      </c>
      <c r="B35" s="53" t="n"/>
      <c r="C35" s="19" t="inlineStr">
        <is>
          <t>Settimana 6</t>
        </is>
      </c>
      <c r="D35" s="53" t="n"/>
      <c r="E35" s="19" t="inlineStr">
        <is>
          <t>Settimana 7</t>
        </is>
      </c>
      <c r="F35" s="53" t="n"/>
      <c r="G35" s="19" t="inlineStr">
        <is>
          <t>Settimana 8</t>
        </is>
      </c>
      <c r="H35" s="53" t="n"/>
    </row>
    <row r="36">
      <c r="A36" s="91" t="inlineStr">
        <is>
          <t>Settimana 9</t>
        </is>
      </c>
      <c r="B36" s="53" t="n"/>
      <c r="C36" s="19" t="inlineStr">
        <is>
          <t>Settimana 10</t>
        </is>
      </c>
      <c r="D36" s="53" t="n"/>
      <c r="E36" s="19" t="inlineStr">
        <is>
          <t>Settimana 11</t>
        </is>
      </c>
      <c r="F36" s="53" t="n"/>
      <c r="G36" s="19" t="inlineStr">
        <is>
          <t>Settimana 12</t>
        </is>
      </c>
      <c r="H36" s="53" t="n"/>
    </row>
    <row r="37">
      <c r="A37" s="92" t="inlineStr">
        <is>
          <t>Le W01–W16 partono da esercizi già utilizzati nel 2026 (es. chest press, shoulder press convergente, low row, lat machine, stacco, pressa single-leg, leg extension/curl, curl singolo al cavo). Ogni cella resta modificabile dal menu.</t>
        </is>
      </c>
      <c r="B37" s="93" t="n"/>
      <c r="C37" s="93" t="n"/>
      <c r="D37" s="93" t="n"/>
      <c r="E37" s="93" t="n"/>
      <c r="F37" s="93" t="n"/>
      <c r="G37" s="94" t="n"/>
      <c r="H37" s="53" t="n"/>
    </row>
    <row r="38">
      <c r="A38" s="95" t="n"/>
      <c r="G38" s="96" t="n"/>
    </row>
    <row r="39">
      <c r="A39" s="97" t="n"/>
      <c r="B39" s="98" t="n"/>
      <c r="C39" s="98" t="n"/>
      <c r="D39" s="98" t="n"/>
      <c r="E39" s="98" t="n"/>
      <c r="F39" s="98" t="n"/>
      <c r="G39" s="99" t="n"/>
    </row>
    <row r="40">
      <c r="A40" s="109" t="inlineStr">
        <is>
          <t>FOCUS 16 SETTIMANE</t>
        </is>
      </c>
    </row>
    <row r="41">
      <c r="A41" s="110" t="inlineStr">
        <is>
          <t>1) Dorsali/larghezza   2) Deltoide laterale   3) Parte alta petto   4) Femorali</t>
        </is>
      </c>
    </row>
    <row r="42">
      <c r="A42" s="110" t="inlineStr">
        <is>
          <t>Volume base: Petto ~12 • Dorso ~16 • Deltoidi ~13 • Quad ~14 • Femorali ~9</t>
        </is>
      </c>
    </row>
    <row r="43">
      <c r="A43" s="110" t="inlineStr">
        <is>
          <t>Peso iniziale di riferimento: 94,0 kg • Passi target: 6–10k/die</t>
        </is>
      </c>
    </row>
  </sheetData>
  <mergeCells count="28">
    <mergeCell ref="C34:D34"/>
    <mergeCell ref="A14:J14"/>
    <mergeCell ref="A36:B36"/>
    <mergeCell ref="A4:J4"/>
    <mergeCell ref="A29:J29"/>
    <mergeCell ref="G36:H36"/>
    <mergeCell ref="A28:J28"/>
    <mergeCell ref="C35:D35"/>
    <mergeCell ref="E35:F35"/>
    <mergeCell ref="A30:J30"/>
    <mergeCell ref="A37:B37"/>
    <mergeCell ref="G37:H37"/>
    <mergeCell ref="A34:B34"/>
    <mergeCell ref="E34:F34"/>
    <mergeCell ref="A1:J1"/>
    <mergeCell ref="G34:H34"/>
    <mergeCell ref="C36:D36"/>
    <mergeCell ref="E36:F36"/>
    <mergeCell ref="A25:J25"/>
    <mergeCell ref="A35:B35"/>
    <mergeCell ref="G35:H35"/>
    <mergeCell ref="A27:J27"/>
    <mergeCell ref="C37:D37"/>
    <mergeCell ref="E37:F37"/>
    <mergeCell ref="A26:J26"/>
    <mergeCell ref="A37:G39"/>
    <mergeCell ref="A2:J2"/>
    <mergeCell ref="A33:J33"/>
  </mergeCells>
  <hyperlinks>
    <hyperlink xmlns:r="http://schemas.openxmlformats.org/officeDocument/2006/relationships" ref="H31" r:id="rId1"/>
    <hyperlink xmlns:r="http://schemas.openxmlformats.org/officeDocument/2006/relationships" ref="A34" r:id="rId2"/>
    <hyperlink xmlns:r="http://schemas.openxmlformats.org/officeDocument/2006/relationships" ref="C34" r:id="rId3"/>
    <hyperlink xmlns:r="http://schemas.openxmlformats.org/officeDocument/2006/relationships" ref="E34" r:id="rId4"/>
    <hyperlink xmlns:r="http://schemas.openxmlformats.org/officeDocument/2006/relationships" ref="G34" r:id="rId5"/>
    <hyperlink xmlns:r="http://schemas.openxmlformats.org/officeDocument/2006/relationships" ref="A35" r:id="rId6"/>
    <hyperlink xmlns:r="http://schemas.openxmlformats.org/officeDocument/2006/relationships" ref="C35" r:id="rId7"/>
    <hyperlink xmlns:r="http://schemas.openxmlformats.org/officeDocument/2006/relationships" ref="E35" r:id="rId8"/>
    <hyperlink xmlns:r="http://schemas.openxmlformats.org/officeDocument/2006/relationships" ref="G35" r:id="rId9"/>
    <hyperlink xmlns:r="http://schemas.openxmlformats.org/officeDocument/2006/relationships" ref="A36" r:id="rId10"/>
    <hyperlink xmlns:r="http://schemas.openxmlformats.org/officeDocument/2006/relationships" ref="C36" r:id="rId11"/>
    <hyperlink xmlns:r="http://schemas.openxmlformats.org/officeDocument/2006/relationships" ref="E36" r:id="rId12"/>
    <hyperlink xmlns:r="http://schemas.openxmlformats.org/officeDocument/2006/relationships" ref="G36" r:id="rId13"/>
    <hyperlink xmlns:r="http://schemas.openxmlformats.org/officeDocument/2006/relationships" ref="A37" r:id="rId14"/>
    <hyperlink xmlns:r="http://schemas.openxmlformats.org/officeDocument/2006/relationships" ref="A40" r:id="rId15"/>
  </hyperlinks>
  <pageMargins left="0.75" right="0.75" top="1" bottom="1" header="0.5" footer="0.5"/>
  <drawing xmlns:r="http://schemas.openxmlformats.org/officeDocument/2006/relationships" r:id="rId16"/>
</worksheet>
</file>

<file path=xl/worksheets/sheet3.xml><?xml version="1.0" encoding="utf-8"?>
<worksheet xmlns="http://schemas.openxmlformats.org/spreadsheetml/2006/main">
  <sheetPr>
    <tabColor rgb="007030A0"/>
    <outlinePr summaryBelow="1" summaryRight="1"/>
    <pageSetUpPr/>
  </sheetPr>
  <dimension ref="A1:I41"/>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25" customWidth="1" min="3" max="3"/>
    <col width="38" customWidth="1" min="4" max="4"/>
    <col width="45" customWidth="1" min="5" max="5"/>
    <col width="30" customWidth="1" min="6" max="6"/>
    <col width="12" customWidth="1" min="7" max="7"/>
    <col width="52" customWidth="1" min="8" max="8"/>
    <col width="20" customWidth="1" min="9" max="9"/>
  </cols>
  <sheetData>
    <row r="1" ht="42" customHeight="1">
      <c r="A1" s="83" t="inlineStr">
        <is>
          <t>CONSOLE SOSTITUZIONI • MODIFICA REALE DEL PROGRAMMA</t>
        </is>
      </c>
    </row>
    <row r="2" ht="45" customHeight="1">
      <c r="A2" s="70" t="inlineStr">
        <is>
          <t>Le settimane hanno già un esercizio predefinito. Puoi modificarlo direttamente nella colonna 'Esercizio effettivo' di ogni settimana usando il menu a tendina. Questa pagina resta come archivio/console delle sostituzioni.</t>
        </is>
      </c>
    </row>
    <row r="3" ht="24" customHeight="1">
      <c r="A3" s="79" t="n"/>
      <c r="B3" s="79" t="n"/>
      <c r="C3" s="79" t="n"/>
      <c r="D3" s="79" t="n"/>
      <c r="E3" s="79" t="n"/>
      <c r="F3" s="79" t="n"/>
      <c r="G3" s="79" t="n"/>
      <c r="H3" s="79" t="n"/>
      <c r="I3" s="79" t="n"/>
    </row>
    <row r="4" ht="24" customHeight="1">
      <c r="A4" s="84" t="inlineStr">
        <is>
          <t>Settimana da</t>
        </is>
      </c>
      <c r="B4" s="84" t="inlineStr">
        <is>
          <t>Giorno</t>
        </is>
      </c>
      <c r="C4" s="84" t="inlineStr">
        <is>
          <t>Movimento</t>
        </is>
      </c>
      <c r="D4" s="84" t="inlineStr">
        <is>
          <t>Esercizio originale</t>
        </is>
      </c>
      <c r="E4" s="84" t="inlineStr">
        <is>
          <t>Nuovo esercizio</t>
        </is>
      </c>
      <c r="F4" s="84" t="inlineStr">
        <is>
          <t>Ambito</t>
        </is>
      </c>
      <c r="G4" s="84" t="inlineStr">
        <is>
          <t>Attiva</t>
        </is>
      </c>
      <c r="H4" s="84" t="inlineStr">
        <is>
          <t>Chiave</t>
        </is>
      </c>
      <c r="I4" s="84" t="inlineStr">
        <is>
          <t>Stato</t>
        </is>
      </c>
    </row>
    <row r="5" ht="42" customHeight="1">
      <c r="A5" s="7" t="n">
        <v>1</v>
      </c>
      <c r="B5" s="7" t="inlineStr">
        <is>
          <t>UPPER A  •  PETTO + DORSO</t>
        </is>
      </c>
      <c r="C5" s="7" t="inlineStr">
        <is>
          <t>Panca orizzontale</t>
        </is>
      </c>
      <c r="D5" s="71" t="inlineStr">
        <is>
          <t>Panca piana – top set</t>
        </is>
      </c>
      <c r="E5" s="7" t="inlineStr"/>
      <c r="F5" s="7" t="inlineStr">
        <is>
          <t>Tutte le 16 settimane</t>
        </is>
      </c>
      <c r="G5" s="7" t="inlineStr">
        <is>
          <t>NO</t>
        </is>
      </c>
      <c r="H5" s="7" t="inlineStr">
        <is>
          <t>1|UPPER A  •  PETTO + DORSO|Panca orizzontale|Panca piana – top set</t>
        </is>
      </c>
      <c r="I5" s="7">
        <f>IF(G5&lt;&gt;"SI","Inattiva",IF(E5="","Manca nuovo esercizio","ATTIVA"))</f>
        <v/>
      </c>
    </row>
    <row r="6" ht="42" customHeight="1">
      <c r="A6" s="5" t="n">
        <v>1</v>
      </c>
      <c r="B6" s="5" t="inlineStr">
        <is>
          <t>UPPER A  •  PETTO + DORSO</t>
        </is>
      </c>
      <c r="C6" s="5" t="inlineStr">
        <is>
          <t>Panca orizzontale</t>
        </is>
      </c>
      <c r="D6" s="22" t="inlineStr">
        <is>
          <t>Panca piana – back-off</t>
        </is>
      </c>
      <c r="E6" s="5" t="inlineStr"/>
      <c r="F6" s="5" t="inlineStr">
        <is>
          <t>Tutte le 16 settimane</t>
        </is>
      </c>
      <c r="G6" s="5" t="inlineStr">
        <is>
          <t>NO</t>
        </is>
      </c>
      <c r="H6" s="5" t="inlineStr">
        <is>
          <t>1|UPPER A  •  PETTO + DORSO|Panca orizzontale|Panca piana – back-off</t>
        </is>
      </c>
      <c r="I6" s="5">
        <f>IF(G6&lt;&gt;"SI","Inattiva",IF(E6="","Manca nuovo esercizio","ATTIVA"))</f>
        <v/>
      </c>
    </row>
    <row r="7" ht="42" customHeight="1">
      <c r="A7" s="7" t="n">
        <v>1</v>
      </c>
      <c r="B7" s="7" t="inlineStr">
        <is>
          <t>UPPER A  •  PETTO + DORSO</t>
        </is>
      </c>
      <c r="C7" s="7" t="inlineStr">
        <is>
          <t>Spinta inclinata</t>
        </is>
      </c>
      <c r="D7" s="71" t="inlineStr">
        <is>
          <t>Chest press inclinata</t>
        </is>
      </c>
      <c r="E7" s="7" t="inlineStr"/>
      <c r="F7" s="7" t="inlineStr">
        <is>
          <t>Tutte le 16 settimane</t>
        </is>
      </c>
      <c r="G7" s="7" t="inlineStr">
        <is>
          <t>NO</t>
        </is>
      </c>
      <c r="H7" s="7" t="inlineStr">
        <is>
          <t>1|UPPER A  •  PETTO + DORSO|Spinta inclinata|Chest press inclinata</t>
        </is>
      </c>
      <c r="I7" s="7">
        <f>IF(G7&lt;&gt;"SI","Inattiva",IF(E7="","Manca nuovo esercizio","ATTIVA"))</f>
        <v/>
      </c>
    </row>
    <row r="8" ht="42" customHeight="1">
      <c r="A8" s="5" t="n">
        <v>1</v>
      </c>
      <c r="B8" s="5" t="inlineStr">
        <is>
          <t>UPPER A  •  PETTO + DORSO</t>
        </is>
      </c>
      <c r="C8" s="5" t="inlineStr">
        <is>
          <t>Lat verticale</t>
        </is>
      </c>
      <c r="D8" s="22" t="inlineStr">
        <is>
          <t>Lat machine</t>
        </is>
      </c>
      <c r="E8" s="5" t="inlineStr"/>
      <c r="F8" s="5" t="inlineStr">
        <is>
          <t>Tutte le 16 settimane</t>
        </is>
      </c>
      <c r="G8" s="5" t="inlineStr">
        <is>
          <t>NO</t>
        </is>
      </c>
      <c r="H8" s="5" t="inlineStr">
        <is>
          <t>1|UPPER A  •  PETTO + DORSO|Lat verticale|Lat machine</t>
        </is>
      </c>
      <c r="I8" s="5">
        <f>IF(G8&lt;&gt;"SI","Inattiva",IF(E8="","Manca nuovo esercizio","ATTIVA"))</f>
        <v/>
      </c>
    </row>
    <row r="9" ht="42" customHeight="1">
      <c r="A9" s="7" t="n">
        <v>1</v>
      </c>
      <c r="B9" s="7" t="inlineStr">
        <is>
          <t>UPPER A  •  PETTO + DORSO</t>
        </is>
      </c>
      <c r="C9" s="7" t="inlineStr">
        <is>
          <t>Row orizzontale</t>
        </is>
      </c>
      <c r="D9" s="71" t="inlineStr">
        <is>
          <t>Low row 1 braccio</t>
        </is>
      </c>
      <c r="E9" s="7" t="inlineStr"/>
      <c r="F9" s="7" t="inlineStr">
        <is>
          <t>Tutte le 16 settimane</t>
        </is>
      </c>
      <c r="G9" s="7" t="inlineStr">
        <is>
          <t>NO</t>
        </is>
      </c>
      <c r="H9" s="7" t="inlineStr">
        <is>
          <t>1|UPPER A  •  PETTO + DORSO|Row orizzontale|Low row 1 braccio</t>
        </is>
      </c>
      <c r="I9" s="7">
        <f>IF(G9&lt;&gt;"SI","Inattiva",IF(E9="","Manca nuovo esercizio","ATTIVA"))</f>
        <v/>
      </c>
    </row>
    <row r="10" ht="42" customHeight="1">
      <c r="A10" s="5" t="n">
        <v>1</v>
      </c>
      <c r="B10" s="5" t="inlineStr">
        <is>
          <t>UPPER A  •  PETTO + DORSO</t>
        </is>
      </c>
      <c r="C10" s="5" t="inlineStr">
        <is>
          <t>Pec fly</t>
        </is>
      </c>
      <c r="D10" s="22" t="inlineStr">
        <is>
          <t>Pec fly</t>
        </is>
      </c>
      <c r="E10" s="5" t="inlineStr"/>
      <c r="F10" s="5" t="inlineStr">
        <is>
          <t>Tutte le 16 settimane</t>
        </is>
      </c>
      <c r="G10" s="5" t="inlineStr">
        <is>
          <t>NO</t>
        </is>
      </c>
      <c r="H10" s="5" t="inlineStr">
        <is>
          <t>1|UPPER A  •  PETTO + DORSO|Pec fly|Pec fly</t>
        </is>
      </c>
      <c r="I10" s="5">
        <f>IF(G10&lt;&gt;"SI","Inattiva",IF(E10="","Manca nuovo esercizio","ATTIVA"))</f>
        <v/>
      </c>
    </row>
    <row r="11" ht="42" customHeight="1">
      <c r="A11" s="7" t="n">
        <v>1</v>
      </c>
      <c r="B11" s="7" t="inlineStr">
        <is>
          <t>UPPER A  •  PETTO + DORSO</t>
        </is>
      </c>
      <c r="C11" s="7" t="inlineStr">
        <is>
          <t>Laterale</t>
        </is>
      </c>
      <c r="D11" s="71" t="inlineStr">
        <is>
          <t>Alzate laterali cavi</t>
        </is>
      </c>
      <c r="E11" s="7" t="inlineStr"/>
      <c r="F11" s="7" t="inlineStr">
        <is>
          <t>Tutte le 16 settimane</t>
        </is>
      </c>
      <c r="G11" s="7" t="inlineStr">
        <is>
          <t>NO</t>
        </is>
      </c>
      <c r="H11" s="7" t="inlineStr">
        <is>
          <t>1|UPPER A  •  PETTO + DORSO|Laterale|Alzate laterali cavi</t>
        </is>
      </c>
      <c r="I11" s="7">
        <f>IF(G11&lt;&gt;"SI","Inattiva",IF(E11="","Manca nuovo esercizio","ATTIVA"))</f>
        <v/>
      </c>
    </row>
    <row r="12" ht="42" customHeight="1">
      <c r="A12" s="5" t="n">
        <v>1</v>
      </c>
      <c r="B12" s="5" t="inlineStr">
        <is>
          <t>UPPER A  •  PETTO + DORSO</t>
        </is>
      </c>
      <c r="C12" s="5" t="inlineStr">
        <is>
          <t>Tricipite</t>
        </is>
      </c>
      <c r="D12" s="22" t="inlineStr">
        <is>
          <t>Pushdown cavo</t>
        </is>
      </c>
      <c r="E12" s="5" t="inlineStr"/>
      <c r="F12" s="5" t="inlineStr">
        <is>
          <t>Tutte le 16 settimane</t>
        </is>
      </c>
      <c r="G12" s="5" t="inlineStr">
        <is>
          <t>NO</t>
        </is>
      </c>
      <c r="H12" s="5" t="inlineStr">
        <is>
          <t>1|UPPER A  •  PETTO + DORSO|Tricipite|Pushdown cavo</t>
        </is>
      </c>
      <c r="I12" s="5">
        <f>IF(G12&lt;&gt;"SI","Inattiva",IF(E12="","Manca nuovo esercizio","ATTIVA"))</f>
        <v/>
      </c>
    </row>
    <row r="13" ht="42" customHeight="1">
      <c r="A13" s="7" t="n">
        <v>1</v>
      </c>
      <c r="B13" s="7" t="inlineStr">
        <is>
          <t>LOWER A  •  QUAD DOMINANT</t>
        </is>
      </c>
      <c r="C13" s="7" t="inlineStr">
        <is>
          <t>Quad squat</t>
        </is>
      </c>
      <c r="D13" s="71" t="inlineStr">
        <is>
          <t>Smith squat quad-biased</t>
        </is>
      </c>
      <c r="E13" s="7" t="inlineStr"/>
      <c r="F13" s="7" t="inlineStr">
        <is>
          <t>Tutte le 16 settimane</t>
        </is>
      </c>
      <c r="G13" s="7" t="inlineStr">
        <is>
          <t>NO</t>
        </is>
      </c>
      <c r="H13" s="7" t="inlineStr">
        <is>
          <t>1|LOWER A  •  QUAD DOMINANT|Quad squat|Smith squat quad-biased</t>
        </is>
      </c>
      <c r="I13" s="7">
        <f>IF(G13&lt;&gt;"SI","Inattiva",IF(E13="","Manca nuovo esercizio","ATTIVA"))</f>
        <v/>
      </c>
    </row>
    <row r="14" ht="42" customHeight="1">
      <c r="A14" s="5" t="n">
        <v>1</v>
      </c>
      <c r="B14" s="5" t="inlineStr">
        <is>
          <t>LOWER A  •  QUAD DOMINANT</t>
        </is>
      </c>
      <c r="C14" s="5" t="inlineStr">
        <is>
          <t>Pressa</t>
        </is>
      </c>
      <c r="D14" s="22" t="inlineStr">
        <is>
          <t>Leg press singola</t>
        </is>
      </c>
      <c r="E14" s="5" t="inlineStr"/>
      <c r="F14" s="5" t="inlineStr">
        <is>
          <t>Tutte le 16 settimane</t>
        </is>
      </c>
      <c r="G14" s="5" t="inlineStr">
        <is>
          <t>NO</t>
        </is>
      </c>
      <c r="H14" s="5" t="inlineStr">
        <is>
          <t>1|LOWER A  •  QUAD DOMINANT|Pressa|Leg press singola</t>
        </is>
      </c>
      <c r="I14" s="5">
        <f>IF(G14&lt;&gt;"SI","Inattiva",IF(E14="","Manca nuovo esercizio","ATTIVA"))</f>
        <v/>
      </c>
    </row>
    <row r="15" ht="42" customHeight="1">
      <c r="A15" s="7" t="n">
        <v>1</v>
      </c>
      <c r="B15" s="7" t="inlineStr">
        <is>
          <t>LOWER A  •  QUAD DOMINANT</t>
        </is>
      </c>
      <c r="C15" s="7" t="inlineStr">
        <is>
          <t>Estensione ginocchio</t>
        </is>
      </c>
      <c r="D15" s="71" t="inlineStr">
        <is>
          <t>Leg extension</t>
        </is>
      </c>
      <c r="E15" s="7" t="inlineStr"/>
      <c r="F15" s="7" t="inlineStr">
        <is>
          <t>Tutte le 16 settimane</t>
        </is>
      </c>
      <c r="G15" s="7" t="inlineStr">
        <is>
          <t>NO</t>
        </is>
      </c>
      <c r="H15" s="7" t="inlineStr">
        <is>
          <t>1|LOWER A  •  QUAD DOMINANT|Estensione ginocchio|Leg extension</t>
        </is>
      </c>
      <c r="I15" s="7">
        <f>IF(G15&lt;&gt;"SI","Inattiva",IF(E15="","Manca nuovo esercizio","ATTIVA"))</f>
        <v/>
      </c>
    </row>
    <row r="16" ht="42" customHeight="1">
      <c r="A16" s="5" t="n">
        <v>1</v>
      </c>
      <c r="B16" s="5" t="inlineStr">
        <is>
          <t>LOWER A  •  QUAD DOMINANT</t>
        </is>
      </c>
      <c r="C16" s="5" t="inlineStr">
        <is>
          <t>Flessione ginocchio</t>
        </is>
      </c>
      <c r="D16" s="22" t="inlineStr">
        <is>
          <t>Leg curl singola</t>
        </is>
      </c>
      <c r="E16" s="5" t="inlineStr"/>
      <c r="F16" s="5" t="inlineStr">
        <is>
          <t>Tutte le 16 settimane</t>
        </is>
      </c>
      <c r="G16" s="5" t="inlineStr">
        <is>
          <t>NO</t>
        </is>
      </c>
      <c r="H16" s="5" t="inlineStr">
        <is>
          <t>1|LOWER A  •  QUAD DOMINANT|Flessione ginocchio|Leg curl singola</t>
        </is>
      </c>
      <c r="I16" s="5">
        <f>IF(G16&lt;&gt;"SI","Inattiva",IF(E16="","Manca nuovo esercizio","ATTIVA"))</f>
        <v/>
      </c>
    </row>
    <row r="17" ht="42" customHeight="1">
      <c r="A17" s="7" t="n">
        <v>1</v>
      </c>
      <c r="B17" s="7" t="inlineStr">
        <is>
          <t>LOWER A  •  QUAD DOMINANT</t>
        </is>
      </c>
      <c r="C17" s="7" t="inlineStr">
        <is>
          <t>Adduttori</t>
        </is>
      </c>
      <c r="D17" s="71" t="inlineStr">
        <is>
          <t>Adductor</t>
        </is>
      </c>
      <c r="E17" s="7" t="inlineStr"/>
      <c r="F17" s="7" t="inlineStr">
        <is>
          <t>Tutte le 16 settimane</t>
        </is>
      </c>
      <c r="G17" s="7" t="inlineStr">
        <is>
          <t>NO</t>
        </is>
      </c>
      <c r="H17" s="7" t="inlineStr">
        <is>
          <t>1|LOWER A  •  QUAD DOMINANT|Adduttori|Adductor</t>
        </is>
      </c>
      <c r="I17" s="7">
        <f>IF(G17&lt;&gt;"SI","Inattiva",IF(E17="","Manca nuovo esercizio","ATTIVA"))</f>
        <v/>
      </c>
    </row>
    <row r="18" ht="42" customHeight="1">
      <c r="A18" s="5" t="n">
        <v>1</v>
      </c>
      <c r="B18" s="5" t="inlineStr">
        <is>
          <t>LOWER A  •  QUAD DOMINANT</t>
        </is>
      </c>
      <c r="C18" s="5" t="inlineStr">
        <is>
          <t>Polpaccio</t>
        </is>
      </c>
      <c r="D18" s="22" t="inlineStr">
        <is>
          <t>Calf Smith</t>
        </is>
      </c>
      <c r="E18" s="5" t="inlineStr"/>
      <c r="F18" s="5" t="inlineStr">
        <is>
          <t>Tutte le 16 settimane</t>
        </is>
      </c>
      <c r="G18" s="5" t="inlineStr">
        <is>
          <t>NO</t>
        </is>
      </c>
      <c r="H18" s="5" t="inlineStr">
        <is>
          <t>1|LOWER A  •  QUAD DOMINANT|Polpaccio|Calf Smith</t>
        </is>
      </c>
      <c r="I18" s="5">
        <f>IF(G18&lt;&gt;"SI","Inattiva",IF(E18="","Manca nuovo esercizio","ATTIVA"))</f>
        <v/>
      </c>
    </row>
    <row r="19" ht="42" customHeight="1">
      <c r="A19" s="7" t="n">
        <v>1</v>
      </c>
      <c r="B19" s="7" t="inlineStr">
        <is>
          <t>LOWER A  •  QUAD DOMINANT</t>
        </is>
      </c>
      <c r="C19" s="7" t="inlineStr">
        <is>
          <t>Addome</t>
        </is>
      </c>
      <c r="D19" s="71" t="inlineStr">
        <is>
          <t>Cable crunch</t>
        </is>
      </c>
      <c r="E19" s="7" t="inlineStr"/>
      <c r="F19" s="7" t="inlineStr">
        <is>
          <t>Tutte le 16 settimane</t>
        </is>
      </c>
      <c r="G19" s="7" t="inlineStr">
        <is>
          <t>NO</t>
        </is>
      </c>
      <c r="H19" s="7" t="inlineStr">
        <is>
          <t>1|LOWER A  •  QUAD DOMINANT|Addome|Cable crunch</t>
        </is>
      </c>
      <c r="I19" s="7">
        <f>IF(G19&lt;&gt;"SI","Inattiva",IF(E19="","Manca nuovo esercizio","ATTIVA"))</f>
        <v/>
      </c>
    </row>
    <row r="20" ht="42" customHeight="1">
      <c r="A20" s="5" t="n">
        <v>1</v>
      </c>
      <c r="B20" s="5" t="inlineStr">
        <is>
          <t>UPPER B  •  DORSO + SPALLE + BRACCIA</t>
        </is>
      </c>
      <c r="C20" s="5" t="inlineStr">
        <is>
          <t>Row orizzontale</t>
        </is>
      </c>
      <c r="D20" s="22" t="inlineStr">
        <is>
          <t>Low row 1 braccio – top set</t>
        </is>
      </c>
      <c r="E20" s="5" t="inlineStr"/>
      <c r="F20" s="5" t="inlineStr">
        <is>
          <t>Tutte le 16 settimane</t>
        </is>
      </c>
      <c r="G20" s="5" t="inlineStr">
        <is>
          <t>NO</t>
        </is>
      </c>
      <c r="H20" s="5" t="inlineStr">
        <is>
          <t>1|UPPER B  •  DORSO + SPALLE + BRACCIA|Row orizzontale|Low row 1 braccio – top set</t>
        </is>
      </c>
      <c r="I20" s="5">
        <f>IF(G20&lt;&gt;"SI","Inattiva",IF(E20="","Manca nuovo esercizio","ATTIVA"))</f>
        <v/>
      </c>
    </row>
    <row r="21" ht="42" customHeight="1">
      <c r="A21" s="7" t="n">
        <v>1</v>
      </c>
      <c r="B21" s="7" t="inlineStr">
        <is>
          <t>UPPER B  •  DORSO + SPALLE + BRACCIA</t>
        </is>
      </c>
      <c r="C21" s="7" t="inlineStr">
        <is>
          <t>Row orizzontale</t>
        </is>
      </c>
      <c r="D21" s="71" t="inlineStr">
        <is>
          <t>Pulley basso</t>
        </is>
      </c>
      <c r="E21" s="7" t="inlineStr"/>
      <c r="F21" s="7" t="inlineStr">
        <is>
          <t>Tutte le 16 settimane</t>
        </is>
      </c>
      <c r="G21" s="7" t="inlineStr">
        <is>
          <t>NO</t>
        </is>
      </c>
      <c r="H21" s="7" t="inlineStr">
        <is>
          <t>1|UPPER B  •  DORSO + SPALLE + BRACCIA|Row orizzontale|Pulley basso</t>
        </is>
      </c>
      <c r="I21" s="7">
        <f>IF(G21&lt;&gt;"SI","Inattiva",IF(E21="","Manca nuovo esercizio","ATTIVA"))</f>
        <v/>
      </c>
    </row>
    <row r="22" ht="42" customHeight="1">
      <c r="A22" s="5" t="n">
        <v>1</v>
      </c>
      <c r="B22" s="5" t="inlineStr">
        <is>
          <t>UPPER B  •  DORSO + SPALLE + BRACCIA</t>
        </is>
      </c>
      <c r="C22" s="5" t="inlineStr">
        <is>
          <t>Lat verticale</t>
        </is>
      </c>
      <c r="D22" s="22" t="inlineStr">
        <is>
          <t>Lat machine presa diversa</t>
        </is>
      </c>
      <c r="E22" s="5" t="inlineStr"/>
      <c r="F22" s="5" t="inlineStr">
        <is>
          <t>Tutte le 16 settimane</t>
        </is>
      </c>
      <c r="G22" s="5" t="inlineStr">
        <is>
          <t>NO</t>
        </is>
      </c>
      <c r="H22" s="5" t="inlineStr">
        <is>
          <t>1|UPPER B  •  DORSO + SPALLE + BRACCIA|Lat verticale|Lat machine presa diversa</t>
        </is>
      </c>
      <c r="I22" s="5">
        <f>IF(G22&lt;&gt;"SI","Inattiva",IF(E22="","Manca nuovo esercizio","ATTIVA"))</f>
        <v/>
      </c>
    </row>
    <row r="23" ht="42" customHeight="1">
      <c r="A23" s="7" t="n">
        <v>1</v>
      </c>
      <c r="B23" s="7" t="inlineStr">
        <is>
          <t>UPPER B  •  DORSO + SPALLE + BRACCIA</t>
        </is>
      </c>
      <c r="C23" s="7" t="inlineStr">
        <is>
          <t>Spinta spalle</t>
        </is>
      </c>
      <c r="D23" s="71" t="inlineStr">
        <is>
          <t>Shoulder press convergente</t>
        </is>
      </c>
      <c r="E23" s="7" t="inlineStr"/>
      <c r="F23" s="7" t="inlineStr">
        <is>
          <t>Tutte le 16 settimane</t>
        </is>
      </c>
      <c r="G23" s="7" t="inlineStr">
        <is>
          <t>NO</t>
        </is>
      </c>
      <c r="H23" s="7" t="inlineStr">
        <is>
          <t>1|UPPER B  •  DORSO + SPALLE + BRACCIA|Spinta spalle|Shoulder press convergente</t>
        </is>
      </c>
      <c r="I23" s="7">
        <f>IF(G23&lt;&gt;"SI","Inattiva",IF(E23="","Manca nuovo esercizio","ATTIVA"))</f>
        <v/>
      </c>
    </row>
    <row r="24" ht="42" customHeight="1">
      <c r="A24" s="5" t="n">
        <v>1</v>
      </c>
      <c r="B24" s="5" t="inlineStr">
        <is>
          <t>UPPER B  •  DORSO + SPALLE + BRACCIA</t>
        </is>
      </c>
      <c r="C24" s="5" t="inlineStr">
        <is>
          <t>Spinta inclinata</t>
        </is>
      </c>
      <c r="D24" s="22" t="inlineStr">
        <is>
          <t>Panca inclinata manubri</t>
        </is>
      </c>
      <c r="E24" s="5" t="inlineStr"/>
      <c r="F24" s="5" t="inlineStr">
        <is>
          <t>Tutte le 16 settimane</t>
        </is>
      </c>
      <c r="G24" s="5" t="inlineStr">
        <is>
          <t>NO</t>
        </is>
      </c>
      <c r="H24" s="5" t="inlineStr">
        <is>
          <t>1|UPPER B  •  DORSO + SPALLE + BRACCIA|Spinta inclinata|Panca inclinata manubri</t>
        </is>
      </c>
      <c r="I24" s="5">
        <f>IF(G24&lt;&gt;"SI","Inattiva",IF(E24="","Manca nuovo esercizio","ATTIVA"))</f>
        <v/>
      </c>
    </row>
    <row r="25" ht="42" customHeight="1">
      <c r="A25" s="7" t="n">
        <v>1</v>
      </c>
      <c r="B25" s="7" t="inlineStr">
        <is>
          <t>UPPER B  •  DORSO + SPALLE + BRACCIA</t>
        </is>
      </c>
      <c r="C25" s="7" t="inlineStr">
        <is>
          <t>Rear delt</t>
        </is>
      </c>
      <c r="D25" s="71" t="inlineStr">
        <is>
          <t>Rear delt machine</t>
        </is>
      </c>
      <c r="E25" s="7" t="inlineStr"/>
      <c r="F25" s="7" t="inlineStr">
        <is>
          <t>Tutte le 16 settimane</t>
        </is>
      </c>
      <c r="G25" s="7" t="inlineStr">
        <is>
          <t>NO</t>
        </is>
      </c>
      <c r="H25" s="7" t="inlineStr">
        <is>
          <t>1|UPPER B  •  DORSO + SPALLE + BRACCIA|Rear delt|Rear delt machine</t>
        </is>
      </c>
      <c r="I25" s="7">
        <f>IF(G25&lt;&gt;"SI","Inattiva",IF(E25="","Manca nuovo esercizio","ATTIVA"))</f>
        <v/>
      </c>
    </row>
    <row r="26" ht="42" customHeight="1">
      <c r="A26" s="5" t="n">
        <v>1</v>
      </c>
      <c r="B26" s="5" t="inlineStr">
        <is>
          <t>UPPER B  •  DORSO + SPALLE + BRACCIA</t>
        </is>
      </c>
      <c r="C26" s="5" t="inlineStr">
        <is>
          <t>Laterale</t>
        </is>
      </c>
      <c r="D26" s="22" t="inlineStr">
        <is>
          <t>Alzate laterali manubri</t>
        </is>
      </c>
      <c r="E26" s="5" t="inlineStr"/>
      <c r="F26" s="5" t="inlineStr">
        <is>
          <t>Tutte le 16 settimane</t>
        </is>
      </c>
      <c r="G26" s="5" t="inlineStr">
        <is>
          <t>NO</t>
        </is>
      </c>
      <c r="H26" s="5" t="inlineStr">
        <is>
          <t>1|UPPER B  •  DORSO + SPALLE + BRACCIA|Laterale|Alzate laterali manubri</t>
        </is>
      </c>
      <c r="I26" s="5">
        <f>IF(G26&lt;&gt;"SI","Inattiva",IF(E26="","Manca nuovo esercizio","ATTIVA"))</f>
        <v/>
      </c>
    </row>
    <row r="27" ht="42" customHeight="1">
      <c r="A27" s="7" t="n">
        <v>1</v>
      </c>
      <c r="B27" s="7" t="inlineStr">
        <is>
          <t>UPPER B  •  DORSO + SPALLE + BRACCIA</t>
        </is>
      </c>
      <c r="C27" s="7" t="inlineStr">
        <is>
          <t>Bicipite</t>
        </is>
      </c>
      <c r="D27" s="71" t="inlineStr">
        <is>
          <t>Curl singolo cavo</t>
        </is>
      </c>
      <c r="E27" s="7" t="inlineStr"/>
      <c r="F27" s="7" t="inlineStr">
        <is>
          <t>Tutte le 16 settimane</t>
        </is>
      </c>
      <c r="G27" s="7" t="inlineStr">
        <is>
          <t>NO</t>
        </is>
      </c>
      <c r="H27" s="7" t="inlineStr">
        <is>
          <t>1|UPPER B  •  DORSO + SPALLE + BRACCIA|Bicipite|Curl singolo cavo</t>
        </is>
      </c>
      <c r="I27" s="7">
        <f>IF(G27&lt;&gt;"SI","Inattiva",IF(E27="","Manca nuovo esercizio","ATTIVA"))</f>
        <v/>
      </c>
    </row>
    <row r="28" ht="42" customHeight="1">
      <c r="A28" s="5" t="n">
        <v>1</v>
      </c>
      <c r="B28" s="5" t="inlineStr">
        <is>
          <t>UPPER B  •  DORSO + SPALLE + BRACCIA</t>
        </is>
      </c>
      <c r="C28" s="5" t="inlineStr">
        <is>
          <t>Tricipite</t>
        </is>
      </c>
      <c r="D28" s="22" t="inlineStr">
        <is>
          <t>French press/cavo</t>
        </is>
      </c>
      <c r="E28" s="5" t="inlineStr"/>
      <c r="F28" s="5" t="inlineStr">
        <is>
          <t>Tutte le 16 settimane</t>
        </is>
      </c>
      <c r="G28" s="5" t="inlineStr">
        <is>
          <t>NO</t>
        </is>
      </c>
      <c r="H28" s="5" t="inlineStr">
        <is>
          <t>1|UPPER B  •  DORSO + SPALLE + BRACCIA|Tricipite|French press/cavo</t>
        </is>
      </c>
      <c r="I28" s="5">
        <f>IF(G28&lt;&gt;"SI","Inattiva",IF(E28="","Manca nuovo esercizio","ATTIVA"))</f>
        <v/>
      </c>
    </row>
    <row r="29" ht="42" customHeight="1">
      <c r="A29" s="7" t="n">
        <v>1</v>
      </c>
      <c r="B29" s="7" t="inlineStr">
        <is>
          <t>LOWER B  •  POSTERIOR CHAIN + QUAD</t>
        </is>
      </c>
      <c r="C29" s="7" t="inlineStr">
        <is>
          <t>Hip hinge</t>
        </is>
      </c>
      <c r="D29" s="71" t="inlineStr">
        <is>
          <t>RDL manubri</t>
        </is>
      </c>
      <c r="E29" s="7" t="inlineStr"/>
      <c r="F29" s="7" t="inlineStr">
        <is>
          <t>Tutte le 16 settimane</t>
        </is>
      </c>
      <c r="G29" s="7" t="inlineStr">
        <is>
          <t>NO</t>
        </is>
      </c>
      <c r="H29" s="7" t="inlineStr">
        <is>
          <t>1|LOWER B  •  POSTERIOR CHAIN + QUAD|Hip hinge|RDL manubri</t>
        </is>
      </c>
      <c r="I29" s="7">
        <f>IF(G29&lt;&gt;"SI","Inattiva",IF(E29="","Manca nuovo esercizio","ATTIVA"))</f>
        <v/>
      </c>
    </row>
    <row r="30" ht="42" customHeight="1">
      <c r="A30" s="5" t="n">
        <v>1</v>
      </c>
      <c r="B30" s="5" t="inlineStr">
        <is>
          <t>LOWER B  •  POSTERIOR CHAIN + QUAD</t>
        </is>
      </c>
      <c r="C30" s="5" t="inlineStr">
        <is>
          <t>Pressa</t>
        </is>
      </c>
      <c r="D30" s="22" t="inlineStr">
        <is>
          <t>Leg press singola – ROM alto</t>
        </is>
      </c>
      <c r="E30" s="5" t="inlineStr"/>
      <c r="F30" s="5" t="inlineStr">
        <is>
          <t>Tutte le 16 settimane</t>
        </is>
      </c>
      <c r="G30" s="5" t="inlineStr">
        <is>
          <t>NO</t>
        </is>
      </c>
      <c r="H30" s="5" t="inlineStr">
        <is>
          <t>1|LOWER B  •  POSTERIOR CHAIN + QUAD|Pressa|Leg press singola – ROM alto</t>
        </is>
      </c>
      <c r="I30" s="5">
        <f>IF(G30&lt;&gt;"SI","Inattiva",IF(E30="","Manca nuovo esercizio","ATTIVA"))</f>
        <v/>
      </c>
    </row>
    <row r="31" ht="42" customHeight="1">
      <c r="A31" s="7" t="n">
        <v>1</v>
      </c>
      <c r="B31" s="7" t="inlineStr">
        <is>
          <t>LOWER B  •  POSTERIOR CHAIN + QUAD</t>
        </is>
      </c>
      <c r="C31" s="7" t="inlineStr">
        <is>
          <t>Flessione ginocchio</t>
        </is>
      </c>
      <c r="D31" s="71" t="inlineStr">
        <is>
          <t>Leg curl singola</t>
        </is>
      </c>
      <c r="E31" s="7" t="inlineStr"/>
      <c r="F31" s="7" t="inlineStr">
        <is>
          <t>Tutte le 16 settimane</t>
        </is>
      </c>
      <c r="G31" s="7" t="inlineStr">
        <is>
          <t>NO</t>
        </is>
      </c>
      <c r="H31" s="7" t="inlineStr">
        <is>
          <t>1|LOWER B  •  POSTERIOR CHAIN + QUAD|Flessione ginocchio|Leg curl singola</t>
        </is>
      </c>
      <c r="I31" s="7">
        <f>IF(G31&lt;&gt;"SI","Inattiva",IF(E31="","Manca nuovo esercizio","ATTIVA"))</f>
        <v/>
      </c>
    </row>
    <row r="32" ht="42" customHeight="1">
      <c r="A32" s="5" t="n">
        <v>1</v>
      </c>
      <c r="B32" s="5" t="inlineStr">
        <is>
          <t>LOWER B  •  POSTERIOR CHAIN + QUAD</t>
        </is>
      </c>
      <c r="C32" s="5" t="inlineStr">
        <is>
          <t>Quad squat</t>
        </is>
      </c>
      <c r="D32" s="22" t="inlineStr">
        <is>
          <t>Smith squat leggero / pattern</t>
        </is>
      </c>
      <c r="E32" s="5" t="inlineStr"/>
      <c r="F32" s="5" t="inlineStr">
        <is>
          <t>Tutte le 16 settimane</t>
        </is>
      </c>
      <c r="G32" s="5" t="inlineStr">
        <is>
          <t>NO</t>
        </is>
      </c>
      <c r="H32" s="5" t="inlineStr">
        <is>
          <t>1|LOWER B  •  POSTERIOR CHAIN + QUAD|Quad squat|Smith squat leggero / pattern</t>
        </is>
      </c>
      <c r="I32" s="5">
        <f>IF(G32&lt;&gt;"SI","Inattiva",IF(E32="","Manca nuovo esercizio","ATTIVA"))</f>
        <v/>
      </c>
    </row>
    <row r="33" ht="42" customHeight="1">
      <c r="A33" s="7" t="n">
        <v>1</v>
      </c>
      <c r="B33" s="7" t="inlineStr">
        <is>
          <t>LOWER B  •  POSTERIOR CHAIN + QUAD</t>
        </is>
      </c>
      <c r="C33" s="7" t="inlineStr">
        <is>
          <t>Estensione ginocchio</t>
        </is>
      </c>
      <c r="D33" s="71" t="inlineStr">
        <is>
          <t>Leg extension</t>
        </is>
      </c>
      <c r="E33" s="7" t="inlineStr"/>
      <c r="F33" s="7" t="inlineStr">
        <is>
          <t>Tutte le 16 settimane</t>
        </is>
      </c>
      <c r="G33" s="7" t="inlineStr">
        <is>
          <t>NO</t>
        </is>
      </c>
      <c r="H33" s="7" t="inlineStr">
        <is>
          <t>1|LOWER B  •  POSTERIOR CHAIN + QUAD|Estensione ginocchio|Leg extension</t>
        </is>
      </c>
      <c r="I33" s="7">
        <f>IF(G33&lt;&gt;"SI","Inattiva",IF(E33="","Manca nuovo esercizio","ATTIVA"))</f>
        <v/>
      </c>
    </row>
    <row r="34" ht="42" customHeight="1">
      <c r="A34" s="5" t="n">
        <v>1</v>
      </c>
      <c r="B34" s="5" t="inlineStr">
        <is>
          <t>LOWER B  •  POSTERIOR CHAIN + QUAD</t>
        </is>
      </c>
      <c r="C34" s="5" t="inlineStr">
        <is>
          <t>Abduttori</t>
        </is>
      </c>
      <c r="D34" s="22" t="inlineStr">
        <is>
          <t>Abductor</t>
        </is>
      </c>
      <c r="E34" s="5" t="inlineStr"/>
      <c r="F34" s="5" t="inlineStr">
        <is>
          <t>Tutte le 16 settimane</t>
        </is>
      </c>
      <c r="G34" s="5" t="inlineStr">
        <is>
          <t>NO</t>
        </is>
      </c>
      <c r="H34" s="5" t="inlineStr">
        <is>
          <t>1|LOWER B  •  POSTERIOR CHAIN + QUAD|Abduttori|Abductor</t>
        </is>
      </c>
      <c r="I34" s="5">
        <f>IF(G34&lt;&gt;"SI","Inattiva",IF(E34="","Manca nuovo esercizio","ATTIVA"))</f>
        <v/>
      </c>
    </row>
    <row r="35" ht="42" customHeight="1">
      <c r="A35" s="7" t="n">
        <v>1</v>
      </c>
      <c r="B35" s="7" t="inlineStr">
        <is>
          <t>LOWER B  •  POSTERIOR CHAIN + QUAD</t>
        </is>
      </c>
      <c r="C35" s="7" t="inlineStr">
        <is>
          <t>Polpaccio</t>
        </is>
      </c>
      <c r="D35" s="71" t="inlineStr">
        <is>
          <t>Calf Smith</t>
        </is>
      </c>
      <c r="E35" s="7" t="inlineStr"/>
      <c r="F35" s="7" t="inlineStr">
        <is>
          <t>Tutte le 16 settimane</t>
        </is>
      </c>
      <c r="G35" s="7" t="inlineStr">
        <is>
          <t>NO</t>
        </is>
      </c>
      <c r="H35" s="7" t="inlineStr">
        <is>
          <t>1|LOWER B  •  POSTERIOR CHAIN + QUAD|Polpaccio|Calf Smith</t>
        </is>
      </c>
      <c r="I35" s="7">
        <f>IF(G35&lt;&gt;"SI","Inattiva",IF(E35="","Manca nuovo esercizio","ATTIVA"))</f>
        <v/>
      </c>
    </row>
    <row r="36" ht="42" customHeight="1">
      <c r="A36" s="5" t="n">
        <v>1</v>
      </c>
      <c r="B36" s="5" t="inlineStr">
        <is>
          <t>LOWER B  •  POSTERIOR CHAIN + QUAD</t>
        </is>
      </c>
      <c r="C36" s="5" t="inlineStr">
        <is>
          <t>Addome</t>
        </is>
      </c>
      <c r="D36" s="22" t="inlineStr">
        <is>
          <t>Cable crunch</t>
        </is>
      </c>
      <c r="E36" s="5" t="inlineStr"/>
      <c r="F36" s="5" t="inlineStr">
        <is>
          <t>Tutte le 16 settimane</t>
        </is>
      </c>
      <c r="G36" s="5" t="inlineStr">
        <is>
          <t>NO</t>
        </is>
      </c>
      <c r="H36" s="5" t="inlineStr">
        <is>
          <t>1|LOWER B  •  POSTERIOR CHAIN + QUAD|Addome|Cable crunch</t>
        </is>
      </c>
      <c r="I36" s="5">
        <f>IF(G36&lt;&gt;"SI","Inattiva",IF(E36="","Manca nuovo esercizio","ATTIVA"))</f>
        <v/>
      </c>
    </row>
    <row r="37" ht="24" customHeight="1">
      <c r="A37" s="79" t="n"/>
      <c r="B37" s="79" t="n"/>
      <c r="C37" s="79" t="n"/>
      <c r="D37" s="79" t="n"/>
      <c r="E37" s="79" t="n"/>
      <c r="F37" s="79" t="n"/>
      <c r="G37" s="79" t="n"/>
      <c r="H37" s="79" t="n"/>
      <c r="I37" s="79" t="n"/>
    </row>
    <row r="38" ht="42" customHeight="1">
      <c r="A38" s="85" t="inlineStr">
        <is>
          <t>FUNZIONAMENTO: seleziona una sostituzione, scegli l'ambito e metti ATTIVA = SI. Non serve spuntare altro: le schede W01–W16 leggono questa console. 'Solo dalla settimana scelta' vale dalla settimana indicata in poi solo per quella riga; 'Da questa in poi' vale per tutte le settimane successive; 'Tutte' per tutte le 16.</t>
        </is>
      </c>
    </row>
    <row r="39" ht="24" customHeight="1"/>
    <row r="40" ht="24" customHeight="1"/>
    <row r="41" ht="24" customHeight="1"/>
  </sheetData>
  <autoFilter ref="A4:I36"/>
  <mergeCells count="3">
    <mergeCell ref="A1:I1"/>
    <mergeCell ref="A2:I2"/>
    <mergeCell ref="A38:I41"/>
  </mergeCells>
  <dataValidations count="34">
    <dataValidation sqref="F5:F36" showDropDown="0" showInputMessage="1" showErrorMessage="1" allowBlank="0" type="list">
      <formula1>"Solo dalla settimana scelta,Da questa in poi,Tutte le 16 settimane"</formula1>
    </dataValidation>
    <dataValidation sqref="G5:G36" showDropDown="0" showInputMessage="1" showErrorMessage="1" allowBlank="0" type="list">
      <formula1>"NO,SI"</formula1>
    </dataValidation>
    <dataValidation sqref="E5"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E6"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E7"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E8"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E9"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E10"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E11"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E12"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E13"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E14"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E15"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E1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E17"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E1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E19"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E20"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E21"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E22"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E23"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E24"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E25"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E26"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E27"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E28"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E2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E30"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E31"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E32"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E33"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E34"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E35"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E36"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F75B5"/>
    <outlinePr summaryBelow="1" summaryRight="1"/>
    <pageSetUpPr fitToPage="1"/>
  </sheetPr>
  <dimension ref="A1:H34"/>
  <sheetViews>
    <sheetView showGridLines="0" zoomScale="85" workbookViewId="0">
      <selection activeCell="A1" sqref="A1"/>
    </sheetView>
  </sheetViews>
  <sheetFormatPr baseColWidth="8" defaultRowHeight="15"/>
  <cols>
    <col width="27" customWidth="1" min="1" max="1"/>
    <col width="34" customWidth="1" min="2" max="2"/>
    <col width="9" customWidth="1" min="3" max="3"/>
    <col width="9" customWidth="1" min="4" max="4"/>
    <col width="9" customWidth="1" min="5" max="5"/>
    <col width="9" customWidth="1" min="6" max="6"/>
    <col width="9" customWidth="1" min="7" max="7"/>
    <col width="9" customWidth="1" min="8" max="8"/>
  </cols>
  <sheetData>
    <row r="1" ht="30" customHeight="1">
      <c r="A1" s="1" t="inlineStr">
        <is>
          <t>SETUP &amp; ISTRUZIONI</t>
        </is>
      </c>
    </row>
    <row r="2" ht="22" customHeight="1">
      <c r="A2" s="2" t="inlineStr">
        <is>
          <t>Come usare il file in palestra</t>
        </is>
      </c>
    </row>
    <row r="3">
      <c r="H3" s="21" t="inlineStr">
        <is>
          <t>← Dashboard</t>
        </is>
      </c>
    </row>
    <row r="4" ht="24" customHeight="1">
      <c r="A4" s="3" t="inlineStr">
        <is>
          <t>PARAMETRI</t>
        </is>
      </c>
    </row>
    <row r="5">
      <c r="A5" s="22" t="inlineStr">
        <is>
          <t>Peso attuale</t>
        </is>
      </c>
      <c r="B5" s="5" t="inlineStr">
        <is>
          <t>94 kg</t>
        </is>
      </c>
    </row>
    <row r="6">
      <c r="A6" s="22" t="inlineStr">
        <is>
          <t>Altezza</t>
        </is>
      </c>
      <c r="B6" s="5" t="inlineStr">
        <is>
          <t>1,76 m</t>
        </is>
      </c>
    </row>
    <row r="7">
      <c r="A7" s="22" t="inlineStr">
        <is>
          <t>BF stimato</t>
        </is>
      </c>
      <c r="B7" s="5" t="inlineStr">
        <is>
          <t>~10–11%</t>
        </is>
      </c>
    </row>
    <row r="8">
      <c r="A8" s="22" t="inlineStr">
        <is>
          <t>Frequenza</t>
        </is>
      </c>
      <c r="B8" s="5" t="inlineStr">
        <is>
          <t>4 giorni/settimana</t>
        </is>
      </c>
    </row>
    <row r="9">
      <c r="A9" s="22" t="inlineStr">
        <is>
          <t>Split</t>
        </is>
      </c>
      <c r="B9" s="5" t="inlineStr">
        <is>
          <t>Upper / Lower / Upper / Lower</t>
        </is>
      </c>
    </row>
    <row r="10">
      <c r="A10" s="22" t="inlineStr">
        <is>
          <t>Passi target</t>
        </is>
      </c>
      <c r="B10" s="5" t="inlineStr">
        <is>
          <t>media ~8.000/die; range 6–10k</t>
        </is>
      </c>
    </row>
    <row r="11">
      <c r="A11" s="22" t="inlineStr">
        <is>
          <t>Obiettivo</t>
        </is>
      </c>
      <c r="B11" s="5" t="inlineStr">
        <is>
          <t>Ipertrofia + mantenimento della forza</t>
        </is>
      </c>
    </row>
    <row r="14" ht="24" customHeight="1">
      <c r="A14" s="3" t="inlineStr">
        <is>
          <t>COME COMPILARE LE SCHEDE SETTIMANALI</t>
        </is>
      </c>
    </row>
    <row r="15" ht="28" customHeight="1">
      <c r="A15" s="5" t="inlineStr">
        <is>
          <t>• Usa la colonna Carico pianificato come punto di partenza, non come obbligo.</t>
        </is>
      </c>
      <c r="B15" s="52" t="n"/>
      <c r="C15" s="52" t="n"/>
      <c r="D15" s="52" t="n"/>
      <c r="E15" s="52" t="n"/>
      <c r="F15" s="52" t="n"/>
      <c r="G15" s="52" t="n"/>
      <c r="H15" s="53" t="n"/>
    </row>
    <row r="16" ht="28" customHeight="1">
      <c r="A16" s="5" t="inlineStr">
        <is>
          <t>• Dopo ogni esercizio registra Carico reale, Reps reali e RIR reale.</t>
        </is>
      </c>
      <c r="B16" s="52" t="n"/>
      <c r="C16" s="52" t="n"/>
      <c r="D16" s="52" t="n"/>
      <c r="E16" s="52" t="n"/>
      <c r="F16" s="52" t="n"/>
      <c r="G16" s="52" t="n"/>
      <c r="H16" s="53" t="n"/>
    </row>
    <row r="17" ht="28" customHeight="1">
      <c r="A17" s="5" t="inlineStr">
        <is>
          <t>• Per esercizi unilaterali, indica il carico per lato se applicabile.</t>
        </is>
      </c>
      <c r="B17" s="52" t="n"/>
      <c r="C17" s="52" t="n"/>
      <c r="D17" s="52" t="n"/>
      <c r="E17" s="52" t="n"/>
      <c r="F17" s="52" t="n"/>
      <c r="G17" s="52" t="n"/>
      <c r="H17" s="53" t="n"/>
    </row>
    <row r="18" ht="28" customHeight="1">
      <c r="A18" s="5" t="inlineStr">
        <is>
          <t>• Se il primo set è molto più duro/leggero del previsto, autoregola i successivi.</t>
        </is>
      </c>
      <c r="B18" s="52" t="n"/>
      <c r="C18" s="52" t="n"/>
      <c r="D18" s="52" t="n"/>
      <c r="E18" s="52" t="n"/>
      <c r="F18" s="52" t="n"/>
      <c r="G18" s="52" t="n"/>
      <c r="H18" s="53" t="n"/>
    </row>
    <row r="19" ht="28" customHeight="1">
      <c r="A19" s="5" t="inlineStr">
        <is>
          <t>• Il volume e la progressione vanno interpretati insieme a performance, recupero e media passi.</t>
        </is>
      </c>
      <c r="B19" s="52" t="n"/>
      <c r="C19" s="52" t="n"/>
      <c r="D19" s="52" t="n"/>
      <c r="E19" s="52" t="n"/>
      <c r="F19" s="52" t="n"/>
      <c r="G19" s="52" t="n"/>
      <c r="H19" s="53" t="n"/>
    </row>
    <row r="21" ht="25" customHeight="1">
      <c r="A21" s="1" t="inlineStr">
        <is>
          <t>REGOLE OPERATIVE DEL PROGRAMMA</t>
        </is>
      </c>
    </row>
    <row r="22" ht="34" customHeight="1">
      <c r="A22" s="64" t="inlineStr">
        <is>
          <t>Regole di progressione, autoregolazione e gestione della fatica — integrate qui per avere tutto il necessario in una sola pagina.</t>
        </is>
      </c>
    </row>
    <row r="23" ht="24" customHeight="1">
      <c r="A23" s="4" t="inlineStr">
        <is>
          <t>REGOLA</t>
        </is>
      </c>
      <c r="B23" s="4" t="inlineStr">
        <is>
          <t>APPLICAZIONE</t>
        </is>
      </c>
      <c r="C23" s="52" t="n"/>
      <c r="D23" s="52" t="n"/>
      <c r="E23" s="52" t="n"/>
      <c r="F23" s="52" t="n"/>
      <c r="G23" s="52" t="n"/>
      <c r="H23" s="53" t="n"/>
    </row>
    <row r="24" ht="42" customHeight="1">
      <c r="A24" s="58" t="inlineStr">
        <is>
          <t>Doppia progressione</t>
        </is>
      </c>
      <c r="B24" s="58" t="inlineStr">
        <is>
          <t>Mantieni il carico finché non raggiungi il limite alto del range in tutte le serie con il RIR richiesto. Poi aumenta il minimo incremento disponibile.</t>
        </is>
      </c>
      <c r="C24" s="52" t="n"/>
      <c r="D24" s="52" t="n"/>
      <c r="E24" s="52" t="n"/>
      <c r="F24" s="52" t="n"/>
      <c r="G24" s="52" t="n"/>
      <c r="H24" s="53" t="n"/>
    </row>
    <row r="25" ht="42" customHeight="1">
      <c r="A25" s="59" t="inlineStr">
        <is>
          <t>Top set + back-off</t>
        </is>
      </c>
      <c r="B25" s="59" t="inlineStr">
        <is>
          <t>Panca e low row: un set principale controllato seguito da back-off. Il back-off segue il carico reale del top set, non il carico pianificato.</t>
        </is>
      </c>
      <c r="C25" s="52" t="n"/>
      <c r="D25" s="52" t="n"/>
      <c r="E25" s="52" t="n"/>
      <c r="F25" s="52" t="n"/>
      <c r="G25" s="52" t="n"/>
      <c r="H25" s="53" t="n"/>
    </row>
    <row r="26" ht="42" customHeight="1">
      <c r="A26" s="58" t="inlineStr">
        <is>
          <t>RIR</t>
        </is>
      </c>
      <c r="B26" s="58" t="inlineStr">
        <is>
          <t>W1–2 2 RIR; W3 1 RIR; W4 3–4 RIR; W5 2; W6–7 1; W8 3–4; W9–10 2→1; W11 0–1 solo su isolamenti; W12 3–4; W13–14 2→1; W15 0–1 su isolamenti; W16 3–4.</t>
        </is>
      </c>
      <c r="C26" s="52" t="n"/>
      <c r="D26" s="52" t="n"/>
      <c r="E26" s="52" t="n"/>
      <c r="F26" s="52" t="n"/>
      <c r="G26" s="52" t="n"/>
      <c r="H26" s="53" t="n"/>
    </row>
    <row r="27" ht="34" customHeight="1">
      <c r="A27" s="59" t="inlineStr">
        <is>
          <t>Deload</t>
        </is>
      </c>
      <c r="B27" s="59" t="inlineStr">
        <is>
          <t>W4/W8/W12/W16: circa 50% delle serie. Mantieni pattern, riduci fatica, niente cedimento.</t>
        </is>
      </c>
      <c r="C27" s="52" t="n"/>
      <c r="D27" s="52" t="n"/>
      <c r="E27" s="52" t="n"/>
      <c r="F27" s="52" t="n"/>
      <c r="G27" s="52" t="n"/>
      <c r="H27" s="53" t="n"/>
    </row>
    <row r="28" ht="50" customHeight="1">
      <c r="A28" s="58" t="inlineStr">
        <is>
          <t>Step target</t>
        </is>
      </c>
      <c r="B28" s="58" t="inlineStr">
        <is>
          <t>Media settimanale ~8.000/die; range operativo 6.000–10.000. Se passi aumentano oltre 10k per più settimane, non aumentare contemporaneamente volume gambe.</t>
        </is>
      </c>
      <c r="C28" s="52" t="n"/>
      <c r="D28" s="52" t="n"/>
      <c r="E28" s="52" t="n"/>
      <c r="F28" s="52" t="n"/>
      <c r="G28" s="52" t="n"/>
      <c r="H28" s="53" t="n"/>
    </row>
    <row r="29" ht="42" customHeight="1">
      <c r="A29" s="59" t="inlineStr">
        <is>
          <t>Aggiustamento fatica</t>
        </is>
      </c>
      <c r="B29" s="59" t="inlineStr">
        <is>
          <t>Se per 2 sedute consecutive perdi ≥2 reps allo stesso carico o RPE sale di ≥1 a parità di lavoro, mantieni/riduci carico o una serie.</t>
        </is>
      </c>
      <c r="C29" s="52" t="n"/>
      <c r="D29" s="52" t="n"/>
      <c r="E29" s="52" t="n"/>
      <c r="F29" s="52" t="n"/>
      <c r="G29" s="52" t="n"/>
      <c r="H29" s="53" t="n"/>
    </row>
    <row r="30" ht="42" customHeight="1">
      <c r="A30" s="58" t="inlineStr">
        <is>
          <t>Aggiustamento volume</t>
        </is>
      </c>
      <c r="B30" s="58" t="inlineStr">
        <is>
          <t>Aggiungi 1 serie a un muscolo solo se performance, recupero e sintomi sono buoni per almeno 2 settimane.</t>
        </is>
      </c>
      <c r="C30" s="52" t="n"/>
      <c r="D30" s="52" t="n"/>
      <c r="E30" s="52" t="n"/>
      <c r="F30" s="52" t="n"/>
      <c r="G30" s="52" t="n"/>
      <c r="H30" s="53" t="n"/>
    </row>
    <row r="31" ht="42" customHeight="1">
      <c r="A31" s="59" t="inlineStr">
        <is>
          <t>Forza</t>
        </is>
      </c>
      <c r="B31" s="59" t="inlineStr">
        <is>
          <t>Mantieni panca/squat/RDL con esposizione sufficiente per preservare skill e forza, ma non trasformare il programma in PL.</t>
        </is>
      </c>
      <c r="C31" s="52" t="n"/>
      <c r="D31" s="52" t="n"/>
      <c r="E31" s="52" t="n"/>
      <c r="F31" s="52" t="n"/>
      <c r="G31" s="52" t="n"/>
      <c r="H31" s="53" t="n"/>
    </row>
    <row r="32" ht="34" customHeight="1">
      <c r="A32" s="58" t="inlineStr">
        <is>
          <t>Macchine</t>
        </is>
      </c>
      <c r="B32" s="58" t="inlineStr">
        <is>
          <t>I kg sono specifici della macchina. Non confrontare 60 kg di una chest press con 60 kg di un’altra.</t>
        </is>
      </c>
      <c r="C32" s="52" t="n"/>
      <c r="D32" s="52" t="n"/>
      <c r="E32" s="52" t="n"/>
      <c r="F32" s="52" t="n"/>
      <c r="G32" s="52" t="n"/>
      <c r="H32" s="53" t="n"/>
    </row>
    <row r="33" ht="20" customHeight="1"/>
    <row r="34" ht="38" customHeight="1">
      <c r="A34" s="299" t="inlineStr">
        <is>
          <t>NOTA DATABASE ESERCIZI  •  Il database completo resta attivo dietro i menu a tendina: le sostituzioni si effettuano direttamente nelle settimane, senza bisogno di una pagina separata.</t>
        </is>
      </c>
      <c r="B34" s="286" t="n"/>
      <c r="C34" s="286" t="n"/>
      <c r="D34" s="286" t="n"/>
      <c r="E34" s="286" t="n"/>
      <c r="F34" s="286" t="n"/>
      <c r="G34" s="286" t="n"/>
      <c r="H34" s="287" t="n"/>
    </row>
    <row r="35" ht="20" customHeight="1"/>
    <row r="36" ht="20" customHeight="1"/>
    <row r="37" ht="20" customHeight="1"/>
    <row r="38" ht="20" customHeight="1"/>
    <row r="39" ht="20" customHeight="1"/>
    <row r="40" ht="20" customHeight="1"/>
    <row r="41" ht="20" customHeight="1"/>
    <row r="42" ht="20" customHeight="1"/>
    <row r="43" ht="20" customHeight="1"/>
    <row r="44" ht="20" customHeight="1"/>
  </sheetData>
  <mergeCells count="22">
    <mergeCell ref="A15:H15"/>
    <mergeCell ref="B24:H24"/>
    <mergeCell ref="B30:H30"/>
    <mergeCell ref="A1:H1"/>
    <mergeCell ref="B32:H32"/>
    <mergeCell ref="B26:H26"/>
    <mergeCell ref="A16:H16"/>
    <mergeCell ref="B25:H25"/>
    <mergeCell ref="B31:H31"/>
    <mergeCell ref="A18:H18"/>
    <mergeCell ref="A21:H21"/>
    <mergeCell ref="B27:H27"/>
    <mergeCell ref="A2:H2"/>
    <mergeCell ref="A14:H14"/>
    <mergeCell ref="A22:H22"/>
    <mergeCell ref="B23:H23"/>
    <mergeCell ref="A17:H17"/>
    <mergeCell ref="A4:H4"/>
    <mergeCell ref="A19:H19"/>
    <mergeCell ref="B29:H29"/>
    <mergeCell ref="B28:H28"/>
    <mergeCell ref="A34:H34"/>
  </mergeCells>
  <hyperlinks>
    <hyperlink xmlns:r="http://schemas.openxmlformats.org/officeDocument/2006/relationships" ref="H3" r:id="rId1"/>
  </hyperlinks>
  <pageMargins left="0.25" right="0.25" top="0.35" bottom="0.35" header="0.5" footer="0.5"/>
  <pageSetup orientation="landscape" fitToHeight="1" fitToWidth="1"/>
  <drawing xmlns:r="http://schemas.openxmlformats.org/officeDocument/2006/relationships" r:id="rId2"/>
</worksheet>
</file>

<file path=xl/worksheets/sheet5.xml><?xml version="1.0" encoding="utf-8"?>
<worksheet xmlns="http://schemas.openxmlformats.org/spreadsheetml/2006/main">
  <sheetPr>
    <tabColor rgb="002F75B5"/>
    <outlinePr summaryBelow="1" summaryRight="1"/>
    <pageSetUpPr/>
  </sheetPr>
  <dimension ref="A1:G24"/>
  <sheetViews>
    <sheetView showGridLines="0" zoomScale="90" workbookViewId="0">
      <pane ySplit="4" topLeftCell="A5" activePane="bottomLeft" state="frozen"/>
      <selection pane="bottomLeft" activeCell="A1" sqref="A1"/>
    </sheetView>
  </sheetViews>
  <sheetFormatPr baseColWidth="8" defaultRowHeight="15"/>
  <cols>
    <col width="30" customWidth="1" min="1" max="1"/>
    <col width="34" customWidth="1" min="2" max="2"/>
    <col width="32" customWidth="1" min="3" max="3"/>
    <col width="18" customWidth="1" min="4" max="4"/>
    <col width="38" customWidth="1" min="5" max="5"/>
    <col width="14" customWidth="1" min="6" max="6"/>
    <col width="62" customWidth="1" min="7" max="7"/>
  </cols>
  <sheetData>
    <row r="1" ht="30" customHeight="1">
      <c r="A1" s="1" t="inlineStr">
        <is>
          <t>BASELINE 2026</t>
        </is>
      </c>
    </row>
    <row r="2" ht="22" customHeight="1">
      <c r="A2" s="2" t="inlineStr">
        <is>
          <t>Riferimenti reali usati per impostare i carichi iniziali</t>
        </is>
      </c>
    </row>
    <row r="3">
      <c r="G3" s="21" t="inlineStr">
        <is>
          <t>← Dashboard</t>
        </is>
      </c>
    </row>
    <row r="4" ht="30" customHeight="1">
      <c r="A4" s="4" t="inlineStr">
        <is>
          <t>Esercizio</t>
        </is>
      </c>
      <c r="B4" s="4" t="inlineStr">
        <is>
          <t>Ultimo riferimento 2026</t>
        </is>
      </c>
      <c r="C4" s="4" t="inlineStr">
        <is>
          <t>Miglior riferimento utile</t>
        </is>
      </c>
      <c r="D4" s="4" t="inlineStr">
        <is>
          <t>Range recente</t>
        </is>
      </c>
      <c r="E4" s="4" t="inlineStr">
        <is>
          <t>Baseline proposta W1</t>
        </is>
      </c>
      <c r="F4" s="4" t="inlineStr">
        <is>
          <t>RIR target W1</t>
        </is>
      </c>
      <c r="G4" s="4" t="inlineStr">
        <is>
          <t>Note</t>
        </is>
      </c>
    </row>
    <row r="5" ht="24" customHeight="1">
      <c r="A5" s="7" t="inlineStr">
        <is>
          <t>Panca piana / strength anchor</t>
        </is>
      </c>
      <c r="B5" s="8" t="inlineStr">
        <is>
          <t>140 x 3/2 (22 ago)</t>
        </is>
      </c>
      <c r="C5" s="8" t="inlineStr">
        <is>
          <t>160 x 1 confermato; 165 tentato senza successo</t>
        </is>
      </c>
      <c r="D5" s="8" t="inlineStr">
        <is>
          <t>1–5</t>
        </is>
      </c>
      <c r="E5" s="8" t="inlineStr">
        <is>
          <t>130 kg top set 5–7; back-off 120 kg 3x7–9</t>
        </is>
      </c>
      <c r="F5" s="8" t="n">
        <v>2</v>
      </c>
      <c r="G5" s="8" t="inlineStr">
        <is>
          <t>Usata come mantenimento forza, non come focus ipertrofico principale.</t>
        </is>
      </c>
    </row>
    <row r="6" ht="24" customHeight="1">
      <c r="A6" s="5" t="inlineStr">
        <is>
          <t>Chest press inclinata</t>
        </is>
      </c>
      <c r="B6" s="6" t="inlineStr">
        <is>
          <t>60 x 9/8 a cedimento (18 ago)</t>
        </is>
      </c>
      <c r="C6" s="6" t="inlineStr">
        <is>
          <t>60 x 9</t>
        </is>
      </c>
      <c r="D6" s="6" t="inlineStr">
        <is>
          <t>8–12</t>
        </is>
      </c>
      <c r="E6" s="6" t="inlineStr">
        <is>
          <t>55 kg</t>
        </is>
      </c>
      <c r="F6" s="6" t="n">
        <v>2</v>
      </c>
      <c r="G6" s="6" t="inlineStr">
        <is>
          <t>Nuova macchina: calibrare la prima seduta.</t>
        </is>
      </c>
    </row>
    <row r="7" ht="24" customHeight="1">
      <c r="A7" s="7" t="inlineStr">
        <is>
          <t>Panca inclinata manubri</t>
        </is>
      </c>
      <c r="B7" s="8" t="inlineStr">
        <is>
          <t>31 x 10; 34 a cedimento (22 ago)</t>
        </is>
      </c>
      <c r="C7" s="8" t="inlineStr">
        <is>
          <t>41,5 x 10 storico</t>
        </is>
      </c>
      <c r="D7" s="8" t="inlineStr">
        <is>
          <t>8–12</t>
        </is>
      </c>
      <c r="E7" s="8" t="inlineStr">
        <is>
          <t>31 kg/DB</t>
        </is>
      </c>
      <c r="F7" s="8" t="n">
        <v>2</v>
      </c>
      <c r="G7" s="8" t="inlineStr">
        <is>
          <t>Preferire tecnica stabile; 34 kg è attualmente vicino al limite.</t>
        </is>
      </c>
    </row>
    <row r="8" ht="24" customHeight="1">
      <c r="A8" s="5" t="inlineStr">
        <is>
          <t>Pec fly</t>
        </is>
      </c>
      <c r="B8" s="6" t="inlineStr">
        <is>
          <t>90 x 10/10 (15–22 ago)</t>
        </is>
      </c>
      <c r="C8" s="6" t="inlineStr">
        <is>
          <t>90 x 10</t>
        </is>
      </c>
      <c r="D8" s="6" t="inlineStr">
        <is>
          <t>10–15</t>
        </is>
      </c>
      <c r="E8" s="6" t="inlineStr">
        <is>
          <t>80 kg</t>
        </is>
      </c>
      <c r="F8" s="6" t="n">
        <v>2</v>
      </c>
      <c r="G8" s="6" t="inlineStr">
        <is>
          <t>Macchina: mantenere ROM e picco di contrazione.</t>
        </is>
      </c>
    </row>
    <row r="9" ht="24" customHeight="1">
      <c r="A9" s="7" t="inlineStr">
        <is>
          <t>Lat machine</t>
        </is>
      </c>
      <c r="B9" s="8" t="inlineStr">
        <is>
          <t>70 x 9 tecnico; 65 x10/10/9</t>
        </is>
      </c>
      <c r="C9" s="8" t="inlineStr">
        <is>
          <t>95 x 10 storico</t>
        </is>
      </c>
      <c r="D9" s="8" t="inlineStr">
        <is>
          <t>8–12</t>
        </is>
      </c>
      <c r="E9" s="8" t="inlineStr">
        <is>
          <t>67,5 kg</t>
        </is>
      </c>
      <c r="F9" s="8" t="n">
        <v>2</v>
      </c>
      <c r="G9" s="8" t="inlineStr">
        <is>
          <t>Carico recente più rappresentativo.</t>
        </is>
      </c>
    </row>
    <row r="10" ht="24" customHeight="1">
      <c r="A10" s="5" t="inlineStr">
        <is>
          <t>Low row 1 braccio</t>
        </is>
      </c>
      <c r="B10" s="6" t="inlineStr">
        <is>
          <t>70 x 10/10 (ripetuto luglio-agosto)</t>
        </is>
      </c>
      <c r="C10" s="6" t="inlineStr">
        <is>
          <t>70 x 10/10</t>
        </is>
      </c>
      <c r="D10" s="6" t="inlineStr">
        <is>
          <t>8–12</t>
        </is>
      </c>
      <c r="E10" s="6" t="inlineStr">
        <is>
          <t>65 kg</t>
        </is>
      </c>
      <c r="F10" s="6" t="n">
        <v>2</v>
      </c>
      <c r="G10" s="6" t="inlineStr">
        <is>
          <t>Unilaterale; 65 è la base di lavoro, 70 è target alto.</t>
        </is>
      </c>
    </row>
    <row r="11" ht="24" customHeight="1">
      <c r="A11" s="7" t="inlineStr">
        <is>
          <t>Pulley basso</t>
        </is>
      </c>
      <c r="B11" s="8" t="inlineStr">
        <is>
          <t>90 x 12/12/12 (ripetuto)</t>
        </is>
      </c>
      <c r="C11" s="8" t="inlineStr">
        <is>
          <t>125 x12 storico</t>
        </is>
      </c>
      <c r="D11" s="8" t="inlineStr">
        <is>
          <t>10–15</t>
        </is>
      </c>
      <c r="E11" s="8" t="inlineStr">
        <is>
          <t>90 kg</t>
        </is>
      </c>
      <c r="F11" s="8" t="n">
        <v>2</v>
      </c>
      <c r="G11" s="8" t="inlineStr">
        <is>
          <t>Ottima baseline recente.</t>
        </is>
      </c>
    </row>
    <row r="12" ht="24" customHeight="1">
      <c r="A12" s="5" t="inlineStr">
        <is>
          <t>Shoulder press convergente</t>
        </is>
      </c>
      <c r="B12" s="6" t="inlineStr">
        <is>
          <t>60 x 8 ripetuto</t>
        </is>
      </c>
      <c r="C12" s="6" t="inlineStr">
        <is>
          <t>80 x4 storico</t>
        </is>
      </c>
      <c r="D12" s="6" t="inlineStr">
        <is>
          <t>6–10</t>
        </is>
      </c>
      <c r="E12" s="6" t="inlineStr">
        <is>
          <t>55 kg</t>
        </is>
      </c>
      <c r="F12" s="6" t="n">
        <v>2</v>
      </c>
      <c r="G12" s="6" t="inlineStr">
        <is>
          <t>Non inseguire il 4RM: priorità deltoidi e stabilità.</t>
        </is>
      </c>
    </row>
    <row r="13" ht="24" customHeight="1">
      <c r="A13" s="7" t="inlineStr">
        <is>
          <t>Alzate laterali manubri</t>
        </is>
      </c>
      <c r="B13" s="8" t="inlineStr">
        <is>
          <t>32,5 x 10</t>
        </is>
      </c>
      <c r="C13" s="8" t="inlineStr">
        <is>
          <t>32,5 x10</t>
        </is>
      </c>
      <c r="D13" s="8" t="inlineStr">
        <is>
          <t>10–20</t>
        </is>
      </c>
      <c r="E13" s="8" t="inlineStr">
        <is>
          <t>26,5 kg</t>
        </is>
      </c>
      <c r="F13" s="8" t="n">
        <v>2</v>
      </c>
      <c r="G13" s="8" t="inlineStr">
        <is>
          <t>Usare 32,5 come top della progressione, non come base.</t>
        </is>
      </c>
    </row>
    <row r="14" ht="24" customHeight="1">
      <c r="A14" s="5" t="inlineStr">
        <is>
          <t>Alzate laterali cavi</t>
        </is>
      </c>
      <c r="B14" s="6" t="inlineStr">
        <is>
          <t>18 x15/15/15</t>
        </is>
      </c>
      <c r="C14" s="6" t="inlineStr">
        <is>
          <t>18 x15</t>
        </is>
      </c>
      <c r="D14" s="6" t="inlineStr">
        <is>
          <t>12–20</t>
        </is>
      </c>
      <c r="E14" s="6" t="inlineStr">
        <is>
          <t>18 kg</t>
        </is>
      </c>
      <c r="F14" s="6" t="n">
        <v>2</v>
      </c>
      <c r="G14" s="6" t="inlineStr">
        <is>
          <t>Baseline molto stabile.</t>
        </is>
      </c>
    </row>
    <row r="15" ht="24" customHeight="1">
      <c r="A15" s="7" t="inlineStr">
        <is>
          <t>Rear delt machine</t>
        </is>
      </c>
      <c r="B15" s="8" t="inlineStr">
        <is>
          <t>60 x12/12/12/12</t>
        </is>
      </c>
      <c r="C15" s="8" t="inlineStr">
        <is>
          <t>90 x12 storico singola</t>
        </is>
      </c>
      <c r="D15" s="8" t="inlineStr">
        <is>
          <t>12–20</t>
        </is>
      </c>
      <c r="E15" s="8" t="inlineStr">
        <is>
          <t>60 kg</t>
        </is>
      </c>
      <c r="F15" s="8" t="n">
        <v>2</v>
      </c>
      <c r="G15" s="8" t="inlineStr">
        <is>
          <t>Baseline recente e ripetibile.</t>
        </is>
      </c>
    </row>
    <row r="16" ht="24" customHeight="1">
      <c r="A16" s="5" t="inlineStr">
        <is>
          <t>Curl singolo cavo</t>
        </is>
      </c>
      <c r="B16" s="6" t="inlineStr">
        <is>
          <t>27 x12; 31 x12/12 ripetuto</t>
        </is>
      </c>
      <c r="C16" s="6" t="inlineStr">
        <is>
          <t>31 x12/12</t>
        </is>
      </c>
      <c r="D16" s="6" t="inlineStr">
        <is>
          <t>8–12</t>
        </is>
      </c>
      <c r="E16" s="6" t="inlineStr">
        <is>
          <t>31 kg</t>
        </is>
      </c>
      <c r="F16" s="6" t="n">
        <v>2</v>
      </c>
      <c r="G16" s="6" t="inlineStr">
        <is>
          <t>Esercizio principale bicipiti; preferenza utente.</t>
        </is>
      </c>
    </row>
    <row r="17" ht="24" customHeight="1">
      <c r="A17" s="7" t="inlineStr">
        <is>
          <t>Leg press singola</t>
        </is>
      </c>
      <c r="B17" s="8" t="inlineStr">
        <is>
          <t>160 x10 x5 ripetuto</t>
        </is>
      </c>
      <c r="C17" s="8" t="inlineStr">
        <is>
          <t>180 x10 storico</t>
        </is>
      </c>
      <c r="D17" s="8" t="inlineStr">
        <is>
          <t>8–15</t>
        </is>
      </c>
      <c r="E17" s="8" t="inlineStr">
        <is>
          <t>160 kg</t>
        </is>
      </c>
      <c r="F17" s="8" t="n">
        <v>2</v>
      </c>
      <c r="G17" s="8" t="inlineStr">
        <is>
          <t>Mantieni stessa macchina e setup.</t>
        </is>
      </c>
    </row>
    <row r="18" ht="24" customHeight="1">
      <c r="A18" s="5" t="inlineStr">
        <is>
          <t>Squat / box squat HB</t>
        </is>
      </c>
      <c r="B18" s="6" t="inlineStr">
        <is>
          <t>200 x4/6 e 210 x3–5, spesso stanco</t>
        </is>
      </c>
      <c r="C18" s="6" t="inlineStr">
        <is>
          <t>250 x1 storico 2026</t>
        </is>
      </c>
      <c r="D18" s="6" t="inlineStr">
        <is>
          <t>6–10</t>
        </is>
      </c>
      <c r="E18" s="6" t="inlineStr">
        <is>
          <t>170 kg 6–8 tecnico</t>
        </is>
      </c>
      <c r="F18" s="6" t="n">
        <v>2</v>
      </c>
      <c r="G18" s="6" t="inlineStr">
        <is>
          <t>Usare come pattern/quad stimulus; evitare grind.</t>
        </is>
      </c>
    </row>
    <row r="19" ht="24" customHeight="1">
      <c r="A19" s="7" t="inlineStr">
        <is>
          <t>Leg extension</t>
        </is>
      </c>
      <c r="B19" s="8" t="inlineStr">
        <is>
          <t>65 x20/15/20</t>
        </is>
      </c>
      <c r="C19" s="8" t="inlineStr">
        <is>
          <t>70 x10 storico</t>
        </is>
      </c>
      <c r="D19" s="8" t="inlineStr">
        <is>
          <t>10–20</t>
        </is>
      </c>
      <c r="E19" s="8" t="inlineStr">
        <is>
          <t>65 kg</t>
        </is>
      </c>
      <c r="F19" s="8" t="n">
        <v>2</v>
      </c>
      <c r="G19" s="8" t="inlineStr">
        <is>
          <t>Macchina stabile.</t>
        </is>
      </c>
    </row>
    <row r="20" ht="24" customHeight="1">
      <c r="A20" s="5" t="inlineStr">
        <is>
          <t>Leg curl singola</t>
        </is>
      </c>
      <c r="B20" s="6" t="inlineStr">
        <is>
          <t>30 x12 x4 ripetuto</t>
        </is>
      </c>
      <c r="C20" s="6" t="inlineStr">
        <is>
          <t>35 x12 storico</t>
        </is>
      </c>
      <c r="D20" s="6" t="inlineStr">
        <is>
          <t>8–15</t>
        </is>
      </c>
      <c r="E20" s="6" t="inlineStr">
        <is>
          <t>30 kg</t>
        </is>
      </c>
      <c r="F20" s="6" t="n">
        <v>2</v>
      </c>
      <c r="G20" s="6" t="inlineStr">
        <is>
          <t>Baseline recente.</t>
        </is>
      </c>
    </row>
    <row r="21" ht="24" customHeight="1">
      <c r="A21" s="7" t="inlineStr">
        <is>
          <t>RDL/GT manubri</t>
        </is>
      </c>
      <c r="B21" s="8" t="inlineStr">
        <is>
          <t>41,5 x8/8/8 ripetuto</t>
        </is>
      </c>
      <c r="C21" s="8" t="inlineStr">
        <is>
          <t>100 kg bilanciere storico</t>
        </is>
      </c>
      <c r="D21" s="8" t="inlineStr">
        <is>
          <t>6–12</t>
        </is>
      </c>
      <c r="E21" s="8" t="inlineStr">
        <is>
          <t>41,5 kg/DB</t>
        </is>
      </c>
      <c r="F21" s="8" t="n">
        <v>2</v>
      </c>
      <c r="G21" s="8" t="inlineStr">
        <is>
          <t>Non aumentare finché ROM e controllo non sono solidi.</t>
        </is>
      </c>
    </row>
    <row r="22" ht="24" customHeight="1">
      <c r="A22" s="5" t="inlineStr">
        <is>
          <t>Calf Smith</t>
        </is>
      </c>
      <c r="B22" s="6" t="inlineStr">
        <is>
          <t>90 x15 ripetuto</t>
        </is>
      </c>
      <c r="C22" s="6" t="inlineStr">
        <is>
          <t>90 x15</t>
        </is>
      </c>
      <c r="D22" s="6" t="inlineStr">
        <is>
          <t>8–15</t>
        </is>
      </c>
      <c r="E22" s="6" t="inlineStr">
        <is>
          <t>90 kg</t>
        </is>
      </c>
      <c r="F22" s="6" t="n">
        <v>2</v>
      </c>
      <c r="G22" s="6" t="inlineStr">
        <is>
          <t>Preferenza utente: esclusivamente Smith.</t>
        </is>
      </c>
    </row>
    <row r="23" ht="24" customHeight="1">
      <c r="A23" s="7" t="inlineStr">
        <is>
          <t>Adductor</t>
        </is>
      </c>
      <c r="B23" s="8" t="inlineStr">
        <is>
          <t>~80–82,5 x24 storico</t>
        </is>
      </c>
      <c r="C23" s="8" t="inlineStr">
        <is>
          <t>82,5 x24</t>
        </is>
      </c>
      <c r="D23" s="8" t="inlineStr">
        <is>
          <t>12–20</t>
        </is>
      </c>
      <c r="E23" s="8" t="inlineStr">
        <is>
          <t>80 kg</t>
        </is>
      </c>
      <c r="F23" s="8" t="n">
        <v>2</v>
      </c>
      <c r="G23" s="8" t="inlineStr">
        <is>
          <t>Da calibrare se macchina/setting cambiati.</t>
        </is>
      </c>
    </row>
    <row r="24" ht="24" customHeight="1">
      <c r="A24" s="5" t="inlineStr">
        <is>
          <t>Abductor</t>
        </is>
      </c>
      <c r="B24" s="6" t="inlineStr">
        <is>
          <t>~80–82,5 x24 storico</t>
        </is>
      </c>
      <c r="C24" s="6" t="inlineStr">
        <is>
          <t>82,5 x24</t>
        </is>
      </c>
      <c r="D24" s="6" t="inlineStr">
        <is>
          <t>12–20</t>
        </is>
      </c>
      <c r="E24" s="6" t="inlineStr">
        <is>
          <t>80 kg</t>
        </is>
      </c>
      <c r="F24" s="6" t="n">
        <v>2</v>
      </c>
      <c r="G24" s="6" t="inlineStr">
        <is>
          <t>Da calibrare se macchina/setting cambiati.</t>
        </is>
      </c>
    </row>
  </sheetData>
  <autoFilter ref="A4:G24"/>
  <mergeCells count="2">
    <mergeCell ref="A2:G2"/>
    <mergeCell ref="A1:G1"/>
  </mergeCells>
  <hyperlinks>
    <hyperlink xmlns:r="http://schemas.openxmlformats.org/officeDocument/2006/relationships" ref="G3"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tabColor rgb="00666666"/>
    <outlinePr summaryBelow="1" summaryRight="1"/>
    <pageSetUpPr/>
  </sheetPr>
  <dimension ref="A1:G23"/>
  <sheetViews>
    <sheetView showGridLines="0" zoomScale="90" workbookViewId="0">
      <pane ySplit="4" topLeftCell="A5" activePane="bottomLeft" state="frozen"/>
      <selection pane="bottomLeft" activeCell="A1" sqref="A1"/>
    </sheetView>
  </sheetViews>
  <sheetFormatPr baseColWidth="8" defaultRowHeight="15"/>
  <cols>
    <col width="75" customWidth="1" min="1" max="1"/>
    <col width="75" customWidth="1" min="2" max="2"/>
    <col width="75" customWidth="1" min="3" max="3"/>
    <col width="75" customWidth="1" min="4" max="4"/>
  </cols>
  <sheetData>
    <row r="1" ht="25" customHeight="1">
      <c r="A1" s="62" t="inlineStr">
        <is>
          <t>EVIDENCE &amp; RAZIONALE</t>
        </is>
      </c>
    </row>
    <row r="2" ht="55" customHeight="1">
      <c r="A2" s="64" t="inlineStr">
        <is>
          <t>Sintesi delle fonti usate per le principali scelte di programmazione</t>
        </is>
      </c>
    </row>
    <row r="3" ht="25" customHeight="1">
      <c r="A3" s="63" t="n"/>
      <c r="B3" s="63" t="n"/>
      <c r="C3" s="63" t="n"/>
      <c r="D3" s="86" t="inlineStr">
        <is>
          <t>← Dashboard</t>
        </is>
      </c>
    </row>
    <row r="4" ht="25" customHeight="1">
      <c r="A4" s="4" t="inlineStr">
        <is>
          <t>Tema</t>
        </is>
      </c>
      <c r="B4" s="4" t="inlineStr">
        <is>
          <t>Evidenza recente</t>
        </is>
      </c>
      <c r="C4" s="4" t="inlineStr">
        <is>
          <t>Come viene applicata nel programma</t>
        </is>
      </c>
      <c r="D4" s="4" t="inlineStr">
        <is>
          <t>Fonte</t>
        </is>
      </c>
    </row>
    <row r="5" ht="70" customHeight="1">
      <c r="A5" s="58" t="inlineStr">
        <is>
          <t>Prossimità al cedimento</t>
        </is>
      </c>
      <c r="B5" s="8" t="inlineStr">
        <is>
          <t>La meta-regressione 2024 indica che l’ipertrofia tende ad aumentare quando le serie terminano più vicino al cedimento, ma l’effetto preciso/RIR ottimale resta incerto; una revisione precedente non mostra superiorità necessaria del cedimento momentaneo.</t>
        </is>
      </c>
      <c r="C5" s="8" t="inlineStr">
        <is>
          <t>Compound principalmente RIR 2→1; isolamenti/machine più vicini al cedimento nelle settimane dure.</t>
        </is>
      </c>
      <c r="D5" s="8" t="inlineStr">
        <is>
          <t>Robinson et al. 2024; Refalo et al. 2023</t>
        </is>
      </c>
    </row>
    <row r="6" ht="70" customHeight="1">
      <c r="A6" s="59" t="inlineStr">
        <is>
          <t>Volume settimanale</t>
        </is>
      </c>
      <c r="B6" s="6" t="inlineStr">
        <is>
          <t>Il volume mostra una relazione dose-risposta generale, ma un RCT 2025 in uomini allenati ha trovato crescita anche mantenendo il volume precedente e nessun vantaggio chiaro aumentando del 30–60%.</t>
        </is>
      </c>
      <c r="C6" s="6" t="inlineStr">
        <is>
          <t>Partenza con volume moderato; aumenti graduali e non automatici; deload regolari.</t>
        </is>
      </c>
      <c r="D6" s="6" t="inlineStr">
        <is>
          <t>Schoenfeld et al. 2016; Barsuhn et al. 2025</t>
        </is>
      </c>
    </row>
    <row r="7" ht="70" customHeight="1">
      <c r="A7" s="58" t="inlineStr">
        <is>
          <t>Frequenza</t>
        </is>
      </c>
      <c r="B7" s="8" t="inlineStr">
        <is>
          <t>Quando il volume è equato, la frequenza da sola non sembra determinare grandi differenze di ipertrofia.</t>
        </is>
      </c>
      <c r="C7" s="8" t="inlineStr">
        <is>
          <t>Upper/Lower 4 giorni distribuisce ogni grande distretto su 2 esposizioni/settimana.</t>
        </is>
      </c>
      <c r="D7" s="8" t="inlineStr">
        <is>
          <t>Schoenfeld et al. 2019; Ramos-Campo et al. 2024</t>
        </is>
      </c>
    </row>
    <row r="8" ht="70" customHeight="1">
      <c r="A8" s="59" t="inlineStr">
        <is>
          <t>Carico</t>
        </is>
      </c>
      <c r="B8" s="6" t="inlineStr">
        <is>
          <t>Meta-analisi: con volume-equated, l’ipertrofia può essere simile su un ampio range di carichi; i carichi alti favoriscono maggiormente la forza.</t>
        </is>
      </c>
      <c r="C8" s="6" t="inlineStr">
        <is>
          <t>Range misti: 6–10 sui compound e 8–20 sugli accessori, senza legare l’ipertrofia a un singolo range.</t>
        </is>
      </c>
      <c r="D8" s="6" t="inlineStr">
        <is>
          <t>Carvalho et al. 2022; NMA 2023</t>
        </is>
      </c>
    </row>
    <row r="9" ht="70" customHeight="1">
      <c r="A9" s="58" t="inlineStr">
        <is>
          <t>Recupero tra serie</t>
        </is>
      </c>
      <c r="B9" s="8" t="inlineStr">
        <is>
          <t>La revisione Bayesian 2024 suggerisce un piccolo vantaggio per &gt;60 s e nessuna differenza apprezzabile oltre ~90 s nei confronti diretti; per mantenere performance si possono usare recuperi lunghi.</t>
        </is>
      </c>
      <c r="C9" s="8" t="inlineStr">
        <is>
          <t>2,5–4 min compound; 2–3 min machine compound; 60–120 s isolamenti.</t>
        </is>
      </c>
      <c r="D9" s="8" t="inlineStr">
        <is>
          <t>Singer et al. 2024</t>
        </is>
      </c>
    </row>
    <row r="10" ht="70" customHeight="1">
      <c r="A10" s="59" t="inlineStr">
        <is>
          <t>ROM</t>
        </is>
      </c>
      <c r="B10" s="6" t="inlineStr">
        <is>
          <t>La meta-analisi sul ROM trova un piccolo/triviale vantaggio complessivo del full ROM rispetto al partial ROM, con variabilità tra distretti.</t>
        </is>
      </c>
      <c r="C10" s="6" t="inlineStr">
        <is>
          <t>ROM completo e ripetibile come standard; niente ROM forzato se altera tecnica o comfort.</t>
        </is>
      </c>
      <c r="D10" s="6" t="inlineStr">
        <is>
          <t>Partial vs Full ROM systematic review/meta-analysis</t>
        </is>
      </c>
    </row>
    <row r="11" ht="70" customHeight="1">
      <c r="A11" s="58" t="inlineStr">
        <is>
          <t>Periodizzazione</t>
        </is>
      </c>
      <c r="B11" s="8" t="inlineStr">
        <is>
          <t>La meta-analisi 2022 trova vantaggi della periodizzazione per la forza ma differenze piccole/non significative per ipertrofia quando il volume è equato.</t>
        </is>
      </c>
      <c r="C11" s="8" t="inlineStr">
        <is>
          <t>4 blocchi: accumulo → deload → intensificazione, senza complicare inutilmente la selezione esercizi.</t>
        </is>
      </c>
      <c r="D11" s="8" t="inlineStr">
        <is>
          <t>Williams et al. 2022</t>
        </is>
      </c>
    </row>
    <row r="12" ht="70" customHeight="1">
      <c r="A12" s="59" t="inlineStr">
        <is>
          <t>Passi / attività</t>
        </is>
      </c>
      <c r="B12" s="6" t="inlineStr">
        <is>
          <t>Il numero di passi aumenta il dispendio e la fatica periferica; non esiste una soglia universale specifica per l’ipertrofia in soggetti allenati.</t>
        </is>
      </c>
      <c r="C12" s="6" t="inlineStr">
        <is>
          <t>Target medio ~8k/die; mantenere stabile la media durante il mesociclo e non usare i passi come cardio punitivo.</t>
        </is>
      </c>
      <c r="D12" s="6" t="inlineStr">
        <is>
          <t>Principio pratico di gestione del carico; monitorare risposta individuale</t>
        </is>
      </c>
    </row>
    <row r="14">
      <c r="A14" s="111" t="inlineStr">
        <is>
          <t>RICERCA ESTERNA — PRINCIPI USATI PER V11</t>
        </is>
      </c>
    </row>
    <row r="15">
      <c r="A15" s="108" t="inlineStr">
        <is>
          <t>• Volume: la letteratura supporta una relazione dose-risposta positiva, ma per un atleta avanzato il criterio pratico è trovare il massimo volume recuperabile/produttivo, non inseguire automaticamente più serie.</t>
        </is>
      </c>
    </row>
    <row r="16">
      <c r="A16" s="108" t="inlineStr">
        <is>
          <t>• Frequenza: a volume equivalente la frequenza non mostra un vantaggio importante sull'ipertrofia; qui la frequenza 2x serve soprattutto a distribuire qualità e fatica.</t>
        </is>
      </c>
    </row>
    <row r="17">
      <c r="A17" s="108" t="inlineStr">
        <is>
          <t>• RIR: le serie vicine al cedimento possono favorire l'ipertrofia, ma il cedimento momentaneo non è necessario; i multiarticolari restano prevalentemente a RIR 2→1.</t>
        </is>
      </c>
    </row>
    <row r="18">
      <c r="A18" s="108" t="inlineStr">
        <is>
          <t>• Periodizzazione: non è stata usata per 'magia ipertrofica', ma per distribuire accumulo, intensificazione e deload lungo 16 settimane.</t>
        </is>
      </c>
    </row>
    <row r="20">
      <c r="A20" t="inlineStr">
        <is>
          <t>Volume — PubMed</t>
        </is>
      </c>
      <c r="B20" s="112" t="inlineStr">
        <is>
          <t>https://pubmed.ncbi.nlm.nih.gov/27433992/</t>
        </is>
      </c>
    </row>
    <row r="21">
      <c r="A21" t="inlineStr">
        <is>
          <t>RIR — meta-regressione 2024</t>
        </is>
      </c>
      <c r="B21" s="112" t="inlineStr">
        <is>
          <t>https://pubmed.ncbi.nlm.nih.gov/38970765/</t>
        </is>
      </c>
    </row>
    <row r="22">
      <c r="A22" t="inlineStr">
        <is>
          <t>Frequenza — meta-analisi</t>
        </is>
      </c>
      <c r="B22" s="112" t="inlineStr">
        <is>
          <t>https://pubmed.ncbi.nlm.nih.gov/30558493/</t>
        </is>
      </c>
    </row>
    <row r="23">
      <c r="A23" t="inlineStr">
        <is>
          <t>Periodizzazione — meta-analisi</t>
        </is>
      </c>
      <c r="B23" s="112" t="inlineStr">
        <is>
          <t>https://pubmed.ncbi.nlm.nih.gov/35044672/</t>
        </is>
      </c>
    </row>
  </sheetData>
  <mergeCells count="6">
    <mergeCell ref="A1:D1"/>
    <mergeCell ref="A17:G17"/>
    <mergeCell ref="A18:G18"/>
    <mergeCell ref="A16:G16"/>
    <mergeCell ref="A15:G15"/>
    <mergeCell ref="A2:D2"/>
  </mergeCells>
  <hyperlinks>
    <hyperlink xmlns:r="http://schemas.openxmlformats.org/officeDocument/2006/relationships" ref="D3"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s>
  <pageMargins left="0.75" right="0.75" top="1" bottom="1" header="0.5" footer="0.5"/>
  <drawing xmlns:r="http://schemas.openxmlformats.org/officeDocument/2006/relationships" r:id="rId6"/>
</worksheet>
</file>

<file path=xl/worksheets/sheet7.xml><?xml version="1.0" encoding="utf-8"?>
<worksheet xmlns="http://schemas.openxmlformats.org/spreadsheetml/2006/main">
  <sheetPr>
    <outlinePr summaryBelow="1" summaryRight="1"/>
    <pageSetUpPr fitToPage="1"/>
  </sheetPr>
  <dimension ref="A1:R89"/>
  <sheetViews>
    <sheetView showGridLines="0" zoomScale="90" workbookViewId="0">
      <pane ySplit="4" topLeftCell="A5" activePane="bottomLeft" state="frozen"/>
      <selection pane="bottomLeft" activeCell="A1" sqref="A1"/>
    </sheetView>
  </sheetViews>
  <sheetFormatPr baseColWidth="8" defaultRowHeight="15"/>
  <cols>
    <col width="14" customWidth="1" min="1" max="1"/>
    <col width="36" customWidth="1" min="2" max="2"/>
    <col width="14" customWidth="1" min="3" max="3"/>
    <col width="14" customWidth="1" min="4" max="4"/>
    <col width="16"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0" customHeight="1">
      <c r="A1" s="211" t="inlineStr">
        <is>
          <t>GIAMMARIA SYSTEM  •  PERFORMANCE CENTER</t>
        </is>
      </c>
    </row>
    <row r="2" ht="24" customHeight="1">
      <c r="A2" s="212" t="inlineStr">
        <is>
          <t>Performance = Σ[carico reale × (reps reali + RIR reale)]. RIR 0 = cedimento; le percentuali confrontano la stessa prestazione con la settimana precedente.</t>
        </is>
      </c>
    </row>
    <row r="3">
      <c r="A3" s="213" t="n"/>
      <c r="B3" s="213" t="n"/>
      <c r="C3" s="213" t="n"/>
      <c r="D3" s="213" t="n"/>
      <c r="E3" s="213" t="n"/>
      <c r="F3" s="213" t="n"/>
      <c r="G3" s="213" t="n"/>
      <c r="H3" s="213" t="n"/>
      <c r="I3" s="213" t="n"/>
      <c r="J3" s="213" t="n"/>
      <c r="K3" s="213" t="n"/>
      <c r="L3" s="213" t="n"/>
      <c r="M3" s="213" t="n"/>
      <c r="N3" s="213" t="n"/>
      <c r="O3" s="213" t="n"/>
      <c r="P3" s="213" t="n"/>
      <c r="Q3" s="213" t="n"/>
      <c r="R3" s="213" t="n"/>
    </row>
    <row r="4" ht="32" customHeight="1">
      <c r="A4" s="214" t="inlineStr">
        <is>
          <t>WEEK</t>
        </is>
      </c>
      <c r="B4" s="214" t="inlineStr">
        <is>
          <t>SERIE REGISTRATE</t>
        </is>
      </c>
      <c r="C4" s="214" t="inlineStr">
        <is>
          <t>VOLUME REALE (kg)</t>
        </is>
      </c>
      <c r="D4" s="268" t="inlineStr">
        <is>
          <t>Δ VOLUME</t>
        </is>
      </c>
      <c r="E4" s="214" t="inlineStr">
        <is>
          <t>INTENSITÀ MEDIA*</t>
        </is>
      </c>
      <c r="F4" s="268" t="inlineStr">
        <is>
          <t>Δ INTENSITÀ</t>
        </is>
      </c>
      <c r="G4" s="214" t="inlineStr">
        <is>
          <t>PESO (kg)</t>
        </is>
      </c>
      <c r="H4" s="302" t="inlineStr">
        <is>
          <t>PERFORMANCE WEEK</t>
        </is>
      </c>
      <c r="I4" s="213" t="n"/>
      <c r="J4" s="213" t="n"/>
      <c r="K4" s="213" t="n"/>
      <c r="L4" s="213" t="n"/>
      <c r="M4" s="213" t="n"/>
      <c r="N4" s="213" t="n"/>
      <c r="O4" s="213" t="n"/>
      <c r="P4" s="213" t="n"/>
      <c r="Q4" s="213" t="n"/>
      <c r="R4" s="213" t="n"/>
    </row>
    <row r="5">
      <c r="A5" s="215" t="n">
        <v>1</v>
      </c>
      <c r="B5" s="215">
        <f>SUM(COUNT('W01'!$H$9:$H$31),COUNT('W01'!$H$35:$H$55),COUNT('W01'!$H$59:$H$85),COUNT('W01'!$H$89:$H$109))</f>
        <v/>
      </c>
      <c r="C5" s="216">
        <f>(SUMPRODUCT(IFERROR('W01'!$H$9:$H$31*'W01'!$I$9:$I$31,0))+SUMPRODUCT(IFERROR('W01'!$H$35:$H$55*'W01'!$I$35:$I$55,0))+SUMPRODUCT(IFERROR('W01'!$H$59:$H$85*'W01'!$I$59:$I$85,0))+SUMPRODUCT(IFERROR('W01'!$H$89:$H$109*'W01'!$I$89:$I$109,0)))</f>
        <v/>
      </c>
      <c r="D5" s="269">
        <f>""</f>
        <v/>
      </c>
      <c r="E5" s="218">
        <f>IFERROR((SUMPRODUCT(IFERROR('W01'!$H$9:$H$31*(1+'W01'!$I$9:$I$31/30),0))+SUMPRODUCT(IFERROR('W01'!$H$35:$H$55*(1+'W01'!$I$35:$I$55/30),0))+SUMPRODUCT(IFERROR('W01'!$H$59:$H$85*(1+'W01'!$I$59:$I$85/30),0))+SUMPRODUCT(IFERROR('W01'!$H$89:$H$109*(1+'W01'!$I$89:$I$109/30),0)))/B5,"")</f>
        <v/>
      </c>
      <c r="F5" s="269">
        <f>""</f>
        <v/>
      </c>
      <c r="G5" s="215">
        <f>'W01'!E4</f>
        <v/>
      </c>
      <c r="H5" s="303">
        <f>""</f>
        <v/>
      </c>
      <c r="I5" s="213" t="n"/>
      <c r="J5" s="219" t="n"/>
      <c r="K5" s="213" t="n"/>
      <c r="L5" s="213" t="n"/>
      <c r="M5" s="213" t="n"/>
      <c r="N5" s="213" t="n"/>
      <c r="O5" s="213" t="n"/>
      <c r="P5" s="213" t="n"/>
      <c r="Q5" s="213" t="n"/>
      <c r="R5" s="213" t="n"/>
    </row>
    <row r="6">
      <c r="A6" s="220" t="n">
        <v>2</v>
      </c>
      <c r="B6" s="220">
        <f>SUM(COUNT('W02'!$H$9:$H$31),COUNT('W02'!$H$35:$H$55),COUNT('W02'!$H$59:$H$85),COUNT('W02'!$H$89:$H$109))</f>
        <v/>
      </c>
      <c r="C6" s="221">
        <f>(SUMPRODUCT(IFERROR('W02'!$H$9:$H$31*'W02'!$I$9:$I$31,0))+SUMPRODUCT(IFERROR('W02'!$H$35:$H$55*'W02'!$I$35:$I$55,0))+SUMPRODUCT(IFERROR('W02'!$H$59:$H$85*'W02'!$I$59:$I$85,0))+SUMPRODUCT(IFERROR('W02'!$H$89:$H$109*'W02'!$I$89:$I$109,0)))</f>
        <v/>
      </c>
      <c r="D6" s="270">
        <f>IFERROR(C6/(SUMPRODUCT(IFERROR('W01'!$H$9:$H$31*'W01'!$I$9:$I$31,0))+SUMPRODUCT(IFERROR('W01'!$H$35:$H$55*'W01'!$I$35:$I$55,0))+SUMPRODUCT(IFERROR('W01'!$H$59:$H$85*'W01'!$I$59:$I$85,0))+SUMPRODUCT(IFERROR('W01'!$H$89:$H$109*'W01'!$I$89:$I$109,0)))-1,"")</f>
        <v/>
      </c>
      <c r="E6" s="223">
        <f>IFERROR((SUMPRODUCT(IFERROR('W02'!$H$9:$H$31*(1+'W02'!$I$9:$I$31/30),0))+SUMPRODUCT(IFERROR('W02'!$H$35:$H$55*(1+'W02'!$I$35:$I$55/30),0))+SUMPRODUCT(IFERROR('W02'!$H$59:$H$85*(1+'W02'!$I$59:$I$85/30),0))+SUMPRODUCT(IFERROR('W02'!$H$89:$H$109*(1+'W02'!$I$89:$I$109/30),0)))/B6,"")</f>
        <v/>
      </c>
      <c r="F6" s="270">
        <f>IFERROR(E6/((SUMPRODUCT(IFERROR('W01'!$H$9:$H$31*(1+'W01'!$I$9:$I$31/30),0))+SUMPRODUCT(IFERROR('W01'!$H$35:$H$55*(1+'W01'!$I$35:$I$55/30),0))+SUMPRODUCT(IFERROR('W01'!$H$59:$H$85*(1+'W01'!$I$59:$I$85/30),0))+SUMPRODUCT(IFERROR('W01'!$H$89:$H$109*(1+'W01'!$I$89:$I$109/30),0)))/B5)-1,"")</f>
        <v/>
      </c>
      <c r="G6" s="220">
        <f>'W02'!E4</f>
        <v/>
      </c>
      <c r="H6" s="303">
        <f>IFERROR((SUMPRODUCT(IFERROR('W02'!$H$9:$H$31*('W02'!$I$9:$I$31+'W02'!$J$9:$J$31),0))+SUMPRODUCT(IFERROR('W02'!$H$35:$H$55*('W02'!$I$35:$I$55+'W02'!$J$35:$J$55),0))+SUMPRODUCT(IFERROR('W02'!$H$59:$H$85*('W02'!$I$59:$I$85+'W02'!$J$59:$J$85),0))+SUMPRODUCT(IFERROR('W02'!$H$89:$H$109*('W02'!$I$89:$I$109+'W02'!$J$89:$J$109),0)))/(SUMPRODUCT(IFERROR('W01'!$H$9:$H$31*('W01'!$I$9:$I$31+'W01'!$J$9:$J$31),0))+SUMPRODUCT(IFERROR('W01'!$H$35:$H$55*('W01'!$I$35:$I$55+'W01'!$J$35:$J$55),0))+SUMPRODUCT(IFERROR('W01'!$H$59:$H$85*('W01'!$I$59:$I$85+'W01'!$J$59:$J$85),0))+SUMPRODUCT(IFERROR('W01'!$H$89:$H$109*('W01'!$I$89:$I$109+'W01'!$J$89:$J$109),0)))-1,"")</f>
        <v/>
      </c>
      <c r="I6" s="213" t="n"/>
      <c r="J6" s="219" t="n"/>
      <c r="K6" s="213" t="n"/>
      <c r="L6" s="213" t="n"/>
      <c r="M6" s="213" t="n"/>
      <c r="N6" s="213" t="n"/>
      <c r="O6" s="213" t="n"/>
      <c r="P6" s="213" t="n"/>
      <c r="Q6" s="213" t="n"/>
      <c r="R6" s="213" t="n"/>
    </row>
    <row r="7">
      <c r="A7" s="215" t="n">
        <v>3</v>
      </c>
      <c r="B7" s="215">
        <f>SUM(COUNT('W03'!$H$9:$H$31),COUNT('W03'!$H$35:$H$55),COUNT('W03'!$H$59:$H$85),COUNT('W03'!$H$89:$H$109))</f>
        <v/>
      </c>
      <c r="C7" s="216">
        <f>(SUMPRODUCT(IFERROR('W03'!$H$9:$H$31*'W03'!$I$9:$I$31,0))+SUMPRODUCT(IFERROR('W03'!$H$35:$H$55*'W03'!$I$35:$I$55,0))+SUMPRODUCT(IFERROR('W03'!$H$59:$H$85*'W03'!$I$59:$I$85,0))+SUMPRODUCT(IFERROR('W03'!$H$89:$H$109*'W03'!$I$89:$I$109,0)))</f>
        <v/>
      </c>
      <c r="D7" s="269">
        <f>IFERROR(C7/(SUMPRODUCT(IFERROR('W02'!$H$9:$H$31*'W02'!$I$9:$I$31,0))+SUMPRODUCT(IFERROR('W02'!$H$35:$H$55*'W02'!$I$35:$I$55,0))+SUMPRODUCT(IFERROR('W02'!$H$59:$H$85*'W02'!$I$59:$I$85,0))+SUMPRODUCT(IFERROR('W02'!$H$89:$H$109*'W02'!$I$89:$I$109,0)))-1,"")</f>
        <v/>
      </c>
      <c r="E7" s="218">
        <f>IFERROR((SUMPRODUCT(IFERROR('W03'!$H$9:$H$31*(1+'W03'!$I$9:$I$31/30),0))+SUMPRODUCT(IFERROR('W03'!$H$35:$H$55*(1+'W03'!$I$35:$I$55/30),0))+SUMPRODUCT(IFERROR('W03'!$H$59:$H$85*(1+'W03'!$I$59:$I$85/30),0))+SUMPRODUCT(IFERROR('W03'!$H$89:$H$109*(1+'W03'!$I$89:$I$109/30),0)))/B7,"")</f>
        <v/>
      </c>
      <c r="F7" s="269">
        <f>IFERROR(E7/((SUMPRODUCT(IFERROR('W02'!$H$9:$H$31*(1+'W02'!$I$9:$I$31/30),0))+SUMPRODUCT(IFERROR('W02'!$H$35:$H$55*(1+'W02'!$I$35:$I$55/30),0))+SUMPRODUCT(IFERROR('W02'!$H$59:$H$85*(1+'W02'!$I$59:$I$85/30),0))+SUMPRODUCT(IFERROR('W02'!$H$89:$H$109*(1+'W02'!$I$89:$I$109/30),0)))/B6)-1,"")</f>
        <v/>
      </c>
      <c r="G7" s="215">
        <f>'W03'!E4</f>
        <v/>
      </c>
      <c r="H7" s="303">
        <f>IFERROR((SUMPRODUCT(IFERROR('W03'!$H$9:$H$31*('W03'!$I$9:$I$31+'W03'!$J$9:$J$31),0))+SUMPRODUCT(IFERROR('W03'!$H$35:$H$55*('W03'!$I$35:$I$55+'W03'!$J$35:$J$55),0))+SUMPRODUCT(IFERROR('W03'!$H$59:$H$85*('W03'!$I$59:$I$85+'W03'!$J$59:$J$85),0))+SUMPRODUCT(IFERROR('W03'!$H$89:$H$109*('W03'!$I$89:$I$109+'W03'!$J$89:$J$109),0)))/(SUMPRODUCT(IFERROR('W02'!$H$9:$H$31*('W02'!$I$9:$I$31+'W02'!$J$9:$J$31),0))+SUMPRODUCT(IFERROR('W02'!$H$35:$H$55*('W02'!$I$35:$I$55+'W02'!$J$35:$J$55),0))+SUMPRODUCT(IFERROR('W02'!$H$59:$H$85*('W02'!$I$59:$I$85+'W02'!$J$59:$J$85),0))+SUMPRODUCT(IFERROR('W02'!$H$89:$H$109*('W02'!$I$89:$I$109+'W02'!$J$89:$J$109),0)))-1,"")</f>
        <v/>
      </c>
      <c r="I7" s="213" t="n"/>
      <c r="J7" s="219" t="n"/>
      <c r="K7" s="213" t="n"/>
      <c r="L7" s="213" t="n"/>
      <c r="M7" s="213" t="n"/>
      <c r="N7" s="213" t="n"/>
      <c r="O7" s="213" t="n"/>
      <c r="P7" s="213" t="n"/>
      <c r="Q7" s="213" t="n"/>
      <c r="R7" s="213" t="n"/>
    </row>
    <row r="8">
      <c r="A8" s="220" t="n">
        <v>4</v>
      </c>
      <c r="B8" s="220">
        <f>SUM(COUNT('W04'!$H$9:$H$31),COUNT('W04'!$H$35:$H$55),COUNT('W04'!$H$59:$H$85),COUNT('W04'!$H$89:$H$109))</f>
        <v/>
      </c>
      <c r="C8" s="221">
        <f>(SUMPRODUCT(IFERROR('W04'!$H$9:$H$31*'W04'!$I$9:$I$31,0))+SUMPRODUCT(IFERROR('W04'!$H$35:$H$55*'W04'!$I$35:$I$55,0))+SUMPRODUCT(IFERROR('W04'!$H$59:$H$85*'W04'!$I$59:$I$85,0))+SUMPRODUCT(IFERROR('W04'!$H$89:$H$109*'W04'!$I$89:$I$109,0)))</f>
        <v/>
      </c>
      <c r="D8" s="270">
        <f>IFERROR(C8/(SUMPRODUCT(IFERROR('W03'!$H$9:$H$31*'W03'!$I$9:$I$31,0))+SUMPRODUCT(IFERROR('W03'!$H$35:$H$55*'W03'!$I$35:$I$55,0))+SUMPRODUCT(IFERROR('W03'!$H$59:$H$85*'W03'!$I$59:$I$85,0))+SUMPRODUCT(IFERROR('W03'!$H$89:$H$109*'W03'!$I$89:$I$109,0)))-1,"")</f>
        <v/>
      </c>
      <c r="E8" s="223">
        <f>IFERROR((SUMPRODUCT(IFERROR('W04'!$H$9:$H$31*(1+'W04'!$I$9:$I$31/30),0))+SUMPRODUCT(IFERROR('W04'!$H$35:$H$55*(1+'W04'!$I$35:$I$55/30),0))+SUMPRODUCT(IFERROR('W04'!$H$59:$H$85*(1+'W04'!$I$59:$I$85/30),0))+SUMPRODUCT(IFERROR('W04'!$H$89:$H$109*(1+'W04'!$I$89:$I$109/30),0)))/B8,"")</f>
        <v/>
      </c>
      <c r="F8" s="270">
        <f>IFERROR(E8/((SUMPRODUCT(IFERROR('W03'!$H$9:$H$31*(1+'W03'!$I$9:$I$31/30),0))+SUMPRODUCT(IFERROR('W03'!$H$35:$H$55*(1+'W03'!$I$35:$I$55/30),0))+SUMPRODUCT(IFERROR('W03'!$H$59:$H$85*(1+'W03'!$I$59:$I$85/30),0))+SUMPRODUCT(IFERROR('W03'!$H$89:$H$109*(1+'W03'!$I$89:$I$109/30),0)))/B7)-1,"")</f>
        <v/>
      </c>
      <c r="G8" s="220">
        <f>'W04'!E4</f>
        <v/>
      </c>
      <c r="H8" s="303">
        <f>IFERROR((SUMPRODUCT(IFERROR('W04'!$H$9:$H$31*('W04'!$I$9:$I$31+'W04'!$J$9:$J$31),0))+SUMPRODUCT(IFERROR('W04'!$H$35:$H$55*('W04'!$I$35:$I$55+'W04'!$J$35:$J$55),0))+SUMPRODUCT(IFERROR('W04'!$H$59:$H$85*('W04'!$I$59:$I$85+'W04'!$J$59:$J$85),0))+SUMPRODUCT(IFERROR('W04'!$H$89:$H$109*('W04'!$I$89:$I$109+'W04'!$J$89:$J$109),0)))/(SUMPRODUCT(IFERROR('W03'!$H$9:$H$31*('W03'!$I$9:$I$31+'W03'!$J$9:$J$31),0))+SUMPRODUCT(IFERROR('W03'!$H$35:$H$55*('W03'!$I$35:$I$55+'W03'!$J$35:$J$55),0))+SUMPRODUCT(IFERROR('W03'!$H$59:$H$85*('W03'!$I$59:$I$85+'W03'!$J$59:$J$85),0))+SUMPRODUCT(IFERROR('W03'!$H$89:$H$109*('W03'!$I$89:$I$109+'W03'!$J$89:$J$109),0)))-1,"")</f>
        <v/>
      </c>
      <c r="I8" s="213" t="n"/>
      <c r="J8" s="219" t="n"/>
      <c r="K8" s="213" t="n"/>
      <c r="L8" s="213" t="n"/>
      <c r="M8" s="213" t="n"/>
      <c r="N8" s="213" t="n"/>
      <c r="O8" s="213" t="n"/>
      <c r="P8" s="213" t="n"/>
      <c r="Q8" s="213" t="n"/>
      <c r="R8" s="213" t="n"/>
    </row>
    <row r="9">
      <c r="A9" s="215" t="n">
        <v>5</v>
      </c>
      <c r="B9" s="215">
        <f>SUM(COUNT('W05'!$H$9:$H$31),COUNT('W05'!$H$35:$H$55),COUNT('W05'!$H$59:$H$85),COUNT('W05'!$H$89:$H$109))</f>
        <v/>
      </c>
      <c r="C9" s="216">
        <f>(SUMPRODUCT(IFERROR('W05'!$H$9:$H$31*'W05'!$I$9:$I$31,0))+SUMPRODUCT(IFERROR('W05'!$H$35:$H$55*'W05'!$I$35:$I$55,0))+SUMPRODUCT(IFERROR('W05'!$H$59:$H$85*'W05'!$I$59:$I$85,0))+SUMPRODUCT(IFERROR('W05'!$H$89:$H$109*'W05'!$I$89:$I$109,0)))</f>
        <v/>
      </c>
      <c r="D9" s="269">
        <f>IFERROR(C9/(SUMPRODUCT(IFERROR('W04'!$H$9:$H$31*'W04'!$I$9:$I$31,0))+SUMPRODUCT(IFERROR('W04'!$H$35:$H$55*'W04'!$I$35:$I$55,0))+SUMPRODUCT(IFERROR('W04'!$H$59:$H$85*'W04'!$I$59:$I$85,0))+SUMPRODUCT(IFERROR('W04'!$H$89:$H$109*'W04'!$I$89:$I$109,0)))-1,"")</f>
        <v/>
      </c>
      <c r="E9" s="218">
        <f>IFERROR((SUMPRODUCT(IFERROR('W05'!$H$9:$H$31*(1+'W05'!$I$9:$I$31/30),0))+SUMPRODUCT(IFERROR('W05'!$H$35:$H$55*(1+'W05'!$I$35:$I$55/30),0))+SUMPRODUCT(IFERROR('W05'!$H$59:$H$85*(1+'W05'!$I$59:$I$85/30),0))+SUMPRODUCT(IFERROR('W05'!$H$89:$H$109*(1+'W05'!$I$89:$I$109/30),0)))/B9,"")</f>
        <v/>
      </c>
      <c r="F9" s="269">
        <f>IFERROR(E9/((SUMPRODUCT(IFERROR('W04'!$H$9:$H$31*(1+'W04'!$I$9:$I$31/30),0))+SUMPRODUCT(IFERROR('W04'!$H$35:$H$55*(1+'W04'!$I$35:$I$55/30),0))+SUMPRODUCT(IFERROR('W04'!$H$59:$H$85*(1+'W04'!$I$59:$I$85/30),0))+SUMPRODUCT(IFERROR('W04'!$H$89:$H$109*(1+'W04'!$I$89:$I$109/30),0)))/B8)-1,"")</f>
        <v/>
      </c>
      <c r="G9" s="215">
        <f>'W05'!E4</f>
        <v/>
      </c>
      <c r="H9" s="303">
        <f>IFERROR((SUMPRODUCT(IFERROR('W05'!$H$9:$H$31*('W05'!$I$9:$I$31+'W05'!$J$9:$J$31),0))+SUMPRODUCT(IFERROR('W05'!$H$35:$H$55*('W05'!$I$35:$I$55+'W05'!$J$35:$J$55),0))+SUMPRODUCT(IFERROR('W05'!$H$59:$H$85*('W05'!$I$59:$I$85+'W05'!$J$59:$J$85),0))+SUMPRODUCT(IFERROR('W05'!$H$89:$H$109*('W05'!$I$89:$I$109+'W05'!$J$89:$J$109),0)))/(SUMPRODUCT(IFERROR('W04'!$H$9:$H$31*('W04'!$I$9:$I$31+'W04'!$J$9:$J$31),0))+SUMPRODUCT(IFERROR('W04'!$H$35:$H$55*('W04'!$I$35:$I$55+'W04'!$J$35:$J$55),0))+SUMPRODUCT(IFERROR('W04'!$H$59:$H$85*('W04'!$I$59:$I$85+'W04'!$J$59:$J$85),0))+SUMPRODUCT(IFERROR('W04'!$H$89:$H$109*('W04'!$I$89:$I$109+'W04'!$J$89:$J$109),0)))-1,"")</f>
        <v/>
      </c>
      <c r="I9" s="213" t="n"/>
      <c r="J9" s="219" t="n"/>
      <c r="K9" s="213" t="n"/>
      <c r="L9" s="213" t="n"/>
      <c r="M9" s="213" t="n"/>
      <c r="N9" s="213" t="n"/>
      <c r="O9" s="213" t="n"/>
      <c r="P9" s="213" t="n"/>
      <c r="Q9" s="213" t="n"/>
      <c r="R9" s="213" t="n"/>
    </row>
    <row r="10">
      <c r="A10" s="220" t="n">
        <v>6</v>
      </c>
      <c r="B10" s="220">
        <f>SUM(COUNT('W06'!$H$9:$H$31),COUNT('W06'!$H$35:$H$55),COUNT('W06'!$H$59:$H$85),COUNT('W06'!$H$89:$H$109))</f>
        <v/>
      </c>
      <c r="C10" s="221">
        <f>(SUMPRODUCT(IFERROR('W06'!$H$9:$H$31*'W06'!$I$9:$I$31,0))+SUMPRODUCT(IFERROR('W06'!$H$35:$H$55*'W06'!$I$35:$I$55,0))+SUMPRODUCT(IFERROR('W06'!$H$59:$H$85*'W06'!$I$59:$I$85,0))+SUMPRODUCT(IFERROR('W06'!$H$89:$H$109*'W06'!$I$89:$I$109,0)))</f>
        <v/>
      </c>
      <c r="D10" s="270">
        <f>IFERROR(C10/(SUMPRODUCT(IFERROR('W05'!$H$9:$H$31*'W05'!$I$9:$I$31,0))+SUMPRODUCT(IFERROR('W05'!$H$35:$H$55*'W05'!$I$35:$I$55,0))+SUMPRODUCT(IFERROR('W05'!$H$59:$H$85*'W05'!$I$59:$I$85,0))+SUMPRODUCT(IFERROR('W05'!$H$89:$H$109*'W05'!$I$89:$I$109,0)))-1,"")</f>
        <v/>
      </c>
      <c r="E10" s="223">
        <f>IFERROR((SUMPRODUCT(IFERROR('W06'!$H$9:$H$31*(1+'W06'!$I$9:$I$31/30),0))+SUMPRODUCT(IFERROR('W06'!$H$35:$H$55*(1+'W06'!$I$35:$I$55/30),0))+SUMPRODUCT(IFERROR('W06'!$H$59:$H$85*(1+'W06'!$I$59:$I$85/30),0))+SUMPRODUCT(IFERROR('W06'!$H$89:$H$109*(1+'W06'!$I$89:$I$109/30),0)))/B10,"")</f>
        <v/>
      </c>
      <c r="F10" s="270">
        <f>IFERROR(E10/((SUMPRODUCT(IFERROR('W05'!$H$9:$H$31*(1+'W05'!$I$9:$I$31/30),0))+SUMPRODUCT(IFERROR('W05'!$H$35:$H$55*(1+'W05'!$I$35:$I$55/30),0))+SUMPRODUCT(IFERROR('W05'!$H$59:$H$85*(1+'W05'!$I$59:$I$85/30),0))+SUMPRODUCT(IFERROR('W05'!$H$89:$H$109*(1+'W05'!$I$89:$I$109/30),0)))/B9)-1,"")</f>
        <v/>
      </c>
      <c r="G10" s="220">
        <f>'W06'!E4</f>
        <v/>
      </c>
      <c r="H10" s="303">
        <f>IFERROR((SUMPRODUCT(IFERROR('W06'!$H$9:$H$31*('W06'!$I$9:$I$31+'W06'!$J$9:$J$31),0))+SUMPRODUCT(IFERROR('W06'!$H$35:$H$55*('W06'!$I$35:$I$55+'W06'!$J$35:$J$55),0))+SUMPRODUCT(IFERROR('W06'!$H$59:$H$85*('W06'!$I$59:$I$85+'W06'!$J$59:$J$85),0))+SUMPRODUCT(IFERROR('W06'!$H$89:$H$109*('W06'!$I$89:$I$109+'W06'!$J$89:$J$109),0)))/(SUMPRODUCT(IFERROR('W05'!$H$9:$H$31*('W05'!$I$9:$I$31+'W05'!$J$9:$J$31),0))+SUMPRODUCT(IFERROR('W05'!$H$35:$H$55*('W05'!$I$35:$I$55+'W05'!$J$35:$J$55),0))+SUMPRODUCT(IFERROR('W05'!$H$59:$H$85*('W05'!$I$59:$I$85+'W05'!$J$59:$J$85),0))+SUMPRODUCT(IFERROR('W05'!$H$89:$H$109*('W05'!$I$89:$I$109+'W05'!$J$89:$J$109),0)))-1,"")</f>
        <v/>
      </c>
      <c r="I10" s="213" t="n"/>
      <c r="J10" s="219" t="n"/>
      <c r="K10" s="213" t="n"/>
      <c r="L10" s="213" t="n"/>
      <c r="M10" s="213" t="n"/>
      <c r="N10" s="213" t="n"/>
      <c r="O10" s="213" t="n"/>
      <c r="P10" s="213" t="n"/>
      <c r="Q10" s="213" t="n"/>
      <c r="R10" s="213" t="n"/>
    </row>
    <row r="11">
      <c r="A11" s="215" t="n">
        <v>7</v>
      </c>
      <c r="B11" s="215">
        <f>SUM(COUNT('W07'!$H$9:$H$31),COUNT('W07'!$H$35:$H$55),COUNT('W07'!$H$59:$H$85),COUNT('W07'!$H$89:$H$109))</f>
        <v/>
      </c>
      <c r="C11" s="216">
        <f>(SUMPRODUCT(IFERROR('W07'!$H$9:$H$31*'W07'!$I$9:$I$31,0))+SUMPRODUCT(IFERROR('W07'!$H$35:$H$55*'W07'!$I$35:$I$55,0))+SUMPRODUCT(IFERROR('W07'!$H$59:$H$85*'W07'!$I$59:$I$85,0))+SUMPRODUCT(IFERROR('W07'!$H$89:$H$109*'W07'!$I$89:$I$109,0)))</f>
        <v/>
      </c>
      <c r="D11" s="269">
        <f>IFERROR(C11/(SUMPRODUCT(IFERROR('W06'!$H$9:$H$31*'W06'!$I$9:$I$31,0))+SUMPRODUCT(IFERROR('W06'!$H$35:$H$55*'W06'!$I$35:$I$55,0))+SUMPRODUCT(IFERROR('W06'!$H$59:$H$85*'W06'!$I$59:$I$85,0))+SUMPRODUCT(IFERROR('W06'!$H$89:$H$109*'W06'!$I$89:$I$109,0)))-1,"")</f>
        <v/>
      </c>
      <c r="E11" s="218">
        <f>IFERROR((SUMPRODUCT(IFERROR('W07'!$H$9:$H$31*(1+'W07'!$I$9:$I$31/30),0))+SUMPRODUCT(IFERROR('W07'!$H$35:$H$55*(1+'W07'!$I$35:$I$55/30),0))+SUMPRODUCT(IFERROR('W07'!$H$59:$H$85*(1+'W07'!$I$59:$I$85/30),0))+SUMPRODUCT(IFERROR('W07'!$H$89:$H$109*(1+'W07'!$I$89:$I$109/30),0)))/B11,"")</f>
        <v/>
      </c>
      <c r="F11" s="269">
        <f>IFERROR(E11/((SUMPRODUCT(IFERROR('W06'!$H$9:$H$31*(1+'W06'!$I$9:$I$31/30),0))+SUMPRODUCT(IFERROR('W06'!$H$35:$H$55*(1+'W06'!$I$35:$I$55/30),0))+SUMPRODUCT(IFERROR('W06'!$H$59:$H$85*(1+'W06'!$I$59:$I$85/30),0))+SUMPRODUCT(IFERROR('W06'!$H$89:$H$109*(1+'W06'!$I$89:$I$109/30),0)))/B10)-1,"")</f>
        <v/>
      </c>
      <c r="G11" s="215">
        <f>'W07'!E4</f>
        <v/>
      </c>
      <c r="H11" s="303">
        <f>IFERROR((SUMPRODUCT(IFERROR('W07'!$H$9:$H$31*('W07'!$I$9:$I$31+'W07'!$J$9:$J$31),0))+SUMPRODUCT(IFERROR('W07'!$H$35:$H$55*('W07'!$I$35:$I$55+'W07'!$J$35:$J$55),0))+SUMPRODUCT(IFERROR('W07'!$H$59:$H$85*('W07'!$I$59:$I$85+'W07'!$J$59:$J$85),0))+SUMPRODUCT(IFERROR('W07'!$H$89:$H$109*('W07'!$I$89:$I$109+'W07'!$J$89:$J$109),0)))/(SUMPRODUCT(IFERROR('W06'!$H$9:$H$31*('W06'!$I$9:$I$31+'W06'!$J$9:$J$31),0))+SUMPRODUCT(IFERROR('W06'!$H$35:$H$55*('W06'!$I$35:$I$55+'W06'!$J$35:$J$55),0))+SUMPRODUCT(IFERROR('W06'!$H$59:$H$85*('W06'!$I$59:$I$85+'W06'!$J$59:$J$85),0))+SUMPRODUCT(IFERROR('W06'!$H$89:$H$109*('W06'!$I$89:$I$109+'W06'!$J$89:$J$109),0)))-1,"")</f>
        <v/>
      </c>
      <c r="I11" s="213" t="n"/>
      <c r="J11" s="219" t="n"/>
      <c r="K11" s="213" t="n"/>
      <c r="L11" s="213" t="n"/>
      <c r="M11" s="213" t="n"/>
      <c r="N11" s="213" t="n"/>
      <c r="O11" s="213" t="n"/>
      <c r="P11" s="213" t="n"/>
      <c r="Q11" s="213" t="n"/>
      <c r="R11" s="213" t="n"/>
    </row>
    <row r="12">
      <c r="A12" s="220" t="n">
        <v>8</v>
      </c>
      <c r="B12" s="220">
        <f>SUM(COUNT('W08'!$H$9:$H$31),COUNT('W08'!$H$35:$H$55),COUNT('W08'!$H$59:$H$85),COUNT('W08'!$H$89:$H$109))</f>
        <v/>
      </c>
      <c r="C12" s="221">
        <f>(SUMPRODUCT(IFERROR('W08'!$H$9:$H$31*'W08'!$I$9:$I$31,0))+SUMPRODUCT(IFERROR('W08'!$H$35:$H$55*'W08'!$I$35:$I$55,0))+SUMPRODUCT(IFERROR('W08'!$H$59:$H$85*'W08'!$I$59:$I$85,0))+SUMPRODUCT(IFERROR('W08'!$H$89:$H$109*'W08'!$I$89:$I$109,0)))</f>
        <v/>
      </c>
      <c r="D12" s="270">
        <f>IFERROR(C12/(SUMPRODUCT(IFERROR('W07'!$H$9:$H$31*'W07'!$I$9:$I$31,0))+SUMPRODUCT(IFERROR('W07'!$H$35:$H$55*'W07'!$I$35:$I$55,0))+SUMPRODUCT(IFERROR('W07'!$H$59:$H$85*'W07'!$I$59:$I$85,0))+SUMPRODUCT(IFERROR('W07'!$H$89:$H$109*'W07'!$I$89:$I$109,0)))-1,"")</f>
        <v/>
      </c>
      <c r="E12" s="223">
        <f>IFERROR((SUMPRODUCT(IFERROR('W08'!$H$9:$H$31*(1+'W08'!$I$9:$I$31/30),0))+SUMPRODUCT(IFERROR('W08'!$H$35:$H$55*(1+'W08'!$I$35:$I$55/30),0))+SUMPRODUCT(IFERROR('W08'!$H$59:$H$85*(1+'W08'!$I$59:$I$85/30),0))+SUMPRODUCT(IFERROR('W08'!$H$89:$H$109*(1+'W08'!$I$89:$I$109/30),0)))/B12,"")</f>
        <v/>
      </c>
      <c r="F12" s="270">
        <f>IFERROR(E12/((SUMPRODUCT(IFERROR('W07'!$H$9:$H$31*(1+'W07'!$I$9:$I$31/30),0))+SUMPRODUCT(IFERROR('W07'!$H$35:$H$55*(1+'W07'!$I$35:$I$55/30),0))+SUMPRODUCT(IFERROR('W07'!$H$59:$H$85*(1+'W07'!$I$59:$I$85/30),0))+SUMPRODUCT(IFERROR('W07'!$H$89:$H$109*(1+'W07'!$I$89:$I$109/30),0)))/B11)-1,"")</f>
        <v/>
      </c>
      <c r="G12" s="220">
        <f>'W08'!E4</f>
        <v/>
      </c>
      <c r="H12" s="303">
        <f>IFERROR((SUMPRODUCT(IFERROR('W08'!$H$9:$H$31*('W08'!$I$9:$I$31+'W08'!$J$9:$J$31),0))+SUMPRODUCT(IFERROR('W08'!$H$35:$H$55*('W08'!$I$35:$I$55+'W08'!$J$35:$J$55),0))+SUMPRODUCT(IFERROR('W08'!$H$59:$H$85*('W08'!$I$59:$I$85+'W08'!$J$59:$J$85),0))+SUMPRODUCT(IFERROR('W08'!$H$89:$H$109*('W08'!$I$89:$I$109+'W08'!$J$89:$J$109),0)))/(SUMPRODUCT(IFERROR('W07'!$H$9:$H$31*('W07'!$I$9:$I$31+'W07'!$J$9:$J$31),0))+SUMPRODUCT(IFERROR('W07'!$H$35:$H$55*('W07'!$I$35:$I$55+'W07'!$J$35:$J$55),0))+SUMPRODUCT(IFERROR('W07'!$H$59:$H$85*('W07'!$I$59:$I$85+'W07'!$J$59:$J$85),0))+SUMPRODUCT(IFERROR('W07'!$H$89:$H$109*('W07'!$I$89:$I$109+'W07'!$J$89:$J$109),0)))-1,"")</f>
        <v/>
      </c>
      <c r="I12" s="213" t="n"/>
      <c r="J12" s="219" t="n"/>
      <c r="K12" s="213" t="n"/>
      <c r="L12" s="213" t="n"/>
      <c r="M12" s="213" t="n"/>
      <c r="N12" s="213" t="n"/>
      <c r="O12" s="213" t="n"/>
      <c r="P12" s="213" t="n"/>
      <c r="Q12" s="213" t="n"/>
      <c r="R12" s="213" t="n"/>
    </row>
    <row r="13">
      <c r="A13" s="215" t="n">
        <v>9</v>
      </c>
      <c r="B13" s="215">
        <f>SUM(COUNT('W09'!$H$9:$H$31),COUNT('W09'!$H$35:$H$55),COUNT('W09'!$H$59:$H$85),COUNT('W09'!$H$89:$H$109))</f>
        <v/>
      </c>
      <c r="C13" s="216">
        <f>(SUMPRODUCT(IFERROR('W09'!$H$9:$H$31*'W09'!$I$9:$I$31,0))+SUMPRODUCT(IFERROR('W09'!$H$35:$H$55*'W09'!$I$35:$I$55,0))+SUMPRODUCT(IFERROR('W09'!$H$59:$H$85*'W09'!$I$59:$I$85,0))+SUMPRODUCT(IFERROR('W09'!$H$89:$H$109*'W09'!$I$89:$I$109,0)))</f>
        <v/>
      </c>
      <c r="D13" s="269">
        <f>IFERROR(C13/(SUMPRODUCT(IFERROR('W08'!$H$9:$H$31*'W08'!$I$9:$I$31,0))+SUMPRODUCT(IFERROR('W08'!$H$35:$H$55*'W08'!$I$35:$I$55,0))+SUMPRODUCT(IFERROR('W08'!$H$59:$H$85*'W08'!$I$59:$I$85,0))+SUMPRODUCT(IFERROR('W08'!$H$89:$H$109*'W08'!$I$89:$I$109,0)))-1,"")</f>
        <v/>
      </c>
      <c r="E13" s="218">
        <f>IFERROR((SUMPRODUCT(IFERROR('W09'!$H$9:$H$31*(1+'W09'!$I$9:$I$31/30),0))+SUMPRODUCT(IFERROR('W09'!$H$35:$H$55*(1+'W09'!$I$35:$I$55/30),0))+SUMPRODUCT(IFERROR('W09'!$H$59:$H$85*(1+'W09'!$I$59:$I$85/30),0))+SUMPRODUCT(IFERROR('W09'!$H$89:$H$109*(1+'W09'!$I$89:$I$109/30),0)))/B13,"")</f>
        <v/>
      </c>
      <c r="F13" s="269">
        <f>IFERROR(E13/((SUMPRODUCT(IFERROR('W08'!$H$9:$H$31*(1+'W08'!$I$9:$I$31/30),0))+SUMPRODUCT(IFERROR('W08'!$H$35:$H$55*(1+'W08'!$I$35:$I$55/30),0))+SUMPRODUCT(IFERROR('W08'!$H$59:$H$85*(1+'W08'!$I$59:$I$85/30),0))+SUMPRODUCT(IFERROR('W08'!$H$89:$H$109*(1+'W08'!$I$89:$I$109/30),0)))/B12)-1,"")</f>
        <v/>
      </c>
      <c r="G13" s="215">
        <f>'W09'!E4</f>
        <v/>
      </c>
      <c r="H13" s="303">
        <f>IFERROR((SUMPRODUCT(IFERROR('W09'!$H$9:$H$31*('W09'!$I$9:$I$31+'W09'!$J$9:$J$31),0))+SUMPRODUCT(IFERROR('W09'!$H$35:$H$55*('W09'!$I$35:$I$55+'W09'!$J$35:$J$55),0))+SUMPRODUCT(IFERROR('W09'!$H$59:$H$85*('W09'!$I$59:$I$85+'W09'!$J$59:$J$85),0))+SUMPRODUCT(IFERROR('W09'!$H$89:$H$109*('W09'!$I$89:$I$109+'W09'!$J$89:$J$109),0)))/(SUMPRODUCT(IFERROR('W08'!$H$9:$H$31*('W08'!$I$9:$I$31+'W08'!$J$9:$J$31),0))+SUMPRODUCT(IFERROR('W08'!$H$35:$H$55*('W08'!$I$35:$I$55+'W08'!$J$35:$J$55),0))+SUMPRODUCT(IFERROR('W08'!$H$59:$H$85*('W08'!$I$59:$I$85+'W08'!$J$59:$J$85),0))+SUMPRODUCT(IFERROR('W08'!$H$89:$H$109*('W08'!$I$89:$I$109+'W08'!$J$89:$J$109),0)))-1,"")</f>
        <v/>
      </c>
      <c r="I13" s="213" t="n"/>
      <c r="J13" s="219" t="n"/>
      <c r="K13" s="213" t="n"/>
      <c r="L13" s="213" t="n"/>
      <c r="M13" s="213" t="n"/>
      <c r="N13" s="213" t="n"/>
      <c r="O13" s="213" t="n"/>
      <c r="P13" s="213" t="n"/>
      <c r="Q13" s="213" t="n"/>
      <c r="R13" s="213" t="n"/>
    </row>
    <row r="14">
      <c r="A14" s="220" t="n">
        <v>10</v>
      </c>
      <c r="B14" s="220">
        <f>SUM(COUNT('W10'!$H$9:$H$31),COUNT('W10'!$H$35:$H$55),COUNT('W10'!$H$59:$H$85),COUNT('W10'!$H$89:$H$109))</f>
        <v/>
      </c>
      <c r="C14" s="221">
        <f>(SUMPRODUCT(IFERROR('W10'!$H$9:$H$31*'W10'!$I$9:$I$31,0))+SUMPRODUCT(IFERROR('W10'!$H$35:$H$55*'W10'!$I$35:$I$55,0))+SUMPRODUCT(IFERROR('W10'!$H$59:$H$85*'W10'!$I$59:$I$85,0))+SUMPRODUCT(IFERROR('W10'!$H$89:$H$109*'W10'!$I$89:$I$109,0)))</f>
        <v/>
      </c>
      <c r="D14" s="270">
        <f>IFERROR(C14/(SUMPRODUCT(IFERROR('W09'!$H$9:$H$31*'W09'!$I$9:$I$31,0))+SUMPRODUCT(IFERROR('W09'!$H$35:$H$55*'W09'!$I$35:$I$55,0))+SUMPRODUCT(IFERROR('W09'!$H$59:$H$85*'W09'!$I$59:$I$85,0))+SUMPRODUCT(IFERROR('W09'!$H$89:$H$109*'W09'!$I$89:$I$109,0)))-1,"")</f>
        <v/>
      </c>
      <c r="E14" s="223">
        <f>IFERROR((SUMPRODUCT(IFERROR('W10'!$H$9:$H$31*(1+'W10'!$I$9:$I$31/30),0))+SUMPRODUCT(IFERROR('W10'!$H$35:$H$55*(1+'W10'!$I$35:$I$55/30),0))+SUMPRODUCT(IFERROR('W10'!$H$59:$H$85*(1+'W10'!$I$59:$I$85/30),0))+SUMPRODUCT(IFERROR('W10'!$H$89:$H$109*(1+'W10'!$I$89:$I$109/30),0)))/B14,"")</f>
        <v/>
      </c>
      <c r="F14" s="270">
        <f>IFERROR(E14/((SUMPRODUCT(IFERROR('W09'!$H$9:$H$31*(1+'W09'!$I$9:$I$31/30),0))+SUMPRODUCT(IFERROR('W09'!$H$35:$H$55*(1+'W09'!$I$35:$I$55/30),0))+SUMPRODUCT(IFERROR('W09'!$H$59:$H$85*(1+'W09'!$I$59:$I$85/30),0))+SUMPRODUCT(IFERROR('W09'!$H$89:$H$109*(1+'W09'!$I$89:$I$109/30),0)))/B13)-1,"")</f>
        <v/>
      </c>
      <c r="G14" s="220">
        <f>'W10'!E4</f>
        <v/>
      </c>
      <c r="H14" s="303">
        <f>IFERROR((SUMPRODUCT(IFERROR('W10'!$H$9:$H$31*('W10'!$I$9:$I$31+'W10'!$J$9:$J$31),0))+SUMPRODUCT(IFERROR('W10'!$H$35:$H$55*('W10'!$I$35:$I$55+'W10'!$J$35:$J$55),0))+SUMPRODUCT(IFERROR('W10'!$H$59:$H$85*('W10'!$I$59:$I$85+'W10'!$J$59:$J$85),0))+SUMPRODUCT(IFERROR('W10'!$H$89:$H$109*('W10'!$I$89:$I$109+'W10'!$J$89:$J$109),0)))/(SUMPRODUCT(IFERROR('W09'!$H$9:$H$31*('W09'!$I$9:$I$31+'W09'!$J$9:$J$31),0))+SUMPRODUCT(IFERROR('W09'!$H$35:$H$55*('W09'!$I$35:$I$55+'W09'!$J$35:$J$55),0))+SUMPRODUCT(IFERROR('W09'!$H$59:$H$85*('W09'!$I$59:$I$85+'W09'!$J$59:$J$85),0))+SUMPRODUCT(IFERROR('W09'!$H$89:$H$109*('W09'!$I$89:$I$109+'W09'!$J$89:$J$109),0)))-1,"")</f>
        <v/>
      </c>
      <c r="I14" s="213" t="n"/>
      <c r="J14" s="219" t="n"/>
      <c r="K14" s="213" t="n"/>
      <c r="L14" s="213" t="n"/>
      <c r="M14" s="213" t="n"/>
      <c r="N14" s="213" t="n"/>
      <c r="O14" s="213" t="n"/>
      <c r="P14" s="213" t="n"/>
      <c r="Q14" s="213" t="n"/>
      <c r="R14" s="213" t="n"/>
    </row>
    <row r="15">
      <c r="A15" s="215" t="n">
        <v>11</v>
      </c>
      <c r="B15" s="215">
        <f>SUM(COUNT('W11'!$H$9:$H$31),COUNT('W11'!$H$35:$H$55),COUNT('W11'!$H$59:$H$85),COUNT('W11'!$H$89:$H$109))</f>
        <v/>
      </c>
      <c r="C15" s="216">
        <f>(SUMPRODUCT(IFERROR('W11'!$H$9:$H$31*'W11'!$I$9:$I$31,0))+SUMPRODUCT(IFERROR('W11'!$H$35:$H$55*'W11'!$I$35:$I$55,0))+SUMPRODUCT(IFERROR('W11'!$H$59:$H$85*'W11'!$I$59:$I$85,0))+SUMPRODUCT(IFERROR('W11'!$H$89:$H$109*'W11'!$I$89:$I$109,0)))</f>
        <v/>
      </c>
      <c r="D15" s="269">
        <f>IFERROR(C15/(SUMPRODUCT(IFERROR('W10'!$H$9:$H$31*'W10'!$I$9:$I$31,0))+SUMPRODUCT(IFERROR('W10'!$H$35:$H$55*'W10'!$I$35:$I$55,0))+SUMPRODUCT(IFERROR('W10'!$H$59:$H$85*'W10'!$I$59:$I$85,0))+SUMPRODUCT(IFERROR('W10'!$H$89:$H$109*'W10'!$I$89:$I$109,0)))-1,"")</f>
        <v/>
      </c>
      <c r="E15" s="218">
        <f>IFERROR((SUMPRODUCT(IFERROR('W11'!$H$9:$H$31*(1+'W11'!$I$9:$I$31/30),0))+SUMPRODUCT(IFERROR('W11'!$H$35:$H$55*(1+'W11'!$I$35:$I$55/30),0))+SUMPRODUCT(IFERROR('W11'!$H$59:$H$85*(1+'W11'!$I$59:$I$85/30),0))+SUMPRODUCT(IFERROR('W11'!$H$89:$H$109*(1+'W11'!$I$89:$I$109/30),0)))/B15,"")</f>
        <v/>
      </c>
      <c r="F15" s="269">
        <f>IFERROR(E15/((SUMPRODUCT(IFERROR('W10'!$H$9:$H$31*(1+'W10'!$I$9:$I$31/30),0))+SUMPRODUCT(IFERROR('W10'!$H$35:$H$55*(1+'W10'!$I$35:$I$55/30),0))+SUMPRODUCT(IFERROR('W10'!$H$59:$H$85*(1+'W10'!$I$59:$I$85/30),0))+SUMPRODUCT(IFERROR('W10'!$H$89:$H$109*(1+'W10'!$I$89:$I$109/30),0)))/B14)-1,"")</f>
        <v/>
      </c>
      <c r="G15" s="215">
        <f>'W11'!E4</f>
        <v/>
      </c>
      <c r="H15" s="303">
        <f>IFERROR((SUMPRODUCT(IFERROR('W11'!$H$9:$H$31*('W11'!$I$9:$I$31+'W11'!$J$9:$J$31),0))+SUMPRODUCT(IFERROR('W11'!$H$35:$H$55*('W11'!$I$35:$I$55+'W11'!$J$35:$J$55),0))+SUMPRODUCT(IFERROR('W11'!$H$59:$H$85*('W11'!$I$59:$I$85+'W11'!$J$59:$J$85),0))+SUMPRODUCT(IFERROR('W11'!$H$89:$H$109*('W11'!$I$89:$I$109+'W11'!$J$89:$J$109),0)))/(SUMPRODUCT(IFERROR('W10'!$H$9:$H$31*('W10'!$I$9:$I$31+'W10'!$J$9:$J$31),0))+SUMPRODUCT(IFERROR('W10'!$H$35:$H$55*('W10'!$I$35:$I$55+'W10'!$J$35:$J$55),0))+SUMPRODUCT(IFERROR('W10'!$H$59:$H$85*('W10'!$I$59:$I$85+'W10'!$J$59:$J$85),0))+SUMPRODUCT(IFERROR('W10'!$H$89:$H$109*('W10'!$I$89:$I$109+'W10'!$J$89:$J$109),0)))-1,"")</f>
        <v/>
      </c>
      <c r="I15" s="213" t="n"/>
      <c r="J15" s="219" t="n"/>
      <c r="K15" s="213" t="n"/>
      <c r="L15" s="213" t="n"/>
      <c r="M15" s="213" t="n"/>
      <c r="N15" s="213" t="n"/>
      <c r="O15" s="213" t="n"/>
      <c r="P15" s="213" t="n"/>
      <c r="Q15" s="213" t="n"/>
      <c r="R15" s="213" t="n"/>
    </row>
    <row r="16">
      <c r="A16" s="220" t="n">
        <v>12</v>
      </c>
      <c r="B16" s="220">
        <f>SUM(COUNT('W12'!$H$9:$H$31),COUNT('W12'!$H$35:$H$55),COUNT('W12'!$H$59:$H$85),COUNT('W12'!$H$89:$H$109))</f>
        <v/>
      </c>
      <c r="C16" s="221">
        <f>(SUMPRODUCT(IFERROR('W12'!$H$9:$H$31*'W12'!$I$9:$I$31,0))+SUMPRODUCT(IFERROR('W12'!$H$35:$H$55*'W12'!$I$35:$I$55,0))+SUMPRODUCT(IFERROR('W12'!$H$59:$H$85*'W12'!$I$59:$I$85,0))+SUMPRODUCT(IFERROR('W12'!$H$89:$H$109*'W12'!$I$89:$I$109,0)))</f>
        <v/>
      </c>
      <c r="D16" s="270">
        <f>IFERROR(C16/(SUMPRODUCT(IFERROR('W11'!$H$9:$H$31*'W11'!$I$9:$I$31,0))+SUMPRODUCT(IFERROR('W11'!$H$35:$H$55*'W11'!$I$35:$I$55,0))+SUMPRODUCT(IFERROR('W11'!$H$59:$H$85*'W11'!$I$59:$I$85,0))+SUMPRODUCT(IFERROR('W11'!$H$89:$H$109*'W11'!$I$89:$I$109,0)))-1,"")</f>
        <v/>
      </c>
      <c r="E16" s="223">
        <f>IFERROR((SUMPRODUCT(IFERROR('W12'!$H$9:$H$31*(1+'W12'!$I$9:$I$31/30),0))+SUMPRODUCT(IFERROR('W12'!$H$35:$H$55*(1+'W12'!$I$35:$I$55/30),0))+SUMPRODUCT(IFERROR('W12'!$H$59:$H$85*(1+'W12'!$I$59:$I$85/30),0))+SUMPRODUCT(IFERROR('W12'!$H$89:$H$109*(1+'W12'!$I$89:$I$109/30),0)))/B16,"")</f>
        <v/>
      </c>
      <c r="F16" s="270">
        <f>IFERROR(E16/((SUMPRODUCT(IFERROR('W11'!$H$9:$H$31*(1+'W11'!$I$9:$I$31/30),0))+SUMPRODUCT(IFERROR('W11'!$H$35:$H$55*(1+'W11'!$I$35:$I$55/30),0))+SUMPRODUCT(IFERROR('W11'!$H$59:$H$85*(1+'W11'!$I$59:$I$85/30),0))+SUMPRODUCT(IFERROR('W11'!$H$89:$H$109*(1+'W11'!$I$89:$I$109/30),0)))/B15)-1,"")</f>
        <v/>
      </c>
      <c r="G16" s="220">
        <f>'W12'!E4</f>
        <v/>
      </c>
      <c r="H16" s="303">
        <f>IFERROR((SUMPRODUCT(IFERROR('W12'!$H$9:$H$31*('W12'!$I$9:$I$31+'W12'!$J$9:$J$31),0))+SUMPRODUCT(IFERROR('W12'!$H$35:$H$55*('W12'!$I$35:$I$55+'W12'!$J$35:$J$55),0))+SUMPRODUCT(IFERROR('W12'!$H$59:$H$85*('W12'!$I$59:$I$85+'W12'!$J$59:$J$85),0))+SUMPRODUCT(IFERROR('W12'!$H$89:$H$109*('W12'!$I$89:$I$109+'W12'!$J$89:$J$109),0)))/(SUMPRODUCT(IFERROR('W11'!$H$9:$H$31*('W11'!$I$9:$I$31+'W11'!$J$9:$J$31),0))+SUMPRODUCT(IFERROR('W11'!$H$35:$H$55*('W11'!$I$35:$I$55+'W11'!$J$35:$J$55),0))+SUMPRODUCT(IFERROR('W11'!$H$59:$H$85*('W11'!$I$59:$I$85+'W11'!$J$59:$J$85),0))+SUMPRODUCT(IFERROR('W11'!$H$89:$H$109*('W11'!$I$89:$I$109+'W11'!$J$89:$J$109),0)))-1,"")</f>
        <v/>
      </c>
      <c r="I16" s="213" t="n"/>
      <c r="J16" s="219" t="n"/>
      <c r="K16" s="213" t="n"/>
      <c r="L16" s="213" t="n"/>
      <c r="M16" s="213" t="n"/>
      <c r="N16" s="213" t="n"/>
      <c r="O16" s="213" t="n"/>
      <c r="P16" s="213" t="n"/>
      <c r="Q16" s="213" t="n"/>
      <c r="R16" s="213" t="n"/>
    </row>
    <row r="17">
      <c r="A17" s="215" t="n">
        <v>13</v>
      </c>
      <c r="B17" s="215">
        <f>SUM(COUNT('W13'!$H$9:$H$31),COUNT('W13'!$H$35:$H$55),COUNT('W13'!$H$59:$H$85),COUNT('W13'!$H$89:$H$109))</f>
        <v/>
      </c>
      <c r="C17" s="216">
        <f>(SUMPRODUCT(IFERROR('W13'!$H$9:$H$31*'W13'!$I$9:$I$31,0))+SUMPRODUCT(IFERROR('W13'!$H$35:$H$55*'W13'!$I$35:$I$55,0))+SUMPRODUCT(IFERROR('W13'!$H$59:$H$85*'W13'!$I$59:$I$85,0))+SUMPRODUCT(IFERROR('W13'!$H$89:$H$109*'W13'!$I$89:$I$109,0)))</f>
        <v/>
      </c>
      <c r="D17" s="269">
        <f>IFERROR(C17/(SUMPRODUCT(IFERROR('W12'!$H$9:$H$31*'W12'!$I$9:$I$31,0))+SUMPRODUCT(IFERROR('W12'!$H$35:$H$55*'W12'!$I$35:$I$55,0))+SUMPRODUCT(IFERROR('W12'!$H$59:$H$85*'W12'!$I$59:$I$85,0))+SUMPRODUCT(IFERROR('W12'!$H$89:$H$109*'W12'!$I$89:$I$109,0)))-1,"")</f>
        <v/>
      </c>
      <c r="E17" s="218">
        <f>IFERROR((SUMPRODUCT(IFERROR('W13'!$H$9:$H$31*(1+'W13'!$I$9:$I$31/30),0))+SUMPRODUCT(IFERROR('W13'!$H$35:$H$55*(1+'W13'!$I$35:$I$55/30),0))+SUMPRODUCT(IFERROR('W13'!$H$59:$H$85*(1+'W13'!$I$59:$I$85/30),0))+SUMPRODUCT(IFERROR('W13'!$H$89:$H$109*(1+'W13'!$I$89:$I$109/30),0)))/B17,"")</f>
        <v/>
      </c>
      <c r="F17" s="269">
        <f>IFERROR(E17/((SUMPRODUCT(IFERROR('W12'!$H$9:$H$31*(1+'W12'!$I$9:$I$31/30),0))+SUMPRODUCT(IFERROR('W12'!$H$35:$H$55*(1+'W12'!$I$35:$I$55/30),0))+SUMPRODUCT(IFERROR('W12'!$H$59:$H$85*(1+'W12'!$I$59:$I$85/30),0))+SUMPRODUCT(IFERROR('W12'!$H$89:$H$109*(1+'W12'!$I$89:$I$109/30),0)))/B16)-1,"")</f>
        <v/>
      </c>
      <c r="G17" s="215">
        <f>'W13'!E4</f>
        <v/>
      </c>
      <c r="H17" s="303">
        <f>IFERROR((SUMPRODUCT(IFERROR('W13'!$H$9:$H$31*('W13'!$I$9:$I$31+'W13'!$J$9:$J$31),0))+SUMPRODUCT(IFERROR('W13'!$H$35:$H$55*('W13'!$I$35:$I$55+'W13'!$J$35:$J$55),0))+SUMPRODUCT(IFERROR('W13'!$H$59:$H$85*('W13'!$I$59:$I$85+'W13'!$J$59:$J$85),0))+SUMPRODUCT(IFERROR('W13'!$H$89:$H$109*('W13'!$I$89:$I$109+'W13'!$J$89:$J$109),0)))/(SUMPRODUCT(IFERROR('W12'!$H$9:$H$31*('W12'!$I$9:$I$31+'W12'!$J$9:$J$31),0))+SUMPRODUCT(IFERROR('W12'!$H$35:$H$55*('W12'!$I$35:$I$55+'W12'!$J$35:$J$55),0))+SUMPRODUCT(IFERROR('W12'!$H$59:$H$85*('W12'!$I$59:$I$85+'W12'!$J$59:$J$85),0))+SUMPRODUCT(IFERROR('W12'!$H$89:$H$109*('W12'!$I$89:$I$109+'W12'!$J$89:$J$109),0)))-1,"")</f>
        <v/>
      </c>
      <c r="I17" s="213" t="n"/>
      <c r="J17" s="219" t="n"/>
      <c r="K17" s="213" t="n"/>
      <c r="L17" s="213" t="n"/>
      <c r="M17" s="213" t="n"/>
      <c r="N17" s="213" t="n"/>
      <c r="O17" s="213" t="n"/>
      <c r="P17" s="213" t="n"/>
      <c r="Q17" s="213" t="n"/>
      <c r="R17" s="213" t="n"/>
    </row>
    <row r="18">
      <c r="A18" s="220" t="n">
        <v>14</v>
      </c>
      <c r="B18" s="220">
        <f>SUM(COUNT('W14'!$H$9:$H$31),COUNT('W14'!$H$35:$H$55),COUNT('W14'!$H$59:$H$85),COUNT('W14'!$H$89:$H$109))</f>
        <v/>
      </c>
      <c r="C18" s="221">
        <f>(SUMPRODUCT(IFERROR('W14'!$H$9:$H$31*'W14'!$I$9:$I$31,0))+SUMPRODUCT(IFERROR('W14'!$H$35:$H$55*'W14'!$I$35:$I$55,0))+SUMPRODUCT(IFERROR('W14'!$H$59:$H$85*'W14'!$I$59:$I$85,0))+SUMPRODUCT(IFERROR('W14'!$H$89:$H$109*'W14'!$I$89:$I$109,0)))</f>
        <v/>
      </c>
      <c r="D18" s="270">
        <f>IFERROR(C18/(SUMPRODUCT(IFERROR('W13'!$H$9:$H$31*'W13'!$I$9:$I$31,0))+SUMPRODUCT(IFERROR('W13'!$H$35:$H$55*'W13'!$I$35:$I$55,0))+SUMPRODUCT(IFERROR('W13'!$H$59:$H$85*'W13'!$I$59:$I$85,0))+SUMPRODUCT(IFERROR('W13'!$H$89:$H$109*'W13'!$I$89:$I$109,0)))-1,"")</f>
        <v/>
      </c>
      <c r="E18" s="223">
        <f>IFERROR((SUMPRODUCT(IFERROR('W14'!$H$9:$H$31*(1+'W14'!$I$9:$I$31/30),0))+SUMPRODUCT(IFERROR('W14'!$H$35:$H$55*(1+'W14'!$I$35:$I$55/30),0))+SUMPRODUCT(IFERROR('W14'!$H$59:$H$85*(1+'W14'!$I$59:$I$85/30),0))+SUMPRODUCT(IFERROR('W14'!$H$89:$H$109*(1+'W14'!$I$89:$I$109/30),0)))/B18,"")</f>
        <v/>
      </c>
      <c r="F18" s="270">
        <f>IFERROR(E18/((SUMPRODUCT(IFERROR('W13'!$H$9:$H$31*(1+'W13'!$I$9:$I$31/30),0))+SUMPRODUCT(IFERROR('W13'!$H$35:$H$55*(1+'W13'!$I$35:$I$55/30),0))+SUMPRODUCT(IFERROR('W13'!$H$59:$H$85*(1+'W13'!$I$59:$I$85/30),0))+SUMPRODUCT(IFERROR('W13'!$H$89:$H$109*(1+'W13'!$I$89:$I$109/30),0)))/B17)-1,"")</f>
        <v/>
      </c>
      <c r="G18" s="220">
        <f>'W14'!E4</f>
        <v/>
      </c>
      <c r="H18" s="303">
        <f>IFERROR((SUMPRODUCT(IFERROR('W14'!$H$9:$H$31*('W14'!$I$9:$I$31+'W14'!$J$9:$J$31),0))+SUMPRODUCT(IFERROR('W14'!$H$35:$H$55*('W14'!$I$35:$I$55+'W14'!$J$35:$J$55),0))+SUMPRODUCT(IFERROR('W14'!$H$59:$H$85*('W14'!$I$59:$I$85+'W14'!$J$59:$J$85),0))+SUMPRODUCT(IFERROR('W14'!$H$89:$H$109*('W14'!$I$89:$I$109+'W14'!$J$89:$J$109),0)))/(SUMPRODUCT(IFERROR('W13'!$H$9:$H$31*('W13'!$I$9:$I$31+'W13'!$J$9:$J$31),0))+SUMPRODUCT(IFERROR('W13'!$H$35:$H$55*('W13'!$I$35:$I$55+'W13'!$J$35:$J$55),0))+SUMPRODUCT(IFERROR('W13'!$H$59:$H$85*('W13'!$I$59:$I$85+'W13'!$J$59:$J$85),0))+SUMPRODUCT(IFERROR('W13'!$H$89:$H$109*('W13'!$I$89:$I$109+'W13'!$J$89:$J$109),0)))-1,"")</f>
        <v/>
      </c>
      <c r="I18" s="213" t="n"/>
      <c r="J18" s="219" t="n"/>
      <c r="K18" s="213" t="n"/>
      <c r="L18" s="213" t="n"/>
      <c r="M18" s="213" t="n"/>
      <c r="N18" s="213" t="n"/>
      <c r="O18" s="213" t="n"/>
      <c r="P18" s="213" t="n"/>
      <c r="Q18" s="213" t="n"/>
      <c r="R18" s="213" t="n"/>
    </row>
    <row r="19">
      <c r="A19" s="215" t="n">
        <v>15</v>
      </c>
      <c r="B19" s="215">
        <f>SUM(COUNT('W15'!$H$9:$H$31),COUNT('W15'!$H$35:$H$55),COUNT('W15'!$H$59:$H$85),COUNT('W15'!$H$89:$H$109))</f>
        <v/>
      </c>
      <c r="C19" s="216">
        <f>(SUMPRODUCT(IFERROR('W15'!$H$9:$H$31*'W15'!$I$9:$I$31,0))+SUMPRODUCT(IFERROR('W15'!$H$35:$H$55*'W15'!$I$35:$I$55,0))+SUMPRODUCT(IFERROR('W15'!$H$59:$H$85*'W15'!$I$59:$I$85,0))+SUMPRODUCT(IFERROR('W15'!$H$89:$H$109*'W15'!$I$89:$I$109,0)))</f>
        <v/>
      </c>
      <c r="D19" s="269">
        <f>IFERROR(C19/(SUMPRODUCT(IFERROR('W14'!$H$9:$H$31*'W14'!$I$9:$I$31,0))+SUMPRODUCT(IFERROR('W14'!$H$35:$H$55*'W14'!$I$35:$I$55,0))+SUMPRODUCT(IFERROR('W14'!$H$59:$H$85*'W14'!$I$59:$I$85,0))+SUMPRODUCT(IFERROR('W14'!$H$89:$H$109*'W14'!$I$89:$I$109,0)))-1,"")</f>
        <v/>
      </c>
      <c r="E19" s="218">
        <f>IFERROR((SUMPRODUCT(IFERROR('W15'!$H$9:$H$31*(1+'W15'!$I$9:$I$31/30),0))+SUMPRODUCT(IFERROR('W15'!$H$35:$H$55*(1+'W15'!$I$35:$I$55/30),0))+SUMPRODUCT(IFERROR('W15'!$H$59:$H$85*(1+'W15'!$I$59:$I$85/30),0))+SUMPRODUCT(IFERROR('W15'!$H$89:$H$109*(1+'W15'!$I$89:$I$109/30),0)))/B19,"")</f>
        <v/>
      </c>
      <c r="F19" s="269">
        <f>IFERROR(E19/((SUMPRODUCT(IFERROR('W14'!$H$9:$H$31*(1+'W14'!$I$9:$I$31/30),0))+SUMPRODUCT(IFERROR('W14'!$H$35:$H$55*(1+'W14'!$I$35:$I$55/30),0))+SUMPRODUCT(IFERROR('W14'!$H$59:$H$85*(1+'W14'!$I$59:$I$85/30),0))+SUMPRODUCT(IFERROR('W14'!$H$89:$H$109*(1+'W14'!$I$89:$I$109/30),0)))/B18)-1,"")</f>
        <v/>
      </c>
      <c r="G19" s="215">
        <f>'W15'!E4</f>
        <v/>
      </c>
      <c r="H19" s="303">
        <f>IFERROR((SUMPRODUCT(IFERROR('W15'!$H$9:$H$31*('W15'!$I$9:$I$31+'W15'!$J$9:$J$31),0))+SUMPRODUCT(IFERROR('W15'!$H$35:$H$55*('W15'!$I$35:$I$55+'W15'!$J$35:$J$55),0))+SUMPRODUCT(IFERROR('W15'!$H$59:$H$85*('W15'!$I$59:$I$85+'W15'!$J$59:$J$85),0))+SUMPRODUCT(IFERROR('W15'!$H$89:$H$109*('W15'!$I$89:$I$109+'W15'!$J$89:$J$109),0)))/(SUMPRODUCT(IFERROR('W14'!$H$9:$H$31*('W14'!$I$9:$I$31+'W14'!$J$9:$J$31),0))+SUMPRODUCT(IFERROR('W14'!$H$35:$H$55*('W14'!$I$35:$I$55+'W14'!$J$35:$J$55),0))+SUMPRODUCT(IFERROR('W14'!$H$59:$H$85*('W14'!$I$59:$I$85+'W14'!$J$59:$J$85),0))+SUMPRODUCT(IFERROR('W14'!$H$89:$H$109*('W14'!$I$89:$I$109+'W14'!$J$89:$J$109),0)))-1,"")</f>
        <v/>
      </c>
      <c r="I19" s="213" t="n"/>
      <c r="J19" s="219" t="n"/>
      <c r="K19" s="213" t="n"/>
      <c r="L19" s="213" t="n"/>
      <c r="M19" s="213" t="n"/>
      <c r="N19" s="213" t="n"/>
      <c r="O19" s="213" t="n"/>
      <c r="P19" s="213" t="n"/>
      <c r="Q19" s="213" t="n"/>
      <c r="R19" s="213" t="n"/>
    </row>
    <row r="20">
      <c r="A20" s="220" t="n">
        <v>16</v>
      </c>
      <c r="B20" s="220">
        <f>SUM(COUNT('W16'!$H$9:$H$31),COUNT('W16'!$H$35:$H$55),COUNT('W16'!$H$59:$H$85),COUNT('W16'!$H$89:$H$109))</f>
        <v/>
      </c>
      <c r="C20" s="221">
        <f>(SUMPRODUCT(IFERROR('W16'!$H$9:$H$31*'W16'!$I$9:$I$31,0))+SUMPRODUCT(IFERROR('W16'!$H$35:$H$55*'W16'!$I$35:$I$55,0))+SUMPRODUCT(IFERROR('W16'!$H$59:$H$85*'W16'!$I$59:$I$85,0))+SUMPRODUCT(IFERROR('W16'!$H$89:$H$109*'W16'!$I$89:$I$109,0)))</f>
        <v/>
      </c>
      <c r="D20" s="270">
        <f>IFERROR(C20/(SUMPRODUCT(IFERROR('W15'!$H$9:$H$31*'W15'!$I$9:$I$31,0))+SUMPRODUCT(IFERROR('W15'!$H$35:$H$55*'W15'!$I$35:$I$55,0))+SUMPRODUCT(IFERROR('W15'!$H$59:$H$85*'W15'!$I$59:$I$85,0))+SUMPRODUCT(IFERROR('W15'!$H$89:$H$109*'W15'!$I$89:$I$109,0)))-1,"")</f>
        <v/>
      </c>
      <c r="E20" s="223">
        <f>IFERROR((SUMPRODUCT(IFERROR('W16'!$H$9:$H$31*(1+'W16'!$I$9:$I$31/30),0))+SUMPRODUCT(IFERROR('W16'!$H$35:$H$55*(1+'W16'!$I$35:$I$55/30),0))+SUMPRODUCT(IFERROR('W16'!$H$59:$H$85*(1+'W16'!$I$59:$I$85/30),0))+SUMPRODUCT(IFERROR('W16'!$H$89:$H$109*(1+'W16'!$I$89:$I$109/30),0)))/B20,"")</f>
        <v/>
      </c>
      <c r="F20" s="270">
        <f>IFERROR(E20/((SUMPRODUCT(IFERROR('W15'!$H$9:$H$31*(1+'W15'!$I$9:$I$31/30),0))+SUMPRODUCT(IFERROR('W15'!$H$35:$H$55*(1+'W15'!$I$35:$I$55/30),0))+SUMPRODUCT(IFERROR('W15'!$H$59:$H$85*(1+'W15'!$I$59:$I$85/30),0))+SUMPRODUCT(IFERROR('W15'!$H$89:$H$109*(1+'W15'!$I$89:$I$109/30),0)))/B19)-1,"")</f>
        <v/>
      </c>
      <c r="G20" s="220">
        <f>'W16'!E4</f>
        <v/>
      </c>
      <c r="H20" s="303">
        <f>IFERROR((SUMPRODUCT(IFERROR('W16'!$H$9:$H$31*('W16'!$I$9:$I$31+'W16'!$J$9:$J$31),0))+SUMPRODUCT(IFERROR('W16'!$H$35:$H$55*('W16'!$I$35:$I$55+'W16'!$J$35:$J$55),0))+SUMPRODUCT(IFERROR('W16'!$H$59:$H$85*('W16'!$I$59:$I$85+'W16'!$J$59:$J$85),0))+SUMPRODUCT(IFERROR('W16'!$H$89:$H$109*('W16'!$I$89:$I$109+'W16'!$J$89:$J$109),0)))/(SUMPRODUCT(IFERROR('W15'!$H$9:$H$31*('W15'!$I$9:$I$31+'W15'!$J$9:$J$31),0))+SUMPRODUCT(IFERROR('W15'!$H$35:$H$55*('W15'!$I$35:$I$55+'W15'!$J$35:$J$55),0))+SUMPRODUCT(IFERROR('W15'!$H$59:$H$85*('W15'!$I$59:$I$85+'W15'!$J$59:$J$85),0))+SUMPRODUCT(IFERROR('W15'!$H$89:$H$109*('W15'!$I$89:$I$109+'W15'!$J$89:$J$109),0)))-1,"")</f>
        <v/>
      </c>
      <c r="I20" s="213" t="n"/>
      <c r="J20" s="219" t="n"/>
      <c r="K20" s="213" t="n"/>
      <c r="L20" s="213" t="n"/>
      <c r="M20" s="213" t="n"/>
      <c r="N20" s="213" t="n"/>
      <c r="O20" s="213" t="n"/>
      <c r="P20" s="213" t="n"/>
      <c r="Q20" s="213" t="n"/>
      <c r="R20" s="213" t="n"/>
    </row>
    <row r="21">
      <c r="A21" s="213" t="n"/>
      <c r="B21" s="213" t="n"/>
      <c r="C21" s="213" t="n"/>
      <c r="D21" s="213" t="n"/>
      <c r="E21" s="213" t="n"/>
      <c r="F21" s="213" t="n"/>
      <c r="G21" s="213" t="n"/>
      <c r="H21" s="213" t="n"/>
      <c r="I21" s="213" t="n"/>
      <c r="J21" s="213" t="n"/>
      <c r="K21" s="213" t="n"/>
      <c r="L21" s="213" t="n"/>
      <c r="M21" s="213" t="n"/>
      <c r="N21" s="213" t="n"/>
      <c r="O21" s="213" t="n"/>
      <c r="P21" s="213" t="n"/>
      <c r="Q21" s="213" t="n"/>
      <c r="R21" s="213" t="n"/>
    </row>
    <row r="22">
      <c r="A22" s="213" t="inlineStr">
        <is>
          <t>CONTROLLO FORMULE</t>
        </is>
      </c>
      <c r="B22" s="213" t="inlineStr">
        <is>
          <t>Performance RIR-adjusted = Σ[carico × (reps + RIR)]. Volume = Σ[carico × reps]. I confronti per esercizio e giorno seguono il nome/ID reale, quindi restano corretti anche nelle settimane di deload con righe spostate.</t>
        </is>
      </c>
      <c r="C22" s="213" t="n"/>
      <c r="D22" s="213" t="n"/>
      <c r="E22" s="213" t="n"/>
      <c r="F22" s="213" t="n"/>
      <c r="G22" s="213" t="n"/>
      <c r="H22" s="213" t="n"/>
      <c r="I22" s="213" t="n"/>
      <c r="J22" s="213" t="n"/>
      <c r="K22" s="213" t="n"/>
      <c r="L22" s="213" t="n"/>
      <c r="M22" s="213" t="n"/>
      <c r="N22" s="213" t="n"/>
      <c r="O22" s="213" t="n"/>
      <c r="P22" s="213" t="n"/>
      <c r="Q22" s="213" t="n"/>
      <c r="R22" s="213" t="n"/>
    </row>
    <row r="23">
      <c r="A23" s="224" t="inlineStr">
        <is>
          <t>PERFORMANCE PER GIORNO  •  RIR-ADJUSTED vs PRECEDENTE</t>
        </is>
      </c>
      <c r="F23" s="213" t="n"/>
      <c r="G23" s="213" t="n"/>
      <c r="H23" s="213" t="n"/>
      <c r="I23" s="213" t="n"/>
      <c r="J23" s="213" t="n"/>
      <c r="K23" s="213" t="n"/>
      <c r="L23" s="213" t="n"/>
      <c r="M23" s="213" t="n"/>
      <c r="N23" s="213" t="n"/>
      <c r="O23" s="213" t="n"/>
      <c r="P23" s="213" t="n"/>
      <c r="Q23" s="213" t="n"/>
      <c r="R23" s="213" t="n"/>
    </row>
    <row r="24">
      <c r="A24" s="225" t="inlineStr">
        <is>
          <t>SETTIMANA</t>
        </is>
      </c>
      <c r="B24" s="225" t="inlineStr">
        <is>
          <t>UPPER A</t>
        </is>
      </c>
      <c r="C24" s="225" t="inlineStr">
        <is>
          <t>LOWER A</t>
        </is>
      </c>
      <c r="D24" s="271" t="inlineStr">
        <is>
          <t>UPPER B</t>
        </is>
      </c>
      <c r="E24" s="225" t="inlineStr">
        <is>
          <t>LOWER B</t>
        </is>
      </c>
      <c r="F24" s="213" t="n"/>
      <c r="G24" s="213" t="n"/>
      <c r="H24" s="213" t="n"/>
      <c r="I24" s="213" t="n"/>
      <c r="J24" s="213" t="n"/>
      <c r="K24" s="213" t="n"/>
      <c r="L24" s="213" t="n"/>
      <c r="M24" s="213" t="n"/>
      <c r="N24" s="213" t="n"/>
      <c r="O24" s="213" t="n"/>
      <c r="P24" s="213" t="n"/>
      <c r="Q24" s="213" t="n"/>
      <c r="R24" s="213" t="n"/>
    </row>
    <row r="25" ht="26" customHeight="1">
      <c r="A25" s="226" t="n">
        <v>1</v>
      </c>
      <c r="B25" s="272">
        <f>""</f>
        <v/>
      </c>
      <c r="C25" s="272">
        <f>""</f>
        <v/>
      </c>
      <c r="D25" s="272">
        <f>""</f>
        <v/>
      </c>
      <c r="E25" s="272">
        <f>""</f>
        <v/>
      </c>
      <c r="F25" s="213" t="n"/>
      <c r="G25" s="213" t="n"/>
      <c r="H25" s="213" t="n"/>
      <c r="I25" s="213" t="n"/>
      <c r="J25" s="213" t="n"/>
      <c r="K25" s="213" t="n"/>
      <c r="L25" s="213" t="n"/>
      <c r="M25" s="213" t="n"/>
      <c r="N25" s="213" t="n"/>
      <c r="O25" s="213" t="n"/>
      <c r="P25" s="213" t="n"/>
      <c r="Q25" s="213" t="n"/>
      <c r="R25" s="213" t="n"/>
    </row>
    <row r="26" ht="26" customHeight="1">
      <c r="A26" s="228" t="n">
        <v>2</v>
      </c>
      <c r="B26" s="273">
        <f>IFERROR(SUMPRODUCT(IFERROR(--('W02'!$N$9:$N$109="G1")*'W02'!$H$9:$H$109*('W02'!$I$9:$I$109+'W02'!$J$9:$J$109),0))/SUMPRODUCT(IFERROR(--('W01'!$N$9:$N$109="G1")*'W01'!$H$9:$H$109*('W01'!$I$9:$I$109+'W01'!$J$9:$J$109),0))-1,"")</f>
        <v/>
      </c>
      <c r="C26" s="273">
        <f>IFERROR(SUMPRODUCT(IFERROR(--('W02'!$N$9:$N$109="G2")*'W02'!$H$9:$H$109*('W02'!$I$9:$I$109+'W02'!$J$9:$J$109),0))/SUMPRODUCT(IFERROR(--('W01'!$N$9:$N$109="G2")*'W01'!$H$9:$H$109*('W01'!$I$9:$I$109+'W01'!$J$9:$J$109),0))-1,"")</f>
        <v/>
      </c>
      <c r="D26" s="273">
        <f>IFERROR(SUMPRODUCT(IFERROR(--('W02'!$N$9:$N$109="G3")*'W02'!$H$9:$H$109*('W02'!$I$9:$I$109+'W02'!$J$9:$J$109),0))/SUMPRODUCT(IFERROR(--('W01'!$N$9:$N$109="G3")*'W01'!$H$9:$H$109*('W01'!$I$9:$I$109+'W01'!$J$9:$J$109),0))-1,"")</f>
        <v/>
      </c>
      <c r="E26" s="273">
        <f>IFERROR(SUMPRODUCT(IFERROR(--('W02'!$N$9:$N$109="G4")*'W02'!$H$9:$H$109*('W02'!$I$9:$I$109+'W02'!$J$9:$J$109),0))/SUMPRODUCT(IFERROR(--('W01'!$N$9:$N$109="G4")*'W01'!$H$9:$H$109*('W01'!$I$9:$I$109+'W01'!$J$9:$J$109),0))-1,"")</f>
        <v/>
      </c>
      <c r="F26" s="213" t="n"/>
      <c r="G26" s="213" t="n"/>
      <c r="H26" s="213" t="n"/>
      <c r="I26" s="213" t="n"/>
      <c r="J26" s="213" t="n"/>
      <c r="K26" s="213" t="n"/>
      <c r="L26" s="213" t="n"/>
      <c r="M26" s="213" t="n"/>
      <c r="N26" s="213" t="n"/>
      <c r="O26" s="213" t="n"/>
      <c r="P26" s="213" t="n"/>
      <c r="Q26" s="213" t="n"/>
      <c r="R26" s="213" t="n"/>
    </row>
    <row r="27" ht="26" customHeight="1">
      <c r="A27" s="226" t="n">
        <v>3</v>
      </c>
      <c r="B27" s="272">
        <f>IFERROR(SUMPRODUCT(IFERROR(--('W03'!$N$9:$N$109="G1")*'W03'!$H$9:$H$109*('W03'!$I$9:$I$109+'W03'!$J$9:$J$109),0))/SUMPRODUCT(IFERROR(--('W02'!$N$9:$N$109="G1")*'W02'!$H$9:$H$109*('W02'!$I$9:$I$109+'W02'!$J$9:$J$109),0))-1,"")</f>
        <v/>
      </c>
      <c r="C27" s="272">
        <f>IFERROR(SUMPRODUCT(IFERROR(--('W03'!$N$9:$N$109="G2")*'W03'!$H$9:$H$109*('W03'!$I$9:$I$109+'W03'!$J$9:$J$109),0))/SUMPRODUCT(IFERROR(--('W02'!$N$9:$N$109="G2")*'W02'!$H$9:$H$109*('W02'!$I$9:$I$109+'W02'!$J$9:$J$109),0))-1,"")</f>
        <v/>
      </c>
      <c r="D27" s="272">
        <f>IFERROR(SUMPRODUCT(IFERROR(--('W03'!$N$9:$N$109="G3")*'W03'!$H$9:$H$109*('W03'!$I$9:$I$109+'W03'!$J$9:$J$109),0))/SUMPRODUCT(IFERROR(--('W02'!$N$9:$N$109="G3")*'W02'!$H$9:$H$109*('W02'!$I$9:$I$109+'W02'!$J$9:$J$109),0))-1,"")</f>
        <v/>
      </c>
      <c r="E27" s="272">
        <f>IFERROR(SUMPRODUCT(IFERROR(--('W03'!$N$9:$N$109="G4")*'W03'!$H$9:$H$109*('W03'!$I$9:$I$109+'W03'!$J$9:$J$109),0))/SUMPRODUCT(IFERROR(--('W02'!$N$9:$N$109="G4")*'W02'!$H$9:$H$109*('W02'!$I$9:$I$109+'W02'!$J$9:$J$109),0))-1,"")</f>
        <v/>
      </c>
      <c r="F27" s="213" t="n"/>
      <c r="G27" s="213" t="n"/>
      <c r="H27" s="213" t="n"/>
      <c r="I27" s="213" t="n"/>
      <c r="J27" s="213" t="n"/>
      <c r="K27" s="213" t="n"/>
      <c r="L27" s="213" t="n"/>
      <c r="M27" s="213" t="n"/>
      <c r="N27" s="213" t="n"/>
      <c r="O27" s="213" t="n"/>
      <c r="P27" s="213" t="n"/>
      <c r="Q27" s="213" t="n"/>
      <c r="R27" s="213" t="n"/>
    </row>
    <row r="28">
      <c r="A28" s="228" t="n">
        <v>4</v>
      </c>
      <c r="B28" s="273">
        <f>IFERROR(SUMPRODUCT(IFERROR(--('W04'!$N$9:$N$109="G1")*'W04'!$H$9:$H$109*('W04'!$I$9:$I$109+'W04'!$J$9:$J$109),0))/SUMPRODUCT(IFERROR(--('W03'!$N$9:$N$109="G1")*'W03'!$H$9:$H$109*('W03'!$I$9:$I$109+'W03'!$J$9:$J$109),0))-1,"")</f>
        <v/>
      </c>
      <c r="C28" s="273">
        <f>IFERROR(SUMPRODUCT(IFERROR(--('W04'!$N$9:$N$109="G2")*'W04'!$H$9:$H$109*('W04'!$I$9:$I$109+'W04'!$J$9:$J$109),0))/SUMPRODUCT(IFERROR(--('W03'!$N$9:$N$109="G2")*'W03'!$H$9:$H$109*('W03'!$I$9:$I$109+'W03'!$J$9:$J$109),0))-1,"")</f>
        <v/>
      </c>
      <c r="D28" s="273">
        <f>IFERROR(SUMPRODUCT(IFERROR(--('W04'!$N$9:$N$109="G3")*'W04'!$H$9:$H$109*('W04'!$I$9:$I$109+'W04'!$J$9:$J$109),0))/SUMPRODUCT(IFERROR(--('W03'!$N$9:$N$109="G3")*'W03'!$H$9:$H$109*('W03'!$I$9:$I$109+'W03'!$J$9:$J$109),0))-1,"")</f>
        <v/>
      </c>
      <c r="E28" s="273">
        <f>IFERROR(SUMPRODUCT(IFERROR(--('W04'!$N$9:$N$109="G4")*'W04'!$H$9:$H$109*('W04'!$I$9:$I$109+'W04'!$J$9:$J$109),0))/SUMPRODUCT(IFERROR(--('W03'!$N$9:$N$109="G4")*'W03'!$H$9:$H$109*('W03'!$I$9:$I$109+'W03'!$J$9:$J$109),0))-1,"")</f>
        <v/>
      </c>
      <c r="F28" s="213" t="n"/>
      <c r="G28" s="213" t="n"/>
      <c r="H28" s="213" t="n"/>
      <c r="I28" s="213" t="n"/>
      <c r="J28" s="213" t="n"/>
      <c r="K28" s="213" t="n"/>
      <c r="L28" s="213" t="n"/>
      <c r="M28" s="213" t="n"/>
      <c r="N28" s="213" t="n"/>
      <c r="O28" s="213" t="n"/>
      <c r="P28" s="213" t="n"/>
      <c r="Q28" s="213" t="n"/>
      <c r="R28" s="213" t="n"/>
    </row>
    <row r="29">
      <c r="A29" s="226" t="n">
        <v>5</v>
      </c>
      <c r="B29" s="272">
        <f>IFERROR(SUMPRODUCT(IFERROR(--('W05'!$N$9:$N$109="G1")*'W05'!$H$9:$H$109*('W05'!$I$9:$I$109+'W05'!$J$9:$J$109),0))/SUMPRODUCT(IFERROR(--('W04'!$N$9:$N$109="G1")*'W04'!$H$9:$H$109*('W04'!$I$9:$I$109+'W04'!$J$9:$J$109),0))-1,"")</f>
        <v/>
      </c>
      <c r="C29" s="272">
        <f>IFERROR(SUMPRODUCT(IFERROR(--('W05'!$N$9:$N$109="G2")*'W05'!$H$9:$H$109*('W05'!$I$9:$I$109+'W05'!$J$9:$J$109),0))/SUMPRODUCT(IFERROR(--('W04'!$N$9:$N$109="G2")*'W04'!$H$9:$H$109*('W04'!$I$9:$I$109+'W04'!$J$9:$J$109),0))-1,"")</f>
        <v/>
      </c>
      <c r="D29" s="272">
        <f>IFERROR(SUMPRODUCT(IFERROR(--('W05'!$N$9:$N$109="G3")*'W05'!$H$9:$H$109*('W05'!$I$9:$I$109+'W05'!$J$9:$J$109),0))/SUMPRODUCT(IFERROR(--('W04'!$N$9:$N$109="G3")*'W04'!$H$9:$H$109*('W04'!$I$9:$I$109+'W04'!$J$9:$J$109),0))-1,"")</f>
        <v/>
      </c>
      <c r="E29" s="272">
        <f>IFERROR(SUMPRODUCT(IFERROR(--('W05'!$N$9:$N$109="G4")*'W05'!$H$9:$H$109*('W05'!$I$9:$I$109+'W05'!$J$9:$J$109),0))/SUMPRODUCT(IFERROR(--('W04'!$N$9:$N$109="G4")*'W04'!$H$9:$H$109*('W04'!$I$9:$I$109+'W04'!$J$9:$J$109),0))-1,"")</f>
        <v/>
      </c>
      <c r="F29" s="213" t="n"/>
      <c r="G29" s="213" t="n"/>
      <c r="H29" s="213" t="n"/>
      <c r="I29" s="213" t="n"/>
      <c r="J29" s="213" t="n"/>
      <c r="K29" s="213" t="n"/>
      <c r="L29" s="213" t="n"/>
      <c r="M29" s="213" t="n"/>
      <c r="N29" s="213" t="n"/>
      <c r="O29" s="213" t="n"/>
      <c r="P29" s="213" t="n"/>
      <c r="Q29" s="213" t="n"/>
      <c r="R29" s="213" t="n"/>
    </row>
    <row r="30">
      <c r="A30" s="228" t="n">
        <v>6</v>
      </c>
      <c r="B30" s="273">
        <f>IFERROR(SUMPRODUCT(IFERROR(--('W06'!$N$9:$N$109="G1")*'W06'!$H$9:$H$109*('W06'!$I$9:$I$109+'W06'!$J$9:$J$109),0))/SUMPRODUCT(IFERROR(--('W05'!$N$9:$N$109="G1")*'W05'!$H$9:$H$109*('W05'!$I$9:$I$109+'W05'!$J$9:$J$109),0))-1,"")</f>
        <v/>
      </c>
      <c r="C30" s="273">
        <f>IFERROR(SUMPRODUCT(IFERROR(--('W06'!$N$9:$N$109="G2")*'W06'!$H$9:$H$109*('W06'!$I$9:$I$109+'W06'!$J$9:$J$109),0))/SUMPRODUCT(IFERROR(--('W05'!$N$9:$N$109="G2")*'W05'!$H$9:$H$109*('W05'!$I$9:$I$109+'W05'!$J$9:$J$109),0))-1,"")</f>
        <v/>
      </c>
      <c r="D30" s="273">
        <f>IFERROR(SUMPRODUCT(IFERROR(--('W06'!$N$9:$N$109="G3")*'W06'!$H$9:$H$109*('W06'!$I$9:$I$109+'W06'!$J$9:$J$109),0))/SUMPRODUCT(IFERROR(--('W05'!$N$9:$N$109="G3")*'W05'!$H$9:$H$109*('W05'!$I$9:$I$109+'W05'!$J$9:$J$109),0))-1,"")</f>
        <v/>
      </c>
      <c r="E30" s="273">
        <f>IFERROR(SUMPRODUCT(IFERROR(--('W06'!$N$9:$N$109="G4")*'W06'!$H$9:$H$109*('W06'!$I$9:$I$109+'W06'!$J$9:$J$109),0))/SUMPRODUCT(IFERROR(--('W05'!$N$9:$N$109="G4")*'W05'!$H$9:$H$109*('W05'!$I$9:$I$109+'W05'!$J$9:$J$109),0))-1,"")</f>
        <v/>
      </c>
      <c r="F30" s="213" t="n"/>
      <c r="G30" s="213" t="n"/>
      <c r="H30" s="213" t="n"/>
      <c r="I30" s="213" t="n"/>
      <c r="J30" s="213" t="n"/>
      <c r="K30" s="213" t="n"/>
      <c r="L30" s="213" t="n"/>
      <c r="M30" s="213" t="n"/>
      <c r="N30" s="213" t="n"/>
      <c r="O30" s="213" t="n"/>
      <c r="P30" s="213" t="n"/>
      <c r="Q30" s="213" t="n"/>
      <c r="R30" s="213" t="n"/>
    </row>
    <row r="31">
      <c r="A31" s="226" t="n">
        <v>7</v>
      </c>
      <c r="B31" s="272">
        <f>IFERROR(SUMPRODUCT(IFERROR(--('W07'!$N$9:$N$109="G1")*'W07'!$H$9:$H$109*('W07'!$I$9:$I$109+'W07'!$J$9:$J$109),0))/SUMPRODUCT(IFERROR(--('W06'!$N$9:$N$109="G1")*'W06'!$H$9:$H$109*('W06'!$I$9:$I$109+'W06'!$J$9:$J$109),0))-1,"")</f>
        <v/>
      </c>
      <c r="C31" s="272">
        <f>IFERROR(SUMPRODUCT(IFERROR(--('W07'!$N$9:$N$109="G2")*'W07'!$H$9:$H$109*('W07'!$I$9:$I$109+'W07'!$J$9:$J$109),0))/SUMPRODUCT(IFERROR(--('W06'!$N$9:$N$109="G2")*'W06'!$H$9:$H$109*('W06'!$I$9:$I$109+'W06'!$J$9:$J$109),0))-1,"")</f>
        <v/>
      </c>
      <c r="D31" s="272">
        <f>IFERROR(SUMPRODUCT(IFERROR(--('W07'!$N$9:$N$109="G3")*'W07'!$H$9:$H$109*('W07'!$I$9:$I$109+'W07'!$J$9:$J$109),0))/SUMPRODUCT(IFERROR(--('W06'!$N$9:$N$109="G3")*'W06'!$H$9:$H$109*('W06'!$I$9:$I$109+'W06'!$J$9:$J$109),0))-1,"")</f>
        <v/>
      </c>
      <c r="E31" s="272">
        <f>IFERROR(SUMPRODUCT(IFERROR(--('W07'!$N$9:$N$109="G4")*'W07'!$H$9:$H$109*('W07'!$I$9:$I$109+'W07'!$J$9:$J$109),0))/SUMPRODUCT(IFERROR(--('W06'!$N$9:$N$109="G4")*'W06'!$H$9:$H$109*('W06'!$I$9:$I$109+'W06'!$J$9:$J$109),0))-1,"")</f>
        <v/>
      </c>
      <c r="F31" s="213" t="n"/>
      <c r="G31" s="213" t="n"/>
      <c r="H31" s="213" t="n"/>
      <c r="I31" s="213" t="n"/>
      <c r="J31" s="213" t="n"/>
      <c r="K31" s="213" t="n"/>
      <c r="L31" s="213" t="n"/>
      <c r="M31" s="213" t="n"/>
      <c r="N31" s="213" t="n"/>
      <c r="O31" s="213" t="n"/>
      <c r="P31" s="213" t="n"/>
      <c r="Q31" s="213" t="n"/>
      <c r="R31" s="213" t="n"/>
    </row>
    <row r="32">
      <c r="A32" s="228" t="n">
        <v>8</v>
      </c>
      <c r="B32" s="273">
        <f>IFERROR(SUMPRODUCT(IFERROR(--('W08'!$N$9:$N$109="G1")*'W08'!$H$9:$H$109*('W08'!$I$9:$I$109+'W08'!$J$9:$J$109),0))/SUMPRODUCT(IFERROR(--('W07'!$N$9:$N$109="G1")*'W07'!$H$9:$H$109*('W07'!$I$9:$I$109+'W07'!$J$9:$J$109),0))-1,"")</f>
        <v/>
      </c>
      <c r="C32" s="273">
        <f>IFERROR(SUMPRODUCT(IFERROR(--('W08'!$N$9:$N$109="G2")*'W08'!$H$9:$H$109*('W08'!$I$9:$I$109+'W08'!$J$9:$J$109),0))/SUMPRODUCT(IFERROR(--('W07'!$N$9:$N$109="G2")*'W07'!$H$9:$H$109*('W07'!$I$9:$I$109+'W07'!$J$9:$J$109),0))-1,"")</f>
        <v/>
      </c>
      <c r="D32" s="273">
        <f>IFERROR(SUMPRODUCT(IFERROR(--('W08'!$N$9:$N$109="G3")*'W08'!$H$9:$H$109*('W08'!$I$9:$I$109+'W08'!$J$9:$J$109),0))/SUMPRODUCT(IFERROR(--('W07'!$N$9:$N$109="G3")*'W07'!$H$9:$H$109*('W07'!$I$9:$I$109+'W07'!$J$9:$J$109),0))-1,"")</f>
        <v/>
      </c>
      <c r="E32" s="273">
        <f>IFERROR(SUMPRODUCT(IFERROR(--('W08'!$N$9:$N$109="G4")*'W08'!$H$9:$H$109*('W08'!$I$9:$I$109+'W08'!$J$9:$J$109),0))/SUMPRODUCT(IFERROR(--('W07'!$N$9:$N$109="G4")*'W07'!$H$9:$H$109*('W07'!$I$9:$I$109+'W07'!$J$9:$J$109),0))-1,"")</f>
        <v/>
      </c>
      <c r="F32" s="213" t="n"/>
      <c r="G32" s="213" t="n"/>
      <c r="H32" s="213" t="n"/>
      <c r="I32" s="213" t="n"/>
      <c r="J32" s="213" t="n"/>
      <c r="K32" s="213" t="n"/>
      <c r="L32" s="213" t="n"/>
      <c r="M32" s="213" t="n"/>
      <c r="N32" s="213" t="n"/>
      <c r="O32" s="213" t="n"/>
      <c r="P32" s="213" t="n"/>
      <c r="Q32" s="213" t="n"/>
      <c r="R32" s="213" t="n"/>
    </row>
    <row r="33">
      <c r="A33" s="226" t="n">
        <v>9</v>
      </c>
      <c r="B33" s="272">
        <f>IFERROR(SUMPRODUCT(IFERROR(--('W09'!$N$9:$N$109="G1")*'W09'!$H$9:$H$109*('W09'!$I$9:$I$109+'W09'!$J$9:$J$109),0))/SUMPRODUCT(IFERROR(--('W08'!$N$9:$N$109="G1")*'W08'!$H$9:$H$109*('W08'!$I$9:$I$109+'W08'!$J$9:$J$109),0))-1,"")</f>
        <v/>
      </c>
      <c r="C33" s="272">
        <f>IFERROR(SUMPRODUCT(IFERROR(--('W09'!$N$9:$N$109="G2")*'W09'!$H$9:$H$109*('W09'!$I$9:$I$109+'W09'!$J$9:$J$109),0))/SUMPRODUCT(IFERROR(--('W08'!$N$9:$N$109="G2")*'W08'!$H$9:$H$109*('W08'!$I$9:$I$109+'W08'!$J$9:$J$109),0))-1,"")</f>
        <v/>
      </c>
      <c r="D33" s="272">
        <f>IFERROR(SUMPRODUCT(IFERROR(--('W09'!$N$9:$N$109="G3")*'W09'!$H$9:$H$109*('W09'!$I$9:$I$109+'W09'!$J$9:$J$109),0))/SUMPRODUCT(IFERROR(--('W08'!$N$9:$N$109="G3")*'W08'!$H$9:$H$109*('W08'!$I$9:$I$109+'W08'!$J$9:$J$109),0))-1,"")</f>
        <v/>
      </c>
      <c r="E33" s="272">
        <f>IFERROR(SUMPRODUCT(IFERROR(--('W09'!$N$9:$N$109="G4")*'W09'!$H$9:$H$109*('W09'!$I$9:$I$109+'W09'!$J$9:$J$109),0))/SUMPRODUCT(IFERROR(--('W08'!$N$9:$N$109="G4")*'W08'!$H$9:$H$109*('W08'!$I$9:$I$109+'W08'!$J$9:$J$109),0))-1,"")</f>
        <v/>
      </c>
      <c r="F33" s="213" t="n"/>
      <c r="G33" s="213" t="n"/>
      <c r="H33" s="213" t="n"/>
      <c r="I33" s="213" t="n"/>
      <c r="J33" s="213" t="n"/>
      <c r="K33" s="213" t="n"/>
      <c r="L33" s="213" t="n"/>
      <c r="M33" s="213" t="n"/>
      <c r="N33" s="213" t="n"/>
      <c r="O33" s="213" t="n"/>
      <c r="P33" s="213" t="n"/>
      <c r="Q33" s="213" t="n"/>
      <c r="R33" s="213" t="n"/>
    </row>
    <row r="34">
      <c r="A34" s="228" t="n">
        <v>10</v>
      </c>
      <c r="B34" s="273">
        <f>IFERROR(SUMPRODUCT(IFERROR(--('W10'!$N$9:$N$109="G1")*'W10'!$H$9:$H$109*('W10'!$I$9:$I$109+'W10'!$J$9:$J$109),0))/SUMPRODUCT(IFERROR(--('W09'!$N$9:$N$109="G1")*'W09'!$H$9:$H$109*('W09'!$I$9:$I$109+'W09'!$J$9:$J$109),0))-1,"")</f>
        <v/>
      </c>
      <c r="C34" s="273">
        <f>IFERROR(SUMPRODUCT(IFERROR(--('W10'!$N$9:$N$109="G2")*'W10'!$H$9:$H$109*('W10'!$I$9:$I$109+'W10'!$J$9:$J$109),0))/SUMPRODUCT(IFERROR(--('W09'!$N$9:$N$109="G2")*'W09'!$H$9:$H$109*('W09'!$I$9:$I$109+'W09'!$J$9:$J$109),0))-1,"")</f>
        <v/>
      </c>
      <c r="D34" s="273">
        <f>IFERROR(SUMPRODUCT(IFERROR(--('W10'!$N$9:$N$109="G3")*'W10'!$H$9:$H$109*('W10'!$I$9:$I$109+'W10'!$J$9:$J$109),0))/SUMPRODUCT(IFERROR(--('W09'!$N$9:$N$109="G3")*'W09'!$H$9:$H$109*('W09'!$I$9:$I$109+'W09'!$J$9:$J$109),0))-1,"")</f>
        <v/>
      </c>
      <c r="E34" s="273">
        <f>IFERROR(SUMPRODUCT(IFERROR(--('W10'!$N$9:$N$109="G4")*'W10'!$H$9:$H$109*('W10'!$I$9:$I$109+'W10'!$J$9:$J$109),0))/SUMPRODUCT(IFERROR(--('W09'!$N$9:$N$109="G4")*'W09'!$H$9:$H$109*('W09'!$I$9:$I$109+'W09'!$J$9:$J$109),0))-1,"")</f>
        <v/>
      </c>
      <c r="F34" s="213" t="n"/>
      <c r="G34" s="213" t="n"/>
      <c r="H34" s="213" t="n"/>
      <c r="I34" s="213" t="n"/>
      <c r="J34" s="213" t="n"/>
      <c r="K34" s="213" t="n"/>
      <c r="L34" s="213" t="n"/>
      <c r="M34" s="213" t="n"/>
      <c r="N34" s="213" t="n"/>
      <c r="O34" s="213" t="n"/>
      <c r="P34" s="213" t="n"/>
      <c r="Q34" s="213" t="n"/>
      <c r="R34" s="213" t="n"/>
    </row>
    <row r="35">
      <c r="A35" s="226" t="n">
        <v>11</v>
      </c>
      <c r="B35" s="272">
        <f>IFERROR(SUMPRODUCT(IFERROR(--('W11'!$N$9:$N$109="G1")*'W11'!$H$9:$H$109*('W11'!$I$9:$I$109+'W11'!$J$9:$J$109),0))/SUMPRODUCT(IFERROR(--('W10'!$N$9:$N$109="G1")*'W10'!$H$9:$H$109*('W10'!$I$9:$I$109+'W10'!$J$9:$J$109),0))-1,"")</f>
        <v/>
      </c>
      <c r="C35" s="272">
        <f>IFERROR(SUMPRODUCT(IFERROR(--('W11'!$N$9:$N$109="G2")*'W11'!$H$9:$H$109*('W11'!$I$9:$I$109+'W11'!$J$9:$J$109),0))/SUMPRODUCT(IFERROR(--('W10'!$N$9:$N$109="G2")*'W10'!$H$9:$H$109*('W10'!$I$9:$I$109+'W10'!$J$9:$J$109),0))-1,"")</f>
        <v/>
      </c>
      <c r="D35" s="272">
        <f>IFERROR(SUMPRODUCT(IFERROR(--('W11'!$N$9:$N$109="G3")*'W11'!$H$9:$H$109*('W11'!$I$9:$I$109+'W11'!$J$9:$J$109),0))/SUMPRODUCT(IFERROR(--('W10'!$N$9:$N$109="G3")*'W10'!$H$9:$H$109*('W10'!$I$9:$I$109+'W10'!$J$9:$J$109),0))-1,"")</f>
        <v/>
      </c>
      <c r="E35" s="272">
        <f>IFERROR(SUMPRODUCT(IFERROR(--('W11'!$N$9:$N$109="G4")*'W11'!$H$9:$H$109*('W11'!$I$9:$I$109+'W11'!$J$9:$J$109),0))/SUMPRODUCT(IFERROR(--('W10'!$N$9:$N$109="G4")*'W10'!$H$9:$H$109*('W10'!$I$9:$I$109+'W10'!$J$9:$J$109),0))-1,"")</f>
        <v/>
      </c>
      <c r="F35" s="213" t="n"/>
      <c r="G35" s="213" t="n"/>
      <c r="H35" s="213" t="n"/>
      <c r="I35" s="213" t="n"/>
      <c r="J35" s="213" t="n"/>
      <c r="K35" s="213" t="n"/>
      <c r="L35" s="213" t="n"/>
      <c r="M35" s="213" t="n"/>
      <c r="N35" s="213" t="n"/>
      <c r="O35" s="213" t="n"/>
      <c r="P35" s="213" t="n"/>
      <c r="Q35" s="213" t="n"/>
      <c r="R35" s="213" t="n"/>
    </row>
    <row r="36">
      <c r="A36" s="228" t="n">
        <v>12</v>
      </c>
      <c r="B36" s="273">
        <f>IFERROR(SUMPRODUCT(IFERROR(--('W12'!$N$9:$N$109="G1")*'W12'!$H$9:$H$109*('W12'!$I$9:$I$109+'W12'!$J$9:$J$109),0))/SUMPRODUCT(IFERROR(--('W11'!$N$9:$N$109="G1")*'W11'!$H$9:$H$109*('W11'!$I$9:$I$109+'W11'!$J$9:$J$109),0))-1,"")</f>
        <v/>
      </c>
      <c r="C36" s="273">
        <f>IFERROR(SUMPRODUCT(IFERROR(--('W12'!$N$9:$N$109="G2")*'W12'!$H$9:$H$109*('W12'!$I$9:$I$109+'W12'!$J$9:$J$109),0))/SUMPRODUCT(IFERROR(--('W11'!$N$9:$N$109="G2")*'W11'!$H$9:$H$109*('W11'!$I$9:$I$109+'W11'!$J$9:$J$109),0))-1,"")</f>
        <v/>
      </c>
      <c r="D36" s="273">
        <f>IFERROR(SUMPRODUCT(IFERROR(--('W12'!$N$9:$N$109="G3")*'W12'!$H$9:$H$109*('W12'!$I$9:$I$109+'W12'!$J$9:$J$109),0))/SUMPRODUCT(IFERROR(--('W11'!$N$9:$N$109="G3")*'W11'!$H$9:$H$109*('W11'!$I$9:$I$109+'W11'!$J$9:$J$109),0))-1,"")</f>
        <v/>
      </c>
      <c r="E36" s="273">
        <f>IFERROR(SUMPRODUCT(IFERROR(--('W12'!$N$9:$N$109="G4")*'W12'!$H$9:$H$109*('W12'!$I$9:$I$109+'W12'!$J$9:$J$109),0))/SUMPRODUCT(IFERROR(--('W11'!$N$9:$N$109="G4")*'W11'!$H$9:$H$109*('W11'!$I$9:$I$109+'W11'!$J$9:$J$109),0))-1,"")</f>
        <v/>
      </c>
      <c r="F36" s="213" t="n"/>
      <c r="G36" s="213" t="n"/>
      <c r="H36" s="213" t="n"/>
      <c r="I36" s="213" t="n"/>
      <c r="J36" s="213" t="n"/>
      <c r="K36" s="213" t="n"/>
      <c r="L36" s="213" t="n"/>
      <c r="M36" s="213" t="n"/>
      <c r="N36" s="213" t="n"/>
      <c r="O36" s="213" t="n"/>
      <c r="P36" s="213" t="n"/>
      <c r="Q36" s="213" t="n"/>
      <c r="R36" s="213" t="n"/>
    </row>
    <row r="37">
      <c r="A37" s="226" t="n">
        <v>13</v>
      </c>
      <c r="B37" s="272">
        <f>IFERROR(SUMPRODUCT(IFERROR(--('W13'!$N$9:$N$109="G1")*'W13'!$H$9:$H$109*('W13'!$I$9:$I$109+'W13'!$J$9:$J$109),0))/SUMPRODUCT(IFERROR(--('W12'!$N$9:$N$109="G1")*'W12'!$H$9:$H$109*('W12'!$I$9:$I$109+'W12'!$J$9:$J$109),0))-1,"")</f>
        <v/>
      </c>
      <c r="C37" s="272">
        <f>IFERROR(SUMPRODUCT(IFERROR(--('W13'!$N$9:$N$109="G2")*'W13'!$H$9:$H$109*('W13'!$I$9:$I$109+'W13'!$J$9:$J$109),0))/SUMPRODUCT(IFERROR(--('W12'!$N$9:$N$109="G2")*'W12'!$H$9:$H$109*('W12'!$I$9:$I$109+'W12'!$J$9:$J$109),0))-1,"")</f>
        <v/>
      </c>
      <c r="D37" s="272">
        <f>IFERROR(SUMPRODUCT(IFERROR(--('W13'!$N$9:$N$109="G3")*'W13'!$H$9:$H$109*('W13'!$I$9:$I$109+'W13'!$J$9:$J$109),0))/SUMPRODUCT(IFERROR(--('W12'!$N$9:$N$109="G3")*'W12'!$H$9:$H$109*('W12'!$I$9:$I$109+'W12'!$J$9:$J$109),0))-1,"")</f>
        <v/>
      </c>
      <c r="E37" s="272">
        <f>IFERROR(SUMPRODUCT(IFERROR(--('W13'!$N$9:$N$109="G4")*'W13'!$H$9:$H$109*('W13'!$I$9:$I$109+'W13'!$J$9:$J$109),0))/SUMPRODUCT(IFERROR(--('W12'!$N$9:$N$109="G4")*'W12'!$H$9:$H$109*('W12'!$I$9:$I$109+'W12'!$J$9:$J$109),0))-1,"")</f>
        <v/>
      </c>
      <c r="F37" s="213" t="n"/>
      <c r="G37" s="213" t="n"/>
      <c r="H37" s="213" t="n"/>
      <c r="I37" s="213" t="n"/>
      <c r="J37" s="213" t="n"/>
      <c r="K37" s="213" t="n"/>
      <c r="L37" s="213" t="n"/>
      <c r="M37" s="213" t="n"/>
      <c r="N37" s="213" t="n"/>
      <c r="O37" s="213" t="n"/>
      <c r="P37" s="213" t="n"/>
      <c r="Q37" s="213" t="n"/>
      <c r="R37" s="213" t="n"/>
    </row>
    <row r="38">
      <c r="A38" s="228" t="n">
        <v>14</v>
      </c>
      <c r="B38" s="273">
        <f>IFERROR(SUMPRODUCT(IFERROR(--('W14'!$N$9:$N$109="G1")*'W14'!$H$9:$H$109*('W14'!$I$9:$I$109+'W14'!$J$9:$J$109),0))/SUMPRODUCT(IFERROR(--('W13'!$N$9:$N$109="G1")*'W13'!$H$9:$H$109*('W13'!$I$9:$I$109+'W13'!$J$9:$J$109),0))-1,"")</f>
        <v/>
      </c>
      <c r="C38" s="273">
        <f>IFERROR(SUMPRODUCT(IFERROR(--('W14'!$N$9:$N$109="G2")*'W14'!$H$9:$H$109*('W14'!$I$9:$I$109+'W14'!$J$9:$J$109),0))/SUMPRODUCT(IFERROR(--('W13'!$N$9:$N$109="G2")*'W13'!$H$9:$H$109*('W13'!$I$9:$I$109+'W13'!$J$9:$J$109),0))-1,"")</f>
        <v/>
      </c>
      <c r="D38" s="273">
        <f>IFERROR(SUMPRODUCT(IFERROR(--('W14'!$N$9:$N$109="G3")*'W14'!$H$9:$H$109*('W14'!$I$9:$I$109+'W14'!$J$9:$J$109),0))/SUMPRODUCT(IFERROR(--('W13'!$N$9:$N$109="G3")*'W13'!$H$9:$H$109*('W13'!$I$9:$I$109+'W13'!$J$9:$J$109),0))-1,"")</f>
        <v/>
      </c>
      <c r="E38" s="273">
        <f>IFERROR(SUMPRODUCT(IFERROR(--('W14'!$N$9:$N$109="G4")*'W14'!$H$9:$H$109*('W14'!$I$9:$I$109+'W14'!$J$9:$J$109),0))/SUMPRODUCT(IFERROR(--('W13'!$N$9:$N$109="G4")*'W13'!$H$9:$H$109*('W13'!$I$9:$I$109+'W13'!$J$9:$J$109),0))-1,"")</f>
        <v/>
      </c>
      <c r="F38" s="213" t="n"/>
      <c r="G38" s="213" t="n"/>
      <c r="H38" s="213" t="n"/>
      <c r="I38" s="213" t="n"/>
      <c r="J38" s="213" t="n"/>
      <c r="K38" s="213" t="n"/>
      <c r="L38" s="213" t="n"/>
      <c r="M38" s="213" t="n"/>
      <c r="N38" s="213" t="n"/>
      <c r="O38" s="213" t="n"/>
      <c r="P38" s="213" t="n"/>
      <c r="Q38" s="213" t="n"/>
      <c r="R38" s="213" t="n"/>
    </row>
    <row r="39">
      <c r="A39" s="226" t="n">
        <v>15</v>
      </c>
      <c r="B39" s="272">
        <f>IFERROR(SUMPRODUCT(IFERROR(--('W15'!$N$9:$N$109="G1")*'W15'!$H$9:$H$109*('W15'!$I$9:$I$109+'W15'!$J$9:$J$109),0))/SUMPRODUCT(IFERROR(--('W14'!$N$9:$N$109="G1")*'W14'!$H$9:$H$109*('W14'!$I$9:$I$109+'W14'!$J$9:$J$109),0))-1,"")</f>
        <v/>
      </c>
      <c r="C39" s="272">
        <f>IFERROR(SUMPRODUCT(IFERROR(--('W15'!$N$9:$N$109="G2")*'W15'!$H$9:$H$109*('W15'!$I$9:$I$109+'W15'!$J$9:$J$109),0))/SUMPRODUCT(IFERROR(--('W14'!$N$9:$N$109="G2")*'W14'!$H$9:$H$109*('W14'!$I$9:$I$109+'W14'!$J$9:$J$109),0))-1,"")</f>
        <v/>
      </c>
      <c r="D39" s="272">
        <f>IFERROR(SUMPRODUCT(IFERROR(--('W15'!$N$9:$N$109="G3")*'W15'!$H$9:$H$109*('W15'!$I$9:$I$109+'W15'!$J$9:$J$109),0))/SUMPRODUCT(IFERROR(--('W14'!$N$9:$N$109="G3")*'W14'!$H$9:$H$109*('W14'!$I$9:$I$109+'W14'!$J$9:$J$109),0))-1,"")</f>
        <v/>
      </c>
      <c r="E39" s="272">
        <f>IFERROR(SUMPRODUCT(IFERROR(--('W15'!$N$9:$N$109="G4")*'W15'!$H$9:$H$109*('W15'!$I$9:$I$109+'W15'!$J$9:$J$109),0))/SUMPRODUCT(IFERROR(--('W14'!$N$9:$N$109="G4")*'W14'!$H$9:$H$109*('W14'!$I$9:$I$109+'W14'!$J$9:$J$109),0))-1,"")</f>
        <v/>
      </c>
      <c r="F39" s="213" t="n"/>
      <c r="G39" s="213" t="n"/>
      <c r="H39" s="213" t="n"/>
      <c r="I39" s="213" t="n"/>
      <c r="J39" s="213" t="n"/>
      <c r="K39" s="213" t="n"/>
      <c r="L39" s="213" t="n"/>
      <c r="M39" s="213" t="n"/>
      <c r="N39" s="213" t="n"/>
      <c r="O39" s="213" t="n"/>
      <c r="P39" s="213" t="n"/>
      <c r="Q39" s="213" t="n"/>
      <c r="R39" s="213" t="n"/>
    </row>
    <row r="40">
      <c r="A40" s="228" t="n">
        <v>16</v>
      </c>
      <c r="B40" s="273">
        <f>IFERROR(SUMPRODUCT(IFERROR(--('W16'!$N$9:$N$109="G1")*'W16'!$H$9:$H$109*('W16'!$I$9:$I$109+'W16'!$J$9:$J$109),0))/SUMPRODUCT(IFERROR(--('W15'!$N$9:$N$109="G1")*'W15'!$H$9:$H$109*('W15'!$I$9:$I$109+'W15'!$J$9:$J$109),0))-1,"")</f>
        <v/>
      </c>
      <c r="C40" s="273">
        <f>IFERROR(SUMPRODUCT(IFERROR(--('W16'!$N$9:$N$109="G2")*'W16'!$H$9:$H$109*('W16'!$I$9:$I$109+'W16'!$J$9:$J$109),0))/SUMPRODUCT(IFERROR(--('W15'!$N$9:$N$109="G2")*'W15'!$H$9:$H$109*('W15'!$I$9:$I$109+'W15'!$J$9:$J$109),0))-1,"")</f>
        <v/>
      </c>
      <c r="D40" s="273">
        <f>IFERROR(SUMPRODUCT(IFERROR(--('W16'!$N$9:$N$109="G3")*'W16'!$H$9:$H$109*('W16'!$I$9:$I$109+'W16'!$J$9:$J$109),0))/SUMPRODUCT(IFERROR(--('W15'!$N$9:$N$109="G3")*'W15'!$H$9:$H$109*('W15'!$I$9:$I$109+'W15'!$J$9:$J$109),0))-1,"")</f>
        <v/>
      </c>
      <c r="E40" s="273">
        <f>IFERROR(SUMPRODUCT(IFERROR(--('W16'!$N$9:$N$109="G4")*'W16'!$H$9:$H$109*('W16'!$I$9:$I$109+'W16'!$J$9:$J$109),0))/SUMPRODUCT(IFERROR(--('W15'!$N$9:$N$109="G4")*'W15'!$H$9:$H$109*('W15'!$I$9:$I$109+'W15'!$J$9:$J$109),0))-1,"")</f>
        <v/>
      </c>
      <c r="F40" s="213" t="n"/>
      <c r="G40" s="213" t="n"/>
      <c r="H40" s="213" t="n"/>
      <c r="I40" s="213" t="n"/>
      <c r="J40" s="213" t="n"/>
      <c r="K40" s="213" t="n"/>
      <c r="L40" s="213" t="n"/>
      <c r="M40" s="213" t="n"/>
      <c r="N40" s="213" t="n"/>
      <c r="O40" s="213" t="n"/>
      <c r="P40" s="213" t="n"/>
      <c r="Q40" s="213" t="n"/>
      <c r="R40" s="213" t="n"/>
    </row>
    <row r="41">
      <c r="A41" s="213" t="n"/>
      <c r="B41" s="213" t="n"/>
      <c r="C41" s="213" t="n"/>
      <c r="D41" s="213" t="n"/>
      <c r="E41" s="213" t="n"/>
      <c r="F41" s="213" t="n"/>
      <c r="G41" s="213" t="n"/>
      <c r="H41" s="213" t="n"/>
      <c r="I41" s="213" t="n"/>
      <c r="J41" s="213" t="n"/>
      <c r="K41" s="213" t="n"/>
      <c r="L41" s="213" t="n"/>
      <c r="M41" s="213" t="n"/>
      <c r="N41" s="213" t="n"/>
      <c r="O41" s="213" t="n"/>
      <c r="P41" s="213" t="n"/>
      <c r="Q41" s="213" t="n"/>
      <c r="R41" s="213" t="n"/>
    </row>
    <row r="42">
      <c r="A42" s="213" t="n"/>
      <c r="B42" s="213" t="n"/>
      <c r="C42" s="213" t="n"/>
      <c r="D42" s="213" t="n"/>
      <c r="E42" s="213" t="n"/>
      <c r="F42" s="213" t="n"/>
      <c r="G42" s="213" t="n"/>
      <c r="H42" s="213" t="n"/>
      <c r="I42" s="213" t="n"/>
      <c r="J42" s="213" t="n"/>
      <c r="K42" s="213" t="n"/>
      <c r="L42" s="213" t="n"/>
      <c r="M42" s="213" t="n"/>
      <c r="N42" s="213" t="n"/>
      <c r="O42" s="213" t="n"/>
      <c r="P42" s="213" t="n"/>
      <c r="Q42" s="213" t="n"/>
      <c r="R42" s="213" t="n"/>
    </row>
    <row r="43">
      <c r="A43" s="213" t="n"/>
      <c r="B43" s="213" t="n"/>
      <c r="C43" s="213" t="n"/>
      <c r="D43" s="213" t="n"/>
      <c r="E43" s="213" t="n"/>
      <c r="F43" s="213" t="n"/>
      <c r="G43" s="213" t="n"/>
      <c r="H43" s="213" t="n"/>
      <c r="I43" s="213" t="n"/>
      <c r="J43" s="213" t="n"/>
      <c r="K43" s="213" t="n"/>
      <c r="L43" s="213" t="n"/>
      <c r="M43" s="213" t="n"/>
      <c r="N43" s="213" t="n"/>
      <c r="O43" s="213" t="n"/>
      <c r="P43" s="213" t="n"/>
      <c r="Q43" s="213" t="n"/>
      <c r="R43" s="213" t="n"/>
    </row>
    <row r="44">
      <c r="A44" s="224" t="inlineStr">
        <is>
          <t>PERFORMANCE PER ESERCIZIO  •  RIR-ADJUSTED vs PRECEDENTE</t>
        </is>
      </c>
    </row>
    <row r="45">
      <c r="A45" s="230" t="inlineStr">
        <is>
          <t>GIORNO</t>
        </is>
      </c>
      <c r="B45" s="230" t="inlineStr">
        <is>
          <t>ESERCIZIO</t>
        </is>
      </c>
      <c r="C45" s="230" t="inlineStr">
        <is>
          <t>W1</t>
        </is>
      </c>
      <c r="D45" s="274" t="inlineStr">
        <is>
          <t>W2</t>
        </is>
      </c>
      <c r="E45" s="230" t="inlineStr">
        <is>
          <t>W3</t>
        </is>
      </c>
      <c r="F45" s="274" t="inlineStr">
        <is>
          <t>W4</t>
        </is>
      </c>
      <c r="G45" s="230" t="inlineStr">
        <is>
          <t>W5</t>
        </is>
      </c>
      <c r="H45" s="274" t="inlineStr">
        <is>
          <t>W6</t>
        </is>
      </c>
      <c r="I45" s="230" t="inlineStr">
        <is>
          <t>W7</t>
        </is>
      </c>
      <c r="J45" s="274" t="inlineStr">
        <is>
          <t>W8</t>
        </is>
      </c>
      <c r="K45" s="230" t="inlineStr">
        <is>
          <t>W9</t>
        </is>
      </c>
      <c r="L45" s="274" t="inlineStr">
        <is>
          <t>W10</t>
        </is>
      </c>
      <c r="M45" s="230" t="inlineStr">
        <is>
          <t>W11</t>
        </is>
      </c>
      <c r="N45" s="274" t="inlineStr">
        <is>
          <t>W12</t>
        </is>
      </c>
      <c r="O45" s="230" t="inlineStr">
        <is>
          <t>W13</t>
        </is>
      </c>
      <c r="P45" s="274" t="inlineStr">
        <is>
          <t>W14</t>
        </is>
      </c>
      <c r="Q45" s="230" t="inlineStr">
        <is>
          <t>W15</t>
        </is>
      </c>
      <c r="R45" s="274" t="inlineStr">
        <is>
          <t>W16</t>
        </is>
      </c>
    </row>
    <row r="46">
      <c r="A46" s="231" t="inlineStr">
        <is>
          <t>G1</t>
        </is>
      </c>
      <c r="B46" s="232" t="inlineStr">
        <is>
          <t>Pushdown corda</t>
        </is>
      </c>
      <c r="C46" s="275">
        <f>""</f>
        <v/>
      </c>
      <c r="D46" s="275">
        <f>IFERROR(IF((SUMPRODUCT(IFERROR(--('W02'!$M$9:$M$31=$B46)*'W02'!$H$9:$H$31*('W02'!$I$9:$I$31+'W02'!$J$9:$J$31),0))+SUMPRODUCT(IFERROR(--('W02'!$M$35:$M$55=$B46)*'W02'!$H$35:$H$55*('W02'!$I$35:$I$55+'W02'!$J$35:$J$55),0))+SUMPRODUCT(IFERROR(--('W02'!$M$59:$M$85=$B46)*'W02'!$H$59:$H$85*('W02'!$I$59:$I$85+'W02'!$J$59:$J$85),0))+SUMPRODUCT(IFERROR(--('W02'!$M$89:$M$109=$B46)*'W02'!$H$89:$H$109*('W02'!$I$89:$I$109+'W02'!$J$89:$J$109),0)))=0,"",IF((SUMPRODUCT(IFERROR(--('W01'!$M$9:$M$31=$B46)*'W01'!$H$9:$H$31*('W01'!$I$9:$I$31+'W01'!$J$9:$J$31),0))+SUMPRODUCT(IFERROR(--('W01'!$M$35:$M$55=$B46)*'W01'!$H$35:$H$55*('W01'!$I$35:$I$55+'W01'!$J$35:$J$55),0))+SUMPRODUCT(IFERROR(--('W01'!$M$59:$M$85=$B46)*'W01'!$H$59:$H$85*('W01'!$I$59:$I$85+'W01'!$J$59:$J$85),0))+SUMPRODUCT(IFERROR(--('W01'!$M$89:$M$109=$B46)*'W01'!$H$89:$H$109*('W01'!$I$89:$I$109+'W01'!$J$89:$J$109),0)))=0,"",(SUMPRODUCT(IFERROR(--('W02'!$M$9:$M$31=$B46)*'W02'!$H$9:$H$31*('W02'!$I$9:$I$31+'W02'!$J$9:$J$31),0))+SUMPRODUCT(IFERROR(--('W02'!$M$35:$M$55=$B46)*'W02'!$H$35:$H$55*('W02'!$I$35:$I$55+'W02'!$J$35:$J$55),0))+SUMPRODUCT(IFERROR(--('W02'!$M$59:$M$85=$B46)*'W02'!$H$59:$H$85*('W02'!$I$59:$I$85+'W02'!$J$59:$J$85),0))+SUMPRODUCT(IFERROR(--('W02'!$M$89:$M$109=$B46)*'W02'!$H$89:$H$109*('W02'!$I$89:$I$109+'W02'!$J$89:$J$109),0)))/(SUMPRODUCT(IFERROR(--('W01'!$M$9:$M$31=$B46)*'W01'!$H$9:$H$31*('W01'!$I$9:$I$31+'W01'!$J$9:$J$31),0))+SUMPRODUCT(IFERROR(--('W01'!$M$35:$M$55=$B46)*'W01'!$H$35:$H$55*('W01'!$I$35:$I$55+'W01'!$J$35:$J$55),0))+SUMPRODUCT(IFERROR(--('W01'!$M$59:$M$85=$B46)*'W01'!$H$59:$H$85*('W01'!$I$59:$I$85+'W01'!$J$59:$J$85),0))+SUMPRODUCT(IFERROR(--('W01'!$M$89:$M$109=$B46)*'W01'!$H$89:$H$109*('W01'!$I$89:$I$109+'W01'!$J$89:$J$109),0)))-1)),"")</f>
        <v/>
      </c>
      <c r="E46" s="275">
        <f>IFERROR(IF((SUMPRODUCT(IFERROR(--('W03'!$M$9:$M$31=$B46)*'W03'!$H$9:$H$31*('W03'!$I$9:$I$31+'W03'!$J$9:$J$31),0))+SUMPRODUCT(IFERROR(--('W03'!$M$35:$M$55=$B46)*'W03'!$H$35:$H$55*('W03'!$I$35:$I$55+'W03'!$J$35:$J$55),0))+SUMPRODUCT(IFERROR(--('W03'!$M$59:$M$85=$B46)*'W03'!$H$59:$H$85*('W03'!$I$59:$I$85+'W03'!$J$59:$J$85),0))+SUMPRODUCT(IFERROR(--('W03'!$M$89:$M$109=$B46)*'W03'!$H$89:$H$109*('W03'!$I$89:$I$109+'W03'!$J$89:$J$109),0)))=0,"",IF((SUMPRODUCT(IFERROR(--('W02'!$M$9:$M$31=$B46)*'W02'!$H$9:$H$31*('W02'!$I$9:$I$31+'W02'!$J$9:$J$31),0))+SUMPRODUCT(IFERROR(--('W02'!$M$35:$M$55=$B46)*'W02'!$H$35:$H$55*('W02'!$I$35:$I$55+'W02'!$J$35:$J$55),0))+SUMPRODUCT(IFERROR(--('W02'!$M$59:$M$85=$B46)*'W02'!$H$59:$H$85*('W02'!$I$59:$I$85+'W02'!$J$59:$J$85),0))+SUMPRODUCT(IFERROR(--('W02'!$M$89:$M$109=$B46)*'W02'!$H$89:$H$109*('W02'!$I$89:$I$109+'W02'!$J$89:$J$109),0)))=0,"",(SUMPRODUCT(IFERROR(--('W03'!$M$9:$M$31=$B46)*'W03'!$H$9:$H$31*('W03'!$I$9:$I$31+'W03'!$J$9:$J$31),0))+SUMPRODUCT(IFERROR(--('W03'!$M$35:$M$55=$B46)*'W03'!$H$35:$H$55*('W03'!$I$35:$I$55+'W03'!$J$35:$J$55),0))+SUMPRODUCT(IFERROR(--('W03'!$M$59:$M$85=$B46)*'W03'!$H$59:$H$85*('W03'!$I$59:$I$85+'W03'!$J$59:$J$85),0))+SUMPRODUCT(IFERROR(--('W03'!$M$89:$M$109=$B46)*'W03'!$H$89:$H$109*('W03'!$I$89:$I$109+'W03'!$J$89:$J$109),0)))/(SUMPRODUCT(IFERROR(--('W02'!$M$9:$M$31=$B46)*'W02'!$H$9:$H$31*('W02'!$I$9:$I$31+'W02'!$J$9:$J$31),0))+SUMPRODUCT(IFERROR(--('W02'!$M$35:$M$55=$B46)*'W02'!$H$35:$H$55*('W02'!$I$35:$I$55+'W02'!$J$35:$J$55),0))+SUMPRODUCT(IFERROR(--('W02'!$M$59:$M$85=$B46)*'W02'!$H$59:$H$85*('W02'!$I$59:$I$85+'W02'!$J$59:$J$85),0))+SUMPRODUCT(IFERROR(--('W02'!$M$89:$M$109=$B46)*'W02'!$H$89:$H$109*('W02'!$I$89:$I$109+'W02'!$J$89:$J$109),0)))-1)),"")</f>
        <v/>
      </c>
      <c r="F46" s="275">
        <f>IFERROR(IF((SUMPRODUCT(IFERROR(--('W04'!$M$9:$M$31=$B46)*'W04'!$H$9:$H$31*('W04'!$I$9:$I$31+'W04'!$J$9:$J$31),0))+SUMPRODUCT(IFERROR(--('W04'!$M$35:$M$55=$B46)*'W04'!$H$35:$H$55*('W04'!$I$35:$I$55+'W04'!$J$35:$J$55),0))+SUMPRODUCT(IFERROR(--('W04'!$M$59:$M$85=$B46)*'W04'!$H$59:$H$85*('W04'!$I$59:$I$85+'W04'!$J$59:$J$85),0))+SUMPRODUCT(IFERROR(--('W04'!$M$89:$M$109=$B46)*'W04'!$H$89:$H$109*('W04'!$I$89:$I$109+'W04'!$J$89:$J$109),0)))=0,"",IF((SUMPRODUCT(IFERROR(--('W03'!$M$9:$M$31=$B46)*'W03'!$H$9:$H$31*('W03'!$I$9:$I$31+'W03'!$J$9:$J$31),0))+SUMPRODUCT(IFERROR(--('W03'!$M$35:$M$55=$B46)*'W03'!$H$35:$H$55*('W03'!$I$35:$I$55+'W03'!$J$35:$J$55),0))+SUMPRODUCT(IFERROR(--('W03'!$M$59:$M$85=$B46)*'W03'!$H$59:$H$85*('W03'!$I$59:$I$85+'W03'!$J$59:$J$85),0))+SUMPRODUCT(IFERROR(--('W03'!$M$89:$M$109=$B46)*'W03'!$H$89:$H$109*('W03'!$I$89:$I$109+'W03'!$J$89:$J$109),0)))=0,"",(SUMPRODUCT(IFERROR(--('W04'!$M$9:$M$31=$B46)*'W04'!$H$9:$H$31*('W04'!$I$9:$I$31+'W04'!$J$9:$J$31),0))+SUMPRODUCT(IFERROR(--('W04'!$M$35:$M$55=$B46)*'W04'!$H$35:$H$55*('W04'!$I$35:$I$55+'W04'!$J$35:$J$55),0))+SUMPRODUCT(IFERROR(--('W04'!$M$59:$M$85=$B46)*'W04'!$H$59:$H$85*('W04'!$I$59:$I$85+'W04'!$J$59:$J$85),0))+SUMPRODUCT(IFERROR(--('W04'!$M$89:$M$109=$B46)*'W04'!$H$89:$H$109*('W04'!$I$89:$I$109+'W04'!$J$89:$J$109),0)))/(SUMPRODUCT(IFERROR(--('W03'!$M$9:$M$31=$B46)*'W03'!$H$9:$H$31*('W03'!$I$9:$I$31+'W03'!$J$9:$J$31),0))+SUMPRODUCT(IFERROR(--('W03'!$M$35:$M$55=$B46)*'W03'!$H$35:$H$55*('W03'!$I$35:$I$55+'W03'!$J$35:$J$55),0))+SUMPRODUCT(IFERROR(--('W03'!$M$59:$M$85=$B46)*'W03'!$H$59:$H$85*('W03'!$I$59:$I$85+'W03'!$J$59:$J$85),0))+SUMPRODUCT(IFERROR(--('W03'!$M$89:$M$109=$B46)*'W03'!$H$89:$H$109*('W03'!$I$89:$I$109+'W03'!$J$89:$J$109),0)))-1)),"")</f>
        <v/>
      </c>
      <c r="G46" s="275">
        <f>IFERROR(IF((SUMPRODUCT(IFERROR(--('W05'!$M$9:$M$31=$B46)*'W05'!$H$9:$H$31*('W05'!$I$9:$I$31+'W05'!$J$9:$J$31),0))+SUMPRODUCT(IFERROR(--('W05'!$M$35:$M$55=$B46)*'W05'!$H$35:$H$55*('W05'!$I$35:$I$55+'W05'!$J$35:$J$55),0))+SUMPRODUCT(IFERROR(--('W05'!$M$59:$M$85=$B46)*'W05'!$H$59:$H$85*('W05'!$I$59:$I$85+'W05'!$J$59:$J$85),0))+SUMPRODUCT(IFERROR(--('W05'!$M$89:$M$109=$B46)*'W05'!$H$89:$H$109*('W05'!$I$89:$I$109+'W05'!$J$89:$J$109),0)))=0,"",IF((SUMPRODUCT(IFERROR(--('W04'!$M$9:$M$31=$B46)*'W04'!$H$9:$H$31*('W04'!$I$9:$I$31+'W04'!$J$9:$J$31),0))+SUMPRODUCT(IFERROR(--('W04'!$M$35:$M$55=$B46)*'W04'!$H$35:$H$55*('W04'!$I$35:$I$55+'W04'!$J$35:$J$55),0))+SUMPRODUCT(IFERROR(--('W04'!$M$59:$M$85=$B46)*'W04'!$H$59:$H$85*('W04'!$I$59:$I$85+'W04'!$J$59:$J$85),0))+SUMPRODUCT(IFERROR(--('W04'!$M$89:$M$109=$B46)*'W04'!$H$89:$H$109*('W04'!$I$89:$I$109+'W04'!$J$89:$J$109),0)))=0,"",(SUMPRODUCT(IFERROR(--('W05'!$M$9:$M$31=$B46)*'W05'!$H$9:$H$31*('W05'!$I$9:$I$31+'W05'!$J$9:$J$31),0))+SUMPRODUCT(IFERROR(--('W05'!$M$35:$M$55=$B46)*'W05'!$H$35:$H$55*('W05'!$I$35:$I$55+'W05'!$J$35:$J$55),0))+SUMPRODUCT(IFERROR(--('W05'!$M$59:$M$85=$B46)*'W05'!$H$59:$H$85*('W05'!$I$59:$I$85+'W05'!$J$59:$J$85),0))+SUMPRODUCT(IFERROR(--('W05'!$M$89:$M$109=$B46)*'W05'!$H$89:$H$109*('W05'!$I$89:$I$109+'W05'!$J$89:$J$109),0)))/(SUMPRODUCT(IFERROR(--('W04'!$M$9:$M$31=$B46)*'W04'!$H$9:$H$31*('W04'!$I$9:$I$31+'W04'!$J$9:$J$31),0))+SUMPRODUCT(IFERROR(--('W04'!$M$35:$M$55=$B46)*'W04'!$H$35:$H$55*('W04'!$I$35:$I$55+'W04'!$J$35:$J$55),0))+SUMPRODUCT(IFERROR(--('W04'!$M$59:$M$85=$B46)*'W04'!$H$59:$H$85*('W04'!$I$59:$I$85+'W04'!$J$59:$J$85),0))+SUMPRODUCT(IFERROR(--('W04'!$M$89:$M$109=$B46)*'W04'!$H$89:$H$109*('W04'!$I$89:$I$109+'W04'!$J$89:$J$109),0)))-1)),"")</f>
        <v/>
      </c>
      <c r="H46" s="275">
        <f>IFERROR(IF((SUMPRODUCT(IFERROR(--('W06'!$M$9:$M$31=$B46)*'W06'!$H$9:$H$31*('W06'!$I$9:$I$31+'W06'!$J$9:$J$31),0))+SUMPRODUCT(IFERROR(--('W06'!$M$35:$M$55=$B46)*'W06'!$H$35:$H$55*('W06'!$I$35:$I$55+'W06'!$J$35:$J$55),0))+SUMPRODUCT(IFERROR(--('W06'!$M$59:$M$85=$B46)*'W06'!$H$59:$H$85*('W06'!$I$59:$I$85+'W06'!$J$59:$J$85),0))+SUMPRODUCT(IFERROR(--('W06'!$M$89:$M$109=$B46)*'W06'!$H$89:$H$109*('W06'!$I$89:$I$109+'W06'!$J$89:$J$109),0)))=0,"",IF((SUMPRODUCT(IFERROR(--('W05'!$M$9:$M$31=$B46)*'W05'!$H$9:$H$31*('W05'!$I$9:$I$31+'W05'!$J$9:$J$31),0))+SUMPRODUCT(IFERROR(--('W05'!$M$35:$M$55=$B46)*'W05'!$H$35:$H$55*('W05'!$I$35:$I$55+'W05'!$J$35:$J$55),0))+SUMPRODUCT(IFERROR(--('W05'!$M$59:$M$85=$B46)*'W05'!$H$59:$H$85*('W05'!$I$59:$I$85+'W05'!$J$59:$J$85),0))+SUMPRODUCT(IFERROR(--('W05'!$M$89:$M$109=$B46)*'W05'!$H$89:$H$109*('W05'!$I$89:$I$109+'W05'!$J$89:$J$109),0)))=0,"",(SUMPRODUCT(IFERROR(--('W06'!$M$9:$M$31=$B46)*'W06'!$H$9:$H$31*('W06'!$I$9:$I$31+'W06'!$J$9:$J$31),0))+SUMPRODUCT(IFERROR(--('W06'!$M$35:$M$55=$B46)*'W06'!$H$35:$H$55*('W06'!$I$35:$I$55+'W06'!$J$35:$J$55),0))+SUMPRODUCT(IFERROR(--('W06'!$M$59:$M$85=$B46)*'W06'!$H$59:$H$85*('W06'!$I$59:$I$85+'W06'!$J$59:$J$85),0))+SUMPRODUCT(IFERROR(--('W06'!$M$89:$M$109=$B46)*'W06'!$H$89:$H$109*('W06'!$I$89:$I$109+'W06'!$J$89:$J$109),0)))/(SUMPRODUCT(IFERROR(--('W05'!$M$9:$M$31=$B46)*'W05'!$H$9:$H$31*('W05'!$I$9:$I$31+'W05'!$J$9:$J$31),0))+SUMPRODUCT(IFERROR(--('W05'!$M$35:$M$55=$B46)*'W05'!$H$35:$H$55*('W05'!$I$35:$I$55+'W05'!$J$35:$J$55),0))+SUMPRODUCT(IFERROR(--('W05'!$M$59:$M$85=$B46)*'W05'!$H$59:$H$85*('W05'!$I$59:$I$85+'W05'!$J$59:$J$85),0))+SUMPRODUCT(IFERROR(--('W05'!$M$89:$M$109=$B46)*'W05'!$H$89:$H$109*('W05'!$I$89:$I$109+'W05'!$J$89:$J$109),0)))-1)),"")</f>
        <v/>
      </c>
      <c r="I46" s="275">
        <f>IFERROR(IF((SUMPRODUCT(IFERROR(--('W07'!$M$9:$M$31=$B46)*'W07'!$H$9:$H$31*('W07'!$I$9:$I$31+'W07'!$J$9:$J$31),0))+SUMPRODUCT(IFERROR(--('W07'!$M$35:$M$55=$B46)*'W07'!$H$35:$H$55*('W07'!$I$35:$I$55+'W07'!$J$35:$J$55),0))+SUMPRODUCT(IFERROR(--('W07'!$M$59:$M$85=$B46)*'W07'!$H$59:$H$85*('W07'!$I$59:$I$85+'W07'!$J$59:$J$85),0))+SUMPRODUCT(IFERROR(--('W07'!$M$89:$M$109=$B46)*'W07'!$H$89:$H$109*('W07'!$I$89:$I$109+'W07'!$J$89:$J$109),0)))=0,"",IF((SUMPRODUCT(IFERROR(--('W06'!$M$9:$M$31=$B46)*'W06'!$H$9:$H$31*('W06'!$I$9:$I$31+'W06'!$J$9:$J$31),0))+SUMPRODUCT(IFERROR(--('W06'!$M$35:$M$55=$B46)*'W06'!$H$35:$H$55*('W06'!$I$35:$I$55+'W06'!$J$35:$J$55),0))+SUMPRODUCT(IFERROR(--('W06'!$M$59:$M$85=$B46)*'W06'!$H$59:$H$85*('W06'!$I$59:$I$85+'W06'!$J$59:$J$85),0))+SUMPRODUCT(IFERROR(--('W06'!$M$89:$M$109=$B46)*'W06'!$H$89:$H$109*('W06'!$I$89:$I$109+'W06'!$J$89:$J$109),0)))=0,"",(SUMPRODUCT(IFERROR(--('W07'!$M$9:$M$31=$B46)*'W07'!$H$9:$H$31*('W07'!$I$9:$I$31+'W07'!$J$9:$J$31),0))+SUMPRODUCT(IFERROR(--('W07'!$M$35:$M$55=$B46)*'W07'!$H$35:$H$55*('W07'!$I$35:$I$55+'W07'!$J$35:$J$55),0))+SUMPRODUCT(IFERROR(--('W07'!$M$59:$M$85=$B46)*'W07'!$H$59:$H$85*('W07'!$I$59:$I$85+'W07'!$J$59:$J$85),0))+SUMPRODUCT(IFERROR(--('W07'!$M$89:$M$109=$B46)*'W07'!$H$89:$H$109*('W07'!$I$89:$I$109+'W07'!$J$89:$J$109),0)))/(SUMPRODUCT(IFERROR(--('W06'!$M$9:$M$31=$B46)*'W06'!$H$9:$H$31*('W06'!$I$9:$I$31+'W06'!$J$9:$J$31),0))+SUMPRODUCT(IFERROR(--('W06'!$M$35:$M$55=$B46)*'W06'!$H$35:$H$55*('W06'!$I$35:$I$55+'W06'!$J$35:$J$55),0))+SUMPRODUCT(IFERROR(--('W06'!$M$59:$M$85=$B46)*'W06'!$H$59:$H$85*('W06'!$I$59:$I$85+'W06'!$J$59:$J$85),0))+SUMPRODUCT(IFERROR(--('W06'!$M$89:$M$109=$B46)*'W06'!$H$89:$H$109*('W06'!$I$89:$I$109+'W06'!$J$89:$J$109),0)))-1)),"")</f>
        <v/>
      </c>
      <c r="J46" s="275">
        <f>IFERROR(IF((SUMPRODUCT(IFERROR(--('W08'!$M$9:$M$31=$B46)*'W08'!$H$9:$H$31*('W08'!$I$9:$I$31+'W08'!$J$9:$J$31),0))+SUMPRODUCT(IFERROR(--('W08'!$M$35:$M$55=$B46)*'W08'!$H$35:$H$55*('W08'!$I$35:$I$55+'W08'!$J$35:$J$55),0))+SUMPRODUCT(IFERROR(--('W08'!$M$59:$M$85=$B46)*'W08'!$H$59:$H$85*('W08'!$I$59:$I$85+'W08'!$J$59:$J$85),0))+SUMPRODUCT(IFERROR(--('W08'!$M$89:$M$109=$B46)*'W08'!$H$89:$H$109*('W08'!$I$89:$I$109+'W08'!$J$89:$J$109),0)))=0,"",IF((SUMPRODUCT(IFERROR(--('W07'!$M$9:$M$31=$B46)*'W07'!$H$9:$H$31*('W07'!$I$9:$I$31+'W07'!$J$9:$J$31),0))+SUMPRODUCT(IFERROR(--('W07'!$M$35:$M$55=$B46)*'W07'!$H$35:$H$55*('W07'!$I$35:$I$55+'W07'!$J$35:$J$55),0))+SUMPRODUCT(IFERROR(--('W07'!$M$59:$M$85=$B46)*'W07'!$H$59:$H$85*('W07'!$I$59:$I$85+'W07'!$J$59:$J$85),0))+SUMPRODUCT(IFERROR(--('W07'!$M$89:$M$109=$B46)*'W07'!$H$89:$H$109*('W07'!$I$89:$I$109+'W07'!$J$89:$J$109),0)))=0,"",(SUMPRODUCT(IFERROR(--('W08'!$M$9:$M$31=$B46)*'W08'!$H$9:$H$31*('W08'!$I$9:$I$31+'W08'!$J$9:$J$31),0))+SUMPRODUCT(IFERROR(--('W08'!$M$35:$M$55=$B46)*'W08'!$H$35:$H$55*('W08'!$I$35:$I$55+'W08'!$J$35:$J$55),0))+SUMPRODUCT(IFERROR(--('W08'!$M$59:$M$85=$B46)*'W08'!$H$59:$H$85*('W08'!$I$59:$I$85+'W08'!$J$59:$J$85),0))+SUMPRODUCT(IFERROR(--('W08'!$M$89:$M$109=$B46)*'W08'!$H$89:$H$109*('W08'!$I$89:$I$109+'W08'!$J$89:$J$109),0)))/(SUMPRODUCT(IFERROR(--('W07'!$M$9:$M$31=$B46)*'W07'!$H$9:$H$31*('W07'!$I$9:$I$31+'W07'!$J$9:$J$31),0))+SUMPRODUCT(IFERROR(--('W07'!$M$35:$M$55=$B46)*'W07'!$H$35:$H$55*('W07'!$I$35:$I$55+'W07'!$J$35:$J$55),0))+SUMPRODUCT(IFERROR(--('W07'!$M$59:$M$85=$B46)*'W07'!$H$59:$H$85*('W07'!$I$59:$I$85+'W07'!$J$59:$J$85),0))+SUMPRODUCT(IFERROR(--('W07'!$M$89:$M$109=$B46)*'W07'!$H$89:$H$109*('W07'!$I$89:$I$109+'W07'!$J$89:$J$109),0)))-1)),"")</f>
        <v/>
      </c>
      <c r="K46" s="275">
        <f>IFERROR(IF((SUMPRODUCT(IFERROR(--('W09'!$M$9:$M$31=$B46)*'W09'!$H$9:$H$31*('W09'!$I$9:$I$31+'W09'!$J$9:$J$31),0))+SUMPRODUCT(IFERROR(--('W09'!$M$35:$M$55=$B46)*'W09'!$H$35:$H$55*('W09'!$I$35:$I$55+'W09'!$J$35:$J$55),0))+SUMPRODUCT(IFERROR(--('W09'!$M$59:$M$85=$B46)*'W09'!$H$59:$H$85*('W09'!$I$59:$I$85+'W09'!$J$59:$J$85),0))+SUMPRODUCT(IFERROR(--('W09'!$M$89:$M$109=$B46)*'W09'!$H$89:$H$109*('W09'!$I$89:$I$109+'W09'!$J$89:$J$109),0)))=0,"",IF((SUMPRODUCT(IFERROR(--('W08'!$M$9:$M$31=$B46)*'W08'!$H$9:$H$31*('W08'!$I$9:$I$31+'W08'!$J$9:$J$31),0))+SUMPRODUCT(IFERROR(--('W08'!$M$35:$M$55=$B46)*'W08'!$H$35:$H$55*('W08'!$I$35:$I$55+'W08'!$J$35:$J$55),0))+SUMPRODUCT(IFERROR(--('W08'!$M$59:$M$85=$B46)*'W08'!$H$59:$H$85*('W08'!$I$59:$I$85+'W08'!$J$59:$J$85),0))+SUMPRODUCT(IFERROR(--('W08'!$M$89:$M$109=$B46)*'W08'!$H$89:$H$109*('W08'!$I$89:$I$109+'W08'!$J$89:$J$109),0)))=0,"",(SUMPRODUCT(IFERROR(--('W09'!$M$9:$M$31=$B46)*'W09'!$H$9:$H$31*('W09'!$I$9:$I$31+'W09'!$J$9:$J$31),0))+SUMPRODUCT(IFERROR(--('W09'!$M$35:$M$55=$B46)*'W09'!$H$35:$H$55*('W09'!$I$35:$I$55+'W09'!$J$35:$J$55),0))+SUMPRODUCT(IFERROR(--('W09'!$M$59:$M$85=$B46)*'W09'!$H$59:$H$85*('W09'!$I$59:$I$85+'W09'!$J$59:$J$85),0))+SUMPRODUCT(IFERROR(--('W09'!$M$89:$M$109=$B46)*'W09'!$H$89:$H$109*('W09'!$I$89:$I$109+'W09'!$J$89:$J$109),0)))/(SUMPRODUCT(IFERROR(--('W08'!$M$9:$M$31=$B46)*'W08'!$H$9:$H$31*('W08'!$I$9:$I$31+'W08'!$J$9:$J$31),0))+SUMPRODUCT(IFERROR(--('W08'!$M$35:$M$55=$B46)*'W08'!$H$35:$H$55*('W08'!$I$35:$I$55+'W08'!$J$35:$J$55),0))+SUMPRODUCT(IFERROR(--('W08'!$M$59:$M$85=$B46)*'W08'!$H$59:$H$85*('W08'!$I$59:$I$85+'W08'!$J$59:$J$85),0))+SUMPRODUCT(IFERROR(--('W08'!$M$89:$M$109=$B46)*'W08'!$H$89:$H$109*('W08'!$I$89:$I$109+'W08'!$J$89:$J$109),0)))-1)),"")</f>
        <v/>
      </c>
      <c r="L46" s="275">
        <f>IFERROR(IF((SUMPRODUCT(IFERROR(--('W10'!$M$9:$M$31=$B46)*'W10'!$H$9:$H$31*('W10'!$I$9:$I$31+'W10'!$J$9:$J$31),0))+SUMPRODUCT(IFERROR(--('W10'!$M$35:$M$55=$B46)*'W10'!$H$35:$H$55*('W10'!$I$35:$I$55+'W10'!$J$35:$J$55),0))+SUMPRODUCT(IFERROR(--('W10'!$M$59:$M$85=$B46)*'W10'!$H$59:$H$85*('W10'!$I$59:$I$85+'W10'!$J$59:$J$85),0))+SUMPRODUCT(IFERROR(--('W10'!$M$89:$M$109=$B46)*'W10'!$H$89:$H$109*('W10'!$I$89:$I$109+'W10'!$J$89:$J$109),0)))=0,"",IF((SUMPRODUCT(IFERROR(--('W09'!$M$9:$M$31=$B46)*'W09'!$H$9:$H$31*('W09'!$I$9:$I$31+'W09'!$J$9:$J$31),0))+SUMPRODUCT(IFERROR(--('W09'!$M$35:$M$55=$B46)*'W09'!$H$35:$H$55*('W09'!$I$35:$I$55+'W09'!$J$35:$J$55),0))+SUMPRODUCT(IFERROR(--('W09'!$M$59:$M$85=$B46)*'W09'!$H$59:$H$85*('W09'!$I$59:$I$85+'W09'!$J$59:$J$85),0))+SUMPRODUCT(IFERROR(--('W09'!$M$89:$M$109=$B46)*'W09'!$H$89:$H$109*('W09'!$I$89:$I$109+'W09'!$J$89:$J$109),0)))=0,"",(SUMPRODUCT(IFERROR(--('W10'!$M$9:$M$31=$B46)*'W10'!$H$9:$H$31*('W10'!$I$9:$I$31+'W10'!$J$9:$J$31),0))+SUMPRODUCT(IFERROR(--('W10'!$M$35:$M$55=$B46)*'W10'!$H$35:$H$55*('W10'!$I$35:$I$55+'W10'!$J$35:$J$55),0))+SUMPRODUCT(IFERROR(--('W10'!$M$59:$M$85=$B46)*'W10'!$H$59:$H$85*('W10'!$I$59:$I$85+'W10'!$J$59:$J$85),0))+SUMPRODUCT(IFERROR(--('W10'!$M$89:$M$109=$B46)*'W10'!$H$89:$H$109*('W10'!$I$89:$I$109+'W10'!$J$89:$J$109),0)))/(SUMPRODUCT(IFERROR(--('W09'!$M$9:$M$31=$B46)*'W09'!$H$9:$H$31*('W09'!$I$9:$I$31+'W09'!$J$9:$J$31),0))+SUMPRODUCT(IFERROR(--('W09'!$M$35:$M$55=$B46)*'W09'!$H$35:$H$55*('W09'!$I$35:$I$55+'W09'!$J$35:$J$55),0))+SUMPRODUCT(IFERROR(--('W09'!$M$59:$M$85=$B46)*'W09'!$H$59:$H$85*('W09'!$I$59:$I$85+'W09'!$J$59:$J$85),0))+SUMPRODUCT(IFERROR(--('W09'!$M$89:$M$109=$B46)*'W09'!$H$89:$H$109*('W09'!$I$89:$I$109+'W09'!$J$89:$J$109),0)))-1)),"")</f>
        <v/>
      </c>
      <c r="M46" s="275">
        <f>IFERROR(IF((SUMPRODUCT(IFERROR(--('W11'!$M$9:$M$31=$B46)*'W11'!$H$9:$H$31*('W11'!$I$9:$I$31+'W11'!$J$9:$J$31),0))+SUMPRODUCT(IFERROR(--('W11'!$M$35:$M$55=$B46)*'W11'!$H$35:$H$55*('W11'!$I$35:$I$55+'W11'!$J$35:$J$55),0))+SUMPRODUCT(IFERROR(--('W11'!$M$59:$M$85=$B46)*'W11'!$H$59:$H$85*('W11'!$I$59:$I$85+'W11'!$J$59:$J$85),0))+SUMPRODUCT(IFERROR(--('W11'!$M$89:$M$109=$B46)*'W11'!$H$89:$H$109*('W11'!$I$89:$I$109+'W11'!$J$89:$J$109),0)))=0,"",IF((SUMPRODUCT(IFERROR(--('W10'!$M$9:$M$31=$B46)*'W10'!$H$9:$H$31*('W10'!$I$9:$I$31+'W10'!$J$9:$J$31),0))+SUMPRODUCT(IFERROR(--('W10'!$M$35:$M$55=$B46)*'W10'!$H$35:$H$55*('W10'!$I$35:$I$55+'W10'!$J$35:$J$55),0))+SUMPRODUCT(IFERROR(--('W10'!$M$59:$M$85=$B46)*'W10'!$H$59:$H$85*('W10'!$I$59:$I$85+'W10'!$J$59:$J$85),0))+SUMPRODUCT(IFERROR(--('W10'!$M$89:$M$109=$B46)*'W10'!$H$89:$H$109*('W10'!$I$89:$I$109+'W10'!$J$89:$J$109),0)))=0,"",(SUMPRODUCT(IFERROR(--('W11'!$M$9:$M$31=$B46)*'W11'!$H$9:$H$31*('W11'!$I$9:$I$31+'W11'!$J$9:$J$31),0))+SUMPRODUCT(IFERROR(--('W11'!$M$35:$M$55=$B46)*'W11'!$H$35:$H$55*('W11'!$I$35:$I$55+'W11'!$J$35:$J$55),0))+SUMPRODUCT(IFERROR(--('W11'!$M$59:$M$85=$B46)*'W11'!$H$59:$H$85*('W11'!$I$59:$I$85+'W11'!$J$59:$J$85),0))+SUMPRODUCT(IFERROR(--('W11'!$M$89:$M$109=$B46)*'W11'!$H$89:$H$109*('W11'!$I$89:$I$109+'W11'!$J$89:$J$109),0)))/(SUMPRODUCT(IFERROR(--('W10'!$M$9:$M$31=$B46)*'W10'!$H$9:$H$31*('W10'!$I$9:$I$31+'W10'!$J$9:$J$31),0))+SUMPRODUCT(IFERROR(--('W10'!$M$35:$M$55=$B46)*'W10'!$H$35:$H$55*('W10'!$I$35:$I$55+'W10'!$J$35:$J$55),0))+SUMPRODUCT(IFERROR(--('W10'!$M$59:$M$85=$B46)*'W10'!$H$59:$H$85*('W10'!$I$59:$I$85+'W10'!$J$59:$J$85),0))+SUMPRODUCT(IFERROR(--('W10'!$M$89:$M$109=$B46)*'W10'!$H$89:$H$109*('W10'!$I$89:$I$109+'W10'!$J$89:$J$109),0)))-1)),"")</f>
        <v/>
      </c>
      <c r="N46" s="275">
        <f>IFERROR(IF((SUMPRODUCT(IFERROR(--('W12'!$M$9:$M$31=$B46)*'W12'!$H$9:$H$31*('W12'!$I$9:$I$31+'W12'!$J$9:$J$31),0))+SUMPRODUCT(IFERROR(--('W12'!$M$35:$M$55=$B46)*'W12'!$H$35:$H$55*('W12'!$I$35:$I$55+'W12'!$J$35:$J$55),0))+SUMPRODUCT(IFERROR(--('W12'!$M$59:$M$85=$B46)*'W12'!$H$59:$H$85*('W12'!$I$59:$I$85+'W12'!$J$59:$J$85),0))+SUMPRODUCT(IFERROR(--('W12'!$M$89:$M$109=$B46)*'W12'!$H$89:$H$109*('W12'!$I$89:$I$109+'W12'!$J$89:$J$109),0)))=0,"",IF((SUMPRODUCT(IFERROR(--('W11'!$M$9:$M$31=$B46)*'W11'!$H$9:$H$31*('W11'!$I$9:$I$31+'W11'!$J$9:$J$31),0))+SUMPRODUCT(IFERROR(--('W11'!$M$35:$M$55=$B46)*'W11'!$H$35:$H$55*('W11'!$I$35:$I$55+'W11'!$J$35:$J$55),0))+SUMPRODUCT(IFERROR(--('W11'!$M$59:$M$85=$B46)*'W11'!$H$59:$H$85*('W11'!$I$59:$I$85+'W11'!$J$59:$J$85),0))+SUMPRODUCT(IFERROR(--('W11'!$M$89:$M$109=$B46)*'W11'!$H$89:$H$109*('W11'!$I$89:$I$109+'W11'!$J$89:$J$109),0)))=0,"",(SUMPRODUCT(IFERROR(--('W12'!$M$9:$M$31=$B46)*'W12'!$H$9:$H$31*('W12'!$I$9:$I$31+'W12'!$J$9:$J$31),0))+SUMPRODUCT(IFERROR(--('W12'!$M$35:$M$55=$B46)*'W12'!$H$35:$H$55*('W12'!$I$35:$I$55+'W12'!$J$35:$J$55),0))+SUMPRODUCT(IFERROR(--('W12'!$M$59:$M$85=$B46)*'W12'!$H$59:$H$85*('W12'!$I$59:$I$85+'W12'!$J$59:$J$85),0))+SUMPRODUCT(IFERROR(--('W12'!$M$89:$M$109=$B46)*'W12'!$H$89:$H$109*('W12'!$I$89:$I$109+'W12'!$J$89:$J$109),0)))/(SUMPRODUCT(IFERROR(--('W11'!$M$9:$M$31=$B46)*'W11'!$H$9:$H$31*('W11'!$I$9:$I$31+'W11'!$J$9:$J$31),0))+SUMPRODUCT(IFERROR(--('W11'!$M$35:$M$55=$B46)*'W11'!$H$35:$H$55*('W11'!$I$35:$I$55+'W11'!$J$35:$J$55),0))+SUMPRODUCT(IFERROR(--('W11'!$M$59:$M$85=$B46)*'W11'!$H$59:$H$85*('W11'!$I$59:$I$85+'W11'!$J$59:$J$85),0))+SUMPRODUCT(IFERROR(--('W11'!$M$89:$M$109=$B46)*'W11'!$H$89:$H$109*('W11'!$I$89:$I$109+'W11'!$J$89:$J$109),0)))-1)),"")</f>
        <v/>
      </c>
      <c r="O46" s="275">
        <f>IFERROR(IF((SUMPRODUCT(IFERROR(--('W13'!$M$9:$M$31=$B46)*'W13'!$H$9:$H$31*('W13'!$I$9:$I$31+'W13'!$J$9:$J$31),0))+SUMPRODUCT(IFERROR(--('W13'!$M$35:$M$55=$B46)*'W13'!$H$35:$H$55*('W13'!$I$35:$I$55+'W13'!$J$35:$J$55),0))+SUMPRODUCT(IFERROR(--('W13'!$M$59:$M$85=$B46)*'W13'!$H$59:$H$85*('W13'!$I$59:$I$85+'W13'!$J$59:$J$85),0))+SUMPRODUCT(IFERROR(--('W13'!$M$89:$M$109=$B46)*'W13'!$H$89:$H$109*('W13'!$I$89:$I$109+'W13'!$J$89:$J$109),0)))=0,"",IF((SUMPRODUCT(IFERROR(--('W12'!$M$9:$M$31=$B46)*'W12'!$H$9:$H$31*('W12'!$I$9:$I$31+'W12'!$J$9:$J$31),0))+SUMPRODUCT(IFERROR(--('W12'!$M$35:$M$55=$B46)*'W12'!$H$35:$H$55*('W12'!$I$35:$I$55+'W12'!$J$35:$J$55),0))+SUMPRODUCT(IFERROR(--('W12'!$M$59:$M$85=$B46)*'W12'!$H$59:$H$85*('W12'!$I$59:$I$85+'W12'!$J$59:$J$85),0))+SUMPRODUCT(IFERROR(--('W12'!$M$89:$M$109=$B46)*'W12'!$H$89:$H$109*('W12'!$I$89:$I$109+'W12'!$J$89:$J$109),0)))=0,"",(SUMPRODUCT(IFERROR(--('W13'!$M$9:$M$31=$B46)*'W13'!$H$9:$H$31*('W13'!$I$9:$I$31+'W13'!$J$9:$J$31),0))+SUMPRODUCT(IFERROR(--('W13'!$M$35:$M$55=$B46)*'W13'!$H$35:$H$55*('W13'!$I$35:$I$55+'W13'!$J$35:$J$55),0))+SUMPRODUCT(IFERROR(--('W13'!$M$59:$M$85=$B46)*'W13'!$H$59:$H$85*('W13'!$I$59:$I$85+'W13'!$J$59:$J$85),0))+SUMPRODUCT(IFERROR(--('W13'!$M$89:$M$109=$B46)*'W13'!$H$89:$H$109*('W13'!$I$89:$I$109+'W13'!$J$89:$J$109),0)))/(SUMPRODUCT(IFERROR(--('W12'!$M$9:$M$31=$B46)*'W12'!$H$9:$H$31*('W12'!$I$9:$I$31+'W12'!$J$9:$J$31),0))+SUMPRODUCT(IFERROR(--('W12'!$M$35:$M$55=$B46)*'W12'!$H$35:$H$55*('W12'!$I$35:$I$55+'W12'!$J$35:$J$55),0))+SUMPRODUCT(IFERROR(--('W12'!$M$59:$M$85=$B46)*'W12'!$H$59:$H$85*('W12'!$I$59:$I$85+'W12'!$J$59:$J$85),0))+SUMPRODUCT(IFERROR(--('W12'!$M$89:$M$109=$B46)*'W12'!$H$89:$H$109*('W12'!$I$89:$I$109+'W12'!$J$89:$J$109),0)))-1)),"")</f>
        <v/>
      </c>
      <c r="P46" s="275">
        <f>IFERROR(IF((SUMPRODUCT(IFERROR(--('W14'!$M$9:$M$31=$B46)*'W14'!$H$9:$H$31*('W14'!$I$9:$I$31+'W14'!$J$9:$J$31),0))+SUMPRODUCT(IFERROR(--('W14'!$M$35:$M$55=$B46)*'W14'!$H$35:$H$55*('W14'!$I$35:$I$55+'W14'!$J$35:$J$55),0))+SUMPRODUCT(IFERROR(--('W14'!$M$59:$M$85=$B46)*'W14'!$H$59:$H$85*('W14'!$I$59:$I$85+'W14'!$J$59:$J$85),0))+SUMPRODUCT(IFERROR(--('W14'!$M$89:$M$109=$B46)*'W14'!$H$89:$H$109*('W14'!$I$89:$I$109+'W14'!$J$89:$J$109),0)))=0,"",IF((SUMPRODUCT(IFERROR(--('W13'!$M$9:$M$31=$B46)*'W13'!$H$9:$H$31*('W13'!$I$9:$I$31+'W13'!$J$9:$J$31),0))+SUMPRODUCT(IFERROR(--('W13'!$M$35:$M$55=$B46)*'W13'!$H$35:$H$55*('W13'!$I$35:$I$55+'W13'!$J$35:$J$55),0))+SUMPRODUCT(IFERROR(--('W13'!$M$59:$M$85=$B46)*'W13'!$H$59:$H$85*('W13'!$I$59:$I$85+'W13'!$J$59:$J$85),0))+SUMPRODUCT(IFERROR(--('W13'!$M$89:$M$109=$B46)*'W13'!$H$89:$H$109*('W13'!$I$89:$I$109+'W13'!$J$89:$J$109),0)))=0,"",(SUMPRODUCT(IFERROR(--('W14'!$M$9:$M$31=$B46)*'W14'!$H$9:$H$31*('W14'!$I$9:$I$31+'W14'!$J$9:$J$31),0))+SUMPRODUCT(IFERROR(--('W14'!$M$35:$M$55=$B46)*'W14'!$H$35:$H$55*('W14'!$I$35:$I$55+'W14'!$J$35:$J$55),0))+SUMPRODUCT(IFERROR(--('W14'!$M$59:$M$85=$B46)*'W14'!$H$59:$H$85*('W14'!$I$59:$I$85+'W14'!$J$59:$J$85),0))+SUMPRODUCT(IFERROR(--('W14'!$M$89:$M$109=$B46)*'W14'!$H$89:$H$109*('W14'!$I$89:$I$109+'W14'!$J$89:$J$109),0)))/(SUMPRODUCT(IFERROR(--('W13'!$M$9:$M$31=$B46)*'W13'!$H$9:$H$31*('W13'!$I$9:$I$31+'W13'!$J$9:$J$31),0))+SUMPRODUCT(IFERROR(--('W13'!$M$35:$M$55=$B46)*'W13'!$H$35:$H$55*('W13'!$I$35:$I$55+'W13'!$J$35:$J$55),0))+SUMPRODUCT(IFERROR(--('W13'!$M$59:$M$85=$B46)*'W13'!$H$59:$H$85*('W13'!$I$59:$I$85+'W13'!$J$59:$J$85),0))+SUMPRODUCT(IFERROR(--('W13'!$M$89:$M$109=$B46)*'W13'!$H$89:$H$109*('W13'!$I$89:$I$109+'W13'!$J$89:$J$109),0)))-1)),"")</f>
        <v/>
      </c>
      <c r="Q46" s="275">
        <f>IFERROR(IF((SUMPRODUCT(IFERROR(--('W15'!$M$9:$M$31=$B46)*'W15'!$H$9:$H$31*('W15'!$I$9:$I$31+'W15'!$J$9:$J$31),0))+SUMPRODUCT(IFERROR(--('W15'!$M$35:$M$55=$B46)*'W15'!$H$35:$H$55*('W15'!$I$35:$I$55+'W15'!$J$35:$J$55),0))+SUMPRODUCT(IFERROR(--('W15'!$M$59:$M$85=$B46)*'W15'!$H$59:$H$85*('W15'!$I$59:$I$85+'W15'!$J$59:$J$85),0))+SUMPRODUCT(IFERROR(--('W15'!$M$89:$M$109=$B46)*'W15'!$H$89:$H$109*('W15'!$I$89:$I$109+'W15'!$J$89:$J$109),0)))=0,"",IF((SUMPRODUCT(IFERROR(--('W14'!$M$9:$M$31=$B46)*'W14'!$H$9:$H$31*('W14'!$I$9:$I$31+'W14'!$J$9:$J$31),0))+SUMPRODUCT(IFERROR(--('W14'!$M$35:$M$55=$B46)*'W14'!$H$35:$H$55*('W14'!$I$35:$I$55+'W14'!$J$35:$J$55),0))+SUMPRODUCT(IFERROR(--('W14'!$M$59:$M$85=$B46)*'W14'!$H$59:$H$85*('W14'!$I$59:$I$85+'W14'!$J$59:$J$85),0))+SUMPRODUCT(IFERROR(--('W14'!$M$89:$M$109=$B46)*'W14'!$H$89:$H$109*('W14'!$I$89:$I$109+'W14'!$J$89:$J$109),0)))=0,"",(SUMPRODUCT(IFERROR(--('W15'!$M$9:$M$31=$B46)*'W15'!$H$9:$H$31*('W15'!$I$9:$I$31+'W15'!$J$9:$J$31),0))+SUMPRODUCT(IFERROR(--('W15'!$M$35:$M$55=$B46)*'W15'!$H$35:$H$55*('W15'!$I$35:$I$55+'W15'!$J$35:$J$55),0))+SUMPRODUCT(IFERROR(--('W15'!$M$59:$M$85=$B46)*'W15'!$H$59:$H$85*('W15'!$I$59:$I$85+'W15'!$J$59:$J$85),0))+SUMPRODUCT(IFERROR(--('W15'!$M$89:$M$109=$B46)*'W15'!$H$89:$H$109*('W15'!$I$89:$I$109+'W15'!$J$89:$J$109),0)))/(SUMPRODUCT(IFERROR(--('W14'!$M$9:$M$31=$B46)*'W14'!$H$9:$H$31*('W14'!$I$9:$I$31+'W14'!$J$9:$J$31),0))+SUMPRODUCT(IFERROR(--('W14'!$M$35:$M$55=$B46)*'W14'!$H$35:$H$55*('W14'!$I$35:$I$55+'W14'!$J$35:$J$55),0))+SUMPRODUCT(IFERROR(--('W14'!$M$59:$M$85=$B46)*'W14'!$H$59:$H$85*('W14'!$I$59:$I$85+'W14'!$J$59:$J$85),0))+SUMPRODUCT(IFERROR(--('W14'!$M$89:$M$109=$B46)*'W14'!$H$89:$H$109*('W14'!$I$89:$I$109+'W14'!$J$89:$J$109),0)))-1)),"")</f>
        <v/>
      </c>
      <c r="R46" s="275">
        <f>IFERROR(IF((SUMPRODUCT(IFERROR(--('W16'!$M$9:$M$31=$B46)*'W16'!$H$9:$H$31*('W16'!$I$9:$I$31+'W16'!$J$9:$J$31),0))+SUMPRODUCT(IFERROR(--('W16'!$M$35:$M$55=$B46)*'W16'!$H$35:$H$55*('W16'!$I$35:$I$55+'W16'!$J$35:$J$55),0))+SUMPRODUCT(IFERROR(--('W16'!$M$59:$M$85=$B46)*'W16'!$H$59:$H$85*('W16'!$I$59:$I$85+'W16'!$J$59:$J$85),0))+SUMPRODUCT(IFERROR(--('W16'!$M$89:$M$109=$B46)*'W16'!$H$89:$H$109*('W16'!$I$89:$I$109+'W16'!$J$89:$J$109),0)))=0,"",IF((SUMPRODUCT(IFERROR(--('W15'!$M$9:$M$31=$B46)*'W15'!$H$9:$H$31*('W15'!$I$9:$I$31+'W15'!$J$9:$J$31),0))+SUMPRODUCT(IFERROR(--('W15'!$M$35:$M$55=$B46)*'W15'!$H$35:$H$55*('W15'!$I$35:$I$55+'W15'!$J$35:$J$55),0))+SUMPRODUCT(IFERROR(--('W15'!$M$59:$M$85=$B46)*'W15'!$H$59:$H$85*('W15'!$I$59:$I$85+'W15'!$J$59:$J$85),0))+SUMPRODUCT(IFERROR(--('W15'!$M$89:$M$109=$B46)*'W15'!$H$89:$H$109*('W15'!$I$89:$I$109+'W15'!$J$89:$J$109),0)))=0,"",(SUMPRODUCT(IFERROR(--('W16'!$M$9:$M$31=$B46)*'W16'!$H$9:$H$31*('W16'!$I$9:$I$31+'W16'!$J$9:$J$31),0))+SUMPRODUCT(IFERROR(--('W16'!$M$35:$M$55=$B46)*'W16'!$H$35:$H$55*('W16'!$I$35:$I$55+'W16'!$J$35:$J$55),0))+SUMPRODUCT(IFERROR(--('W16'!$M$59:$M$85=$B46)*'W16'!$H$59:$H$85*('W16'!$I$59:$I$85+'W16'!$J$59:$J$85),0))+SUMPRODUCT(IFERROR(--('W16'!$M$89:$M$109=$B46)*'W16'!$H$89:$H$109*('W16'!$I$89:$I$109+'W16'!$J$89:$J$109),0)))/(SUMPRODUCT(IFERROR(--('W15'!$M$9:$M$31=$B46)*'W15'!$H$9:$H$31*('W15'!$I$9:$I$31+'W15'!$J$9:$J$31),0))+SUMPRODUCT(IFERROR(--('W15'!$M$35:$M$55=$B46)*'W15'!$H$35:$H$55*('W15'!$I$35:$I$55+'W15'!$J$35:$J$55),0))+SUMPRODUCT(IFERROR(--('W15'!$M$59:$M$85=$B46)*'W15'!$H$59:$H$85*('W15'!$I$59:$I$85+'W15'!$J$59:$J$85),0))+SUMPRODUCT(IFERROR(--('W15'!$M$89:$M$109=$B46)*'W15'!$H$89:$H$109*('W15'!$I$89:$I$109+'W15'!$J$89:$J$109),0)))-1)),"")</f>
        <v/>
      </c>
    </row>
    <row r="47">
      <c r="A47" s="234" t="inlineStr">
        <is>
          <t>G1</t>
        </is>
      </c>
      <c r="B47" s="235" t="inlineStr">
        <is>
          <t>Dorsey machine monopodalica</t>
        </is>
      </c>
      <c r="C47" s="276">
        <f>""</f>
        <v/>
      </c>
      <c r="D47" s="276">
        <f>IFERROR(IF((SUMPRODUCT(IFERROR(--('W02'!$M$9:$M$31=$B47)*'W02'!$H$9:$H$31*('W02'!$I$9:$I$31+'W02'!$J$9:$J$31),0))+SUMPRODUCT(IFERROR(--('W02'!$M$35:$M$55=$B47)*'W02'!$H$35:$H$55*('W02'!$I$35:$I$55+'W02'!$J$35:$J$55),0))+SUMPRODUCT(IFERROR(--('W02'!$M$59:$M$85=$B47)*'W02'!$H$59:$H$85*('W02'!$I$59:$I$85+'W02'!$J$59:$J$85),0))+SUMPRODUCT(IFERROR(--('W02'!$M$89:$M$109=$B47)*'W02'!$H$89:$H$109*('W02'!$I$89:$I$109+'W02'!$J$89:$J$109),0)))=0,"",IF((SUMPRODUCT(IFERROR(--('W01'!$M$9:$M$31=$B47)*'W01'!$H$9:$H$31*('W01'!$I$9:$I$31+'W01'!$J$9:$J$31),0))+SUMPRODUCT(IFERROR(--('W01'!$M$35:$M$55=$B47)*'W01'!$H$35:$H$55*('W01'!$I$35:$I$55+'W01'!$J$35:$J$55),0))+SUMPRODUCT(IFERROR(--('W01'!$M$59:$M$85=$B47)*'W01'!$H$59:$H$85*('W01'!$I$59:$I$85+'W01'!$J$59:$J$85),0))+SUMPRODUCT(IFERROR(--('W01'!$M$89:$M$109=$B47)*'W01'!$H$89:$H$109*('W01'!$I$89:$I$109+'W01'!$J$89:$J$109),0)))=0,"",(SUMPRODUCT(IFERROR(--('W02'!$M$9:$M$31=$B47)*'W02'!$H$9:$H$31*('W02'!$I$9:$I$31+'W02'!$J$9:$J$31),0))+SUMPRODUCT(IFERROR(--('W02'!$M$35:$M$55=$B47)*'W02'!$H$35:$H$55*('W02'!$I$35:$I$55+'W02'!$J$35:$J$55),0))+SUMPRODUCT(IFERROR(--('W02'!$M$59:$M$85=$B47)*'W02'!$H$59:$H$85*('W02'!$I$59:$I$85+'W02'!$J$59:$J$85),0))+SUMPRODUCT(IFERROR(--('W02'!$M$89:$M$109=$B47)*'W02'!$H$89:$H$109*('W02'!$I$89:$I$109+'W02'!$J$89:$J$109),0)))/(SUMPRODUCT(IFERROR(--('W01'!$M$9:$M$31=$B47)*'W01'!$H$9:$H$31*('W01'!$I$9:$I$31+'W01'!$J$9:$J$31),0))+SUMPRODUCT(IFERROR(--('W01'!$M$35:$M$55=$B47)*'W01'!$H$35:$H$55*('W01'!$I$35:$I$55+'W01'!$J$35:$J$55),0))+SUMPRODUCT(IFERROR(--('W01'!$M$59:$M$85=$B47)*'W01'!$H$59:$H$85*('W01'!$I$59:$I$85+'W01'!$J$59:$J$85),0))+SUMPRODUCT(IFERROR(--('W01'!$M$89:$M$109=$B47)*'W01'!$H$89:$H$109*('W01'!$I$89:$I$109+'W01'!$J$89:$J$109),0)))-1)),"")</f>
        <v/>
      </c>
      <c r="E47" s="276">
        <f>IFERROR(IF((SUMPRODUCT(IFERROR(--('W03'!$M$9:$M$31=$B47)*'W03'!$H$9:$H$31*('W03'!$I$9:$I$31+'W03'!$J$9:$J$31),0))+SUMPRODUCT(IFERROR(--('W03'!$M$35:$M$55=$B47)*'W03'!$H$35:$H$55*('W03'!$I$35:$I$55+'W03'!$J$35:$J$55),0))+SUMPRODUCT(IFERROR(--('W03'!$M$59:$M$85=$B47)*'W03'!$H$59:$H$85*('W03'!$I$59:$I$85+'W03'!$J$59:$J$85),0))+SUMPRODUCT(IFERROR(--('W03'!$M$89:$M$109=$B47)*'W03'!$H$89:$H$109*('W03'!$I$89:$I$109+'W03'!$J$89:$J$109),0)))=0,"",IF((SUMPRODUCT(IFERROR(--('W02'!$M$9:$M$31=$B47)*'W02'!$H$9:$H$31*('W02'!$I$9:$I$31+'W02'!$J$9:$J$31),0))+SUMPRODUCT(IFERROR(--('W02'!$M$35:$M$55=$B47)*'W02'!$H$35:$H$55*('W02'!$I$35:$I$55+'W02'!$J$35:$J$55),0))+SUMPRODUCT(IFERROR(--('W02'!$M$59:$M$85=$B47)*'W02'!$H$59:$H$85*('W02'!$I$59:$I$85+'W02'!$J$59:$J$85),0))+SUMPRODUCT(IFERROR(--('W02'!$M$89:$M$109=$B47)*'W02'!$H$89:$H$109*('W02'!$I$89:$I$109+'W02'!$J$89:$J$109),0)))=0,"",(SUMPRODUCT(IFERROR(--('W03'!$M$9:$M$31=$B47)*'W03'!$H$9:$H$31*('W03'!$I$9:$I$31+'W03'!$J$9:$J$31),0))+SUMPRODUCT(IFERROR(--('W03'!$M$35:$M$55=$B47)*'W03'!$H$35:$H$55*('W03'!$I$35:$I$55+'W03'!$J$35:$J$55),0))+SUMPRODUCT(IFERROR(--('W03'!$M$59:$M$85=$B47)*'W03'!$H$59:$H$85*('W03'!$I$59:$I$85+'W03'!$J$59:$J$85),0))+SUMPRODUCT(IFERROR(--('W03'!$M$89:$M$109=$B47)*'W03'!$H$89:$H$109*('W03'!$I$89:$I$109+'W03'!$J$89:$J$109),0)))/(SUMPRODUCT(IFERROR(--('W02'!$M$9:$M$31=$B47)*'W02'!$H$9:$H$31*('W02'!$I$9:$I$31+'W02'!$J$9:$J$31),0))+SUMPRODUCT(IFERROR(--('W02'!$M$35:$M$55=$B47)*'W02'!$H$35:$H$55*('W02'!$I$35:$I$55+'W02'!$J$35:$J$55),0))+SUMPRODUCT(IFERROR(--('W02'!$M$59:$M$85=$B47)*'W02'!$H$59:$H$85*('W02'!$I$59:$I$85+'W02'!$J$59:$J$85),0))+SUMPRODUCT(IFERROR(--('W02'!$M$89:$M$109=$B47)*'W02'!$H$89:$H$109*('W02'!$I$89:$I$109+'W02'!$J$89:$J$109),0)))-1)),"")</f>
        <v/>
      </c>
      <c r="F47" s="276">
        <f>IFERROR(IF((SUMPRODUCT(IFERROR(--('W04'!$M$9:$M$31=$B47)*'W04'!$H$9:$H$31*('W04'!$I$9:$I$31+'W04'!$J$9:$J$31),0))+SUMPRODUCT(IFERROR(--('W04'!$M$35:$M$55=$B47)*'W04'!$H$35:$H$55*('W04'!$I$35:$I$55+'W04'!$J$35:$J$55),0))+SUMPRODUCT(IFERROR(--('W04'!$M$59:$M$85=$B47)*'W04'!$H$59:$H$85*('W04'!$I$59:$I$85+'W04'!$J$59:$J$85),0))+SUMPRODUCT(IFERROR(--('W04'!$M$89:$M$109=$B47)*'W04'!$H$89:$H$109*('W04'!$I$89:$I$109+'W04'!$J$89:$J$109),0)))=0,"",IF((SUMPRODUCT(IFERROR(--('W03'!$M$9:$M$31=$B47)*'W03'!$H$9:$H$31*('W03'!$I$9:$I$31+'W03'!$J$9:$J$31),0))+SUMPRODUCT(IFERROR(--('W03'!$M$35:$M$55=$B47)*'W03'!$H$35:$H$55*('W03'!$I$35:$I$55+'W03'!$J$35:$J$55),0))+SUMPRODUCT(IFERROR(--('W03'!$M$59:$M$85=$B47)*'W03'!$H$59:$H$85*('W03'!$I$59:$I$85+'W03'!$J$59:$J$85),0))+SUMPRODUCT(IFERROR(--('W03'!$M$89:$M$109=$B47)*'W03'!$H$89:$H$109*('W03'!$I$89:$I$109+'W03'!$J$89:$J$109),0)))=0,"",(SUMPRODUCT(IFERROR(--('W04'!$M$9:$M$31=$B47)*'W04'!$H$9:$H$31*('W04'!$I$9:$I$31+'W04'!$J$9:$J$31),0))+SUMPRODUCT(IFERROR(--('W04'!$M$35:$M$55=$B47)*'W04'!$H$35:$H$55*('W04'!$I$35:$I$55+'W04'!$J$35:$J$55),0))+SUMPRODUCT(IFERROR(--('W04'!$M$59:$M$85=$B47)*'W04'!$H$59:$H$85*('W04'!$I$59:$I$85+'W04'!$J$59:$J$85),0))+SUMPRODUCT(IFERROR(--('W04'!$M$89:$M$109=$B47)*'W04'!$H$89:$H$109*('W04'!$I$89:$I$109+'W04'!$J$89:$J$109),0)))/(SUMPRODUCT(IFERROR(--('W03'!$M$9:$M$31=$B47)*'W03'!$H$9:$H$31*('W03'!$I$9:$I$31+'W03'!$J$9:$J$31),0))+SUMPRODUCT(IFERROR(--('W03'!$M$35:$M$55=$B47)*'W03'!$H$35:$H$55*('W03'!$I$35:$I$55+'W03'!$J$35:$J$55),0))+SUMPRODUCT(IFERROR(--('W03'!$M$59:$M$85=$B47)*'W03'!$H$59:$H$85*('W03'!$I$59:$I$85+'W03'!$J$59:$J$85),0))+SUMPRODUCT(IFERROR(--('W03'!$M$89:$M$109=$B47)*'W03'!$H$89:$H$109*('W03'!$I$89:$I$109+'W03'!$J$89:$J$109),0)))-1)),"")</f>
        <v/>
      </c>
      <c r="G47" s="276">
        <f>IFERROR(IF((SUMPRODUCT(IFERROR(--('W05'!$M$9:$M$31=$B47)*'W05'!$H$9:$H$31*('W05'!$I$9:$I$31+'W05'!$J$9:$J$31),0))+SUMPRODUCT(IFERROR(--('W05'!$M$35:$M$55=$B47)*'W05'!$H$35:$H$55*('W05'!$I$35:$I$55+'W05'!$J$35:$J$55),0))+SUMPRODUCT(IFERROR(--('W05'!$M$59:$M$85=$B47)*'W05'!$H$59:$H$85*('W05'!$I$59:$I$85+'W05'!$J$59:$J$85),0))+SUMPRODUCT(IFERROR(--('W05'!$M$89:$M$109=$B47)*'W05'!$H$89:$H$109*('W05'!$I$89:$I$109+'W05'!$J$89:$J$109),0)))=0,"",IF((SUMPRODUCT(IFERROR(--('W04'!$M$9:$M$31=$B47)*'W04'!$H$9:$H$31*('W04'!$I$9:$I$31+'W04'!$J$9:$J$31),0))+SUMPRODUCT(IFERROR(--('W04'!$M$35:$M$55=$B47)*'W04'!$H$35:$H$55*('W04'!$I$35:$I$55+'W04'!$J$35:$J$55),0))+SUMPRODUCT(IFERROR(--('W04'!$M$59:$M$85=$B47)*'W04'!$H$59:$H$85*('W04'!$I$59:$I$85+'W04'!$J$59:$J$85),0))+SUMPRODUCT(IFERROR(--('W04'!$M$89:$M$109=$B47)*'W04'!$H$89:$H$109*('W04'!$I$89:$I$109+'W04'!$J$89:$J$109),0)))=0,"",(SUMPRODUCT(IFERROR(--('W05'!$M$9:$M$31=$B47)*'W05'!$H$9:$H$31*('W05'!$I$9:$I$31+'W05'!$J$9:$J$31),0))+SUMPRODUCT(IFERROR(--('W05'!$M$35:$M$55=$B47)*'W05'!$H$35:$H$55*('W05'!$I$35:$I$55+'W05'!$J$35:$J$55),0))+SUMPRODUCT(IFERROR(--('W05'!$M$59:$M$85=$B47)*'W05'!$H$59:$H$85*('W05'!$I$59:$I$85+'W05'!$J$59:$J$85),0))+SUMPRODUCT(IFERROR(--('W05'!$M$89:$M$109=$B47)*'W05'!$H$89:$H$109*('W05'!$I$89:$I$109+'W05'!$J$89:$J$109),0)))/(SUMPRODUCT(IFERROR(--('W04'!$M$9:$M$31=$B47)*'W04'!$H$9:$H$31*('W04'!$I$9:$I$31+'W04'!$J$9:$J$31),0))+SUMPRODUCT(IFERROR(--('W04'!$M$35:$M$55=$B47)*'W04'!$H$35:$H$55*('W04'!$I$35:$I$55+'W04'!$J$35:$J$55),0))+SUMPRODUCT(IFERROR(--('W04'!$M$59:$M$85=$B47)*'W04'!$H$59:$H$85*('W04'!$I$59:$I$85+'W04'!$J$59:$J$85),0))+SUMPRODUCT(IFERROR(--('W04'!$M$89:$M$109=$B47)*'W04'!$H$89:$H$109*('W04'!$I$89:$I$109+'W04'!$J$89:$J$109),0)))-1)),"")</f>
        <v/>
      </c>
      <c r="H47" s="276">
        <f>IFERROR(IF((SUMPRODUCT(IFERROR(--('W06'!$M$9:$M$31=$B47)*'W06'!$H$9:$H$31*('W06'!$I$9:$I$31+'W06'!$J$9:$J$31),0))+SUMPRODUCT(IFERROR(--('W06'!$M$35:$M$55=$B47)*'W06'!$H$35:$H$55*('W06'!$I$35:$I$55+'W06'!$J$35:$J$55),0))+SUMPRODUCT(IFERROR(--('W06'!$M$59:$M$85=$B47)*'W06'!$H$59:$H$85*('W06'!$I$59:$I$85+'W06'!$J$59:$J$85),0))+SUMPRODUCT(IFERROR(--('W06'!$M$89:$M$109=$B47)*'W06'!$H$89:$H$109*('W06'!$I$89:$I$109+'W06'!$J$89:$J$109),0)))=0,"",IF((SUMPRODUCT(IFERROR(--('W05'!$M$9:$M$31=$B47)*'W05'!$H$9:$H$31*('W05'!$I$9:$I$31+'W05'!$J$9:$J$31),0))+SUMPRODUCT(IFERROR(--('W05'!$M$35:$M$55=$B47)*'W05'!$H$35:$H$55*('W05'!$I$35:$I$55+'W05'!$J$35:$J$55),0))+SUMPRODUCT(IFERROR(--('W05'!$M$59:$M$85=$B47)*'W05'!$H$59:$H$85*('W05'!$I$59:$I$85+'W05'!$J$59:$J$85),0))+SUMPRODUCT(IFERROR(--('W05'!$M$89:$M$109=$B47)*'W05'!$H$89:$H$109*('W05'!$I$89:$I$109+'W05'!$J$89:$J$109),0)))=0,"",(SUMPRODUCT(IFERROR(--('W06'!$M$9:$M$31=$B47)*'W06'!$H$9:$H$31*('W06'!$I$9:$I$31+'W06'!$J$9:$J$31),0))+SUMPRODUCT(IFERROR(--('W06'!$M$35:$M$55=$B47)*'W06'!$H$35:$H$55*('W06'!$I$35:$I$55+'W06'!$J$35:$J$55),0))+SUMPRODUCT(IFERROR(--('W06'!$M$59:$M$85=$B47)*'W06'!$H$59:$H$85*('W06'!$I$59:$I$85+'W06'!$J$59:$J$85),0))+SUMPRODUCT(IFERROR(--('W06'!$M$89:$M$109=$B47)*'W06'!$H$89:$H$109*('W06'!$I$89:$I$109+'W06'!$J$89:$J$109),0)))/(SUMPRODUCT(IFERROR(--('W05'!$M$9:$M$31=$B47)*'W05'!$H$9:$H$31*('W05'!$I$9:$I$31+'W05'!$J$9:$J$31),0))+SUMPRODUCT(IFERROR(--('W05'!$M$35:$M$55=$B47)*'W05'!$H$35:$H$55*('W05'!$I$35:$I$55+'W05'!$J$35:$J$55),0))+SUMPRODUCT(IFERROR(--('W05'!$M$59:$M$85=$B47)*'W05'!$H$59:$H$85*('W05'!$I$59:$I$85+'W05'!$J$59:$J$85),0))+SUMPRODUCT(IFERROR(--('W05'!$M$89:$M$109=$B47)*'W05'!$H$89:$H$109*('W05'!$I$89:$I$109+'W05'!$J$89:$J$109),0)))-1)),"")</f>
        <v/>
      </c>
      <c r="I47" s="276">
        <f>IFERROR(IF((SUMPRODUCT(IFERROR(--('W07'!$M$9:$M$31=$B47)*'W07'!$H$9:$H$31*('W07'!$I$9:$I$31+'W07'!$J$9:$J$31),0))+SUMPRODUCT(IFERROR(--('W07'!$M$35:$M$55=$B47)*'W07'!$H$35:$H$55*('W07'!$I$35:$I$55+'W07'!$J$35:$J$55),0))+SUMPRODUCT(IFERROR(--('W07'!$M$59:$M$85=$B47)*'W07'!$H$59:$H$85*('W07'!$I$59:$I$85+'W07'!$J$59:$J$85),0))+SUMPRODUCT(IFERROR(--('W07'!$M$89:$M$109=$B47)*'W07'!$H$89:$H$109*('W07'!$I$89:$I$109+'W07'!$J$89:$J$109),0)))=0,"",IF((SUMPRODUCT(IFERROR(--('W06'!$M$9:$M$31=$B47)*'W06'!$H$9:$H$31*('W06'!$I$9:$I$31+'W06'!$J$9:$J$31),0))+SUMPRODUCT(IFERROR(--('W06'!$M$35:$M$55=$B47)*'W06'!$H$35:$H$55*('W06'!$I$35:$I$55+'W06'!$J$35:$J$55),0))+SUMPRODUCT(IFERROR(--('W06'!$M$59:$M$85=$B47)*'W06'!$H$59:$H$85*('W06'!$I$59:$I$85+'W06'!$J$59:$J$85),0))+SUMPRODUCT(IFERROR(--('W06'!$M$89:$M$109=$B47)*'W06'!$H$89:$H$109*('W06'!$I$89:$I$109+'W06'!$J$89:$J$109),0)))=0,"",(SUMPRODUCT(IFERROR(--('W07'!$M$9:$M$31=$B47)*'W07'!$H$9:$H$31*('W07'!$I$9:$I$31+'W07'!$J$9:$J$31),0))+SUMPRODUCT(IFERROR(--('W07'!$M$35:$M$55=$B47)*'W07'!$H$35:$H$55*('W07'!$I$35:$I$55+'W07'!$J$35:$J$55),0))+SUMPRODUCT(IFERROR(--('W07'!$M$59:$M$85=$B47)*'W07'!$H$59:$H$85*('W07'!$I$59:$I$85+'W07'!$J$59:$J$85),0))+SUMPRODUCT(IFERROR(--('W07'!$M$89:$M$109=$B47)*'W07'!$H$89:$H$109*('W07'!$I$89:$I$109+'W07'!$J$89:$J$109),0)))/(SUMPRODUCT(IFERROR(--('W06'!$M$9:$M$31=$B47)*'W06'!$H$9:$H$31*('W06'!$I$9:$I$31+'W06'!$J$9:$J$31),0))+SUMPRODUCT(IFERROR(--('W06'!$M$35:$M$55=$B47)*'W06'!$H$35:$H$55*('W06'!$I$35:$I$55+'W06'!$J$35:$J$55),0))+SUMPRODUCT(IFERROR(--('W06'!$M$59:$M$85=$B47)*'W06'!$H$59:$H$85*('W06'!$I$59:$I$85+'W06'!$J$59:$J$85),0))+SUMPRODUCT(IFERROR(--('W06'!$M$89:$M$109=$B47)*'W06'!$H$89:$H$109*('W06'!$I$89:$I$109+'W06'!$J$89:$J$109),0)))-1)),"")</f>
        <v/>
      </c>
      <c r="J47" s="276">
        <f>IFERROR(IF((SUMPRODUCT(IFERROR(--('W08'!$M$9:$M$31=$B47)*'W08'!$H$9:$H$31*('W08'!$I$9:$I$31+'W08'!$J$9:$J$31),0))+SUMPRODUCT(IFERROR(--('W08'!$M$35:$M$55=$B47)*'W08'!$H$35:$H$55*('W08'!$I$35:$I$55+'W08'!$J$35:$J$55),0))+SUMPRODUCT(IFERROR(--('W08'!$M$59:$M$85=$B47)*'W08'!$H$59:$H$85*('W08'!$I$59:$I$85+'W08'!$J$59:$J$85),0))+SUMPRODUCT(IFERROR(--('W08'!$M$89:$M$109=$B47)*'W08'!$H$89:$H$109*('W08'!$I$89:$I$109+'W08'!$J$89:$J$109),0)))=0,"",IF((SUMPRODUCT(IFERROR(--('W07'!$M$9:$M$31=$B47)*'W07'!$H$9:$H$31*('W07'!$I$9:$I$31+'W07'!$J$9:$J$31),0))+SUMPRODUCT(IFERROR(--('W07'!$M$35:$M$55=$B47)*'W07'!$H$35:$H$55*('W07'!$I$35:$I$55+'W07'!$J$35:$J$55),0))+SUMPRODUCT(IFERROR(--('W07'!$M$59:$M$85=$B47)*'W07'!$H$59:$H$85*('W07'!$I$59:$I$85+'W07'!$J$59:$J$85),0))+SUMPRODUCT(IFERROR(--('W07'!$M$89:$M$109=$B47)*'W07'!$H$89:$H$109*('W07'!$I$89:$I$109+'W07'!$J$89:$J$109),0)))=0,"",(SUMPRODUCT(IFERROR(--('W08'!$M$9:$M$31=$B47)*'W08'!$H$9:$H$31*('W08'!$I$9:$I$31+'W08'!$J$9:$J$31),0))+SUMPRODUCT(IFERROR(--('W08'!$M$35:$M$55=$B47)*'W08'!$H$35:$H$55*('W08'!$I$35:$I$55+'W08'!$J$35:$J$55),0))+SUMPRODUCT(IFERROR(--('W08'!$M$59:$M$85=$B47)*'W08'!$H$59:$H$85*('W08'!$I$59:$I$85+'W08'!$J$59:$J$85),0))+SUMPRODUCT(IFERROR(--('W08'!$M$89:$M$109=$B47)*'W08'!$H$89:$H$109*('W08'!$I$89:$I$109+'W08'!$J$89:$J$109),0)))/(SUMPRODUCT(IFERROR(--('W07'!$M$9:$M$31=$B47)*'W07'!$H$9:$H$31*('W07'!$I$9:$I$31+'W07'!$J$9:$J$31),0))+SUMPRODUCT(IFERROR(--('W07'!$M$35:$M$55=$B47)*'W07'!$H$35:$H$55*('W07'!$I$35:$I$55+'W07'!$J$35:$J$55),0))+SUMPRODUCT(IFERROR(--('W07'!$M$59:$M$85=$B47)*'W07'!$H$59:$H$85*('W07'!$I$59:$I$85+'W07'!$J$59:$J$85),0))+SUMPRODUCT(IFERROR(--('W07'!$M$89:$M$109=$B47)*'W07'!$H$89:$H$109*('W07'!$I$89:$I$109+'W07'!$J$89:$J$109),0)))-1)),"")</f>
        <v/>
      </c>
      <c r="K47" s="276">
        <f>IFERROR(IF((SUMPRODUCT(IFERROR(--('W09'!$M$9:$M$31=$B47)*'W09'!$H$9:$H$31*('W09'!$I$9:$I$31+'W09'!$J$9:$J$31),0))+SUMPRODUCT(IFERROR(--('W09'!$M$35:$M$55=$B47)*'W09'!$H$35:$H$55*('W09'!$I$35:$I$55+'W09'!$J$35:$J$55),0))+SUMPRODUCT(IFERROR(--('W09'!$M$59:$M$85=$B47)*'W09'!$H$59:$H$85*('W09'!$I$59:$I$85+'W09'!$J$59:$J$85),0))+SUMPRODUCT(IFERROR(--('W09'!$M$89:$M$109=$B47)*'W09'!$H$89:$H$109*('W09'!$I$89:$I$109+'W09'!$J$89:$J$109),0)))=0,"",IF((SUMPRODUCT(IFERROR(--('W08'!$M$9:$M$31=$B47)*'W08'!$H$9:$H$31*('W08'!$I$9:$I$31+'W08'!$J$9:$J$31),0))+SUMPRODUCT(IFERROR(--('W08'!$M$35:$M$55=$B47)*'W08'!$H$35:$H$55*('W08'!$I$35:$I$55+'W08'!$J$35:$J$55),0))+SUMPRODUCT(IFERROR(--('W08'!$M$59:$M$85=$B47)*'W08'!$H$59:$H$85*('W08'!$I$59:$I$85+'W08'!$J$59:$J$85),0))+SUMPRODUCT(IFERROR(--('W08'!$M$89:$M$109=$B47)*'W08'!$H$89:$H$109*('W08'!$I$89:$I$109+'W08'!$J$89:$J$109),0)))=0,"",(SUMPRODUCT(IFERROR(--('W09'!$M$9:$M$31=$B47)*'W09'!$H$9:$H$31*('W09'!$I$9:$I$31+'W09'!$J$9:$J$31),0))+SUMPRODUCT(IFERROR(--('W09'!$M$35:$M$55=$B47)*'W09'!$H$35:$H$55*('W09'!$I$35:$I$55+'W09'!$J$35:$J$55),0))+SUMPRODUCT(IFERROR(--('W09'!$M$59:$M$85=$B47)*'W09'!$H$59:$H$85*('W09'!$I$59:$I$85+'W09'!$J$59:$J$85),0))+SUMPRODUCT(IFERROR(--('W09'!$M$89:$M$109=$B47)*'W09'!$H$89:$H$109*('W09'!$I$89:$I$109+'W09'!$J$89:$J$109),0)))/(SUMPRODUCT(IFERROR(--('W08'!$M$9:$M$31=$B47)*'W08'!$H$9:$H$31*('W08'!$I$9:$I$31+'W08'!$J$9:$J$31),0))+SUMPRODUCT(IFERROR(--('W08'!$M$35:$M$55=$B47)*'W08'!$H$35:$H$55*('W08'!$I$35:$I$55+'W08'!$J$35:$J$55),0))+SUMPRODUCT(IFERROR(--('W08'!$M$59:$M$85=$B47)*'W08'!$H$59:$H$85*('W08'!$I$59:$I$85+'W08'!$J$59:$J$85),0))+SUMPRODUCT(IFERROR(--('W08'!$M$89:$M$109=$B47)*'W08'!$H$89:$H$109*('W08'!$I$89:$I$109+'W08'!$J$89:$J$109),0)))-1)),"")</f>
        <v/>
      </c>
      <c r="L47" s="276">
        <f>IFERROR(IF((SUMPRODUCT(IFERROR(--('W10'!$M$9:$M$31=$B47)*'W10'!$H$9:$H$31*('W10'!$I$9:$I$31+'W10'!$J$9:$J$31),0))+SUMPRODUCT(IFERROR(--('W10'!$M$35:$M$55=$B47)*'W10'!$H$35:$H$55*('W10'!$I$35:$I$55+'W10'!$J$35:$J$55),0))+SUMPRODUCT(IFERROR(--('W10'!$M$59:$M$85=$B47)*'W10'!$H$59:$H$85*('W10'!$I$59:$I$85+'W10'!$J$59:$J$85),0))+SUMPRODUCT(IFERROR(--('W10'!$M$89:$M$109=$B47)*'W10'!$H$89:$H$109*('W10'!$I$89:$I$109+'W10'!$J$89:$J$109),0)))=0,"",IF((SUMPRODUCT(IFERROR(--('W09'!$M$9:$M$31=$B47)*'W09'!$H$9:$H$31*('W09'!$I$9:$I$31+'W09'!$J$9:$J$31),0))+SUMPRODUCT(IFERROR(--('W09'!$M$35:$M$55=$B47)*'W09'!$H$35:$H$55*('W09'!$I$35:$I$55+'W09'!$J$35:$J$55),0))+SUMPRODUCT(IFERROR(--('W09'!$M$59:$M$85=$B47)*'W09'!$H$59:$H$85*('W09'!$I$59:$I$85+'W09'!$J$59:$J$85),0))+SUMPRODUCT(IFERROR(--('W09'!$M$89:$M$109=$B47)*'W09'!$H$89:$H$109*('W09'!$I$89:$I$109+'W09'!$J$89:$J$109),0)))=0,"",(SUMPRODUCT(IFERROR(--('W10'!$M$9:$M$31=$B47)*'W10'!$H$9:$H$31*('W10'!$I$9:$I$31+'W10'!$J$9:$J$31),0))+SUMPRODUCT(IFERROR(--('W10'!$M$35:$M$55=$B47)*'W10'!$H$35:$H$55*('W10'!$I$35:$I$55+'W10'!$J$35:$J$55),0))+SUMPRODUCT(IFERROR(--('W10'!$M$59:$M$85=$B47)*'W10'!$H$59:$H$85*('W10'!$I$59:$I$85+'W10'!$J$59:$J$85),0))+SUMPRODUCT(IFERROR(--('W10'!$M$89:$M$109=$B47)*'W10'!$H$89:$H$109*('W10'!$I$89:$I$109+'W10'!$J$89:$J$109),0)))/(SUMPRODUCT(IFERROR(--('W09'!$M$9:$M$31=$B47)*'W09'!$H$9:$H$31*('W09'!$I$9:$I$31+'W09'!$J$9:$J$31),0))+SUMPRODUCT(IFERROR(--('W09'!$M$35:$M$55=$B47)*'W09'!$H$35:$H$55*('W09'!$I$35:$I$55+'W09'!$J$35:$J$55),0))+SUMPRODUCT(IFERROR(--('W09'!$M$59:$M$85=$B47)*'W09'!$H$59:$H$85*('W09'!$I$59:$I$85+'W09'!$J$59:$J$85),0))+SUMPRODUCT(IFERROR(--('W09'!$M$89:$M$109=$B47)*'W09'!$H$89:$H$109*('W09'!$I$89:$I$109+'W09'!$J$89:$J$109),0)))-1)),"")</f>
        <v/>
      </c>
      <c r="M47" s="276">
        <f>IFERROR(IF((SUMPRODUCT(IFERROR(--('W11'!$M$9:$M$31=$B47)*'W11'!$H$9:$H$31*('W11'!$I$9:$I$31+'W11'!$J$9:$J$31),0))+SUMPRODUCT(IFERROR(--('W11'!$M$35:$M$55=$B47)*'W11'!$H$35:$H$55*('W11'!$I$35:$I$55+'W11'!$J$35:$J$55),0))+SUMPRODUCT(IFERROR(--('W11'!$M$59:$M$85=$B47)*'W11'!$H$59:$H$85*('W11'!$I$59:$I$85+'W11'!$J$59:$J$85),0))+SUMPRODUCT(IFERROR(--('W11'!$M$89:$M$109=$B47)*'W11'!$H$89:$H$109*('W11'!$I$89:$I$109+'W11'!$J$89:$J$109),0)))=0,"",IF((SUMPRODUCT(IFERROR(--('W10'!$M$9:$M$31=$B47)*'W10'!$H$9:$H$31*('W10'!$I$9:$I$31+'W10'!$J$9:$J$31),0))+SUMPRODUCT(IFERROR(--('W10'!$M$35:$M$55=$B47)*'W10'!$H$35:$H$55*('W10'!$I$35:$I$55+'W10'!$J$35:$J$55),0))+SUMPRODUCT(IFERROR(--('W10'!$M$59:$M$85=$B47)*'W10'!$H$59:$H$85*('W10'!$I$59:$I$85+'W10'!$J$59:$J$85),0))+SUMPRODUCT(IFERROR(--('W10'!$M$89:$M$109=$B47)*'W10'!$H$89:$H$109*('W10'!$I$89:$I$109+'W10'!$J$89:$J$109),0)))=0,"",(SUMPRODUCT(IFERROR(--('W11'!$M$9:$M$31=$B47)*'W11'!$H$9:$H$31*('W11'!$I$9:$I$31+'W11'!$J$9:$J$31),0))+SUMPRODUCT(IFERROR(--('W11'!$M$35:$M$55=$B47)*'W11'!$H$35:$H$55*('W11'!$I$35:$I$55+'W11'!$J$35:$J$55),0))+SUMPRODUCT(IFERROR(--('W11'!$M$59:$M$85=$B47)*'W11'!$H$59:$H$85*('W11'!$I$59:$I$85+'W11'!$J$59:$J$85),0))+SUMPRODUCT(IFERROR(--('W11'!$M$89:$M$109=$B47)*'W11'!$H$89:$H$109*('W11'!$I$89:$I$109+'W11'!$J$89:$J$109),0)))/(SUMPRODUCT(IFERROR(--('W10'!$M$9:$M$31=$B47)*'W10'!$H$9:$H$31*('W10'!$I$9:$I$31+'W10'!$J$9:$J$31),0))+SUMPRODUCT(IFERROR(--('W10'!$M$35:$M$55=$B47)*'W10'!$H$35:$H$55*('W10'!$I$35:$I$55+'W10'!$J$35:$J$55),0))+SUMPRODUCT(IFERROR(--('W10'!$M$59:$M$85=$B47)*'W10'!$H$59:$H$85*('W10'!$I$59:$I$85+'W10'!$J$59:$J$85),0))+SUMPRODUCT(IFERROR(--('W10'!$M$89:$M$109=$B47)*'W10'!$H$89:$H$109*('W10'!$I$89:$I$109+'W10'!$J$89:$J$109),0)))-1)),"")</f>
        <v/>
      </c>
      <c r="N47" s="276">
        <f>IFERROR(IF((SUMPRODUCT(IFERROR(--('W12'!$M$9:$M$31=$B47)*'W12'!$H$9:$H$31*('W12'!$I$9:$I$31+'W12'!$J$9:$J$31),0))+SUMPRODUCT(IFERROR(--('W12'!$M$35:$M$55=$B47)*'W12'!$H$35:$H$55*('W12'!$I$35:$I$55+'W12'!$J$35:$J$55),0))+SUMPRODUCT(IFERROR(--('W12'!$M$59:$M$85=$B47)*'W12'!$H$59:$H$85*('W12'!$I$59:$I$85+'W12'!$J$59:$J$85),0))+SUMPRODUCT(IFERROR(--('W12'!$M$89:$M$109=$B47)*'W12'!$H$89:$H$109*('W12'!$I$89:$I$109+'W12'!$J$89:$J$109),0)))=0,"",IF((SUMPRODUCT(IFERROR(--('W11'!$M$9:$M$31=$B47)*'W11'!$H$9:$H$31*('W11'!$I$9:$I$31+'W11'!$J$9:$J$31),0))+SUMPRODUCT(IFERROR(--('W11'!$M$35:$M$55=$B47)*'W11'!$H$35:$H$55*('W11'!$I$35:$I$55+'W11'!$J$35:$J$55),0))+SUMPRODUCT(IFERROR(--('W11'!$M$59:$M$85=$B47)*'W11'!$H$59:$H$85*('W11'!$I$59:$I$85+'W11'!$J$59:$J$85),0))+SUMPRODUCT(IFERROR(--('W11'!$M$89:$M$109=$B47)*'W11'!$H$89:$H$109*('W11'!$I$89:$I$109+'W11'!$J$89:$J$109),0)))=0,"",(SUMPRODUCT(IFERROR(--('W12'!$M$9:$M$31=$B47)*'W12'!$H$9:$H$31*('W12'!$I$9:$I$31+'W12'!$J$9:$J$31),0))+SUMPRODUCT(IFERROR(--('W12'!$M$35:$M$55=$B47)*'W12'!$H$35:$H$55*('W12'!$I$35:$I$55+'W12'!$J$35:$J$55),0))+SUMPRODUCT(IFERROR(--('W12'!$M$59:$M$85=$B47)*'W12'!$H$59:$H$85*('W12'!$I$59:$I$85+'W12'!$J$59:$J$85),0))+SUMPRODUCT(IFERROR(--('W12'!$M$89:$M$109=$B47)*'W12'!$H$89:$H$109*('W12'!$I$89:$I$109+'W12'!$J$89:$J$109),0)))/(SUMPRODUCT(IFERROR(--('W11'!$M$9:$M$31=$B47)*'W11'!$H$9:$H$31*('W11'!$I$9:$I$31+'W11'!$J$9:$J$31),0))+SUMPRODUCT(IFERROR(--('W11'!$M$35:$M$55=$B47)*'W11'!$H$35:$H$55*('W11'!$I$35:$I$55+'W11'!$J$35:$J$55),0))+SUMPRODUCT(IFERROR(--('W11'!$M$59:$M$85=$B47)*'W11'!$H$59:$H$85*('W11'!$I$59:$I$85+'W11'!$J$59:$J$85),0))+SUMPRODUCT(IFERROR(--('W11'!$M$89:$M$109=$B47)*'W11'!$H$89:$H$109*('W11'!$I$89:$I$109+'W11'!$J$89:$J$109),0)))-1)),"")</f>
        <v/>
      </c>
      <c r="O47" s="276">
        <f>IFERROR(IF((SUMPRODUCT(IFERROR(--('W13'!$M$9:$M$31=$B47)*'W13'!$H$9:$H$31*('W13'!$I$9:$I$31+'W13'!$J$9:$J$31),0))+SUMPRODUCT(IFERROR(--('W13'!$M$35:$M$55=$B47)*'W13'!$H$35:$H$55*('W13'!$I$35:$I$55+'W13'!$J$35:$J$55),0))+SUMPRODUCT(IFERROR(--('W13'!$M$59:$M$85=$B47)*'W13'!$H$59:$H$85*('W13'!$I$59:$I$85+'W13'!$J$59:$J$85),0))+SUMPRODUCT(IFERROR(--('W13'!$M$89:$M$109=$B47)*'W13'!$H$89:$H$109*('W13'!$I$89:$I$109+'W13'!$J$89:$J$109),0)))=0,"",IF((SUMPRODUCT(IFERROR(--('W12'!$M$9:$M$31=$B47)*'W12'!$H$9:$H$31*('W12'!$I$9:$I$31+'W12'!$J$9:$J$31),0))+SUMPRODUCT(IFERROR(--('W12'!$M$35:$M$55=$B47)*'W12'!$H$35:$H$55*('W12'!$I$35:$I$55+'W12'!$J$35:$J$55),0))+SUMPRODUCT(IFERROR(--('W12'!$M$59:$M$85=$B47)*'W12'!$H$59:$H$85*('W12'!$I$59:$I$85+'W12'!$J$59:$J$85),0))+SUMPRODUCT(IFERROR(--('W12'!$M$89:$M$109=$B47)*'W12'!$H$89:$H$109*('W12'!$I$89:$I$109+'W12'!$J$89:$J$109),0)))=0,"",(SUMPRODUCT(IFERROR(--('W13'!$M$9:$M$31=$B47)*'W13'!$H$9:$H$31*('W13'!$I$9:$I$31+'W13'!$J$9:$J$31),0))+SUMPRODUCT(IFERROR(--('W13'!$M$35:$M$55=$B47)*'W13'!$H$35:$H$55*('W13'!$I$35:$I$55+'W13'!$J$35:$J$55),0))+SUMPRODUCT(IFERROR(--('W13'!$M$59:$M$85=$B47)*'W13'!$H$59:$H$85*('W13'!$I$59:$I$85+'W13'!$J$59:$J$85),0))+SUMPRODUCT(IFERROR(--('W13'!$M$89:$M$109=$B47)*'W13'!$H$89:$H$109*('W13'!$I$89:$I$109+'W13'!$J$89:$J$109),0)))/(SUMPRODUCT(IFERROR(--('W12'!$M$9:$M$31=$B47)*'W12'!$H$9:$H$31*('W12'!$I$9:$I$31+'W12'!$J$9:$J$31),0))+SUMPRODUCT(IFERROR(--('W12'!$M$35:$M$55=$B47)*'W12'!$H$35:$H$55*('W12'!$I$35:$I$55+'W12'!$J$35:$J$55),0))+SUMPRODUCT(IFERROR(--('W12'!$M$59:$M$85=$B47)*'W12'!$H$59:$H$85*('W12'!$I$59:$I$85+'W12'!$J$59:$J$85),0))+SUMPRODUCT(IFERROR(--('W12'!$M$89:$M$109=$B47)*'W12'!$H$89:$H$109*('W12'!$I$89:$I$109+'W12'!$J$89:$J$109),0)))-1)),"")</f>
        <v/>
      </c>
      <c r="P47" s="276">
        <f>IFERROR(IF((SUMPRODUCT(IFERROR(--('W14'!$M$9:$M$31=$B47)*'W14'!$H$9:$H$31*('W14'!$I$9:$I$31+'W14'!$J$9:$J$31),0))+SUMPRODUCT(IFERROR(--('W14'!$M$35:$M$55=$B47)*'W14'!$H$35:$H$55*('W14'!$I$35:$I$55+'W14'!$J$35:$J$55),0))+SUMPRODUCT(IFERROR(--('W14'!$M$59:$M$85=$B47)*'W14'!$H$59:$H$85*('W14'!$I$59:$I$85+'W14'!$J$59:$J$85),0))+SUMPRODUCT(IFERROR(--('W14'!$M$89:$M$109=$B47)*'W14'!$H$89:$H$109*('W14'!$I$89:$I$109+'W14'!$J$89:$J$109),0)))=0,"",IF((SUMPRODUCT(IFERROR(--('W13'!$M$9:$M$31=$B47)*'W13'!$H$9:$H$31*('W13'!$I$9:$I$31+'W13'!$J$9:$J$31),0))+SUMPRODUCT(IFERROR(--('W13'!$M$35:$M$55=$B47)*'W13'!$H$35:$H$55*('W13'!$I$35:$I$55+'W13'!$J$35:$J$55),0))+SUMPRODUCT(IFERROR(--('W13'!$M$59:$M$85=$B47)*'W13'!$H$59:$H$85*('W13'!$I$59:$I$85+'W13'!$J$59:$J$85),0))+SUMPRODUCT(IFERROR(--('W13'!$M$89:$M$109=$B47)*'W13'!$H$89:$H$109*('W13'!$I$89:$I$109+'W13'!$J$89:$J$109),0)))=0,"",(SUMPRODUCT(IFERROR(--('W14'!$M$9:$M$31=$B47)*'W14'!$H$9:$H$31*('W14'!$I$9:$I$31+'W14'!$J$9:$J$31),0))+SUMPRODUCT(IFERROR(--('W14'!$M$35:$M$55=$B47)*'W14'!$H$35:$H$55*('W14'!$I$35:$I$55+'W14'!$J$35:$J$55),0))+SUMPRODUCT(IFERROR(--('W14'!$M$59:$M$85=$B47)*'W14'!$H$59:$H$85*('W14'!$I$59:$I$85+'W14'!$J$59:$J$85),0))+SUMPRODUCT(IFERROR(--('W14'!$M$89:$M$109=$B47)*'W14'!$H$89:$H$109*('W14'!$I$89:$I$109+'W14'!$J$89:$J$109),0)))/(SUMPRODUCT(IFERROR(--('W13'!$M$9:$M$31=$B47)*'W13'!$H$9:$H$31*('W13'!$I$9:$I$31+'W13'!$J$9:$J$31),0))+SUMPRODUCT(IFERROR(--('W13'!$M$35:$M$55=$B47)*'W13'!$H$35:$H$55*('W13'!$I$35:$I$55+'W13'!$J$35:$J$55),0))+SUMPRODUCT(IFERROR(--('W13'!$M$59:$M$85=$B47)*'W13'!$H$59:$H$85*('W13'!$I$59:$I$85+'W13'!$J$59:$J$85),0))+SUMPRODUCT(IFERROR(--('W13'!$M$89:$M$109=$B47)*'W13'!$H$89:$H$109*('W13'!$I$89:$I$109+'W13'!$J$89:$J$109),0)))-1)),"")</f>
        <v/>
      </c>
      <c r="Q47" s="276">
        <f>IFERROR(IF((SUMPRODUCT(IFERROR(--('W15'!$M$9:$M$31=$B47)*'W15'!$H$9:$H$31*('W15'!$I$9:$I$31+'W15'!$J$9:$J$31),0))+SUMPRODUCT(IFERROR(--('W15'!$M$35:$M$55=$B47)*'W15'!$H$35:$H$55*('W15'!$I$35:$I$55+'W15'!$J$35:$J$55),0))+SUMPRODUCT(IFERROR(--('W15'!$M$59:$M$85=$B47)*'W15'!$H$59:$H$85*('W15'!$I$59:$I$85+'W15'!$J$59:$J$85),0))+SUMPRODUCT(IFERROR(--('W15'!$M$89:$M$109=$B47)*'W15'!$H$89:$H$109*('W15'!$I$89:$I$109+'W15'!$J$89:$J$109),0)))=0,"",IF((SUMPRODUCT(IFERROR(--('W14'!$M$9:$M$31=$B47)*'W14'!$H$9:$H$31*('W14'!$I$9:$I$31+'W14'!$J$9:$J$31),0))+SUMPRODUCT(IFERROR(--('W14'!$M$35:$M$55=$B47)*'W14'!$H$35:$H$55*('W14'!$I$35:$I$55+'W14'!$J$35:$J$55),0))+SUMPRODUCT(IFERROR(--('W14'!$M$59:$M$85=$B47)*'W14'!$H$59:$H$85*('W14'!$I$59:$I$85+'W14'!$J$59:$J$85),0))+SUMPRODUCT(IFERROR(--('W14'!$M$89:$M$109=$B47)*'W14'!$H$89:$H$109*('W14'!$I$89:$I$109+'W14'!$J$89:$J$109),0)))=0,"",(SUMPRODUCT(IFERROR(--('W15'!$M$9:$M$31=$B47)*'W15'!$H$9:$H$31*('W15'!$I$9:$I$31+'W15'!$J$9:$J$31),0))+SUMPRODUCT(IFERROR(--('W15'!$M$35:$M$55=$B47)*'W15'!$H$35:$H$55*('W15'!$I$35:$I$55+'W15'!$J$35:$J$55),0))+SUMPRODUCT(IFERROR(--('W15'!$M$59:$M$85=$B47)*'W15'!$H$59:$H$85*('W15'!$I$59:$I$85+'W15'!$J$59:$J$85),0))+SUMPRODUCT(IFERROR(--('W15'!$M$89:$M$109=$B47)*'W15'!$H$89:$H$109*('W15'!$I$89:$I$109+'W15'!$J$89:$J$109),0)))/(SUMPRODUCT(IFERROR(--('W14'!$M$9:$M$31=$B47)*'W14'!$H$9:$H$31*('W14'!$I$9:$I$31+'W14'!$J$9:$J$31),0))+SUMPRODUCT(IFERROR(--('W14'!$M$35:$M$55=$B47)*'W14'!$H$35:$H$55*('W14'!$I$35:$I$55+'W14'!$J$35:$J$55),0))+SUMPRODUCT(IFERROR(--('W14'!$M$59:$M$85=$B47)*'W14'!$H$59:$H$85*('W14'!$I$59:$I$85+'W14'!$J$59:$J$85),0))+SUMPRODUCT(IFERROR(--('W14'!$M$89:$M$109=$B47)*'W14'!$H$89:$H$109*('W14'!$I$89:$I$109+'W14'!$J$89:$J$109),0)))-1)),"")</f>
        <v/>
      </c>
      <c r="R47" s="276">
        <f>IFERROR(IF((SUMPRODUCT(IFERROR(--('W16'!$M$9:$M$31=$B47)*'W16'!$H$9:$H$31*('W16'!$I$9:$I$31+'W16'!$J$9:$J$31),0))+SUMPRODUCT(IFERROR(--('W16'!$M$35:$M$55=$B47)*'W16'!$H$35:$H$55*('W16'!$I$35:$I$55+'W16'!$J$35:$J$55),0))+SUMPRODUCT(IFERROR(--('W16'!$M$59:$M$85=$B47)*'W16'!$H$59:$H$85*('W16'!$I$59:$I$85+'W16'!$J$59:$J$85),0))+SUMPRODUCT(IFERROR(--('W16'!$M$89:$M$109=$B47)*'W16'!$H$89:$H$109*('W16'!$I$89:$I$109+'W16'!$J$89:$J$109),0)))=0,"",IF((SUMPRODUCT(IFERROR(--('W15'!$M$9:$M$31=$B47)*'W15'!$H$9:$H$31*('W15'!$I$9:$I$31+'W15'!$J$9:$J$31),0))+SUMPRODUCT(IFERROR(--('W15'!$M$35:$M$55=$B47)*'W15'!$H$35:$H$55*('W15'!$I$35:$I$55+'W15'!$J$35:$J$55),0))+SUMPRODUCT(IFERROR(--('W15'!$M$59:$M$85=$B47)*'W15'!$H$59:$H$85*('W15'!$I$59:$I$85+'W15'!$J$59:$J$85),0))+SUMPRODUCT(IFERROR(--('W15'!$M$89:$M$109=$B47)*'W15'!$H$89:$H$109*('W15'!$I$89:$I$109+'W15'!$J$89:$J$109),0)))=0,"",(SUMPRODUCT(IFERROR(--('W16'!$M$9:$M$31=$B47)*'W16'!$H$9:$H$31*('W16'!$I$9:$I$31+'W16'!$J$9:$J$31),0))+SUMPRODUCT(IFERROR(--('W16'!$M$35:$M$55=$B47)*'W16'!$H$35:$H$55*('W16'!$I$35:$I$55+'W16'!$J$35:$J$55),0))+SUMPRODUCT(IFERROR(--('W16'!$M$59:$M$85=$B47)*'W16'!$H$59:$H$85*('W16'!$I$59:$I$85+'W16'!$J$59:$J$85),0))+SUMPRODUCT(IFERROR(--('W16'!$M$89:$M$109=$B47)*'W16'!$H$89:$H$109*('W16'!$I$89:$I$109+'W16'!$J$89:$J$109),0)))/(SUMPRODUCT(IFERROR(--('W15'!$M$9:$M$31=$B47)*'W15'!$H$9:$H$31*('W15'!$I$9:$I$31+'W15'!$J$9:$J$31),0))+SUMPRODUCT(IFERROR(--('W15'!$M$35:$M$55=$B47)*'W15'!$H$35:$H$55*('W15'!$I$35:$I$55+'W15'!$J$35:$J$55),0))+SUMPRODUCT(IFERROR(--('W15'!$M$59:$M$85=$B47)*'W15'!$H$59:$H$85*('W15'!$I$59:$I$85+'W15'!$J$59:$J$85),0))+SUMPRODUCT(IFERROR(--('W15'!$M$89:$M$109=$B47)*'W15'!$H$89:$H$109*('W15'!$I$89:$I$109+'W15'!$J$89:$J$109),0)))-1)),"")</f>
        <v/>
      </c>
    </row>
    <row r="48">
      <c r="A48" s="231" t="inlineStr">
        <is>
          <t>G1</t>
        </is>
      </c>
      <c r="B48" s="232" t="inlineStr">
        <is>
          <t>Spinta inclinata convergente</t>
        </is>
      </c>
      <c r="C48" s="275">
        <f>""</f>
        <v/>
      </c>
      <c r="D48" s="275">
        <f>IFERROR(IF((SUMPRODUCT(IFERROR(--('W02'!$M$9:$M$31=$B48)*'W02'!$H$9:$H$31*('W02'!$I$9:$I$31+'W02'!$J$9:$J$31),0))+SUMPRODUCT(IFERROR(--('W02'!$M$35:$M$55=$B48)*'W02'!$H$35:$H$55*('W02'!$I$35:$I$55+'W02'!$J$35:$J$55),0))+SUMPRODUCT(IFERROR(--('W02'!$M$59:$M$85=$B48)*'W02'!$H$59:$H$85*('W02'!$I$59:$I$85+'W02'!$J$59:$J$85),0))+SUMPRODUCT(IFERROR(--('W02'!$M$89:$M$109=$B48)*'W02'!$H$89:$H$109*('W02'!$I$89:$I$109+'W02'!$J$89:$J$109),0)))=0,"",IF((SUMPRODUCT(IFERROR(--('W01'!$M$9:$M$31=$B48)*'W01'!$H$9:$H$31*('W01'!$I$9:$I$31+'W01'!$J$9:$J$31),0))+SUMPRODUCT(IFERROR(--('W01'!$M$35:$M$55=$B48)*'W01'!$H$35:$H$55*('W01'!$I$35:$I$55+'W01'!$J$35:$J$55),0))+SUMPRODUCT(IFERROR(--('W01'!$M$59:$M$85=$B48)*'W01'!$H$59:$H$85*('W01'!$I$59:$I$85+'W01'!$J$59:$J$85),0))+SUMPRODUCT(IFERROR(--('W01'!$M$89:$M$109=$B48)*'W01'!$H$89:$H$109*('W01'!$I$89:$I$109+'W01'!$J$89:$J$109),0)))=0,"",(SUMPRODUCT(IFERROR(--('W02'!$M$9:$M$31=$B48)*'W02'!$H$9:$H$31*('W02'!$I$9:$I$31+'W02'!$J$9:$J$31),0))+SUMPRODUCT(IFERROR(--('W02'!$M$35:$M$55=$B48)*'W02'!$H$35:$H$55*('W02'!$I$35:$I$55+'W02'!$J$35:$J$55),0))+SUMPRODUCT(IFERROR(--('W02'!$M$59:$M$85=$B48)*'W02'!$H$59:$H$85*('W02'!$I$59:$I$85+'W02'!$J$59:$J$85),0))+SUMPRODUCT(IFERROR(--('W02'!$M$89:$M$109=$B48)*'W02'!$H$89:$H$109*('W02'!$I$89:$I$109+'W02'!$J$89:$J$109),0)))/(SUMPRODUCT(IFERROR(--('W01'!$M$9:$M$31=$B48)*'W01'!$H$9:$H$31*('W01'!$I$9:$I$31+'W01'!$J$9:$J$31),0))+SUMPRODUCT(IFERROR(--('W01'!$M$35:$M$55=$B48)*'W01'!$H$35:$H$55*('W01'!$I$35:$I$55+'W01'!$J$35:$J$55),0))+SUMPRODUCT(IFERROR(--('W01'!$M$59:$M$85=$B48)*'W01'!$H$59:$H$85*('W01'!$I$59:$I$85+'W01'!$J$59:$J$85),0))+SUMPRODUCT(IFERROR(--('W01'!$M$89:$M$109=$B48)*'W01'!$H$89:$H$109*('W01'!$I$89:$I$109+'W01'!$J$89:$J$109),0)))-1)),"")</f>
        <v/>
      </c>
      <c r="E48" s="275">
        <f>IFERROR(IF((SUMPRODUCT(IFERROR(--('W03'!$M$9:$M$31=$B48)*'W03'!$H$9:$H$31*('W03'!$I$9:$I$31+'W03'!$J$9:$J$31),0))+SUMPRODUCT(IFERROR(--('W03'!$M$35:$M$55=$B48)*'W03'!$H$35:$H$55*('W03'!$I$35:$I$55+'W03'!$J$35:$J$55),0))+SUMPRODUCT(IFERROR(--('W03'!$M$59:$M$85=$B48)*'W03'!$H$59:$H$85*('W03'!$I$59:$I$85+'W03'!$J$59:$J$85),0))+SUMPRODUCT(IFERROR(--('W03'!$M$89:$M$109=$B48)*'W03'!$H$89:$H$109*('W03'!$I$89:$I$109+'W03'!$J$89:$J$109),0)))=0,"",IF((SUMPRODUCT(IFERROR(--('W02'!$M$9:$M$31=$B48)*'W02'!$H$9:$H$31*('W02'!$I$9:$I$31+'W02'!$J$9:$J$31),0))+SUMPRODUCT(IFERROR(--('W02'!$M$35:$M$55=$B48)*'W02'!$H$35:$H$55*('W02'!$I$35:$I$55+'W02'!$J$35:$J$55),0))+SUMPRODUCT(IFERROR(--('W02'!$M$59:$M$85=$B48)*'W02'!$H$59:$H$85*('W02'!$I$59:$I$85+'W02'!$J$59:$J$85),0))+SUMPRODUCT(IFERROR(--('W02'!$M$89:$M$109=$B48)*'W02'!$H$89:$H$109*('W02'!$I$89:$I$109+'W02'!$J$89:$J$109),0)))=0,"",(SUMPRODUCT(IFERROR(--('W03'!$M$9:$M$31=$B48)*'W03'!$H$9:$H$31*('W03'!$I$9:$I$31+'W03'!$J$9:$J$31),0))+SUMPRODUCT(IFERROR(--('W03'!$M$35:$M$55=$B48)*'W03'!$H$35:$H$55*('W03'!$I$35:$I$55+'W03'!$J$35:$J$55),0))+SUMPRODUCT(IFERROR(--('W03'!$M$59:$M$85=$B48)*'W03'!$H$59:$H$85*('W03'!$I$59:$I$85+'W03'!$J$59:$J$85),0))+SUMPRODUCT(IFERROR(--('W03'!$M$89:$M$109=$B48)*'W03'!$H$89:$H$109*('W03'!$I$89:$I$109+'W03'!$J$89:$J$109),0)))/(SUMPRODUCT(IFERROR(--('W02'!$M$9:$M$31=$B48)*'W02'!$H$9:$H$31*('W02'!$I$9:$I$31+'W02'!$J$9:$J$31),0))+SUMPRODUCT(IFERROR(--('W02'!$M$35:$M$55=$B48)*'W02'!$H$35:$H$55*('W02'!$I$35:$I$55+'W02'!$J$35:$J$55),0))+SUMPRODUCT(IFERROR(--('W02'!$M$59:$M$85=$B48)*'W02'!$H$59:$H$85*('W02'!$I$59:$I$85+'W02'!$J$59:$J$85),0))+SUMPRODUCT(IFERROR(--('W02'!$M$89:$M$109=$B48)*'W02'!$H$89:$H$109*('W02'!$I$89:$I$109+'W02'!$J$89:$J$109),0)))-1)),"")</f>
        <v/>
      </c>
      <c r="F48" s="275">
        <f>IFERROR(IF((SUMPRODUCT(IFERROR(--('W04'!$M$9:$M$31=$B48)*'W04'!$H$9:$H$31*('W04'!$I$9:$I$31+'W04'!$J$9:$J$31),0))+SUMPRODUCT(IFERROR(--('W04'!$M$35:$M$55=$B48)*'W04'!$H$35:$H$55*('W04'!$I$35:$I$55+'W04'!$J$35:$J$55),0))+SUMPRODUCT(IFERROR(--('W04'!$M$59:$M$85=$B48)*'W04'!$H$59:$H$85*('W04'!$I$59:$I$85+'W04'!$J$59:$J$85),0))+SUMPRODUCT(IFERROR(--('W04'!$M$89:$M$109=$B48)*'W04'!$H$89:$H$109*('W04'!$I$89:$I$109+'W04'!$J$89:$J$109),0)))=0,"",IF((SUMPRODUCT(IFERROR(--('W03'!$M$9:$M$31=$B48)*'W03'!$H$9:$H$31*('W03'!$I$9:$I$31+'W03'!$J$9:$J$31),0))+SUMPRODUCT(IFERROR(--('W03'!$M$35:$M$55=$B48)*'W03'!$H$35:$H$55*('W03'!$I$35:$I$55+'W03'!$J$35:$J$55),0))+SUMPRODUCT(IFERROR(--('W03'!$M$59:$M$85=$B48)*'W03'!$H$59:$H$85*('W03'!$I$59:$I$85+'W03'!$J$59:$J$85),0))+SUMPRODUCT(IFERROR(--('W03'!$M$89:$M$109=$B48)*'W03'!$H$89:$H$109*('W03'!$I$89:$I$109+'W03'!$J$89:$J$109),0)))=0,"",(SUMPRODUCT(IFERROR(--('W04'!$M$9:$M$31=$B48)*'W04'!$H$9:$H$31*('W04'!$I$9:$I$31+'W04'!$J$9:$J$31),0))+SUMPRODUCT(IFERROR(--('W04'!$M$35:$M$55=$B48)*'W04'!$H$35:$H$55*('W04'!$I$35:$I$55+'W04'!$J$35:$J$55),0))+SUMPRODUCT(IFERROR(--('W04'!$M$59:$M$85=$B48)*'W04'!$H$59:$H$85*('W04'!$I$59:$I$85+'W04'!$J$59:$J$85),0))+SUMPRODUCT(IFERROR(--('W04'!$M$89:$M$109=$B48)*'W04'!$H$89:$H$109*('W04'!$I$89:$I$109+'W04'!$J$89:$J$109),0)))/(SUMPRODUCT(IFERROR(--('W03'!$M$9:$M$31=$B48)*'W03'!$H$9:$H$31*('W03'!$I$9:$I$31+'W03'!$J$9:$J$31),0))+SUMPRODUCT(IFERROR(--('W03'!$M$35:$M$55=$B48)*'W03'!$H$35:$H$55*('W03'!$I$35:$I$55+'W03'!$J$35:$J$55),0))+SUMPRODUCT(IFERROR(--('W03'!$M$59:$M$85=$B48)*'W03'!$H$59:$H$85*('W03'!$I$59:$I$85+'W03'!$J$59:$J$85),0))+SUMPRODUCT(IFERROR(--('W03'!$M$89:$M$109=$B48)*'W03'!$H$89:$H$109*('W03'!$I$89:$I$109+'W03'!$J$89:$J$109),0)))-1)),"")</f>
        <v/>
      </c>
      <c r="G48" s="275">
        <f>IFERROR(IF((SUMPRODUCT(IFERROR(--('W05'!$M$9:$M$31=$B48)*'W05'!$H$9:$H$31*('W05'!$I$9:$I$31+'W05'!$J$9:$J$31),0))+SUMPRODUCT(IFERROR(--('W05'!$M$35:$M$55=$B48)*'W05'!$H$35:$H$55*('W05'!$I$35:$I$55+'W05'!$J$35:$J$55),0))+SUMPRODUCT(IFERROR(--('W05'!$M$59:$M$85=$B48)*'W05'!$H$59:$H$85*('W05'!$I$59:$I$85+'W05'!$J$59:$J$85),0))+SUMPRODUCT(IFERROR(--('W05'!$M$89:$M$109=$B48)*'W05'!$H$89:$H$109*('W05'!$I$89:$I$109+'W05'!$J$89:$J$109),0)))=0,"",IF((SUMPRODUCT(IFERROR(--('W04'!$M$9:$M$31=$B48)*'W04'!$H$9:$H$31*('W04'!$I$9:$I$31+'W04'!$J$9:$J$31),0))+SUMPRODUCT(IFERROR(--('W04'!$M$35:$M$55=$B48)*'W04'!$H$35:$H$55*('W04'!$I$35:$I$55+'W04'!$J$35:$J$55),0))+SUMPRODUCT(IFERROR(--('W04'!$M$59:$M$85=$B48)*'W04'!$H$59:$H$85*('W04'!$I$59:$I$85+'W04'!$J$59:$J$85),0))+SUMPRODUCT(IFERROR(--('W04'!$M$89:$M$109=$B48)*'W04'!$H$89:$H$109*('W04'!$I$89:$I$109+'W04'!$J$89:$J$109),0)))=0,"",(SUMPRODUCT(IFERROR(--('W05'!$M$9:$M$31=$B48)*'W05'!$H$9:$H$31*('W05'!$I$9:$I$31+'W05'!$J$9:$J$31),0))+SUMPRODUCT(IFERROR(--('W05'!$M$35:$M$55=$B48)*'W05'!$H$35:$H$55*('W05'!$I$35:$I$55+'W05'!$J$35:$J$55),0))+SUMPRODUCT(IFERROR(--('W05'!$M$59:$M$85=$B48)*'W05'!$H$59:$H$85*('W05'!$I$59:$I$85+'W05'!$J$59:$J$85),0))+SUMPRODUCT(IFERROR(--('W05'!$M$89:$M$109=$B48)*'W05'!$H$89:$H$109*('W05'!$I$89:$I$109+'W05'!$J$89:$J$109),0)))/(SUMPRODUCT(IFERROR(--('W04'!$M$9:$M$31=$B48)*'W04'!$H$9:$H$31*('W04'!$I$9:$I$31+'W04'!$J$9:$J$31),0))+SUMPRODUCT(IFERROR(--('W04'!$M$35:$M$55=$B48)*'W04'!$H$35:$H$55*('W04'!$I$35:$I$55+'W04'!$J$35:$J$55),0))+SUMPRODUCT(IFERROR(--('W04'!$M$59:$M$85=$B48)*'W04'!$H$59:$H$85*('W04'!$I$59:$I$85+'W04'!$J$59:$J$85),0))+SUMPRODUCT(IFERROR(--('W04'!$M$89:$M$109=$B48)*'W04'!$H$89:$H$109*('W04'!$I$89:$I$109+'W04'!$J$89:$J$109),0)))-1)),"")</f>
        <v/>
      </c>
      <c r="H48" s="275">
        <f>IFERROR(IF((SUMPRODUCT(IFERROR(--('W06'!$M$9:$M$31=$B48)*'W06'!$H$9:$H$31*('W06'!$I$9:$I$31+'W06'!$J$9:$J$31),0))+SUMPRODUCT(IFERROR(--('W06'!$M$35:$M$55=$B48)*'W06'!$H$35:$H$55*('W06'!$I$35:$I$55+'W06'!$J$35:$J$55),0))+SUMPRODUCT(IFERROR(--('W06'!$M$59:$M$85=$B48)*'W06'!$H$59:$H$85*('W06'!$I$59:$I$85+'W06'!$J$59:$J$85),0))+SUMPRODUCT(IFERROR(--('W06'!$M$89:$M$109=$B48)*'W06'!$H$89:$H$109*('W06'!$I$89:$I$109+'W06'!$J$89:$J$109),0)))=0,"",IF((SUMPRODUCT(IFERROR(--('W05'!$M$9:$M$31=$B48)*'W05'!$H$9:$H$31*('W05'!$I$9:$I$31+'W05'!$J$9:$J$31),0))+SUMPRODUCT(IFERROR(--('W05'!$M$35:$M$55=$B48)*'W05'!$H$35:$H$55*('W05'!$I$35:$I$55+'W05'!$J$35:$J$55),0))+SUMPRODUCT(IFERROR(--('W05'!$M$59:$M$85=$B48)*'W05'!$H$59:$H$85*('W05'!$I$59:$I$85+'W05'!$J$59:$J$85),0))+SUMPRODUCT(IFERROR(--('W05'!$M$89:$M$109=$B48)*'W05'!$H$89:$H$109*('W05'!$I$89:$I$109+'W05'!$J$89:$J$109),0)))=0,"",(SUMPRODUCT(IFERROR(--('W06'!$M$9:$M$31=$B48)*'W06'!$H$9:$H$31*('W06'!$I$9:$I$31+'W06'!$J$9:$J$31),0))+SUMPRODUCT(IFERROR(--('W06'!$M$35:$M$55=$B48)*'W06'!$H$35:$H$55*('W06'!$I$35:$I$55+'W06'!$J$35:$J$55),0))+SUMPRODUCT(IFERROR(--('W06'!$M$59:$M$85=$B48)*'W06'!$H$59:$H$85*('W06'!$I$59:$I$85+'W06'!$J$59:$J$85),0))+SUMPRODUCT(IFERROR(--('W06'!$M$89:$M$109=$B48)*'W06'!$H$89:$H$109*('W06'!$I$89:$I$109+'W06'!$J$89:$J$109),0)))/(SUMPRODUCT(IFERROR(--('W05'!$M$9:$M$31=$B48)*'W05'!$H$9:$H$31*('W05'!$I$9:$I$31+'W05'!$J$9:$J$31),0))+SUMPRODUCT(IFERROR(--('W05'!$M$35:$M$55=$B48)*'W05'!$H$35:$H$55*('W05'!$I$35:$I$55+'W05'!$J$35:$J$55),0))+SUMPRODUCT(IFERROR(--('W05'!$M$59:$M$85=$B48)*'W05'!$H$59:$H$85*('W05'!$I$59:$I$85+'W05'!$J$59:$J$85),0))+SUMPRODUCT(IFERROR(--('W05'!$M$89:$M$109=$B48)*'W05'!$H$89:$H$109*('W05'!$I$89:$I$109+'W05'!$J$89:$J$109),0)))-1)),"")</f>
        <v/>
      </c>
      <c r="I48" s="275">
        <f>IFERROR(IF((SUMPRODUCT(IFERROR(--('W07'!$M$9:$M$31=$B48)*'W07'!$H$9:$H$31*('W07'!$I$9:$I$31+'W07'!$J$9:$J$31),0))+SUMPRODUCT(IFERROR(--('W07'!$M$35:$M$55=$B48)*'W07'!$H$35:$H$55*('W07'!$I$35:$I$55+'W07'!$J$35:$J$55),0))+SUMPRODUCT(IFERROR(--('W07'!$M$59:$M$85=$B48)*'W07'!$H$59:$H$85*('W07'!$I$59:$I$85+'W07'!$J$59:$J$85),0))+SUMPRODUCT(IFERROR(--('W07'!$M$89:$M$109=$B48)*'W07'!$H$89:$H$109*('W07'!$I$89:$I$109+'W07'!$J$89:$J$109),0)))=0,"",IF((SUMPRODUCT(IFERROR(--('W06'!$M$9:$M$31=$B48)*'W06'!$H$9:$H$31*('W06'!$I$9:$I$31+'W06'!$J$9:$J$31),0))+SUMPRODUCT(IFERROR(--('W06'!$M$35:$M$55=$B48)*'W06'!$H$35:$H$55*('W06'!$I$35:$I$55+'W06'!$J$35:$J$55),0))+SUMPRODUCT(IFERROR(--('W06'!$M$59:$M$85=$B48)*'W06'!$H$59:$H$85*('W06'!$I$59:$I$85+'W06'!$J$59:$J$85),0))+SUMPRODUCT(IFERROR(--('W06'!$M$89:$M$109=$B48)*'W06'!$H$89:$H$109*('W06'!$I$89:$I$109+'W06'!$J$89:$J$109),0)))=0,"",(SUMPRODUCT(IFERROR(--('W07'!$M$9:$M$31=$B48)*'W07'!$H$9:$H$31*('W07'!$I$9:$I$31+'W07'!$J$9:$J$31),0))+SUMPRODUCT(IFERROR(--('W07'!$M$35:$M$55=$B48)*'W07'!$H$35:$H$55*('W07'!$I$35:$I$55+'W07'!$J$35:$J$55),0))+SUMPRODUCT(IFERROR(--('W07'!$M$59:$M$85=$B48)*'W07'!$H$59:$H$85*('W07'!$I$59:$I$85+'W07'!$J$59:$J$85),0))+SUMPRODUCT(IFERROR(--('W07'!$M$89:$M$109=$B48)*'W07'!$H$89:$H$109*('W07'!$I$89:$I$109+'W07'!$J$89:$J$109),0)))/(SUMPRODUCT(IFERROR(--('W06'!$M$9:$M$31=$B48)*'W06'!$H$9:$H$31*('W06'!$I$9:$I$31+'W06'!$J$9:$J$31),0))+SUMPRODUCT(IFERROR(--('W06'!$M$35:$M$55=$B48)*'W06'!$H$35:$H$55*('W06'!$I$35:$I$55+'W06'!$J$35:$J$55),0))+SUMPRODUCT(IFERROR(--('W06'!$M$59:$M$85=$B48)*'W06'!$H$59:$H$85*('W06'!$I$59:$I$85+'W06'!$J$59:$J$85),0))+SUMPRODUCT(IFERROR(--('W06'!$M$89:$M$109=$B48)*'W06'!$H$89:$H$109*('W06'!$I$89:$I$109+'W06'!$J$89:$J$109),0)))-1)),"")</f>
        <v/>
      </c>
      <c r="J48" s="275">
        <f>IFERROR(IF((SUMPRODUCT(IFERROR(--('W08'!$M$9:$M$31=$B48)*'W08'!$H$9:$H$31*('W08'!$I$9:$I$31+'W08'!$J$9:$J$31),0))+SUMPRODUCT(IFERROR(--('W08'!$M$35:$M$55=$B48)*'W08'!$H$35:$H$55*('W08'!$I$35:$I$55+'W08'!$J$35:$J$55),0))+SUMPRODUCT(IFERROR(--('W08'!$M$59:$M$85=$B48)*'W08'!$H$59:$H$85*('W08'!$I$59:$I$85+'W08'!$J$59:$J$85),0))+SUMPRODUCT(IFERROR(--('W08'!$M$89:$M$109=$B48)*'W08'!$H$89:$H$109*('W08'!$I$89:$I$109+'W08'!$J$89:$J$109),0)))=0,"",IF((SUMPRODUCT(IFERROR(--('W07'!$M$9:$M$31=$B48)*'W07'!$H$9:$H$31*('W07'!$I$9:$I$31+'W07'!$J$9:$J$31),0))+SUMPRODUCT(IFERROR(--('W07'!$M$35:$M$55=$B48)*'W07'!$H$35:$H$55*('W07'!$I$35:$I$55+'W07'!$J$35:$J$55),0))+SUMPRODUCT(IFERROR(--('W07'!$M$59:$M$85=$B48)*'W07'!$H$59:$H$85*('W07'!$I$59:$I$85+'W07'!$J$59:$J$85),0))+SUMPRODUCT(IFERROR(--('W07'!$M$89:$M$109=$B48)*'W07'!$H$89:$H$109*('W07'!$I$89:$I$109+'W07'!$J$89:$J$109),0)))=0,"",(SUMPRODUCT(IFERROR(--('W08'!$M$9:$M$31=$B48)*'W08'!$H$9:$H$31*('W08'!$I$9:$I$31+'W08'!$J$9:$J$31),0))+SUMPRODUCT(IFERROR(--('W08'!$M$35:$M$55=$B48)*'W08'!$H$35:$H$55*('W08'!$I$35:$I$55+'W08'!$J$35:$J$55),0))+SUMPRODUCT(IFERROR(--('W08'!$M$59:$M$85=$B48)*'W08'!$H$59:$H$85*('W08'!$I$59:$I$85+'W08'!$J$59:$J$85),0))+SUMPRODUCT(IFERROR(--('W08'!$M$89:$M$109=$B48)*'W08'!$H$89:$H$109*('W08'!$I$89:$I$109+'W08'!$J$89:$J$109),0)))/(SUMPRODUCT(IFERROR(--('W07'!$M$9:$M$31=$B48)*'W07'!$H$9:$H$31*('W07'!$I$9:$I$31+'W07'!$J$9:$J$31),0))+SUMPRODUCT(IFERROR(--('W07'!$M$35:$M$55=$B48)*'W07'!$H$35:$H$55*('W07'!$I$35:$I$55+'W07'!$J$35:$J$55),0))+SUMPRODUCT(IFERROR(--('W07'!$M$59:$M$85=$B48)*'W07'!$H$59:$H$85*('W07'!$I$59:$I$85+'W07'!$J$59:$J$85),0))+SUMPRODUCT(IFERROR(--('W07'!$M$89:$M$109=$B48)*'W07'!$H$89:$H$109*('W07'!$I$89:$I$109+'W07'!$J$89:$J$109),0)))-1)),"")</f>
        <v/>
      </c>
      <c r="K48" s="275">
        <f>IFERROR(IF((SUMPRODUCT(IFERROR(--('W09'!$M$9:$M$31=$B48)*'W09'!$H$9:$H$31*('W09'!$I$9:$I$31+'W09'!$J$9:$J$31),0))+SUMPRODUCT(IFERROR(--('W09'!$M$35:$M$55=$B48)*'W09'!$H$35:$H$55*('W09'!$I$35:$I$55+'W09'!$J$35:$J$55),0))+SUMPRODUCT(IFERROR(--('W09'!$M$59:$M$85=$B48)*'W09'!$H$59:$H$85*('W09'!$I$59:$I$85+'W09'!$J$59:$J$85),0))+SUMPRODUCT(IFERROR(--('W09'!$M$89:$M$109=$B48)*'W09'!$H$89:$H$109*('W09'!$I$89:$I$109+'W09'!$J$89:$J$109),0)))=0,"",IF((SUMPRODUCT(IFERROR(--('W08'!$M$9:$M$31=$B48)*'W08'!$H$9:$H$31*('W08'!$I$9:$I$31+'W08'!$J$9:$J$31),0))+SUMPRODUCT(IFERROR(--('W08'!$M$35:$M$55=$B48)*'W08'!$H$35:$H$55*('W08'!$I$35:$I$55+'W08'!$J$35:$J$55),0))+SUMPRODUCT(IFERROR(--('W08'!$M$59:$M$85=$B48)*'W08'!$H$59:$H$85*('W08'!$I$59:$I$85+'W08'!$J$59:$J$85),0))+SUMPRODUCT(IFERROR(--('W08'!$M$89:$M$109=$B48)*'W08'!$H$89:$H$109*('W08'!$I$89:$I$109+'W08'!$J$89:$J$109),0)))=0,"",(SUMPRODUCT(IFERROR(--('W09'!$M$9:$M$31=$B48)*'W09'!$H$9:$H$31*('W09'!$I$9:$I$31+'W09'!$J$9:$J$31),0))+SUMPRODUCT(IFERROR(--('W09'!$M$35:$M$55=$B48)*'W09'!$H$35:$H$55*('W09'!$I$35:$I$55+'W09'!$J$35:$J$55),0))+SUMPRODUCT(IFERROR(--('W09'!$M$59:$M$85=$B48)*'W09'!$H$59:$H$85*('W09'!$I$59:$I$85+'W09'!$J$59:$J$85),0))+SUMPRODUCT(IFERROR(--('W09'!$M$89:$M$109=$B48)*'W09'!$H$89:$H$109*('W09'!$I$89:$I$109+'W09'!$J$89:$J$109),0)))/(SUMPRODUCT(IFERROR(--('W08'!$M$9:$M$31=$B48)*'W08'!$H$9:$H$31*('W08'!$I$9:$I$31+'W08'!$J$9:$J$31),0))+SUMPRODUCT(IFERROR(--('W08'!$M$35:$M$55=$B48)*'W08'!$H$35:$H$55*('W08'!$I$35:$I$55+'W08'!$J$35:$J$55),0))+SUMPRODUCT(IFERROR(--('W08'!$M$59:$M$85=$B48)*'W08'!$H$59:$H$85*('W08'!$I$59:$I$85+'W08'!$J$59:$J$85),0))+SUMPRODUCT(IFERROR(--('W08'!$M$89:$M$109=$B48)*'W08'!$H$89:$H$109*('W08'!$I$89:$I$109+'W08'!$J$89:$J$109),0)))-1)),"")</f>
        <v/>
      </c>
      <c r="L48" s="275">
        <f>IFERROR(IF((SUMPRODUCT(IFERROR(--('W10'!$M$9:$M$31=$B48)*'W10'!$H$9:$H$31*('W10'!$I$9:$I$31+'W10'!$J$9:$J$31),0))+SUMPRODUCT(IFERROR(--('W10'!$M$35:$M$55=$B48)*'W10'!$H$35:$H$55*('W10'!$I$35:$I$55+'W10'!$J$35:$J$55),0))+SUMPRODUCT(IFERROR(--('W10'!$M$59:$M$85=$B48)*'W10'!$H$59:$H$85*('W10'!$I$59:$I$85+'W10'!$J$59:$J$85),0))+SUMPRODUCT(IFERROR(--('W10'!$M$89:$M$109=$B48)*'W10'!$H$89:$H$109*('W10'!$I$89:$I$109+'W10'!$J$89:$J$109),0)))=0,"",IF((SUMPRODUCT(IFERROR(--('W09'!$M$9:$M$31=$B48)*'W09'!$H$9:$H$31*('W09'!$I$9:$I$31+'W09'!$J$9:$J$31),0))+SUMPRODUCT(IFERROR(--('W09'!$M$35:$M$55=$B48)*'W09'!$H$35:$H$55*('W09'!$I$35:$I$55+'W09'!$J$35:$J$55),0))+SUMPRODUCT(IFERROR(--('W09'!$M$59:$M$85=$B48)*'W09'!$H$59:$H$85*('W09'!$I$59:$I$85+'W09'!$J$59:$J$85),0))+SUMPRODUCT(IFERROR(--('W09'!$M$89:$M$109=$B48)*'W09'!$H$89:$H$109*('W09'!$I$89:$I$109+'W09'!$J$89:$J$109),0)))=0,"",(SUMPRODUCT(IFERROR(--('W10'!$M$9:$M$31=$B48)*'W10'!$H$9:$H$31*('W10'!$I$9:$I$31+'W10'!$J$9:$J$31),0))+SUMPRODUCT(IFERROR(--('W10'!$M$35:$M$55=$B48)*'W10'!$H$35:$H$55*('W10'!$I$35:$I$55+'W10'!$J$35:$J$55),0))+SUMPRODUCT(IFERROR(--('W10'!$M$59:$M$85=$B48)*'W10'!$H$59:$H$85*('W10'!$I$59:$I$85+'W10'!$J$59:$J$85),0))+SUMPRODUCT(IFERROR(--('W10'!$M$89:$M$109=$B48)*'W10'!$H$89:$H$109*('W10'!$I$89:$I$109+'W10'!$J$89:$J$109),0)))/(SUMPRODUCT(IFERROR(--('W09'!$M$9:$M$31=$B48)*'W09'!$H$9:$H$31*('W09'!$I$9:$I$31+'W09'!$J$9:$J$31),0))+SUMPRODUCT(IFERROR(--('W09'!$M$35:$M$55=$B48)*'W09'!$H$35:$H$55*('W09'!$I$35:$I$55+'W09'!$J$35:$J$55),0))+SUMPRODUCT(IFERROR(--('W09'!$M$59:$M$85=$B48)*'W09'!$H$59:$H$85*('W09'!$I$59:$I$85+'W09'!$J$59:$J$85),0))+SUMPRODUCT(IFERROR(--('W09'!$M$89:$M$109=$B48)*'W09'!$H$89:$H$109*('W09'!$I$89:$I$109+'W09'!$J$89:$J$109),0)))-1)),"")</f>
        <v/>
      </c>
      <c r="M48" s="275">
        <f>IFERROR(IF((SUMPRODUCT(IFERROR(--('W11'!$M$9:$M$31=$B48)*'W11'!$H$9:$H$31*('W11'!$I$9:$I$31+'W11'!$J$9:$J$31),0))+SUMPRODUCT(IFERROR(--('W11'!$M$35:$M$55=$B48)*'W11'!$H$35:$H$55*('W11'!$I$35:$I$55+'W11'!$J$35:$J$55),0))+SUMPRODUCT(IFERROR(--('W11'!$M$59:$M$85=$B48)*'W11'!$H$59:$H$85*('W11'!$I$59:$I$85+'W11'!$J$59:$J$85),0))+SUMPRODUCT(IFERROR(--('W11'!$M$89:$M$109=$B48)*'W11'!$H$89:$H$109*('W11'!$I$89:$I$109+'W11'!$J$89:$J$109),0)))=0,"",IF((SUMPRODUCT(IFERROR(--('W10'!$M$9:$M$31=$B48)*'W10'!$H$9:$H$31*('W10'!$I$9:$I$31+'W10'!$J$9:$J$31),0))+SUMPRODUCT(IFERROR(--('W10'!$M$35:$M$55=$B48)*'W10'!$H$35:$H$55*('W10'!$I$35:$I$55+'W10'!$J$35:$J$55),0))+SUMPRODUCT(IFERROR(--('W10'!$M$59:$M$85=$B48)*'W10'!$H$59:$H$85*('W10'!$I$59:$I$85+'W10'!$J$59:$J$85),0))+SUMPRODUCT(IFERROR(--('W10'!$M$89:$M$109=$B48)*'W10'!$H$89:$H$109*('W10'!$I$89:$I$109+'W10'!$J$89:$J$109),0)))=0,"",(SUMPRODUCT(IFERROR(--('W11'!$M$9:$M$31=$B48)*'W11'!$H$9:$H$31*('W11'!$I$9:$I$31+'W11'!$J$9:$J$31),0))+SUMPRODUCT(IFERROR(--('W11'!$M$35:$M$55=$B48)*'W11'!$H$35:$H$55*('W11'!$I$35:$I$55+'W11'!$J$35:$J$55),0))+SUMPRODUCT(IFERROR(--('W11'!$M$59:$M$85=$B48)*'W11'!$H$59:$H$85*('W11'!$I$59:$I$85+'W11'!$J$59:$J$85),0))+SUMPRODUCT(IFERROR(--('W11'!$M$89:$M$109=$B48)*'W11'!$H$89:$H$109*('W11'!$I$89:$I$109+'W11'!$J$89:$J$109),0)))/(SUMPRODUCT(IFERROR(--('W10'!$M$9:$M$31=$B48)*'W10'!$H$9:$H$31*('W10'!$I$9:$I$31+'W10'!$J$9:$J$31),0))+SUMPRODUCT(IFERROR(--('W10'!$M$35:$M$55=$B48)*'W10'!$H$35:$H$55*('W10'!$I$35:$I$55+'W10'!$J$35:$J$55),0))+SUMPRODUCT(IFERROR(--('W10'!$M$59:$M$85=$B48)*'W10'!$H$59:$H$85*('W10'!$I$59:$I$85+'W10'!$J$59:$J$85),0))+SUMPRODUCT(IFERROR(--('W10'!$M$89:$M$109=$B48)*'W10'!$H$89:$H$109*('W10'!$I$89:$I$109+'W10'!$J$89:$J$109),0)))-1)),"")</f>
        <v/>
      </c>
      <c r="N48" s="275">
        <f>IFERROR(IF((SUMPRODUCT(IFERROR(--('W12'!$M$9:$M$31=$B48)*'W12'!$H$9:$H$31*('W12'!$I$9:$I$31+'W12'!$J$9:$J$31),0))+SUMPRODUCT(IFERROR(--('W12'!$M$35:$M$55=$B48)*'W12'!$H$35:$H$55*('W12'!$I$35:$I$55+'W12'!$J$35:$J$55),0))+SUMPRODUCT(IFERROR(--('W12'!$M$59:$M$85=$B48)*'W12'!$H$59:$H$85*('W12'!$I$59:$I$85+'W12'!$J$59:$J$85),0))+SUMPRODUCT(IFERROR(--('W12'!$M$89:$M$109=$B48)*'W12'!$H$89:$H$109*('W12'!$I$89:$I$109+'W12'!$J$89:$J$109),0)))=0,"",IF((SUMPRODUCT(IFERROR(--('W11'!$M$9:$M$31=$B48)*'W11'!$H$9:$H$31*('W11'!$I$9:$I$31+'W11'!$J$9:$J$31),0))+SUMPRODUCT(IFERROR(--('W11'!$M$35:$M$55=$B48)*'W11'!$H$35:$H$55*('W11'!$I$35:$I$55+'W11'!$J$35:$J$55),0))+SUMPRODUCT(IFERROR(--('W11'!$M$59:$M$85=$B48)*'W11'!$H$59:$H$85*('W11'!$I$59:$I$85+'W11'!$J$59:$J$85),0))+SUMPRODUCT(IFERROR(--('W11'!$M$89:$M$109=$B48)*'W11'!$H$89:$H$109*('W11'!$I$89:$I$109+'W11'!$J$89:$J$109),0)))=0,"",(SUMPRODUCT(IFERROR(--('W12'!$M$9:$M$31=$B48)*'W12'!$H$9:$H$31*('W12'!$I$9:$I$31+'W12'!$J$9:$J$31),0))+SUMPRODUCT(IFERROR(--('W12'!$M$35:$M$55=$B48)*'W12'!$H$35:$H$55*('W12'!$I$35:$I$55+'W12'!$J$35:$J$55),0))+SUMPRODUCT(IFERROR(--('W12'!$M$59:$M$85=$B48)*'W12'!$H$59:$H$85*('W12'!$I$59:$I$85+'W12'!$J$59:$J$85),0))+SUMPRODUCT(IFERROR(--('W12'!$M$89:$M$109=$B48)*'W12'!$H$89:$H$109*('W12'!$I$89:$I$109+'W12'!$J$89:$J$109),0)))/(SUMPRODUCT(IFERROR(--('W11'!$M$9:$M$31=$B48)*'W11'!$H$9:$H$31*('W11'!$I$9:$I$31+'W11'!$J$9:$J$31),0))+SUMPRODUCT(IFERROR(--('W11'!$M$35:$M$55=$B48)*'W11'!$H$35:$H$55*('W11'!$I$35:$I$55+'W11'!$J$35:$J$55),0))+SUMPRODUCT(IFERROR(--('W11'!$M$59:$M$85=$B48)*'W11'!$H$59:$H$85*('W11'!$I$59:$I$85+'W11'!$J$59:$J$85),0))+SUMPRODUCT(IFERROR(--('W11'!$M$89:$M$109=$B48)*'W11'!$H$89:$H$109*('W11'!$I$89:$I$109+'W11'!$J$89:$J$109),0)))-1)),"")</f>
        <v/>
      </c>
      <c r="O48" s="275">
        <f>IFERROR(IF((SUMPRODUCT(IFERROR(--('W13'!$M$9:$M$31=$B48)*'W13'!$H$9:$H$31*('W13'!$I$9:$I$31+'W13'!$J$9:$J$31),0))+SUMPRODUCT(IFERROR(--('W13'!$M$35:$M$55=$B48)*'W13'!$H$35:$H$55*('W13'!$I$35:$I$55+'W13'!$J$35:$J$55),0))+SUMPRODUCT(IFERROR(--('W13'!$M$59:$M$85=$B48)*'W13'!$H$59:$H$85*('W13'!$I$59:$I$85+'W13'!$J$59:$J$85),0))+SUMPRODUCT(IFERROR(--('W13'!$M$89:$M$109=$B48)*'W13'!$H$89:$H$109*('W13'!$I$89:$I$109+'W13'!$J$89:$J$109),0)))=0,"",IF((SUMPRODUCT(IFERROR(--('W12'!$M$9:$M$31=$B48)*'W12'!$H$9:$H$31*('W12'!$I$9:$I$31+'W12'!$J$9:$J$31),0))+SUMPRODUCT(IFERROR(--('W12'!$M$35:$M$55=$B48)*'W12'!$H$35:$H$55*('W12'!$I$35:$I$55+'W12'!$J$35:$J$55),0))+SUMPRODUCT(IFERROR(--('W12'!$M$59:$M$85=$B48)*'W12'!$H$59:$H$85*('W12'!$I$59:$I$85+'W12'!$J$59:$J$85),0))+SUMPRODUCT(IFERROR(--('W12'!$M$89:$M$109=$B48)*'W12'!$H$89:$H$109*('W12'!$I$89:$I$109+'W12'!$J$89:$J$109),0)))=0,"",(SUMPRODUCT(IFERROR(--('W13'!$M$9:$M$31=$B48)*'W13'!$H$9:$H$31*('W13'!$I$9:$I$31+'W13'!$J$9:$J$31),0))+SUMPRODUCT(IFERROR(--('W13'!$M$35:$M$55=$B48)*'W13'!$H$35:$H$55*('W13'!$I$35:$I$55+'W13'!$J$35:$J$55),0))+SUMPRODUCT(IFERROR(--('W13'!$M$59:$M$85=$B48)*'W13'!$H$59:$H$85*('W13'!$I$59:$I$85+'W13'!$J$59:$J$85),0))+SUMPRODUCT(IFERROR(--('W13'!$M$89:$M$109=$B48)*'W13'!$H$89:$H$109*('W13'!$I$89:$I$109+'W13'!$J$89:$J$109),0)))/(SUMPRODUCT(IFERROR(--('W12'!$M$9:$M$31=$B48)*'W12'!$H$9:$H$31*('W12'!$I$9:$I$31+'W12'!$J$9:$J$31),0))+SUMPRODUCT(IFERROR(--('W12'!$M$35:$M$55=$B48)*'W12'!$H$35:$H$55*('W12'!$I$35:$I$55+'W12'!$J$35:$J$55),0))+SUMPRODUCT(IFERROR(--('W12'!$M$59:$M$85=$B48)*'W12'!$H$59:$H$85*('W12'!$I$59:$I$85+'W12'!$J$59:$J$85),0))+SUMPRODUCT(IFERROR(--('W12'!$M$89:$M$109=$B48)*'W12'!$H$89:$H$109*('W12'!$I$89:$I$109+'W12'!$J$89:$J$109),0)))-1)),"")</f>
        <v/>
      </c>
      <c r="P48" s="275">
        <f>IFERROR(IF((SUMPRODUCT(IFERROR(--('W14'!$M$9:$M$31=$B48)*'W14'!$H$9:$H$31*('W14'!$I$9:$I$31+'W14'!$J$9:$J$31),0))+SUMPRODUCT(IFERROR(--('W14'!$M$35:$M$55=$B48)*'W14'!$H$35:$H$55*('W14'!$I$35:$I$55+'W14'!$J$35:$J$55),0))+SUMPRODUCT(IFERROR(--('W14'!$M$59:$M$85=$B48)*'W14'!$H$59:$H$85*('W14'!$I$59:$I$85+'W14'!$J$59:$J$85),0))+SUMPRODUCT(IFERROR(--('W14'!$M$89:$M$109=$B48)*'W14'!$H$89:$H$109*('W14'!$I$89:$I$109+'W14'!$J$89:$J$109),0)))=0,"",IF((SUMPRODUCT(IFERROR(--('W13'!$M$9:$M$31=$B48)*'W13'!$H$9:$H$31*('W13'!$I$9:$I$31+'W13'!$J$9:$J$31),0))+SUMPRODUCT(IFERROR(--('W13'!$M$35:$M$55=$B48)*'W13'!$H$35:$H$55*('W13'!$I$35:$I$55+'W13'!$J$35:$J$55),0))+SUMPRODUCT(IFERROR(--('W13'!$M$59:$M$85=$B48)*'W13'!$H$59:$H$85*('W13'!$I$59:$I$85+'W13'!$J$59:$J$85),0))+SUMPRODUCT(IFERROR(--('W13'!$M$89:$M$109=$B48)*'W13'!$H$89:$H$109*('W13'!$I$89:$I$109+'W13'!$J$89:$J$109),0)))=0,"",(SUMPRODUCT(IFERROR(--('W14'!$M$9:$M$31=$B48)*'W14'!$H$9:$H$31*('W14'!$I$9:$I$31+'W14'!$J$9:$J$31),0))+SUMPRODUCT(IFERROR(--('W14'!$M$35:$M$55=$B48)*'W14'!$H$35:$H$55*('W14'!$I$35:$I$55+'W14'!$J$35:$J$55),0))+SUMPRODUCT(IFERROR(--('W14'!$M$59:$M$85=$B48)*'W14'!$H$59:$H$85*('W14'!$I$59:$I$85+'W14'!$J$59:$J$85),0))+SUMPRODUCT(IFERROR(--('W14'!$M$89:$M$109=$B48)*'W14'!$H$89:$H$109*('W14'!$I$89:$I$109+'W14'!$J$89:$J$109),0)))/(SUMPRODUCT(IFERROR(--('W13'!$M$9:$M$31=$B48)*'W13'!$H$9:$H$31*('W13'!$I$9:$I$31+'W13'!$J$9:$J$31),0))+SUMPRODUCT(IFERROR(--('W13'!$M$35:$M$55=$B48)*'W13'!$H$35:$H$55*('W13'!$I$35:$I$55+'W13'!$J$35:$J$55),0))+SUMPRODUCT(IFERROR(--('W13'!$M$59:$M$85=$B48)*'W13'!$H$59:$H$85*('W13'!$I$59:$I$85+'W13'!$J$59:$J$85),0))+SUMPRODUCT(IFERROR(--('W13'!$M$89:$M$109=$B48)*'W13'!$H$89:$H$109*('W13'!$I$89:$I$109+'W13'!$J$89:$J$109),0)))-1)),"")</f>
        <v/>
      </c>
      <c r="Q48" s="275">
        <f>IFERROR(IF((SUMPRODUCT(IFERROR(--('W15'!$M$9:$M$31=$B48)*'W15'!$H$9:$H$31*('W15'!$I$9:$I$31+'W15'!$J$9:$J$31),0))+SUMPRODUCT(IFERROR(--('W15'!$M$35:$M$55=$B48)*'W15'!$H$35:$H$55*('W15'!$I$35:$I$55+'W15'!$J$35:$J$55),0))+SUMPRODUCT(IFERROR(--('W15'!$M$59:$M$85=$B48)*'W15'!$H$59:$H$85*('W15'!$I$59:$I$85+'W15'!$J$59:$J$85),0))+SUMPRODUCT(IFERROR(--('W15'!$M$89:$M$109=$B48)*'W15'!$H$89:$H$109*('W15'!$I$89:$I$109+'W15'!$J$89:$J$109),0)))=0,"",IF((SUMPRODUCT(IFERROR(--('W14'!$M$9:$M$31=$B48)*'W14'!$H$9:$H$31*('W14'!$I$9:$I$31+'W14'!$J$9:$J$31),0))+SUMPRODUCT(IFERROR(--('W14'!$M$35:$M$55=$B48)*'W14'!$H$35:$H$55*('W14'!$I$35:$I$55+'W14'!$J$35:$J$55),0))+SUMPRODUCT(IFERROR(--('W14'!$M$59:$M$85=$B48)*'W14'!$H$59:$H$85*('W14'!$I$59:$I$85+'W14'!$J$59:$J$85),0))+SUMPRODUCT(IFERROR(--('W14'!$M$89:$M$109=$B48)*'W14'!$H$89:$H$109*('W14'!$I$89:$I$109+'W14'!$J$89:$J$109),0)))=0,"",(SUMPRODUCT(IFERROR(--('W15'!$M$9:$M$31=$B48)*'W15'!$H$9:$H$31*('W15'!$I$9:$I$31+'W15'!$J$9:$J$31),0))+SUMPRODUCT(IFERROR(--('W15'!$M$35:$M$55=$B48)*'W15'!$H$35:$H$55*('W15'!$I$35:$I$55+'W15'!$J$35:$J$55),0))+SUMPRODUCT(IFERROR(--('W15'!$M$59:$M$85=$B48)*'W15'!$H$59:$H$85*('W15'!$I$59:$I$85+'W15'!$J$59:$J$85),0))+SUMPRODUCT(IFERROR(--('W15'!$M$89:$M$109=$B48)*'W15'!$H$89:$H$109*('W15'!$I$89:$I$109+'W15'!$J$89:$J$109),0)))/(SUMPRODUCT(IFERROR(--('W14'!$M$9:$M$31=$B48)*'W14'!$H$9:$H$31*('W14'!$I$9:$I$31+'W14'!$J$9:$J$31),0))+SUMPRODUCT(IFERROR(--('W14'!$M$35:$M$55=$B48)*'W14'!$H$35:$H$55*('W14'!$I$35:$I$55+'W14'!$J$35:$J$55),0))+SUMPRODUCT(IFERROR(--('W14'!$M$59:$M$85=$B48)*'W14'!$H$59:$H$85*('W14'!$I$59:$I$85+'W14'!$J$59:$J$85),0))+SUMPRODUCT(IFERROR(--('W14'!$M$89:$M$109=$B48)*'W14'!$H$89:$H$109*('W14'!$I$89:$I$109+'W14'!$J$89:$J$109),0)))-1)),"")</f>
        <v/>
      </c>
      <c r="R48" s="275">
        <f>IFERROR(IF((SUMPRODUCT(IFERROR(--('W16'!$M$9:$M$31=$B48)*'W16'!$H$9:$H$31*('W16'!$I$9:$I$31+'W16'!$J$9:$J$31),0))+SUMPRODUCT(IFERROR(--('W16'!$M$35:$M$55=$B48)*'W16'!$H$35:$H$55*('W16'!$I$35:$I$55+'W16'!$J$35:$J$55),0))+SUMPRODUCT(IFERROR(--('W16'!$M$59:$M$85=$B48)*'W16'!$H$59:$H$85*('W16'!$I$59:$I$85+'W16'!$J$59:$J$85),0))+SUMPRODUCT(IFERROR(--('W16'!$M$89:$M$109=$B48)*'W16'!$H$89:$H$109*('W16'!$I$89:$I$109+'W16'!$J$89:$J$109),0)))=0,"",IF((SUMPRODUCT(IFERROR(--('W15'!$M$9:$M$31=$B48)*'W15'!$H$9:$H$31*('W15'!$I$9:$I$31+'W15'!$J$9:$J$31),0))+SUMPRODUCT(IFERROR(--('W15'!$M$35:$M$55=$B48)*'W15'!$H$35:$H$55*('W15'!$I$35:$I$55+'W15'!$J$35:$J$55),0))+SUMPRODUCT(IFERROR(--('W15'!$M$59:$M$85=$B48)*'W15'!$H$59:$H$85*('W15'!$I$59:$I$85+'W15'!$J$59:$J$85),0))+SUMPRODUCT(IFERROR(--('W15'!$M$89:$M$109=$B48)*'W15'!$H$89:$H$109*('W15'!$I$89:$I$109+'W15'!$J$89:$J$109),0)))=0,"",(SUMPRODUCT(IFERROR(--('W16'!$M$9:$M$31=$B48)*'W16'!$H$9:$H$31*('W16'!$I$9:$I$31+'W16'!$J$9:$J$31),0))+SUMPRODUCT(IFERROR(--('W16'!$M$35:$M$55=$B48)*'W16'!$H$35:$H$55*('W16'!$I$35:$I$55+'W16'!$J$35:$J$55),0))+SUMPRODUCT(IFERROR(--('W16'!$M$59:$M$85=$B48)*'W16'!$H$59:$H$85*('W16'!$I$59:$I$85+'W16'!$J$59:$J$85),0))+SUMPRODUCT(IFERROR(--('W16'!$M$89:$M$109=$B48)*'W16'!$H$89:$H$109*('W16'!$I$89:$I$109+'W16'!$J$89:$J$109),0)))/(SUMPRODUCT(IFERROR(--('W15'!$M$9:$M$31=$B48)*'W15'!$H$9:$H$31*('W15'!$I$9:$I$31+'W15'!$J$9:$J$31),0))+SUMPRODUCT(IFERROR(--('W15'!$M$35:$M$55=$B48)*'W15'!$H$35:$H$55*('W15'!$I$35:$I$55+'W15'!$J$35:$J$55),0))+SUMPRODUCT(IFERROR(--('W15'!$M$59:$M$85=$B48)*'W15'!$H$59:$H$85*('W15'!$I$59:$I$85+'W15'!$J$59:$J$85),0))+SUMPRODUCT(IFERROR(--('W15'!$M$89:$M$109=$B48)*'W15'!$H$89:$H$109*('W15'!$I$89:$I$109+'W15'!$J$89:$J$109),0)))-1)),"")</f>
        <v/>
      </c>
    </row>
    <row r="49">
      <c r="A49" s="234" t="inlineStr">
        <is>
          <t>G1</t>
        </is>
      </c>
      <c r="B49" s="235" t="inlineStr">
        <is>
          <t>Panca inclinata 30° manubri</t>
        </is>
      </c>
      <c r="C49" s="276">
        <f>""</f>
        <v/>
      </c>
      <c r="D49" s="276">
        <f>IFERROR(IF((SUMPRODUCT(IFERROR(--('W02'!$M$9:$M$31=$B49)*'W02'!$H$9:$H$31*('W02'!$I$9:$I$31+'W02'!$J$9:$J$31),0))+SUMPRODUCT(IFERROR(--('W02'!$M$35:$M$55=$B49)*'W02'!$H$35:$H$55*('W02'!$I$35:$I$55+'W02'!$J$35:$J$55),0))+SUMPRODUCT(IFERROR(--('W02'!$M$59:$M$85=$B49)*'W02'!$H$59:$H$85*('W02'!$I$59:$I$85+'W02'!$J$59:$J$85),0))+SUMPRODUCT(IFERROR(--('W02'!$M$89:$M$109=$B49)*'W02'!$H$89:$H$109*('W02'!$I$89:$I$109+'W02'!$J$89:$J$109),0)))=0,"",IF((SUMPRODUCT(IFERROR(--('W01'!$M$9:$M$31=$B49)*'W01'!$H$9:$H$31*('W01'!$I$9:$I$31+'W01'!$J$9:$J$31),0))+SUMPRODUCT(IFERROR(--('W01'!$M$35:$M$55=$B49)*'W01'!$H$35:$H$55*('W01'!$I$35:$I$55+'W01'!$J$35:$J$55),0))+SUMPRODUCT(IFERROR(--('W01'!$M$59:$M$85=$B49)*'W01'!$H$59:$H$85*('W01'!$I$59:$I$85+'W01'!$J$59:$J$85),0))+SUMPRODUCT(IFERROR(--('W01'!$M$89:$M$109=$B49)*'W01'!$H$89:$H$109*('W01'!$I$89:$I$109+'W01'!$J$89:$J$109),0)))=0,"",(SUMPRODUCT(IFERROR(--('W02'!$M$9:$M$31=$B49)*'W02'!$H$9:$H$31*('W02'!$I$9:$I$31+'W02'!$J$9:$J$31),0))+SUMPRODUCT(IFERROR(--('W02'!$M$35:$M$55=$B49)*'W02'!$H$35:$H$55*('W02'!$I$35:$I$55+'W02'!$J$35:$J$55),0))+SUMPRODUCT(IFERROR(--('W02'!$M$59:$M$85=$B49)*'W02'!$H$59:$H$85*('W02'!$I$59:$I$85+'W02'!$J$59:$J$85),0))+SUMPRODUCT(IFERROR(--('W02'!$M$89:$M$109=$B49)*'W02'!$H$89:$H$109*('W02'!$I$89:$I$109+'W02'!$J$89:$J$109),0)))/(SUMPRODUCT(IFERROR(--('W01'!$M$9:$M$31=$B49)*'W01'!$H$9:$H$31*('W01'!$I$9:$I$31+'W01'!$J$9:$J$31),0))+SUMPRODUCT(IFERROR(--('W01'!$M$35:$M$55=$B49)*'W01'!$H$35:$H$55*('W01'!$I$35:$I$55+'W01'!$J$35:$J$55),0))+SUMPRODUCT(IFERROR(--('W01'!$M$59:$M$85=$B49)*'W01'!$H$59:$H$85*('W01'!$I$59:$I$85+'W01'!$J$59:$J$85),0))+SUMPRODUCT(IFERROR(--('W01'!$M$89:$M$109=$B49)*'W01'!$H$89:$H$109*('W01'!$I$89:$I$109+'W01'!$J$89:$J$109),0)))-1)),"")</f>
        <v/>
      </c>
      <c r="E49" s="276">
        <f>IFERROR(IF((SUMPRODUCT(IFERROR(--('W03'!$M$9:$M$31=$B49)*'W03'!$H$9:$H$31*('W03'!$I$9:$I$31+'W03'!$J$9:$J$31),0))+SUMPRODUCT(IFERROR(--('W03'!$M$35:$M$55=$B49)*'W03'!$H$35:$H$55*('W03'!$I$35:$I$55+'W03'!$J$35:$J$55),0))+SUMPRODUCT(IFERROR(--('W03'!$M$59:$M$85=$B49)*'W03'!$H$59:$H$85*('W03'!$I$59:$I$85+'W03'!$J$59:$J$85),0))+SUMPRODUCT(IFERROR(--('W03'!$M$89:$M$109=$B49)*'W03'!$H$89:$H$109*('W03'!$I$89:$I$109+'W03'!$J$89:$J$109),0)))=0,"",IF((SUMPRODUCT(IFERROR(--('W02'!$M$9:$M$31=$B49)*'W02'!$H$9:$H$31*('W02'!$I$9:$I$31+'W02'!$J$9:$J$31),0))+SUMPRODUCT(IFERROR(--('W02'!$M$35:$M$55=$B49)*'W02'!$H$35:$H$55*('W02'!$I$35:$I$55+'W02'!$J$35:$J$55),0))+SUMPRODUCT(IFERROR(--('W02'!$M$59:$M$85=$B49)*'W02'!$H$59:$H$85*('W02'!$I$59:$I$85+'W02'!$J$59:$J$85),0))+SUMPRODUCT(IFERROR(--('W02'!$M$89:$M$109=$B49)*'W02'!$H$89:$H$109*('W02'!$I$89:$I$109+'W02'!$J$89:$J$109),0)))=0,"",(SUMPRODUCT(IFERROR(--('W03'!$M$9:$M$31=$B49)*'W03'!$H$9:$H$31*('W03'!$I$9:$I$31+'W03'!$J$9:$J$31),0))+SUMPRODUCT(IFERROR(--('W03'!$M$35:$M$55=$B49)*'W03'!$H$35:$H$55*('W03'!$I$35:$I$55+'W03'!$J$35:$J$55),0))+SUMPRODUCT(IFERROR(--('W03'!$M$59:$M$85=$B49)*'W03'!$H$59:$H$85*('W03'!$I$59:$I$85+'W03'!$J$59:$J$85),0))+SUMPRODUCT(IFERROR(--('W03'!$M$89:$M$109=$B49)*'W03'!$H$89:$H$109*('W03'!$I$89:$I$109+'W03'!$J$89:$J$109),0)))/(SUMPRODUCT(IFERROR(--('W02'!$M$9:$M$31=$B49)*'W02'!$H$9:$H$31*('W02'!$I$9:$I$31+'W02'!$J$9:$J$31),0))+SUMPRODUCT(IFERROR(--('W02'!$M$35:$M$55=$B49)*'W02'!$H$35:$H$55*('W02'!$I$35:$I$55+'W02'!$J$35:$J$55),0))+SUMPRODUCT(IFERROR(--('W02'!$M$59:$M$85=$B49)*'W02'!$H$59:$H$85*('W02'!$I$59:$I$85+'W02'!$J$59:$J$85),0))+SUMPRODUCT(IFERROR(--('W02'!$M$89:$M$109=$B49)*'W02'!$H$89:$H$109*('W02'!$I$89:$I$109+'W02'!$J$89:$J$109),0)))-1)),"")</f>
        <v/>
      </c>
      <c r="F49" s="276">
        <f>IFERROR(IF((SUMPRODUCT(IFERROR(--('W04'!$M$9:$M$31=$B49)*'W04'!$H$9:$H$31*('W04'!$I$9:$I$31+'W04'!$J$9:$J$31),0))+SUMPRODUCT(IFERROR(--('W04'!$M$35:$M$55=$B49)*'W04'!$H$35:$H$55*('W04'!$I$35:$I$55+'W04'!$J$35:$J$55),0))+SUMPRODUCT(IFERROR(--('W04'!$M$59:$M$85=$B49)*'W04'!$H$59:$H$85*('W04'!$I$59:$I$85+'W04'!$J$59:$J$85),0))+SUMPRODUCT(IFERROR(--('W04'!$M$89:$M$109=$B49)*'W04'!$H$89:$H$109*('W04'!$I$89:$I$109+'W04'!$J$89:$J$109),0)))=0,"",IF((SUMPRODUCT(IFERROR(--('W03'!$M$9:$M$31=$B49)*'W03'!$H$9:$H$31*('W03'!$I$9:$I$31+'W03'!$J$9:$J$31),0))+SUMPRODUCT(IFERROR(--('W03'!$M$35:$M$55=$B49)*'W03'!$H$35:$H$55*('W03'!$I$35:$I$55+'W03'!$J$35:$J$55),0))+SUMPRODUCT(IFERROR(--('W03'!$M$59:$M$85=$B49)*'W03'!$H$59:$H$85*('W03'!$I$59:$I$85+'W03'!$J$59:$J$85),0))+SUMPRODUCT(IFERROR(--('W03'!$M$89:$M$109=$B49)*'W03'!$H$89:$H$109*('W03'!$I$89:$I$109+'W03'!$J$89:$J$109),0)))=0,"",(SUMPRODUCT(IFERROR(--('W04'!$M$9:$M$31=$B49)*'W04'!$H$9:$H$31*('W04'!$I$9:$I$31+'W04'!$J$9:$J$31),0))+SUMPRODUCT(IFERROR(--('W04'!$M$35:$M$55=$B49)*'W04'!$H$35:$H$55*('W04'!$I$35:$I$55+'W04'!$J$35:$J$55),0))+SUMPRODUCT(IFERROR(--('W04'!$M$59:$M$85=$B49)*'W04'!$H$59:$H$85*('W04'!$I$59:$I$85+'W04'!$J$59:$J$85),0))+SUMPRODUCT(IFERROR(--('W04'!$M$89:$M$109=$B49)*'W04'!$H$89:$H$109*('W04'!$I$89:$I$109+'W04'!$J$89:$J$109),0)))/(SUMPRODUCT(IFERROR(--('W03'!$M$9:$M$31=$B49)*'W03'!$H$9:$H$31*('W03'!$I$9:$I$31+'W03'!$J$9:$J$31),0))+SUMPRODUCT(IFERROR(--('W03'!$M$35:$M$55=$B49)*'W03'!$H$35:$H$55*('W03'!$I$35:$I$55+'W03'!$J$35:$J$55),0))+SUMPRODUCT(IFERROR(--('W03'!$M$59:$M$85=$B49)*'W03'!$H$59:$H$85*('W03'!$I$59:$I$85+'W03'!$J$59:$J$85),0))+SUMPRODUCT(IFERROR(--('W03'!$M$89:$M$109=$B49)*'W03'!$H$89:$H$109*('W03'!$I$89:$I$109+'W03'!$J$89:$J$109),0)))-1)),"")</f>
        <v/>
      </c>
      <c r="G49" s="276">
        <f>IFERROR(IF((SUMPRODUCT(IFERROR(--('W05'!$M$9:$M$31=$B49)*'W05'!$H$9:$H$31*('W05'!$I$9:$I$31+'W05'!$J$9:$J$31),0))+SUMPRODUCT(IFERROR(--('W05'!$M$35:$M$55=$B49)*'W05'!$H$35:$H$55*('W05'!$I$35:$I$55+'W05'!$J$35:$J$55),0))+SUMPRODUCT(IFERROR(--('W05'!$M$59:$M$85=$B49)*'W05'!$H$59:$H$85*('W05'!$I$59:$I$85+'W05'!$J$59:$J$85),0))+SUMPRODUCT(IFERROR(--('W05'!$M$89:$M$109=$B49)*'W05'!$H$89:$H$109*('W05'!$I$89:$I$109+'W05'!$J$89:$J$109),0)))=0,"",IF((SUMPRODUCT(IFERROR(--('W04'!$M$9:$M$31=$B49)*'W04'!$H$9:$H$31*('W04'!$I$9:$I$31+'W04'!$J$9:$J$31),0))+SUMPRODUCT(IFERROR(--('W04'!$M$35:$M$55=$B49)*'W04'!$H$35:$H$55*('W04'!$I$35:$I$55+'W04'!$J$35:$J$55),0))+SUMPRODUCT(IFERROR(--('W04'!$M$59:$M$85=$B49)*'W04'!$H$59:$H$85*('W04'!$I$59:$I$85+'W04'!$J$59:$J$85),0))+SUMPRODUCT(IFERROR(--('W04'!$M$89:$M$109=$B49)*'W04'!$H$89:$H$109*('W04'!$I$89:$I$109+'W04'!$J$89:$J$109),0)))=0,"",(SUMPRODUCT(IFERROR(--('W05'!$M$9:$M$31=$B49)*'W05'!$H$9:$H$31*('W05'!$I$9:$I$31+'W05'!$J$9:$J$31),0))+SUMPRODUCT(IFERROR(--('W05'!$M$35:$M$55=$B49)*'W05'!$H$35:$H$55*('W05'!$I$35:$I$55+'W05'!$J$35:$J$55),0))+SUMPRODUCT(IFERROR(--('W05'!$M$59:$M$85=$B49)*'W05'!$H$59:$H$85*('W05'!$I$59:$I$85+'W05'!$J$59:$J$85),0))+SUMPRODUCT(IFERROR(--('W05'!$M$89:$M$109=$B49)*'W05'!$H$89:$H$109*('W05'!$I$89:$I$109+'W05'!$J$89:$J$109),0)))/(SUMPRODUCT(IFERROR(--('W04'!$M$9:$M$31=$B49)*'W04'!$H$9:$H$31*('W04'!$I$9:$I$31+'W04'!$J$9:$J$31),0))+SUMPRODUCT(IFERROR(--('W04'!$M$35:$M$55=$B49)*'W04'!$H$35:$H$55*('W04'!$I$35:$I$55+'W04'!$J$35:$J$55),0))+SUMPRODUCT(IFERROR(--('W04'!$M$59:$M$85=$B49)*'W04'!$H$59:$H$85*('W04'!$I$59:$I$85+'W04'!$J$59:$J$85),0))+SUMPRODUCT(IFERROR(--('W04'!$M$89:$M$109=$B49)*'W04'!$H$89:$H$109*('W04'!$I$89:$I$109+'W04'!$J$89:$J$109),0)))-1)),"")</f>
        <v/>
      </c>
      <c r="H49" s="276">
        <f>IFERROR(IF((SUMPRODUCT(IFERROR(--('W06'!$M$9:$M$31=$B49)*'W06'!$H$9:$H$31*('W06'!$I$9:$I$31+'W06'!$J$9:$J$31),0))+SUMPRODUCT(IFERROR(--('W06'!$M$35:$M$55=$B49)*'W06'!$H$35:$H$55*('W06'!$I$35:$I$55+'W06'!$J$35:$J$55),0))+SUMPRODUCT(IFERROR(--('W06'!$M$59:$M$85=$B49)*'W06'!$H$59:$H$85*('W06'!$I$59:$I$85+'W06'!$J$59:$J$85),0))+SUMPRODUCT(IFERROR(--('W06'!$M$89:$M$109=$B49)*'W06'!$H$89:$H$109*('W06'!$I$89:$I$109+'W06'!$J$89:$J$109),0)))=0,"",IF((SUMPRODUCT(IFERROR(--('W05'!$M$9:$M$31=$B49)*'W05'!$H$9:$H$31*('W05'!$I$9:$I$31+'W05'!$J$9:$J$31),0))+SUMPRODUCT(IFERROR(--('W05'!$M$35:$M$55=$B49)*'W05'!$H$35:$H$55*('W05'!$I$35:$I$55+'W05'!$J$35:$J$55),0))+SUMPRODUCT(IFERROR(--('W05'!$M$59:$M$85=$B49)*'W05'!$H$59:$H$85*('W05'!$I$59:$I$85+'W05'!$J$59:$J$85),0))+SUMPRODUCT(IFERROR(--('W05'!$M$89:$M$109=$B49)*'W05'!$H$89:$H$109*('W05'!$I$89:$I$109+'W05'!$J$89:$J$109),0)))=0,"",(SUMPRODUCT(IFERROR(--('W06'!$M$9:$M$31=$B49)*'W06'!$H$9:$H$31*('W06'!$I$9:$I$31+'W06'!$J$9:$J$31),0))+SUMPRODUCT(IFERROR(--('W06'!$M$35:$M$55=$B49)*'W06'!$H$35:$H$55*('W06'!$I$35:$I$55+'W06'!$J$35:$J$55),0))+SUMPRODUCT(IFERROR(--('W06'!$M$59:$M$85=$B49)*'W06'!$H$59:$H$85*('W06'!$I$59:$I$85+'W06'!$J$59:$J$85),0))+SUMPRODUCT(IFERROR(--('W06'!$M$89:$M$109=$B49)*'W06'!$H$89:$H$109*('W06'!$I$89:$I$109+'W06'!$J$89:$J$109),0)))/(SUMPRODUCT(IFERROR(--('W05'!$M$9:$M$31=$B49)*'W05'!$H$9:$H$31*('W05'!$I$9:$I$31+'W05'!$J$9:$J$31),0))+SUMPRODUCT(IFERROR(--('W05'!$M$35:$M$55=$B49)*'W05'!$H$35:$H$55*('W05'!$I$35:$I$55+'W05'!$J$35:$J$55),0))+SUMPRODUCT(IFERROR(--('W05'!$M$59:$M$85=$B49)*'W05'!$H$59:$H$85*('W05'!$I$59:$I$85+'W05'!$J$59:$J$85),0))+SUMPRODUCT(IFERROR(--('W05'!$M$89:$M$109=$B49)*'W05'!$H$89:$H$109*('W05'!$I$89:$I$109+'W05'!$J$89:$J$109),0)))-1)),"")</f>
        <v/>
      </c>
      <c r="I49" s="276">
        <f>IFERROR(IF((SUMPRODUCT(IFERROR(--('W07'!$M$9:$M$31=$B49)*'W07'!$H$9:$H$31*('W07'!$I$9:$I$31+'W07'!$J$9:$J$31),0))+SUMPRODUCT(IFERROR(--('W07'!$M$35:$M$55=$B49)*'W07'!$H$35:$H$55*('W07'!$I$35:$I$55+'W07'!$J$35:$J$55),0))+SUMPRODUCT(IFERROR(--('W07'!$M$59:$M$85=$B49)*'W07'!$H$59:$H$85*('W07'!$I$59:$I$85+'W07'!$J$59:$J$85),0))+SUMPRODUCT(IFERROR(--('W07'!$M$89:$M$109=$B49)*'W07'!$H$89:$H$109*('W07'!$I$89:$I$109+'W07'!$J$89:$J$109),0)))=0,"",IF((SUMPRODUCT(IFERROR(--('W06'!$M$9:$M$31=$B49)*'W06'!$H$9:$H$31*('W06'!$I$9:$I$31+'W06'!$J$9:$J$31),0))+SUMPRODUCT(IFERROR(--('W06'!$M$35:$M$55=$B49)*'W06'!$H$35:$H$55*('W06'!$I$35:$I$55+'W06'!$J$35:$J$55),0))+SUMPRODUCT(IFERROR(--('W06'!$M$59:$M$85=$B49)*'W06'!$H$59:$H$85*('W06'!$I$59:$I$85+'W06'!$J$59:$J$85),0))+SUMPRODUCT(IFERROR(--('W06'!$M$89:$M$109=$B49)*'W06'!$H$89:$H$109*('W06'!$I$89:$I$109+'W06'!$J$89:$J$109),0)))=0,"",(SUMPRODUCT(IFERROR(--('W07'!$M$9:$M$31=$B49)*'W07'!$H$9:$H$31*('W07'!$I$9:$I$31+'W07'!$J$9:$J$31),0))+SUMPRODUCT(IFERROR(--('W07'!$M$35:$M$55=$B49)*'W07'!$H$35:$H$55*('W07'!$I$35:$I$55+'W07'!$J$35:$J$55),0))+SUMPRODUCT(IFERROR(--('W07'!$M$59:$M$85=$B49)*'W07'!$H$59:$H$85*('W07'!$I$59:$I$85+'W07'!$J$59:$J$85),0))+SUMPRODUCT(IFERROR(--('W07'!$M$89:$M$109=$B49)*'W07'!$H$89:$H$109*('W07'!$I$89:$I$109+'W07'!$J$89:$J$109),0)))/(SUMPRODUCT(IFERROR(--('W06'!$M$9:$M$31=$B49)*'W06'!$H$9:$H$31*('W06'!$I$9:$I$31+'W06'!$J$9:$J$31),0))+SUMPRODUCT(IFERROR(--('W06'!$M$35:$M$55=$B49)*'W06'!$H$35:$H$55*('W06'!$I$35:$I$55+'W06'!$J$35:$J$55),0))+SUMPRODUCT(IFERROR(--('W06'!$M$59:$M$85=$B49)*'W06'!$H$59:$H$85*('W06'!$I$59:$I$85+'W06'!$J$59:$J$85),0))+SUMPRODUCT(IFERROR(--('W06'!$M$89:$M$109=$B49)*'W06'!$H$89:$H$109*('W06'!$I$89:$I$109+'W06'!$J$89:$J$109),0)))-1)),"")</f>
        <v/>
      </c>
      <c r="J49" s="276">
        <f>IFERROR(IF((SUMPRODUCT(IFERROR(--('W08'!$M$9:$M$31=$B49)*'W08'!$H$9:$H$31*('W08'!$I$9:$I$31+'W08'!$J$9:$J$31),0))+SUMPRODUCT(IFERROR(--('W08'!$M$35:$M$55=$B49)*'W08'!$H$35:$H$55*('W08'!$I$35:$I$55+'W08'!$J$35:$J$55),0))+SUMPRODUCT(IFERROR(--('W08'!$M$59:$M$85=$B49)*'W08'!$H$59:$H$85*('W08'!$I$59:$I$85+'W08'!$J$59:$J$85),0))+SUMPRODUCT(IFERROR(--('W08'!$M$89:$M$109=$B49)*'W08'!$H$89:$H$109*('W08'!$I$89:$I$109+'W08'!$J$89:$J$109),0)))=0,"",IF((SUMPRODUCT(IFERROR(--('W07'!$M$9:$M$31=$B49)*'W07'!$H$9:$H$31*('W07'!$I$9:$I$31+'W07'!$J$9:$J$31),0))+SUMPRODUCT(IFERROR(--('W07'!$M$35:$M$55=$B49)*'W07'!$H$35:$H$55*('W07'!$I$35:$I$55+'W07'!$J$35:$J$55),0))+SUMPRODUCT(IFERROR(--('W07'!$M$59:$M$85=$B49)*'W07'!$H$59:$H$85*('W07'!$I$59:$I$85+'W07'!$J$59:$J$85),0))+SUMPRODUCT(IFERROR(--('W07'!$M$89:$M$109=$B49)*'W07'!$H$89:$H$109*('W07'!$I$89:$I$109+'W07'!$J$89:$J$109),0)))=0,"",(SUMPRODUCT(IFERROR(--('W08'!$M$9:$M$31=$B49)*'W08'!$H$9:$H$31*('W08'!$I$9:$I$31+'W08'!$J$9:$J$31),0))+SUMPRODUCT(IFERROR(--('W08'!$M$35:$M$55=$B49)*'W08'!$H$35:$H$55*('W08'!$I$35:$I$55+'W08'!$J$35:$J$55),0))+SUMPRODUCT(IFERROR(--('W08'!$M$59:$M$85=$B49)*'W08'!$H$59:$H$85*('W08'!$I$59:$I$85+'W08'!$J$59:$J$85),0))+SUMPRODUCT(IFERROR(--('W08'!$M$89:$M$109=$B49)*'W08'!$H$89:$H$109*('W08'!$I$89:$I$109+'W08'!$J$89:$J$109),0)))/(SUMPRODUCT(IFERROR(--('W07'!$M$9:$M$31=$B49)*'W07'!$H$9:$H$31*('W07'!$I$9:$I$31+'W07'!$J$9:$J$31),0))+SUMPRODUCT(IFERROR(--('W07'!$M$35:$M$55=$B49)*'W07'!$H$35:$H$55*('W07'!$I$35:$I$55+'W07'!$J$35:$J$55),0))+SUMPRODUCT(IFERROR(--('W07'!$M$59:$M$85=$B49)*'W07'!$H$59:$H$85*('W07'!$I$59:$I$85+'W07'!$J$59:$J$85),0))+SUMPRODUCT(IFERROR(--('W07'!$M$89:$M$109=$B49)*'W07'!$H$89:$H$109*('W07'!$I$89:$I$109+'W07'!$J$89:$J$109),0)))-1)),"")</f>
        <v/>
      </c>
      <c r="K49" s="276">
        <f>IFERROR(IF((SUMPRODUCT(IFERROR(--('W09'!$M$9:$M$31=$B49)*'W09'!$H$9:$H$31*('W09'!$I$9:$I$31+'W09'!$J$9:$J$31),0))+SUMPRODUCT(IFERROR(--('W09'!$M$35:$M$55=$B49)*'W09'!$H$35:$H$55*('W09'!$I$35:$I$55+'W09'!$J$35:$J$55),0))+SUMPRODUCT(IFERROR(--('W09'!$M$59:$M$85=$B49)*'W09'!$H$59:$H$85*('W09'!$I$59:$I$85+'W09'!$J$59:$J$85),0))+SUMPRODUCT(IFERROR(--('W09'!$M$89:$M$109=$B49)*'W09'!$H$89:$H$109*('W09'!$I$89:$I$109+'W09'!$J$89:$J$109),0)))=0,"",IF((SUMPRODUCT(IFERROR(--('W08'!$M$9:$M$31=$B49)*'W08'!$H$9:$H$31*('W08'!$I$9:$I$31+'W08'!$J$9:$J$31),0))+SUMPRODUCT(IFERROR(--('W08'!$M$35:$M$55=$B49)*'W08'!$H$35:$H$55*('W08'!$I$35:$I$55+'W08'!$J$35:$J$55),0))+SUMPRODUCT(IFERROR(--('W08'!$M$59:$M$85=$B49)*'W08'!$H$59:$H$85*('W08'!$I$59:$I$85+'W08'!$J$59:$J$85),0))+SUMPRODUCT(IFERROR(--('W08'!$M$89:$M$109=$B49)*'W08'!$H$89:$H$109*('W08'!$I$89:$I$109+'W08'!$J$89:$J$109),0)))=0,"",(SUMPRODUCT(IFERROR(--('W09'!$M$9:$M$31=$B49)*'W09'!$H$9:$H$31*('W09'!$I$9:$I$31+'W09'!$J$9:$J$31),0))+SUMPRODUCT(IFERROR(--('W09'!$M$35:$M$55=$B49)*'W09'!$H$35:$H$55*('W09'!$I$35:$I$55+'W09'!$J$35:$J$55),0))+SUMPRODUCT(IFERROR(--('W09'!$M$59:$M$85=$B49)*'W09'!$H$59:$H$85*('W09'!$I$59:$I$85+'W09'!$J$59:$J$85),0))+SUMPRODUCT(IFERROR(--('W09'!$M$89:$M$109=$B49)*'W09'!$H$89:$H$109*('W09'!$I$89:$I$109+'W09'!$J$89:$J$109),0)))/(SUMPRODUCT(IFERROR(--('W08'!$M$9:$M$31=$B49)*'W08'!$H$9:$H$31*('W08'!$I$9:$I$31+'W08'!$J$9:$J$31),0))+SUMPRODUCT(IFERROR(--('W08'!$M$35:$M$55=$B49)*'W08'!$H$35:$H$55*('W08'!$I$35:$I$55+'W08'!$J$35:$J$55),0))+SUMPRODUCT(IFERROR(--('W08'!$M$59:$M$85=$B49)*'W08'!$H$59:$H$85*('W08'!$I$59:$I$85+'W08'!$J$59:$J$85),0))+SUMPRODUCT(IFERROR(--('W08'!$M$89:$M$109=$B49)*'W08'!$H$89:$H$109*('W08'!$I$89:$I$109+'W08'!$J$89:$J$109),0)))-1)),"")</f>
        <v/>
      </c>
      <c r="L49" s="276">
        <f>IFERROR(IF((SUMPRODUCT(IFERROR(--('W10'!$M$9:$M$31=$B49)*'W10'!$H$9:$H$31*('W10'!$I$9:$I$31+'W10'!$J$9:$J$31),0))+SUMPRODUCT(IFERROR(--('W10'!$M$35:$M$55=$B49)*'W10'!$H$35:$H$55*('W10'!$I$35:$I$55+'W10'!$J$35:$J$55),0))+SUMPRODUCT(IFERROR(--('W10'!$M$59:$M$85=$B49)*'W10'!$H$59:$H$85*('W10'!$I$59:$I$85+'W10'!$J$59:$J$85),0))+SUMPRODUCT(IFERROR(--('W10'!$M$89:$M$109=$B49)*'W10'!$H$89:$H$109*('W10'!$I$89:$I$109+'W10'!$J$89:$J$109),0)))=0,"",IF((SUMPRODUCT(IFERROR(--('W09'!$M$9:$M$31=$B49)*'W09'!$H$9:$H$31*('W09'!$I$9:$I$31+'W09'!$J$9:$J$31),0))+SUMPRODUCT(IFERROR(--('W09'!$M$35:$M$55=$B49)*'W09'!$H$35:$H$55*('W09'!$I$35:$I$55+'W09'!$J$35:$J$55),0))+SUMPRODUCT(IFERROR(--('W09'!$M$59:$M$85=$B49)*'W09'!$H$59:$H$85*('W09'!$I$59:$I$85+'W09'!$J$59:$J$85),0))+SUMPRODUCT(IFERROR(--('W09'!$M$89:$M$109=$B49)*'W09'!$H$89:$H$109*('W09'!$I$89:$I$109+'W09'!$J$89:$J$109),0)))=0,"",(SUMPRODUCT(IFERROR(--('W10'!$M$9:$M$31=$B49)*'W10'!$H$9:$H$31*('W10'!$I$9:$I$31+'W10'!$J$9:$J$31),0))+SUMPRODUCT(IFERROR(--('W10'!$M$35:$M$55=$B49)*'W10'!$H$35:$H$55*('W10'!$I$35:$I$55+'W10'!$J$35:$J$55),0))+SUMPRODUCT(IFERROR(--('W10'!$M$59:$M$85=$B49)*'W10'!$H$59:$H$85*('W10'!$I$59:$I$85+'W10'!$J$59:$J$85),0))+SUMPRODUCT(IFERROR(--('W10'!$M$89:$M$109=$B49)*'W10'!$H$89:$H$109*('W10'!$I$89:$I$109+'W10'!$J$89:$J$109),0)))/(SUMPRODUCT(IFERROR(--('W09'!$M$9:$M$31=$B49)*'W09'!$H$9:$H$31*('W09'!$I$9:$I$31+'W09'!$J$9:$J$31),0))+SUMPRODUCT(IFERROR(--('W09'!$M$35:$M$55=$B49)*'W09'!$H$35:$H$55*('W09'!$I$35:$I$55+'W09'!$J$35:$J$55),0))+SUMPRODUCT(IFERROR(--('W09'!$M$59:$M$85=$B49)*'W09'!$H$59:$H$85*('W09'!$I$59:$I$85+'W09'!$J$59:$J$85),0))+SUMPRODUCT(IFERROR(--('W09'!$M$89:$M$109=$B49)*'W09'!$H$89:$H$109*('W09'!$I$89:$I$109+'W09'!$J$89:$J$109),0)))-1)),"")</f>
        <v/>
      </c>
      <c r="M49" s="276">
        <f>IFERROR(IF((SUMPRODUCT(IFERROR(--('W11'!$M$9:$M$31=$B49)*'W11'!$H$9:$H$31*('W11'!$I$9:$I$31+'W11'!$J$9:$J$31),0))+SUMPRODUCT(IFERROR(--('W11'!$M$35:$M$55=$B49)*'W11'!$H$35:$H$55*('W11'!$I$35:$I$55+'W11'!$J$35:$J$55),0))+SUMPRODUCT(IFERROR(--('W11'!$M$59:$M$85=$B49)*'W11'!$H$59:$H$85*('W11'!$I$59:$I$85+'W11'!$J$59:$J$85),0))+SUMPRODUCT(IFERROR(--('W11'!$M$89:$M$109=$B49)*'W11'!$H$89:$H$109*('W11'!$I$89:$I$109+'W11'!$J$89:$J$109),0)))=0,"",IF((SUMPRODUCT(IFERROR(--('W10'!$M$9:$M$31=$B49)*'W10'!$H$9:$H$31*('W10'!$I$9:$I$31+'W10'!$J$9:$J$31),0))+SUMPRODUCT(IFERROR(--('W10'!$M$35:$M$55=$B49)*'W10'!$H$35:$H$55*('W10'!$I$35:$I$55+'W10'!$J$35:$J$55),0))+SUMPRODUCT(IFERROR(--('W10'!$M$59:$M$85=$B49)*'W10'!$H$59:$H$85*('W10'!$I$59:$I$85+'W10'!$J$59:$J$85),0))+SUMPRODUCT(IFERROR(--('W10'!$M$89:$M$109=$B49)*'W10'!$H$89:$H$109*('W10'!$I$89:$I$109+'W10'!$J$89:$J$109),0)))=0,"",(SUMPRODUCT(IFERROR(--('W11'!$M$9:$M$31=$B49)*'W11'!$H$9:$H$31*('W11'!$I$9:$I$31+'W11'!$J$9:$J$31),0))+SUMPRODUCT(IFERROR(--('W11'!$M$35:$M$55=$B49)*'W11'!$H$35:$H$55*('W11'!$I$35:$I$55+'W11'!$J$35:$J$55),0))+SUMPRODUCT(IFERROR(--('W11'!$M$59:$M$85=$B49)*'W11'!$H$59:$H$85*('W11'!$I$59:$I$85+'W11'!$J$59:$J$85),0))+SUMPRODUCT(IFERROR(--('W11'!$M$89:$M$109=$B49)*'W11'!$H$89:$H$109*('W11'!$I$89:$I$109+'W11'!$J$89:$J$109),0)))/(SUMPRODUCT(IFERROR(--('W10'!$M$9:$M$31=$B49)*'W10'!$H$9:$H$31*('W10'!$I$9:$I$31+'W10'!$J$9:$J$31),0))+SUMPRODUCT(IFERROR(--('W10'!$M$35:$M$55=$B49)*'W10'!$H$35:$H$55*('W10'!$I$35:$I$55+'W10'!$J$35:$J$55),0))+SUMPRODUCT(IFERROR(--('W10'!$M$59:$M$85=$B49)*'W10'!$H$59:$H$85*('W10'!$I$59:$I$85+'W10'!$J$59:$J$85),0))+SUMPRODUCT(IFERROR(--('W10'!$M$89:$M$109=$B49)*'W10'!$H$89:$H$109*('W10'!$I$89:$I$109+'W10'!$J$89:$J$109),0)))-1)),"")</f>
        <v/>
      </c>
      <c r="N49" s="276">
        <f>IFERROR(IF((SUMPRODUCT(IFERROR(--('W12'!$M$9:$M$31=$B49)*'W12'!$H$9:$H$31*('W12'!$I$9:$I$31+'W12'!$J$9:$J$31),0))+SUMPRODUCT(IFERROR(--('W12'!$M$35:$M$55=$B49)*'W12'!$H$35:$H$55*('W12'!$I$35:$I$55+'W12'!$J$35:$J$55),0))+SUMPRODUCT(IFERROR(--('W12'!$M$59:$M$85=$B49)*'W12'!$H$59:$H$85*('W12'!$I$59:$I$85+'W12'!$J$59:$J$85),0))+SUMPRODUCT(IFERROR(--('W12'!$M$89:$M$109=$B49)*'W12'!$H$89:$H$109*('W12'!$I$89:$I$109+'W12'!$J$89:$J$109),0)))=0,"",IF((SUMPRODUCT(IFERROR(--('W11'!$M$9:$M$31=$B49)*'W11'!$H$9:$H$31*('W11'!$I$9:$I$31+'W11'!$J$9:$J$31),0))+SUMPRODUCT(IFERROR(--('W11'!$M$35:$M$55=$B49)*'W11'!$H$35:$H$55*('W11'!$I$35:$I$55+'W11'!$J$35:$J$55),0))+SUMPRODUCT(IFERROR(--('W11'!$M$59:$M$85=$B49)*'W11'!$H$59:$H$85*('W11'!$I$59:$I$85+'W11'!$J$59:$J$85),0))+SUMPRODUCT(IFERROR(--('W11'!$M$89:$M$109=$B49)*'W11'!$H$89:$H$109*('W11'!$I$89:$I$109+'W11'!$J$89:$J$109),0)))=0,"",(SUMPRODUCT(IFERROR(--('W12'!$M$9:$M$31=$B49)*'W12'!$H$9:$H$31*('W12'!$I$9:$I$31+'W12'!$J$9:$J$31),0))+SUMPRODUCT(IFERROR(--('W12'!$M$35:$M$55=$B49)*'W12'!$H$35:$H$55*('W12'!$I$35:$I$55+'W12'!$J$35:$J$55),0))+SUMPRODUCT(IFERROR(--('W12'!$M$59:$M$85=$B49)*'W12'!$H$59:$H$85*('W12'!$I$59:$I$85+'W12'!$J$59:$J$85),0))+SUMPRODUCT(IFERROR(--('W12'!$M$89:$M$109=$B49)*'W12'!$H$89:$H$109*('W12'!$I$89:$I$109+'W12'!$J$89:$J$109),0)))/(SUMPRODUCT(IFERROR(--('W11'!$M$9:$M$31=$B49)*'W11'!$H$9:$H$31*('W11'!$I$9:$I$31+'W11'!$J$9:$J$31),0))+SUMPRODUCT(IFERROR(--('W11'!$M$35:$M$55=$B49)*'W11'!$H$35:$H$55*('W11'!$I$35:$I$55+'W11'!$J$35:$J$55),0))+SUMPRODUCT(IFERROR(--('W11'!$M$59:$M$85=$B49)*'W11'!$H$59:$H$85*('W11'!$I$59:$I$85+'W11'!$J$59:$J$85),0))+SUMPRODUCT(IFERROR(--('W11'!$M$89:$M$109=$B49)*'W11'!$H$89:$H$109*('W11'!$I$89:$I$109+'W11'!$J$89:$J$109),0)))-1)),"")</f>
        <v/>
      </c>
      <c r="O49" s="276">
        <f>IFERROR(IF((SUMPRODUCT(IFERROR(--('W13'!$M$9:$M$31=$B49)*'W13'!$H$9:$H$31*('W13'!$I$9:$I$31+'W13'!$J$9:$J$31),0))+SUMPRODUCT(IFERROR(--('W13'!$M$35:$M$55=$B49)*'W13'!$H$35:$H$55*('W13'!$I$35:$I$55+'W13'!$J$35:$J$55),0))+SUMPRODUCT(IFERROR(--('W13'!$M$59:$M$85=$B49)*'W13'!$H$59:$H$85*('W13'!$I$59:$I$85+'W13'!$J$59:$J$85),0))+SUMPRODUCT(IFERROR(--('W13'!$M$89:$M$109=$B49)*'W13'!$H$89:$H$109*('W13'!$I$89:$I$109+'W13'!$J$89:$J$109),0)))=0,"",IF((SUMPRODUCT(IFERROR(--('W12'!$M$9:$M$31=$B49)*'W12'!$H$9:$H$31*('W12'!$I$9:$I$31+'W12'!$J$9:$J$31),0))+SUMPRODUCT(IFERROR(--('W12'!$M$35:$M$55=$B49)*'W12'!$H$35:$H$55*('W12'!$I$35:$I$55+'W12'!$J$35:$J$55),0))+SUMPRODUCT(IFERROR(--('W12'!$M$59:$M$85=$B49)*'W12'!$H$59:$H$85*('W12'!$I$59:$I$85+'W12'!$J$59:$J$85),0))+SUMPRODUCT(IFERROR(--('W12'!$M$89:$M$109=$B49)*'W12'!$H$89:$H$109*('W12'!$I$89:$I$109+'W12'!$J$89:$J$109),0)))=0,"",(SUMPRODUCT(IFERROR(--('W13'!$M$9:$M$31=$B49)*'W13'!$H$9:$H$31*('W13'!$I$9:$I$31+'W13'!$J$9:$J$31),0))+SUMPRODUCT(IFERROR(--('W13'!$M$35:$M$55=$B49)*'W13'!$H$35:$H$55*('W13'!$I$35:$I$55+'W13'!$J$35:$J$55),0))+SUMPRODUCT(IFERROR(--('W13'!$M$59:$M$85=$B49)*'W13'!$H$59:$H$85*('W13'!$I$59:$I$85+'W13'!$J$59:$J$85),0))+SUMPRODUCT(IFERROR(--('W13'!$M$89:$M$109=$B49)*'W13'!$H$89:$H$109*('W13'!$I$89:$I$109+'W13'!$J$89:$J$109),0)))/(SUMPRODUCT(IFERROR(--('W12'!$M$9:$M$31=$B49)*'W12'!$H$9:$H$31*('W12'!$I$9:$I$31+'W12'!$J$9:$J$31),0))+SUMPRODUCT(IFERROR(--('W12'!$M$35:$M$55=$B49)*'W12'!$H$35:$H$55*('W12'!$I$35:$I$55+'W12'!$J$35:$J$55),0))+SUMPRODUCT(IFERROR(--('W12'!$M$59:$M$85=$B49)*'W12'!$H$59:$H$85*('W12'!$I$59:$I$85+'W12'!$J$59:$J$85),0))+SUMPRODUCT(IFERROR(--('W12'!$M$89:$M$109=$B49)*'W12'!$H$89:$H$109*('W12'!$I$89:$I$109+'W12'!$J$89:$J$109),0)))-1)),"")</f>
        <v/>
      </c>
      <c r="P49" s="276">
        <f>IFERROR(IF((SUMPRODUCT(IFERROR(--('W14'!$M$9:$M$31=$B49)*'W14'!$H$9:$H$31*('W14'!$I$9:$I$31+'W14'!$J$9:$J$31),0))+SUMPRODUCT(IFERROR(--('W14'!$M$35:$M$55=$B49)*'W14'!$H$35:$H$55*('W14'!$I$35:$I$55+'W14'!$J$35:$J$55),0))+SUMPRODUCT(IFERROR(--('W14'!$M$59:$M$85=$B49)*'W14'!$H$59:$H$85*('W14'!$I$59:$I$85+'W14'!$J$59:$J$85),0))+SUMPRODUCT(IFERROR(--('W14'!$M$89:$M$109=$B49)*'W14'!$H$89:$H$109*('W14'!$I$89:$I$109+'W14'!$J$89:$J$109),0)))=0,"",IF((SUMPRODUCT(IFERROR(--('W13'!$M$9:$M$31=$B49)*'W13'!$H$9:$H$31*('W13'!$I$9:$I$31+'W13'!$J$9:$J$31),0))+SUMPRODUCT(IFERROR(--('W13'!$M$35:$M$55=$B49)*'W13'!$H$35:$H$55*('W13'!$I$35:$I$55+'W13'!$J$35:$J$55),0))+SUMPRODUCT(IFERROR(--('W13'!$M$59:$M$85=$B49)*'W13'!$H$59:$H$85*('W13'!$I$59:$I$85+'W13'!$J$59:$J$85),0))+SUMPRODUCT(IFERROR(--('W13'!$M$89:$M$109=$B49)*'W13'!$H$89:$H$109*('W13'!$I$89:$I$109+'W13'!$J$89:$J$109),0)))=0,"",(SUMPRODUCT(IFERROR(--('W14'!$M$9:$M$31=$B49)*'W14'!$H$9:$H$31*('W14'!$I$9:$I$31+'W14'!$J$9:$J$31),0))+SUMPRODUCT(IFERROR(--('W14'!$M$35:$M$55=$B49)*'W14'!$H$35:$H$55*('W14'!$I$35:$I$55+'W14'!$J$35:$J$55),0))+SUMPRODUCT(IFERROR(--('W14'!$M$59:$M$85=$B49)*'W14'!$H$59:$H$85*('W14'!$I$59:$I$85+'W14'!$J$59:$J$85),0))+SUMPRODUCT(IFERROR(--('W14'!$M$89:$M$109=$B49)*'W14'!$H$89:$H$109*('W14'!$I$89:$I$109+'W14'!$J$89:$J$109),0)))/(SUMPRODUCT(IFERROR(--('W13'!$M$9:$M$31=$B49)*'W13'!$H$9:$H$31*('W13'!$I$9:$I$31+'W13'!$J$9:$J$31),0))+SUMPRODUCT(IFERROR(--('W13'!$M$35:$M$55=$B49)*'W13'!$H$35:$H$55*('W13'!$I$35:$I$55+'W13'!$J$35:$J$55),0))+SUMPRODUCT(IFERROR(--('W13'!$M$59:$M$85=$B49)*'W13'!$H$59:$H$85*('W13'!$I$59:$I$85+'W13'!$J$59:$J$85),0))+SUMPRODUCT(IFERROR(--('W13'!$M$89:$M$109=$B49)*'W13'!$H$89:$H$109*('W13'!$I$89:$I$109+'W13'!$J$89:$J$109),0)))-1)),"")</f>
        <v/>
      </c>
      <c r="Q49" s="276">
        <f>IFERROR(IF((SUMPRODUCT(IFERROR(--('W15'!$M$9:$M$31=$B49)*'W15'!$H$9:$H$31*('W15'!$I$9:$I$31+'W15'!$J$9:$J$31),0))+SUMPRODUCT(IFERROR(--('W15'!$M$35:$M$55=$B49)*'W15'!$H$35:$H$55*('W15'!$I$35:$I$55+'W15'!$J$35:$J$55),0))+SUMPRODUCT(IFERROR(--('W15'!$M$59:$M$85=$B49)*'W15'!$H$59:$H$85*('W15'!$I$59:$I$85+'W15'!$J$59:$J$85),0))+SUMPRODUCT(IFERROR(--('W15'!$M$89:$M$109=$B49)*'W15'!$H$89:$H$109*('W15'!$I$89:$I$109+'W15'!$J$89:$J$109),0)))=0,"",IF((SUMPRODUCT(IFERROR(--('W14'!$M$9:$M$31=$B49)*'W14'!$H$9:$H$31*('W14'!$I$9:$I$31+'W14'!$J$9:$J$31),0))+SUMPRODUCT(IFERROR(--('W14'!$M$35:$M$55=$B49)*'W14'!$H$35:$H$55*('W14'!$I$35:$I$55+'W14'!$J$35:$J$55),0))+SUMPRODUCT(IFERROR(--('W14'!$M$59:$M$85=$B49)*'W14'!$H$59:$H$85*('W14'!$I$59:$I$85+'W14'!$J$59:$J$85),0))+SUMPRODUCT(IFERROR(--('W14'!$M$89:$M$109=$B49)*'W14'!$H$89:$H$109*('W14'!$I$89:$I$109+'W14'!$J$89:$J$109),0)))=0,"",(SUMPRODUCT(IFERROR(--('W15'!$M$9:$M$31=$B49)*'W15'!$H$9:$H$31*('W15'!$I$9:$I$31+'W15'!$J$9:$J$31),0))+SUMPRODUCT(IFERROR(--('W15'!$M$35:$M$55=$B49)*'W15'!$H$35:$H$55*('W15'!$I$35:$I$55+'W15'!$J$35:$J$55),0))+SUMPRODUCT(IFERROR(--('W15'!$M$59:$M$85=$B49)*'W15'!$H$59:$H$85*('W15'!$I$59:$I$85+'W15'!$J$59:$J$85),0))+SUMPRODUCT(IFERROR(--('W15'!$M$89:$M$109=$B49)*'W15'!$H$89:$H$109*('W15'!$I$89:$I$109+'W15'!$J$89:$J$109),0)))/(SUMPRODUCT(IFERROR(--('W14'!$M$9:$M$31=$B49)*'W14'!$H$9:$H$31*('W14'!$I$9:$I$31+'W14'!$J$9:$J$31),0))+SUMPRODUCT(IFERROR(--('W14'!$M$35:$M$55=$B49)*'W14'!$H$35:$H$55*('W14'!$I$35:$I$55+'W14'!$J$35:$J$55),0))+SUMPRODUCT(IFERROR(--('W14'!$M$59:$M$85=$B49)*'W14'!$H$59:$H$85*('W14'!$I$59:$I$85+'W14'!$J$59:$J$85),0))+SUMPRODUCT(IFERROR(--('W14'!$M$89:$M$109=$B49)*'W14'!$H$89:$H$109*('W14'!$I$89:$I$109+'W14'!$J$89:$J$109),0)))-1)),"")</f>
        <v/>
      </c>
      <c r="R49" s="276">
        <f>IFERROR(IF((SUMPRODUCT(IFERROR(--('W16'!$M$9:$M$31=$B49)*'W16'!$H$9:$H$31*('W16'!$I$9:$I$31+'W16'!$J$9:$J$31),0))+SUMPRODUCT(IFERROR(--('W16'!$M$35:$M$55=$B49)*'W16'!$H$35:$H$55*('W16'!$I$35:$I$55+'W16'!$J$35:$J$55),0))+SUMPRODUCT(IFERROR(--('W16'!$M$59:$M$85=$B49)*'W16'!$H$59:$H$85*('W16'!$I$59:$I$85+'W16'!$J$59:$J$85),0))+SUMPRODUCT(IFERROR(--('W16'!$M$89:$M$109=$B49)*'W16'!$H$89:$H$109*('W16'!$I$89:$I$109+'W16'!$J$89:$J$109),0)))=0,"",IF((SUMPRODUCT(IFERROR(--('W15'!$M$9:$M$31=$B49)*'W15'!$H$9:$H$31*('W15'!$I$9:$I$31+'W15'!$J$9:$J$31),0))+SUMPRODUCT(IFERROR(--('W15'!$M$35:$M$55=$B49)*'W15'!$H$35:$H$55*('W15'!$I$35:$I$55+'W15'!$J$35:$J$55),0))+SUMPRODUCT(IFERROR(--('W15'!$M$59:$M$85=$B49)*'W15'!$H$59:$H$85*('W15'!$I$59:$I$85+'W15'!$J$59:$J$85),0))+SUMPRODUCT(IFERROR(--('W15'!$M$89:$M$109=$B49)*'W15'!$H$89:$H$109*('W15'!$I$89:$I$109+'W15'!$J$89:$J$109),0)))=0,"",(SUMPRODUCT(IFERROR(--('W16'!$M$9:$M$31=$B49)*'W16'!$H$9:$H$31*('W16'!$I$9:$I$31+'W16'!$J$9:$J$31),0))+SUMPRODUCT(IFERROR(--('W16'!$M$35:$M$55=$B49)*'W16'!$H$35:$H$55*('W16'!$I$35:$I$55+'W16'!$J$35:$J$55),0))+SUMPRODUCT(IFERROR(--('W16'!$M$59:$M$85=$B49)*'W16'!$H$59:$H$85*('W16'!$I$59:$I$85+'W16'!$J$59:$J$85),0))+SUMPRODUCT(IFERROR(--('W16'!$M$89:$M$109=$B49)*'W16'!$H$89:$H$109*('W16'!$I$89:$I$109+'W16'!$J$89:$J$109),0)))/(SUMPRODUCT(IFERROR(--('W15'!$M$9:$M$31=$B49)*'W15'!$H$9:$H$31*('W15'!$I$9:$I$31+'W15'!$J$9:$J$31),0))+SUMPRODUCT(IFERROR(--('W15'!$M$35:$M$55=$B49)*'W15'!$H$35:$H$55*('W15'!$I$35:$I$55+'W15'!$J$35:$J$55),0))+SUMPRODUCT(IFERROR(--('W15'!$M$59:$M$85=$B49)*'W15'!$H$59:$H$85*('W15'!$I$59:$I$85+'W15'!$J$59:$J$85),0))+SUMPRODUCT(IFERROR(--('W15'!$M$89:$M$109=$B49)*'W15'!$H$89:$H$109*('W15'!$I$89:$I$109+'W15'!$J$89:$J$109),0)))-1)),"")</f>
        <v/>
      </c>
    </row>
    <row r="50">
      <c r="A50" s="231" t="inlineStr">
        <is>
          <t>G1</t>
        </is>
      </c>
      <c r="B50" s="232" t="inlineStr">
        <is>
          <t>Croci ai cavi</t>
        </is>
      </c>
      <c r="C50" s="275">
        <f>""</f>
        <v/>
      </c>
      <c r="D50" s="275">
        <f>IFERROR(IF((SUMPRODUCT(IFERROR(--('W02'!$M$9:$M$31=$B50)*'W02'!$H$9:$H$31*('W02'!$I$9:$I$31+'W02'!$J$9:$J$31),0))+SUMPRODUCT(IFERROR(--('W02'!$M$35:$M$55=$B50)*'W02'!$H$35:$H$55*('W02'!$I$35:$I$55+'W02'!$J$35:$J$55),0))+SUMPRODUCT(IFERROR(--('W02'!$M$59:$M$85=$B50)*'W02'!$H$59:$H$85*('W02'!$I$59:$I$85+'W02'!$J$59:$J$85),0))+SUMPRODUCT(IFERROR(--('W02'!$M$89:$M$109=$B50)*'W02'!$H$89:$H$109*('W02'!$I$89:$I$109+'W02'!$J$89:$J$109),0)))=0,"",IF((SUMPRODUCT(IFERROR(--('W01'!$M$9:$M$31=$B50)*'W01'!$H$9:$H$31*('W01'!$I$9:$I$31+'W01'!$J$9:$J$31),0))+SUMPRODUCT(IFERROR(--('W01'!$M$35:$M$55=$B50)*'W01'!$H$35:$H$55*('W01'!$I$35:$I$55+'W01'!$J$35:$J$55),0))+SUMPRODUCT(IFERROR(--('W01'!$M$59:$M$85=$B50)*'W01'!$H$59:$H$85*('W01'!$I$59:$I$85+'W01'!$J$59:$J$85),0))+SUMPRODUCT(IFERROR(--('W01'!$M$89:$M$109=$B50)*'W01'!$H$89:$H$109*('W01'!$I$89:$I$109+'W01'!$J$89:$J$109),0)))=0,"",(SUMPRODUCT(IFERROR(--('W02'!$M$9:$M$31=$B50)*'W02'!$H$9:$H$31*('W02'!$I$9:$I$31+'W02'!$J$9:$J$31),0))+SUMPRODUCT(IFERROR(--('W02'!$M$35:$M$55=$B50)*'W02'!$H$35:$H$55*('W02'!$I$35:$I$55+'W02'!$J$35:$J$55),0))+SUMPRODUCT(IFERROR(--('W02'!$M$59:$M$85=$B50)*'W02'!$H$59:$H$85*('W02'!$I$59:$I$85+'W02'!$J$59:$J$85),0))+SUMPRODUCT(IFERROR(--('W02'!$M$89:$M$109=$B50)*'W02'!$H$89:$H$109*('W02'!$I$89:$I$109+'W02'!$J$89:$J$109),0)))/(SUMPRODUCT(IFERROR(--('W01'!$M$9:$M$31=$B50)*'W01'!$H$9:$H$31*('W01'!$I$9:$I$31+'W01'!$J$9:$J$31),0))+SUMPRODUCT(IFERROR(--('W01'!$M$35:$M$55=$B50)*'W01'!$H$35:$H$55*('W01'!$I$35:$I$55+'W01'!$J$35:$J$55),0))+SUMPRODUCT(IFERROR(--('W01'!$M$59:$M$85=$B50)*'W01'!$H$59:$H$85*('W01'!$I$59:$I$85+'W01'!$J$59:$J$85),0))+SUMPRODUCT(IFERROR(--('W01'!$M$89:$M$109=$B50)*'W01'!$H$89:$H$109*('W01'!$I$89:$I$109+'W01'!$J$89:$J$109),0)))-1)),"")</f>
        <v/>
      </c>
      <c r="E50" s="275">
        <f>IFERROR(IF((SUMPRODUCT(IFERROR(--('W03'!$M$9:$M$31=$B50)*'W03'!$H$9:$H$31*('W03'!$I$9:$I$31+'W03'!$J$9:$J$31),0))+SUMPRODUCT(IFERROR(--('W03'!$M$35:$M$55=$B50)*'W03'!$H$35:$H$55*('W03'!$I$35:$I$55+'W03'!$J$35:$J$55),0))+SUMPRODUCT(IFERROR(--('W03'!$M$59:$M$85=$B50)*'W03'!$H$59:$H$85*('W03'!$I$59:$I$85+'W03'!$J$59:$J$85),0))+SUMPRODUCT(IFERROR(--('W03'!$M$89:$M$109=$B50)*'W03'!$H$89:$H$109*('W03'!$I$89:$I$109+'W03'!$J$89:$J$109),0)))=0,"",IF((SUMPRODUCT(IFERROR(--('W02'!$M$9:$M$31=$B50)*'W02'!$H$9:$H$31*('W02'!$I$9:$I$31+'W02'!$J$9:$J$31),0))+SUMPRODUCT(IFERROR(--('W02'!$M$35:$M$55=$B50)*'W02'!$H$35:$H$55*('W02'!$I$35:$I$55+'W02'!$J$35:$J$55),0))+SUMPRODUCT(IFERROR(--('W02'!$M$59:$M$85=$B50)*'W02'!$H$59:$H$85*('W02'!$I$59:$I$85+'W02'!$J$59:$J$85),0))+SUMPRODUCT(IFERROR(--('W02'!$M$89:$M$109=$B50)*'W02'!$H$89:$H$109*('W02'!$I$89:$I$109+'W02'!$J$89:$J$109),0)))=0,"",(SUMPRODUCT(IFERROR(--('W03'!$M$9:$M$31=$B50)*'W03'!$H$9:$H$31*('W03'!$I$9:$I$31+'W03'!$J$9:$J$31),0))+SUMPRODUCT(IFERROR(--('W03'!$M$35:$M$55=$B50)*'W03'!$H$35:$H$55*('W03'!$I$35:$I$55+'W03'!$J$35:$J$55),0))+SUMPRODUCT(IFERROR(--('W03'!$M$59:$M$85=$B50)*'W03'!$H$59:$H$85*('W03'!$I$59:$I$85+'W03'!$J$59:$J$85),0))+SUMPRODUCT(IFERROR(--('W03'!$M$89:$M$109=$B50)*'W03'!$H$89:$H$109*('W03'!$I$89:$I$109+'W03'!$J$89:$J$109),0)))/(SUMPRODUCT(IFERROR(--('W02'!$M$9:$M$31=$B50)*'W02'!$H$9:$H$31*('W02'!$I$9:$I$31+'W02'!$J$9:$J$31),0))+SUMPRODUCT(IFERROR(--('W02'!$M$35:$M$55=$B50)*'W02'!$H$35:$H$55*('W02'!$I$35:$I$55+'W02'!$J$35:$J$55),0))+SUMPRODUCT(IFERROR(--('W02'!$M$59:$M$85=$B50)*'W02'!$H$59:$H$85*('W02'!$I$59:$I$85+'W02'!$J$59:$J$85),0))+SUMPRODUCT(IFERROR(--('W02'!$M$89:$M$109=$B50)*'W02'!$H$89:$H$109*('W02'!$I$89:$I$109+'W02'!$J$89:$J$109),0)))-1)),"")</f>
        <v/>
      </c>
      <c r="F50" s="275">
        <f>IFERROR(IF((SUMPRODUCT(IFERROR(--('W04'!$M$9:$M$31=$B50)*'W04'!$H$9:$H$31*('W04'!$I$9:$I$31+'W04'!$J$9:$J$31),0))+SUMPRODUCT(IFERROR(--('W04'!$M$35:$M$55=$B50)*'W04'!$H$35:$H$55*('W04'!$I$35:$I$55+'W04'!$J$35:$J$55),0))+SUMPRODUCT(IFERROR(--('W04'!$M$59:$M$85=$B50)*'W04'!$H$59:$H$85*('W04'!$I$59:$I$85+'W04'!$J$59:$J$85),0))+SUMPRODUCT(IFERROR(--('W04'!$M$89:$M$109=$B50)*'W04'!$H$89:$H$109*('W04'!$I$89:$I$109+'W04'!$J$89:$J$109),0)))=0,"",IF((SUMPRODUCT(IFERROR(--('W03'!$M$9:$M$31=$B50)*'W03'!$H$9:$H$31*('W03'!$I$9:$I$31+'W03'!$J$9:$J$31),0))+SUMPRODUCT(IFERROR(--('W03'!$M$35:$M$55=$B50)*'W03'!$H$35:$H$55*('W03'!$I$35:$I$55+'W03'!$J$35:$J$55),0))+SUMPRODUCT(IFERROR(--('W03'!$M$59:$M$85=$B50)*'W03'!$H$59:$H$85*('W03'!$I$59:$I$85+'W03'!$J$59:$J$85),0))+SUMPRODUCT(IFERROR(--('W03'!$M$89:$M$109=$B50)*'W03'!$H$89:$H$109*('W03'!$I$89:$I$109+'W03'!$J$89:$J$109),0)))=0,"",(SUMPRODUCT(IFERROR(--('W04'!$M$9:$M$31=$B50)*'W04'!$H$9:$H$31*('W04'!$I$9:$I$31+'W04'!$J$9:$J$31),0))+SUMPRODUCT(IFERROR(--('W04'!$M$35:$M$55=$B50)*'W04'!$H$35:$H$55*('W04'!$I$35:$I$55+'W04'!$J$35:$J$55),0))+SUMPRODUCT(IFERROR(--('W04'!$M$59:$M$85=$B50)*'W04'!$H$59:$H$85*('W04'!$I$59:$I$85+'W04'!$J$59:$J$85),0))+SUMPRODUCT(IFERROR(--('W04'!$M$89:$M$109=$B50)*'W04'!$H$89:$H$109*('W04'!$I$89:$I$109+'W04'!$J$89:$J$109),0)))/(SUMPRODUCT(IFERROR(--('W03'!$M$9:$M$31=$B50)*'W03'!$H$9:$H$31*('W03'!$I$9:$I$31+'W03'!$J$9:$J$31),0))+SUMPRODUCT(IFERROR(--('W03'!$M$35:$M$55=$B50)*'W03'!$H$35:$H$55*('W03'!$I$35:$I$55+'W03'!$J$35:$J$55),0))+SUMPRODUCT(IFERROR(--('W03'!$M$59:$M$85=$B50)*'W03'!$H$59:$H$85*('W03'!$I$59:$I$85+'W03'!$J$59:$J$85),0))+SUMPRODUCT(IFERROR(--('W03'!$M$89:$M$109=$B50)*'W03'!$H$89:$H$109*('W03'!$I$89:$I$109+'W03'!$J$89:$J$109),0)))-1)),"")</f>
        <v/>
      </c>
      <c r="G50" s="275">
        <f>IFERROR(IF((SUMPRODUCT(IFERROR(--('W05'!$M$9:$M$31=$B50)*'W05'!$H$9:$H$31*('W05'!$I$9:$I$31+'W05'!$J$9:$J$31),0))+SUMPRODUCT(IFERROR(--('W05'!$M$35:$M$55=$B50)*'W05'!$H$35:$H$55*('W05'!$I$35:$I$55+'W05'!$J$35:$J$55),0))+SUMPRODUCT(IFERROR(--('W05'!$M$59:$M$85=$B50)*'W05'!$H$59:$H$85*('W05'!$I$59:$I$85+'W05'!$J$59:$J$85),0))+SUMPRODUCT(IFERROR(--('W05'!$M$89:$M$109=$B50)*'W05'!$H$89:$H$109*('W05'!$I$89:$I$109+'W05'!$J$89:$J$109),0)))=0,"",IF((SUMPRODUCT(IFERROR(--('W04'!$M$9:$M$31=$B50)*'W04'!$H$9:$H$31*('W04'!$I$9:$I$31+'W04'!$J$9:$J$31),0))+SUMPRODUCT(IFERROR(--('W04'!$M$35:$M$55=$B50)*'W04'!$H$35:$H$55*('W04'!$I$35:$I$55+'W04'!$J$35:$J$55),0))+SUMPRODUCT(IFERROR(--('W04'!$M$59:$M$85=$B50)*'W04'!$H$59:$H$85*('W04'!$I$59:$I$85+'W04'!$J$59:$J$85),0))+SUMPRODUCT(IFERROR(--('W04'!$M$89:$M$109=$B50)*'W04'!$H$89:$H$109*('W04'!$I$89:$I$109+'W04'!$J$89:$J$109),0)))=0,"",(SUMPRODUCT(IFERROR(--('W05'!$M$9:$M$31=$B50)*'W05'!$H$9:$H$31*('W05'!$I$9:$I$31+'W05'!$J$9:$J$31),0))+SUMPRODUCT(IFERROR(--('W05'!$M$35:$M$55=$B50)*'W05'!$H$35:$H$55*('W05'!$I$35:$I$55+'W05'!$J$35:$J$55),0))+SUMPRODUCT(IFERROR(--('W05'!$M$59:$M$85=$B50)*'W05'!$H$59:$H$85*('W05'!$I$59:$I$85+'W05'!$J$59:$J$85),0))+SUMPRODUCT(IFERROR(--('W05'!$M$89:$M$109=$B50)*'W05'!$H$89:$H$109*('W05'!$I$89:$I$109+'W05'!$J$89:$J$109),0)))/(SUMPRODUCT(IFERROR(--('W04'!$M$9:$M$31=$B50)*'W04'!$H$9:$H$31*('W04'!$I$9:$I$31+'W04'!$J$9:$J$31),0))+SUMPRODUCT(IFERROR(--('W04'!$M$35:$M$55=$B50)*'W04'!$H$35:$H$55*('W04'!$I$35:$I$55+'W04'!$J$35:$J$55),0))+SUMPRODUCT(IFERROR(--('W04'!$M$59:$M$85=$B50)*'W04'!$H$59:$H$85*('W04'!$I$59:$I$85+'W04'!$J$59:$J$85),0))+SUMPRODUCT(IFERROR(--('W04'!$M$89:$M$109=$B50)*'W04'!$H$89:$H$109*('W04'!$I$89:$I$109+'W04'!$J$89:$J$109),0)))-1)),"")</f>
        <v/>
      </c>
      <c r="H50" s="275">
        <f>IFERROR(IF((SUMPRODUCT(IFERROR(--('W06'!$M$9:$M$31=$B50)*'W06'!$H$9:$H$31*('W06'!$I$9:$I$31+'W06'!$J$9:$J$31),0))+SUMPRODUCT(IFERROR(--('W06'!$M$35:$M$55=$B50)*'W06'!$H$35:$H$55*('W06'!$I$35:$I$55+'W06'!$J$35:$J$55),0))+SUMPRODUCT(IFERROR(--('W06'!$M$59:$M$85=$B50)*'W06'!$H$59:$H$85*('W06'!$I$59:$I$85+'W06'!$J$59:$J$85),0))+SUMPRODUCT(IFERROR(--('W06'!$M$89:$M$109=$B50)*'W06'!$H$89:$H$109*('W06'!$I$89:$I$109+'W06'!$J$89:$J$109),0)))=0,"",IF((SUMPRODUCT(IFERROR(--('W05'!$M$9:$M$31=$B50)*'W05'!$H$9:$H$31*('W05'!$I$9:$I$31+'W05'!$J$9:$J$31),0))+SUMPRODUCT(IFERROR(--('W05'!$M$35:$M$55=$B50)*'W05'!$H$35:$H$55*('W05'!$I$35:$I$55+'W05'!$J$35:$J$55),0))+SUMPRODUCT(IFERROR(--('W05'!$M$59:$M$85=$B50)*'W05'!$H$59:$H$85*('W05'!$I$59:$I$85+'W05'!$J$59:$J$85),0))+SUMPRODUCT(IFERROR(--('W05'!$M$89:$M$109=$B50)*'W05'!$H$89:$H$109*('W05'!$I$89:$I$109+'W05'!$J$89:$J$109),0)))=0,"",(SUMPRODUCT(IFERROR(--('W06'!$M$9:$M$31=$B50)*'W06'!$H$9:$H$31*('W06'!$I$9:$I$31+'W06'!$J$9:$J$31),0))+SUMPRODUCT(IFERROR(--('W06'!$M$35:$M$55=$B50)*'W06'!$H$35:$H$55*('W06'!$I$35:$I$55+'W06'!$J$35:$J$55),0))+SUMPRODUCT(IFERROR(--('W06'!$M$59:$M$85=$B50)*'W06'!$H$59:$H$85*('W06'!$I$59:$I$85+'W06'!$J$59:$J$85),0))+SUMPRODUCT(IFERROR(--('W06'!$M$89:$M$109=$B50)*'W06'!$H$89:$H$109*('W06'!$I$89:$I$109+'W06'!$J$89:$J$109),0)))/(SUMPRODUCT(IFERROR(--('W05'!$M$9:$M$31=$B50)*'W05'!$H$9:$H$31*('W05'!$I$9:$I$31+'W05'!$J$9:$J$31),0))+SUMPRODUCT(IFERROR(--('W05'!$M$35:$M$55=$B50)*'W05'!$H$35:$H$55*('W05'!$I$35:$I$55+'W05'!$J$35:$J$55),0))+SUMPRODUCT(IFERROR(--('W05'!$M$59:$M$85=$B50)*'W05'!$H$59:$H$85*('W05'!$I$59:$I$85+'W05'!$J$59:$J$85),0))+SUMPRODUCT(IFERROR(--('W05'!$M$89:$M$109=$B50)*'W05'!$H$89:$H$109*('W05'!$I$89:$I$109+'W05'!$J$89:$J$109),0)))-1)),"")</f>
        <v/>
      </c>
      <c r="I50" s="275">
        <f>IFERROR(IF((SUMPRODUCT(IFERROR(--('W07'!$M$9:$M$31=$B50)*'W07'!$H$9:$H$31*('W07'!$I$9:$I$31+'W07'!$J$9:$J$31),0))+SUMPRODUCT(IFERROR(--('W07'!$M$35:$M$55=$B50)*'W07'!$H$35:$H$55*('W07'!$I$35:$I$55+'W07'!$J$35:$J$55),0))+SUMPRODUCT(IFERROR(--('W07'!$M$59:$M$85=$B50)*'W07'!$H$59:$H$85*('W07'!$I$59:$I$85+'W07'!$J$59:$J$85),0))+SUMPRODUCT(IFERROR(--('W07'!$M$89:$M$109=$B50)*'W07'!$H$89:$H$109*('W07'!$I$89:$I$109+'W07'!$J$89:$J$109),0)))=0,"",IF((SUMPRODUCT(IFERROR(--('W06'!$M$9:$M$31=$B50)*'W06'!$H$9:$H$31*('W06'!$I$9:$I$31+'W06'!$J$9:$J$31),0))+SUMPRODUCT(IFERROR(--('W06'!$M$35:$M$55=$B50)*'W06'!$H$35:$H$55*('W06'!$I$35:$I$55+'W06'!$J$35:$J$55),0))+SUMPRODUCT(IFERROR(--('W06'!$M$59:$M$85=$B50)*'W06'!$H$59:$H$85*('W06'!$I$59:$I$85+'W06'!$J$59:$J$85),0))+SUMPRODUCT(IFERROR(--('W06'!$M$89:$M$109=$B50)*'W06'!$H$89:$H$109*('W06'!$I$89:$I$109+'W06'!$J$89:$J$109),0)))=0,"",(SUMPRODUCT(IFERROR(--('W07'!$M$9:$M$31=$B50)*'W07'!$H$9:$H$31*('W07'!$I$9:$I$31+'W07'!$J$9:$J$31),0))+SUMPRODUCT(IFERROR(--('W07'!$M$35:$M$55=$B50)*'W07'!$H$35:$H$55*('W07'!$I$35:$I$55+'W07'!$J$35:$J$55),0))+SUMPRODUCT(IFERROR(--('W07'!$M$59:$M$85=$B50)*'W07'!$H$59:$H$85*('W07'!$I$59:$I$85+'W07'!$J$59:$J$85),0))+SUMPRODUCT(IFERROR(--('W07'!$M$89:$M$109=$B50)*'W07'!$H$89:$H$109*('W07'!$I$89:$I$109+'W07'!$J$89:$J$109),0)))/(SUMPRODUCT(IFERROR(--('W06'!$M$9:$M$31=$B50)*'W06'!$H$9:$H$31*('W06'!$I$9:$I$31+'W06'!$J$9:$J$31),0))+SUMPRODUCT(IFERROR(--('W06'!$M$35:$M$55=$B50)*'W06'!$H$35:$H$55*('W06'!$I$35:$I$55+'W06'!$J$35:$J$55),0))+SUMPRODUCT(IFERROR(--('W06'!$M$59:$M$85=$B50)*'W06'!$H$59:$H$85*('W06'!$I$59:$I$85+'W06'!$J$59:$J$85),0))+SUMPRODUCT(IFERROR(--('W06'!$M$89:$M$109=$B50)*'W06'!$H$89:$H$109*('W06'!$I$89:$I$109+'W06'!$J$89:$J$109),0)))-1)),"")</f>
        <v/>
      </c>
      <c r="J50" s="275">
        <f>IFERROR(IF((SUMPRODUCT(IFERROR(--('W08'!$M$9:$M$31=$B50)*'W08'!$H$9:$H$31*('W08'!$I$9:$I$31+'W08'!$J$9:$J$31),0))+SUMPRODUCT(IFERROR(--('W08'!$M$35:$M$55=$B50)*'W08'!$H$35:$H$55*('W08'!$I$35:$I$55+'W08'!$J$35:$J$55),0))+SUMPRODUCT(IFERROR(--('W08'!$M$59:$M$85=$B50)*'W08'!$H$59:$H$85*('W08'!$I$59:$I$85+'W08'!$J$59:$J$85),0))+SUMPRODUCT(IFERROR(--('W08'!$M$89:$M$109=$B50)*'W08'!$H$89:$H$109*('W08'!$I$89:$I$109+'W08'!$J$89:$J$109),0)))=0,"",IF((SUMPRODUCT(IFERROR(--('W07'!$M$9:$M$31=$B50)*'W07'!$H$9:$H$31*('W07'!$I$9:$I$31+'W07'!$J$9:$J$31),0))+SUMPRODUCT(IFERROR(--('W07'!$M$35:$M$55=$B50)*'W07'!$H$35:$H$55*('W07'!$I$35:$I$55+'W07'!$J$35:$J$55),0))+SUMPRODUCT(IFERROR(--('W07'!$M$59:$M$85=$B50)*'W07'!$H$59:$H$85*('W07'!$I$59:$I$85+'W07'!$J$59:$J$85),0))+SUMPRODUCT(IFERROR(--('W07'!$M$89:$M$109=$B50)*'W07'!$H$89:$H$109*('W07'!$I$89:$I$109+'W07'!$J$89:$J$109),0)))=0,"",(SUMPRODUCT(IFERROR(--('W08'!$M$9:$M$31=$B50)*'W08'!$H$9:$H$31*('W08'!$I$9:$I$31+'W08'!$J$9:$J$31),0))+SUMPRODUCT(IFERROR(--('W08'!$M$35:$M$55=$B50)*'W08'!$H$35:$H$55*('W08'!$I$35:$I$55+'W08'!$J$35:$J$55),0))+SUMPRODUCT(IFERROR(--('W08'!$M$59:$M$85=$B50)*'W08'!$H$59:$H$85*('W08'!$I$59:$I$85+'W08'!$J$59:$J$85),0))+SUMPRODUCT(IFERROR(--('W08'!$M$89:$M$109=$B50)*'W08'!$H$89:$H$109*('W08'!$I$89:$I$109+'W08'!$J$89:$J$109),0)))/(SUMPRODUCT(IFERROR(--('W07'!$M$9:$M$31=$B50)*'W07'!$H$9:$H$31*('W07'!$I$9:$I$31+'W07'!$J$9:$J$31),0))+SUMPRODUCT(IFERROR(--('W07'!$M$35:$M$55=$B50)*'W07'!$H$35:$H$55*('W07'!$I$35:$I$55+'W07'!$J$35:$J$55),0))+SUMPRODUCT(IFERROR(--('W07'!$M$59:$M$85=$B50)*'W07'!$H$59:$H$85*('W07'!$I$59:$I$85+'W07'!$J$59:$J$85),0))+SUMPRODUCT(IFERROR(--('W07'!$M$89:$M$109=$B50)*'W07'!$H$89:$H$109*('W07'!$I$89:$I$109+'W07'!$J$89:$J$109),0)))-1)),"")</f>
        <v/>
      </c>
      <c r="K50" s="275">
        <f>IFERROR(IF((SUMPRODUCT(IFERROR(--('W09'!$M$9:$M$31=$B50)*'W09'!$H$9:$H$31*('W09'!$I$9:$I$31+'W09'!$J$9:$J$31),0))+SUMPRODUCT(IFERROR(--('W09'!$M$35:$M$55=$B50)*'W09'!$H$35:$H$55*('W09'!$I$35:$I$55+'W09'!$J$35:$J$55),0))+SUMPRODUCT(IFERROR(--('W09'!$M$59:$M$85=$B50)*'W09'!$H$59:$H$85*('W09'!$I$59:$I$85+'W09'!$J$59:$J$85),0))+SUMPRODUCT(IFERROR(--('W09'!$M$89:$M$109=$B50)*'W09'!$H$89:$H$109*('W09'!$I$89:$I$109+'W09'!$J$89:$J$109),0)))=0,"",IF((SUMPRODUCT(IFERROR(--('W08'!$M$9:$M$31=$B50)*'W08'!$H$9:$H$31*('W08'!$I$9:$I$31+'W08'!$J$9:$J$31),0))+SUMPRODUCT(IFERROR(--('W08'!$M$35:$M$55=$B50)*'W08'!$H$35:$H$55*('W08'!$I$35:$I$55+'W08'!$J$35:$J$55),0))+SUMPRODUCT(IFERROR(--('W08'!$M$59:$M$85=$B50)*'W08'!$H$59:$H$85*('W08'!$I$59:$I$85+'W08'!$J$59:$J$85),0))+SUMPRODUCT(IFERROR(--('W08'!$M$89:$M$109=$B50)*'W08'!$H$89:$H$109*('W08'!$I$89:$I$109+'W08'!$J$89:$J$109),0)))=0,"",(SUMPRODUCT(IFERROR(--('W09'!$M$9:$M$31=$B50)*'W09'!$H$9:$H$31*('W09'!$I$9:$I$31+'W09'!$J$9:$J$31),0))+SUMPRODUCT(IFERROR(--('W09'!$M$35:$M$55=$B50)*'W09'!$H$35:$H$55*('W09'!$I$35:$I$55+'W09'!$J$35:$J$55),0))+SUMPRODUCT(IFERROR(--('W09'!$M$59:$M$85=$B50)*'W09'!$H$59:$H$85*('W09'!$I$59:$I$85+'W09'!$J$59:$J$85),0))+SUMPRODUCT(IFERROR(--('W09'!$M$89:$M$109=$B50)*'W09'!$H$89:$H$109*('W09'!$I$89:$I$109+'W09'!$J$89:$J$109),0)))/(SUMPRODUCT(IFERROR(--('W08'!$M$9:$M$31=$B50)*'W08'!$H$9:$H$31*('W08'!$I$9:$I$31+'W08'!$J$9:$J$31),0))+SUMPRODUCT(IFERROR(--('W08'!$M$35:$M$55=$B50)*'W08'!$H$35:$H$55*('W08'!$I$35:$I$55+'W08'!$J$35:$J$55),0))+SUMPRODUCT(IFERROR(--('W08'!$M$59:$M$85=$B50)*'W08'!$H$59:$H$85*('W08'!$I$59:$I$85+'W08'!$J$59:$J$85),0))+SUMPRODUCT(IFERROR(--('W08'!$M$89:$M$109=$B50)*'W08'!$H$89:$H$109*('W08'!$I$89:$I$109+'W08'!$J$89:$J$109),0)))-1)),"")</f>
        <v/>
      </c>
      <c r="L50" s="275">
        <f>IFERROR(IF((SUMPRODUCT(IFERROR(--('W10'!$M$9:$M$31=$B50)*'W10'!$H$9:$H$31*('W10'!$I$9:$I$31+'W10'!$J$9:$J$31),0))+SUMPRODUCT(IFERROR(--('W10'!$M$35:$M$55=$B50)*'W10'!$H$35:$H$55*('W10'!$I$35:$I$55+'W10'!$J$35:$J$55),0))+SUMPRODUCT(IFERROR(--('W10'!$M$59:$M$85=$B50)*'W10'!$H$59:$H$85*('W10'!$I$59:$I$85+'W10'!$J$59:$J$85),0))+SUMPRODUCT(IFERROR(--('W10'!$M$89:$M$109=$B50)*'W10'!$H$89:$H$109*('W10'!$I$89:$I$109+'W10'!$J$89:$J$109),0)))=0,"",IF((SUMPRODUCT(IFERROR(--('W09'!$M$9:$M$31=$B50)*'W09'!$H$9:$H$31*('W09'!$I$9:$I$31+'W09'!$J$9:$J$31),0))+SUMPRODUCT(IFERROR(--('W09'!$M$35:$M$55=$B50)*'W09'!$H$35:$H$55*('W09'!$I$35:$I$55+'W09'!$J$35:$J$55),0))+SUMPRODUCT(IFERROR(--('W09'!$M$59:$M$85=$B50)*'W09'!$H$59:$H$85*('W09'!$I$59:$I$85+'W09'!$J$59:$J$85),0))+SUMPRODUCT(IFERROR(--('W09'!$M$89:$M$109=$B50)*'W09'!$H$89:$H$109*('W09'!$I$89:$I$109+'W09'!$J$89:$J$109),0)))=0,"",(SUMPRODUCT(IFERROR(--('W10'!$M$9:$M$31=$B50)*'W10'!$H$9:$H$31*('W10'!$I$9:$I$31+'W10'!$J$9:$J$31),0))+SUMPRODUCT(IFERROR(--('W10'!$M$35:$M$55=$B50)*'W10'!$H$35:$H$55*('W10'!$I$35:$I$55+'W10'!$J$35:$J$55),0))+SUMPRODUCT(IFERROR(--('W10'!$M$59:$M$85=$B50)*'W10'!$H$59:$H$85*('W10'!$I$59:$I$85+'W10'!$J$59:$J$85),0))+SUMPRODUCT(IFERROR(--('W10'!$M$89:$M$109=$B50)*'W10'!$H$89:$H$109*('W10'!$I$89:$I$109+'W10'!$J$89:$J$109),0)))/(SUMPRODUCT(IFERROR(--('W09'!$M$9:$M$31=$B50)*'W09'!$H$9:$H$31*('W09'!$I$9:$I$31+'W09'!$J$9:$J$31),0))+SUMPRODUCT(IFERROR(--('W09'!$M$35:$M$55=$B50)*'W09'!$H$35:$H$55*('W09'!$I$35:$I$55+'W09'!$J$35:$J$55),0))+SUMPRODUCT(IFERROR(--('W09'!$M$59:$M$85=$B50)*'W09'!$H$59:$H$85*('W09'!$I$59:$I$85+'W09'!$J$59:$J$85),0))+SUMPRODUCT(IFERROR(--('W09'!$M$89:$M$109=$B50)*'W09'!$H$89:$H$109*('W09'!$I$89:$I$109+'W09'!$J$89:$J$109),0)))-1)),"")</f>
        <v/>
      </c>
      <c r="M50" s="275">
        <f>IFERROR(IF((SUMPRODUCT(IFERROR(--('W11'!$M$9:$M$31=$B50)*'W11'!$H$9:$H$31*('W11'!$I$9:$I$31+'W11'!$J$9:$J$31),0))+SUMPRODUCT(IFERROR(--('W11'!$M$35:$M$55=$B50)*'W11'!$H$35:$H$55*('W11'!$I$35:$I$55+'W11'!$J$35:$J$55),0))+SUMPRODUCT(IFERROR(--('W11'!$M$59:$M$85=$B50)*'W11'!$H$59:$H$85*('W11'!$I$59:$I$85+'W11'!$J$59:$J$85),0))+SUMPRODUCT(IFERROR(--('W11'!$M$89:$M$109=$B50)*'W11'!$H$89:$H$109*('W11'!$I$89:$I$109+'W11'!$J$89:$J$109),0)))=0,"",IF((SUMPRODUCT(IFERROR(--('W10'!$M$9:$M$31=$B50)*'W10'!$H$9:$H$31*('W10'!$I$9:$I$31+'W10'!$J$9:$J$31),0))+SUMPRODUCT(IFERROR(--('W10'!$M$35:$M$55=$B50)*'W10'!$H$35:$H$55*('W10'!$I$35:$I$55+'W10'!$J$35:$J$55),0))+SUMPRODUCT(IFERROR(--('W10'!$M$59:$M$85=$B50)*'W10'!$H$59:$H$85*('W10'!$I$59:$I$85+'W10'!$J$59:$J$85),0))+SUMPRODUCT(IFERROR(--('W10'!$M$89:$M$109=$B50)*'W10'!$H$89:$H$109*('W10'!$I$89:$I$109+'W10'!$J$89:$J$109),0)))=0,"",(SUMPRODUCT(IFERROR(--('W11'!$M$9:$M$31=$B50)*'W11'!$H$9:$H$31*('W11'!$I$9:$I$31+'W11'!$J$9:$J$31),0))+SUMPRODUCT(IFERROR(--('W11'!$M$35:$M$55=$B50)*'W11'!$H$35:$H$55*('W11'!$I$35:$I$55+'W11'!$J$35:$J$55),0))+SUMPRODUCT(IFERROR(--('W11'!$M$59:$M$85=$B50)*'W11'!$H$59:$H$85*('W11'!$I$59:$I$85+'W11'!$J$59:$J$85),0))+SUMPRODUCT(IFERROR(--('W11'!$M$89:$M$109=$B50)*'W11'!$H$89:$H$109*('W11'!$I$89:$I$109+'W11'!$J$89:$J$109),0)))/(SUMPRODUCT(IFERROR(--('W10'!$M$9:$M$31=$B50)*'W10'!$H$9:$H$31*('W10'!$I$9:$I$31+'W10'!$J$9:$J$31),0))+SUMPRODUCT(IFERROR(--('W10'!$M$35:$M$55=$B50)*'W10'!$H$35:$H$55*('W10'!$I$35:$I$55+'W10'!$J$35:$J$55),0))+SUMPRODUCT(IFERROR(--('W10'!$M$59:$M$85=$B50)*'W10'!$H$59:$H$85*('W10'!$I$59:$I$85+'W10'!$J$59:$J$85),0))+SUMPRODUCT(IFERROR(--('W10'!$M$89:$M$109=$B50)*'W10'!$H$89:$H$109*('W10'!$I$89:$I$109+'W10'!$J$89:$J$109),0)))-1)),"")</f>
        <v/>
      </c>
      <c r="N50" s="275">
        <f>IFERROR(IF((SUMPRODUCT(IFERROR(--('W12'!$M$9:$M$31=$B50)*'W12'!$H$9:$H$31*('W12'!$I$9:$I$31+'W12'!$J$9:$J$31),0))+SUMPRODUCT(IFERROR(--('W12'!$M$35:$M$55=$B50)*'W12'!$H$35:$H$55*('W12'!$I$35:$I$55+'W12'!$J$35:$J$55),0))+SUMPRODUCT(IFERROR(--('W12'!$M$59:$M$85=$B50)*'W12'!$H$59:$H$85*('W12'!$I$59:$I$85+'W12'!$J$59:$J$85),0))+SUMPRODUCT(IFERROR(--('W12'!$M$89:$M$109=$B50)*'W12'!$H$89:$H$109*('W12'!$I$89:$I$109+'W12'!$J$89:$J$109),0)))=0,"",IF((SUMPRODUCT(IFERROR(--('W11'!$M$9:$M$31=$B50)*'W11'!$H$9:$H$31*('W11'!$I$9:$I$31+'W11'!$J$9:$J$31),0))+SUMPRODUCT(IFERROR(--('W11'!$M$35:$M$55=$B50)*'W11'!$H$35:$H$55*('W11'!$I$35:$I$55+'W11'!$J$35:$J$55),0))+SUMPRODUCT(IFERROR(--('W11'!$M$59:$M$85=$B50)*'W11'!$H$59:$H$85*('W11'!$I$59:$I$85+'W11'!$J$59:$J$85),0))+SUMPRODUCT(IFERROR(--('W11'!$M$89:$M$109=$B50)*'W11'!$H$89:$H$109*('W11'!$I$89:$I$109+'W11'!$J$89:$J$109),0)))=0,"",(SUMPRODUCT(IFERROR(--('W12'!$M$9:$M$31=$B50)*'W12'!$H$9:$H$31*('W12'!$I$9:$I$31+'W12'!$J$9:$J$31),0))+SUMPRODUCT(IFERROR(--('W12'!$M$35:$M$55=$B50)*'W12'!$H$35:$H$55*('W12'!$I$35:$I$55+'W12'!$J$35:$J$55),0))+SUMPRODUCT(IFERROR(--('W12'!$M$59:$M$85=$B50)*'W12'!$H$59:$H$85*('W12'!$I$59:$I$85+'W12'!$J$59:$J$85),0))+SUMPRODUCT(IFERROR(--('W12'!$M$89:$M$109=$B50)*'W12'!$H$89:$H$109*('W12'!$I$89:$I$109+'W12'!$J$89:$J$109),0)))/(SUMPRODUCT(IFERROR(--('W11'!$M$9:$M$31=$B50)*'W11'!$H$9:$H$31*('W11'!$I$9:$I$31+'W11'!$J$9:$J$31),0))+SUMPRODUCT(IFERROR(--('W11'!$M$35:$M$55=$B50)*'W11'!$H$35:$H$55*('W11'!$I$35:$I$55+'W11'!$J$35:$J$55),0))+SUMPRODUCT(IFERROR(--('W11'!$M$59:$M$85=$B50)*'W11'!$H$59:$H$85*('W11'!$I$59:$I$85+'W11'!$J$59:$J$85),0))+SUMPRODUCT(IFERROR(--('W11'!$M$89:$M$109=$B50)*'W11'!$H$89:$H$109*('W11'!$I$89:$I$109+'W11'!$J$89:$J$109),0)))-1)),"")</f>
        <v/>
      </c>
      <c r="O50" s="275">
        <f>IFERROR(IF((SUMPRODUCT(IFERROR(--('W13'!$M$9:$M$31=$B50)*'W13'!$H$9:$H$31*('W13'!$I$9:$I$31+'W13'!$J$9:$J$31),0))+SUMPRODUCT(IFERROR(--('W13'!$M$35:$M$55=$B50)*'W13'!$H$35:$H$55*('W13'!$I$35:$I$55+'W13'!$J$35:$J$55),0))+SUMPRODUCT(IFERROR(--('W13'!$M$59:$M$85=$B50)*'W13'!$H$59:$H$85*('W13'!$I$59:$I$85+'W13'!$J$59:$J$85),0))+SUMPRODUCT(IFERROR(--('W13'!$M$89:$M$109=$B50)*'W13'!$H$89:$H$109*('W13'!$I$89:$I$109+'W13'!$J$89:$J$109),0)))=0,"",IF((SUMPRODUCT(IFERROR(--('W12'!$M$9:$M$31=$B50)*'W12'!$H$9:$H$31*('W12'!$I$9:$I$31+'W12'!$J$9:$J$31),0))+SUMPRODUCT(IFERROR(--('W12'!$M$35:$M$55=$B50)*'W12'!$H$35:$H$55*('W12'!$I$35:$I$55+'W12'!$J$35:$J$55),0))+SUMPRODUCT(IFERROR(--('W12'!$M$59:$M$85=$B50)*'W12'!$H$59:$H$85*('W12'!$I$59:$I$85+'W12'!$J$59:$J$85),0))+SUMPRODUCT(IFERROR(--('W12'!$M$89:$M$109=$B50)*'W12'!$H$89:$H$109*('W12'!$I$89:$I$109+'W12'!$J$89:$J$109),0)))=0,"",(SUMPRODUCT(IFERROR(--('W13'!$M$9:$M$31=$B50)*'W13'!$H$9:$H$31*('W13'!$I$9:$I$31+'W13'!$J$9:$J$31),0))+SUMPRODUCT(IFERROR(--('W13'!$M$35:$M$55=$B50)*'W13'!$H$35:$H$55*('W13'!$I$35:$I$55+'W13'!$J$35:$J$55),0))+SUMPRODUCT(IFERROR(--('W13'!$M$59:$M$85=$B50)*'W13'!$H$59:$H$85*('W13'!$I$59:$I$85+'W13'!$J$59:$J$85),0))+SUMPRODUCT(IFERROR(--('W13'!$M$89:$M$109=$B50)*'W13'!$H$89:$H$109*('W13'!$I$89:$I$109+'W13'!$J$89:$J$109),0)))/(SUMPRODUCT(IFERROR(--('W12'!$M$9:$M$31=$B50)*'W12'!$H$9:$H$31*('W12'!$I$9:$I$31+'W12'!$J$9:$J$31),0))+SUMPRODUCT(IFERROR(--('W12'!$M$35:$M$55=$B50)*'W12'!$H$35:$H$55*('W12'!$I$35:$I$55+'W12'!$J$35:$J$55),0))+SUMPRODUCT(IFERROR(--('W12'!$M$59:$M$85=$B50)*'W12'!$H$59:$H$85*('W12'!$I$59:$I$85+'W12'!$J$59:$J$85),0))+SUMPRODUCT(IFERROR(--('W12'!$M$89:$M$109=$B50)*'W12'!$H$89:$H$109*('W12'!$I$89:$I$109+'W12'!$J$89:$J$109),0)))-1)),"")</f>
        <v/>
      </c>
      <c r="P50" s="275">
        <f>IFERROR(IF((SUMPRODUCT(IFERROR(--('W14'!$M$9:$M$31=$B50)*'W14'!$H$9:$H$31*('W14'!$I$9:$I$31+'W14'!$J$9:$J$31),0))+SUMPRODUCT(IFERROR(--('W14'!$M$35:$M$55=$B50)*'W14'!$H$35:$H$55*('W14'!$I$35:$I$55+'W14'!$J$35:$J$55),0))+SUMPRODUCT(IFERROR(--('W14'!$M$59:$M$85=$B50)*'W14'!$H$59:$H$85*('W14'!$I$59:$I$85+'W14'!$J$59:$J$85),0))+SUMPRODUCT(IFERROR(--('W14'!$M$89:$M$109=$B50)*'W14'!$H$89:$H$109*('W14'!$I$89:$I$109+'W14'!$J$89:$J$109),0)))=0,"",IF((SUMPRODUCT(IFERROR(--('W13'!$M$9:$M$31=$B50)*'W13'!$H$9:$H$31*('W13'!$I$9:$I$31+'W13'!$J$9:$J$31),0))+SUMPRODUCT(IFERROR(--('W13'!$M$35:$M$55=$B50)*'W13'!$H$35:$H$55*('W13'!$I$35:$I$55+'W13'!$J$35:$J$55),0))+SUMPRODUCT(IFERROR(--('W13'!$M$59:$M$85=$B50)*'W13'!$H$59:$H$85*('W13'!$I$59:$I$85+'W13'!$J$59:$J$85),0))+SUMPRODUCT(IFERROR(--('W13'!$M$89:$M$109=$B50)*'W13'!$H$89:$H$109*('W13'!$I$89:$I$109+'W13'!$J$89:$J$109),0)))=0,"",(SUMPRODUCT(IFERROR(--('W14'!$M$9:$M$31=$B50)*'W14'!$H$9:$H$31*('W14'!$I$9:$I$31+'W14'!$J$9:$J$31),0))+SUMPRODUCT(IFERROR(--('W14'!$M$35:$M$55=$B50)*'W14'!$H$35:$H$55*('W14'!$I$35:$I$55+'W14'!$J$35:$J$55),0))+SUMPRODUCT(IFERROR(--('W14'!$M$59:$M$85=$B50)*'W14'!$H$59:$H$85*('W14'!$I$59:$I$85+'W14'!$J$59:$J$85),0))+SUMPRODUCT(IFERROR(--('W14'!$M$89:$M$109=$B50)*'W14'!$H$89:$H$109*('W14'!$I$89:$I$109+'W14'!$J$89:$J$109),0)))/(SUMPRODUCT(IFERROR(--('W13'!$M$9:$M$31=$B50)*'W13'!$H$9:$H$31*('W13'!$I$9:$I$31+'W13'!$J$9:$J$31),0))+SUMPRODUCT(IFERROR(--('W13'!$M$35:$M$55=$B50)*'W13'!$H$35:$H$55*('W13'!$I$35:$I$55+'W13'!$J$35:$J$55),0))+SUMPRODUCT(IFERROR(--('W13'!$M$59:$M$85=$B50)*'W13'!$H$59:$H$85*('W13'!$I$59:$I$85+'W13'!$J$59:$J$85),0))+SUMPRODUCT(IFERROR(--('W13'!$M$89:$M$109=$B50)*'W13'!$H$89:$H$109*('W13'!$I$89:$I$109+'W13'!$J$89:$J$109),0)))-1)),"")</f>
        <v/>
      </c>
      <c r="Q50" s="275">
        <f>IFERROR(IF((SUMPRODUCT(IFERROR(--('W15'!$M$9:$M$31=$B50)*'W15'!$H$9:$H$31*('W15'!$I$9:$I$31+'W15'!$J$9:$J$31),0))+SUMPRODUCT(IFERROR(--('W15'!$M$35:$M$55=$B50)*'W15'!$H$35:$H$55*('W15'!$I$35:$I$55+'W15'!$J$35:$J$55),0))+SUMPRODUCT(IFERROR(--('W15'!$M$59:$M$85=$B50)*'W15'!$H$59:$H$85*('W15'!$I$59:$I$85+'W15'!$J$59:$J$85),0))+SUMPRODUCT(IFERROR(--('W15'!$M$89:$M$109=$B50)*'W15'!$H$89:$H$109*('W15'!$I$89:$I$109+'W15'!$J$89:$J$109),0)))=0,"",IF((SUMPRODUCT(IFERROR(--('W14'!$M$9:$M$31=$B50)*'W14'!$H$9:$H$31*('W14'!$I$9:$I$31+'W14'!$J$9:$J$31),0))+SUMPRODUCT(IFERROR(--('W14'!$M$35:$M$55=$B50)*'W14'!$H$35:$H$55*('W14'!$I$35:$I$55+'W14'!$J$35:$J$55),0))+SUMPRODUCT(IFERROR(--('W14'!$M$59:$M$85=$B50)*'W14'!$H$59:$H$85*('W14'!$I$59:$I$85+'W14'!$J$59:$J$85),0))+SUMPRODUCT(IFERROR(--('W14'!$M$89:$M$109=$B50)*'W14'!$H$89:$H$109*('W14'!$I$89:$I$109+'W14'!$J$89:$J$109),0)))=0,"",(SUMPRODUCT(IFERROR(--('W15'!$M$9:$M$31=$B50)*'W15'!$H$9:$H$31*('W15'!$I$9:$I$31+'W15'!$J$9:$J$31),0))+SUMPRODUCT(IFERROR(--('W15'!$M$35:$M$55=$B50)*'W15'!$H$35:$H$55*('W15'!$I$35:$I$55+'W15'!$J$35:$J$55),0))+SUMPRODUCT(IFERROR(--('W15'!$M$59:$M$85=$B50)*'W15'!$H$59:$H$85*('W15'!$I$59:$I$85+'W15'!$J$59:$J$85),0))+SUMPRODUCT(IFERROR(--('W15'!$M$89:$M$109=$B50)*'W15'!$H$89:$H$109*('W15'!$I$89:$I$109+'W15'!$J$89:$J$109),0)))/(SUMPRODUCT(IFERROR(--('W14'!$M$9:$M$31=$B50)*'W14'!$H$9:$H$31*('W14'!$I$9:$I$31+'W14'!$J$9:$J$31),0))+SUMPRODUCT(IFERROR(--('W14'!$M$35:$M$55=$B50)*'W14'!$H$35:$H$55*('W14'!$I$35:$I$55+'W14'!$J$35:$J$55),0))+SUMPRODUCT(IFERROR(--('W14'!$M$59:$M$85=$B50)*'W14'!$H$59:$H$85*('W14'!$I$59:$I$85+'W14'!$J$59:$J$85),0))+SUMPRODUCT(IFERROR(--('W14'!$M$89:$M$109=$B50)*'W14'!$H$89:$H$109*('W14'!$I$89:$I$109+'W14'!$J$89:$J$109),0)))-1)),"")</f>
        <v/>
      </c>
      <c r="R50" s="275">
        <f>IFERROR(IF((SUMPRODUCT(IFERROR(--('W16'!$M$9:$M$31=$B50)*'W16'!$H$9:$H$31*('W16'!$I$9:$I$31+'W16'!$J$9:$J$31),0))+SUMPRODUCT(IFERROR(--('W16'!$M$35:$M$55=$B50)*'W16'!$H$35:$H$55*('W16'!$I$35:$I$55+'W16'!$J$35:$J$55),0))+SUMPRODUCT(IFERROR(--('W16'!$M$59:$M$85=$B50)*'W16'!$H$59:$H$85*('W16'!$I$59:$I$85+'W16'!$J$59:$J$85),0))+SUMPRODUCT(IFERROR(--('W16'!$M$89:$M$109=$B50)*'W16'!$H$89:$H$109*('W16'!$I$89:$I$109+'W16'!$J$89:$J$109),0)))=0,"",IF((SUMPRODUCT(IFERROR(--('W15'!$M$9:$M$31=$B50)*'W15'!$H$9:$H$31*('W15'!$I$9:$I$31+'W15'!$J$9:$J$31),0))+SUMPRODUCT(IFERROR(--('W15'!$M$35:$M$55=$B50)*'W15'!$H$35:$H$55*('W15'!$I$35:$I$55+'W15'!$J$35:$J$55),0))+SUMPRODUCT(IFERROR(--('W15'!$M$59:$M$85=$B50)*'W15'!$H$59:$H$85*('W15'!$I$59:$I$85+'W15'!$J$59:$J$85),0))+SUMPRODUCT(IFERROR(--('W15'!$M$89:$M$109=$B50)*'W15'!$H$89:$H$109*('W15'!$I$89:$I$109+'W15'!$J$89:$J$109),0)))=0,"",(SUMPRODUCT(IFERROR(--('W16'!$M$9:$M$31=$B50)*'W16'!$H$9:$H$31*('W16'!$I$9:$I$31+'W16'!$J$9:$J$31),0))+SUMPRODUCT(IFERROR(--('W16'!$M$35:$M$55=$B50)*'W16'!$H$35:$H$55*('W16'!$I$35:$I$55+'W16'!$J$35:$J$55),0))+SUMPRODUCT(IFERROR(--('W16'!$M$59:$M$85=$B50)*'W16'!$H$59:$H$85*('W16'!$I$59:$I$85+'W16'!$J$59:$J$85),0))+SUMPRODUCT(IFERROR(--('W16'!$M$89:$M$109=$B50)*'W16'!$H$89:$H$109*('W16'!$I$89:$I$109+'W16'!$J$89:$J$109),0)))/(SUMPRODUCT(IFERROR(--('W15'!$M$9:$M$31=$B50)*'W15'!$H$9:$H$31*('W15'!$I$9:$I$31+'W15'!$J$9:$J$31),0))+SUMPRODUCT(IFERROR(--('W15'!$M$35:$M$55=$B50)*'W15'!$H$35:$H$55*('W15'!$I$35:$I$55+'W15'!$J$35:$J$55),0))+SUMPRODUCT(IFERROR(--('W15'!$M$59:$M$85=$B50)*'W15'!$H$59:$H$85*('W15'!$I$59:$I$85+'W15'!$J$59:$J$85),0))+SUMPRODUCT(IFERROR(--('W15'!$M$89:$M$109=$B50)*'W15'!$H$89:$H$109*('W15'!$I$89:$I$109+'W15'!$J$89:$J$109),0)))-1)),"")</f>
        <v/>
      </c>
    </row>
    <row r="51">
      <c r="A51" s="234" t="inlineStr">
        <is>
          <t>G1</t>
        </is>
      </c>
      <c r="B51" s="235" t="inlineStr">
        <is>
          <t>Lat machine presa larga</t>
        </is>
      </c>
      <c r="C51" s="276">
        <f>""</f>
        <v/>
      </c>
      <c r="D51" s="276">
        <f>IFERROR(IF((SUMPRODUCT(IFERROR(--('W02'!$M$9:$M$31=$B51)*'W02'!$H$9:$H$31*('W02'!$I$9:$I$31+'W02'!$J$9:$J$31),0))+SUMPRODUCT(IFERROR(--('W02'!$M$35:$M$55=$B51)*'W02'!$H$35:$H$55*('W02'!$I$35:$I$55+'W02'!$J$35:$J$55),0))+SUMPRODUCT(IFERROR(--('W02'!$M$59:$M$85=$B51)*'W02'!$H$59:$H$85*('W02'!$I$59:$I$85+'W02'!$J$59:$J$85),0))+SUMPRODUCT(IFERROR(--('W02'!$M$89:$M$109=$B51)*'W02'!$H$89:$H$109*('W02'!$I$89:$I$109+'W02'!$J$89:$J$109),0)))=0,"",IF((SUMPRODUCT(IFERROR(--('W01'!$M$9:$M$31=$B51)*'W01'!$H$9:$H$31*('W01'!$I$9:$I$31+'W01'!$J$9:$J$31),0))+SUMPRODUCT(IFERROR(--('W01'!$M$35:$M$55=$B51)*'W01'!$H$35:$H$55*('W01'!$I$35:$I$55+'W01'!$J$35:$J$55),0))+SUMPRODUCT(IFERROR(--('W01'!$M$59:$M$85=$B51)*'W01'!$H$59:$H$85*('W01'!$I$59:$I$85+'W01'!$J$59:$J$85),0))+SUMPRODUCT(IFERROR(--('W01'!$M$89:$M$109=$B51)*'W01'!$H$89:$H$109*('W01'!$I$89:$I$109+'W01'!$J$89:$J$109),0)))=0,"",(SUMPRODUCT(IFERROR(--('W02'!$M$9:$M$31=$B51)*'W02'!$H$9:$H$31*('W02'!$I$9:$I$31+'W02'!$J$9:$J$31),0))+SUMPRODUCT(IFERROR(--('W02'!$M$35:$M$55=$B51)*'W02'!$H$35:$H$55*('W02'!$I$35:$I$55+'W02'!$J$35:$J$55),0))+SUMPRODUCT(IFERROR(--('W02'!$M$59:$M$85=$B51)*'W02'!$H$59:$H$85*('W02'!$I$59:$I$85+'W02'!$J$59:$J$85),0))+SUMPRODUCT(IFERROR(--('W02'!$M$89:$M$109=$B51)*'W02'!$H$89:$H$109*('W02'!$I$89:$I$109+'W02'!$J$89:$J$109),0)))/(SUMPRODUCT(IFERROR(--('W01'!$M$9:$M$31=$B51)*'W01'!$H$9:$H$31*('W01'!$I$9:$I$31+'W01'!$J$9:$J$31),0))+SUMPRODUCT(IFERROR(--('W01'!$M$35:$M$55=$B51)*'W01'!$H$35:$H$55*('W01'!$I$35:$I$55+'W01'!$J$35:$J$55),0))+SUMPRODUCT(IFERROR(--('W01'!$M$59:$M$85=$B51)*'W01'!$H$59:$H$85*('W01'!$I$59:$I$85+'W01'!$J$59:$J$85),0))+SUMPRODUCT(IFERROR(--('W01'!$M$89:$M$109=$B51)*'W01'!$H$89:$H$109*('W01'!$I$89:$I$109+'W01'!$J$89:$J$109),0)))-1)),"")</f>
        <v/>
      </c>
      <c r="E51" s="276">
        <f>IFERROR(IF((SUMPRODUCT(IFERROR(--('W03'!$M$9:$M$31=$B51)*'W03'!$H$9:$H$31*('W03'!$I$9:$I$31+'W03'!$J$9:$J$31),0))+SUMPRODUCT(IFERROR(--('W03'!$M$35:$M$55=$B51)*'W03'!$H$35:$H$55*('W03'!$I$35:$I$55+'W03'!$J$35:$J$55),0))+SUMPRODUCT(IFERROR(--('W03'!$M$59:$M$85=$B51)*'W03'!$H$59:$H$85*('W03'!$I$59:$I$85+'W03'!$J$59:$J$85),0))+SUMPRODUCT(IFERROR(--('W03'!$M$89:$M$109=$B51)*'W03'!$H$89:$H$109*('W03'!$I$89:$I$109+'W03'!$J$89:$J$109),0)))=0,"",IF((SUMPRODUCT(IFERROR(--('W02'!$M$9:$M$31=$B51)*'W02'!$H$9:$H$31*('W02'!$I$9:$I$31+'W02'!$J$9:$J$31),0))+SUMPRODUCT(IFERROR(--('W02'!$M$35:$M$55=$B51)*'W02'!$H$35:$H$55*('W02'!$I$35:$I$55+'W02'!$J$35:$J$55),0))+SUMPRODUCT(IFERROR(--('W02'!$M$59:$M$85=$B51)*'W02'!$H$59:$H$85*('W02'!$I$59:$I$85+'W02'!$J$59:$J$85),0))+SUMPRODUCT(IFERROR(--('W02'!$M$89:$M$109=$B51)*'W02'!$H$89:$H$109*('W02'!$I$89:$I$109+'W02'!$J$89:$J$109),0)))=0,"",(SUMPRODUCT(IFERROR(--('W03'!$M$9:$M$31=$B51)*'W03'!$H$9:$H$31*('W03'!$I$9:$I$31+'W03'!$J$9:$J$31),0))+SUMPRODUCT(IFERROR(--('W03'!$M$35:$M$55=$B51)*'W03'!$H$35:$H$55*('W03'!$I$35:$I$55+'W03'!$J$35:$J$55),0))+SUMPRODUCT(IFERROR(--('W03'!$M$59:$M$85=$B51)*'W03'!$H$59:$H$85*('W03'!$I$59:$I$85+'W03'!$J$59:$J$85),0))+SUMPRODUCT(IFERROR(--('W03'!$M$89:$M$109=$B51)*'W03'!$H$89:$H$109*('W03'!$I$89:$I$109+'W03'!$J$89:$J$109),0)))/(SUMPRODUCT(IFERROR(--('W02'!$M$9:$M$31=$B51)*'W02'!$H$9:$H$31*('W02'!$I$9:$I$31+'W02'!$J$9:$J$31),0))+SUMPRODUCT(IFERROR(--('W02'!$M$35:$M$55=$B51)*'W02'!$H$35:$H$55*('W02'!$I$35:$I$55+'W02'!$J$35:$J$55),0))+SUMPRODUCT(IFERROR(--('W02'!$M$59:$M$85=$B51)*'W02'!$H$59:$H$85*('W02'!$I$59:$I$85+'W02'!$J$59:$J$85),0))+SUMPRODUCT(IFERROR(--('W02'!$M$89:$M$109=$B51)*'W02'!$H$89:$H$109*('W02'!$I$89:$I$109+'W02'!$J$89:$J$109),0)))-1)),"")</f>
        <v/>
      </c>
      <c r="F51" s="276">
        <f>IFERROR(IF((SUMPRODUCT(IFERROR(--('W04'!$M$9:$M$31=$B51)*'W04'!$H$9:$H$31*('W04'!$I$9:$I$31+'W04'!$J$9:$J$31),0))+SUMPRODUCT(IFERROR(--('W04'!$M$35:$M$55=$B51)*'W04'!$H$35:$H$55*('W04'!$I$35:$I$55+'W04'!$J$35:$J$55),0))+SUMPRODUCT(IFERROR(--('W04'!$M$59:$M$85=$B51)*'W04'!$H$59:$H$85*('W04'!$I$59:$I$85+'W04'!$J$59:$J$85),0))+SUMPRODUCT(IFERROR(--('W04'!$M$89:$M$109=$B51)*'W04'!$H$89:$H$109*('W04'!$I$89:$I$109+'W04'!$J$89:$J$109),0)))=0,"",IF((SUMPRODUCT(IFERROR(--('W03'!$M$9:$M$31=$B51)*'W03'!$H$9:$H$31*('W03'!$I$9:$I$31+'W03'!$J$9:$J$31),0))+SUMPRODUCT(IFERROR(--('W03'!$M$35:$M$55=$B51)*'W03'!$H$35:$H$55*('W03'!$I$35:$I$55+'W03'!$J$35:$J$55),0))+SUMPRODUCT(IFERROR(--('W03'!$M$59:$M$85=$B51)*'W03'!$H$59:$H$85*('W03'!$I$59:$I$85+'W03'!$J$59:$J$85),0))+SUMPRODUCT(IFERROR(--('W03'!$M$89:$M$109=$B51)*'W03'!$H$89:$H$109*('W03'!$I$89:$I$109+'W03'!$J$89:$J$109),0)))=0,"",(SUMPRODUCT(IFERROR(--('W04'!$M$9:$M$31=$B51)*'W04'!$H$9:$H$31*('W04'!$I$9:$I$31+'W04'!$J$9:$J$31),0))+SUMPRODUCT(IFERROR(--('W04'!$M$35:$M$55=$B51)*'W04'!$H$35:$H$55*('W04'!$I$35:$I$55+'W04'!$J$35:$J$55),0))+SUMPRODUCT(IFERROR(--('W04'!$M$59:$M$85=$B51)*'W04'!$H$59:$H$85*('W04'!$I$59:$I$85+'W04'!$J$59:$J$85),0))+SUMPRODUCT(IFERROR(--('W04'!$M$89:$M$109=$B51)*'W04'!$H$89:$H$109*('W04'!$I$89:$I$109+'W04'!$J$89:$J$109),0)))/(SUMPRODUCT(IFERROR(--('W03'!$M$9:$M$31=$B51)*'W03'!$H$9:$H$31*('W03'!$I$9:$I$31+'W03'!$J$9:$J$31),0))+SUMPRODUCT(IFERROR(--('W03'!$M$35:$M$55=$B51)*'W03'!$H$35:$H$55*('W03'!$I$35:$I$55+'W03'!$J$35:$J$55),0))+SUMPRODUCT(IFERROR(--('W03'!$M$59:$M$85=$B51)*'W03'!$H$59:$H$85*('W03'!$I$59:$I$85+'W03'!$J$59:$J$85),0))+SUMPRODUCT(IFERROR(--('W03'!$M$89:$M$109=$B51)*'W03'!$H$89:$H$109*('W03'!$I$89:$I$109+'W03'!$J$89:$J$109),0)))-1)),"")</f>
        <v/>
      </c>
      <c r="G51" s="276">
        <f>IFERROR(IF((SUMPRODUCT(IFERROR(--('W05'!$M$9:$M$31=$B51)*'W05'!$H$9:$H$31*('W05'!$I$9:$I$31+'W05'!$J$9:$J$31),0))+SUMPRODUCT(IFERROR(--('W05'!$M$35:$M$55=$B51)*'W05'!$H$35:$H$55*('W05'!$I$35:$I$55+'W05'!$J$35:$J$55),0))+SUMPRODUCT(IFERROR(--('W05'!$M$59:$M$85=$B51)*'W05'!$H$59:$H$85*('W05'!$I$59:$I$85+'W05'!$J$59:$J$85),0))+SUMPRODUCT(IFERROR(--('W05'!$M$89:$M$109=$B51)*'W05'!$H$89:$H$109*('W05'!$I$89:$I$109+'W05'!$J$89:$J$109),0)))=0,"",IF((SUMPRODUCT(IFERROR(--('W04'!$M$9:$M$31=$B51)*'W04'!$H$9:$H$31*('W04'!$I$9:$I$31+'W04'!$J$9:$J$31),0))+SUMPRODUCT(IFERROR(--('W04'!$M$35:$M$55=$B51)*'W04'!$H$35:$H$55*('W04'!$I$35:$I$55+'W04'!$J$35:$J$55),0))+SUMPRODUCT(IFERROR(--('W04'!$M$59:$M$85=$B51)*'W04'!$H$59:$H$85*('W04'!$I$59:$I$85+'W04'!$J$59:$J$85),0))+SUMPRODUCT(IFERROR(--('W04'!$M$89:$M$109=$B51)*'W04'!$H$89:$H$109*('W04'!$I$89:$I$109+'W04'!$J$89:$J$109),0)))=0,"",(SUMPRODUCT(IFERROR(--('W05'!$M$9:$M$31=$B51)*'W05'!$H$9:$H$31*('W05'!$I$9:$I$31+'W05'!$J$9:$J$31),0))+SUMPRODUCT(IFERROR(--('W05'!$M$35:$M$55=$B51)*'W05'!$H$35:$H$55*('W05'!$I$35:$I$55+'W05'!$J$35:$J$55),0))+SUMPRODUCT(IFERROR(--('W05'!$M$59:$M$85=$B51)*'W05'!$H$59:$H$85*('W05'!$I$59:$I$85+'W05'!$J$59:$J$85),0))+SUMPRODUCT(IFERROR(--('W05'!$M$89:$M$109=$B51)*'W05'!$H$89:$H$109*('W05'!$I$89:$I$109+'W05'!$J$89:$J$109),0)))/(SUMPRODUCT(IFERROR(--('W04'!$M$9:$M$31=$B51)*'W04'!$H$9:$H$31*('W04'!$I$9:$I$31+'W04'!$J$9:$J$31),0))+SUMPRODUCT(IFERROR(--('W04'!$M$35:$M$55=$B51)*'W04'!$H$35:$H$55*('W04'!$I$35:$I$55+'W04'!$J$35:$J$55),0))+SUMPRODUCT(IFERROR(--('W04'!$M$59:$M$85=$B51)*'W04'!$H$59:$H$85*('W04'!$I$59:$I$85+'W04'!$J$59:$J$85),0))+SUMPRODUCT(IFERROR(--('W04'!$M$89:$M$109=$B51)*'W04'!$H$89:$H$109*('W04'!$I$89:$I$109+'W04'!$J$89:$J$109),0)))-1)),"")</f>
        <v/>
      </c>
      <c r="H51" s="276">
        <f>IFERROR(IF((SUMPRODUCT(IFERROR(--('W06'!$M$9:$M$31=$B51)*'W06'!$H$9:$H$31*('W06'!$I$9:$I$31+'W06'!$J$9:$J$31),0))+SUMPRODUCT(IFERROR(--('W06'!$M$35:$M$55=$B51)*'W06'!$H$35:$H$55*('W06'!$I$35:$I$55+'W06'!$J$35:$J$55),0))+SUMPRODUCT(IFERROR(--('W06'!$M$59:$M$85=$B51)*'W06'!$H$59:$H$85*('W06'!$I$59:$I$85+'W06'!$J$59:$J$85),0))+SUMPRODUCT(IFERROR(--('W06'!$M$89:$M$109=$B51)*'W06'!$H$89:$H$109*('W06'!$I$89:$I$109+'W06'!$J$89:$J$109),0)))=0,"",IF((SUMPRODUCT(IFERROR(--('W05'!$M$9:$M$31=$B51)*'W05'!$H$9:$H$31*('W05'!$I$9:$I$31+'W05'!$J$9:$J$31),0))+SUMPRODUCT(IFERROR(--('W05'!$M$35:$M$55=$B51)*'W05'!$H$35:$H$55*('W05'!$I$35:$I$55+'W05'!$J$35:$J$55),0))+SUMPRODUCT(IFERROR(--('W05'!$M$59:$M$85=$B51)*'W05'!$H$59:$H$85*('W05'!$I$59:$I$85+'W05'!$J$59:$J$85),0))+SUMPRODUCT(IFERROR(--('W05'!$M$89:$M$109=$B51)*'W05'!$H$89:$H$109*('W05'!$I$89:$I$109+'W05'!$J$89:$J$109),0)))=0,"",(SUMPRODUCT(IFERROR(--('W06'!$M$9:$M$31=$B51)*'W06'!$H$9:$H$31*('W06'!$I$9:$I$31+'W06'!$J$9:$J$31),0))+SUMPRODUCT(IFERROR(--('W06'!$M$35:$M$55=$B51)*'W06'!$H$35:$H$55*('W06'!$I$35:$I$55+'W06'!$J$35:$J$55),0))+SUMPRODUCT(IFERROR(--('W06'!$M$59:$M$85=$B51)*'W06'!$H$59:$H$85*('W06'!$I$59:$I$85+'W06'!$J$59:$J$85),0))+SUMPRODUCT(IFERROR(--('W06'!$M$89:$M$109=$B51)*'W06'!$H$89:$H$109*('W06'!$I$89:$I$109+'W06'!$J$89:$J$109),0)))/(SUMPRODUCT(IFERROR(--('W05'!$M$9:$M$31=$B51)*'W05'!$H$9:$H$31*('W05'!$I$9:$I$31+'W05'!$J$9:$J$31),0))+SUMPRODUCT(IFERROR(--('W05'!$M$35:$M$55=$B51)*'W05'!$H$35:$H$55*('W05'!$I$35:$I$55+'W05'!$J$35:$J$55),0))+SUMPRODUCT(IFERROR(--('W05'!$M$59:$M$85=$B51)*'W05'!$H$59:$H$85*('W05'!$I$59:$I$85+'W05'!$J$59:$J$85),0))+SUMPRODUCT(IFERROR(--('W05'!$M$89:$M$109=$B51)*'W05'!$H$89:$H$109*('W05'!$I$89:$I$109+'W05'!$J$89:$J$109),0)))-1)),"")</f>
        <v/>
      </c>
      <c r="I51" s="276">
        <f>IFERROR(IF((SUMPRODUCT(IFERROR(--('W07'!$M$9:$M$31=$B51)*'W07'!$H$9:$H$31*('W07'!$I$9:$I$31+'W07'!$J$9:$J$31),0))+SUMPRODUCT(IFERROR(--('W07'!$M$35:$M$55=$B51)*'W07'!$H$35:$H$55*('W07'!$I$35:$I$55+'W07'!$J$35:$J$55),0))+SUMPRODUCT(IFERROR(--('W07'!$M$59:$M$85=$B51)*'W07'!$H$59:$H$85*('W07'!$I$59:$I$85+'W07'!$J$59:$J$85),0))+SUMPRODUCT(IFERROR(--('W07'!$M$89:$M$109=$B51)*'W07'!$H$89:$H$109*('W07'!$I$89:$I$109+'W07'!$J$89:$J$109),0)))=0,"",IF((SUMPRODUCT(IFERROR(--('W06'!$M$9:$M$31=$B51)*'W06'!$H$9:$H$31*('W06'!$I$9:$I$31+'W06'!$J$9:$J$31),0))+SUMPRODUCT(IFERROR(--('W06'!$M$35:$M$55=$B51)*'W06'!$H$35:$H$55*('W06'!$I$35:$I$55+'W06'!$J$35:$J$55),0))+SUMPRODUCT(IFERROR(--('W06'!$M$59:$M$85=$B51)*'W06'!$H$59:$H$85*('W06'!$I$59:$I$85+'W06'!$J$59:$J$85),0))+SUMPRODUCT(IFERROR(--('W06'!$M$89:$M$109=$B51)*'W06'!$H$89:$H$109*('W06'!$I$89:$I$109+'W06'!$J$89:$J$109),0)))=0,"",(SUMPRODUCT(IFERROR(--('W07'!$M$9:$M$31=$B51)*'W07'!$H$9:$H$31*('W07'!$I$9:$I$31+'W07'!$J$9:$J$31),0))+SUMPRODUCT(IFERROR(--('W07'!$M$35:$M$55=$B51)*'W07'!$H$35:$H$55*('W07'!$I$35:$I$55+'W07'!$J$35:$J$55),0))+SUMPRODUCT(IFERROR(--('W07'!$M$59:$M$85=$B51)*'W07'!$H$59:$H$85*('W07'!$I$59:$I$85+'W07'!$J$59:$J$85),0))+SUMPRODUCT(IFERROR(--('W07'!$M$89:$M$109=$B51)*'W07'!$H$89:$H$109*('W07'!$I$89:$I$109+'W07'!$J$89:$J$109),0)))/(SUMPRODUCT(IFERROR(--('W06'!$M$9:$M$31=$B51)*'W06'!$H$9:$H$31*('W06'!$I$9:$I$31+'W06'!$J$9:$J$31),0))+SUMPRODUCT(IFERROR(--('W06'!$M$35:$M$55=$B51)*'W06'!$H$35:$H$55*('W06'!$I$35:$I$55+'W06'!$J$35:$J$55),0))+SUMPRODUCT(IFERROR(--('W06'!$M$59:$M$85=$B51)*'W06'!$H$59:$H$85*('W06'!$I$59:$I$85+'W06'!$J$59:$J$85),0))+SUMPRODUCT(IFERROR(--('W06'!$M$89:$M$109=$B51)*'W06'!$H$89:$H$109*('W06'!$I$89:$I$109+'W06'!$J$89:$J$109),0)))-1)),"")</f>
        <v/>
      </c>
      <c r="J51" s="276">
        <f>IFERROR(IF((SUMPRODUCT(IFERROR(--('W08'!$M$9:$M$31=$B51)*'W08'!$H$9:$H$31*('W08'!$I$9:$I$31+'W08'!$J$9:$J$31),0))+SUMPRODUCT(IFERROR(--('W08'!$M$35:$M$55=$B51)*'W08'!$H$35:$H$55*('W08'!$I$35:$I$55+'W08'!$J$35:$J$55),0))+SUMPRODUCT(IFERROR(--('W08'!$M$59:$M$85=$B51)*'W08'!$H$59:$H$85*('W08'!$I$59:$I$85+'W08'!$J$59:$J$85),0))+SUMPRODUCT(IFERROR(--('W08'!$M$89:$M$109=$B51)*'W08'!$H$89:$H$109*('W08'!$I$89:$I$109+'W08'!$J$89:$J$109),0)))=0,"",IF((SUMPRODUCT(IFERROR(--('W07'!$M$9:$M$31=$B51)*'W07'!$H$9:$H$31*('W07'!$I$9:$I$31+'W07'!$J$9:$J$31),0))+SUMPRODUCT(IFERROR(--('W07'!$M$35:$M$55=$B51)*'W07'!$H$35:$H$55*('W07'!$I$35:$I$55+'W07'!$J$35:$J$55),0))+SUMPRODUCT(IFERROR(--('W07'!$M$59:$M$85=$B51)*'W07'!$H$59:$H$85*('W07'!$I$59:$I$85+'W07'!$J$59:$J$85),0))+SUMPRODUCT(IFERROR(--('W07'!$M$89:$M$109=$B51)*'W07'!$H$89:$H$109*('W07'!$I$89:$I$109+'W07'!$J$89:$J$109),0)))=0,"",(SUMPRODUCT(IFERROR(--('W08'!$M$9:$M$31=$B51)*'W08'!$H$9:$H$31*('W08'!$I$9:$I$31+'W08'!$J$9:$J$31),0))+SUMPRODUCT(IFERROR(--('W08'!$M$35:$M$55=$B51)*'W08'!$H$35:$H$55*('W08'!$I$35:$I$55+'W08'!$J$35:$J$55),0))+SUMPRODUCT(IFERROR(--('W08'!$M$59:$M$85=$B51)*'W08'!$H$59:$H$85*('W08'!$I$59:$I$85+'W08'!$J$59:$J$85),0))+SUMPRODUCT(IFERROR(--('W08'!$M$89:$M$109=$B51)*'W08'!$H$89:$H$109*('W08'!$I$89:$I$109+'W08'!$J$89:$J$109),0)))/(SUMPRODUCT(IFERROR(--('W07'!$M$9:$M$31=$B51)*'W07'!$H$9:$H$31*('W07'!$I$9:$I$31+'W07'!$J$9:$J$31),0))+SUMPRODUCT(IFERROR(--('W07'!$M$35:$M$55=$B51)*'W07'!$H$35:$H$55*('W07'!$I$35:$I$55+'W07'!$J$35:$J$55),0))+SUMPRODUCT(IFERROR(--('W07'!$M$59:$M$85=$B51)*'W07'!$H$59:$H$85*('W07'!$I$59:$I$85+'W07'!$J$59:$J$85),0))+SUMPRODUCT(IFERROR(--('W07'!$M$89:$M$109=$B51)*'W07'!$H$89:$H$109*('W07'!$I$89:$I$109+'W07'!$J$89:$J$109),0)))-1)),"")</f>
        <v/>
      </c>
      <c r="K51" s="276">
        <f>IFERROR(IF((SUMPRODUCT(IFERROR(--('W09'!$M$9:$M$31=$B51)*'W09'!$H$9:$H$31*('W09'!$I$9:$I$31+'W09'!$J$9:$J$31),0))+SUMPRODUCT(IFERROR(--('W09'!$M$35:$M$55=$B51)*'W09'!$H$35:$H$55*('W09'!$I$35:$I$55+'W09'!$J$35:$J$55),0))+SUMPRODUCT(IFERROR(--('W09'!$M$59:$M$85=$B51)*'W09'!$H$59:$H$85*('W09'!$I$59:$I$85+'W09'!$J$59:$J$85),0))+SUMPRODUCT(IFERROR(--('W09'!$M$89:$M$109=$B51)*'W09'!$H$89:$H$109*('W09'!$I$89:$I$109+'W09'!$J$89:$J$109),0)))=0,"",IF((SUMPRODUCT(IFERROR(--('W08'!$M$9:$M$31=$B51)*'W08'!$H$9:$H$31*('W08'!$I$9:$I$31+'W08'!$J$9:$J$31),0))+SUMPRODUCT(IFERROR(--('W08'!$M$35:$M$55=$B51)*'W08'!$H$35:$H$55*('W08'!$I$35:$I$55+'W08'!$J$35:$J$55),0))+SUMPRODUCT(IFERROR(--('W08'!$M$59:$M$85=$B51)*'W08'!$H$59:$H$85*('W08'!$I$59:$I$85+'W08'!$J$59:$J$85),0))+SUMPRODUCT(IFERROR(--('W08'!$M$89:$M$109=$B51)*'W08'!$H$89:$H$109*('W08'!$I$89:$I$109+'W08'!$J$89:$J$109),0)))=0,"",(SUMPRODUCT(IFERROR(--('W09'!$M$9:$M$31=$B51)*'W09'!$H$9:$H$31*('W09'!$I$9:$I$31+'W09'!$J$9:$J$31),0))+SUMPRODUCT(IFERROR(--('W09'!$M$35:$M$55=$B51)*'W09'!$H$35:$H$55*('W09'!$I$35:$I$55+'W09'!$J$35:$J$55),0))+SUMPRODUCT(IFERROR(--('W09'!$M$59:$M$85=$B51)*'W09'!$H$59:$H$85*('W09'!$I$59:$I$85+'W09'!$J$59:$J$85),0))+SUMPRODUCT(IFERROR(--('W09'!$M$89:$M$109=$B51)*'W09'!$H$89:$H$109*('W09'!$I$89:$I$109+'W09'!$J$89:$J$109),0)))/(SUMPRODUCT(IFERROR(--('W08'!$M$9:$M$31=$B51)*'W08'!$H$9:$H$31*('W08'!$I$9:$I$31+'W08'!$J$9:$J$31),0))+SUMPRODUCT(IFERROR(--('W08'!$M$35:$M$55=$B51)*'W08'!$H$35:$H$55*('W08'!$I$35:$I$55+'W08'!$J$35:$J$55),0))+SUMPRODUCT(IFERROR(--('W08'!$M$59:$M$85=$B51)*'W08'!$H$59:$H$85*('W08'!$I$59:$I$85+'W08'!$J$59:$J$85),0))+SUMPRODUCT(IFERROR(--('W08'!$M$89:$M$109=$B51)*'W08'!$H$89:$H$109*('W08'!$I$89:$I$109+'W08'!$J$89:$J$109),0)))-1)),"")</f>
        <v/>
      </c>
      <c r="L51" s="276">
        <f>IFERROR(IF((SUMPRODUCT(IFERROR(--('W10'!$M$9:$M$31=$B51)*'W10'!$H$9:$H$31*('W10'!$I$9:$I$31+'W10'!$J$9:$J$31),0))+SUMPRODUCT(IFERROR(--('W10'!$M$35:$M$55=$B51)*'W10'!$H$35:$H$55*('W10'!$I$35:$I$55+'W10'!$J$35:$J$55),0))+SUMPRODUCT(IFERROR(--('W10'!$M$59:$M$85=$B51)*'W10'!$H$59:$H$85*('W10'!$I$59:$I$85+'W10'!$J$59:$J$85),0))+SUMPRODUCT(IFERROR(--('W10'!$M$89:$M$109=$B51)*'W10'!$H$89:$H$109*('W10'!$I$89:$I$109+'W10'!$J$89:$J$109),0)))=0,"",IF((SUMPRODUCT(IFERROR(--('W09'!$M$9:$M$31=$B51)*'W09'!$H$9:$H$31*('W09'!$I$9:$I$31+'W09'!$J$9:$J$31),0))+SUMPRODUCT(IFERROR(--('W09'!$M$35:$M$55=$B51)*'W09'!$H$35:$H$55*('W09'!$I$35:$I$55+'W09'!$J$35:$J$55),0))+SUMPRODUCT(IFERROR(--('W09'!$M$59:$M$85=$B51)*'W09'!$H$59:$H$85*('W09'!$I$59:$I$85+'W09'!$J$59:$J$85),0))+SUMPRODUCT(IFERROR(--('W09'!$M$89:$M$109=$B51)*'W09'!$H$89:$H$109*('W09'!$I$89:$I$109+'W09'!$J$89:$J$109),0)))=0,"",(SUMPRODUCT(IFERROR(--('W10'!$M$9:$M$31=$B51)*'W10'!$H$9:$H$31*('W10'!$I$9:$I$31+'W10'!$J$9:$J$31),0))+SUMPRODUCT(IFERROR(--('W10'!$M$35:$M$55=$B51)*'W10'!$H$35:$H$55*('W10'!$I$35:$I$55+'W10'!$J$35:$J$55),0))+SUMPRODUCT(IFERROR(--('W10'!$M$59:$M$85=$B51)*'W10'!$H$59:$H$85*('W10'!$I$59:$I$85+'W10'!$J$59:$J$85),0))+SUMPRODUCT(IFERROR(--('W10'!$M$89:$M$109=$B51)*'W10'!$H$89:$H$109*('W10'!$I$89:$I$109+'W10'!$J$89:$J$109),0)))/(SUMPRODUCT(IFERROR(--('W09'!$M$9:$M$31=$B51)*'W09'!$H$9:$H$31*('W09'!$I$9:$I$31+'W09'!$J$9:$J$31),0))+SUMPRODUCT(IFERROR(--('W09'!$M$35:$M$55=$B51)*'W09'!$H$35:$H$55*('W09'!$I$35:$I$55+'W09'!$J$35:$J$55),0))+SUMPRODUCT(IFERROR(--('W09'!$M$59:$M$85=$B51)*'W09'!$H$59:$H$85*('W09'!$I$59:$I$85+'W09'!$J$59:$J$85),0))+SUMPRODUCT(IFERROR(--('W09'!$M$89:$M$109=$B51)*'W09'!$H$89:$H$109*('W09'!$I$89:$I$109+'W09'!$J$89:$J$109),0)))-1)),"")</f>
        <v/>
      </c>
      <c r="M51" s="276">
        <f>IFERROR(IF((SUMPRODUCT(IFERROR(--('W11'!$M$9:$M$31=$B51)*'W11'!$H$9:$H$31*('W11'!$I$9:$I$31+'W11'!$J$9:$J$31),0))+SUMPRODUCT(IFERROR(--('W11'!$M$35:$M$55=$B51)*'W11'!$H$35:$H$55*('W11'!$I$35:$I$55+'W11'!$J$35:$J$55),0))+SUMPRODUCT(IFERROR(--('W11'!$M$59:$M$85=$B51)*'W11'!$H$59:$H$85*('W11'!$I$59:$I$85+'W11'!$J$59:$J$85),0))+SUMPRODUCT(IFERROR(--('W11'!$M$89:$M$109=$B51)*'W11'!$H$89:$H$109*('W11'!$I$89:$I$109+'W11'!$J$89:$J$109),0)))=0,"",IF((SUMPRODUCT(IFERROR(--('W10'!$M$9:$M$31=$B51)*'W10'!$H$9:$H$31*('W10'!$I$9:$I$31+'W10'!$J$9:$J$31),0))+SUMPRODUCT(IFERROR(--('W10'!$M$35:$M$55=$B51)*'W10'!$H$35:$H$55*('W10'!$I$35:$I$55+'W10'!$J$35:$J$55),0))+SUMPRODUCT(IFERROR(--('W10'!$M$59:$M$85=$B51)*'W10'!$H$59:$H$85*('W10'!$I$59:$I$85+'W10'!$J$59:$J$85),0))+SUMPRODUCT(IFERROR(--('W10'!$M$89:$M$109=$B51)*'W10'!$H$89:$H$109*('W10'!$I$89:$I$109+'W10'!$J$89:$J$109),0)))=0,"",(SUMPRODUCT(IFERROR(--('W11'!$M$9:$M$31=$B51)*'W11'!$H$9:$H$31*('W11'!$I$9:$I$31+'W11'!$J$9:$J$31),0))+SUMPRODUCT(IFERROR(--('W11'!$M$35:$M$55=$B51)*'W11'!$H$35:$H$55*('W11'!$I$35:$I$55+'W11'!$J$35:$J$55),0))+SUMPRODUCT(IFERROR(--('W11'!$M$59:$M$85=$B51)*'W11'!$H$59:$H$85*('W11'!$I$59:$I$85+'W11'!$J$59:$J$85),0))+SUMPRODUCT(IFERROR(--('W11'!$M$89:$M$109=$B51)*'W11'!$H$89:$H$109*('W11'!$I$89:$I$109+'W11'!$J$89:$J$109),0)))/(SUMPRODUCT(IFERROR(--('W10'!$M$9:$M$31=$B51)*'W10'!$H$9:$H$31*('W10'!$I$9:$I$31+'W10'!$J$9:$J$31),0))+SUMPRODUCT(IFERROR(--('W10'!$M$35:$M$55=$B51)*'W10'!$H$35:$H$55*('W10'!$I$35:$I$55+'W10'!$J$35:$J$55),0))+SUMPRODUCT(IFERROR(--('W10'!$M$59:$M$85=$B51)*'W10'!$H$59:$H$85*('W10'!$I$59:$I$85+'W10'!$J$59:$J$85),0))+SUMPRODUCT(IFERROR(--('W10'!$M$89:$M$109=$B51)*'W10'!$H$89:$H$109*('W10'!$I$89:$I$109+'W10'!$J$89:$J$109),0)))-1)),"")</f>
        <v/>
      </c>
      <c r="N51" s="276">
        <f>IFERROR(IF((SUMPRODUCT(IFERROR(--('W12'!$M$9:$M$31=$B51)*'W12'!$H$9:$H$31*('W12'!$I$9:$I$31+'W12'!$J$9:$J$31),0))+SUMPRODUCT(IFERROR(--('W12'!$M$35:$M$55=$B51)*'W12'!$H$35:$H$55*('W12'!$I$35:$I$55+'W12'!$J$35:$J$55),0))+SUMPRODUCT(IFERROR(--('W12'!$M$59:$M$85=$B51)*'W12'!$H$59:$H$85*('W12'!$I$59:$I$85+'W12'!$J$59:$J$85),0))+SUMPRODUCT(IFERROR(--('W12'!$M$89:$M$109=$B51)*'W12'!$H$89:$H$109*('W12'!$I$89:$I$109+'W12'!$J$89:$J$109),0)))=0,"",IF((SUMPRODUCT(IFERROR(--('W11'!$M$9:$M$31=$B51)*'W11'!$H$9:$H$31*('W11'!$I$9:$I$31+'W11'!$J$9:$J$31),0))+SUMPRODUCT(IFERROR(--('W11'!$M$35:$M$55=$B51)*'W11'!$H$35:$H$55*('W11'!$I$35:$I$55+'W11'!$J$35:$J$55),0))+SUMPRODUCT(IFERROR(--('W11'!$M$59:$M$85=$B51)*'W11'!$H$59:$H$85*('W11'!$I$59:$I$85+'W11'!$J$59:$J$85),0))+SUMPRODUCT(IFERROR(--('W11'!$M$89:$M$109=$B51)*'W11'!$H$89:$H$109*('W11'!$I$89:$I$109+'W11'!$J$89:$J$109),0)))=0,"",(SUMPRODUCT(IFERROR(--('W12'!$M$9:$M$31=$B51)*'W12'!$H$9:$H$31*('W12'!$I$9:$I$31+'W12'!$J$9:$J$31),0))+SUMPRODUCT(IFERROR(--('W12'!$M$35:$M$55=$B51)*'W12'!$H$35:$H$55*('W12'!$I$35:$I$55+'W12'!$J$35:$J$55),0))+SUMPRODUCT(IFERROR(--('W12'!$M$59:$M$85=$B51)*'W12'!$H$59:$H$85*('W12'!$I$59:$I$85+'W12'!$J$59:$J$85),0))+SUMPRODUCT(IFERROR(--('W12'!$M$89:$M$109=$B51)*'W12'!$H$89:$H$109*('W12'!$I$89:$I$109+'W12'!$J$89:$J$109),0)))/(SUMPRODUCT(IFERROR(--('W11'!$M$9:$M$31=$B51)*'W11'!$H$9:$H$31*('W11'!$I$9:$I$31+'W11'!$J$9:$J$31),0))+SUMPRODUCT(IFERROR(--('W11'!$M$35:$M$55=$B51)*'W11'!$H$35:$H$55*('W11'!$I$35:$I$55+'W11'!$J$35:$J$55),0))+SUMPRODUCT(IFERROR(--('W11'!$M$59:$M$85=$B51)*'W11'!$H$59:$H$85*('W11'!$I$59:$I$85+'W11'!$J$59:$J$85),0))+SUMPRODUCT(IFERROR(--('W11'!$M$89:$M$109=$B51)*'W11'!$H$89:$H$109*('W11'!$I$89:$I$109+'W11'!$J$89:$J$109),0)))-1)),"")</f>
        <v/>
      </c>
      <c r="O51" s="276">
        <f>IFERROR(IF((SUMPRODUCT(IFERROR(--('W13'!$M$9:$M$31=$B51)*'W13'!$H$9:$H$31*('W13'!$I$9:$I$31+'W13'!$J$9:$J$31),0))+SUMPRODUCT(IFERROR(--('W13'!$M$35:$M$55=$B51)*'W13'!$H$35:$H$55*('W13'!$I$35:$I$55+'W13'!$J$35:$J$55),0))+SUMPRODUCT(IFERROR(--('W13'!$M$59:$M$85=$B51)*'W13'!$H$59:$H$85*('W13'!$I$59:$I$85+'W13'!$J$59:$J$85),0))+SUMPRODUCT(IFERROR(--('W13'!$M$89:$M$109=$B51)*'W13'!$H$89:$H$109*('W13'!$I$89:$I$109+'W13'!$J$89:$J$109),0)))=0,"",IF((SUMPRODUCT(IFERROR(--('W12'!$M$9:$M$31=$B51)*'W12'!$H$9:$H$31*('W12'!$I$9:$I$31+'W12'!$J$9:$J$31),0))+SUMPRODUCT(IFERROR(--('W12'!$M$35:$M$55=$B51)*'W12'!$H$35:$H$55*('W12'!$I$35:$I$55+'W12'!$J$35:$J$55),0))+SUMPRODUCT(IFERROR(--('W12'!$M$59:$M$85=$B51)*'W12'!$H$59:$H$85*('W12'!$I$59:$I$85+'W12'!$J$59:$J$85),0))+SUMPRODUCT(IFERROR(--('W12'!$M$89:$M$109=$B51)*'W12'!$H$89:$H$109*('W12'!$I$89:$I$109+'W12'!$J$89:$J$109),0)))=0,"",(SUMPRODUCT(IFERROR(--('W13'!$M$9:$M$31=$B51)*'W13'!$H$9:$H$31*('W13'!$I$9:$I$31+'W13'!$J$9:$J$31),0))+SUMPRODUCT(IFERROR(--('W13'!$M$35:$M$55=$B51)*'W13'!$H$35:$H$55*('W13'!$I$35:$I$55+'W13'!$J$35:$J$55),0))+SUMPRODUCT(IFERROR(--('W13'!$M$59:$M$85=$B51)*'W13'!$H$59:$H$85*('W13'!$I$59:$I$85+'W13'!$J$59:$J$85),0))+SUMPRODUCT(IFERROR(--('W13'!$M$89:$M$109=$B51)*'W13'!$H$89:$H$109*('W13'!$I$89:$I$109+'W13'!$J$89:$J$109),0)))/(SUMPRODUCT(IFERROR(--('W12'!$M$9:$M$31=$B51)*'W12'!$H$9:$H$31*('W12'!$I$9:$I$31+'W12'!$J$9:$J$31),0))+SUMPRODUCT(IFERROR(--('W12'!$M$35:$M$55=$B51)*'W12'!$H$35:$H$55*('W12'!$I$35:$I$55+'W12'!$J$35:$J$55),0))+SUMPRODUCT(IFERROR(--('W12'!$M$59:$M$85=$B51)*'W12'!$H$59:$H$85*('W12'!$I$59:$I$85+'W12'!$J$59:$J$85),0))+SUMPRODUCT(IFERROR(--('W12'!$M$89:$M$109=$B51)*'W12'!$H$89:$H$109*('W12'!$I$89:$I$109+'W12'!$J$89:$J$109),0)))-1)),"")</f>
        <v/>
      </c>
      <c r="P51" s="276">
        <f>IFERROR(IF((SUMPRODUCT(IFERROR(--('W14'!$M$9:$M$31=$B51)*'W14'!$H$9:$H$31*('W14'!$I$9:$I$31+'W14'!$J$9:$J$31),0))+SUMPRODUCT(IFERROR(--('W14'!$M$35:$M$55=$B51)*'W14'!$H$35:$H$55*('W14'!$I$35:$I$55+'W14'!$J$35:$J$55),0))+SUMPRODUCT(IFERROR(--('W14'!$M$59:$M$85=$B51)*'W14'!$H$59:$H$85*('W14'!$I$59:$I$85+'W14'!$J$59:$J$85),0))+SUMPRODUCT(IFERROR(--('W14'!$M$89:$M$109=$B51)*'W14'!$H$89:$H$109*('W14'!$I$89:$I$109+'W14'!$J$89:$J$109),0)))=0,"",IF((SUMPRODUCT(IFERROR(--('W13'!$M$9:$M$31=$B51)*'W13'!$H$9:$H$31*('W13'!$I$9:$I$31+'W13'!$J$9:$J$31),0))+SUMPRODUCT(IFERROR(--('W13'!$M$35:$M$55=$B51)*'W13'!$H$35:$H$55*('W13'!$I$35:$I$55+'W13'!$J$35:$J$55),0))+SUMPRODUCT(IFERROR(--('W13'!$M$59:$M$85=$B51)*'W13'!$H$59:$H$85*('W13'!$I$59:$I$85+'W13'!$J$59:$J$85),0))+SUMPRODUCT(IFERROR(--('W13'!$M$89:$M$109=$B51)*'W13'!$H$89:$H$109*('W13'!$I$89:$I$109+'W13'!$J$89:$J$109),0)))=0,"",(SUMPRODUCT(IFERROR(--('W14'!$M$9:$M$31=$B51)*'W14'!$H$9:$H$31*('W14'!$I$9:$I$31+'W14'!$J$9:$J$31),0))+SUMPRODUCT(IFERROR(--('W14'!$M$35:$M$55=$B51)*'W14'!$H$35:$H$55*('W14'!$I$35:$I$55+'W14'!$J$35:$J$55),0))+SUMPRODUCT(IFERROR(--('W14'!$M$59:$M$85=$B51)*'W14'!$H$59:$H$85*('W14'!$I$59:$I$85+'W14'!$J$59:$J$85),0))+SUMPRODUCT(IFERROR(--('W14'!$M$89:$M$109=$B51)*'W14'!$H$89:$H$109*('W14'!$I$89:$I$109+'W14'!$J$89:$J$109),0)))/(SUMPRODUCT(IFERROR(--('W13'!$M$9:$M$31=$B51)*'W13'!$H$9:$H$31*('W13'!$I$9:$I$31+'W13'!$J$9:$J$31),0))+SUMPRODUCT(IFERROR(--('W13'!$M$35:$M$55=$B51)*'W13'!$H$35:$H$55*('W13'!$I$35:$I$55+'W13'!$J$35:$J$55),0))+SUMPRODUCT(IFERROR(--('W13'!$M$59:$M$85=$B51)*'W13'!$H$59:$H$85*('W13'!$I$59:$I$85+'W13'!$J$59:$J$85),0))+SUMPRODUCT(IFERROR(--('W13'!$M$89:$M$109=$B51)*'W13'!$H$89:$H$109*('W13'!$I$89:$I$109+'W13'!$J$89:$J$109),0)))-1)),"")</f>
        <v/>
      </c>
      <c r="Q51" s="276">
        <f>IFERROR(IF((SUMPRODUCT(IFERROR(--('W15'!$M$9:$M$31=$B51)*'W15'!$H$9:$H$31*('W15'!$I$9:$I$31+'W15'!$J$9:$J$31),0))+SUMPRODUCT(IFERROR(--('W15'!$M$35:$M$55=$B51)*'W15'!$H$35:$H$55*('W15'!$I$35:$I$55+'W15'!$J$35:$J$55),0))+SUMPRODUCT(IFERROR(--('W15'!$M$59:$M$85=$B51)*'W15'!$H$59:$H$85*('W15'!$I$59:$I$85+'W15'!$J$59:$J$85),0))+SUMPRODUCT(IFERROR(--('W15'!$M$89:$M$109=$B51)*'W15'!$H$89:$H$109*('W15'!$I$89:$I$109+'W15'!$J$89:$J$109),0)))=0,"",IF((SUMPRODUCT(IFERROR(--('W14'!$M$9:$M$31=$B51)*'W14'!$H$9:$H$31*('W14'!$I$9:$I$31+'W14'!$J$9:$J$31),0))+SUMPRODUCT(IFERROR(--('W14'!$M$35:$M$55=$B51)*'W14'!$H$35:$H$55*('W14'!$I$35:$I$55+'W14'!$J$35:$J$55),0))+SUMPRODUCT(IFERROR(--('W14'!$M$59:$M$85=$B51)*'W14'!$H$59:$H$85*('W14'!$I$59:$I$85+'W14'!$J$59:$J$85),0))+SUMPRODUCT(IFERROR(--('W14'!$M$89:$M$109=$B51)*'W14'!$H$89:$H$109*('W14'!$I$89:$I$109+'W14'!$J$89:$J$109),0)))=0,"",(SUMPRODUCT(IFERROR(--('W15'!$M$9:$M$31=$B51)*'W15'!$H$9:$H$31*('W15'!$I$9:$I$31+'W15'!$J$9:$J$31),0))+SUMPRODUCT(IFERROR(--('W15'!$M$35:$M$55=$B51)*'W15'!$H$35:$H$55*('W15'!$I$35:$I$55+'W15'!$J$35:$J$55),0))+SUMPRODUCT(IFERROR(--('W15'!$M$59:$M$85=$B51)*'W15'!$H$59:$H$85*('W15'!$I$59:$I$85+'W15'!$J$59:$J$85),0))+SUMPRODUCT(IFERROR(--('W15'!$M$89:$M$109=$B51)*'W15'!$H$89:$H$109*('W15'!$I$89:$I$109+'W15'!$J$89:$J$109),0)))/(SUMPRODUCT(IFERROR(--('W14'!$M$9:$M$31=$B51)*'W14'!$H$9:$H$31*('W14'!$I$9:$I$31+'W14'!$J$9:$J$31),0))+SUMPRODUCT(IFERROR(--('W14'!$M$35:$M$55=$B51)*'W14'!$H$35:$H$55*('W14'!$I$35:$I$55+'W14'!$J$35:$J$55),0))+SUMPRODUCT(IFERROR(--('W14'!$M$59:$M$85=$B51)*'W14'!$H$59:$H$85*('W14'!$I$59:$I$85+'W14'!$J$59:$J$85),0))+SUMPRODUCT(IFERROR(--('W14'!$M$89:$M$109=$B51)*'W14'!$H$89:$H$109*('W14'!$I$89:$I$109+'W14'!$J$89:$J$109),0)))-1)),"")</f>
        <v/>
      </c>
      <c r="R51" s="276">
        <f>IFERROR(IF((SUMPRODUCT(IFERROR(--('W16'!$M$9:$M$31=$B51)*'W16'!$H$9:$H$31*('W16'!$I$9:$I$31+'W16'!$J$9:$J$31),0))+SUMPRODUCT(IFERROR(--('W16'!$M$35:$M$55=$B51)*'W16'!$H$35:$H$55*('W16'!$I$35:$I$55+'W16'!$J$35:$J$55),0))+SUMPRODUCT(IFERROR(--('W16'!$M$59:$M$85=$B51)*'W16'!$H$59:$H$85*('W16'!$I$59:$I$85+'W16'!$J$59:$J$85),0))+SUMPRODUCT(IFERROR(--('W16'!$M$89:$M$109=$B51)*'W16'!$H$89:$H$109*('W16'!$I$89:$I$109+'W16'!$J$89:$J$109),0)))=0,"",IF((SUMPRODUCT(IFERROR(--('W15'!$M$9:$M$31=$B51)*'W15'!$H$9:$H$31*('W15'!$I$9:$I$31+'W15'!$J$9:$J$31),0))+SUMPRODUCT(IFERROR(--('W15'!$M$35:$M$55=$B51)*'W15'!$H$35:$H$55*('W15'!$I$35:$I$55+'W15'!$J$35:$J$55),0))+SUMPRODUCT(IFERROR(--('W15'!$M$59:$M$85=$B51)*'W15'!$H$59:$H$85*('W15'!$I$59:$I$85+'W15'!$J$59:$J$85),0))+SUMPRODUCT(IFERROR(--('W15'!$M$89:$M$109=$B51)*'W15'!$H$89:$H$109*('W15'!$I$89:$I$109+'W15'!$J$89:$J$109),0)))=0,"",(SUMPRODUCT(IFERROR(--('W16'!$M$9:$M$31=$B51)*'W16'!$H$9:$H$31*('W16'!$I$9:$I$31+'W16'!$J$9:$J$31),0))+SUMPRODUCT(IFERROR(--('W16'!$M$35:$M$55=$B51)*'W16'!$H$35:$H$55*('W16'!$I$35:$I$55+'W16'!$J$35:$J$55),0))+SUMPRODUCT(IFERROR(--('W16'!$M$59:$M$85=$B51)*'W16'!$H$59:$H$85*('W16'!$I$59:$I$85+'W16'!$J$59:$J$85),0))+SUMPRODUCT(IFERROR(--('W16'!$M$89:$M$109=$B51)*'W16'!$H$89:$H$109*('W16'!$I$89:$I$109+'W16'!$J$89:$J$109),0)))/(SUMPRODUCT(IFERROR(--('W15'!$M$9:$M$31=$B51)*'W15'!$H$9:$H$31*('W15'!$I$9:$I$31+'W15'!$J$9:$J$31),0))+SUMPRODUCT(IFERROR(--('W15'!$M$35:$M$55=$B51)*'W15'!$H$35:$H$55*('W15'!$I$35:$I$55+'W15'!$J$35:$J$55),0))+SUMPRODUCT(IFERROR(--('W15'!$M$59:$M$85=$B51)*'W15'!$H$59:$H$85*('W15'!$I$59:$I$85+'W15'!$J$59:$J$85),0))+SUMPRODUCT(IFERROR(--('W15'!$M$89:$M$109=$B51)*'W15'!$H$89:$H$109*('W15'!$I$89:$I$109+'W15'!$J$89:$J$109),0)))-1)),"")</f>
        <v/>
      </c>
    </row>
    <row r="52">
      <c r="A52" s="231" t="inlineStr">
        <is>
          <t>G1</t>
        </is>
      </c>
      <c r="B52" s="232" t="inlineStr">
        <is>
          <t>Panca piana bilanciere</t>
        </is>
      </c>
      <c r="C52" s="275">
        <f>""</f>
        <v/>
      </c>
      <c r="D52" s="275">
        <f>IFERROR(IF((SUMPRODUCT(IFERROR(--('W02'!$M$9:$M$31=$B52)*'W02'!$H$9:$H$31*('W02'!$I$9:$I$31+'W02'!$J$9:$J$31),0))+SUMPRODUCT(IFERROR(--('W02'!$M$35:$M$55=$B52)*'W02'!$H$35:$H$55*('W02'!$I$35:$I$55+'W02'!$J$35:$J$55),0))+SUMPRODUCT(IFERROR(--('W02'!$M$59:$M$85=$B52)*'W02'!$H$59:$H$85*('W02'!$I$59:$I$85+'W02'!$J$59:$J$85),0))+SUMPRODUCT(IFERROR(--('W02'!$M$89:$M$109=$B52)*'W02'!$H$89:$H$109*('W02'!$I$89:$I$109+'W02'!$J$89:$J$109),0)))=0,"",IF((SUMPRODUCT(IFERROR(--('W01'!$M$9:$M$31=$B52)*'W01'!$H$9:$H$31*('W01'!$I$9:$I$31+'W01'!$J$9:$J$31),0))+SUMPRODUCT(IFERROR(--('W01'!$M$35:$M$55=$B52)*'W01'!$H$35:$H$55*('W01'!$I$35:$I$55+'W01'!$J$35:$J$55),0))+SUMPRODUCT(IFERROR(--('W01'!$M$59:$M$85=$B52)*'W01'!$H$59:$H$85*('W01'!$I$59:$I$85+'W01'!$J$59:$J$85),0))+SUMPRODUCT(IFERROR(--('W01'!$M$89:$M$109=$B52)*'W01'!$H$89:$H$109*('W01'!$I$89:$I$109+'W01'!$J$89:$J$109),0)))=0,"",(SUMPRODUCT(IFERROR(--('W02'!$M$9:$M$31=$B52)*'W02'!$H$9:$H$31*('W02'!$I$9:$I$31+'W02'!$J$9:$J$31),0))+SUMPRODUCT(IFERROR(--('W02'!$M$35:$M$55=$B52)*'W02'!$H$35:$H$55*('W02'!$I$35:$I$55+'W02'!$J$35:$J$55),0))+SUMPRODUCT(IFERROR(--('W02'!$M$59:$M$85=$B52)*'W02'!$H$59:$H$85*('W02'!$I$59:$I$85+'W02'!$J$59:$J$85),0))+SUMPRODUCT(IFERROR(--('W02'!$M$89:$M$109=$B52)*'W02'!$H$89:$H$109*('W02'!$I$89:$I$109+'W02'!$J$89:$J$109),0)))/(SUMPRODUCT(IFERROR(--('W01'!$M$9:$M$31=$B52)*'W01'!$H$9:$H$31*('W01'!$I$9:$I$31+'W01'!$J$9:$J$31),0))+SUMPRODUCT(IFERROR(--('W01'!$M$35:$M$55=$B52)*'W01'!$H$35:$H$55*('W01'!$I$35:$I$55+'W01'!$J$35:$J$55),0))+SUMPRODUCT(IFERROR(--('W01'!$M$59:$M$85=$B52)*'W01'!$H$59:$H$85*('W01'!$I$59:$I$85+'W01'!$J$59:$J$85),0))+SUMPRODUCT(IFERROR(--('W01'!$M$89:$M$109=$B52)*'W01'!$H$89:$H$109*('W01'!$I$89:$I$109+'W01'!$J$89:$J$109),0)))-1)),"")</f>
        <v/>
      </c>
      <c r="E52" s="275">
        <f>IFERROR(IF((SUMPRODUCT(IFERROR(--('W03'!$M$9:$M$31=$B52)*'W03'!$H$9:$H$31*('W03'!$I$9:$I$31+'W03'!$J$9:$J$31),0))+SUMPRODUCT(IFERROR(--('W03'!$M$35:$M$55=$B52)*'W03'!$H$35:$H$55*('W03'!$I$35:$I$55+'W03'!$J$35:$J$55),0))+SUMPRODUCT(IFERROR(--('W03'!$M$59:$M$85=$B52)*'W03'!$H$59:$H$85*('W03'!$I$59:$I$85+'W03'!$J$59:$J$85),0))+SUMPRODUCT(IFERROR(--('W03'!$M$89:$M$109=$B52)*'W03'!$H$89:$H$109*('W03'!$I$89:$I$109+'W03'!$J$89:$J$109),0)))=0,"",IF((SUMPRODUCT(IFERROR(--('W02'!$M$9:$M$31=$B52)*'W02'!$H$9:$H$31*('W02'!$I$9:$I$31+'W02'!$J$9:$J$31),0))+SUMPRODUCT(IFERROR(--('W02'!$M$35:$M$55=$B52)*'W02'!$H$35:$H$55*('W02'!$I$35:$I$55+'W02'!$J$35:$J$55),0))+SUMPRODUCT(IFERROR(--('W02'!$M$59:$M$85=$B52)*'W02'!$H$59:$H$85*('W02'!$I$59:$I$85+'W02'!$J$59:$J$85),0))+SUMPRODUCT(IFERROR(--('W02'!$M$89:$M$109=$B52)*'W02'!$H$89:$H$109*('W02'!$I$89:$I$109+'W02'!$J$89:$J$109),0)))=0,"",(SUMPRODUCT(IFERROR(--('W03'!$M$9:$M$31=$B52)*'W03'!$H$9:$H$31*('W03'!$I$9:$I$31+'W03'!$J$9:$J$31),0))+SUMPRODUCT(IFERROR(--('W03'!$M$35:$M$55=$B52)*'W03'!$H$35:$H$55*('W03'!$I$35:$I$55+'W03'!$J$35:$J$55),0))+SUMPRODUCT(IFERROR(--('W03'!$M$59:$M$85=$B52)*'W03'!$H$59:$H$85*('W03'!$I$59:$I$85+'W03'!$J$59:$J$85),0))+SUMPRODUCT(IFERROR(--('W03'!$M$89:$M$109=$B52)*'W03'!$H$89:$H$109*('W03'!$I$89:$I$109+'W03'!$J$89:$J$109),0)))/(SUMPRODUCT(IFERROR(--('W02'!$M$9:$M$31=$B52)*'W02'!$H$9:$H$31*('W02'!$I$9:$I$31+'W02'!$J$9:$J$31),0))+SUMPRODUCT(IFERROR(--('W02'!$M$35:$M$55=$B52)*'W02'!$H$35:$H$55*('W02'!$I$35:$I$55+'W02'!$J$35:$J$55),0))+SUMPRODUCT(IFERROR(--('W02'!$M$59:$M$85=$B52)*'W02'!$H$59:$H$85*('W02'!$I$59:$I$85+'W02'!$J$59:$J$85),0))+SUMPRODUCT(IFERROR(--('W02'!$M$89:$M$109=$B52)*'W02'!$H$89:$H$109*('W02'!$I$89:$I$109+'W02'!$J$89:$J$109),0)))-1)),"")</f>
        <v/>
      </c>
      <c r="F52" s="275">
        <f>IFERROR(IF((SUMPRODUCT(IFERROR(--('W04'!$M$9:$M$31=$B52)*'W04'!$H$9:$H$31*('W04'!$I$9:$I$31+'W04'!$J$9:$J$31),0))+SUMPRODUCT(IFERROR(--('W04'!$M$35:$M$55=$B52)*'W04'!$H$35:$H$55*('W04'!$I$35:$I$55+'W04'!$J$35:$J$55),0))+SUMPRODUCT(IFERROR(--('W04'!$M$59:$M$85=$B52)*'W04'!$H$59:$H$85*('W04'!$I$59:$I$85+'W04'!$J$59:$J$85),0))+SUMPRODUCT(IFERROR(--('W04'!$M$89:$M$109=$B52)*'W04'!$H$89:$H$109*('W04'!$I$89:$I$109+'W04'!$J$89:$J$109),0)))=0,"",IF((SUMPRODUCT(IFERROR(--('W03'!$M$9:$M$31=$B52)*'W03'!$H$9:$H$31*('W03'!$I$9:$I$31+'W03'!$J$9:$J$31),0))+SUMPRODUCT(IFERROR(--('W03'!$M$35:$M$55=$B52)*'W03'!$H$35:$H$55*('W03'!$I$35:$I$55+'W03'!$J$35:$J$55),0))+SUMPRODUCT(IFERROR(--('W03'!$M$59:$M$85=$B52)*'W03'!$H$59:$H$85*('W03'!$I$59:$I$85+'W03'!$J$59:$J$85),0))+SUMPRODUCT(IFERROR(--('W03'!$M$89:$M$109=$B52)*'W03'!$H$89:$H$109*('W03'!$I$89:$I$109+'W03'!$J$89:$J$109),0)))=0,"",(SUMPRODUCT(IFERROR(--('W04'!$M$9:$M$31=$B52)*'W04'!$H$9:$H$31*('W04'!$I$9:$I$31+'W04'!$J$9:$J$31),0))+SUMPRODUCT(IFERROR(--('W04'!$M$35:$M$55=$B52)*'W04'!$H$35:$H$55*('W04'!$I$35:$I$55+'W04'!$J$35:$J$55),0))+SUMPRODUCT(IFERROR(--('W04'!$M$59:$M$85=$B52)*'W04'!$H$59:$H$85*('W04'!$I$59:$I$85+'W04'!$J$59:$J$85),0))+SUMPRODUCT(IFERROR(--('W04'!$M$89:$M$109=$B52)*'W04'!$H$89:$H$109*('W04'!$I$89:$I$109+'W04'!$J$89:$J$109),0)))/(SUMPRODUCT(IFERROR(--('W03'!$M$9:$M$31=$B52)*'W03'!$H$9:$H$31*('W03'!$I$9:$I$31+'W03'!$J$9:$J$31),0))+SUMPRODUCT(IFERROR(--('W03'!$M$35:$M$55=$B52)*'W03'!$H$35:$H$55*('W03'!$I$35:$I$55+'W03'!$J$35:$J$55),0))+SUMPRODUCT(IFERROR(--('W03'!$M$59:$M$85=$B52)*'W03'!$H$59:$H$85*('W03'!$I$59:$I$85+'W03'!$J$59:$J$85),0))+SUMPRODUCT(IFERROR(--('W03'!$M$89:$M$109=$B52)*'W03'!$H$89:$H$109*('W03'!$I$89:$I$109+'W03'!$J$89:$J$109),0)))-1)),"")</f>
        <v/>
      </c>
      <c r="G52" s="275">
        <f>IFERROR(IF((SUMPRODUCT(IFERROR(--('W05'!$M$9:$M$31=$B52)*'W05'!$H$9:$H$31*('W05'!$I$9:$I$31+'W05'!$J$9:$J$31),0))+SUMPRODUCT(IFERROR(--('W05'!$M$35:$M$55=$B52)*'W05'!$H$35:$H$55*('W05'!$I$35:$I$55+'W05'!$J$35:$J$55),0))+SUMPRODUCT(IFERROR(--('W05'!$M$59:$M$85=$B52)*'W05'!$H$59:$H$85*('W05'!$I$59:$I$85+'W05'!$J$59:$J$85),0))+SUMPRODUCT(IFERROR(--('W05'!$M$89:$M$109=$B52)*'W05'!$H$89:$H$109*('W05'!$I$89:$I$109+'W05'!$J$89:$J$109),0)))=0,"",IF((SUMPRODUCT(IFERROR(--('W04'!$M$9:$M$31=$B52)*'W04'!$H$9:$H$31*('W04'!$I$9:$I$31+'W04'!$J$9:$J$31),0))+SUMPRODUCT(IFERROR(--('W04'!$M$35:$M$55=$B52)*'W04'!$H$35:$H$55*('W04'!$I$35:$I$55+'W04'!$J$35:$J$55),0))+SUMPRODUCT(IFERROR(--('W04'!$M$59:$M$85=$B52)*'W04'!$H$59:$H$85*('W04'!$I$59:$I$85+'W04'!$J$59:$J$85),0))+SUMPRODUCT(IFERROR(--('W04'!$M$89:$M$109=$B52)*'W04'!$H$89:$H$109*('W04'!$I$89:$I$109+'W04'!$J$89:$J$109),0)))=0,"",(SUMPRODUCT(IFERROR(--('W05'!$M$9:$M$31=$B52)*'W05'!$H$9:$H$31*('W05'!$I$9:$I$31+'W05'!$J$9:$J$31),0))+SUMPRODUCT(IFERROR(--('W05'!$M$35:$M$55=$B52)*'W05'!$H$35:$H$55*('W05'!$I$35:$I$55+'W05'!$J$35:$J$55),0))+SUMPRODUCT(IFERROR(--('W05'!$M$59:$M$85=$B52)*'W05'!$H$59:$H$85*('W05'!$I$59:$I$85+'W05'!$J$59:$J$85),0))+SUMPRODUCT(IFERROR(--('W05'!$M$89:$M$109=$B52)*'W05'!$H$89:$H$109*('W05'!$I$89:$I$109+'W05'!$J$89:$J$109),0)))/(SUMPRODUCT(IFERROR(--('W04'!$M$9:$M$31=$B52)*'W04'!$H$9:$H$31*('W04'!$I$9:$I$31+'W04'!$J$9:$J$31),0))+SUMPRODUCT(IFERROR(--('W04'!$M$35:$M$55=$B52)*'W04'!$H$35:$H$55*('W04'!$I$35:$I$55+'W04'!$J$35:$J$55),0))+SUMPRODUCT(IFERROR(--('W04'!$M$59:$M$85=$B52)*'W04'!$H$59:$H$85*('W04'!$I$59:$I$85+'W04'!$J$59:$J$85),0))+SUMPRODUCT(IFERROR(--('W04'!$M$89:$M$109=$B52)*'W04'!$H$89:$H$109*('W04'!$I$89:$I$109+'W04'!$J$89:$J$109),0)))-1)),"")</f>
        <v/>
      </c>
      <c r="H52" s="275">
        <f>IFERROR(IF((SUMPRODUCT(IFERROR(--('W06'!$M$9:$M$31=$B52)*'W06'!$H$9:$H$31*('W06'!$I$9:$I$31+'W06'!$J$9:$J$31),0))+SUMPRODUCT(IFERROR(--('W06'!$M$35:$M$55=$B52)*'W06'!$H$35:$H$55*('W06'!$I$35:$I$55+'W06'!$J$35:$J$55),0))+SUMPRODUCT(IFERROR(--('W06'!$M$59:$M$85=$B52)*'W06'!$H$59:$H$85*('W06'!$I$59:$I$85+'W06'!$J$59:$J$85),0))+SUMPRODUCT(IFERROR(--('W06'!$M$89:$M$109=$B52)*'W06'!$H$89:$H$109*('W06'!$I$89:$I$109+'W06'!$J$89:$J$109),0)))=0,"",IF((SUMPRODUCT(IFERROR(--('W05'!$M$9:$M$31=$B52)*'W05'!$H$9:$H$31*('W05'!$I$9:$I$31+'W05'!$J$9:$J$31),0))+SUMPRODUCT(IFERROR(--('W05'!$M$35:$M$55=$B52)*'W05'!$H$35:$H$55*('W05'!$I$35:$I$55+'W05'!$J$35:$J$55),0))+SUMPRODUCT(IFERROR(--('W05'!$M$59:$M$85=$B52)*'W05'!$H$59:$H$85*('W05'!$I$59:$I$85+'W05'!$J$59:$J$85),0))+SUMPRODUCT(IFERROR(--('W05'!$M$89:$M$109=$B52)*'W05'!$H$89:$H$109*('W05'!$I$89:$I$109+'W05'!$J$89:$J$109),0)))=0,"",(SUMPRODUCT(IFERROR(--('W06'!$M$9:$M$31=$B52)*'W06'!$H$9:$H$31*('W06'!$I$9:$I$31+'W06'!$J$9:$J$31),0))+SUMPRODUCT(IFERROR(--('W06'!$M$35:$M$55=$B52)*'W06'!$H$35:$H$55*('W06'!$I$35:$I$55+'W06'!$J$35:$J$55),0))+SUMPRODUCT(IFERROR(--('W06'!$M$59:$M$85=$B52)*'W06'!$H$59:$H$85*('W06'!$I$59:$I$85+'W06'!$J$59:$J$85),0))+SUMPRODUCT(IFERROR(--('W06'!$M$89:$M$109=$B52)*'W06'!$H$89:$H$109*('W06'!$I$89:$I$109+'W06'!$J$89:$J$109),0)))/(SUMPRODUCT(IFERROR(--('W05'!$M$9:$M$31=$B52)*'W05'!$H$9:$H$31*('W05'!$I$9:$I$31+'W05'!$J$9:$J$31),0))+SUMPRODUCT(IFERROR(--('W05'!$M$35:$M$55=$B52)*'W05'!$H$35:$H$55*('W05'!$I$35:$I$55+'W05'!$J$35:$J$55),0))+SUMPRODUCT(IFERROR(--('W05'!$M$59:$M$85=$B52)*'W05'!$H$59:$H$85*('W05'!$I$59:$I$85+'W05'!$J$59:$J$85),0))+SUMPRODUCT(IFERROR(--('W05'!$M$89:$M$109=$B52)*'W05'!$H$89:$H$109*('W05'!$I$89:$I$109+'W05'!$J$89:$J$109),0)))-1)),"")</f>
        <v/>
      </c>
      <c r="I52" s="275">
        <f>IFERROR(IF((SUMPRODUCT(IFERROR(--('W07'!$M$9:$M$31=$B52)*'W07'!$H$9:$H$31*('W07'!$I$9:$I$31+'W07'!$J$9:$J$31),0))+SUMPRODUCT(IFERROR(--('W07'!$M$35:$M$55=$B52)*'W07'!$H$35:$H$55*('W07'!$I$35:$I$55+'W07'!$J$35:$J$55),0))+SUMPRODUCT(IFERROR(--('W07'!$M$59:$M$85=$B52)*'W07'!$H$59:$H$85*('W07'!$I$59:$I$85+'W07'!$J$59:$J$85),0))+SUMPRODUCT(IFERROR(--('W07'!$M$89:$M$109=$B52)*'W07'!$H$89:$H$109*('W07'!$I$89:$I$109+'W07'!$J$89:$J$109),0)))=0,"",IF((SUMPRODUCT(IFERROR(--('W06'!$M$9:$M$31=$B52)*'W06'!$H$9:$H$31*('W06'!$I$9:$I$31+'W06'!$J$9:$J$31),0))+SUMPRODUCT(IFERROR(--('W06'!$M$35:$M$55=$B52)*'W06'!$H$35:$H$55*('W06'!$I$35:$I$55+'W06'!$J$35:$J$55),0))+SUMPRODUCT(IFERROR(--('W06'!$M$59:$M$85=$B52)*'W06'!$H$59:$H$85*('W06'!$I$59:$I$85+'W06'!$J$59:$J$85),0))+SUMPRODUCT(IFERROR(--('W06'!$M$89:$M$109=$B52)*'W06'!$H$89:$H$109*('W06'!$I$89:$I$109+'W06'!$J$89:$J$109),0)))=0,"",(SUMPRODUCT(IFERROR(--('W07'!$M$9:$M$31=$B52)*'W07'!$H$9:$H$31*('W07'!$I$9:$I$31+'W07'!$J$9:$J$31),0))+SUMPRODUCT(IFERROR(--('W07'!$M$35:$M$55=$B52)*'W07'!$H$35:$H$55*('W07'!$I$35:$I$55+'W07'!$J$35:$J$55),0))+SUMPRODUCT(IFERROR(--('W07'!$M$59:$M$85=$B52)*'W07'!$H$59:$H$85*('W07'!$I$59:$I$85+'W07'!$J$59:$J$85),0))+SUMPRODUCT(IFERROR(--('W07'!$M$89:$M$109=$B52)*'W07'!$H$89:$H$109*('W07'!$I$89:$I$109+'W07'!$J$89:$J$109),0)))/(SUMPRODUCT(IFERROR(--('W06'!$M$9:$M$31=$B52)*'W06'!$H$9:$H$31*('W06'!$I$9:$I$31+'W06'!$J$9:$J$31),0))+SUMPRODUCT(IFERROR(--('W06'!$M$35:$M$55=$B52)*'W06'!$H$35:$H$55*('W06'!$I$35:$I$55+'W06'!$J$35:$J$55),0))+SUMPRODUCT(IFERROR(--('W06'!$M$59:$M$85=$B52)*'W06'!$H$59:$H$85*('W06'!$I$59:$I$85+'W06'!$J$59:$J$85),0))+SUMPRODUCT(IFERROR(--('W06'!$M$89:$M$109=$B52)*'W06'!$H$89:$H$109*('W06'!$I$89:$I$109+'W06'!$J$89:$J$109),0)))-1)),"")</f>
        <v/>
      </c>
      <c r="J52" s="275">
        <f>IFERROR(IF((SUMPRODUCT(IFERROR(--('W08'!$M$9:$M$31=$B52)*'W08'!$H$9:$H$31*('W08'!$I$9:$I$31+'W08'!$J$9:$J$31),0))+SUMPRODUCT(IFERROR(--('W08'!$M$35:$M$55=$B52)*'W08'!$H$35:$H$55*('W08'!$I$35:$I$55+'W08'!$J$35:$J$55),0))+SUMPRODUCT(IFERROR(--('W08'!$M$59:$M$85=$B52)*'W08'!$H$59:$H$85*('W08'!$I$59:$I$85+'W08'!$J$59:$J$85),0))+SUMPRODUCT(IFERROR(--('W08'!$M$89:$M$109=$B52)*'W08'!$H$89:$H$109*('W08'!$I$89:$I$109+'W08'!$J$89:$J$109),0)))=0,"",IF((SUMPRODUCT(IFERROR(--('W07'!$M$9:$M$31=$B52)*'W07'!$H$9:$H$31*('W07'!$I$9:$I$31+'W07'!$J$9:$J$31),0))+SUMPRODUCT(IFERROR(--('W07'!$M$35:$M$55=$B52)*'W07'!$H$35:$H$55*('W07'!$I$35:$I$55+'W07'!$J$35:$J$55),0))+SUMPRODUCT(IFERROR(--('W07'!$M$59:$M$85=$B52)*'W07'!$H$59:$H$85*('W07'!$I$59:$I$85+'W07'!$J$59:$J$85),0))+SUMPRODUCT(IFERROR(--('W07'!$M$89:$M$109=$B52)*'W07'!$H$89:$H$109*('W07'!$I$89:$I$109+'W07'!$J$89:$J$109),0)))=0,"",(SUMPRODUCT(IFERROR(--('W08'!$M$9:$M$31=$B52)*'W08'!$H$9:$H$31*('W08'!$I$9:$I$31+'W08'!$J$9:$J$31),0))+SUMPRODUCT(IFERROR(--('W08'!$M$35:$M$55=$B52)*'W08'!$H$35:$H$55*('W08'!$I$35:$I$55+'W08'!$J$35:$J$55),0))+SUMPRODUCT(IFERROR(--('W08'!$M$59:$M$85=$B52)*'W08'!$H$59:$H$85*('W08'!$I$59:$I$85+'W08'!$J$59:$J$85),0))+SUMPRODUCT(IFERROR(--('W08'!$M$89:$M$109=$B52)*'W08'!$H$89:$H$109*('W08'!$I$89:$I$109+'W08'!$J$89:$J$109),0)))/(SUMPRODUCT(IFERROR(--('W07'!$M$9:$M$31=$B52)*'W07'!$H$9:$H$31*('W07'!$I$9:$I$31+'W07'!$J$9:$J$31),0))+SUMPRODUCT(IFERROR(--('W07'!$M$35:$M$55=$B52)*'W07'!$H$35:$H$55*('W07'!$I$35:$I$55+'W07'!$J$35:$J$55),0))+SUMPRODUCT(IFERROR(--('W07'!$M$59:$M$85=$B52)*'W07'!$H$59:$H$85*('W07'!$I$59:$I$85+'W07'!$J$59:$J$85),0))+SUMPRODUCT(IFERROR(--('W07'!$M$89:$M$109=$B52)*'W07'!$H$89:$H$109*('W07'!$I$89:$I$109+'W07'!$J$89:$J$109),0)))-1)),"")</f>
        <v/>
      </c>
      <c r="K52" s="275">
        <f>IFERROR(IF((SUMPRODUCT(IFERROR(--('W09'!$M$9:$M$31=$B52)*'W09'!$H$9:$H$31*('W09'!$I$9:$I$31+'W09'!$J$9:$J$31),0))+SUMPRODUCT(IFERROR(--('W09'!$M$35:$M$55=$B52)*'W09'!$H$35:$H$55*('W09'!$I$35:$I$55+'W09'!$J$35:$J$55),0))+SUMPRODUCT(IFERROR(--('W09'!$M$59:$M$85=$B52)*'W09'!$H$59:$H$85*('W09'!$I$59:$I$85+'W09'!$J$59:$J$85),0))+SUMPRODUCT(IFERROR(--('W09'!$M$89:$M$109=$B52)*'W09'!$H$89:$H$109*('W09'!$I$89:$I$109+'W09'!$J$89:$J$109),0)))=0,"",IF((SUMPRODUCT(IFERROR(--('W08'!$M$9:$M$31=$B52)*'W08'!$H$9:$H$31*('W08'!$I$9:$I$31+'W08'!$J$9:$J$31),0))+SUMPRODUCT(IFERROR(--('W08'!$M$35:$M$55=$B52)*'W08'!$H$35:$H$55*('W08'!$I$35:$I$55+'W08'!$J$35:$J$55),0))+SUMPRODUCT(IFERROR(--('W08'!$M$59:$M$85=$B52)*'W08'!$H$59:$H$85*('W08'!$I$59:$I$85+'W08'!$J$59:$J$85),0))+SUMPRODUCT(IFERROR(--('W08'!$M$89:$M$109=$B52)*'W08'!$H$89:$H$109*('W08'!$I$89:$I$109+'W08'!$J$89:$J$109),0)))=0,"",(SUMPRODUCT(IFERROR(--('W09'!$M$9:$M$31=$B52)*'W09'!$H$9:$H$31*('W09'!$I$9:$I$31+'W09'!$J$9:$J$31),0))+SUMPRODUCT(IFERROR(--('W09'!$M$35:$M$55=$B52)*'W09'!$H$35:$H$55*('W09'!$I$35:$I$55+'W09'!$J$35:$J$55),0))+SUMPRODUCT(IFERROR(--('W09'!$M$59:$M$85=$B52)*'W09'!$H$59:$H$85*('W09'!$I$59:$I$85+'W09'!$J$59:$J$85),0))+SUMPRODUCT(IFERROR(--('W09'!$M$89:$M$109=$B52)*'W09'!$H$89:$H$109*('W09'!$I$89:$I$109+'W09'!$J$89:$J$109),0)))/(SUMPRODUCT(IFERROR(--('W08'!$M$9:$M$31=$B52)*'W08'!$H$9:$H$31*('W08'!$I$9:$I$31+'W08'!$J$9:$J$31),0))+SUMPRODUCT(IFERROR(--('W08'!$M$35:$M$55=$B52)*'W08'!$H$35:$H$55*('W08'!$I$35:$I$55+'W08'!$J$35:$J$55),0))+SUMPRODUCT(IFERROR(--('W08'!$M$59:$M$85=$B52)*'W08'!$H$59:$H$85*('W08'!$I$59:$I$85+'W08'!$J$59:$J$85),0))+SUMPRODUCT(IFERROR(--('W08'!$M$89:$M$109=$B52)*'W08'!$H$89:$H$109*('W08'!$I$89:$I$109+'W08'!$J$89:$J$109),0)))-1)),"")</f>
        <v/>
      </c>
      <c r="L52" s="275">
        <f>IFERROR(IF((SUMPRODUCT(IFERROR(--('W10'!$M$9:$M$31=$B52)*'W10'!$H$9:$H$31*('W10'!$I$9:$I$31+'W10'!$J$9:$J$31),0))+SUMPRODUCT(IFERROR(--('W10'!$M$35:$M$55=$B52)*'W10'!$H$35:$H$55*('W10'!$I$35:$I$55+'W10'!$J$35:$J$55),0))+SUMPRODUCT(IFERROR(--('W10'!$M$59:$M$85=$B52)*'W10'!$H$59:$H$85*('W10'!$I$59:$I$85+'W10'!$J$59:$J$85),0))+SUMPRODUCT(IFERROR(--('W10'!$M$89:$M$109=$B52)*'W10'!$H$89:$H$109*('W10'!$I$89:$I$109+'W10'!$J$89:$J$109),0)))=0,"",IF((SUMPRODUCT(IFERROR(--('W09'!$M$9:$M$31=$B52)*'W09'!$H$9:$H$31*('W09'!$I$9:$I$31+'W09'!$J$9:$J$31),0))+SUMPRODUCT(IFERROR(--('W09'!$M$35:$M$55=$B52)*'W09'!$H$35:$H$55*('W09'!$I$35:$I$55+'W09'!$J$35:$J$55),0))+SUMPRODUCT(IFERROR(--('W09'!$M$59:$M$85=$B52)*'W09'!$H$59:$H$85*('W09'!$I$59:$I$85+'W09'!$J$59:$J$85),0))+SUMPRODUCT(IFERROR(--('W09'!$M$89:$M$109=$B52)*'W09'!$H$89:$H$109*('W09'!$I$89:$I$109+'W09'!$J$89:$J$109),0)))=0,"",(SUMPRODUCT(IFERROR(--('W10'!$M$9:$M$31=$B52)*'W10'!$H$9:$H$31*('W10'!$I$9:$I$31+'W10'!$J$9:$J$31),0))+SUMPRODUCT(IFERROR(--('W10'!$M$35:$M$55=$B52)*'W10'!$H$35:$H$55*('W10'!$I$35:$I$55+'W10'!$J$35:$J$55),0))+SUMPRODUCT(IFERROR(--('W10'!$M$59:$M$85=$B52)*'W10'!$H$59:$H$85*('W10'!$I$59:$I$85+'W10'!$J$59:$J$85),0))+SUMPRODUCT(IFERROR(--('W10'!$M$89:$M$109=$B52)*'W10'!$H$89:$H$109*('W10'!$I$89:$I$109+'W10'!$J$89:$J$109),0)))/(SUMPRODUCT(IFERROR(--('W09'!$M$9:$M$31=$B52)*'W09'!$H$9:$H$31*('W09'!$I$9:$I$31+'W09'!$J$9:$J$31),0))+SUMPRODUCT(IFERROR(--('W09'!$M$35:$M$55=$B52)*'W09'!$H$35:$H$55*('W09'!$I$35:$I$55+'W09'!$J$35:$J$55),0))+SUMPRODUCT(IFERROR(--('W09'!$M$59:$M$85=$B52)*'W09'!$H$59:$H$85*('W09'!$I$59:$I$85+'W09'!$J$59:$J$85),0))+SUMPRODUCT(IFERROR(--('W09'!$M$89:$M$109=$B52)*'W09'!$H$89:$H$109*('W09'!$I$89:$I$109+'W09'!$J$89:$J$109),0)))-1)),"")</f>
        <v/>
      </c>
      <c r="M52" s="275">
        <f>IFERROR(IF((SUMPRODUCT(IFERROR(--('W11'!$M$9:$M$31=$B52)*'W11'!$H$9:$H$31*('W11'!$I$9:$I$31+'W11'!$J$9:$J$31),0))+SUMPRODUCT(IFERROR(--('W11'!$M$35:$M$55=$B52)*'W11'!$H$35:$H$55*('W11'!$I$35:$I$55+'W11'!$J$35:$J$55),0))+SUMPRODUCT(IFERROR(--('W11'!$M$59:$M$85=$B52)*'W11'!$H$59:$H$85*('W11'!$I$59:$I$85+'W11'!$J$59:$J$85),0))+SUMPRODUCT(IFERROR(--('W11'!$M$89:$M$109=$B52)*'W11'!$H$89:$H$109*('W11'!$I$89:$I$109+'W11'!$J$89:$J$109),0)))=0,"",IF((SUMPRODUCT(IFERROR(--('W10'!$M$9:$M$31=$B52)*'W10'!$H$9:$H$31*('W10'!$I$9:$I$31+'W10'!$J$9:$J$31),0))+SUMPRODUCT(IFERROR(--('W10'!$M$35:$M$55=$B52)*'W10'!$H$35:$H$55*('W10'!$I$35:$I$55+'W10'!$J$35:$J$55),0))+SUMPRODUCT(IFERROR(--('W10'!$M$59:$M$85=$B52)*'W10'!$H$59:$H$85*('W10'!$I$59:$I$85+'W10'!$J$59:$J$85),0))+SUMPRODUCT(IFERROR(--('W10'!$M$89:$M$109=$B52)*'W10'!$H$89:$H$109*('W10'!$I$89:$I$109+'W10'!$J$89:$J$109),0)))=0,"",(SUMPRODUCT(IFERROR(--('W11'!$M$9:$M$31=$B52)*'W11'!$H$9:$H$31*('W11'!$I$9:$I$31+'W11'!$J$9:$J$31),0))+SUMPRODUCT(IFERROR(--('W11'!$M$35:$M$55=$B52)*'W11'!$H$35:$H$55*('W11'!$I$35:$I$55+'W11'!$J$35:$J$55),0))+SUMPRODUCT(IFERROR(--('W11'!$M$59:$M$85=$B52)*'W11'!$H$59:$H$85*('W11'!$I$59:$I$85+'W11'!$J$59:$J$85),0))+SUMPRODUCT(IFERROR(--('W11'!$M$89:$M$109=$B52)*'W11'!$H$89:$H$109*('W11'!$I$89:$I$109+'W11'!$J$89:$J$109),0)))/(SUMPRODUCT(IFERROR(--('W10'!$M$9:$M$31=$B52)*'W10'!$H$9:$H$31*('W10'!$I$9:$I$31+'W10'!$J$9:$J$31),0))+SUMPRODUCT(IFERROR(--('W10'!$M$35:$M$55=$B52)*'W10'!$H$35:$H$55*('W10'!$I$35:$I$55+'W10'!$J$35:$J$55),0))+SUMPRODUCT(IFERROR(--('W10'!$M$59:$M$85=$B52)*'W10'!$H$59:$H$85*('W10'!$I$59:$I$85+'W10'!$J$59:$J$85),0))+SUMPRODUCT(IFERROR(--('W10'!$M$89:$M$109=$B52)*'W10'!$H$89:$H$109*('W10'!$I$89:$I$109+'W10'!$J$89:$J$109),0)))-1)),"")</f>
        <v/>
      </c>
      <c r="N52" s="275">
        <f>IFERROR(IF((SUMPRODUCT(IFERROR(--('W12'!$M$9:$M$31=$B52)*'W12'!$H$9:$H$31*('W12'!$I$9:$I$31+'W12'!$J$9:$J$31),0))+SUMPRODUCT(IFERROR(--('W12'!$M$35:$M$55=$B52)*'W12'!$H$35:$H$55*('W12'!$I$35:$I$55+'W12'!$J$35:$J$55),0))+SUMPRODUCT(IFERROR(--('W12'!$M$59:$M$85=$B52)*'W12'!$H$59:$H$85*('W12'!$I$59:$I$85+'W12'!$J$59:$J$85),0))+SUMPRODUCT(IFERROR(--('W12'!$M$89:$M$109=$B52)*'W12'!$H$89:$H$109*('W12'!$I$89:$I$109+'W12'!$J$89:$J$109),0)))=0,"",IF((SUMPRODUCT(IFERROR(--('W11'!$M$9:$M$31=$B52)*'W11'!$H$9:$H$31*('W11'!$I$9:$I$31+'W11'!$J$9:$J$31),0))+SUMPRODUCT(IFERROR(--('W11'!$M$35:$M$55=$B52)*'W11'!$H$35:$H$55*('W11'!$I$35:$I$55+'W11'!$J$35:$J$55),0))+SUMPRODUCT(IFERROR(--('W11'!$M$59:$M$85=$B52)*'W11'!$H$59:$H$85*('W11'!$I$59:$I$85+'W11'!$J$59:$J$85),0))+SUMPRODUCT(IFERROR(--('W11'!$M$89:$M$109=$B52)*'W11'!$H$89:$H$109*('W11'!$I$89:$I$109+'W11'!$J$89:$J$109),0)))=0,"",(SUMPRODUCT(IFERROR(--('W12'!$M$9:$M$31=$B52)*'W12'!$H$9:$H$31*('W12'!$I$9:$I$31+'W12'!$J$9:$J$31),0))+SUMPRODUCT(IFERROR(--('W12'!$M$35:$M$55=$B52)*'W12'!$H$35:$H$55*('W12'!$I$35:$I$55+'W12'!$J$35:$J$55),0))+SUMPRODUCT(IFERROR(--('W12'!$M$59:$M$85=$B52)*'W12'!$H$59:$H$85*('W12'!$I$59:$I$85+'W12'!$J$59:$J$85),0))+SUMPRODUCT(IFERROR(--('W12'!$M$89:$M$109=$B52)*'W12'!$H$89:$H$109*('W12'!$I$89:$I$109+'W12'!$J$89:$J$109),0)))/(SUMPRODUCT(IFERROR(--('W11'!$M$9:$M$31=$B52)*'W11'!$H$9:$H$31*('W11'!$I$9:$I$31+'W11'!$J$9:$J$31),0))+SUMPRODUCT(IFERROR(--('W11'!$M$35:$M$55=$B52)*'W11'!$H$35:$H$55*('W11'!$I$35:$I$55+'W11'!$J$35:$J$55),0))+SUMPRODUCT(IFERROR(--('W11'!$M$59:$M$85=$B52)*'W11'!$H$59:$H$85*('W11'!$I$59:$I$85+'W11'!$J$59:$J$85),0))+SUMPRODUCT(IFERROR(--('W11'!$M$89:$M$109=$B52)*'W11'!$H$89:$H$109*('W11'!$I$89:$I$109+'W11'!$J$89:$J$109),0)))-1)),"")</f>
        <v/>
      </c>
      <c r="O52" s="275">
        <f>IFERROR(IF((SUMPRODUCT(IFERROR(--('W13'!$M$9:$M$31=$B52)*'W13'!$H$9:$H$31*('W13'!$I$9:$I$31+'W13'!$J$9:$J$31),0))+SUMPRODUCT(IFERROR(--('W13'!$M$35:$M$55=$B52)*'W13'!$H$35:$H$55*('W13'!$I$35:$I$55+'W13'!$J$35:$J$55),0))+SUMPRODUCT(IFERROR(--('W13'!$M$59:$M$85=$B52)*'W13'!$H$59:$H$85*('W13'!$I$59:$I$85+'W13'!$J$59:$J$85),0))+SUMPRODUCT(IFERROR(--('W13'!$M$89:$M$109=$B52)*'W13'!$H$89:$H$109*('W13'!$I$89:$I$109+'W13'!$J$89:$J$109),0)))=0,"",IF((SUMPRODUCT(IFERROR(--('W12'!$M$9:$M$31=$B52)*'W12'!$H$9:$H$31*('W12'!$I$9:$I$31+'W12'!$J$9:$J$31),0))+SUMPRODUCT(IFERROR(--('W12'!$M$35:$M$55=$B52)*'W12'!$H$35:$H$55*('W12'!$I$35:$I$55+'W12'!$J$35:$J$55),0))+SUMPRODUCT(IFERROR(--('W12'!$M$59:$M$85=$B52)*'W12'!$H$59:$H$85*('W12'!$I$59:$I$85+'W12'!$J$59:$J$85),0))+SUMPRODUCT(IFERROR(--('W12'!$M$89:$M$109=$B52)*'W12'!$H$89:$H$109*('W12'!$I$89:$I$109+'W12'!$J$89:$J$109),0)))=0,"",(SUMPRODUCT(IFERROR(--('W13'!$M$9:$M$31=$B52)*'W13'!$H$9:$H$31*('W13'!$I$9:$I$31+'W13'!$J$9:$J$31),0))+SUMPRODUCT(IFERROR(--('W13'!$M$35:$M$55=$B52)*'W13'!$H$35:$H$55*('W13'!$I$35:$I$55+'W13'!$J$35:$J$55),0))+SUMPRODUCT(IFERROR(--('W13'!$M$59:$M$85=$B52)*'W13'!$H$59:$H$85*('W13'!$I$59:$I$85+'W13'!$J$59:$J$85),0))+SUMPRODUCT(IFERROR(--('W13'!$M$89:$M$109=$B52)*'W13'!$H$89:$H$109*('W13'!$I$89:$I$109+'W13'!$J$89:$J$109),0)))/(SUMPRODUCT(IFERROR(--('W12'!$M$9:$M$31=$B52)*'W12'!$H$9:$H$31*('W12'!$I$9:$I$31+'W12'!$J$9:$J$31),0))+SUMPRODUCT(IFERROR(--('W12'!$M$35:$M$55=$B52)*'W12'!$H$35:$H$55*('W12'!$I$35:$I$55+'W12'!$J$35:$J$55),0))+SUMPRODUCT(IFERROR(--('W12'!$M$59:$M$85=$B52)*'W12'!$H$59:$H$85*('W12'!$I$59:$I$85+'W12'!$J$59:$J$85),0))+SUMPRODUCT(IFERROR(--('W12'!$M$89:$M$109=$B52)*'W12'!$H$89:$H$109*('W12'!$I$89:$I$109+'W12'!$J$89:$J$109),0)))-1)),"")</f>
        <v/>
      </c>
      <c r="P52" s="275">
        <f>IFERROR(IF((SUMPRODUCT(IFERROR(--('W14'!$M$9:$M$31=$B52)*'W14'!$H$9:$H$31*('W14'!$I$9:$I$31+'W14'!$J$9:$J$31),0))+SUMPRODUCT(IFERROR(--('W14'!$M$35:$M$55=$B52)*'W14'!$H$35:$H$55*('W14'!$I$35:$I$55+'W14'!$J$35:$J$55),0))+SUMPRODUCT(IFERROR(--('W14'!$M$59:$M$85=$B52)*'W14'!$H$59:$H$85*('W14'!$I$59:$I$85+'W14'!$J$59:$J$85),0))+SUMPRODUCT(IFERROR(--('W14'!$M$89:$M$109=$B52)*'W14'!$H$89:$H$109*('W14'!$I$89:$I$109+'W14'!$J$89:$J$109),0)))=0,"",IF((SUMPRODUCT(IFERROR(--('W13'!$M$9:$M$31=$B52)*'W13'!$H$9:$H$31*('W13'!$I$9:$I$31+'W13'!$J$9:$J$31),0))+SUMPRODUCT(IFERROR(--('W13'!$M$35:$M$55=$B52)*'W13'!$H$35:$H$55*('W13'!$I$35:$I$55+'W13'!$J$35:$J$55),0))+SUMPRODUCT(IFERROR(--('W13'!$M$59:$M$85=$B52)*'W13'!$H$59:$H$85*('W13'!$I$59:$I$85+'W13'!$J$59:$J$85),0))+SUMPRODUCT(IFERROR(--('W13'!$M$89:$M$109=$B52)*'W13'!$H$89:$H$109*('W13'!$I$89:$I$109+'W13'!$J$89:$J$109),0)))=0,"",(SUMPRODUCT(IFERROR(--('W14'!$M$9:$M$31=$B52)*'W14'!$H$9:$H$31*('W14'!$I$9:$I$31+'W14'!$J$9:$J$31),0))+SUMPRODUCT(IFERROR(--('W14'!$M$35:$M$55=$B52)*'W14'!$H$35:$H$55*('W14'!$I$35:$I$55+'W14'!$J$35:$J$55),0))+SUMPRODUCT(IFERROR(--('W14'!$M$59:$M$85=$B52)*'W14'!$H$59:$H$85*('W14'!$I$59:$I$85+'W14'!$J$59:$J$85),0))+SUMPRODUCT(IFERROR(--('W14'!$M$89:$M$109=$B52)*'W14'!$H$89:$H$109*('W14'!$I$89:$I$109+'W14'!$J$89:$J$109),0)))/(SUMPRODUCT(IFERROR(--('W13'!$M$9:$M$31=$B52)*'W13'!$H$9:$H$31*('W13'!$I$9:$I$31+'W13'!$J$9:$J$31),0))+SUMPRODUCT(IFERROR(--('W13'!$M$35:$M$55=$B52)*'W13'!$H$35:$H$55*('W13'!$I$35:$I$55+'W13'!$J$35:$J$55),0))+SUMPRODUCT(IFERROR(--('W13'!$M$59:$M$85=$B52)*'W13'!$H$59:$H$85*('W13'!$I$59:$I$85+'W13'!$J$59:$J$85),0))+SUMPRODUCT(IFERROR(--('W13'!$M$89:$M$109=$B52)*'W13'!$H$89:$H$109*('W13'!$I$89:$I$109+'W13'!$J$89:$J$109),0)))-1)),"")</f>
        <v/>
      </c>
      <c r="Q52" s="275">
        <f>IFERROR(IF((SUMPRODUCT(IFERROR(--('W15'!$M$9:$M$31=$B52)*'W15'!$H$9:$H$31*('W15'!$I$9:$I$31+'W15'!$J$9:$J$31),0))+SUMPRODUCT(IFERROR(--('W15'!$M$35:$M$55=$B52)*'W15'!$H$35:$H$55*('W15'!$I$35:$I$55+'W15'!$J$35:$J$55),0))+SUMPRODUCT(IFERROR(--('W15'!$M$59:$M$85=$B52)*'W15'!$H$59:$H$85*('W15'!$I$59:$I$85+'W15'!$J$59:$J$85),0))+SUMPRODUCT(IFERROR(--('W15'!$M$89:$M$109=$B52)*'W15'!$H$89:$H$109*('W15'!$I$89:$I$109+'W15'!$J$89:$J$109),0)))=0,"",IF((SUMPRODUCT(IFERROR(--('W14'!$M$9:$M$31=$B52)*'W14'!$H$9:$H$31*('W14'!$I$9:$I$31+'W14'!$J$9:$J$31),0))+SUMPRODUCT(IFERROR(--('W14'!$M$35:$M$55=$B52)*'W14'!$H$35:$H$55*('W14'!$I$35:$I$55+'W14'!$J$35:$J$55),0))+SUMPRODUCT(IFERROR(--('W14'!$M$59:$M$85=$B52)*'W14'!$H$59:$H$85*('W14'!$I$59:$I$85+'W14'!$J$59:$J$85),0))+SUMPRODUCT(IFERROR(--('W14'!$M$89:$M$109=$B52)*'W14'!$H$89:$H$109*('W14'!$I$89:$I$109+'W14'!$J$89:$J$109),0)))=0,"",(SUMPRODUCT(IFERROR(--('W15'!$M$9:$M$31=$B52)*'W15'!$H$9:$H$31*('W15'!$I$9:$I$31+'W15'!$J$9:$J$31),0))+SUMPRODUCT(IFERROR(--('W15'!$M$35:$M$55=$B52)*'W15'!$H$35:$H$55*('W15'!$I$35:$I$55+'W15'!$J$35:$J$55),0))+SUMPRODUCT(IFERROR(--('W15'!$M$59:$M$85=$B52)*'W15'!$H$59:$H$85*('W15'!$I$59:$I$85+'W15'!$J$59:$J$85),0))+SUMPRODUCT(IFERROR(--('W15'!$M$89:$M$109=$B52)*'W15'!$H$89:$H$109*('W15'!$I$89:$I$109+'W15'!$J$89:$J$109),0)))/(SUMPRODUCT(IFERROR(--('W14'!$M$9:$M$31=$B52)*'W14'!$H$9:$H$31*('W14'!$I$9:$I$31+'W14'!$J$9:$J$31),0))+SUMPRODUCT(IFERROR(--('W14'!$M$35:$M$55=$B52)*'W14'!$H$35:$H$55*('W14'!$I$35:$I$55+'W14'!$J$35:$J$55),0))+SUMPRODUCT(IFERROR(--('W14'!$M$59:$M$85=$B52)*'W14'!$H$59:$H$85*('W14'!$I$59:$I$85+'W14'!$J$59:$J$85),0))+SUMPRODUCT(IFERROR(--('W14'!$M$89:$M$109=$B52)*'W14'!$H$89:$H$109*('W14'!$I$89:$I$109+'W14'!$J$89:$J$109),0)))-1)),"")</f>
        <v/>
      </c>
      <c r="R52" s="275">
        <f>IFERROR(IF((SUMPRODUCT(IFERROR(--('W16'!$M$9:$M$31=$B52)*'W16'!$H$9:$H$31*('W16'!$I$9:$I$31+'W16'!$J$9:$J$31),0))+SUMPRODUCT(IFERROR(--('W16'!$M$35:$M$55=$B52)*'W16'!$H$35:$H$55*('W16'!$I$35:$I$55+'W16'!$J$35:$J$55),0))+SUMPRODUCT(IFERROR(--('W16'!$M$59:$M$85=$B52)*'W16'!$H$59:$H$85*('W16'!$I$59:$I$85+'W16'!$J$59:$J$85),0))+SUMPRODUCT(IFERROR(--('W16'!$M$89:$M$109=$B52)*'W16'!$H$89:$H$109*('W16'!$I$89:$I$109+'W16'!$J$89:$J$109),0)))=0,"",IF((SUMPRODUCT(IFERROR(--('W15'!$M$9:$M$31=$B52)*'W15'!$H$9:$H$31*('W15'!$I$9:$I$31+'W15'!$J$9:$J$31),0))+SUMPRODUCT(IFERROR(--('W15'!$M$35:$M$55=$B52)*'W15'!$H$35:$H$55*('W15'!$I$35:$I$55+'W15'!$J$35:$J$55),0))+SUMPRODUCT(IFERROR(--('W15'!$M$59:$M$85=$B52)*'W15'!$H$59:$H$85*('W15'!$I$59:$I$85+'W15'!$J$59:$J$85),0))+SUMPRODUCT(IFERROR(--('W15'!$M$89:$M$109=$B52)*'W15'!$H$89:$H$109*('W15'!$I$89:$I$109+'W15'!$J$89:$J$109),0)))=0,"",(SUMPRODUCT(IFERROR(--('W16'!$M$9:$M$31=$B52)*'W16'!$H$9:$H$31*('W16'!$I$9:$I$31+'W16'!$J$9:$J$31),0))+SUMPRODUCT(IFERROR(--('W16'!$M$35:$M$55=$B52)*'W16'!$H$35:$H$55*('W16'!$I$35:$I$55+'W16'!$J$35:$J$55),0))+SUMPRODUCT(IFERROR(--('W16'!$M$59:$M$85=$B52)*'W16'!$H$59:$H$85*('W16'!$I$59:$I$85+'W16'!$J$59:$J$85),0))+SUMPRODUCT(IFERROR(--('W16'!$M$89:$M$109=$B52)*'W16'!$H$89:$H$109*('W16'!$I$89:$I$109+'W16'!$J$89:$J$109),0)))/(SUMPRODUCT(IFERROR(--('W15'!$M$9:$M$31=$B52)*'W15'!$H$9:$H$31*('W15'!$I$9:$I$31+'W15'!$J$9:$J$31),0))+SUMPRODUCT(IFERROR(--('W15'!$M$35:$M$55=$B52)*'W15'!$H$35:$H$55*('W15'!$I$35:$I$55+'W15'!$J$35:$J$55),0))+SUMPRODUCT(IFERROR(--('W15'!$M$59:$M$85=$B52)*'W15'!$H$59:$H$85*('W15'!$I$59:$I$85+'W15'!$J$59:$J$85),0))+SUMPRODUCT(IFERROR(--('W15'!$M$89:$M$109=$B52)*'W15'!$H$89:$H$109*('W15'!$I$89:$I$109+'W15'!$J$89:$J$109),0)))-1)),"")</f>
        <v/>
      </c>
    </row>
    <row r="53">
      <c r="A53" s="234" t="inlineStr">
        <is>
          <t>G1</t>
        </is>
      </c>
      <c r="B53" s="235" t="inlineStr">
        <is>
          <t>Alzate laterali cavo singolo</t>
        </is>
      </c>
      <c r="C53" s="276">
        <f>""</f>
        <v/>
      </c>
      <c r="D53" s="276">
        <f>IFERROR(IF((SUMPRODUCT(IFERROR(--('W02'!$M$9:$M$31=$B53)*'W02'!$H$9:$H$31*('W02'!$I$9:$I$31+'W02'!$J$9:$J$31),0))+SUMPRODUCT(IFERROR(--('W02'!$M$35:$M$55=$B53)*'W02'!$H$35:$H$55*('W02'!$I$35:$I$55+'W02'!$J$35:$J$55),0))+SUMPRODUCT(IFERROR(--('W02'!$M$59:$M$85=$B53)*'W02'!$H$59:$H$85*('W02'!$I$59:$I$85+'W02'!$J$59:$J$85),0))+SUMPRODUCT(IFERROR(--('W02'!$M$89:$M$109=$B53)*'W02'!$H$89:$H$109*('W02'!$I$89:$I$109+'W02'!$J$89:$J$109),0)))=0,"",IF((SUMPRODUCT(IFERROR(--('W01'!$M$9:$M$31=$B53)*'W01'!$H$9:$H$31*('W01'!$I$9:$I$31+'W01'!$J$9:$J$31),0))+SUMPRODUCT(IFERROR(--('W01'!$M$35:$M$55=$B53)*'W01'!$H$35:$H$55*('W01'!$I$35:$I$55+'W01'!$J$35:$J$55),0))+SUMPRODUCT(IFERROR(--('W01'!$M$59:$M$85=$B53)*'W01'!$H$59:$H$85*('W01'!$I$59:$I$85+'W01'!$J$59:$J$85),0))+SUMPRODUCT(IFERROR(--('W01'!$M$89:$M$109=$B53)*'W01'!$H$89:$H$109*('W01'!$I$89:$I$109+'W01'!$J$89:$J$109),0)))=0,"",(SUMPRODUCT(IFERROR(--('W02'!$M$9:$M$31=$B53)*'W02'!$H$9:$H$31*('W02'!$I$9:$I$31+'W02'!$J$9:$J$31),0))+SUMPRODUCT(IFERROR(--('W02'!$M$35:$M$55=$B53)*'W02'!$H$35:$H$55*('W02'!$I$35:$I$55+'W02'!$J$35:$J$55),0))+SUMPRODUCT(IFERROR(--('W02'!$M$59:$M$85=$B53)*'W02'!$H$59:$H$85*('W02'!$I$59:$I$85+'W02'!$J$59:$J$85),0))+SUMPRODUCT(IFERROR(--('W02'!$M$89:$M$109=$B53)*'W02'!$H$89:$H$109*('W02'!$I$89:$I$109+'W02'!$J$89:$J$109),0)))/(SUMPRODUCT(IFERROR(--('W01'!$M$9:$M$31=$B53)*'W01'!$H$9:$H$31*('W01'!$I$9:$I$31+'W01'!$J$9:$J$31),0))+SUMPRODUCT(IFERROR(--('W01'!$M$35:$M$55=$B53)*'W01'!$H$35:$H$55*('W01'!$I$35:$I$55+'W01'!$J$35:$J$55),0))+SUMPRODUCT(IFERROR(--('W01'!$M$59:$M$85=$B53)*'W01'!$H$59:$H$85*('W01'!$I$59:$I$85+'W01'!$J$59:$J$85),0))+SUMPRODUCT(IFERROR(--('W01'!$M$89:$M$109=$B53)*'W01'!$H$89:$H$109*('W01'!$I$89:$I$109+'W01'!$J$89:$J$109),0)))-1)),"")</f>
        <v/>
      </c>
      <c r="E53" s="276">
        <f>IFERROR(IF((SUMPRODUCT(IFERROR(--('W03'!$M$9:$M$31=$B53)*'W03'!$H$9:$H$31*('W03'!$I$9:$I$31+'W03'!$J$9:$J$31),0))+SUMPRODUCT(IFERROR(--('W03'!$M$35:$M$55=$B53)*'W03'!$H$35:$H$55*('W03'!$I$35:$I$55+'W03'!$J$35:$J$55),0))+SUMPRODUCT(IFERROR(--('W03'!$M$59:$M$85=$B53)*'W03'!$H$59:$H$85*('W03'!$I$59:$I$85+'W03'!$J$59:$J$85),0))+SUMPRODUCT(IFERROR(--('W03'!$M$89:$M$109=$B53)*'W03'!$H$89:$H$109*('W03'!$I$89:$I$109+'W03'!$J$89:$J$109),0)))=0,"",IF((SUMPRODUCT(IFERROR(--('W02'!$M$9:$M$31=$B53)*'W02'!$H$9:$H$31*('W02'!$I$9:$I$31+'W02'!$J$9:$J$31),0))+SUMPRODUCT(IFERROR(--('W02'!$M$35:$M$55=$B53)*'W02'!$H$35:$H$55*('W02'!$I$35:$I$55+'W02'!$J$35:$J$55),0))+SUMPRODUCT(IFERROR(--('W02'!$M$59:$M$85=$B53)*'W02'!$H$59:$H$85*('W02'!$I$59:$I$85+'W02'!$J$59:$J$85),0))+SUMPRODUCT(IFERROR(--('W02'!$M$89:$M$109=$B53)*'W02'!$H$89:$H$109*('W02'!$I$89:$I$109+'W02'!$J$89:$J$109),0)))=0,"",(SUMPRODUCT(IFERROR(--('W03'!$M$9:$M$31=$B53)*'W03'!$H$9:$H$31*('W03'!$I$9:$I$31+'W03'!$J$9:$J$31),0))+SUMPRODUCT(IFERROR(--('W03'!$M$35:$M$55=$B53)*'W03'!$H$35:$H$55*('W03'!$I$35:$I$55+'W03'!$J$35:$J$55),0))+SUMPRODUCT(IFERROR(--('W03'!$M$59:$M$85=$B53)*'W03'!$H$59:$H$85*('W03'!$I$59:$I$85+'W03'!$J$59:$J$85),0))+SUMPRODUCT(IFERROR(--('W03'!$M$89:$M$109=$B53)*'W03'!$H$89:$H$109*('W03'!$I$89:$I$109+'W03'!$J$89:$J$109),0)))/(SUMPRODUCT(IFERROR(--('W02'!$M$9:$M$31=$B53)*'W02'!$H$9:$H$31*('W02'!$I$9:$I$31+'W02'!$J$9:$J$31),0))+SUMPRODUCT(IFERROR(--('W02'!$M$35:$M$55=$B53)*'W02'!$H$35:$H$55*('W02'!$I$35:$I$55+'W02'!$J$35:$J$55),0))+SUMPRODUCT(IFERROR(--('W02'!$M$59:$M$85=$B53)*'W02'!$H$59:$H$85*('W02'!$I$59:$I$85+'W02'!$J$59:$J$85),0))+SUMPRODUCT(IFERROR(--('W02'!$M$89:$M$109=$B53)*'W02'!$H$89:$H$109*('W02'!$I$89:$I$109+'W02'!$J$89:$J$109),0)))-1)),"")</f>
        <v/>
      </c>
      <c r="F53" s="276">
        <f>IFERROR(IF((SUMPRODUCT(IFERROR(--('W04'!$M$9:$M$31=$B53)*'W04'!$H$9:$H$31*('W04'!$I$9:$I$31+'W04'!$J$9:$J$31),0))+SUMPRODUCT(IFERROR(--('W04'!$M$35:$M$55=$B53)*'W04'!$H$35:$H$55*('W04'!$I$35:$I$55+'W04'!$J$35:$J$55),0))+SUMPRODUCT(IFERROR(--('W04'!$M$59:$M$85=$B53)*'W04'!$H$59:$H$85*('W04'!$I$59:$I$85+'W04'!$J$59:$J$85),0))+SUMPRODUCT(IFERROR(--('W04'!$M$89:$M$109=$B53)*'W04'!$H$89:$H$109*('W04'!$I$89:$I$109+'W04'!$J$89:$J$109),0)))=0,"",IF((SUMPRODUCT(IFERROR(--('W03'!$M$9:$M$31=$B53)*'W03'!$H$9:$H$31*('W03'!$I$9:$I$31+'W03'!$J$9:$J$31),0))+SUMPRODUCT(IFERROR(--('W03'!$M$35:$M$55=$B53)*'W03'!$H$35:$H$55*('W03'!$I$35:$I$55+'W03'!$J$35:$J$55),0))+SUMPRODUCT(IFERROR(--('W03'!$M$59:$M$85=$B53)*'W03'!$H$59:$H$85*('W03'!$I$59:$I$85+'W03'!$J$59:$J$85),0))+SUMPRODUCT(IFERROR(--('W03'!$M$89:$M$109=$B53)*'W03'!$H$89:$H$109*('W03'!$I$89:$I$109+'W03'!$J$89:$J$109),0)))=0,"",(SUMPRODUCT(IFERROR(--('W04'!$M$9:$M$31=$B53)*'W04'!$H$9:$H$31*('W04'!$I$9:$I$31+'W04'!$J$9:$J$31),0))+SUMPRODUCT(IFERROR(--('W04'!$M$35:$M$55=$B53)*'W04'!$H$35:$H$55*('W04'!$I$35:$I$55+'W04'!$J$35:$J$55),0))+SUMPRODUCT(IFERROR(--('W04'!$M$59:$M$85=$B53)*'W04'!$H$59:$H$85*('W04'!$I$59:$I$85+'W04'!$J$59:$J$85),0))+SUMPRODUCT(IFERROR(--('W04'!$M$89:$M$109=$B53)*'W04'!$H$89:$H$109*('W04'!$I$89:$I$109+'W04'!$J$89:$J$109),0)))/(SUMPRODUCT(IFERROR(--('W03'!$M$9:$M$31=$B53)*'W03'!$H$9:$H$31*('W03'!$I$9:$I$31+'W03'!$J$9:$J$31),0))+SUMPRODUCT(IFERROR(--('W03'!$M$35:$M$55=$B53)*'W03'!$H$35:$H$55*('W03'!$I$35:$I$55+'W03'!$J$35:$J$55),0))+SUMPRODUCT(IFERROR(--('W03'!$M$59:$M$85=$B53)*'W03'!$H$59:$H$85*('W03'!$I$59:$I$85+'W03'!$J$59:$J$85),0))+SUMPRODUCT(IFERROR(--('W03'!$M$89:$M$109=$B53)*'W03'!$H$89:$H$109*('W03'!$I$89:$I$109+'W03'!$J$89:$J$109),0)))-1)),"")</f>
        <v/>
      </c>
      <c r="G53" s="276">
        <f>IFERROR(IF((SUMPRODUCT(IFERROR(--('W05'!$M$9:$M$31=$B53)*'W05'!$H$9:$H$31*('W05'!$I$9:$I$31+'W05'!$J$9:$J$31),0))+SUMPRODUCT(IFERROR(--('W05'!$M$35:$M$55=$B53)*'W05'!$H$35:$H$55*('W05'!$I$35:$I$55+'W05'!$J$35:$J$55),0))+SUMPRODUCT(IFERROR(--('W05'!$M$59:$M$85=$B53)*'W05'!$H$59:$H$85*('W05'!$I$59:$I$85+'W05'!$J$59:$J$85),0))+SUMPRODUCT(IFERROR(--('W05'!$M$89:$M$109=$B53)*'W05'!$H$89:$H$109*('W05'!$I$89:$I$109+'W05'!$J$89:$J$109),0)))=0,"",IF((SUMPRODUCT(IFERROR(--('W04'!$M$9:$M$31=$B53)*'W04'!$H$9:$H$31*('W04'!$I$9:$I$31+'W04'!$J$9:$J$31),0))+SUMPRODUCT(IFERROR(--('W04'!$M$35:$M$55=$B53)*'W04'!$H$35:$H$55*('W04'!$I$35:$I$55+'W04'!$J$35:$J$55),0))+SUMPRODUCT(IFERROR(--('W04'!$M$59:$M$85=$B53)*'W04'!$H$59:$H$85*('W04'!$I$59:$I$85+'W04'!$J$59:$J$85),0))+SUMPRODUCT(IFERROR(--('W04'!$M$89:$M$109=$B53)*'W04'!$H$89:$H$109*('W04'!$I$89:$I$109+'W04'!$J$89:$J$109),0)))=0,"",(SUMPRODUCT(IFERROR(--('W05'!$M$9:$M$31=$B53)*'W05'!$H$9:$H$31*('W05'!$I$9:$I$31+'W05'!$J$9:$J$31),0))+SUMPRODUCT(IFERROR(--('W05'!$M$35:$M$55=$B53)*'W05'!$H$35:$H$55*('W05'!$I$35:$I$55+'W05'!$J$35:$J$55),0))+SUMPRODUCT(IFERROR(--('W05'!$M$59:$M$85=$B53)*'W05'!$H$59:$H$85*('W05'!$I$59:$I$85+'W05'!$J$59:$J$85),0))+SUMPRODUCT(IFERROR(--('W05'!$M$89:$M$109=$B53)*'W05'!$H$89:$H$109*('W05'!$I$89:$I$109+'W05'!$J$89:$J$109),0)))/(SUMPRODUCT(IFERROR(--('W04'!$M$9:$M$31=$B53)*'W04'!$H$9:$H$31*('W04'!$I$9:$I$31+'W04'!$J$9:$J$31),0))+SUMPRODUCT(IFERROR(--('W04'!$M$35:$M$55=$B53)*'W04'!$H$35:$H$55*('W04'!$I$35:$I$55+'W04'!$J$35:$J$55),0))+SUMPRODUCT(IFERROR(--('W04'!$M$59:$M$85=$B53)*'W04'!$H$59:$H$85*('W04'!$I$59:$I$85+'W04'!$J$59:$J$85),0))+SUMPRODUCT(IFERROR(--('W04'!$M$89:$M$109=$B53)*'W04'!$H$89:$H$109*('W04'!$I$89:$I$109+'W04'!$J$89:$J$109),0)))-1)),"")</f>
        <v/>
      </c>
      <c r="H53" s="276">
        <f>IFERROR(IF((SUMPRODUCT(IFERROR(--('W06'!$M$9:$M$31=$B53)*'W06'!$H$9:$H$31*('W06'!$I$9:$I$31+'W06'!$J$9:$J$31),0))+SUMPRODUCT(IFERROR(--('W06'!$M$35:$M$55=$B53)*'W06'!$H$35:$H$55*('W06'!$I$35:$I$55+'W06'!$J$35:$J$55),0))+SUMPRODUCT(IFERROR(--('W06'!$M$59:$M$85=$B53)*'W06'!$H$59:$H$85*('W06'!$I$59:$I$85+'W06'!$J$59:$J$85),0))+SUMPRODUCT(IFERROR(--('W06'!$M$89:$M$109=$B53)*'W06'!$H$89:$H$109*('W06'!$I$89:$I$109+'W06'!$J$89:$J$109),0)))=0,"",IF((SUMPRODUCT(IFERROR(--('W05'!$M$9:$M$31=$B53)*'W05'!$H$9:$H$31*('W05'!$I$9:$I$31+'W05'!$J$9:$J$31),0))+SUMPRODUCT(IFERROR(--('W05'!$M$35:$M$55=$B53)*'W05'!$H$35:$H$55*('W05'!$I$35:$I$55+'W05'!$J$35:$J$55),0))+SUMPRODUCT(IFERROR(--('W05'!$M$59:$M$85=$B53)*'W05'!$H$59:$H$85*('W05'!$I$59:$I$85+'W05'!$J$59:$J$85),0))+SUMPRODUCT(IFERROR(--('W05'!$M$89:$M$109=$B53)*'W05'!$H$89:$H$109*('W05'!$I$89:$I$109+'W05'!$J$89:$J$109),0)))=0,"",(SUMPRODUCT(IFERROR(--('W06'!$M$9:$M$31=$B53)*'W06'!$H$9:$H$31*('W06'!$I$9:$I$31+'W06'!$J$9:$J$31),0))+SUMPRODUCT(IFERROR(--('W06'!$M$35:$M$55=$B53)*'W06'!$H$35:$H$55*('W06'!$I$35:$I$55+'W06'!$J$35:$J$55),0))+SUMPRODUCT(IFERROR(--('W06'!$M$59:$M$85=$B53)*'W06'!$H$59:$H$85*('W06'!$I$59:$I$85+'W06'!$J$59:$J$85),0))+SUMPRODUCT(IFERROR(--('W06'!$M$89:$M$109=$B53)*'W06'!$H$89:$H$109*('W06'!$I$89:$I$109+'W06'!$J$89:$J$109),0)))/(SUMPRODUCT(IFERROR(--('W05'!$M$9:$M$31=$B53)*'W05'!$H$9:$H$31*('W05'!$I$9:$I$31+'W05'!$J$9:$J$31),0))+SUMPRODUCT(IFERROR(--('W05'!$M$35:$M$55=$B53)*'W05'!$H$35:$H$55*('W05'!$I$35:$I$55+'W05'!$J$35:$J$55),0))+SUMPRODUCT(IFERROR(--('W05'!$M$59:$M$85=$B53)*'W05'!$H$59:$H$85*('W05'!$I$59:$I$85+'W05'!$J$59:$J$85),0))+SUMPRODUCT(IFERROR(--('W05'!$M$89:$M$109=$B53)*'W05'!$H$89:$H$109*('W05'!$I$89:$I$109+'W05'!$J$89:$J$109),0)))-1)),"")</f>
        <v/>
      </c>
      <c r="I53" s="276">
        <f>IFERROR(IF((SUMPRODUCT(IFERROR(--('W07'!$M$9:$M$31=$B53)*'W07'!$H$9:$H$31*('W07'!$I$9:$I$31+'W07'!$J$9:$J$31),0))+SUMPRODUCT(IFERROR(--('W07'!$M$35:$M$55=$B53)*'W07'!$H$35:$H$55*('W07'!$I$35:$I$55+'W07'!$J$35:$J$55),0))+SUMPRODUCT(IFERROR(--('W07'!$M$59:$M$85=$B53)*'W07'!$H$59:$H$85*('W07'!$I$59:$I$85+'W07'!$J$59:$J$85),0))+SUMPRODUCT(IFERROR(--('W07'!$M$89:$M$109=$B53)*'W07'!$H$89:$H$109*('W07'!$I$89:$I$109+'W07'!$J$89:$J$109),0)))=0,"",IF((SUMPRODUCT(IFERROR(--('W06'!$M$9:$M$31=$B53)*'W06'!$H$9:$H$31*('W06'!$I$9:$I$31+'W06'!$J$9:$J$31),0))+SUMPRODUCT(IFERROR(--('W06'!$M$35:$M$55=$B53)*'W06'!$H$35:$H$55*('W06'!$I$35:$I$55+'W06'!$J$35:$J$55),0))+SUMPRODUCT(IFERROR(--('W06'!$M$59:$M$85=$B53)*'W06'!$H$59:$H$85*('W06'!$I$59:$I$85+'W06'!$J$59:$J$85),0))+SUMPRODUCT(IFERROR(--('W06'!$M$89:$M$109=$B53)*'W06'!$H$89:$H$109*('W06'!$I$89:$I$109+'W06'!$J$89:$J$109),0)))=0,"",(SUMPRODUCT(IFERROR(--('W07'!$M$9:$M$31=$B53)*'W07'!$H$9:$H$31*('W07'!$I$9:$I$31+'W07'!$J$9:$J$31),0))+SUMPRODUCT(IFERROR(--('W07'!$M$35:$M$55=$B53)*'W07'!$H$35:$H$55*('W07'!$I$35:$I$55+'W07'!$J$35:$J$55),0))+SUMPRODUCT(IFERROR(--('W07'!$M$59:$M$85=$B53)*'W07'!$H$59:$H$85*('W07'!$I$59:$I$85+'W07'!$J$59:$J$85),0))+SUMPRODUCT(IFERROR(--('W07'!$M$89:$M$109=$B53)*'W07'!$H$89:$H$109*('W07'!$I$89:$I$109+'W07'!$J$89:$J$109),0)))/(SUMPRODUCT(IFERROR(--('W06'!$M$9:$M$31=$B53)*'W06'!$H$9:$H$31*('W06'!$I$9:$I$31+'W06'!$J$9:$J$31),0))+SUMPRODUCT(IFERROR(--('W06'!$M$35:$M$55=$B53)*'W06'!$H$35:$H$55*('W06'!$I$35:$I$55+'W06'!$J$35:$J$55),0))+SUMPRODUCT(IFERROR(--('W06'!$M$59:$M$85=$B53)*'W06'!$H$59:$H$85*('W06'!$I$59:$I$85+'W06'!$J$59:$J$85),0))+SUMPRODUCT(IFERROR(--('W06'!$M$89:$M$109=$B53)*'W06'!$H$89:$H$109*('W06'!$I$89:$I$109+'W06'!$J$89:$J$109),0)))-1)),"")</f>
        <v/>
      </c>
      <c r="J53" s="276">
        <f>IFERROR(IF((SUMPRODUCT(IFERROR(--('W08'!$M$9:$M$31=$B53)*'W08'!$H$9:$H$31*('W08'!$I$9:$I$31+'W08'!$J$9:$J$31),0))+SUMPRODUCT(IFERROR(--('W08'!$M$35:$M$55=$B53)*'W08'!$H$35:$H$55*('W08'!$I$35:$I$55+'W08'!$J$35:$J$55),0))+SUMPRODUCT(IFERROR(--('W08'!$M$59:$M$85=$B53)*'W08'!$H$59:$H$85*('W08'!$I$59:$I$85+'W08'!$J$59:$J$85),0))+SUMPRODUCT(IFERROR(--('W08'!$M$89:$M$109=$B53)*'W08'!$H$89:$H$109*('W08'!$I$89:$I$109+'W08'!$J$89:$J$109),0)))=0,"",IF((SUMPRODUCT(IFERROR(--('W07'!$M$9:$M$31=$B53)*'W07'!$H$9:$H$31*('W07'!$I$9:$I$31+'W07'!$J$9:$J$31),0))+SUMPRODUCT(IFERROR(--('W07'!$M$35:$M$55=$B53)*'W07'!$H$35:$H$55*('W07'!$I$35:$I$55+'W07'!$J$35:$J$55),0))+SUMPRODUCT(IFERROR(--('W07'!$M$59:$M$85=$B53)*'W07'!$H$59:$H$85*('W07'!$I$59:$I$85+'W07'!$J$59:$J$85),0))+SUMPRODUCT(IFERROR(--('W07'!$M$89:$M$109=$B53)*'W07'!$H$89:$H$109*('W07'!$I$89:$I$109+'W07'!$J$89:$J$109),0)))=0,"",(SUMPRODUCT(IFERROR(--('W08'!$M$9:$M$31=$B53)*'W08'!$H$9:$H$31*('W08'!$I$9:$I$31+'W08'!$J$9:$J$31),0))+SUMPRODUCT(IFERROR(--('W08'!$M$35:$M$55=$B53)*'W08'!$H$35:$H$55*('W08'!$I$35:$I$55+'W08'!$J$35:$J$55),0))+SUMPRODUCT(IFERROR(--('W08'!$M$59:$M$85=$B53)*'W08'!$H$59:$H$85*('W08'!$I$59:$I$85+'W08'!$J$59:$J$85),0))+SUMPRODUCT(IFERROR(--('W08'!$M$89:$M$109=$B53)*'W08'!$H$89:$H$109*('W08'!$I$89:$I$109+'W08'!$J$89:$J$109),0)))/(SUMPRODUCT(IFERROR(--('W07'!$M$9:$M$31=$B53)*'W07'!$H$9:$H$31*('W07'!$I$9:$I$31+'W07'!$J$9:$J$31),0))+SUMPRODUCT(IFERROR(--('W07'!$M$35:$M$55=$B53)*'W07'!$H$35:$H$55*('W07'!$I$35:$I$55+'W07'!$J$35:$J$55),0))+SUMPRODUCT(IFERROR(--('W07'!$M$59:$M$85=$B53)*'W07'!$H$59:$H$85*('W07'!$I$59:$I$85+'W07'!$J$59:$J$85),0))+SUMPRODUCT(IFERROR(--('W07'!$M$89:$M$109=$B53)*'W07'!$H$89:$H$109*('W07'!$I$89:$I$109+'W07'!$J$89:$J$109),0)))-1)),"")</f>
        <v/>
      </c>
      <c r="K53" s="276">
        <f>IFERROR(IF((SUMPRODUCT(IFERROR(--('W09'!$M$9:$M$31=$B53)*'W09'!$H$9:$H$31*('W09'!$I$9:$I$31+'W09'!$J$9:$J$31),0))+SUMPRODUCT(IFERROR(--('W09'!$M$35:$M$55=$B53)*'W09'!$H$35:$H$55*('W09'!$I$35:$I$55+'W09'!$J$35:$J$55),0))+SUMPRODUCT(IFERROR(--('W09'!$M$59:$M$85=$B53)*'W09'!$H$59:$H$85*('W09'!$I$59:$I$85+'W09'!$J$59:$J$85),0))+SUMPRODUCT(IFERROR(--('W09'!$M$89:$M$109=$B53)*'W09'!$H$89:$H$109*('W09'!$I$89:$I$109+'W09'!$J$89:$J$109),0)))=0,"",IF((SUMPRODUCT(IFERROR(--('W08'!$M$9:$M$31=$B53)*'W08'!$H$9:$H$31*('W08'!$I$9:$I$31+'W08'!$J$9:$J$31),0))+SUMPRODUCT(IFERROR(--('W08'!$M$35:$M$55=$B53)*'W08'!$H$35:$H$55*('W08'!$I$35:$I$55+'W08'!$J$35:$J$55),0))+SUMPRODUCT(IFERROR(--('W08'!$M$59:$M$85=$B53)*'W08'!$H$59:$H$85*('W08'!$I$59:$I$85+'W08'!$J$59:$J$85),0))+SUMPRODUCT(IFERROR(--('W08'!$M$89:$M$109=$B53)*'W08'!$H$89:$H$109*('W08'!$I$89:$I$109+'W08'!$J$89:$J$109),0)))=0,"",(SUMPRODUCT(IFERROR(--('W09'!$M$9:$M$31=$B53)*'W09'!$H$9:$H$31*('W09'!$I$9:$I$31+'W09'!$J$9:$J$31),0))+SUMPRODUCT(IFERROR(--('W09'!$M$35:$M$55=$B53)*'W09'!$H$35:$H$55*('W09'!$I$35:$I$55+'W09'!$J$35:$J$55),0))+SUMPRODUCT(IFERROR(--('W09'!$M$59:$M$85=$B53)*'W09'!$H$59:$H$85*('W09'!$I$59:$I$85+'W09'!$J$59:$J$85),0))+SUMPRODUCT(IFERROR(--('W09'!$M$89:$M$109=$B53)*'W09'!$H$89:$H$109*('W09'!$I$89:$I$109+'W09'!$J$89:$J$109),0)))/(SUMPRODUCT(IFERROR(--('W08'!$M$9:$M$31=$B53)*'W08'!$H$9:$H$31*('W08'!$I$9:$I$31+'W08'!$J$9:$J$31),0))+SUMPRODUCT(IFERROR(--('W08'!$M$35:$M$55=$B53)*'W08'!$H$35:$H$55*('W08'!$I$35:$I$55+'W08'!$J$35:$J$55),0))+SUMPRODUCT(IFERROR(--('W08'!$M$59:$M$85=$B53)*'W08'!$H$59:$H$85*('W08'!$I$59:$I$85+'W08'!$J$59:$J$85),0))+SUMPRODUCT(IFERROR(--('W08'!$M$89:$M$109=$B53)*'W08'!$H$89:$H$109*('W08'!$I$89:$I$109+'W08'!$J$89:$J$109),0)))-1)),"")</f>
        <v/>
      </c>
      <c r="L53" s="276">
        <f>IFERROR(IF((SUMPRODUCT(IFERROR(--('W10'!$M$9:$M$31=$B53)*'W10'!$H$9:$H$31*('W10'!$I$9:$I$31+'W10'!$J$9:$J$31),0))+SUMPRODUCT(IFERROR(--('W10'!$M$35:$M$55=$B53)*'W10'!$H$35:$H$55*('W10'!$I$35:$I$55+'W10'!$J$35:$J$55),0))+SUMPRODUCT(IFERROR(--('W10'!$M$59:$M$85=$B53)*'W10'!$H$59:$H$85*('W10'!$I$59:$I$85+'W10'!$J$59:$J$85),0))+SUMPRODUCT(IFERROR(--('W10'!$M$89:$M$109=$B53)*'W10'!$H$89:$H$109*('W10'!$I$89:$I$109+'W10'!$J$89:$J$109),0)))=0,"",IF((SUMPRODUCT(IFERROR(--('W09'!$M$9:$M$31=$B53)*'W09'!$H$9:$H$31*('W09'!$I$9:$I$31+'W09'!$J$9:$J$31),0))+SUMPRODUCT(IFERROR(--('W09'!$M$35:$M$55=$B53)*'W09'!$H$35:$H$55*('W09'!$I$35:$I$55+'W09'!$J$35:$J$55),0))+SUMPRODUCT(IFERROR(--('W09'!$M$59:$M$85=$B53)*'W09'!$H$59:$H$85*('W09'!$I$59:$I$85+'W09'!$J$59:$J$85),0))+SUMPRODUCT(IFERROR(--('W09'!$M$89:$M$109=$B53)*'W09'!$H$89:$H$109*('W09'!$I$89:$I$109+'W09'!$J$89:$J$109),0)))=0,"",(SUMPRODUCT(IFERROR(--('W10'!$M$9:$M$31=$B53)*'W10'!$H$9:$H$31*('W10'!$I$9:$I$31+'W10'!$J$9:$J$31),0))+SUMPRODUCT(IFERROR(--('W10'!$M$35:$M$55=$B53)*'W10'!$H$35:$H$55*('W10'!$I$35:$I$55+'W10'!$J$35:$J$55),0))+SUMPRODUCT(IFERROR(--('W10'!$M$59:$M$85=$B53)*'W10'!$H$59:$H$85*('W10'!$I$59:$I$85+'W10'!$J$59:$J$85),0))+SUMPRODUCT(IFERROR(--('W10'!$M$89:$M$109=$B53)*'W10'!$H$89:$H$109*('W10'!$I$89:$I$109+'W10'!$J$89:$J$109),0)))/(SUMPRODUCT(IFERROR(--('W09'!$M$9:$M$31=$B53)*'W09'!$H$9:$H$31*('W09'!$I$9:$I$31+'W09'!$J$9:$J$31),0))+SUMPRODUCT(IFERROR(--('W09'!$M$35:$M$55=$B53)*'W09'!$H$35:$H$55*('W09'!$I$35:$I$55+'W09'!$J$35:$J$55),0))+SUMPRODUCT(IFERROR(--('W09'!$M$59:$M$85=$B53)*'W09'!$H$59:$H$85*('W09'!$I$59:$I$85+'W09'!$J$59:$J$85),0))+SUMPRODUCT(IFERROR(--('W09'!$M$89:$M$109=$B53)*'W09'!$H$89:$H$109*('W09'!$I$89:$I$109+'W09'!$J$89:$J$109),0)))-1)),"")</f>
        <v/>
      </c>
      <c r="M53" s="276">
        <f>IFERROR(IF((SUMPRODUCT(IFERROR(--('W11'!$M$9:$M$31=$B53)*'W11'!$H$9:$H$31*('W11'!$I$9:$I$31+'W11'!$J$9:$J$31),0))+SUMPRODUCT(IFERROR(--('W11'!$M$35:$M$55=$B53)*'W11'!$H$35:$H$55*('W11'!$I$35:$I$55+'W11'!$J$35:$J$55),0))+SUMPRODUCT(IFERROR(--('W11'!$M$59:$M$85=$B53)*'W11'!$H$59:$H$85*('W11'!$I$59:$I$85+'W11'!$J$59:$J$85),0))+SUMPRODUCT(IFERROR(--('W11'!$M$89:$M$109=$B53)*'W11'!$H$89:$H$109*('W11'!$I$89:$I$109+'W11'!$J$89:$J$109),0)))=0,"",IF((SUMPRODUCT(IFERROR(--('W10'!$M$9:$M$31=$B53)*'W10'!$H$9:$H$31*('W10'!$I$9:$I$31+'W10'!$J$9:$J$31),0))+SUMPRODUCT(IFERROR(--('W10'!$M$35:$M$55=$B53)*'W10'!$H$35:$H$55*('W10'!$I$35:$I$55+'W10'!$J$35:$J$55),0))+SUMPRODUCT(IFERROR(--('W10'!$M$59:$M$85=$B53)*'W10'!$H$59:$H$85*('W10'!$I$59:$I$85+'W10'!$J$59:$J$85),0))+SUMPRODUCT(IFERROR(--('W10'!$M$89:$M$109=$B53)*'W10'!$H$89:$H$109*('W10'!$I$89:$I$109+'W10'!$J$89:$J$109),0)))=0,"",(SUMPRODUCT(IFERROR(--('W11'!$M$9:$M$31=$B53)*'W11'!$H$9:$H$31*('W11'!$I$9:$I$31+'W11'!$J$9:$J$31),0))+SUMPRODUCT(IFERROR(--('W11'!$M$35:$M$55=$B53)*'W11'!$H$35:$H$55*('W11'!$I$35:$I$55+'W11'!$J$35:$J$55),0))+SUMPRODUCT(IFERROR(--('W11'!$M$59:$M$85=$B53)*'W11'!$H$59:$H$85*('W11'!$I$59:$I$85+'W11'!$J$59:$J$85),0))+SUMPRODUCT(IFERROR(--('W11'!$M$89:$M$109=$B53)*'W11'!$H$89:$H$109*('W11'!$I$89:$I$109+'W11'!$J$89:$J$109),0)))/(SUMPRODUCT(IFERROR(--('W10'!$M$9:$M$31=$B53)*'W10'!$H$9:$H$31*('W10'!$I$9:$I$31+'W10'!$J$9:$J$31),0))+SUMPRODUCT(IFERROR(--('W10'!$M$35:$M$55=$B53)*'W10'!$H$35:$H$55*('W10'!$I$35:$I$55+'W10'!$J$35:$J$55),0))+SUMPRODUCT(IFERROR(--('W10'!$M$59:$M$85=$B53)*'W10'!$H$59:$H$85*('W10'!$I$59:$I$85+'W10'!$J$59:$J$85),0))+SUMPRODUCT(IFERROR(--('W10'!$M$89:$M$109=$B53)*'W10'!$H$89:$H$109*('W10'!$I$89:$I$109+'W10'!$J$89:$J$109),0)))-1)),"")</f>
        <v/>
      </c>
      <c r="N53" s="276">
        <f>IFERROR(IF((SUMPRODUCT(IFERROR(--('W12'!$M$9:$M$31=$B53)*'W12'!$H$9:$H$31*('W12'!$I$9:$I$31+'W12'!$J$9:$J$31),0))+SUMPRODUCT(IFERROR(--('W12'!$M$35:$M$55=$B53)*'W12'!$H$35:$H$55*('W12'!$I$35:$I$55+'W12'!$J$35:$J$55),0))+SUMPRODUCT(IFERROR(--('W12'!$M$59:$M$85=$B53)*'W12'!$H$59:$H$85*('W12'!$I$59:$I$85+'W12'!$J$59:$J$85),0))+SUMPRODUCT(IFERROR(--('W12'!$M$89:$M$109=$B53)*'W12'!$H$89:$H$109*('W12'!$I$89:$I$109+'W12'!$J$89:$J$109),0)))=0,"",IF((SUMPRODUCT(IFERROR(--('W11'!$M$9:$M$31=$B53)*'W11'!$H$9:$H$31*('W11'!$I$9:$I$31+'W11'!$J$9:$J$31),0))+SUMPRODUCT(IFERROR(--('W11'!$M$35:$M$55=$B53)*'W11'!$H$35:$H$55*('W11'!$I$35:$I$55+'W11'!$J$35:$J$55),0))+SUMPRODUCT(IFERROR(--('W11'!$M$59:$M$85=$B53)*'W11'!$H$59:$H$85*('W11'!$I$59:$I$85+'W11'!$J$59:$J$85),0))+SUMPRODUCT(IFERROR(--('W11'!$M$89:$M$109=$B53)*'W11'!$H$89:$H$109*('W11'!$I$89:$I$109+'W11'!$J$89:$J$109),0)))=0,"",(SUMPRODUCT(IFERROR(--('W12'!$M$9:$M$31=$B53)*'W12'!$H$9:$H$31*('W12'!$I$9:$I$31+'W12'!$J$9:$J$31),0))+SUMPRODUCT(IFERROR(--('W12'!$M$35:$M$55=$B53)*'W12'!$H$35:$H$55*('W12'!$I$35:$I$55+'W12'!$J$35:$J$55),0))+SUMPRODUCT(IFERROR(--('W12'!$M$59:$M$85=$B53)*'W12'!$H$59:$H$85*('W12'!$I$59:$I$85+'W12'!$J$59:$J$85),0))+SUMPRODUCT(IFERROR(--('W12'!$M$89:$M$109=$B53)*'W12'!$H$89:$H$109*('W12'!$I$89:$I$109+'W12'!$J$89:$J$109),0)))/(SUMPRODUCT(IFERROR(--('W11'!$M$9:$M$31=$B53)*'W11'!$H$9:$H$31*('W11'!$I$9:$I$31+'W11'!$J$9:$J$31),0))+SUMPRODUCT(IFERROR(--('W11'!$M$35:$M$55=$B53)*'W11'!$H$35:$H$55*('W11'!$I$35:$I$55+'W11'!$J$35:$J$55),0))+SUMPRODUCT(IFERROR(--('W11'!$M$59:$M$85=$B53)*'W11'!$H$59:$H$85*('W11'!$I$59:$I$85+'W11'!$J$59:$J$85),0))+SUMPRODUCT(IFERROR(--('W11'!$M$89:$M$109=$B53)*'W11'!$H$89:$H$109*('W11'!$I$89:$I$109+'W11'!$J$89:$J$109),0)))-1)),"")</f>
        <v/>
      </c>
      <c r="O53" s="276">
        <f>IFERROR(IF((SUMPRODUCT(IFERROR(--('W13'!$M$9:$M$31=$B53)*'W13'!$H$9:$H$31*('W13'!$I$9:$I$31+'W13'!$J$9:$J$31),0))+SUMPRODUCT(IFERROR(--('W13'!$M$35:$M$55=$B53)*'W13'!$H$35:$H$55*('W13'!$I$35:$I$55+'W13'!$J$35:$J$55),0))+SUMPRODUCT(IFERROR(--('W13'!$M$59:$M$85=$B53)*'W13'!$H$59:$H$85*('W13'!$I$59:$I$85+'W13'!$J$59:$J$85),0))+SUMPRODUCT(IFERROR(--('W13'!$M$89:$M$109=$B53)*'W13'!$H$89:$H$109*('W13'!$I$89:$I$109+'W13'!$J$89:$J$109),0)))=0,"",IF((SUMPRODUCT(IFERROR(--('W12'!$M$9:$M$31=$B53)*'W12'!$H$9:$H$31*('W12'!$I$9:$I$31+'W12'!$J$9:$J$31),0))+SUMPRODUCT(IFERROR(--('W12'!$M$35:$M$55=$B53)*'W12'!$H$35:$H$55*('W12'!$I$35:$I$55+'W12'!$J$35:$J$55),0))+SUMPRODUCT(IFERROR(--('W12'!$M$59:$M$85=$B53)*'W12'!$H$59:$H$85*('W12'!$I$59:$I$85+'W12'!$J$59:$J$85),0))+SUMPRODUCT(IFERROR(--('W12'!$M$89:$M$109=$B53)*'W12'!$H$89:$H$109*('W12'!$I$89:$I$109+'W12'!$J$89:$J$109),0)))=0,"",(SUMPRODUCT(IFERROR(--('W13'!$M$9:$M$31=$B53)*'W13'!$H$9:$H$31*('W13'!$I$9:$I$31+'W13'!$J$9:$J$31),0))+SUMPRODUCT(IFERROR(--('W13'!$M$35:$M$55=$B53)*'W13'!$H$35:$H$55*('W13'!$I$35:$I$55+'W13'!$J$35:$J$55),0))+SUMPRODUCT(IFERROR(--('W13'!$M$59:$M$85=$B53)*'W13'!$H$59:$H$85*('W13'!$I$59:$I$85+'W13'!$J$59:$J$85),0))+SUMPRODUCT(IFERROR(--('W13'!$M$89:$M$109=$B53)*'W13'!$H$89:$H$109*('W13'!$I$89:$I$109+'W13'!$J$89:$J$109),0)))/(SUMPRODUCT(IFERROR(--('W12'!$M$9:$M$31=$B53)*'W12'!$H$9:$H$31*('W12'!$I$9:$I$31+'W12'!$J$9:$J$31),0))+SUMPRODUCT(IFERROR(--('W12'!$M$35:$M$55=$B53)*'W12'!$H$35:$H$55*('W12'!$I$35:$I$55+'W12'!$J$35:$J$55),0))+SUMPRODUCT(IFERROR(--('W12'!$M$59:$M$85=$B53)*'W12'!$H$59:$H$85*('W12'!$I$59:$I$85+'W12'!$J$59:$J$85),0))+SUMPRODUCT(IFERROR(--('W12'!$M$89:$M$109=$B53)*'W12'!$H$89:$H$109*('W12'!$I$89:$I$109+'W12'!$J$89:$J$109),0)))-1)),"")</f>
        <v/>
      </c>
      <c r="P53" s="276">
        <f>IFERROR(IF((SUMPRODUCT(IFERROR(--('W14'!$M$9:$M$31=$B53)*'W14'!$H$9:$H$31*('W14'!$I$9:$I$31+'W14'!$J$9:$J$31),0))+SUMPRODUCT(IFERROR(--('W14'!$M$35:$M$55=$B53)*'W14'!$H$35:$H$55*('W14'!$I$35:$I$55+'W14'!$J$35:$J$55),0))+SUMPRODUCT(IFERROR(--('W14'!$M$59:$M$85=$B53)*'W14'!$H$59:$H$85*('W14'!$I$59:$I$85+'W14'!$J$59:$J$85),0))+SUMPRODUCT(IFERROR(--('W14'!$M$89:$M$109=$B53)*'W14'!$H$89:$H$109*('W14'!$I$89:$I$109+'W14'!$J$89:$J$109),0)))=0,"",IF((SUMPRODUCT(IFERROR(--('W13'!$M$9:$M$31=$B53)*'W13'!$H$9:$H$31*('W13'!$I$9:$I$31+'W13'!$J$9:$J$31),0))+SUMPRODUCT(IFERROR(--('W13'!$M$35:$M$55=$B53)*'W13'!$H$35:$H$55*('W13'!$I$35:$I$55+'W13'!$J$35:$J$55),0))+SUMPRODUCT(IFERROR(--('W13'!$M$59:$M$85=$B53)*'W13'!$H$59:$H$85*('W13'!$I$59:$I$85+'W13'!$J$59:$J$85),0))+SUMPRODUCT(IFERROR(--('W13'!$M$89:$M$109=$B53)*'W13'!$H$89:$H$109*('W13'!$I$89:$I$109+'W13'!$J$89:$J$109),0)))=0,"",(SUMPRODUCT(IFERROR(--('W14'!$M$9:$M$31=$B53)*'W14'!$H$9:$H$31*('W14'!$I$9:$I$31+'W14'!$J$9:$J$31),0))+SUMPRODUCT(IFERROR(--('W14'!$M$35:$M$55=$B53)*'W14'!$H$35:$H$55*('W14'!$I$35:$I$55+'W14'!$J$35:$J$55),0))+SUMPRODUCT(IFERROR(--('W14'!$M$59:$M$85=$B53)*'W14'!$H$59:$H$85*('W14'!$I$59:$I$85+'W14'!$J$59:$J$85),0))+SUMPRODUCT(IFERROR(--('W14'!$M$89:$M$109=$B53)*'W14'!$H$89:$H$109*('W14'!$I$89:$I$109+'W14'!$J$89:$J$109),0)))/(SUMPRODUCT(IFERROR(--('W13'!$M$9:$M$31=$B53)*'W13'!$H$9:$H$31*('W13'!$I$9:$I$31+'W13'!$J$9:$J$31),0))+SUMPRODUCT(IFERROR(--('W13'!$M$35:$M$55=$B53)*'W13'!$H$35:$H$55*('W13'!$I$35:$I$55+'W13'!$J$35:$J$55),0))+SUMPRODUCT(IFERROR(--('W13'!$M$59:$M$85=$B53)*'W13'!$H$59:$H$85*('W13'!$I$59:$I$85+'W13'!$J$59:$J$85),0))+SUMPRODUCT(IFERROR(--('W13'!$M$89:$M$109=$B53)*'W13'!$H$89:$H$109*('W13'!$I$89:$I$109+'W13'!$J$89:$J$109),0)))-1)),"")</f>
        <v/>
      </c>
      <c r="Q53" s="276">
        <f>IFERROR(IF((SUMPRODUCT(IFERROR(--('W15'!$M$9:$M$31=$B53)*'W15'!$H$9:$H$31*('W15'!$I$9:$I$31+'W15'!$J$9:$J$31),0))+SUMPRODUCT(IFERROR(--('W15'!$M$35:$M$55=$B53)*'W15'!$H$35:$H$55*('W15'!$I$35:$I$55+'W15'!$J$35:$J$55),0))+SUMPRODUCT(IFERROR(--('W15'!$M$59:$M$85=$B53)*'W15'!$H$59:$H$85*('W15'!$I$59:$I$85+'W15'!$J$59:$J$85),0))+SUMPRODUCT(IFERROR(--('W15'!$M$89:$M$109=$B53)*'W15'!$H$89:$H$109*('W15'!$I$89:$I$109+'W15'!$J$89:$J$109),0)))=0,"",IF((SUMPRODUCT(IFERROR(--('W14'!$M$9:$M$31=$B53)*'W14'!$H$9:$H$31*('W14'!$I$9:$I$31+'W14'!$J$9:$J$31),0))+SUMPRODUCT(IFERROR(--('W14'!$M$35:$M$55=$B53)*'W14'!$H$35:$H$55*('W14'!$I$35:$I$55+'W14'!$J$35:$J$55),0))+SUMPRODUCT(IFERROR(--('W14'!$M$59:$M$85=$B53)*'W14'!$H$59:$H$85*('W14'!$I$59:$I$85+'W14'!$J$59:$J$85),0))+SUMPRODUCT(IFERROR(--('W14'!$M$89:$M$109=$B53)*'W14'!$H$89:$H$109*('W14'!$I$89:$I$109+'W14'!$J$89:$J$109),0)))=0,"",(SUMPRODUCT(IFERROR(--('W15'!$M$9:$M$31=$B53)*'W15'!$H$9:$H$31*('W15'!$I$9:$I$31+'W15'!$J$9:$J$31),0))+SUMPRODUCT(IFERROR(--('W15'!$M$35:$M$55=$B53)*'W15'!$H$35:$H$55*('W15'!$I$35:$I$55+'W15'!$J$35:$J$55),0))+SUMPRODUCT(IFERROR(--('W15'!$M$59:$M$85=$B53)*'W15'!$H$59:$H$85*('W15'!$I$59:$I$85+'W15'!$J$59:$J$85),0))+SUMPRODUCT(IFERROR(--('W15'!$M$89:$M$109=$B53)*'W15'!$H$89:$H$109*('W15'!$I$89:$I$109+'W15'!$J$89:$J$109),0)))/(SUMPRODUCT(IFERROR(--('W14'!$M$9:$M$31=$B53)*'W14'!$H$9:$H$31*('W14'!$I$9:$I$31+'W14'!$J$9:$J$31),0))+SUMPRODUCT(IFERROR(--('W14'!$M$35:$M$55=$B53)*'W14'!$H$35:$H$55*('W14'!$I$35:$I$55+'W14'!$J$35:$J$55),0))+SUMPRODUCT(IFERROR(--('W14'!$M$59:$M$85=$B53)*'W14'!$H$59:$H$85*('W14'!$I$59:$I$85+'W14'!$J$59:$J$85),0))+SUMPRODUCT(IFERROR(--('W14'!$M$89:$M$109=$B53)*'W14'!$H$89:$H$109*('W14'!$I$89:$I$109+'W14'!$J$89:$J$109),0)))-1)),"")</f>
        <v/>
      </c>
      <c r="R53" s="276">
        <f>IFERROR(IF((SUMPRODUCT(IFERROR(--('W16'!$M$9:$M$31=$B53)*'W16'!$H$9:$H$31*('W16'!$I$9:$I$31+'W16'!$J$9:$J$31),0))+SUMPRODUCT(IFERROR(--('W16'!$M$35:$M$55=$B53)*'W16'!$H$35:$H$55*('W16'!$I$35:$I$55+'W16'!$J$35:$J$55),0))+SUMPRODUCT(IFERROR(--('W16'!$M$59:$M$85=$B53)*'W16'!$H$59:$H$85*('W16'!$I$59:$I$85+'W16'!$J$59:$J$85),0))+SUMPRODUCT(IFERROR(--('W16'!$M$89:$M$109=$B53)*'W16'!$H$89:$H$109*('W16'!$I$89:$I$109+'W16'!$J$89:$J$109),0)))=0,"",IF((SUMPRODUCT(IFERROR(--('W15'!$M$9:$M$31=$B53)*'W15'!$H$9:$H$31*('W15'!$I$9:$I$31+'W15'!$J$9:$J$31),0))+SUMPRODUCT(IFERROR(--('W15'!$M$35:$M$55=$B53)*'W15'!$H$35:$H$55*('W15'!$I$35:$I$55+'W15'!$J$35:$J$55),0))+SUMPRODUCT(IFERROR(--('W15'!$M$59:$M$85=$B53)*'W15'!$H$59:$H$85*('W15'!$I$59:$I$85+'W15'!$J$59:$J$85),0))+SUMPRODUCT(IFERROR(--('W15'!$M$89:$M$109=$B53)*'W15'!$H$89:$H$109*('W15'!$I$89:$I$109+'W15'!$J$89:$J$109),0)))=0,"",(SUMPRODUCT(IFERROR(--('W16'!$M$9:$M$31=$B53)*'W16'!$H$9:$H$31*('W16'!$I$9:$I$31+'W16'!$J$9:$J$31),0))+SUMPRODUCT(IFERROR(--('W16'!$M$35:$M$55=$B53)*'W16'!$H$35:$H$55*('W16'!$I$35:$I$55+'W16'!$J$35:$J$55),0))+SUMPRODUCT(IFERROR(--('W16'!$M$59:$M$85=$B53)*'W16'!$H$59:$H$85*('W16'!$I$59:$I$85+'W16'!$J$59:$J$85),0))+SUMPRODUCT(IFERROR(--('W16'!$M$89:$M$109=$B53)*'W16'!$H$89:$H$109*('W16'!$I$89:$I$109+'W16'!$J$89:$J$109),0)))/(SUMPRODUCT(IFERROR(--('W15'!$M$9:$M$31=$B53)*'W15'!$H$9:$H$31*('W15'!$I$9:$I$31+'W15'!$J$9:$J$31),0))+SUMPRODUCT(IFERROR(--('W15'!$M$35:$M$55=$B53)*'W15'!$H$35:$H$55*('W15'!$I$35:$I$55+'W15'!$J$35:$J$55),0))+SUMPRODUCT(IFERROR(--('W15'!$M$59:$M$85=$B53)*'W15'!$H$59:$H$85*('W15'!$I$59:$I$85+'W15'!$J$59:$J$85),0))+SUMPRODUCT(IFERROR(--('W15'!$M$89:$M$109=$B53)*'W15'!$H$89:$H$109*('W15'!$I$89:$I$109+'W15'!$J$89:$J$109),0)))-1)),"")</f>
        <v/>
      </c>
    </row>
    <row r="54">
      <c r="A54" s="231" t="inlineStr">
        <is>
          <t>G2</t>
        </is>
      </c>
      <c r="B54" s="232" t="inlineStr">
        <is>
          <t>Box squat alto high-bar</t>
        </is>
      </c>
      <c r="C54" s="275">
        <f>""</f>
        <v/>
      </c>
      <c r="D54" s="275">
        <f>IFERROR(IF((SUMPRODUCT(IFERROR(--('W02'!$M$9:$M$31=$B54)*'W02'!$H$9:$H$31*('W02'!$I$9:$I$31+'W02'!$J$9:$J$31),0))+SUMPRODUCT(IFERROR(--('W02'!$M$35:$M$55=$B54)*'W02'!$H$35:$H$55*('W02'!$I$35:$I$55+'W02'!$J$35:$J$55),0))+SUMPRODUCT(IFERROR(--('W02'!$M$59:$M$85=$B54)*'W02'!$H$59:$H$85*('W02'!$I$59:$I$85+'W02'!$J$59:$J$85),0))+SUMPRODUCT(IFERROR(--('W02'!$M$89:$M$109=$B54)*'W02'!$H$89:$H$109*('W02'!$I$89:$I$109+'W02'!$J$89:$J$109),0)))=0,"",IF((SUMPRODUCT(IFERROR(--('W01'!$M$9:$M$31=$B54)*'W01'!$H$9:$H$31*('W01'!$I$9:$I$31+'W01'!$J$9:$J$31),0))+SUMPRODUCT(IFERROR(--('W01'!$M$35:$M$55=$B54)*'W01'!$H$35:$H$55*('W01'!$I$35:$I$55+'W01'!$J$35:$J$55),0))+SUMPRODUCT(IFERROR(--('W01'!$M$59:$M$85=$B54)*'W01'!$H$59:$H$85*('W01'!$I$59:$I$85+'W01'!$J$59:$J$85),0))+SUMPRODUCT(IFERROR(--('W01'!$M$89:$M$109=$B54)*'W01'!$H$89:$H$109*('W01'!$I$89:$I$109+'W01'!$J$89:$J$109),0)))=0,"",(SUMPRODUCT(IFERROR(--('W02'!$M$9:$M$31=$B54)*'W02'!$H$9:$H$31*('W02'!$I$9:$I$31+'W02'!$J$9:$J$31),0))+SUMPRODUCT(IFERROR(--('W02'!$M$35:$M$55=$B54)*'W02'!$H$35:$H$55*('W02'!$I$35:$I$55+'W02'!$J$35:$J$55),0))+SUMPRODUCT(IFERROR(--('W02'!$M$59:$M$85=$B54)*'W02'!$H$59:$H$85*('W02'!$I$59:$I$85+'W02'!$J$59:$J$85),0))+SUMPRODUCT(IFERROR(--('W02'!$M$89:$M$109=$B54)*'W02'!$H$89:$H$109*('W02'!$I$89:$I$109+'W02'!$J$89:$J$109),0)))/(SUMPRODUCT(IFERROR(--('W01'!$M$9:$M$31=$B54)*'W01'!$H$9:$H$31*('W01'!$I$9:$I$31+'W01'!$J$9:$J$31),0))+SUMPRODUCT(IFERROR(--('W01'!$M$35:$M$55=$B54)*'W01'!$H$35:$H$55*('W01'!$I$35:$I$55+'W01'!$J$35:$J$55),0))+SUMPRODUCT(IFERROR(--('W01'!$M$59:$M$85=$B54)*'W01'!$H$59:$H$85*('W01'!$I$59:$I$85+'W01'!$J$59:$J$85),0))+SUMPRODUCT(IFERROR(--('W01'!$M$89:$M$109=$B54)*'W01'!$H$89:$H$109*('W01'!$I$89:$I$109+'W01'!$J$89:$J$109),0)))-1)),"")</f>
        <v/>
      </c>
      <c r="E54" s="275">
        <f>IFERROR(IF((SUMPRODUCT(IFERROR(--('W03'!$M$9:$M$31=$B54)*'W03'!$H$9:$H$31*('W03'!$I$9:$I$31+'W03'!$J$9:$J$31),0))+SUMPRODUCT(IFERROR(--('W03'!$M$35:$M$55=$B54)*'W03'!$H$35:$H$55*('W03'!$I$35:$I$55+'W03'!$J$35:$J$55),0))+SUMPRODUCT(IFERROR(--('W03'!$M$59:$M$85=$B54)*'W03'!$H$59:$H$85*('W03'!$I$59:$I$85+'W03'!$J$59:$J$85),0))+SUMPRODUCT(IFERROR(--('W03'!$M$89:$M$109=$B54)*'W03'!$H$89:$H$109*('W03'!$I$89:$I$109+'W03'!$J$89:$J$109),0)))=0,"",IF((SUMPRODUCT(IFERROR(--('W02'!$M$9:$M$31=$B54)*'W02'!$H$9:$H$31*('W02'!$I$9:$I$31+'W02'!$J$9:$J$31),0))+SUMPRODUCT(IFERROR(--('W02'!$M$35:$M$55=$B54)*'W02'!$H$35:$H$55*('W02'!$I$35:$I$55+'W02'!$J$35:$J$55),0))+SUMPRODUCT(IFERROR(--('W02'!$M$59:$M$85=$B54)*'W02'!$H$59:$H$85*('W02'!$I$59:$I$85+'W02'!$J$59:$J$85),0))+SUMPRODUCT(IFERROR(--('W02'!$M$89:$M$109=$B54)*'W02'!$H$89:$H$109*('W02'!$I$89:$I$109+'W02'!$J$89:$J$109),0)))=0,"",(SUMPRODUCT(IFERROR(--('W03'!$M$9:$M$31=$B54)*'W03'!$H$9:$H$31*('W03'!$I$9:$I$31+'W03'!$J$9:$J$31),0))+SUMPRODUCT(IFERROR(--('W03'!$M$35:$M$55=$B54)*'W03'!$H$35:$H$55*('W03'!$I$35:$I$55+'W03'!$J$35:$J$55),0))+SUMPRODUCT(IFERROR(--('W03'!$M$59:$M$85=$B54)*'W03'!$H$59:$H$85*('W03'!$I$59:$I$85+'W03'!$J$59:$J$85),0))+SUMPRODUCT(IFERROR(--('W03'!$M$89:$M$109=$B54)*'W03'!$H$89:$H$109*('W03'!$I$89:$I$109+'W03'!$J$89:$J$109),0)))/(SUMPRODUCT(IFERROR(--('W02'!$M$9:$M$31=$B54)*'W02'!$H$9:$H$31*('W02'!$I$9:$I$31+'W02'!$J$9:$J$31),0))+SUMPRODUCT(IFERROR(--('W02'!$M$35:$M$55=$B54)*'W02'!$H$35:$H$55*('W02'!$I$35:$I$55+'W02'!$J$35:$J$55),0))+SUMPRODUCT(IFERROR(--('W02'!$M$59:$M$85=$B54)*'W02'!$H$59:$H$85*('W02'!$I$59:$I$85+'W02'!$J$59:$J$85),0))+SUMPRODUCT(IFERROR(--('W02'!$M$89:$M$109=$B54)*'W02'!$H$89:$H$109*('W02'!$I$89:$I$109+'W02'!$J$89:$J$109),0)))-1)),"")</f>
        <v/>
      </c>
      <c r="F54" s="275">
        <f>IFERROR(IF((SUMPRODUCT(IFERROR(--('W04'!$M$9:$M$31=$B54)*'W04'!$H$9:$H$31*('W04'!$I$9:$I$31+'W04'!$J$9:$J$31),0))+SUMPRODUCT(IFERROR(--('W04'!$M$35:$M$55=$B54)*'W04'!$H$35:$H$55*('W04'!$I$35:$I$55+'W04'!$J$35:$J$55),0))+SUMPRODUCT(IFERROR(--('W04'!$M$59:$M$85=$B54)*'W04'!$H$59:$H$85*('W04'!$I$59:$I$85+'W04'!$J$59:$J$85),0))+SUMPRODUCT(IFERROR(--('W04'!$M$89:$M$109=$B54)*'W04'!$H$89:$H$109*('W04'!$I$89:$I$109+'W04'!$J$89:$J$109),0)))=0,"",IF((SUMPRODUCT(IFERROR(--('W03'!$M$9:$M$31=$B54)*'W03'!$H$9:$H$31*('W03'!$I$9:$I$31+'W03'!$J$9:$J$31),0))+SUMPRODUCT(IFERROR(--('W03'!$M$35:$M$55=$B54)*'W03'!$H$35:$H$55*('W03'!$I$35:$I$55+'W03'!$J$35:$J$55),0))+SUMPRODUCT(IFERROR(--('W03'!$M$59:$M$85=$B54)*'W03'!$H$59:$H$85*('W03'!$I$59:$I$85+'W03'!$J$59:$J$85),0))+SUMPRODUCT(IFERROR(--('W03'!$M$89:$M$109=$B54)*'W03'!$H$89:$H$109*('W03'!$I$89:$I$109+'W03'!$J$89:$J$109),0)))=0,"",(SUMPRODUCT(IFERROR(--('W04'!$M$9:$M$31=$B54)*'W04'!$H$9:$H$31*('W04'!$I$9:$I$31+'W04'!$J$9:$J$31),0))+SUMPRODUCT(IFERROR(--('W04'!$M$35:$M$55=$B54)*'W04'!$H$35:$H$55*('W04'!$I$35:$I$55+'W04'!$J$35:$J$55),0))+SUMPRODUCT(IFERROR(--('W04'!$M$59:$M$85=$B54)*'W04'!$H$59:$H$85*('W04'!$I$59:$I$85+'W04'!$J$59:$J$85),0))+SUMPRODUCT(IFERROR(--('W04'!$M$89:$M$109=$B54)*'W04'!$H$89:$H$109*('W04'!$I$89:$I$109+'W04'!$J$89:$J$109),0)))/(SUMPRODUCT(IFERROR(--('W03'!$M$9:$M$31=$B54)*'W03'!$H$9:$H$31*('W03'!$I$9:$I$31+'W03'!$J$9:$J$31),0))+SUMPRODUCT(IFERROR(--('W03'!$M$35:$M$55=$B54)*'W03'!$H$35:$H$55*('W03'!$I$35:$I$55+'W03'!$J$35:$J$55),0))+SUMPRODUCT(IFERROR(--('W03'!$M$59:$M$85=$B54)*'W03'!$H$59:$H$85*('W03'!$I$59:$I$85+'W03'!$J$59:$J$85),0))+SUMPRODUCT(IFERROR(--('W03'!$M$89:$M$109=$B54)*'W03'!$H$89:$H$109*('W03'!$I$89:$I$109+'W03'!$J$89:$J$109),0)))-1)),"")</f>
        <v/>
      </c>
      <c r="G54" s="275">
        <f>IFERROR(IF((SUMPRODUCT(IFERROR(--('W05'!$M$9:$M$31=$B54)*'W05'!$H$9:$H$31*('W05'!$I$9:$I$31+'W05'!$J$9:$J$31),0))+SUMPRODUCT(IFERROR(--('W05'!$M$35:$M$55=$B54)*'W05'!$H$35:$H$55*('W05'!$I$35:$I$55+'W05'!$J$35:$J$55),0))+SUMPRODUCT(IFERROR(--('W05'!$M$59:$M$85=$B54)*'W05'!$H$59:$H$85*('W05'!$I$59:$I$85+'W05'!$J$59:$J$85),0))+SUMPRODUCT(IFERROR(--('W05'!$M$89:$M$109=$B54)*'W05'!$H$89:$H$109*('W05'!$I$89:$I$109+'W05'!$J$89:$J$109),0)))=0,"",IF((SUMPRODUCT(IFERROR(--('W04'!$M$9:$M$31=$B54)*'W04'!$H$9:$H$31*('W04'!$I$9:$I$31+'W04'!$J$9:$J$31),0))+SUMPRODUCT(IFERROR(--('W04'!$M$35:$M$55=$B54)*'W04'!$H$35:$H$55*('W04'!$I$35:$I$55+'W04'!$J$35:$J$55),0))+SUMPRODUCT(IFERROR(--('W04'!$M$59:$M$85=$B54)*'W04'!$H$59:$H$85*('W04'!$I$59:$I$85+'W04'!$J$59:$J$85),0))+SUMPRODUCT(IFERROR(--('W04'!$M$89:$M$109=$B54)*'W04'!$H$89:$H$109*('W04'!$I$89:$I$109+'W04'!$J$89:$J$109),0)))=0,"",(SUMPRODUCT(IFERROR(--('W05'!$M$9:$M$31=$B54)*'W05'!$H$9:$H$31*('W05'!$I$9:$I$31+'W05'!$J$9:$J$31),0))+SUMPRODUCT(IFERROR(--('W05'!$M$35:$M$55=$B54)*'W05'!$H$35:$H$55*('W05'!$I$35:$I$55+'W05'!$J$35:$J$55),0))+SUMPRODUCT(IFERROR(--('W05'!$M$59:$M$85=$B54)*'W05'!$H$59:$H$85*('W05'!$I$59:$I$85+'W05'!$J$59:$J$85),0))+SUMPRODUCT(IFERROR(--('W05'!$M$89:$M$109=$B54)*'W05'!$H$89:$H$109*('W05'!$I$89:$I$109+'W05'!$J$89:$J$109),0)))/(SUMPRODUCT(IFERROR(--('W04'!$M$9:$M$31=$B54)*'W04'!$H$9:$H$31*('W04'!$I$9:$I$31+'W04'!$J$9:$J$31),0))+SUMPRODUCT(IFERROR(--('W04'!$M$35:$M$55=$B54)*'W04'!$H$35:$H$55*('W04'!$I$35:$I$55+'W04'!$J$35:$J$55),0))+SUMPRODUCT(IFERROR(--('W04'!$M$59:$M$85=$B54)*'W04'!$H$59:$H$85*('W04'!$I$59:$I$85+'W04'!$J$59:$J$85),0))+SUMPRODUCT(IFERROR(--('W04'!$M$89:$M$109=$B54)*'W04'!$H$89:$H$109*('W04'!$I$89:$I$109+'W04'!$J$89:$J$109),0)))-1)),"")</f>
        <v/>
      </c>
      <c r="H54" s="275">
        <f>IFERROR(IF((SUMPRODUCT(IFERROR(--('W06'!$M$9:$M$31=$B54)*'W06'!$H$9:$H$31*('W06'!$I$9:$I$31+'W06'!$J$9:$J$31),0))+SUMPRODUCT(IFERROR(--('W06'!$M$35:$M$55=$B54)*'W06'!$H$35:$H$55*('W06'!$I$35:$I$55+'W06'!$J$35:$J$55),0))+SUMPRODUCT(IFERROR(--('W06'!$M$59:$M$85=$B54)*'W06'!$H$59:$H$85*('W06'!$I$59:$I$85+'W06'!$J$59:$J$85),0))+SUMPRODUCT(IFERROR(--('W06'!$M$89:$M$109=$B54)*'W06'!$H$89:$H$109*('W06'!$I$89:$I$109+'W06'!$J$89:$J$109),0)))=0,"",IF((SUMPRODUCT(IFERROR(--('W05'!$M$9:$M$31=$B54)*'W05'!$H$9:$H$31*('W05'!$I$9:$I$31+'W05'!$J$9:$J$31),0))+SUMPRODUCT(IFERROR(--('W05'!$M$35:$M$55=$B54)*'W05'!$H$35:$H$55*('W05'!$I$35:$I$55+'W05'!$J$35:$J$55),0))+SUMPRODUCT(IFERROR(--('W05'!$M$59:$M$85=$B54)*'W05'!$H$59:$H$85*('W05'!$I$59:$I$85+'W05'!$J$59:$J$85),0))+SUMPRODUCT(IFERROR(--('W05'!$M$89:$M$109=$B54)*'W05'!$H$89:$H$109*('W05'!$I$89:$I$109+'W05'!$J$89:$J$109),0)))=0,"",(SUMPRODUCT(IFERROR(--('W06'!$M$9:$M$31=$B54)*'W06'!$H$9:$H$31*('W06'!$I$9:$I$31+'W06'!$J$9:$J$31),0))+SUMPRODUCT(IFERROR(--('W06'!$M$35:$M$55=$B54)*'W06'!$H$35:$H$55*('W06'!$I$35:$I$55+'W06'!$J$35:$J$55),0))+SUMPRODUCT(IFERROR(--('W06'!$M$59:$M$85=$B54)*'W06'!$H$59:$H$85*('W06'!$I$59:$I$85+'W06'!$J$59:$J$85),0))+SUMPRODUCT(IFERROR(--('W06'!$M$89:$M$109=$B54)*'W06'!$H$89:$H$109*('W06'!$I$89:$I$109+'W06'!$J$89:$J$109),0)))/(SUMPRODUCT(IFERROR(--('W05'!$M$9:$M$31=$B54)*'W05'!$H$9:$H$31*('W05'!$I$9:$I$31+'W05'!$J$9:$J$31),0))+SUMPRODUCT(IFERROR(--('W05'!$M$35:$M$55=$B54)*'W05'!$H$35:$H$55*('W05'!$I$35:$I$55+'W05'!$J$35:$J$55),0))+SUMPRODUCT(IFERROR(--('W05'!$M$59:$M$85=$B54)*'W05'!$H$59:$H$85*('W05'!$I$59:$I$85+'W05'!$J$59:$J$85),0))+SUMPRODUCT(IFERROR(--('W05'!$M$89:$M$109=$B54)*'W05'!$H$89:$H$109*('W05'!$I$89:$I$109+'W05'!$J$89:$J$109),0)))-1)),"")</f>
        <v/>
      </c>
      <c r="I54" s="275">
        <f>IFERROR(IF((SUMPRODUCT(IFERROR(--('W07'!$M$9:$M$31=$B54)*'W07'!$H$9:$H$31*('W07'!$I$9:$I$31+'W07'!$J$9:$J$31),0))+SUMPRODUCT(IFERROR(--('W07'!$M$35:$M$55=$B54)*'W07'!$H$35:$H$55*('W07'!$I$35:$I$55+'W07'!$J$35:$J$55),0))+SUMPRODUCT(IFERROR(--('W07'!$M$59:$M$85=$B54)*'W07'!$H$59:$H$85*('W07'!$I$59:$I$85+'W07'!$J$59:$J$85),0))+SUMPRODUCT(IFERROR(--('W07'!$M$89:$M$109=$B54)*'W07'!$H$89:$H$109*('W07'!$I$89:$I$109+'W07'!$J$89:$J$109),0)))=0,"",IF((SUMPRODUCT(IFERROR(--('W06'!$M$9:$M$31=$B54)*'W06'!$H$9:$H$31*('W06'!$I$9:$I$31+'W06'!$J$9:$J$31),0))+SUMPRODUCT(IFERROR(--('W06'!$M$35:$M$55=$B54)*'W06'!$H$35:$H$55*('W06'!$I$35:$I$55+'W06'!$J$35:$J$55),0))+SUMPRODUCT(IFERROR(--('W06'!$M$59:$M$85=$B54)*'W06'!$H$59:$H$85*('W06'!$I$59:$I$85+'W06'!$J$59:$J$85),0))+SUMPRODUCT(IFERROR(--('W06'!$M$89:$M$109=$B54)*'W06'!$H$89:$H$109*('W06'!$I$89:$I$109+'W06'!$J$89:$J$109),0)))=0,"",(SUMPRODUCT(IFERROR(--('W07'!$M$9:$M$31=$B54)*'W07'!$H$9:$H$31*('W07'!$I$9:$I$31+'W07'!$J$9:$J$31),0))+SUMPRODUCT(IFERROR(--('W07'!$M$35:$M$55=$B54)*'W07'!$H$35:$H$55*('W07'!$I$35:$I$55+'W07'!$J$35:$J$55),0))+SUMPRODUCT(IFERROR(--('W07'!$M$59:$M$85=$B54)*'W07'!$H$59:$H$85*('W07'!$I$59:$I$85+'W07'!$J$59:$J$85),0))+SUMPRODUCT(IFERROR(--('W07'!$M$89:$M$109=$B54)*'W07'!$H$89:$H$109*('W07'!$I$89:$I$109+'W07'!$J$89:$J$109),0)))/(SUMPRODUCT(IFERROR(--('W06'!$M$9:$M$31=$B54)*'W06'!$H$9:$H$31*('W06'!$I$9:$I$31+'W06'!$J$9:$J$31),0))+SUMPRODUCT(IFERROR(--('W06'!$M$35:$M$55=$B54)*'W06'!$H$35:$H$55*('W06'!$I$35:$I$55+'W06'!$J$35:$J$55),0))+SUMPRODUCT(IFERROR(--('W06'!$M$59:$M$85=$B54)*'W06'!$H$59:$H$85*('W06'!$I$59:$I$85+'W06'!$J$59:$J$85),0))+SUMPRODUCT(IFERROR(--('W06'!$M$89:$M$109=$B54)*'W06'!$H$89:$H$109*('W06'!$I$89:$I$109+'W06'!$J$89:$J$109),0)))-1)),"")</f>
        <v/>
      </c>
      <c r="J54" s="275">
        <f>IFERROR(IF((SUMPRODUCT(IFERROR(--('W08'!$M$9:$M$31=$B54)*'W08'!$H$9:$H$31*('W08'!$I$9:$I$31+'W08'!$J$9:$J$31),0))+SUMPRODUCT(IFERROR(--('W08'!$M$35:$M$55=$B54)*'W08'!$H$35:$H$55*('W08'!$I$35:$I$55+'W08'!$J$35:$J$55),0))+SUMPRODUCT(IFERROR(--('W08'!$M$59:$M$85=$B54)*'W08'!$H$59:$H$85*('W08'!$I$59:$I$85+'W08'!$J$59:$J$85),0))+SUMPRODUCT(IFERROR(--('W08'!$M$89:$M$109=$B54)*'W08'!$H$89:$H$109*('W08'!$I$89:$I$109+'W08'!$J$89:$J$109),0)))=0,"",IF((SUMPRODUCT(IFERROR(--('W07'!$M$9:$M$31=$B54)*'W07'!$H$9:$H$31*('W07'!$I$9:$I$31+'W07'!$J$9:$J$31),0))+SUMPRODUCT(IFERROR(--('W07'!$M$35:$M$55=$B54)*'W07'!$H$35:$H$55*('W07'!$I$35:$I$55+'W07'!$J$35:$J$55),0))+SUMPRODUCT(IFERROR(--('W07'!$M$59:$M$85=$B54)*'W07'!$H$59:$H$85*('W07'!$I$59:$I$85+'W07'!$J$59:$J$85),0))+SUMPRODUCT(IFERROR(--('W07'!$M$89:$M$109=$B54)*'W07'!$H$89:$H$109*('W07'!$I$89:$I$109+'W07'!$J$89:$J$109),0)))=0,"",(SUMPRODUCT(IFERROR(--('W08'!$M$9:$M$31=$B54)*'W08'!$H$9:$H$31*('W08'!$I$9:$I$31+'W08'!$J$9:$J$31),0))+SUMPRODUCT(IFERROR(--('W08'!$M$35:$M$55=$B54)*'W08'!$H$35:$H$55*('W08'!$I$35:$I$55+'W08'!$J$35:$J$55),0))+SUMPRODUCT(IFERROR(--('W08'!$M$59:$M$85=$B54)*'W08'!$H$59:$H$85*('W08'!$I$59:$I$85+'W08'!$J$59:$J$85),0))+SUMPRODUCT(IFERROR(--('W08'!$M$89:$M$109=$B54)*'W08'!$H$89:$H$109*('W08'!$I$89:$I$109+'W08'!$J$89:$J$109),0)))/(SUMPRODUCT(IFERROR(--('W07'!$M$9:$M$31=$B54)*'W07'!$H$9:$H$31*('W07'!$I$9:$I$31+'W07'!$J$9:$J$31),0))+SUMPRODUCT(IFERROR(--('W07'!$M$35:$M$55=$B54)*'W07'!$H$35:$H$55*('W07'!$I$35:$I$55+'W07'!$J$35:$J$55),0))+SUMPRODUCT(IFERROR(--('W07'!$M$59:$M$85=$B54)*'W07'!$H$59:$H$85*('W07'!$I$59:$I$85+'W07'!$J$59:$J$85),0))+SUMPRODUCT(IFERROR(--('W07'!$M$89:$M$109=$B54)*'W07'!$H$89:$H$109*('W07'!$I$89:$I$109+'W07'!$J$89:$J$109),0)))-1)),"")</f>
        <v/>
      </c>
      <c r="K54" s="275">
        <f>IFERROR(IF((SUMPRODUCT(IFERROR(--('W09'!$M$9:$M$31=$B54)*'W09'!$H$9:$H$31*('W09'!$I$9:$I$31+'W09'!$J$9:$J$31),0))+SUMPRODUCT(IFERROR(--('W09'!$M$35:$M$55=$B54)*'W09'!$H$35:$H$55*('W09'!$I$35:$I$55+'W09'!$J$35:$J$55),0))+SUMPRODUCT(IFERROR(--('W09'!$M$59:$M$85=$B54)*'W09'!$H$59:$H$85*('W09'!$I$59:$I$85+'W09'!$J$59:$J$85),0))+SUMPRODUCT(IFERROR(--('W09'!$M$89:$M$109=$B54)*'W09'!$H$89:$H$109*('W09'!$I$89:$I$109+'W09'!$J$89:$J$109),0)))=0,"",IF((SUMPRODUCT(IFERROR(--('W08'!$M$9:$M$31=$B54)*'W08'!$H$9:$H$31*('W08'!$I$9:$I$31+'W08'!$J$9:$J$31),0))+SUMPRODUCT(IFERROR(--('W08'!$M$35:$M$55=$B54)*'W08'!$H$35:$H$55*('W08'!$I$35:$I$55+'W08'!$J$35:$J$55),0))+SUMPRODUCT(IFERROR(--('W08'!$M$59:$M$85=$B54)*'W08'!$H$59:$H$85*('W08'!$I$59:$I$85+'W08'!$J$59:$J$85),0))+SUMPRODUCT(IFERROR(--('W08'!$M$89:$M$109=$B54)*'W08'!$H$89:$H$109*('W08'!$I$89:$I$109+'W08'!$J$89:$J$109),0)))=0,"",(SUMPRODUCT(IFERROR(--('W09'!$M$9:$M$31=$B54)*'W09'!$H$9:$H$31*('W09'!$I$9:$I$31+'W09'!$J$9:$J$31),0))+SUMPRODUCT(IFERROR(--('W09'!$M$35:$M$55=$B54)*'W09'!$H$35:$H$55*('W09'!$I$35:$I$55+'W09'!$J$35:$J$55),0))+SUMPRODUCT(IFERROR(--('W09'!$M$59:$M$85=$B54)*'W09'!$H$59:$H$85*('W09'!$I$59:$I$85+'W09'!$J$59:$J$85),0))+SUMPRODUCT(IFERROR(--('W09'!$M$89:$M$109=$B54)*'W09'!$H$89:$H$109*('W09'!$I$89:$I$109+'W09'!$J$89:$J$109),0)))/(SUMPRODUCT(IFERROR(--('W08'!$M$9:$M$31=$B54)*'W08'!$H$9:$H$31*('W08'!$I$9:$I$31+'W08'!$J$9:$J$31),0))+SUMPRODUCT(IFERROR(--('W08'!$M$35:$M$55=$B54)*'W08'!$H$35:$H$55*('W08'!$I$35:$I$55+'W08'!$J$35:$J$55),0))+SUMPRODUCT(IFERROR(--('W08'!$M$59:$M$85=$B54)*'W08'!$H$59:$H$85*('W08'!$I$59:$I$85+'W08'!$J$59:$J$85),0))+SUMPRODUCT(IFERROR(--('W08'!$M$89:$M$109=$B54)*'W08'!$H$89:$H$109*('W08'!$I$89:$I$109+'W08'!$J$89:$J$109),0)))-1)),"")</f>
        <v/>
      </c>
      <c r="L54" s="275">
        <f>IFERROR(IF((SUMPRODUCT(IFERROR(--('W10'!$M$9:$M$31=$B54)*'W10'!$H$9:$H$31*('W10'!$I$9:$I$31+'W10'!$J$9:$J$31),0))+SUMPRODUCT(IFERROR(--('W10'!$M$35:$M$55=$B54)*'W10'!$H$35:$H$55*('W10'!$I$35:$I$55+'W10'!$J$35:$J$55),0))+SUMPRODUCT(IFERROR(--('W10'!$M$59:$M$85=$B54)*'W10'!$H$59:$H$85*('W10'!$I$59:$I$85+'W10'!$J$59:$J$85),0))+SUMPRODUCT(IFERROR(--('W10'!$M$89:$M$109=$B54)*'W10'!$H$89:$H$109*('W10'!$I$89:$I$109+'W10'!$J$89:$J$109),0)))=0,"",IF((SUMPRODUCT(IFERROR(--('W09'!$M$9:$M$31=$B54)*'W09'!$H$9:$H$31*('W09'!$I$9:$I$31+'W09'!$J$9:$J$31),0))+SUMPRODUCT(IFERROR(--('W09'!$M$35:$M$55=$B54)*'W09'!$H$35:$H$55*('W09'!$I$35:$I$55+'W09'!$J$35:$J$55),0))+SUMPRODUCT(IFERROR(--('W09'!$M$59:$M$85=$B54)*'W09'!$H$59:$H$85*('W09'!$I$59:$I$85+'W09'!$J$59:$J$85),0))+SUMPRODUCT(IFERROR(--('W09'!$M$89:$M$109=$B54)*'W09'!$H$89:$H$109*('W09'!$I$89:$I$109+'W09'!$J$89:$J$109),0)))=0,"",(SUMPRODUCT(IFERROR(--('W10'!$M$9:$M$31=$B54)*'W10'!$H$9:$H$31*('W10'!$I$9:$I$31+'W10'!$J$9:$J$31),0))+SUMPRODUCT(IFERROR(--('W10'!$M$35:$M$55=$B54)*'W10'!$H$35:$H$55*('W10'!$I$35:$I$55+'W10'!$J$35:$J$55),0))+SUMPRODUCT(IFERROR(--('W10'!$M$59:$M$85=$B54)*'W10'!$H$59:$H$85*('W10'!$I$59:$I$85+'W10'!$J$59:$J$85),0))+SUMPRODUCT(IFERROR(--('W10'!$M$89:$M$109=$B54)*'W10'!$H$89:$H$109*('W10'!$I$89:$I$109+'W10'!$J$89:$J$109),0)))/(SUMPRODUCT(IFERROR(--('W09'!$M$9:$M$31=$B54)*'W09'!$H$9:$H$31*('W09'!$I$9:$I$31+'W09'!$J$9:$J$31),0))+SUMPRODUCT(IFERROR(--('W09'!$M$35:$M$55=$B54)*'W09'!$H$35:$H$55*('W09'!$I$35:$I$55+'W09'!$J$35:$J$55),0))+SUMPRODUCT(IFERROR(--('W09'!$M$59:$M$85=$B54)*'W09'!$H$59:$H$85*('W09'!$I$59:$I$85+'W09'!$J$59:$J$85),0))+SUMPRODUCT(IFERROR(--('W09'!$M$89:$M$109=$B54)*'W09'!$H$89:$H$109*('W09'!$I$89:$I$109+'W09'!$J$89:$J$109),0)))-1)),"")</f>
        <v/>
      </c>
      <c r="M54" s="275">
        <f>IFERROR(IF((SUMPRODUCT(IFERROR(--('W11'!$M$9:$M$31=$B54)*'W11'!$H$9:$H$31*('W11'!$I$9:$I$31+'W11'!$J$9:$J$31),0))+SUMPRODUCT(IFERROR(--('W11'!$M$35:$M$55=$B54)*'W11'!$H$35:$H$55*('W11'!$I$35:$I$55+'W11'!$J$35:$J$55),0))+SUMPRODUCT(IFERROR(--('W11'!$M$59:$M$85=$B54)*'W11'!$H$59:$H$85*('W11'!$I$59:$I$85+'W11'!$J$59:$J$85),0))+SUMPRODUCT(IFERROR(--('W11'!$M$89:$M$109=$B54)*'W11'!$H$89:$H$109*('W11'!$I$89:$I$109+'W11'!$J$89:$J$109),0)))=0,"",IF((SUMPRODUCT(IFERROR(--('W10'!$M$9:$M$31=$B54)*'W10'!$H$9:$H$31*('W10'!$I$9:$I$31+'W10'!$J$9:$J$31),0))+SUMPRODUCT(IFERROR(--('W10'!$M$35:$M$55=$B54)*'W10'!$H$35:$H$55*('W10'!$I$35:$I$55+'W10'!$J$35:$J$55),0))+SUMPRODUCT(IFERROR(--('W10'!$M$59:$M$85=$B54)*'W10'!$H$59:$H$85*('W10'!$I$59:$I$85+'W10'!$J$59:$J$85),0))+SUMPRODUCT(IFERROR(--('W10'!$M$89:$M$109=$B54)*'W10'!$H$89:$H$109*('W10'!$I$89:$I$109+'W10'!$J$89:$J$109),0)))=0,"",(SUMPRODUCT(IFERROR(--('W11'!$M$9:$M$31=$B54)*'W11'!$H$9:$H$31*('W11'!$I$9:$I$31+'W11'!$J$9:$J$31),0))+SUMPRODUCT(IFERROR(--('W11'!$M$35:$M$55=$B54)*'W11'!$H$35:$H$55*('W11'!$I$35:$I$55+'W11'!$J$35:$J$55),0))+SUMPRODUCT(IFERROR(--('W11'!$M$59:$M$85=$B54)*'W11'!$H$59:$H$85*('W11'!$I$59:$I$85+'W11'!$J$59:$J$85),0))+SUMPRODUCT(IFERROR(--('W11'!$M$89:$M$109=$B54)*'W11'!$H$89:$H$109*('W11'!$I$89:$I$109+'W11'!$J$89:$J$109),0)))/(SUMPRODUCT(IFERROR(--('W10'!$M$9:$M$31=$B54)*'W10'!$H$9:$H$31*('W10'!$I$9:$I$31+'W10'!$J$9:$J$31),0))+SUMPRODUCT(IFERROR(--('W10'!$M$35:$M$55=$B54)*'W10'!$H$35:$H$55*('W10'!$I$35:$I$55+'W10'!$J$35:$J$55),0))+SUMPRODUCT(IFERROR(--('W10'!$M$59:$M$85=$B54)*'W10'!$H$59:$H$85*('W10'!$I$59:$I$85+'W10'!$J$59:$J$85),0))+SUMPRODUCT(IFERROR(--('W10'!$M$89:$M$109=$B54)*'W10'!$H$89:$H$109*('W10'!$I$89:$I$109+'W10'!$J$89:$J$109),0)))-1)),"")</f>
        <v/>
      </c>
      <c r="N54" s="275">
        <f>IFERROR(IF((SUMPRODUCT(IFERROR(--('W12'!$M$9:$M$31=$B54)*'W12'!$H$9:$H$31*('W12'!$I$9:$I$31+'W12'!$J$9:$J$31),0))+SUMPRODUCT(IFERROR(--('W12'!$M$35:$M$55=$B54)*'W12'!$H$35:$H$55*('W12'!$I$35:$I$55+'W12'!$J$35:$J$55),0))+SUMPRODUCT(IFERROR(--('W12'!$M$59:$M$85=$B54)*'W12'!$H$59:$H$85*('W12'!$I$59:$I$85+'W12'!$J$59:$J$85),0))+SUMPRODUCT(IFERROR(--('W12'!$M$89:$M$109=$B54)*'W12'!$H$89:$H$109*('W12'!$I$89:$I$109+'W12'!$J$89:$J$109),0)))=0,"",IF((SUMPRODUCT(IFERROR(--('W11'!$M$9:$M$31=$B54)*'W11'!$H$9:$H$31*('W11'!$I$9:$I$31+'W11'!$J$9:$J$31),0))+SUMPRODUCT(IFERROR(--('W11'!$M$35:$M$55=$B54)*'W11'!$H$35:$H$55*('W11'!$I$35:$I$55+'W11'!$J$35:$J$55),0))+SUMPRODUCT(IFERROR(--('W11'!$M$59:$M$85=$B54)*'W11'!$H$59:$H$85*('W11'!$I$59:$I$85+'W11'!$J$59:$J$85),0))+SUMPRODUCT(IFERROR(--('W11'!$M$89:$M$109=$B54)*'W11'!$H$89:$H$109*('W11'!$I$89:$I$109+'W11'!$J$89:$J$109),0)))=0,"",(SUMPRODUCT(IFERROR(--('W12'!$M$9:$M$31=$B54)*'W12'!$H$9:$H$31*('W12'!$I$9:$I$31+'W12'!$J$9:$J$31),0))+SUMPRODUCT(IFERROR(--('W12'!$M$35:$M$55=$B54)*'W12'!$H$35:$H$55*('W12'!$I$35:$I$55+'W12'!$J$35:$J$55),0))+SUMPRODUCT(IFERROR(--('W12'!$M$59:$M$85=$B54)*'W12'!$H$59:$H$85*('W12'!$I$59:$I$85+'W12'!$J$59:$J$85),0))+SUMPRODUCT(IFERROR(--('W12'!$M$89:$M$109=$B54)*'W12'!$H$89:$H$109*('W12'!$I$89:$I$109+'W12'!$J$89:$J$109),0)))/(SUMPRODUCT(IFERROR(--('W11'!$M$9:$M$31=$B54)*'W11'!$H$9:$H$31*('W11'!$I$9:$I$31+'W11'!$J$9:$J$31),0))+SUMPRODUCT(IFERROR(--('W11'!$M$35:$M$55=$B54)*'W11'!$H$35:$H$55*('W11'!$I$35:$I$55+'W11'!$J$35:$J$55),0))+SUMPRODUCT(IFERROR(--('W11'!$M$59:$M$85=$B54)*'W11'!$H$59:$H$85*('W11'!$I$59:$I$85+'W11'!$J$59:$J$85),0))+SUMPRODUCT(IFERROR(--('W11'!$M$89:$M$109=$B54)*'W11'!$H$89:$H$109*('W11'!$I$89:$I$109+'W11'!$J$89:$J$109),0)))-1)),"")</f>
        <v/>
      </c>
      <c r="O54" s="275">
        <f>IFERROR(IF((SUMPRODUCT(IFERROR(--('W13'!$M$9:$M$31=$B54)*'W13'!$H$9:$H$31*('W13'!$I$9:$I$31+'W13'!$J$9:$J$31),0))+SUMPRODUCT(IFERROR(--('W13'!$M$35:$M$55=$B54)*'W13'!$H$35:$H$55*('W13'!$I$35:$I$55+'W13'!$J$35:$J$55),0))+SUMPRODUCT(IFERROR(--('W13'!$M$59:$M$85=$B54)*'W13'!$H$59:$H$85*('W13'!$I$59:$I$85+'W13'!$J$59:$J$85),0))+SUMPRODUCT(IFERROR(--('W13'!$M$89:$M$109=$B54)*'W13'!$H$89:$H$109*('W13'!$I$89:$I$109+'W13'!$J$89:$J$109),0)))=0,"",IF((SUMPRODUCT(IFERROR(--('W12'!$M$9:$M$31=$B54)*'W12'!$H$9:$H$31*('W12'!$I$9:$I$31+'W12'!$J$9:$J$31),0))+SUMPRODUCT(IFERROR(--('W12'!$M$35:$M$55=$B54)*'W12'!$H$35:$H$55*('W12'!$I$35:$I$55+'W12'!$J$35:$J$55),0))+SUMPRODUCT(IFERROR(--('W12'!$M$59:$M$85=$B54)*'W12'!$H$59:$H$85*('W12'!$I$59:$I$85+'W12'!$J$59:$J$85),0))+SUMPRODUCT(IFERROR(--('W12'!$M$89:$M$109=$B54)*'W12'!$H$89:$H$109*('W12'!$I$89:$I$109+'W12'!$J$89:$J$109),0)))=0,"",(SUMPRODUCT(IFERROR(--('W13'!$M$9:$M$31=$B54)*'W13'!$H$9:$H$31*('W13'!$I$9:$I$31+'W13'!$J$9:$J$31),0))+SUMPRODUCT(IFERROR(--('W13'!$M$35:$M$55=$B54)*'W13'!$H$35:$H$55*('W13'!$I$35:$I$55+'W13'!$J$35:$J$55),0))+SUMPRODUCT(IFERROR(--('W13'!$M$59:$M$85=$B54)*'W13'!$H$59:$H$85*('W13'!$I$59:$I$85+'W13'!$J$59:$J$85),0))+SUMPRODUCT(IFERROR(--('W13'!$M$89:$M$109=$B54)*'W13'!$H$89:$H$109*('W13'!$I$89:$I$109+'W13'!$J$89:$J$109),0)))/(SUMPRODUCT(IFERROR(--('W12'!$M$9:$M$31=$B54)*'W12'!$H$9:$H$31*('W12'!$I$9:$I$31+'W12'!$J$9:$J$31),0))+SUMPRODUCT(IFERROR(--('W12'!$M$35:$M$55=$B54)*'W12'!$H$35:$H$55*('W12'!$I$35:$I$55+'W12'!$J$35:$J$55),0))+SUMPRODUCT(IFERROR(--('W12'!$M$59:$M$85=$B54)*'W12'!$H$59:$H$85*('W12'!$I$59:$I$85+'W12'!$J$59:$J$85),0))+SUMPRODUCT(IFERROR(--('W12'!$M$89:$M$109=$B54)*'W12'!$H$89:$H$109*('W12'!$I$89:$I$109+'W12'!$J$89:$J$109),0)))-1)),"")</f>
        <v/>
      </c>
      <c r="P54" s="275">
        <f>IFERROR(IF((SUMPRODUCT(IFERROR(--('W14'!$M$9:$M$31=$B54)*'W14'!$H$9:$H$31*('W14'!$I$9:$I$31+'W14'!$J$9:$J$31),0))+SUMPRODUCT(IFERROR(--('W14'!$M$35:$M$55=$B54)*'W14'!$H$35:$H$55*('W14'!$I$35:$I$55+'W14'!$J$35:$J$55),0))+SUMPRODUCT(IFERROR(--('W14'!$M$59:$M$85=$B54)*'W14'!$H$59:$H$85*('W14'!$I$59:$I$85+'W14'!$J$59:$J$85),0))+SUMPRODUCT(IFERROR(--('W14'!$M$89:$M$109=$B54)*'W14'!$H$89:$H$109*('W14'!$I$89:$I$109+'W14'!$J$89:$J$109),0)))=0,"",IF((SUMPRODUCT(IFERROR(--('W13'!$M$9:$M$31=$B54)*'W13'!$H$9:$H$31*('W13'!$I$9:$I$31+'W13'!$J$9:$J$31),0))+SUMPRODUCT(IFERROR(--('W13'!$M$35:$M$55=$B54)*'W13'!$H$35:$H$55*('W13'!$I$35:$I$55+'W13'!$J$35:$J$55),0))+SUMPRODUCT(IFERROR(--('W13'!$M$59:$M$85=$B54)*'W13'!$H$59:$H$85*('W13'!$I$59:$I$85+'W13'!$J$59:$J$85),0))+SUMPRODUCT(IFERROR(--('W13'!$M$89:$M$109=$B54)*'W13'!$H$89:$H$109*('W13'!$I$89:$I$109+'W13'!$J$89:$J$109),0)))=0,"",(SUMPRODUCT(IFERROR(--('W14'!$M$9:$M$31=$B54)*'W14'!$H$9:$H$31*('W14'!$I$9:$I$31+'W14'!$J$9:$J$31),0))+SUMPRODUCT(IFERROR(--('W14'!$M$35:$M$55=$B54)*'W14'!$H$35:$H$55*('W14'!$I$35:$I$55+'W14'!$J$35:$J$55),0))+SUMPRODUCT(IFERROR(--('W14'!$M$59:$M$85=$B54)*'W14'!$H$59:$H$85*('W14'!$I$59:$I$85+'W14'!$J$59:$J$85),0))+SUMPRODUCT(IFERROR(--('W14'!$M$89:$M$109=$B54)*'W14'!$H$89:$H$109*('W14'!$I$89:$I$109+'W14'!$J$89:$J$109),0)))/(SUMPRODUCT(IFERROR(--('W13'!$M$9:$M$31=$B54)*'W13'!$H$9:$H$31*('W13'!$I$9:$I$31+'W13'!$J$9:$J$31),0))+SUMPRODUCT(IFERROR(--('W13'!$M$35:$M$55=$B54)*'W13'!$H$35:$H$55*('W13'!$I$35:$I$55+'W13'!$J$35:$J$55),0))+SUMPRODUCT(IFERROR(--('W13'!$M$59:$M$85=$B54)*'W13'!$H$59:$H$85*('W13'!$I$59:$I$85+'W13'!$J$59:$J$85),0))+SUMPRODUCT(IFERROR(--('W13'!$M$89:$M$109=$B54)*'W13'!$H$89:$H$109*('W13'!$I$89:$I$109+'W13'!$J$89:$J$109),0)))-1)),"")</f>
        <v/>
      </c>
      <c r="Q54" s="275">
        <f>IFERROR(IF((SUMPRODUCT(IFERROR(--('W15'!$M$9:$M$31=$B54)*'W15'!$H$9:$H$31*('W15'!$I$9:$I$31+'W15'!$J$9:$J$31),0))+SUMPRODUCT(IFERROR(--('W15'!$M$35:$M$55=$B54)*'W15'!$H$35:$H$55*('W15'!$I$35:$I$55+'W15'!$J$35:$J$55),0))+SUMPRODUCT(IFERROR(--('W15'!$M$59:$M$85=$B54)*'W15'!$H$59:$H$85*('W15'!$I$59:$I$85+'W15'!$J$59:$J$85),0))+SUMPRODUCT(IFERROR(--('W15'!$M$89:$M$109=$B54)*'W15'!$H$89:$H$109*('W15'!$I$89:$I$109+'W15'!$J$89:$J$109),0)))=0,"",IF((SUMPRODUCT(IFERROR(--('W14'!$M$9:$M$31=$B54)*'W14'!$H$9:$H$31*('W14'!$I$9:$I$31+'W14'!$J$9:$J$31),0))+SUMPRODUCT(IFERROR(--('W14'!$M$35:$M$55=$B54)*'W14'!$H$35:$H$55*('W14'!$I$35:$I$55+'W14'!$J$35:$J$55),0))+SUMPRODUCT(IFERROR(--('W14'!$M$59:$M$85=$B54)*'W14'!$H$59:$H$85*('W14'!$I$59:$I$85+'W14'!$J$59:$J$85),0))+SUMPRODUCT(IFERROR(--('W14'!$M$89:$M$109=$B54)*'W14'!$H$89:$H$109*('W14'!$I$89:$I$109+'W14'!$J$89:$J$109),0)))=0,"",(SUMPRODUCT(IFERROR(--('W15'!$M$9:$M$31=$B54)*'W15'!$H$9:$H$31*('W15'!$I$9:$I$31+'W15'!$J$9:$J$31),0))+SUMPRODUCT(IFERROR(--('W15'!$M$35:$M$55=$B54)*'W15'!$H$35:$H$55*('W15'!$I$35:$I$55+'W15'!$J$35:$J$55),0))+SUMPRODUCT(IFERROR(--('W15'!$M$59:$M$85=$B54)*'W15'!$H$59:$H$85*('W15'!$I$59:$I$85+'W15'!$J$59:$J$85),0))+SUMPRODUCT(IFERROR(--('W15'!$M$89:$M$109=$B54)*'W15'!$H$89:$H$109*('W15'!$I$89:$I$109+'W15'!$J$89:$J$109),0)))/(SUMPRODUCT(IFERROR(--('W14'!$M$9:$M$31=$B54)*'W14'!$H$9:$H$31*('W14'!$I$9:$I$31+'W14'!$J$9:$J$31),0))+SUMPRODUCT(IFERROR(--('W14'!$M$35:$M$55=$B54)*'W14'!$H$35:$H$55*('W14'!$I$35:$I$55+'W14'!$J$35:$J$55),0))+SUMPRODUCT(IFERROR(--('W14'!$M$59:$M$85=$B54)*'W14'!$H$59:$H$85*('W14'!$I$59:$I$85+'W14'!$J$59:$J$85),0))+SUMPRODUCT(IFERROR(--('W14'!$M$89:$M$109=$B54)*'W14'!$H$89:$H$109*('W14'!$I$89:$I$109+'W14'!$J$89:$J$109),0)))-1)),"")</f>
        <v/>
      </c>
      <c r="R54" s="275">
        <f>IFERROR(IF((SUMPRODUCT(IFERROR(--('W16'!$M$9:$M$31=$B54)*'W16'!$H$9:$H$31*('W16'!$I$9:$I$31+'W16'!$J$9:$J$31),0))+SUMPRODUCT(IFERROR(--('W16'!$M$35:$M$55=$B54)*'W16'!$H$35:$H$55*('W16'!$I$35:$I$55+'W16'!$J$35:$J$55),0))+SUMPRODUCT(IFERROR(--('W16'!$M$59:$M$85=$B54)*'W16'!$H$59:$H$85*('W16'!$I$59:$I$85+'W16'!$J$59:$J$85),0))+SUMPRODUCT(IFERROR(--('W16'!$M$89:$M$109=$B54)*'W16'!$H$89:$H$109*('W16'!$I$89:$I$109+'W16'!$J$89:$J$109),0)))=0,"",IF((SUMPRODUCT(IFERROR(--('W15'!$M$9:$M$31=$B54)*'W15'!$H$9:$H$31*('W15'!$I$9:$I$31+'W15'!$J$9:$J$31),0))+SUMPRODUCT(IFERROR(--('W15'!$M$35:$M$55=$B54)*'W15'!$H$35:$H$55*('W15'!$I$35:$I$55+'W15'!$J$35:$J$55),0))+SUMPRODUCT(IFERROR(--('W15'!$M$59:$M$85=$B54)*'W15'!$H$59:$H$85*('W15'!$I$59:$I$85+'W15'!$J$59:$J$85),0))+SUMPRODUCT(IFERROR(--('W15'!$M$89:$M$109=$B54)*'W15'!$H$89:$H$109*('W15'!$I$89:$I$109+'W15'!$J$89:$J$109),0)))=0,"",(SUMPRODUCT(IFERROR(--('W16'!$M$9:$M$31=$B54)*'W16'!$H$9:$H$31*('W16'!$I$9:$I$31+'W16'!$J$9:$J$31),0))+SUMPRODUCT(IFERROR(--('W16'!$M$35:$M$55=$B54)*'W16'!$H$35:$H$55*('W16'!$I$35:$I$55+'W16'!$J$35:$J$55),0))+SUMPRODUCT(IFERROR(--('W16'!$M$59:$M$85=$B54)*'W16'!$H$59:$H$85*('W16'!$I$59:$I$85+'W16'!$J$59:$J$85),0))+SUMPRODUCT(IFERROR(--('W16'!$M$89:$M$109=$B54)*'W16'!$H$89:$H$109*('W16'!$I$89:$I$109+'W16'!$J$89:$J$109),0)))/(SUMPRODUCT(IFERROR(--('W15'!$M$9:$M$31=$B54)*'W15'!$H$9:$H$31*('W15'!$I$9:$I$31+'W15'!$J$9:$J$31),0))+SUMPRODUCT(IFERROR(--('W15'!$M$35:$M$55=$B54)*'W15'!$H$35:$H$55*('W15'!$I$35:$I$55+'W15'!$J$35:$J$55),0))+SUMPRODUCT(IFERROR(--('W15'!$M$59:$M$85=$B54)*'W15'!$H$59:$H$85*('W15'!$I$59:$I$85+'W15'!$J$59:$J$85),0))+SUMPRODUCT(IFERROR(--('W15'!$M$89:$M$109=$B54)*'W15'!$H$89:$H$109*('W15'!$I$89:$I$109+'W15'!$J$89:$J$109),0)))-1)),"")</f>
        <v/>
      </c>
    </row>
    <row r="55">
      <c r="A55" s="234" t="inlineStr">
        <is>
          <t>G2</t>
        </is>
      </c>
      <c r="B55" s="235" t="inlineStr">
        <is>
          <t>Leg press unilaterale</t>
        </is>
      </c>
      <c r="C55" s="276">
        <f>""</f>
        <v/>
      </c>
      <c r="D55" s="276">
        <f>IFERROR(IF((SUMPRODUCT(IFERROR(--('W02'!$M$9:$M$31=$B55)*'W02'!$H$9:$H$31*('W02'!$I$9:$I$31+'W02'!$J$9:$J$31),0))+SUMPRODUCT(IFERROR(--('W02'!$M$35:$M$55=$B55)*'W02'!$H$35:$H$55*('W02'!$I$35:$I$55+'W02'!$J$35:$J$55),0))+SUMPRODUCT(IFERROR(--('W02'!$M$59:$M$85=$B55)*'W02'!$H$59:$H$85*('W02'!$I$59:$I$85+'W02'!$J$59:$J$85),0))+SUMPRODUCT(IFERROR(--('W02'!$M$89:$M$109=$B55)*'W02'!$H$89:$H$109*('W02'!$I$89:$I$109+'W02'!$J$89:$J$109),0)))=0,"",IF((SUMPRODUCT(IFERROR(--('W01'!$M$9:$M$31=$B55)*'W01'!$H$9:$H$31*('W01'!$I$9:$I$31+'W01'!$J$9:$J$31),0))+SUMPRODUCT(IFERROR(--('W01'!$M$35:$M$55=$B55)*'W01'!$H$35:$H$55*('W01'!$I$35:$I$55+'W01'!$J$35:$J$55),0))+SUMPRODUCT(IFERROR(--('W01'!$M$59:$M$85=$B55)*'W01'!$H$59:$H$85*('W01'!$I$59:$I$85+'W01'!$J$59:$J$85),0))+SUMPRODUCT(IFERROR(--('W01'!$M$89:$M$109=$B55)*'W01'!$H$89:$H$109*('W01'!$I$89:$I$109+'W01'!$J$89:$J$109),0)))=0,"",(SUMPRODUCT(IFERROR(--('W02'!$M$9:$M$31=$B55)*'W02'!$H$9:$H$31*('W02'!$I$9:$I$31+'W02'!$J$9:$J$31),0))+SUMPRODUCT(IFERROR(--('W02'!$M$35:$M$55=$B55)*'W02'!$H$35:$H$55*('W02'!$I$35:$I$55+'W02'!$J$35:$J$55),0))+SUMPRODUCT(IFERROR(--('W02'!$M$59:$M$85=$B55)*'W02'!$H$59:$H$85*('W02'!$I$59:$I$85+'W02'!$J$59:$J$85),0))+SUMPRODUCT(IFERROR(--('W02'!$M$89:$M$109=$B55)*'W02'!$H$89:$H$109*('W02'!$I$89:$I$109+'W02'!$J$89:$J$109),0)))/(SUMPRODUCT(IFERROR(--('W01'!$M$9:$M$31=$B55)*'W01'!$H$9:$H$31*('W01'!$I$9:$I$31+'W01'!$J$9:$J$31),0))+SUMPRODUCT(IFERROR(--('W01'!$M$35:$M$55=$B55)*'W01'!$H$35:$H$55*('W01'!$I$35:$I$55+'W01'!$J$35:$J$55),0))+SUMPRODUCT(IFERROR(--('W01'!$M$59:$M$85=$B55)*'W01'!$H$59:$H$85*('W01'!$I$59:$I$85+'W01'!$J$59:$J$85),0))+SUMPRODUCT(IFERROR(--('W01'!$M$89:$M$109=$B55)*'W01'!$H$89:$H$109*('W01'!$I$89:$I$109+'W01'!$J$89:$J$109),0)))-1)),"")</f>
        <v/>
      </c>
      <c r="E55" s="276">
        <f>IFERROR(IF((SUMPRODUCT(IFERROR(--('W03'!$M$9:$M$31=$B55)*'W03'!$H$9:$H$31*('W03'!$I$9:$I$31+'W03'!$J$9:$J$31),0))+SUMPRODUCT(IFERROR(--('W03'!$M$35:$M$55=$B55)*'W03'!$H$35:$H$55*('W03'!$I$35:$I$55+'W03'!$J$35:$J$55),0))+SUMPRODUCT(IFERROR(--('W03'!$M$59:$M$85=$B55)*'W03'!$H$59:$H$85*('W03'!$I$59:$I$85+'W03'!$J$59:$J$85),0))+SUMPRODUCT(IFERROR(--('W03'!$M$89:$M$109=$B55)*'W03'!$H$89:$H$109*('W03'!$I$89:$I$109+'W03'!$J$89:$J$109),0)))=0,"",IF((SUMPRODUCT(IFERROR(--('W02'!$M$9:$M$31=$B55)*'W02'!$H$9:$H$31*('W02'!$I$9:$I$31+'W02'!$J$9:$J$31),0))+SUMPRODUCT(IFERROR(--('W02'!$M$35:$M$55=$B55)*'W02'!$H$35:$H$55*('W02'!$I$35:$I$55+'W02'!$J$35:$J$55),0))+SUMPRODUCT(IFERROR(--('W02'!$M$59:$M$85=$B55)*'W02'!$H$59:$H$85*('W02'!$I$59:$I$85+'W02'!$J$59:$J$85),0))+SUMPRODUCT(IFERROR(--('W02'!$M$89:$M$109=$B55)*'W02'!$H$89:$H$109*('W02'!$I$89:$I$109+'W02'!$J$89:$J$109),0)))=0,"",(SUMPRODUCT(IFERROR(--('W03'!$M$9:$M$31=$B55)*'W03'!$H$9:$H$31*('W03'!$I$9:$I$31+'W03'!$J$9:$J$31),0))+SUMPRODUCT(IFERROR(--('W03'!$M$35:$M$55=$B55)*'W03'!$H$35:$H$55*('W03'!$I$35:$I$55+'W03'!$J$35:$J$55),0))+SUMPRODUCT(IFERROR(--('W03'!$M$59:$M$85=$B55)*'W03'!$H$59:$H$85*('W03'!$I$59:$I$85+'W03'!$J$59:$J$85),0))+SUMPRODUCT(IFERROR(--('W03'!$M$89:$M$109=$B55)*'W03'!$H$89:$H$109*('W03'!$I$89:$I$109+'W03'!$J$89:$J$109),0)))/(SUMPRODUCT(IFERROR(--('W02'!$M$9:$M$31=$B55)*'W02'!$H$9:$H$31*('W02'!$I$9:$I$31+'W02'!$J$9:$J$31),0))+SUMPRODUCT(IFERROR(--('W02'!$M$35:$M$55=$B55)*'W02'!$H$35:$H$55*('W02'!$I$35:$I$55+'W02'!$J$35:$J$55),0))+SUMPRODUCT(IFERROR(--('W02'!$M$59:$M$85=$B55)*'W02'!$H$59:$H$85*('W02'!$I$59:$I$85+'W02'!$J$59:$J$85),0))+SUMPRODUCT(IFERROR(--('W02'!$M$89:$M$109=$B55)*'W02'!$H$89:$H$109*('W02'!$I$89:$I$109+'W02'!$J$89:$J$109),0)))-1)),"")</f>
        <v/>
      </c>
      <c r="F55" s="276">
        <f>IFERROR(IF((SUMPRODUCT(IFERROR(--('W04'!$M$9:$M$31=$B55)*'W04'!$H$9:$H$31*('W04'!$I$9:$I$31+'W04'!$J$9:$J$31),0))+SUMPRODUCT(IFERROR(--('W04'!$M$35:$M$55=$B55)*'W04'!$H$35:$H$55*('W04'!$I$35:$I$55+'W04'!$J$35:$J$55),0))+SUMPRODUCT(IFERROR(--('W04'!$M$59:$M$85=$B55)*'W04'!$H$59:$H$85*('W04'!$I$59:$I$85+'W04'!$J$59:$J$85),0))+SUMPRODUCT(IFERROR(--('W04'!$M$89:$M$109=$B55)*'W04'!$H$89:$H$109*('W04'!$I$89:$I$109+'W04'!$J$89:$J$109),0)))=0,"",IF((SUMPRODUCT(IFERROR(--('W03'!$M$9:$M$31=$B55)*'W03'!$H$9:$H$31*('W03'!$I$9:$I$31+'W03'!$J$9:$J$31),0))+SUMPRODUCT(IFERROR(--('W03'!$M$35:$M$55=$B55)*'W03'!$H$35:$H$55*('W03'!$I$35:$I$55+'W03'!$J$35:$J$55),0))+SUMPRODUCT(IFERROR(--('W03'!$M$59:$M$85=$B55)*'W03'!$H$59:$H$85*('W03'!$I$59:$I$85+'W03'!$J$59:$J$85),0))+SUMPRODUCT(IFERROR(--('W03'!$M$89:$M$109=$B55)*'W03'!$H$89:$H$109*('W03'!$I$89:$I$109+'W03'!$J$89:$J$109),0)))=0,"",(SUMPRODUCT(IFERROR(--('W04'!$M$9:$M$31=$B55)*'W04'!$H$9:$H$31*('W04'!$I$9:$I$31+'W04'!$J$9:$J$31),0))+SUMPRODUCT(IFERROR(--('W04'!$M$35:$M$55=$B55)*'W04'!$H$35:$H$55*('W04'!$I$35:$I$55+'W04'!$J$35:$J$55),0))+SUMPRODUCT(IFERROR(--('W04'!$M$59:$M$85=$B55)*'W04'!$H$59:$H$85*('W04'!$I$59:$I$85+'W04'!$J$59:$J$85),0))+SUMPRODUCT(IFERROR(--('W04'!$M$89:$M$109=$B55)*'W04'!$H$89:$H$109*('W04'!$I$89:$I$109+'W04'!$J$89:$J$109),0)))/(SUMPRODUCT(IFERROR(--('W03'!$M$9:$M$31=$B55)*'W03'!$H$9:$H$31*('W03'!$I$9:$I$31+'W03'!$J$9:$J$31),0))+SUMPRODUCT(IFERROR(--('W03'!$M$35:$M$55=$B55)*'W03'!$H$35:$H$55*('W03'!$I$35:$I$55+'W03'!$J$35:$J$55),0))+SUMPRODUCT(IFERROR(--('W03'!$M$59:$M$85=$B55)*'W03'!$H$59:$H$85*('W03'!$I$59:$I$85+'W03'!$J$59:$J$85),0))+SUMPRODUCT(IFERROR(--('W03'!$M$89:$M$109=$B55)*'W03'!$H$89:$H$109*('W03'!$I$89:$I$109+'W03'!$J$89:$J$109),0)))-1)),"")</f>
        <v/>
      </c>
      <c r="G55" s="276">
        <f>IFERROR(IF((SUMPRODUCT(IFERROR(--('W05'!$M$9:$M$31=$B55)*'W05'!$H$9:$H$31*('W05'!$I$9:$I$31+'W05'!$J$9:$J$31),0))+SUMPRODUCT(IFERROR(--('W05'!$M$35:$M$55=$B55)*'W05'!$H$35:$H$55*('W05'!$I$35:$I$55+'W05'!$J$35:$J$55),0))+SUMPRODUCT(IFERROR(--('W05'!$M$59:$M$85=$B55)*'W05'!$H$59:$H$85*('W05'!$I$59:$I$85+'W05'!$J$59:$J$85),0))+SUMPRODUCT(IFERROR(--('W05'!$M$89:$M$109=$B55)*'W05'!$H$89:$H$109*('W05'!$I$89:$I$109+'W05'!$J$89:$J$109),0)))=0,"",IF((SUMPRODUCT(IFERROR(--('W04'!$M$9:$M$31=$B55)*'W04'!$H$9:$H$31*('W04'!$I$9:$I$31+'W04'!$J$9:$J$31),0))+SUMPRODUCT(IFERROR(--('W04'!$M$35:$M$55=$B55)*'W04'!$H$35:$H$55*('W04'!$I$35:$I$55+'W04'!$J$35:$J$55),0))+SUMPRODUCT(IFERROR(--('W04'!$M$59:$M$85=$B55)*'W04'!$H$59:$H$85*('W04'!$I$59:$I$85+'W04'!$J$59:$J$85),0))+SUMPRODUCT(IFERROR(--('W04'!$M$89:$M$109=$B55)*'W04'!$H$89:$H$109*('W04'!$I$89:$I$109+'W04'!$J$89:$J$109),0)))=0,"",(SUMPRODUCT(IFERROR(--('W05'!$M$9:$M$31=$B55)*'W05'!$H$9:$H$31*('W05'!$I$9:$I$31+'W05'!$J$9:$J$31),0))+SUMPRODUCT(IFERROR(--('W05'!$M$35:$M$55=$B55)*'W05'!$H$35:$H$55*('W05'!$I$35:$I$55+'W05'!$J$35:$J$55),0))+SUMPRODUCT(IFERROR(--('W05'!$M$59:$M$85=$B55)*'W05'!$H$59:$H$85*('W05'!$I$59:$I$85+'W05'!$J$59:$J$85),0))+SUMPRODUCT(IFERROR(--('W05'!$M$89:$M$109=$B55)*'W05'!$H$89:$H$109*('W05'!$I$89:$I$109+'W05'!$J$89:$J$109),0)))/(SUMPRODUCT(IFERROR(--('W04'!$M$9:$M$31=$B55)*'W04'!$H$9:$H$31*('W04'!$I$9:$I$31+'W04'!$J$9:$J$31),0))+SUMPRODUCT(IFERROR(--('W04'!$M$35:$M$55=$B55)*'W04'!$H$35:$H$55*('W04'!$I$35:$I$55+'W04'!$J$35:$J$55),0))+SUMPRODUCT(IFERROR(--('W04'!$M$59:$M$85=$B55)*'W04'!$H$59:$H$85*('W04'!$I$59:$I$85+'W04'!$J$59:$J$85),0))+SUMPRODUCT(IFERROR(--('W04'!$M$89:$M$109=$B55)*'W04'!$H$89:$H$109*('W04'!$I$89:$I$109+'W04'!$J$89:$J$109),0)))-1)),"")</f>
        <v/>
      </c>
      <c r="H55" s="276">
        <f>IFERROR(IF((SUMPRODUCT(IFERROR(--('W06'!$M$9:$M$31=$B55)*'W06'!$H$9:$H$31*('W06'!$I$9:$I$31+'W06'!$J$9:$J$31),0))+SUMPRODUCT(IFERROR(--('W06'!$M$35:$M$55=$B55)*'W06'!$H$35:$H$55*('W06'!$I$35:$I$55+'W06'!$J$35:$J$55),0))+SUMPRODUCT(IFERROR(--('W06'!$M$59:$M$85=$B55)*'W06'!$H$59:$H$85*('W06'!$I$59:$I$85+'W06'!$J$59:$J$85),0))+SUMPRODUCT(IFERROR(--('W06'!$M$89:$M$109=$B55)*'W06'!$H$89:$H$109*('W06'!$I$89:$I$109+'W06'!$J$89:$J$109),0)))=0,"",IF((SUMPRODUCT(IFERROR(--('W05'!$M$9:$M$31=$B55)*'W05'!$H$9:$H$31*('W05'!$I$9:$I$31+'W05'!$J$9:$J$31),0))+SUMPRODUCT(IFERROR(--('W05'!$M$35:$M$55=$B55)*'W05'!$H$35:$H$55*('W05'!$I$35:$I$55+'W05'!$J$35:$J$55),0))+SUMPRODUCT(IFERROR(--('W05'!$M$59:$M$85=$B55)*'W05'!$H$59:$H$85*('W05'!$I$59:$I$85+'W05'!$J$59:$J$85),0))+SUMPRODUCT(IFERROR(--('W05'!$M$89:$M$109=$B55)*'W05'!$H$89:$H$109*('W05'!$I$89:$I$109+'W05'!$J$89:$J$109),0)))=0,"",(SUMPRODUCT(IFERROR(--('W06'!$M$9:$M$31=$B55)*'W06'!$H$9:$H$31*('W06'!$I$9:$I$31+'W06'!$J$9:$J$31),0))+SUMPRODUCT(IFERROR(--('W06'!$M$35:$M$55=$B55)*'W06'!$H$35:$H$55*('W06'!$I$35:$I$55+'W06'!$J$35:$J$55),0))+SUMPRODUCT(IFERROR(--('W06'!$M$59:$M$85=$B55)*'W06'!$H$59:$H$85*('W06'!$I$59:$I$85+'W06'!$J$59:$J$85),0))+SUMPRODUCT(IFERROR(--('W06'!$M$89:$M$109=$B55)*'W06'!$H$89:$H$109*('W06'!$I$89:$I$109+'W06'!$J$89:$J$109),0)))/(SUMPRODUCT(IFERROR(--('W05'!$M$9:$M$31=$B55)*'W05'!$H$9:$H$31*('W05'!$I$9:$I$31+'W05'!$J$9:$J$31),0))+SUMPRODUCT(IFERROR(--('W05'!$M$35:$M$55=$B55)*'W05'!$H$35:$H$55*('W05'!$I$35:$I$55+'W05'!$J$35:$J$55),0))+SUMPRODUCT(IFERROR(--('W05'!$M$59:$M$85=$B55)*'W05'!$H$59:$H$85*('W05'!$I$59:$I$85+'W05'!$J$59:$J$85),0))+SUMPRODUCT(IFERROR(--('W05'!$M$89:$M$109=$B55)*'W05'!$H$89:$H$109*('W05'!$I$89:$I$109+'W05'!$J$89:$J$109),0)))-1)),"")</f>
        <v/>
      </c>
      <c r="I55" s="276">
        <f>IFERROR(IF((SUMPRODUCT(IFERROR(--('W07'!$M$9:$M$31=$B55)*'W07'!$H$9:$H$31*('W07'!$I$9:$I$31+'W07'!$J$9:$J$31),0))+SUMPRODUCT(IFERROR(--('W07'!$M$35:$M$55=$B55)*'W07'!$H$35:$H$55*('W07'!$I$35:$I$55+'W07'!$J$35:$J$55),0))+SUMPRODUCT(IFERROR(--('W07'!$M$59:$M$85=$B55)*'W07'!$H$59:$H$85*('W07'!$I$59:$I$85+'W07'!$J$59:$J$85),0))+SUMPRODUCT(IFERROR(--('W07'!$M$89:$M$109=$B55)*'W07'!$H$89:$H$109*('W07'!$I$89:$I$109+'W07'!$J$89:$J$109),0)))=0,"",IF((SUMPRODUCT(IFERROR(--('W06'!$M$9:$M$31=$B55)*'W06'!$H$9:$H$31*('W06'!$I$9:$I$31+'W06'!$J$9:$J$31),0))+SUMPRODUCT(IFERROR(--('W06'!$M$35:$M$55=$B55)*'W06'!$H$35:$H$55*('W06'!$I$35:$I$55+'W06'!$J$35:$J$55),0))+SUMPRODUCT(IFERROR(--('W06'!$M$59:$M$85=$B55)*'W06'!$H$59:$H$85*('W06'!$I$59:$I$85+'W06'!$J$59:$J$85),0))+SUMPRODUCT(IFERROR(--('W06'!$M$89:$M$109=$B55)*'W06'!$H$89:$H$109*('W06'!$I$89:$I$109+'W06'!$J$89:$J$109),0)))=0,"",(SUMPRODUCT(IFERROR(--('W07'!$M$9:$M$31=$B55)*'W07'!$H$9:$H$31*('W07'!$I$9:$I$31+'W07'!$J$9:$J$31),0))+SUMPRODUCT(IFERROR(--('W07'!$M$35:$M$55=$B55)*'W07'!$H$35:$H$55*('W07'!$I$35:$I$55+'W07'!$J$35:$J$55),0))+SUMPRODUCT(IFERROR(--('W07'!$M$59:$M$85=$B55)*'W07'!$H$59:$H$85*('W07'!$I$59:$I$85+'W07'!$J$59:$J$85),0))+SUMPRODUCT(IFERROR(--('W07'!$M$89:$M$109=$B55)*'W07'!$H$89:$H$109*('W07'!$I$89:$I$109+'W07'!$J$89:$J$109),0)))/(SUMPRODUCT(IFERROR(--('W06'!$M$9:$M$31=$B55)*'W06'!$H$9:$H$31*('W06'!$I$9:$I$31+'W06'!$J$9:$J$31),0))+SUMPRODUCT(IFERROR(--('W06'!$M$35:$M$55=$B55)*'W06'!$H$35:$H$55*('W06'!$I$35:$I$55+'W06'!$J$35:$J$55),0))+SUMPRODUCT(IFERROR(--('W06'!$M$59:$M$85=$B55)*'W06'!$H$59:$H$85*('W06'!$I$59:$I$85+'W06'!$J$59:$J$85),0))+SUMPRODUCT(IFERROR(--('W06'!$M$89:$M$109=$B55)*'W06'!$H$89:$H$109*('W06'!$I$89:$I$109+'W06'!$J$89:$J$109),0)))-1)),"")</f>
        <v/>
      </c>
      <c r="J55" s="276">
        <f>IFERROR(IF((SUMPRODUCT(IFERROR(--('W08'!$M$9:$M$31=$B55)*'W08'!$H$9:$H$31*('W08'!$I$9:$I$31+'W08'!$J$9:$J$31),0))+SUMPRODUCT(IFERROR(--('W08'!$M$35:$M$55=$B55)*'W08'!$H$35:$H$55*('W08'!$I$35:$I$55+'W08'!$J$35:$J$55),0))+SUMPRODUCT(IFERROR(--('W08'!$M$59:$M$85=$B55)*'W08'!$H$59:$H$85*('W08'!$I$59:$I$85+'W08'!$J$59:$J$85),0))+SUMPRODUCT(IFERROR(--('W08'!$M$89:$M$109=$B55)*'W08'!$H$89:$H$109*('W08'!$I$89:$I$109+'W08'!$J$89:$J$109),0)))=0,"",IF((SUMPRODUCT(IFERROR(--('W07'!$M$9:$M$31=$B55)*'W07'!$H$9:$H$31*('W07'!$I$9:$I$31+'W07'!$J$9:$J$31),0))+SUMPRODUCT(IFERROR(--('W07'!$M$35:$M$55=$B55)*'W07'!$H$35:$H$55*('W07'!$I$35:$I$55+'W07'!$J$35:$J$55),0))+SUMPRODUCT(IFERROR(--('W07'!$M$59:$M$85=$B55)*'W07'!$H$59:$H$85*('W07'!$I$59:$I$85+'W07'!$J$59:$J$85),0))+SUMPRODUCT(IFERROR(--('W07'!$M$89:$M$109=$B55)*'W07'!$H$89:$H$109*('W07'!$I$89:$I$109+'W07'!$J$89:$J$109),0)))=0,"",(SUMPRODUCT(IFERROR(--('W08'!$M$9:$M$31=$B55)*'W08'!$H$9:$H$31*('W08'!$I$9:$I$31+'W08'!$J$9:$J$31),0))+SUMPRODUCT(IFERROR(--('W08'!$M$35:$M$55=$B55)*'W08'!$H$35:$H$55*('W08'!$I$35:$I$55+'W08'!$J$35:$J$55),0))+SUMPRODUCT(IFERROR(--('W08'!$M$59:$M$85=$B55)*'W08'!$H$59:$H$85*('W08'!$I$59:$I$85+'W08'!$J$59:$J$85),0))+SUMPRODUCT(IFERROR(--('W08'!$M$89:$M$109=$B55)*'W08'!$H$89:$H$109*('W08'!$I$89:$I$109+'W08'!$J$89:$J$109),0)))/(SUMPRODUCT(IFERROR(--('W07'!$M$9:$M$31=$B55)*'W07'!$H$9:$H$31*('W07'!$I$9:$I$31+'W07'!$J$9:$J$31),0))+SUMPRODUCT(IFERROR(--('W07'!$M$35:$M$55=$B55)*'W07'!$H$35:$H$55*('W07'!$I$35:$I$55+'W07'!$J$35:$J$55),0))+SUMPRODUCT(IFERROR(--('W07'!$M$59:$M$85=$B55)*'W07'!$H$59:$H$85*('W07'!$I$59:$I$85+'W07'!$J$59:$J$85),0))+SUMPRODUCT(IFERROR(--('W07'!$M$89:$M$109=$B55)*'W07'!$H$89:$H$109*('W07'!$I$89:$I$109+'W07'!$J$89:$J$109),0)))-1)),"")</f>
        <v/>
      </c>
      <c r="K55" s="276">
        <f>IFERROR(IF((SUMPRODUCT(IFERROR(--('W09'!$M$9:$M$31=$B55)*'W09'!$H$9:$H$31*('W09'!$I$9:$I$31+'W09'!$J$9:$J$31),0))+SUMPRODUCT(IFERROR(--('W09'!$M$35:$M$55=$B55)*'W09'!$H$35:$H$55*('W09'!$I$35:$I$55+'W09'!$J$35:$J$55),0))+SUMPRODUCT(IFERROR(--('W09'!$M$59:$M$85=$B55)*'W09'!$H$59:$H$85*('W09'!$I$59:$I$85+'W09'!$J$59:$J$85),0))+SUMPRODUCT(IFERROR(--('W09'!$M$89:$M$109=$B55)*'W09'!$H$89:$H$109*('W09'!$I$89:$I$109+'W09'!$J$89:$J$109),0)))=0,"",IF((SUMPRODUCT(IFERROR(--('W08'!$M$9:$M$31=$B55)*'W08'!$H$9:$H$31*('W08'!$I$9:$I$31+'W08'!$J$9:$J$31),0))+SUMPRODUCT(IFERROR(--('W08'!$M$35:$M$55=$B55)*'W08'!$H$35:$H$55*('W08'!$I$35:$I$55+'W08'!$J$35:$J$55),0))+SUMPRODUCT(IFERROR(--('W08'!$M$59:$M$85=$B55)*'W08'!$H$59:$H$85*('W08'!$I$59:$I$85+'W08'!$J$59:$J$85),0))+SUMPRODUCT(IFERROR(--('W08'!$M$89:$M$109=$B55)*'W08'!$H$89:$H$109*('W08'!$I$89:$I$109+'W08'!$J$89:$J$109),0)))=0,"",(SUMPRODUCT(IFERROR(--('W09'!$M$9:$M$31=$B55)*'W09'!$H$9:$H$31*('W09'!$I$9:$I$31+'W09'!$J$9:$J$31),0))+SUMPRODUCT(IFERROR(--('W09'!$M$35:$M$55=$B55)*'W09'!$H$35:$H$55*('W09'!$I$35:$I$55+'W09'!$J$35:$J$55),0))+SUMPRODUCT(IFERROR(--('W09'!$M$59:$M$85=$B55)*'W09'!$H$59:$H$85*('W09'!$I$59:$I$85+'W09'!$J$59:$J$85),0))+SUMPRODUCT(IFERROR(--('W09'!$M$89:$M$109=$B55)*'W09'!$H$89:$H$109*('W09'!$I$89:$I$109+'W09'!$J$89:$J$109),0)))/(SUMPRODUCT(IFERROR(--('W08'!$M$9:$M$31=$B55)*'W08'!$H$9:$H$31*('W08'!$I$9:$I$31+'W08'!$J$9:$J$31),0))+SUMPRODUCT(IFERROR(--('W08'!$M$35:$M$55=$B55)*'W08'!$H$35:$H$55*('W08'!$I$35:$I$55+'W08'!$J$35:$J$55),0))+SUMPRODUCT(IFERROR(--('W08'!$M$59:$M$85=$B55)*'W08'!$H$59:$H$85*('W08'!$I$59:$I$85+'W08'!$J$59:$J$85),0))+SUMPRODUCT(IFERROR(--('W08'!$M$89:$M$109=$B55)*'W08'!$H$89:$H$109*('W08'!$I$89:$I$109+'W08'!$J$89:$J$109),0)))-1)),"")</f>
        <v/>
      </c>
      <c r="L55" s="276">
        <f>IFERROR(IF((SUMPRODUCT(IFERROR(--('W10'!$M$9:$M$31=$B55)*'W10'!$H$9:$H$31*('W10'!$I$9:$I$31+'W10'!$J$9:$J$31),0))+SUMPRODUCT(IFERROR(--('W10'!$M$35:$M$55=$B55)*'W10'!$H$35:$H$55*('W10'!$I$35:$I$55+'W10'!$J$35:$J$55),0))+SUMPRODUCT(IFERROR(--('W10'!$M$59:$M$85=$B55)*'W10'!$H$59:$H$85*('W10'!$I$59:$I$85+'W10'!$J$59:$J$85),0))+SUMPRODUCT(IFERROR(--('W10'!$M$89:$M$109=$B55)*'W10'!$H$89:$H$109*('W10'!$I$89:$I$109+'W10'!$J$89:$J$109),0)))=0,"",IF((SUMPRODUCT(IFERROR(--('W09'!$M$9:$M$31=$B55)*'W09'!$H$9:$H$31*('W09'!$I$9:$I$31+'W09'!$J$9:$J$31),0))+SUMPRODUCT(IFERROR(--('W09'!$M$35:$M$55=$B55)*'W09'!$H$35:$H$55*('W09'!$I$35:$I$55+'W09'!$J$35:$J$55),0))+SUMPRODUCT(IFERROR(--('W09'!$M$59:$M$85=$B55)*'W09'!$H$59:$H$85*('W09'!$I$59:$I$85+'W09'!$J$59:$J$85),0))+SUMPRODUCT(IFERROR(--('W09'!$M$89:$M$109=$B55)*'W09'!$H$89:$H$109*('W09'!$I$89:$I$109+'W09'!$J$89:$J$109),0)))=0,"",(SUMPRODUCT(IFERROR(--('W10'!$M$9:$M$31=$B55)*'W10'!$H$9:$H$31*('W10'!$I$9:$I$31+'W10'!$J$9:$J$31),0))+SUMPRODUCT(IFERROR(--('W10'!$M$35:$M$55=$B55)*'W10'!$H$35:$H$55*('W10'!$I$35:$I$55+'W10'!$J$35:$J$55),0))+SUMPRODUCT(IFERROR(--('W10'!$M$59:$M$85=$B55)*'W10'!$H$59:$H$85*('W10'!$I$59:$I$85+'W10'!$J$59:$J$85),0))+SUMPRODUCT(IFERROR(--('W10'!$M$89:$M$109=$B55)*'W10'!$H$89:$H$109*('W10'!$I$89:$I$109+'W10'!$J$89:$J$109),0)))/(SUMPRODUCT(IFERROR(--('W09'!$M$9:$M$31=$B55)*'W09'!$H$9:$H$31*('W09'!$I$9:$I$31+'W09'!$J$9:$J$31),0))+SUMPRODUCT(IFERROR(--('W09'!$M$35:$M$55=$B55)*'W09'!$H$35:$H$55*('W09'!$I$35:$I$55+'W09'!$J$35:$J$55),0))+SUMPRODUCT(IFERROR(--('W09'!$M$59:$M$85=$B55)*'W09'!$H$59:$H$85*('W09'!$I$59:$I$85+'W09'!$J$59:$J$85),0))+SUMPRODUCT(IFERROR(--('W09'!$M$89:$M$109=$B55)*'W09'!$H$89:$H$109*('W09'!$I$89:$I$109+'W09'!$J$89:$J$109),0)))-1)),"")</f>
        <v/>
      </c>
      <c r="M55" s="276">
        <f>IFERROR(IF((SUMPRODUCT(IFERROR(--('W11'!$M$9:$M$31=$B55)*'W11'!$H$9:$H$31*('W11'!$I$9:$I$31+'W11'!$J$9:$J$31),0))+SUMPRODUCT(IFERROR(--('W11'!$M$35:$M$55=$B55)*'W11'!$H$35:$H$55*('W11'!$I$35:$I$55+'W11'!$J$35:$J$55),0))+SUMPRODUCT(IFERROR(--('W11'!$M$59:$M$85=$B55)*'W11'!$H$59:$H$85*('W11'!$I$59:$I$85+'W11'!$J$59:$J$85),0))+SUMPRODUCT(IFERROR(--('W11'!$M$89:$M$109=$B55)*'W11'!$H$89:$H$109*('W11'!$I$89:$I$109+'W11'!$J$89:$J$109),0)))=0,"",IF((SUMPRODUCT(IFERROR(--('W10'!$M$9:$M$31=$B55)*'W10'!$H$9:$H$31*('W10'!$I$9:$I$31+'W10'!$J$9:$J$31),0))+SUMPRODUCT(IFERROR(--('W10'!$M$35:$M$55=$B55)*'W10'!$H$35:$H$55*('W10'!$I$35:$I$55+'W10'!$J$35:$J$55),0))+SUMPRODUCT(IFERROR(--('W10'!$M$59:$M$85=$B55)*'W10'!$H$59:$H$85*('W10'!$I$59:$I$85+'W10'!$J$59:$J$85),0))+SUMPRODUCT(IFERROR(--('W10'!$M$89:$M$109=$B55)*'W10'!$H$89:$H$109*('W10'!$I$89:$I$109+'W10'!$J$89:$J$109),0)))=0,"",(SUMPRODUCT(IFERROR(--('W11'!$M$9:$M$31=$B55)*'W11'!$H$9:$H$31*('W11'!$I$9:$I$31+'W11'!$J$9:$J$31),0))+SUMPRODUCT(IFERROR(--('W11'!$M$35:$M$55=$B55)*'W11'!$H$35:$H$55*('W11'!$I$35:$I$55+'W11'!$J$35:$J$55),0))+SUMPRODUCT(IFERROR(--('W11'!$M$59:$M$85=$B55)*'W11'!$H$59:$H$85*('W11'!$I$59:$I$85+'W11'!$J$59:$J$85),0))+SUMPRODUCT(IFERROR(--('W11'!$M$89:$M$109=$B55)*'W11'!$H$89:$H$109*('W11'!$I$89:$I$109+'W11'!$J$89:$J$109),0)))/(SUMPRODUCT(IFERROR(--('W10'!$M$9:$M$31=$B55)*'W10'!$H$9:$H$31*('W10'!$I$9:$I$31+'W10'!$J$9:$J$31),0))+SUMPRODUCT(IFERROR(--('W10'!$M$35:$M$55=$B55)*'W10'!$H$35:$H$55*('W10'!$I$35:$I$55+'W10'!$J$35:$J$55),0))+SUMPRODUCT(IFERROR(--('W10'!$M$59:$M$85=$B55)*'W10'!$H$59:$H$85*('W10'!$I$59:$I$85+'W10'!$J$59:$J$85),0))+SUMPRODUCT(IFERROR(--('W10'!$M$89:$M$109=$B55)*'W10'!$H$89:$H$109*('W10'!$I$89:$I$109+'W10'!$J$89:$J$109),0)))-1)),"")</f>
        <v/>
      </c>
      <c r="N55" s="276">
        <f>IFERROR(IF((SUMPRODUCT(IFERROR(--('W12'!$M$9:$M$31=$B55)*'W12'!$H$9:$H$31*('W12'!$I$9:$I$31+'W12'!$J$9:$J$31),0))+SUMPRODUCT(IFERROR(--('W12'!$M$35:$M$55=$B55)*'W12'!$H$35:$H$55*('W12'!$I$35:$I$55+'W12'!$J$35:$J$55),0))+SUMPRODUCT(IFERROR(--('W12'!$M$59:$M$85=$B55)*'W12'!$H$59:$H$85*('W12'!$I$59:$I$85+'W12'!$J$59:$J$85),0))+SUMPRODUCT(IFERROR(--('W12'!$M$89:$M$109=$B55)*'W12'!$H$89:$H$109*('W12'!$I$89:$I$109+'W12'!$J$89:$J$109),0)))=0,"",IF((SUMPRODUCT(IFERROR(--('W11'!$M$9:$M$31=$B55)*'W11'!$H$9:$H$31*('W11'!$I$9:$I$31+'W11'!$J$9:$J$31),0))+SUMPRODUCT(IFERROR(--('W11'!$M$35:$M$55=$B55)*'W11'!$H$35:$H$55*('W11'!$I$35:$I$55+'W11'!$J$35:$J$55),0))+SUMPRODUCT(IFERROR(--('W11'!$M$59:$M$85=$B55)*'W11'!$H$59:$H$85*('W11'!$I$59:$I$85+'W11'!$J$59:$J$85),0))+SUMPRODUCT(IFERROR(--('W11'!$M$89:$M$109=$B55)*'W11'!$H$89:$H$109*('W11'!$I$89:$I$109+'W11'!$J$89:$J$109),0)))=0,"",(SUMPRODUCT(IFERROR(--('W12'!$M$9:$M$31=$B55)*'W12'!$H$9:$H$31*('W12'!$I$9:$I$31+'W12'!$J$9:$J$31),0))+SUMPRODUCT(IFERROR(--('W12'!$M$35:$M$55=$B55)*'W12'!$H$35:$H$55*('W12'!$I$35:$I$55+'W12'!$J$35:$J$55),0))+SUMPRODUCT(IFERROR(--('W12'!$M$59:$M$85=$B55)*'W12'!$H$59:$H$85*('W12'!$I$59:$I$85+'W12'!$J$59:$J$85),0))+SUMPRODUCT(IFERROR(--('W12'!$M$89:$M$109=$B55)*'W12'!$H$89:$H$109*('W12'!$I$89:$I$109+'W12'!$J$89:$J$109),0)))/(SUMPRODUCT(IFERROR(--('W11'!$M$9:$M$31=$B55)*'W11'!$H$9:$H$31*('W11'!$I$9:$I$31+'W11'!$J$9:$J$31),0))+SUMPRODUCT(IFERROR(--('W11'!$M$35:$M$55=$B55)*'W11'!$H$35:$H$55*('W11'!$I$35:$I$55+'W11'!$J$35:$J$55),0))+SUMPRODUCT(IFERROR(--('W11'!$M$59:$M$85=$B55)*'W11'!$H$59:$H$85*('W11'!$I$59:$I$85+'W11'!$J$59:$J$85),0))+SUMPRODUCT(IFERROR(--('W11'!$M$89:$M$109=$B55)*'W11'!$H$89:$H$109*('W11'!$I$89:$I$109+'W11'!$J$89:$J$109),0)))-1)),"")</f>
        <v/>
      </c>
      <c r="O55" s="276">
        <f>IFERROR(IF((SUMPRODUCT(IFERROR(--('W13'!$M$9:$M$31=$B55)*'W13'!$H$9:$H$31*('W13'!$I$9:$I$31+'W13'!$J$9:$J$31),0))+SUMPRODUCT(IFERROR(--('W13'!$M$35:$M$55=$B55)*'W13'!$H$35:$H$55*('W13'!$I$35:$I$55+'W13'!$J$35:$J$55),0))+SUMPRODUCT(IFERROR(--('W13'!$M$59:$M$85=$B55)*'W13'!$H$59:$H$85*('W13'!$I$59:$I$85+'W13'!$J$59:$J$85),0))+SUMPRODUCT(IFERROR(--('W13'!$M$89:$M$109=$B55)*'W13'!$H$89:$H$109*('W13'!$I$89:$I$109+'W13'!$J$89:$J$109),0)))=0,"",IF((SUMPRODUCT(IFERROR(--('W12'!$M$9:$M$31=$B55)*'W12'!$H$9:$H$31*('W12'!$I$9:$I$31+'W12'!$J$9:$J$31),0))+SUMPRODUCT(IFERROR(--('W12'!$M$35:$M$55=$B55)*'W12'!$H$35:$H$55*('W12'!$I$35:$I$55+'W12'!$J$35:$J$55),0))+SUMPRODUCT(IFERROR(--('W12'!$M$59:$M$85=$B55)*'W12'!$H$59:$H$85*('W12'!$I$59:$I$85+'W12'!$J$59:$J$85),0))+SUMPRODUCT(IFERROR(--('W12'!$M$89:$M$109=$B55)*'W12'!$H$89:$H$109*('W12'!$I$89:$I$109+'W12'!$J$89:$J$109),0)))=0,"",(SUMPRODUCT(IFERROR(--('W13'!$M$9:$M$31=$B55)*'W13'!$H$9:$H$31*('W13'!$I$9:$I$31+'W13'!$J$9:$J$31),0))+SUMPRODUCT(IFERROR(--('W13'!$M$35:$M$55=$B55)*'W13'!$H$35:$H$55*('W13'!$I$35:$I$55+'W13'!$J$35:$J$55),0))+SUMPRODUCT(IFERROR(--('W13'!$M$59:$M$85=$B55)*'W13'!$H$59:$H$85*('W13'!$I$59:$I$85+'W13'!$J$59:$J$85),0))+SUMPRODUCT(IFERROR(--('W13'!$M$89:$M$109=$B55)*'W13'!$H$89:$H$109*('W13'!$I$89:$I$109+'W13'!$J$89:$J$109),0)))/(SUMPRODUCT(IFERROR(--('W12'!$M$9:$M$31=$B55)*'W12'!$H$9:$H$31*('W12'!$I$9:$I$31+'W12'!$J$9:$J$31),0))+SUMPRODUCT(IFERROR(--('W12'!$M$35:$M$55=$B55)*'W12'!$H$35:$H$55*('W12'!$I$35:$I$55+'W12'!$J$35:$J$55),0))+SUMPRODUCT(IFERROR(--('W12'!$M$59:$M$85=$B55)*'W12'!$H$59:$H$85*('W12'!$I$59:$I$85+'W12'!$J$59:$J$85),0))+SUMPRODUCT(IFERROR(--('W12'!$M$89:$M$109=$B55)*'W12'!$H$89:$H$109*('W12'!$I$89:$I$109+'W12'!$J$89:$J$109),0)))-1)),"")</f>
        <v/>
      </c>
      <c r="P55" s="276">
        <f>IFERROR(IF((SUMPRODUCT(IFERROR(--('W14'!$M$9:$M$31=$B55)*'W14'!$H$9:$H$31*('W14'!$I$9:$I$31+'W14'!$J$9:$J$31),0))+SUMPRODUCT(IFERROR(--('W14'!$M$35:$M$55=$B55)*'W14'!$H$35:$H$55*('W14'!$I$35:$I$55+'W14'!$J$35:$J$55),0))+SUMPRODUCT(IFERROR(--('W14'!$M$59:$M$85=$B55)*'W14'!$H$59:$H$85*('W14'!$I$59:$I$85+'W14'!$J$59:$J$85),0))+SUMPRODUCT(IFERROR(--('W14'!$M$89:$M$109=$B55)*'W14'!$H$89:$H$109*('W14'!$I$89:$I$109+'W14'!$J$89:$J$109),0)))=0,"",IF((SUMPRODUCT(IFERROR(--('W13'!$M$9:$M$31=$B55)*'W13'!$H$9:$H$31*('W13'!$I$9:$I$31+'W13'!$J$9:$J$31),0))+SUMPRODUCT(IFERROR(--('W13'!$M$35:$M$55=$B55)*'W13'!$H$35:$H$55*('W13'!$I$35:$I$55+'W13'!$J$35:$J$55),0))+SUMPRODUCT(IFERROR(--('W13'!$M$59:$M$85=$B55)*'W13'!$H$59:$H$85*('W13'!$I$59:$I$85+'W13'!$J$59:$J$85),0))+SUMPRODUCT(IFERROR(--('W13'!$M$89:$M$109=$B55)*'W13'!$H$89:$H$109*('W13'!$I$89:$I$109+'W13'!$J$89:$J$109),0)))=0,"",(SUMPRODUCT(IFERROR(--('W14'!$M$9:$M$31=$B55)*'W14'!$H$9:$H$31*('W14'!$I$9:$I$31+'W14'!$J$9:$J$31),0))+SUMPRODUCT(IFERROR(--('W14'!$M$35:$M$55=$B55)*'W14'!$H$35:$H$55*('W14'!$I$35:$I$55+'W14'!$J$35:$J$55),0))+SUMPRODUCT(IFERROR(--('W14'!$M$59:$M$85=$B55)*'W14'!$H$59:$H$85*('W14'!$I$59:$I$85+'W14'!$J$59:$J$85),0))+SUMPRODUCT(IFERROR(--('W14'!$M$89:$M$109=$B55)*'W14'!$H$89:$H$109*('W14'!$I$89:$I$109+'W14'!$J$89:$J$109),0)))/(SUMPRODUCT(IFERROR(--('W13'!$M$9:$M$31=$B55)*'W13'!$H$9:$H$31*('W13'!$I$9:$I$31+'W13'!$J$9:$J$31),0))+SUMPRODUCT(IFERROR(--('W13'!$M$35:$M$55=$B55)*'W13'!$H$35:$H$55*('W13'!$I$35:$I$55+'W13'!$J$35:$J$55),0))+SUMPRODUCT(IFERROR(--('W13'!$M$59:$M$85=$B55)*'W13'!$H$59:$H$85*('W13'!$I$59:$I$85+'W13'!$J$59:$J$85),0))+SUMPRODUCT(IFERROR(--('W13'!$M$89:$M$109=$B55)*'W13'!$H$89:$H$109*('W13'!$I$89:$I$109+'W13'!$J$89:$J$109),0)))-1)),"")</f>
        <v/>
      </c>
      <c r="Q55" s="276">
        <f>IFERROR(IF((SUMPRODUCT(IFERROR(--('W15'!$M$9:$M$31=$B55)*'W15'!$H$9:$H$31*('W15'!$I$9:$I$31+'W15'!$J$9:$J$31),0))+SUMPRODUCT(IFERROR(--('W15'!$M$35:$M$55=$B55)*'W15'!$H$35:$H$55*('W15'!$I$35:$I$55+'W15'!$J$35:$J$55),0))+SUMPRODUCT(IFERROR(--('W15'!$M$59:$M$85=$B55)*'W15'!$H$59:$H$85*('W15'!$I$59:$I$85+'W15'!$J$59:$J$85),0))+SUMPRODUCT(IFERROR(--('W15'!$M$89:$M$109=$B55)*'W15'!$H$89:$H$109*('W15'!$I$89:$I$109+'W15'!$J$89:$J$109),0)))=0,"",IF((SUMPRODUCT(IFERROR(--('W14'!$M$9:$M$31=$B55)*'W14'!$H$9:$H$31*('W14'!$I$9:$I$31+'W14'!$J$9:$J$31),0))+SUMPRODUCT(IFERROR(--('W14'!$M$35:$M$55=$B55)*'W14'!$H$35:$H$55*('W14'!$I$35:$I$55+'W14'!$J$35:$J$55),0))+SUMPRODUCT(IFERROR(--('W14'!$M$59:$M$85=$B55)*'W14'!$H$59:$H$85*('W14'!$I$59:$I$85+'W14'!$J$59:$J$85),0))+SUMPRODUCT(IFERROR(--('W14'!$M$89:$M$109=$B55)*'W14'!$H$89:$H$109*('W14'!$I$89:$I$109+'W14'!$J$89:$J$109),0)))=0,"",(SUMPRODUCT(IFERROR(--('W15'!$M$9:$M$31=$B55)*'W15'!$H$9:$H$31*('W15'!$I$9:$I$31+'W15'!$J$9:$J$31),0))+SUMPRODUCT(IFERROR(--('W15'!$M$35:$M$55=$B55)*'W15'!$H$35:$H$55*('W15'!$I$35:$I$55+'W15'!$J$35:$J$55),0))+SUMPRODUCT(IFERROR(--('W15'!$M$59:$M$85=$B55)*'W15'!$H$59:$H$85*('W15'!$I$59:$I$85+'W15'!$J$59:$J$85),0))+SUMPRODUCT(IFERROR(--('W15'!$M$89:$M$109=$B55)*'W15'!$H$89:$H$109*('W15'!$I$89:$I$109+'W15'!$J$89:$J$109),0)))/(SUMPRODUCT(IFERROR(--('W14'!$M$9:$M$31=$B55)*'W14'!$H$9:$H$31*('W14'!$I$9:$I$31+'W14'!$J$9:$J$31),0))+SUMPRODUCT(IFERROR(--('W14'!$M$35:$M$55=$B55)*'W14'!$H$35:$H$55*('W14'!$I$35:$I$55+'W14'!$J$35:$J$55),0))+SUMPRODUCT(IFERROR(--('W14'!$M$59:$M$85=$B55)*'W14'!$H$59:$H$85*('W14'!$I$59:$I$85+'W14'!$J$59:$J$85),0))+SUMPRODUCT(IFERROR(--('W14'!$M$89:$M$109=$B55)*'W14'!$H$89:$H$109*('W14'!$I$89:$I$109+'W14'!$J$89:$J$109),0)))-1)),"")</f>
        <v/>
      </c>
      <c r="R55" s="276">
        <f>IFERROR(IF((SUMPRODUCT(IFERROR(--('W16'!$M$9:$M$31=$B55)*'W16'!$H$9:$H$31*('W16'!$I$9:$I$31+'W16'!$J$9:$J$31),0))+SUMPRODUCT(IFERROR(--('W16'!$M$35:$M$55=$B55)*'W16'!$H$35:$H$55*('W16'!$I$35:$I$55+'W16'!$J$35:$J$55),0))+SUMPRODUCT(IFERROR(--('W16'!$M$59:$M$85=$B55)*'W16'!$H$59:$H$85*('W16'!$I$59:$I$85+'W16'!$J$59:$J$85),0))+SUMPRODUCT(IFERROR(--('W16'!$M$89:$M$109=$B55)*'W16'!$H$89:$H$109*('W16'!$I$89:$I$109+'W16'!$J$89:$J$109),0)))=0,"",IF((SUMPRODUCT(IFERROR(--('W15'!$M$9:$M$31=$B55)*'W15'!$H$9:$H$31*('W15'!$I$9:$I$31+'W15'!$J$9:$J$31),0))+SUMPRODUCT(IFERROR(--('W15'!$M$35:$M$55=$B55)*'W15'!$H$35:$H$55*('W15'!$I$35:$I$55+'W15'!$J$35:$J$55),0))+SUMPRODUCT(IFERROR(--('W15'!$M$59:$M$85=$B55)*'W15'!$H$59:$H$85*('W15'!$I$59:$I$85+'W15'!$J$59:$J$85),0))+SUMPRODUCT(IFERROR(--('W15'!$M$89:$M$109=$B55)*'W15'!$H$89:$H$109*('W15'!$I$89:$I$109+'W15'!$J$89:$J$109),0)))=0,"",(SUMPRODUCT(IFERROR(--('W16'!$M$9:$M$31=$B55)*'W16'!$H$9:$H$31*('W16'!$I$9:$I$31+'W16'!$J$9:$J$31),0))+SUMPRODUCT(IFERROR(--('W16'!$M$35:$M$55=$B55)*'W16'!$H$35:$H$55*('W16'!$I$35:$I$55+'W16'!$J$35:$J$55),0))+SUMPRODUCT(IFERROR(--('W16'!$M$59:$M$85=$B55)*'W16'!$H$59:$H$85*('W16'!$I$59:$I$85+'W16'!$J$59:$J$85),0))+SUMPRODUCT(IFERROR(--('W16'!$M$89:$M$109=$B55)*'W16'!$H$89:$H$109*('W16'!$I$89:$I$109+'W16'!$J$89:$J$109),0)))/(SUMPRODUCT(IFERROR(--('W15'!$M$9:$M$31=$B55)*'W15'!$H$9:$H$31*('W15'!$I$9:$I$31+'W15'!$J$9:$J$31),0))+SUMPRODUCT(IFERROR(--('W15'!$M$35:$M$55=$B55)*'W15'!$H$35:$H$55*('W15'!$I$35:$I$55+'W15'!$J$35:$J$55),0))+SUMPRODUCT(IFERROR(--('W15'!$M$59:$M$85=$B55)*'W15'!$H$59:$H$85*('W15'!$I$59:$I$85+'W15'!$J$59:$J$85),0))+SUMPRODUCT(IFERROR(--('W15'!$M$89:$M$109=$B55)*'W15'!$H$89:$H$109*('W15'!$I$89:$I$109+'W15'!$J$89:$J$109),0)))-1)),"")</f>
        <v/>
      </c>
    </row>
    <row r="56">
      <c r="A56" s="231" t="inlineStr">
        <is>
          <t>G2</t>
        </is>
      </c>
      <c r="B56" s="232" t="inlineStr">
        <is>
          <t>Leg curl unilaterale</t>
        </is>
      </c>
      <c r="C56" s="275">
        <f>""</f>
        <v/>
      </c>
      <c r="D56" s="275">
        <f>IFERROR(IF((SUMPRODUCT(IFERROR(--('W02'!$M$9:$M$31=$B56)*'W02'!$H$9:$H$31*('W02'!$I$9:$I$31+'W02'!$J$9:$J$31),0))+SUMPRODUCT(IFERROR(--('W02'!$M$35:$M$55=$B56)*'W02'!$H$35:$H$55*('W02'!$I$35:$I$55+'W02'!$J$35:$J$55),0))+SUMPRODUCT(IFERROR(--('W02'!$M$59:$M$85=$B56)*'W02'!$H$59:$H$85*('W02'!$I$59:$I$85+'W02'!$J$59:$J$85),0))+SUMPRODUCT(IFERROR(--('W02'!$M$89:$M$109=$B56)*'W02'!$H$89:$H$109*('W02'!$I$89:$I$109+'W02'!$J$89:$J$109),0)))=0,"",IF((SUMPRODUCT(IFERROR(--('W01'!$M$9:$M$31=$B56)*'W01'!$H$9:$H$31*('W01'!$I$9:$I$31+'W01'!$J$9:$J$31),0))+SUMPRODUCT(IFERROR(--('W01'!$M$35:$M$55=$B56)*'W01'!$H$35:$H$55*('W01'!$I$35:$I$55+'W01'!$J$35:$J$55),0))+SUMPRODUCT(IFERROR(--('W01'!$M$59:$M$85=$B56)*'W01'!$H$59:$H$85*('W01'!$I$59:$I$85+'W01'!$J$59:$J$85),0))+SUMPRODUCT(IFERROR(--('W01'!$M$89:$M$109=$B56)*'W01'!$H$89:$H$109*('W01'!$I$89:$I$109+'W01'!$J$89:$J$109),0)))=0,"",(SUMPRODUCT(IFERROR(--('W02'!$M$9:$M$31=$B56)*'W02'!$H$9:$H$31*('W02'!$I$9:$I$31+'W02'!$J$9:$J$31),0))+SUMPRODUCT(IFERROR(--('W02'!$M$35:$M$55=$B56)*'W02'!$H$35:$H$55*('W02'!$I$35:$I$55+'W02'!$J$35:$J$55),0))+SUMPRODUCT(IFERROR(--('W02'!$M$59:$M$85=$B56)*'W02'!$H$59:$H$85*('W02'!$I$59:$I$85+'W02'!$J$59:$J$85),0))+SUMPRODUCT(IFERROR(--('W02'!$M$89:$M$109=$B56)*'W02'!$H$89:$H$109*('W02'!$I$89:$I$109+'W02'!$J$89:$J$109),0)))/(SUMPRODUCT(IFERROR(--('W01'!$M$9:$M$31=$B56)*'W01'!$H$9:$H$31*('W01'!$I$9:$I$31+'W01'!$J$9:$J$31),0))+SUMPRODUCT(IFERROR(--('W01'!$M$35:$M$55=$B56)*'W01'!$H$35:$H$55*('W01'!$I$35:$I$55+'W01'!$J$35:$J$55),0))+SUMPRODUCT(IFERROR(--('W01'!$M$59:$M$85=$B56)*'W01'!$H$59:$H$85*('W01'!$I$59:$I$85+'W01'!$J$59:$J$85),0))+SUMPRODUCT(IFERROR(--('W01'!$M$89:$M$109=$B56)*'W01'!$H$89:$H$109*('W01'!$I$89:$I$109+'W01'!$J$89:$J$109),0)))-1)),"")</f>
        <v/>
      </c>
      <c r="E56" s="275">
        <f>IFERROR(IF((SUMPRODUCT(IFERROR(--('W03'!$M$9:$M$31=$B56)*'W03'!$H$9:$H$31*('W03'!$I$9:$I$31+'W03'!$J$9:$J$31),0))+SUMPRODUCT(IFERROR(--('W03'!$M$35:$M$55=$B56)*'W03'!$H$35:$H$55*('W03'!$I$35:$I$55+'W03'!$J$35:$J$55),0))+SUMPRODUCT(IFERROR(--('W03'!$M$59:$M$85=$B56)*'W03'!$H$59:$H$85*('W03'!$I$59:$I$85+'W03'!$J$59:$J$85),0))+SUMPRODUCT(IFERROR(--('W03'!$M$89:$M$109=$B56)*'W03'!$H$89:$H$109*('W03'!$I$89:$I$109+'W03'!$J$89:$J$109),0)))=0,"",IF((SUMPRODUCT(IFERROR(--('W02'!$M$9:$M$31=$B56)*'W02'!$H$9:$H$31*('W02'!$I$9:$I$31+'W02'!$J$9:$J$31),0))+SUMPRODUCT(IFERROR(--('W02'!$M$35:$M$55=$B56)*'W02'!$H$35:$H$55*('W02'!$I$35:$I$55+'W02'!$J$35:$J$55),0))+SUMPRODUCT(IFERROR(--('W02'!$M$59:$M$85=$B56)*'W02'!$H$59:$H$85*('W02'!$I$59:$I$85+'W02'!$J$59:$J$85),0))+SUMPRODUCT(IFERROR(--('W02'!$M$89:$M$109=$B56)*'W02'!$H$89:$H$109*('W02'!$I$89:$I$109+'W02'!$J$89:$J$109),0)))=0,"",(SUMPRODUCT(IFERROR(--('W03'!$M$9:$M$31=$B56)*'W03'!$H$9:$H$31*('W03'!$I$9:$I$31+'W03'!$J$9:$J$31),0))+SUMPRODUCT(IFERROR(--('W03'!$M$35:$M$55=$B56)*'W03'!$H$35:$H$55*('W03'!$I$35:$I$55+'W03'!$J$35:$J$55),0))+SUMPRODUCT(IFERROR(--('W03'!$M$59:$M$85=$B56)*'W03'!$H$59:$H$85*('W03'!$I$59:$I$85+'W03'!$J$59:$J$85),0))+SUMPRODUCT(IFERROR(--('W03'!$M$89:$M$109=$B56)*'W03'!$H$89:$H$109*('W03'!$I$89:$I$109+'W03'!$J$89:$J$109),0)))/(SUMPRODUCT(IFERROR(--('W02'!$M$9:$M$31=$B56)*'W02'!$H$9:$H$31*('W02'!$I$9:$I$31+'W02'!$J$9:$J$31),0))+SUMPRODUCT(IFERROR(--('W02'!$M$35:$M$55=$B56)*'W02'!$H$35:$H$55*('W02'!$I$35:$I$55+'W02'!$J$35:$J$55),0))+SUMPRODUCT(IFERROR(--('W02'!$M$59:$M$85=$B56)*'W02'!$H$59:$H$85*('W02'!$I$59:$I$85+'W02'!$J$59:$J$85),0))+SUMPRODUCT(IFERROR(--('W02'!$M$89:$M$109=$B56)*'W02'!$H$89:$H$109*('W02'!$I$89:$I$109+'W02'!$J$89:$J$109),0)))-1)),"")</f>
        <v/>
      </c>
      <c r="F56" s="275">
        <f>IFERROR(IF((SUMPRODUCT(IFERROR(--('W04'!$M$9:$M$31=$B56)*'W04'!$H$9:$H$31*('W04'!$I$9:$I$31+'W04'!$J$9:$J$31),0))+SUMPRODUCT(IFERROR(--('W04'!$M$35:$M$55=$B56)*'W04'!$H$35:$H$55*('W04'!$I$35:$I$55+'W04'!$J$35:$J$55),0))+SUMPRODUCT(IFERROR(--('W04'!$M$59:$M$85=$B56)*'W04'!$H$59:$H$85*('W04'!$I$59:$I$85+'W04'!$J$59:$J$85),0))+SUMPRODUCT(IFERROR(--('W04'!$M$89:$M$109=$B56)*'W04'!$H$89:$H$109*('W04'!$I$89:$I$109+'W04'!$J$89:$J$109),0)))=0,"",IF((SUMPRODUCT(IFERROR(--('W03'!$M$9:$M$31=$B56)*'W03'!$H$9:$H$31*('W03'!$I$9:$I$31+'W03'!$J$9:$J$31),0))+SUMPRODUCT(IFERROR(--('W03'!$M$35:$M$55=$B56)*'W03'!$H$35:$H$55*('W03'!$I$35:$I$55+'W03'!$J$35:$J$55),0))+SUMPRODUCT(IFERROR(--('W03'!$M$59:$M$85=$B56)*'W03'!$H$59:$H$85*('W03'!$I$59:$I$85+'W03'!$J$59:$J$85),0))+SUMPRODUCT(IFERROR(--('W03'!$M$89:$M$109=$B56)*'W03'!$H$89:$H$109*('W03'!$I$89:$I$109+'W03'!$J$89:$J$109),0)))=0,"",(SUMPRODUCT(IFERROR(--('W04'!$M$9:$M$31=$B56)*'W04'!$H$9:$H$31*('W04'!$I$9:$I$31+'W04'!$J$9:$J$31),0))+SUMPRODUCT(IFERROR(--('W04'!$M$35:$M$55=$B56)*'W04'!$H$35:$H$55*('W04'!$I$35:$I$55+'W04'!$J$35:$J$55),0))+SUMPRODUCT(IFERROR(--('W04'!$M$59:$M$85=$B56)*'W04'!$H$59:$H$85*('W04'!$I$59:$I$85+'W04'!$J$59:$J$85),0))+SUMPRODUCT(IFERROR(--('W04'!$M$89:$M$109=$B56)*'W04'!$H$89:$H$109*('W04'!$I$89:$I$109+'W04'!$J$89:$J$109),0)))/(SUMPRODUCT(IFERROR(--('W03'!$M$9:$M$31=$B56)*'W03'!$H$9:$H$31*('W03'!$I$9:$I$31+'W03'!$J$9:$J$31),0))+SUMPRODUCT(IFERROR(--('W03'!$M$35:$M$55=$B56)*'W03'!$H$35:$H$55*('W03'!$I$35:$I$55+'W03'!$J$35:$J$55),0))+SUMPRODUCT(IFERROR(--('W03'!$M$59:$M$85=$B56)*'W03'!$H$59:$H$85*('W03'!$I$59:$I$85+'W03'!$J$59:$J$85),0))+SUMPRODUCT(IFERROR(--('W03'!$M$89:$M$109=$B56)*'W03'!$H$89:$H$109*('W03'!$I$89:$I$109+'W03'!$J$89:$J$109),0)))-1)),"")</f>
        <v/>
      </c>
      <c r="G56" s="275">
        <f>IFERROR(IF((SUMPRODUCT(IFERROR(--('W05'!$M$9:$M$31=$B56)*'W05'!$H$9:$H$31*('W05'!$I$9:$I$31+'W05'!$J$9:$J$31),0))+SUMPRODUCT(IFERROR(--('W05'!$M$35:$M$55=$B56)*'W05'!$H$35:$H$55*('W05'!$I$35:$I$55+'W05'!$J$35:$J$55),0))+SUMPRODUCT(IFERROR(--('W05'!$M$59:$M$85=$B56)*'W05'!$H$59:$H$85*('W05'!$I$59:$I$85+'W05'!$J$59:$J$85),0))+SUMPRODUCT(IFERROR(--('W05'!$M$89:$M$109=$B56)*'W05'!$H$89:$H$109*('W05'!$I$89:$I$109+'W05'!$J$89:$J$109),0)))=0,"",IF((SUMPRODUCT(IFERROR(--('W04'!$M$9:$M$31=$B56)*'W04'!$H$9:$H$31*('W04'!$I$9:$I$31+'W04'!$J$9:$J$31),0))+SUMPRODUCT(IFERROR(--('W04'!$M$35:$M$55=$B56)*'W04'!$H$35:$H$55*('W04'!$I$35:$I$55+'W04'!$J$35:$J$55),0))+SUMPRODUCT(IFERROR(--('W04'!$M$59:$M$85=$B56)*'W04'!$H$59:$H$85*('W04'!$I$59:$I$85+'W04'!$J$59:$J$85),0))+SUMPRODUCT(IFERROR(--('W04'!$M$89:$M$109=$B56)*'W04'!$H$89:$H$109*('W04'!$I$89:$I$109+'W04'!$J$89:$J$109),0)))=0,"",(SUMPRODUCT(IFERROR(--('W05'!$M$9:$M$31=$B56)*'W05'!$H$9:$H$31*('W05'!$I$9:$I$31+'W05'!$J$9:$J$31),0))+SUMPRODUCT(IFERROR(--('W05'!$M$35:$M$55=$B56)*'W05'!$H$35:$H$55*('W05'!$I$35:$I$55+'W05'!$J$35:$J$55),0))+SUMPRODUCT(IFERROR(--('W05'!$M$59:$M$85=$B56)*'W05'!$H$59:$H$85*('W05'!$I$59:$I$85+'W05'!$J$59:$J$85),0))+SUMPRODUCT(IFERROR(--('W05'!$M$89:$M$109=$B56)*'W05'!$H$89:$H$109*('W05'!$I$89:$I$109+'W05'!$J$89:$J$109),0)))/(SUMPRODUCT(IFERROR(--('W04'!$M$9:$M$31=$B56)*'W04'!$H$9:$H$31*('W04'!$I$9:$I$31+'W04'!$J$9:$J$31),0))+SUMPRODUCT(IFERROR(--('W04'!$M$35:$M$55=$B56)*'W04'!$H$35:$H$55*('W04'!$I$35:$I$55+'W04'!$J$35:$J$55),0))+SUMPRODUCT(IFERROR(--('W04'!$M$59:$M$85=$B56)*'W04'!$H$59:$H$85*('W04'!$I$59:$I$85+'W04'!$J$59:$J$85),0))+SUMPRODUCT(IFERROR(--('W04'!$M$89:$M$109=$B56)*'W04'!$H$89:$H$109*('W04'!$I$89:$I$109+'W04'!$J$89:$J$109),0)))-1)),"")</f>
        <v/>
      </c>
      <c r="H56" s="275">
        <f>IFERROR(IF((SUMPRODUCT(IFERROR(--('W06'!$M$9:$M$31=$B56)*'W06'!$H$9:$H$31*('W06'!$I$9:$I$31+'W06'!$J$9:$J$31),0))+SUMPRODUCT(IFERROR(--('W06'!$M$35:$M$55=$B56)*'W06'!$H$35:$H$55*('W06'!$I$35:$I$55+'W06'!$J$35:$J$55),0))+SUMPRODUCT(IFERROR(--('W06'!$M$59:$M$85=$B56)*'W06'!$H$59:$H$85*('W06'!$I$59:$I$85+'W06'!$J$59:$J$85),0))+SUMPRODUCT(IFERROR(--('W06'!$M$89:$M$109=$B56)*'W06'!$H$89:$H$109*('W06'!$I$89:$I$109+'W06'!$J$89:$J$109),0)))=0,"",IF((SUMPRODUCT(IFERROR(--('W05'!$M$9:$M$31=$B56)*'W05'!$H$9:$H$31*('W05'!$I$9:$I$31+'W05'!$J$9:$J$31),0))+SUMPRODUCT(IFERROR(--('W05'!$M$35:$M$55=$B56)*'W05'!$H$35:$H$55*('W05'!$I$35:$I$55+'W05'!$J$35:$J$55),0))+SUMPRODUCT(IFERROR(--('W05'!$M$59:$M$85=$B56)*'W05'!$H$59:$H$85*('W05'!$I$59:$I$85+'W05'!$J$59:$J$85),0))+SUMPRODUCT(IFERROR(--('W05'!$M$89:$M$109=$B56)*'W05'!$H$89:$H$109*('W05'!$I$89:$I$109+'W05'!$J$89:$J$109),0)))=0,"",(SUMPRODUCT(IFERROR(--('W06'!$M$9:$M$31=$B56)*'W06'!$H$9:$H$31*('W06'!$I$9:$I$31+'W06'!$J$9:$J$31),0))+SUMPRODUCT(IFERROR(--('W06'!$M$35:$M$55=$B56)*'W06'!$H$35:$H$55*('W06'!$I$35:$I$55+'W06'!$J$35:$J$55),0))+SUMPRODUCT(IFERROR(--('W06'!$M$59:$M$85=$B56)*'W06'!$H$59:$H$85*('W06'!$I$59:$I$85+'W06'!$J$59:$J$85),0))+SUMPRODUCT(IFERROR(--('W06'!$M$89:$M$109=$B56)*'W06'!$H$89:$H$109*('W06'!$I$89:$I$109+'W06'!$J$89:$J$109),0)))/(SUMPRODUCT(IFERROR(--('W05'!$M$9:$M$31=$B56)*'W05'!$H$9:$H$31*('W05'!$I$9:$I$31+'W05'!$J$9:$J$31),0))+SUMPRODUCT(IFERROR(--('W05'!$M$35:$M$55=$B56)*'W05'!$H$35:$H$55*('W05'!$I$35:$I$55+'W05'!$J$35:$J$55),0))+SUMPRODUCT(IFERROR(--('W05'!$M$59:$M$85=$B56)*'W05'!$H$59:$H$85*('W05'!$I$59:$I$85+'W05'!$J$59:$J$85),0))+SUMPRODUCT(IFERROR(--('W05'!$M$89:$M$109=$B56)*'W05'!$H$89:$H$109*('W05'!$I$89:$I$109+'W05'!$J$89:$J$109),0)))-1)),"")</f>
        <v/>
      </c>
      <c r="I56" s="275">
        <f>IFERROR(IF((SUMPRODUCT(IFERROR(--('W07'!$M$9:$M$31=$B56)*'W07'!$H$9:$H$31*('W07'!$I$9:$I$31+'W07'!$J$9:$J$31),0))+SUMPRODUCT(IFERROR(--('W07'!$M$35:$M$55=$B56)*'W07'!$H$35:$H$55*('W07'!$I$35:$I$55+'W07'!$J$35:$J$55),0))+SUMPRODUCT(IFERROR(--('W07'!$M$59:$M$85=$B56)*'W07'!$H$59:$H$85*('W07'!$I$59:$I$85+'W07'!$J$59:$J$85),0))+SUMPRODUCT(IFERROR(--('W07'!$M$89:$M$109=$B56)*'W07'!$H$89:$H$109*('W07'!$I$89:$I$109+'W07'!$J$89:$J$109),0)))=0,"",IF((SUMPRODUCT(IFERROR(--('W06'!$M$9:$M$31=$B56)*'W06'!$H$9:$H$31*('W06'!$I$9:$I$31+'W06'!$J$9:$J$31),0))+SUMPRODUCT(IFERROR(--('W06'!$M$35:$M$55=$B56)*'W06'!$H$35:$H$55*('W06'!$I$35:$I$55+'W06'!$J$35:$J$55),0))+SUMPRODUCT(IFERROR(--('W06'!$M$59:$M$85=$B56)*'W06'!$H$59:$H$85*('W06'!$I$59:$I$85+'W06'!$J$59:$J$85),0))+SUMPRODUCT(IFERROR(--('W06'!$M$89:$M$109=$B56)*'W06'!$H$89:$H$109*('W06'!$I$89:$I$109+'W06'!$J$89:$J$109),0)))=0,"",(SUMPRODUCT(IFERROR(--('W07'!$M$9:$M$31=$B56)*'W07'!$H$9:$H$31*('W07'!$I$9:$I$31+'W07'!$J$9:$J$31),0))+SUMPRODUCT(IFERROR(--('W07'!$M$35:$M$55=$B56)*'W07'!$H$35:$H$55*('W07'!$I$35:$I$55+'W07'!$J$35:$J$55),0))+SUMPRODUCT(IFERROR(--('W07'!$M$59:$M$85=$B56)*'W07'!$H$59:$H$85*('W07'!$I$59:$I$85+'W07'!$J$59:$J$85),0))+SUMPRODUCT(IFERROR(--('W07'!$M$89:$M$109=$B56)*'W07'!$H$89:$H$109*('W07'!$I$89:$I$109+'W07'!$J$89:$J$109),0)))/(SUMPRODUCT(IFERROR(--('W06'!$M$9:$M$31=$B56)*'W06'!$H$9:$H$31*('W06'!$I$9:$I$31+'W06'!$J$9:$J$31),0))+SUMPRODUCT(IFERROR(--('W06'!$M$35:$M$55=$B56)*'W06'!$H$35:$H$55*('W06'!$I$35:$I$55+'W06'!$J$35:$J$55),0))+SUMPRODUCT(IFERROR(--('W06'!$M$59:$M$85=$B56)*'W06'!$H$59:$H$85*('W06'!$I$59:$I$85+'W06'!$J$59:$J$85),0))+SUMPRODUCT(IFERROR(--('W06'!$M$89:$M$109=$B56)*'W06'!$H$89:$H$109*('W06'!$I$89:$I$109+'W06'!$J$89:$J$109),0)))-1)),"")</f>
        <v/>
      </c>
      <c r="J56" s="275">
        <f>IFERROR(IF((SUMPRODUCT(IFERROR(--('W08'!$M$9:$M$31=$B56)*'W08'!$H$9:$H$31*('W08'!$I$9:$I$31+'W08'!$J$9:$J$31),0))+SUMPRODUCT(IFERROR(--('W08'!$M$35:$M$55=$B56)*'W08'!$H$35:$H$55*('W08'!$I$35:$I$55+'W08'!$J$35:$J$55),0))+SUMPRODUCT(IFERROR(--('W08'!$M$59:$M$85=$B56)*'W08'!$H$59:$H$85*('W08'!$I$59:$I$85+'W08'!$J$59:$J$85),0))+SUMPRODUCT(IFERROR(--('W08'!$M$89:$M$109=$B56)*'W08'!$H$89:$H$109*('W08'!$I$89:$I$109+'W08'!$J$89:$J$109),0)))=0,"",IF((SUMPRODUCT(IFERROR(--('W07'!$M$9:$M$31=$B56)*'W07'!$H$9:$H$31*('W07'!$I$9:$I$31+'W07'!$J$9:$J$31),0))+SUMPRODUCT(IFERROR(--('W07'!$M$35:$M$55=$B56)*'W07'!$H$35:$H$55*('W07'!$I$35:$I$55+'W07'!$J$35:$J$55),0))+SUMPRODUCT(IFERROR(--('W07'!$M$59:$M$85=$B56)*'W07'!$H$59:$H$85*('W07'!$I$59:$I$85+'W07'!$J$59:$J$85),0))+SUMPRODUCT(IFERROR(--('W07'!$M$89:$M$109=$B56)*'W07'!$H$89:$H$109*('W07'!$I$89:$I$109+'W07'!$J$89:$J$109),0)))=0,"",(SUMPRODUCT(IFERROR(--('W08'!$M$9:$M$31=$B56)*'W08'!$H$9:$H$31*('W08'!$I$9:$I$31+'W08'!$J$9:$J$31),0))+SUMPRODUCT(IFERROR(--('W08'!$M$35:$M$55=$B56)*'W08'!$H$35:$H$55*('W08'!$I$35:$I$55+'W08'!$J$35:$J$55),0))+SUMPRODUCT(IFERROR(--('W08'!$M$59:$M$85=$B56)*'W08'!$H$59:$H$85*('W08'!$I$59:$I$85+'W08'!$J$59:$J$85),0))+SUMPRODUCT(IFERROR(--('W08'!$M$89:$M$109=$B56)*'W08'!$H$89:$H$109*('W08'!$I$89:$I$109+'W08'!$J$89:$J$109),0)))/(SUMPRODUCT(IFERROR(--('W07'!$M$9:$M$31=$B56)*'W07'!$H$9:$H$31*('W07'!$I$9:$I$31+'W07'!$J$9:$J$31),0))+SUMPRODUCT(IFERROR(--('W07'!$M$35:$M$55=$B56)*'W07'!$H$35:$H$55*('W07'!$I$35:$I$55+'W07'!$J$35:$J$55),0))+SUMPRODUCT(IFERROR(--('W07'!$M$59:$M$85=$B56)*'W07'!$H$59:$H$85*('W07'!$I$59:$I$85+'W07'!$J$59:$J$85),0))+SUMPRODUCT(IFERROR(--('W07'!$M$89:$M$109=$B56)*'W07'!$H$89:$H$109*('W07'!$I$89:$I$109+'W07'!$J$89:$J$109),0)))-1)),"")</f>
        <v/>
      </c>
      <c r="K56" s="275">
        <f>IFERROR(IF((SUMPRODUCT(IFERROR(--('W09'!$M$9:$M$31=$B56)*'W09'!$H$9:$H$31*('W09'!$I$9:$I$31+'W09'!$J$9:$J$31),0))+SUMPRODUCT(IFERROR(--('W09'!$M$35:$M$55=$B56)*'W09'!$H$35:$H$55*('W09'!$I$35:$I$55+'W09'!$J$35:$J$55),0))+SUMPRODUCT(IFERROR(--('W09'!$M$59:$M$85=$B56)*'W09'!$H$59:$H$85*('W09'!$I$59:$I$85+'W09'!$J$59:$J$85),0))+SUMPRODUCT(IFERROR(--('W09'!$M$89:$M$109=$B56)*'W09'!$H$89:$H$109*('W09'!$I$89:$I$109+'W09'!$J$89:$J$109),0)))=0,"",IF((SUMPRODUCT(IFERROR(--('W08'!$M$9:$M$31=$B56)*'W08'!$H$9:$H$31*('W08'!$I$9:$I$31+'W08'!$J$9:$J$31),0))+SUMPRODUCT(IFERROR(--('W08'!$M$35:$M$55=$B56)*'W08'!$H$35:$H$55*('W08'!$I$35:$I$55+'W08'!$J$35:$J$55),0))+SUMPRODUCT(IFERROR(--('W08'!$M$59:$M$85=$B56)*'W08'!$H$59:$H$85*('W08'!$I$59:$I$85+'W08'!$J$59:$J$85),0))+SUMPRODUCT(IFERROR(--('W08'!$M$89:$M$109=$B56)*'W08'!$H$89:$H$109*('W08'!$I$89:$I$109+'W08'!$J$89:$J$109),0)))=0,"",(SUMPRODUCT(IFERROR(--('W09'!$M$9:$M$31=$B56)*'W09'!$H$9:$H$31*('W09'!$I$9:$I$31+'W09'!$J$9:$J$31),0))+SUMPRODUCT(IFERROR(--('W09'!$M$35:$M$55=$B56)*'W09'!$H$35:$H$55*('W09'!$I$35:$I$55+'W09'!$J$35:$J$55),0))+SUMPRODUCT(IFERROR(--('W09'!$M$59:$M$85=$B56)*'W09'!$H$59:$H$85*('W09'!$I$59:$I$85+'W09'!$J$59:$J$85),0))+SUMPRODUCT(IFERROR(--('W09'!$M$89:$M$109=$B56)*'W09'!$H$89:$H$109*('W09'!$I$89:$I$109+'W09'!$J$89:$J$109),0)))/(SUMPRODUCT(IFERROR(--('W08'!$M$9:$M$31=$B56)*'W08'!$H$9:$H$31*('W08'!$I$9:$I$31+'W08'!$J$9:$J$31),0))+SUMPRODUCT(IFERROR(--('W08'!$M$35:$M$55=$B56)*'W08'!$H$35:$H$55*('W08'!$I$35:$I$55+'W08'!$J$35:$J$55),0))+SUMPRODUCT(IFERROR(--('W08'!$M$59:$M$85=$B56)*'W08'!$H$59:$H$85*('W08'!$I$59:$I$85+'W08'!$J$59:$J$85),0))+SUMPRODUCT(IFERROR(--('W08'!$M$89:$M$109=$B56)*'W08'!$H$89:$H$109*('W08'!$I$89:$I$109+'W08'!$J$89:$J$109),0)))-1)),"")</f>
        <v/>
      </c>
      <c r="L56" s="275">
        <f>IFERROR(IF((SUMPRODUCT(IFERROR(--('W10'!$M$9:$M$31=$B56)*'W10'!$H$9:$H$31*('W10'!$I$9:$I$31+'W10'!$J$9:$J$31),0))+SUMPRODUCT(IFERROR(--('W10'!$M$35:$M$55=$B56)*'W10'!$H$35:$H$55*('W10'!$I$35:$I$55+'W10'!$J$35:$J$55),0))+SUMPRODUCT(IFERROR(--('W10'!$M$59:$M$85=$B56)*'W10'!$H$59:$H$85*('W10'!$I$59:$I$85+'W10'!$J$59:$J$85),0))+SUMPRODUCT(IFERROR(--('W10'!$M$89:$M$109=$B56)*'W10'!$H$89:$H$109*('W10'!$I$89:$I$109+'W10'!$J$89:$J$109),0)))=0,"",IF((SUMPRODUCT(IFERROR(--('W09'!$M$9:$M$31=$B56)*'W09'!$H$9:$H$31*('W09'!$I$9:$I$31+'W09'!$J$9:$J$31),0))+SUMPRODUCT(IFERROR(--('W09'!$M$35:$M$55=$B56)*'W09'!$H$35:$H$55*('W09'!$I$35:$I$55+'W09'!$J$35:$J$55),0))+SUMPRODUCT(IFERROR(--('W09'!$M$59:$M$85=$B56)*'W09'!$H$59:$H$85*('W09'!$I$59:$I$85+'W09'!$J$59:$J$85),0))+SUMPRODUCT(IFERROR(--('W09'!$M$89:$M$109=$B56)*'W09'!$H$89:$H$109*('W09'!$I$89:$I$109+'W09'!$J$89:$J$109),0)))=0,"",(SUMPRODUCT(IFERROR(--('W10'!$M$9:$M$31=$B56)*'W10'!$H$9:$H$31*('W10'!$I$9:$I$31+'W10'!$J$9:$J$31),0))+SUMPRODUCT(IFERROR(--('W10'!$M$35:$M$55=$B56)*'W10'!$H$35:$H$55*('W10'!$I$35:$I$55+'W10'!$J$35:$J$55),0))+SUMPRODUCT(IFERROR(--('W10'!$M$59:$M$85=$B56)*'W10'!$H$59:$H$85*('W10'!$I$59:$I$85+'W10'!$J$59:$J$85),0))+SUMPRODUCT(IFERROR(--('W10'!$M$89:$M$109=$B56)*'W10'!$H$89:$H$109*('W10'!$I$89:$I$109+'W10'!$J$89:$J$109),0)))/(SUMPRODUCT(IFERROR(--('W09'!$M$9:$M$31=$B56)*'W09'!$H$9:$H$31*('W09'!$I$9:$I$31+'W09'!$J$9:$J$31),0))+SUMPRODUCT(IFERROR(--('W09'!$M$35:$M$55=$B56)*'W09'!$H$35:$H$55*('W09'!$I$35:$I$55+'W09'!$J$35:$J$55),0))+SUMPRODUCT(IFERROR(--('W09'!$M$59:$M$85=$B56)*'W09'!$H$59:$H$85*('W09'!$I$59:$I$85+'W09'!$J$59:$J$85),0))+SUMPRODUCT(IFERROR(--('W09'!$M$89:$M$109=$B56)*'W09'!$H$89:$H$109*('W09'!$I$89:$I$109+'W09'!$J$89:$J$109),0)))-1)),"")</f>
        <v/>
      </c>
      <c r="M56" s="275">
        <f>IFERROR(IF((SUMPRODUCT(IFERROR(--('W11'!$M$9:$M$31=$B56)*'W11'!$H$9:$H$31*('W11'!$I$9:$I$31+'W11'!$J$9:$J$31),0))+SUMPRODUCT(IFERROR(--('W11'!$M$35:$M$55=$B56)*'W11'!$H$35:$H$55*('W11'!$I$35:$I$55+'W11'!$J$35:$J$55),0))+SUMPRODUCT(IFERROR(--('W11'!$M$59:$M$85=$B56)*'W11'!$H$59:$H$85*('W11'!$I$59:$I$85+'W11'!$J$59:$J$85),0))+SUMPRODUCT(IFERROR(--('W11'!$M$89:$M$109=$B56)*'W11'!$H$89:$H$109*('W11'!$I$89:$I$109+'W11'!$J$89:$J$109),0)))=0,"",IF((SUMPRODUCT(IFERROR(--('W10'!$M$9:$M$31=$B56)*'W10'!$H$9:$H$31*('W10'!$I$9:$I$31+'W10'!$J$9:$J$31),0))+SUMPRODUCT(IFERROR(--('W10'!$M$35:$M$55=$B56)*'W10'!$H$35:$H$55*('W10'!$I$35:$I$55+'W10'!$J$35:$J$55),0))+SUMPRODUCT(IFERROR(--('W10'!$M$59:$M$85=$B56)*'W10'!$H$59:$H$85*('W10'!$I$59:$I$85+'W10'!$J$59:$J$85),0))+SUMPRODUCT(IFERROR(--('W10'!$M$89:$M$109=$B56)*'W10'!$H$89:$H$109*('W10'!$I$89:$I$109+'W10'!$J$89:$J$109),0)))=0,"",(SUMPRODUCT(IFERROR(--('W11'!$M$9:$M$31=$B56)*'W11'!$H$9:$H$31*('W11'!$I$9:$I$31+'W11'!$J$9:$J$31),0))+SUMPRODUCT(IFERROR(--('W11'!$M$35:$M$55=$B56)*'W11'!$H$35:$H$55*('W11'!$I$35:$I$55+'W11'!$J$35:$J$55),0))+SUMPRODUCT(IFERROR(--('W11'!$M$59:$M$85=$B56)*'W11'!$H$59:$H$85*('W11'!$I$59:$I$85+'W11'!$J$59:$J$85),0))+SUMPRODUCT(IFERROR(--('W11'!$M$89:$M$109=$B56)*'W11'!$H$89:$H$109*('W11'!$I$89:$I$109+'W11'!$J$89:$J$109),0)))/(SUMPRODUCT(IFERROR(--('W10'!$M$9:$M$31=$B56)*'W10'!$H$9:$H$31*('W10'!$I$9:$I$31+'W10'!$J$9:$J$31),0))+SUMPRODUCT(IFERROR(--('W10'!$M$35:$M$55=$B56)*'W10'!$H$35:$H$55*('W10'!$I$35:$I$55+'W10'!$J$35:$J$55),0))+SUMPRODUCT(IFERROR(--('W10'!$M$59:$M$85=$B56)*'W10'!$H$59:$H$85*('W10'!$I$59:$I$85+'W10'!$J$59:$J$85),0))+SUMPRODUCT(IFERROR(--('W10'!$M$89:$M$109=$B56)*'W10'!$H$89:$H$109*('W10'!$I$89:$I$109+'W10'!$J$89:$J$109),0)))-1)),"")</f>
        <v/>
      </c>
      <c r="N56" s="275">
        <f>IFERROR(IF((SUMPRODUCT(IFERROR(--('W12'!$M$9:$M$31=$B56)*'W12'!$H$9:$H$31*('W12'!$I$9:$I$31+'W12'!$J$9:$J$31),0))+SUMPRODUCT(IFERROR(--('W12'!$M$35:$M$55=$B56)*'W12'!$H$35:$H$55*('W12'!$I$35:$I$55+'W12'!$J$35:$J$55),0))+SUMPRODUCT(IFERROR(--('W12'!$M$59:$M$85=$B56)*'W12'!$H$59:$H$85*('W12'!$I$59:$I$85+'W12'!$J$59:$J$85),0))+SUMPRODUCT(IFERROR(--('W12'!$M$89:$M$109=$B56)*'W12'!$H$89:$H$109*('W12'!$I$89:$I$109+'W12'!$J$89:$J$109),0)))=0,"",IF((SUMPRODUCT(IFERROR(--('W11'!$M$9:$M$31=$B56)*'W11'!$H$9:$H$31*('W11'!$I$9:$I$31+'W11'!$J$9:$J$31),0))+SUMPRODUCT(IFERROR(--('W11'!$M$35:$M$55=$B56)*'W11'!$H$35:$H$55*('W11'!$I$35:$I$55+'W11'!$J$35:$J$55),0))+SUMPRODUCT(IFERROR(--('W11'!$M$59:$M$85=$B56)*'W11'!$H$59:$H$85*('W11'!$I$59:$I$85+'W11'!$J$59:$J$85),0))+SUMPRODUCT(IFERROR(--('W11'!$M$89:$M$109=$B56)*'W11'!$H$89:$H$109*('W11'!$I$89:$I$109+'W11'!$J$89:$J$109),0)))=0,"",(SUMPRODUCT(IFERROR(--('W12'!$M$9:$M$31=$B56)*'W12'!$H$9:$H$31*('W12'!$I$9:$I$31+'W12'!$J$9:$J$31),0))+SUMPRODUCT(IFERROR(--('W12'!$M$35:$M$55=$B56)*'W12'!$H$35:$H$55*('W12'!$I$35:$I$55+'W12'!$J$35:$J$55),0))+SUMPRODUCT(IFERROR(--('W12'!$M$59:$M$85=$B56)*'W12'!$H$59:$H$85*('W12'!$I$59:$I$85+'W12'!$J$59:$J$85),0))+SUMPRODUCT(IFERROR(--('W12'!$M$89:$M$109=$B56)*'W12'!$H$89:$H$109*('W12'!$I$89:$I$109+'W12'!$J$89:$J$109),0)))/(SUMPRODUCT(IFERROR(--('W11'!$M$9:$M$31=$B56)*'W11'!$H$9:$H$31*('W11'!$I$9:$I$31+'W11'!$J$9:$J$31),0))+SUMPRODUCT(IFERROR(--('W11'!$M$35:$M$55=$B56)*'W11'!$H$35:$H$55*('W11'!$I$35:$I$55+'W11'!$J$35:$J$55),0))+SUMPRODUCT(IFERROR(--('W11'!$M$59:$M$85=$B56)*'W11'!$H$59:$H$85*('W11'!$I$59:$I$85+'W11'!$J$59:$J$85),0))+SUMPRODUCT(IFERROR(--('W11'!$M$89:$M$109=$B56)*'W11'!$H$89:$H$109*('W11'!$I$89:$I$109+'W11'!$J$89:$J$109),0)))-1)),"")</f>
        <v/>
      </c>
      <c r="O56" s="275">
        <f>IFERROR(IF((SUMPRODUCT(IFERROR(--('W13'!$M$9:$M$31=$B56)*'W13'!$H$9:$H$31*('W13'!$I$9:$I$31+'W13'!$J$9:$J$31),0))+SUMPRODUCT(IFERROR(--('W13'!$M$35:$M$55=$B56)*'W13'!$H$35:$H$55*('W13'!$I$35:$I$55+'W13'!$J$35:$J$55),0))+SUMPRODUCT(IFERROR(--('W13'!$M$59:$M$85=$B56)*'W13'!$H$59:$H$85*('W13'!$I$59:$I$85+'W13'!$J$59:$J$85),0))+SUMPRODUCT(IFERROR(--('W13'!$M$89:$M$109=$B56)*'W13'!$H$89:$H$109*('W13'!$I$89:$I$109+'W13'!$J$89:$J$109),0)))=0,"",IF((SUMPRODUCT(IFERROR(--('W12'!$M$9:$M$31=$B56)*'W12'!$H$9:$H$31*('W12'!$I$9:$I$31+'W12'!$J$9:$J$31),0))+SUMPRODUCT(IFERROR(--('W12'!$M$35:$M$55=$B56)*'W12'!$H$35:$H$55*('W12'!$I$35:$I$55+'W12'!$J$35:$J$55),0))+SUMPRODUCT(IFERROR(--('W12'!$M$59:$M$85=$B56)*'W12'!$H$59:$H$85*('W12'!$I$59:$I$85+'W12'!$J$59:$J$85),0))+SUMPRODUCT(IFERROR(--('W12'!$M$89:$M$109=$B56)*'W12'!$H$89:$H$109*('W12'!$I$89:$I$109+'W12'!$J$89:$J$109),0)))=0,"",(SUMPRODUCT(IFERROR(--('W13'!$M$9:$M$31=$B56)*'W13'!$H$9:$H$31*('W13'!$I$9:$I$31+'W13'!$J$9:$J$31),0))+SUMPRODUCT(IFERROR(--('W13'!$M$35:$M$55=$B56)*'W13'!$H$35:$H$55*('W13'!$I$35:$I$55+'W13'!$J$35:$J$55),0))+SUMPRODUCT(IFERROR(--('W13'!$M$59:$M$85=$B56)*'W13'!$H$59:$H$85*('W13'!$I$59:$I$85+'W13'!$J$59:$J$85),0))+SUMPRODUCT(IFERROR(--('W13'!$M$89:$M$109=$B56)*'W13'!$H$89:$H$109*('W13'!$I$89:$I$109+'W13'!$J$89:$J$109),0)))/(SUMPRODUCT(IFERROR(--('W12'!$M$9:$M$31=$B56)*'W12'!$H$9:$H$31*('W12'!$I$9:$I$31+'W12'!$J$9:$J$31),0))+SUMPRODUCT(IFERROR(--('W12'!$M$35:$M$55=$B56)*'W12'!$H$35:$H$55*('W12'!$I$35:$I$55+'W12'!$J$35:$J$55),0))+SUMPRODUCT(IFERROR(--('W12'!$M$59:$M$85=$B56)*'W12'!$H$59:$H$85*('W12'!$I$59:$I$85+'W12'!$J$59:$J$85),0))+SUMPRODUCT(IFERROR(--('W12'!$M$89:$M$109=$B56)*'W12'!$H$89:$H$109*('W12'!$I$89:$I$109+'W12'!$J$89:$J$109),0)))-1)),"")</f>
        <v/>
      </c>
      <c r="P56" s="275">
        <f>IFERROR(IF((SUMPRODUCT(IFERROR(--('W14'!$M$9:$M$31=$B56)*'W14'!$H$9:$H$31*('W14'!$I$9:$I$31+'W14'!$J$9:$J$31),0))+SUMPRODUCT(IFERROR(--('W14'!$M$35:$M$55=$B56)*'W14'!$H$35:$H$55*('W14'!$I$35:$I$55+'W14'!$J$35:$J$55),0))+SUMPRODUCT(IFERROR(--('W14'!$M$59:$M$85=$B56)*'W14'!$H$59:$H$85*('W14'!$I$59:$I$85+'W14'!$J$59:$J$85),0))+SUMPRODUCT(IFERROR(--('W14'!$M$89:$M$109=$B56)*'W14'!$H$89:$H$109*('W14'!$I$89:$I$109+'W14'!$J$89:$J$109),0)))=0,"",IF((SUMPRODUCT(IFERROR(--('W13'!$M$9:$M$31=$B56)*'W13'!$H$9:$H$31*('W13'!$I$9:$I$31+'W13'!$J$9:$J$31),0))+SUMPRODUCT(IFERROR(--('W13'!$M$35:$M$55=$B56)*'W13'!$H$35:$H$55*('W13'!$I$35:$I$55+'W13'!$J$35:$J$55),0))+SUMPRODUCT(IFERROR(--('W13'!$M$59:$M$85=$B56)*'W13'!$H$59:$H$85*('W13'!$I$59:$I$85+'W13'!$J$59:$J$85),0))+SUMPRODUCT(IFERROR(--('W13'!$M$89:$M$109=$B56)*'W13'!$H$89:$H$109*('W13'!$I$89:$I$109+'W13'!$J$89:$J$109),0)))=0,"",(SUMPRODUCT(IFERROR(--('W14'!$M$9:$M$31=$B56)*'W14'!$H$9:$H$31*('W14'!$I$9:$I$31+'W14'!$J$9:$J$31),0))+SUMPRODUCT(IFERROR(--('W14'!$M$35:$M$55=$B56)*'W14'!$H$35:$H$55*('W14'!$I$35:$I$55+'W14'!$J$35:$J$55),0))+SUMPRODUCT(IFERROR(--('W14'!$M$59:$M$85=$B56)*'W14'!$H$59:$H$85*('W14'!$I$59:$I$85+'W14'!$J$59:$J$85),0))+SUMPRODUCT(IFERROR(--('W14'!$M$89:$M$109=$B56)*'W14'!$H$89:$H$109*('W14'!$I$89:$I$109+'W14'!$J$89:$J$109),0)))/(SUMPRODUCT(IFERROR(--('W13'!$M$9:$M$31=$B56)*'W13'!$H$9:$H$31*('W13'!$I$9:$I$31+'W13'!$J$9:$J$31),0))+SUMPRODUCT(IFERROR(--('W13'!$M$35:$M$55=$B56)*'W13'!$H$35:$H$55*('W13'!$I$35:$I$55+'W13'!$J$35:$J$55),0))+SUMPRODUCT(IFERROR(--('W13'!$M$59:$M$85=$B56)*'W13'!$H$59:$H$85*('W13'!$I$59:$I$85+'W13'!$J$59:$J$85),0))+SUMPRODUCT(IFERROR(--('W13'!$M$89:$M$109=$B56)*'W13'!$H$89:$H$109*('W13'!$I$89:$I$109+'W13'!$J$89:$J$109),0)))-1)),"")</f>
        <v/>
      </c>
      <c r="Q56" s="275">
        <f>IFERROR(IF((SUMPRODUCT(IFERROR(--('W15'!$M$9:$M$31=$B56)*'W15'!$H$9:$H$31*('W15'!$I$9:$I$31+'W15'!$J$9:$J$31),0))+SUMPRODUCT(IFERROR(--('W15'!$M$35:$M$55=$B56)*'W15'!$H$35:$H$55*('W15'!$I$35:$I$55+'W15'!$J$35:$J$55),0))+SUMPRODUCT(IFERROR(--('W15'!$M$59:$M$85=$B56)*'W15'!$H$59:$H$85*('W15'!$I$59:$I$85+'W15'!$J$59:$J$85),0))+SUMPRODUCT(IFERROR(--('W15'!$M$89:$M$109=$B56)*'W15'!$H$89:$H$109*('W15'!$I$89:$I$109+'W15'!$J$89:$J$109),0)))=0,"",IF((SUMPRODUCT(IFERROR(--('W14'!$M$9:$M$31=$B56)*'W14'!$H$9:$H$31*('W14'!$I$9:$I$31+'W14'!$J$9:$J$31),0))+SUMPRODUCT(IFERROR(--('W14'!$M$35:$M$55=$B56)*'W14'!$H$35:$H$55*('W14'!$I$35:$I$55+'W14'!$J$35:$J$55),0))+SUMPRODUCT(IFERROR(--('W14'!$M$59:$M$85=$B56)*'W14'!$H$59:$H$85*('W14'!$I$59:$I$85+'W14'!$J$59:$J$85),0))+SUMPRODUCT(IFERROR(--('W14'!$M$89:$M$109=$B56)*'W14'!$H$89:$H$109*('W14'!$I$89:$I$109+'W14'!$J$89:$J$109),0)))=0,"",(SUMPRODUCT(IFERROR(--('W15'!$M$9:$M$31=$B56)*'W15'!$H$9:$H$31*('W15'!$I$9:$I$31+'W15'!$J$9:$J$31),0))+SUMPRODUCT(IFERROR(--('W15'!$M$35:$M$55=$B56)*'W15'!$H$35:$H$55*('W15'!$I$35:$I$55+'W15'!$J$35:$J$55),0))+SUMPRODUCT(IFERROR(--('W15'!$M$59:$M$85=$B56)*'W15'!$H$59:$H$85*('W15'!$I$59:$I$85+'W15'!$J$59:$J$85),0))+SUMPRODUCT(IFERROR(--('W15'!$M$89:$M$109=$B56)*'W15'!$H$89:$H$109*('W15'!$I$89:$I$109+'W15'!$J$89:$J$109),0)))/(SUMPRODUCT(IFERROR(--('W14'!$M$9:$M$31=$B56)*'W14'!$H$9:$H$31*('W14'!$I$9:$I$31+'W14'!$J$9:$J$31),0))+SUMPRODUCT(IFERROR(--('W14'!$M$35:$M$55=$B56)*'W14'!$H$35:$H$55*('W14'!$I$35:$I$55+'W14'!$J$35:$J$55),0))+SUMPRODUCT(IFERROR(--('W14'!$M$59:$M$85=$B56)*'W14'!$H$59:$H$85*('W14'!$I$59:$I$85+'W14'!$J$59:$J$85),0))+SUMPRODUCT(IFERROR(--('W14'!$M$89:$M$109=$B56)*'W14'!$H$89:$H$109*('W14'!$I$89:$I$109+'W14'!$J$89:$J$109),0)))-1)),"")</f>
        <v/>
      </c>
      <c r="R56" s="275">
        <f>IFERROR(IF((SUMPRODUCT(IFERROR(--('W16'!$M$9:$M$31=$B56)*'W16'!$H$9:$H$31*('W16'!$I$9:$I$31+'W16'!$J$9:$J$31),0))+SUMPRODUCT(IFERROR(--('W16'!$M$35:$M$55=$B56)*'W16'!$H$35:$H$55*('W16'!$I$35:$I$55+'W16'!$J$35:$J$55),0))+SUMPRODUCT(IFERROR(--('W16'!$M$59:$M$85=$B56)*'W16'!$H$59:$H$85*('W16'!$I$59:$I$85+'W16'!$J$59:$J$85),0))+SUMPRODUCT(IFERROR(--('W16'!$M$89:$M$109=$B56)*'W16'!$H$89:$H$109*('W16'!$I$89:$I$109+'W16'!$J$89:$J$109),0)))=0,"",IF((SUMPRODUCT(IFERROR(--('W15'!$M$9:$M$31=$B56)*'W15'!$H$9:$H$31*('W15'!$I$9:$I$31+'W15'!$J$9:$J$31),0))+SUMPRODUCT(IFERROR(--('W15'!$M$35:$M$55=$B56)*'W15'!$H$35:$H$55*('W15'!$I$35:$I$55+'W15'!$J$35:$J$55),0))+SUMPRODUCT(IFERROR(--('W15'!$M$59:$M$85=$B56)*'W15'!$H$59:$H$85*('W15'!$I$59:$I$85+'W15'!$J$59:$J$85),0))+SUMPRODUCT(IFERROR(--('W15'!$M$89:$M$109=$B56)*'W15'!$H$89:$H$109*('W15'!$I$89:$I$109+'W15'!$J$89:$J$109),0)))=0,"",(SUMPRODUCT(IFERROR(--('W16'!$M$9:$M$31=$B56)*'W16'!$H$9:$H$31*('W16'!$I$9:$I$31+'W16'!$J$9:$J$31),0))+SUMPRODUCT(IFERROR(--('W16'!$M$35:$M$55=$B56)*'W16'!$H$35:$H$55*('W16'!$I$35:$I$55+'W16'!$J$35:$J$55),0))+SUMPRODUCT(IFERROR(--('W16'!$M$59:$M$85=$B56)*'W16'!$H$59:$H$85*('W16'!$I$59:$I$85+'W16'!$J$59:$J$85),0))+SUMPRODUCT(IFERROR(--('W16'!$M$89:$M$109=$B56)*'W16'!$H$89:$H$109*('W16'!$I$89:$I$109+'W16'!$J$89:$J$109),0)))/(SUMPRODUCT(IFERROR(--('W15'!$M$9:$M$31=$B56)*'W15'!$H$9:$H$31*('W15'!$I$9:$I$31+'W15'!$J$9:$J$31),0))+SUMPRODUCT(IFERROR(--('W15'!$M$35:$M$55=$B56)*'W15'!$H$35:$H$55*('W15'!$I$35:$I$55+'W15'!$J$35:$J$55),0))+SUMPRODUCT(IFERROR(--('W15'!$M$59:$M$85=$B56)*'W15'!$H$59:$H$85*('W15'!$I$59:$I$85+'W15'!$J$59:$J$85),0))+SUMPRODUCT(IFERROR(--('W15'!$M$89:$M$109=$B56)*'W15'!$H$89:$H$109*('W15'!$I$89:$I$109+'W15'!$J$89:$J$109),0)))-1)),"")</f>
        <v/>
      </c>
    </row>
    <row r="57">
      <c r="A57" s="234" t="inlineStr">
        <is>
          <t>G2</t>
        </is>
      </c>
      <c r="B57" s="235" t="inlineStr">
        <is>
          <t>Crunch ai cavi</t>
        </is>
      </c>
      <c r="C57" s="276">
        <f>""</f>
        <v/>
      </c>
      <c r="D57" s="276">
        <f>IFERROR(IF((SUMPRODUCT(IFERROR(--('W02'!$M$9:$M$31=$B57)*'W02'!$H$9:$H$31*('W02'!$I$9:$I$31+'W02'!$J$9:$J$31),0))+SUMPRODUCT(IFERROR(--('W02'!$M$35:$M$55=$B57)*'W02'!$H$35:$H$55*('W02'!$I$35:$I$55+'W02'!$J$35:$J$55),0))+SUMPRODUCT(IFERROR(--('W02'!$M$59:$M$85=$B57)*'W02'!$H$59:$H$85*('W02'!$I$59:$I$85+'W02'!$J$59:$J$85),0))+SUMPRODUCT(IFERROR(--('W02'!$M$89:$M$109=$B57)*'W02'!$H$89:$H$109*('W02'!$I$89:$I$109+'W02'!$J$89:$J$109),0)))=0,"",IF((SUMPRODUCT(IFERROR(--('W01'!$M$9:$M$31=$B57)*'W01'!$H$9:$H$31*('W01'!$I$9:$I$31+'W01'!$J$9:$J$31),0))+SUMPRODUCT(IFERROR(--('W01'!$M$35:$M$55=$B57)*'W01'!$H$35:$H$55*('W01'!$I$35:$I$55+'W01'!$J$35:$J$55),0))+SUMPRODUCT(IFERROR(--('W01'!$M$59:$M$85=$B57)*'W01'!$H$59:$H$85*('W01'!$I$59:$I$85+'W01'!$J$59:$J$85),0))+SUMPRODUCT(IFERROR(--('W01'!$M$89:$M$109=$B57)*'W01'!$H$89:$H$109*('W01'!$I$89:$I$109+'W01'!$J$89:$J$109),0)))=0,"",(SUMPRODUCT(IFERROR(--('W02'!$M$9:$M$31=$B57)*'W02'!$H$9:$H$31*('W02'!$I$9:$I$31+'W02'!$J$9:$J$31),0))+SUMPRODUCT(IFERROR(--('W02'!$M$35:$M$55=$B57)*'W02'!$H$35:$H$55*('W02'!$I$35:$I$55+'W02'!$J$35:$J$55),0))+SUMPRODUCT(IFERROR(--('W02'!$M$59:$M$85=$B57)*'W02'!$H$59:$H$85*('W02'!$I$59:$I$85+'W02'!$J$59:$J$85),0))+SUMPRODUCT(IFERROR(--('W02'!$M$89:$M$109=$B57)*'W02'!$H$89:$H$109*('W02'!$I$89:$I$109+'W02'!$J$89:$J$109),0)))/(SUMPRODUCT(IFERROR(--('W01'!$M$9:$M$31=$B57)*'W01'!$H$9:$H$31*('W01'!$I$9:$I$31+'W01'!$J$9:$J$31),0))+SUMPRODUCT(IFERROR(--('W01'!$M$35:$M$55=$B57)*'W01'!$H$35:$H$55*('W01'!$I$35:$I$55+'W01'!$J$35:$J$55),0))+SUMPRODUCT(IFERROR(--('W01'!$M$59:$M$85=$B57)*'W01'!$H$59:$H$85*('W01'!$I$59:$I$85+'W01'!$J$59:$J$85),0))+SUMPRODUCT(IFERROR(--('W01'!$M$89:$M$109=$B57)*'W01'!$H$89:$H$109*('W01'!$I$89:$I$109+'W01'!$J$89:$J$109),0)))-1)),"")</f>
        <v/>
      </c>
      <c r="E57" s="276">
        <f>IFERROR(IF((SUMPRODUCT(IFERROR(--('W03'!$M$9:$M$31=$B57)*'W03'!$H$9:$H$31*('W03'!$I$9:$I$31+'W03'!$J$9:$J$31),0))+SUMPRODUCT(IFERROR(--('W03'!$M$35:$M$55=$B57)*'W03'!$H$35:$H$55*('W03'!$I$35:$I$55+'W03'!$J$35:$J$55),0))+SUMPRODUCT(IFERROR(--('W03'!$M$59:$M$85=$B57)*'W03'!$H$59:$H$85*('W03'!$I$59:$I$85+'W03'!$J$59:$J$85),0))+SUMPRODUCT(IFERROR(--('W03'!$M$89:$M$109=$B57)*'W03'!$H$89:$H$109*('W03'!$I$89:$I$109+'W03'!$J$89:$J$109),0)))=0,"",IF((SUMPRODUCT(IFERROR(--('W02'!$M$9:$M$31=$B57)*'W02'!$H$9:$H$31*('W02'!$I$9:$I$31+'W02'!$J$9:$J$31),0))+SUMPRODUCT(IFERROR(--('W02'!$M$35:$M$55=$B57)*'W02'!$H$35:$H$55*('W02'!$I$35:$I$55+'W02'!$J$35:$J$55),0))+SUMPRODUCT(IFERROR(--('W02'!$M$59:$M$85=$B57)*'W02'!$H$59:$H$85*('W02'!$I$59:$I$85+'W02'!$J$59:$J$85),0))+SUMPRODUCT(IFERROR(--('W02'!$M$89:$M$109=$B57)*'W02'!$H$89:$H$109*('W02'!$I$89:$I$109+'W02'!$J$89:$J$109),0)))=0,"",(SUMPRODUCT(IFERROR(--('W03'!$M$9:$M$31=$B57)*'W03'!$H$9:$H$31*('W03'!$I$9:$I$31+'W03'!$J$9:$J$31),0))+SUMPRODUCT(IFERROR(--('W03'!$M$35:$M$55=$B57)*'W03'!$H$35:$H$55*('W03'!$I$35:$I$55+'W03'!$J$35:$J$55),0))+SUMPRODUCT(IFERROR(--('W03'!$M$59:$M$85=$B57)*'W03'!$H$59:$H$85*('W03'!$I$59:$I$85+'W03'!$J$59:$J$85),0))+SUMPRODUCT(IFERROR(--('W03'!$M$89:$M$109=$B57)*'W03'!$H$89:$H$109*('W03'!$I$89:$I$109+'W03'!$J$89:$J$109),0)))/(SUMPRODUCT(IFERROR(--('W02'!$M$9:$M$31=$B57)*'W02'!$H$9:$H$31*('W02'!$I$9:$I$31+'W02'!$J$9:$J$31),0))+SUMPRODUCT(IFERROR(--('W02'!$M$35:$M$55=$B57)*'W02'!$H$35:$H$55*('W02'!$I$35:$I$55+'W02'!$J$35:$J$55),0))+SUMPRODUCT(IFERROR(--('W02'!$M$59:$M$85=$B57)*'W02'!$H$59:$H$85*('W02'!$I$59:$I$85+'W02'!$J$59:$J$85),0))+SUMPRODUCT(IFERROR(--('W02'!$M$89:$M$109=$B57)*'W02'!$H$89:$H$109*('W02'!$I$89:$I$109+'W02'!$J$89:$J$109),0)))-1)),"")</f>
        <v/>
      </c>
      <c r="F57" s="276">
        <f>IFERROR(IF((SUMPRODUCT(IFERROR(--('W04'!$M$9:$M$31=$B57)*'W04'!$H$9:$H$31*('W04'!$I$9:$I$31+'W04'!$J$9:$J$31),0))+SUMPRODUCT(IFERROR(--('W04'!$M$35:$M$55=$B57)*'W04'!$H$35:$H$55*('W04'!$I$35:$I$55+'W04'!$J$35:$J$55),0))+SUMPRODUCT(IFERROR(--('W04'!$M$59:$M$85=$B57)*'W04'!$H$59:$H$85*('W04'!$I$59:$I$85+'W04'!$J$59:$J$85),0))+SUMPRODUCT(IFERROR(--('W04'!$M$89:$M$109=$B57)*'W04'!$H$89:$H$109*('W04'!$I$89:$I$109+'W04'!$J$89:$J$109),0)))=0,"",IF((SUMPRODUCT(IFERROR(--('W03'!$M$9:$M$31=$B57)*'W03'!$H$9:$H$31*('W03'!$I$9:$I$31+'W03'!$J$9:$J$31),0))+SUMPRODUCT(IFERROR(--('W03'!$M$35:$M$55=$B57)*'W03'!$H$35:$H$55*('W03'!$I$35:$I$55+'W03'!$J$35:$J$55),0))+SUMPRODUCT(IFERROR(--('W03'!$M$59:$M$85=$B57)*'W03'!$H$59:$H$85*('W03'!$I$59:$I$85+'W03'!$J$59:$J$85),0))+SUMPRODUCT(IFERROR(--('W03'!$M$89:$M$109=$B57)*'W03'!$H$89:$H$109*('W03'!$I$89:$I$109+'W03'!$J$89:$J$109),0)))=0,"",(SUMPRODUCT(IFERROR(--('W04'!$M$9:$M$31=$B57)*'W04'!$H$9:$H$31*('W04'!$I$9:$I$31+'W04'!$J$9:$J$31),0))+SUMPRODUCT(IFERROR(--('W04'!$M$35:$M$55=$B57)*'W04'!$H$35:$H$55*('W04'!$I$35:$I$55+'W04'!$J$35:$J$55),0))+SUMPRODUCT(IFERROR(--('W04'!$M$59:$M$85=$B57)*'W04'!$H$59:$H$85*('W04'!$I$59:$I$85+'W04'!$J$59:$J$85),0))+SUMPRODUCT(IFERROR(--('W04'!$M$89:$M$109=$B57)*'W04'!$H$89:$H$109*('W04'!$I$89:$I$109+'W04'!$J$89:$J$109),0)))/(SUMPRODUCT(IFERROR(--('W03'!$M$9:$M$31=$B57)*'W03'!$H$9:$H$31*('W03'!$I$9:$I$31+'W03'!$J$9:$J$31),0))+SUMPRODUCT(IFERROR(--('W03'!$M$35:$M$55=$B57)*'W03'!$H$35:$H$55*('W03'!$I$35:$I$55+'W03'!$J$35:$J$55),0))+SUMPRODUCT(IFERROR(--('W03'!$M$59:$M$85=$B57)*'W03'!$H$59:$H$85*('W03'!$I$59:$I$85+'W03'!$J$59:$J$85),0))+SUMPRODUCT(IFERROR(--('W03'!$M$89:$M$109=$B57)*'W03'!$H$89:$H$109*('W03'!$I$89:$I$109+'W03'!$J$89:$J$109),0)))-1)),"")</f>
        <v/>
      </c>
      <c r="G57" s="276">
        <f>IFERROR(IF((SUMPRODUCT(IFERROR(--('W05'!$M$9:$M$31=$B57)*'W05'!$H$9:$H$31*('W05'!$I$9:$I$31+'W05'!$J$9:$J$31),0))+SUMPRODUCT(IFERROR(--('W05'!$M$35:$M$55=$B57)*'W05'!$H$35:$H$55*('W05'!$I$35:$I$55+'W05'!$J$35:$J$55),0))+SUMPRODUCT(IFERROR(--('W05'!$M$59:$M$85=$B57)*'W05'!$H$59:$H$85*('W05'!$I$59:$I$85+'W05'!$J$59:$J$85),0))+SUMPRODUCT(IFERROR(--('W05'!$M$89:$M$109=$B57)*'W05'!$H$89:$H$109*('W05'!$I$89:$I$109+'W05'!$J$89:$J$109),0)))=0,"",IF((SUMPRODUCT(IFERROR(--('W04'!$M$9:$M$31=$B57)*'W04'!$H$9:$H$31*('W04'!$I$9:$I$31+'W04'!$J$9:$J$31),0))+SUMPRODUCT(IFERROR(--('W04'!$M$35:$M$55=$B57)*'W04'!$H$35:$H$55*('W04'!$I$35:$I$55+'W04'!$J$35:$J$55),0))+SUMPRODUCT(IFERROR(--('W04'!$M$59:$M$85=$B57)*'W04'!$H$59:$H$85*('W04'!$I$59:$I$85+'W04'!$J$59:$J$85),0))+SUMPRODUCT(IFERROR(--('W04'!$M$89:$M$109=$B57)*'W04'!$H$89:$H$109*('W04'!$I$89:$I$109+'W04'!$J$89:$J$109),0)))=0,"",(SUMPRODUCT(IFERROR(--('W05'!$M$9:$M$31=$B57)*'W05'!$H$9:$H$31*('W05'!$I$9:$I$31+'W05'!$J$9:$J$31),0))+SUMPRODUCT(IFERROR(--('W05'!$M$35:$M$55=$B57)*'W05'!$H$35:$H$55*('W05'!$I$35:$I$55+'W05'!$J$35:$J$55),0))+SUMPRODUCT(IFERROR(--('W05'!$M$59:$M$85=$B57)*'W05'!$H$59:$H$85*('W05'!$I$59:$I$85+'W05'!$J$59:$J$85),0))+SUMPRODUCT(IFERROR(--('W05'!$M$89:$M$109=$B57)*'W05'!$H$89:$H$109*('W05'!$I$89:$I$109+'W05'!$J$89:$J$109),0)))/(SUMPRODUCT(IFERROR(--('W04'!$M$9:$M$31=$B57)*'W04'!$H$9:$H$31*('W04'!$I$9:$I$31+'W04'!$J$9:$J$31),0))+SUMPRODUCT(IFERROR(--('W04'!$M$35:$M$55=$B57)*'W04'!$H$35:$H$55*('W04'!$I$35:$I$55+'W04'!$J$35:$J$55),0))+SUMPRODUCT(IFERROR(--('W04'!$M$59:$M$85=$B57)*'W04'!$H$59:$H$85*('W04'!$I$59:$I$85+'W04'!$J$59:$J$85),0))+SUMPRODUCT(IFERROR(--('W04'!$M$89:$M$109=$B57)*'W04'!$H$89:$H$109*('W04'!$I$89:$I$109+'W04'!$J$89:$J$109),0)))-1)),"")</f>
        <v/>
      </c>
      <c r="H57" s="276">
        <f>IFERROR(IF((SUMPRODUCT(IFERROR(--('W06'!$M$9:$M$31=$B57)*'W06'!$H$9:$H$31*('W06'!$I$9:$I$31+'W06'!$J$9:$J$31),0))+SUMPRODUCT(IFERROR(--('W06'!$M$35:$M$55=$B57)*'W06'!$H$35:$H$55*('W06'!$I$35:$I$55+'W06'!$J$35:$J$55),0))+SUMPRODUCT(IFERROR(--('W06'!$M$59:$M$85=$B57)*'W06'!$H$59:$H$85*('W06'!$I$59:$I$85+'W06'!$J$59:$J$85),0))+SUMPRODUCT(IFERROR(--('W06'!$M$89:$M$109=$B57)*'W06'!$H$89:$H$109*('W06'!$I$89:$I$109+'W06'!$J$89:$J$109),0)))=0,"",IF((SUMPRODUCT(IFERROR(--('W05'!$M$9:$M$31=$B57)*'W05'!$H$9:$H$31*('W05'!$I$9:$I$31+'W05'!$J$9:$J$31),0))+SUMPRODUCT(IFERROR(--('W05'!$M$35:$M$55=$B57)*'W05'!$H$35:$H$55*('W05'!$I$35:$I$55+'W05'!$J$35:$J$55),0))+SUMPRODUCT(IFERROR(--('W05'!$M$59:$M$85=$B57)*'W05'!$H$59:$H$85*('W05'!$I$59:$I$85+'W05'!$J$59:$J$85),0))+SUMPRODUCT(IFERROR(--('W05'!$M$89:$M$109=$B57)*'W05'!$H$89:$H$109*('W05'!$I$89:$I$109+'W05'!$J$89:$J$109),0)))=0,"",(SUMPRODUCT(IFERROR(--('W06'!$M$9:$M$31=$B57)*'W06'!$H$9:$H$31*('W06'!$I$9:$I$31+'W06'!$J$9:$J$31),0))+SUMPRODUCT(IFERROR(--('W06'!$M$35:$M$55=$B57)*'W06'!$H$35:$H$55*('W06'!$I$35:$I$55+'W06'!$J$35:$J$55),0))+SUMPRODUCT(IFERROR(--('W06'!$M$59:$M$85=$B57)*'W06'!$H$59:$H$85*('W06'!$I$59:$I$85+'W06'!$J$59:$J$85),0))+SUMPRODUCT(IFERROR(--('W06'!$M$89:$M$109=$B57)*'W06'!$H$89:$H$109*('W06'!$I$89:$I$109+'W06'!$J$89:$J$109),0)))/(SUMPRODUCT(IFERROR(--('W05'!$M$9:$M$31=$B57)*'W05'!$H$9:$H$31*('W05'!$I$9:$I$31+'W05'!$J$9:$J$31),0))+SUMPRODUCT(IFERROR(--('W05'!$M$35:$M$55=$B57)*'W05'!$H$35:$H$55*('W05'!$I$35:$I$55+'W05'!$J$35:$J$55),0))+SUMPRODUCT(IFERROR(--('W05'!$M$59:$M$85=$B57)*'W05'!$H$59:$H$85*('W05'!$I$59:$I$85+'W05'!$J$59:$J$85),0))+SUMPRODUCT(IFERROR(--('W05'!$M$89:$M$109=$B57)*'W05'!$H$89:$H$109*('W05'!$I$89:$I$109+'W05'!$J$89:$J$109),0)))-1)),"")</f>
        <v/>
      </c>
      <c r="I57" s="276">
        <f>IFERROR(IF((SUMPRODUCT(IFERROR(--('W07'!$M$9:$M$31=$B57)*'W07'!$H$9:$H$31*('W07'!$I$9:$I$31+'W07'!$J$9:$J$31),0))+SUMPRODUCT(IFERROR(--('W07'!$M$35:$M$55=$B57)*'W07'!$H$35:$H$55*('W07'!$I$35:$I$55+'W07'!$J$35:$J$55),0))+SUMPRODUCT(IFERROR(--('W07'!$M$59:$M$85=$B57)*'W07'!$H$59:$H$85*('W07'!$I$59:$I$85+'W07'!$J$59:$J$85),0))+SUMPRODUCT(IFERROR(--('W07'!$M$89:$M$109=$B57)*'W07'!$H$89:$H$109*('W07'!$I$89:$I$109+'W07'!$J$89:$J$109),0)))=0,"",IF((SUMPRODUCT(IFERROR(--('W06'!$M$9:$M$31=$B57)*'W06'!$H$9:$H$31*('W06'!$I$9:$I$31+'W06'!$J$9:$J$31),0))+SUMPRODUCT(IFERROR(--('W06'!$M$35:$M$55=$B57)*'W06'!$H$35:$H$55*('W06'!$I$35:$I$55+'W06'!$J$35:$J$55),0))+SUMPRODUCT(IFERROR(--('W06'!$M$59:$M$85=$B57)*'W06'!$H$59:$H$85*('W06'!$I$59:$I$85+'W06'!$J$59:$J$85),0))+SUMPRODUCT(IFERROR(--('W06'!$M$89:$M$109=$B57)*'W06'!$H$89:$H$109*('W06'!$I$89:$I$109+'W06'!$J$89:$J$109),0)))=0,"",(SUMPRODUCT(IFERROR(--('W07'!$M$9:$M$31=$B57)*'W07'!$H$9:$H$31*('W07'!$I$9:$I$31+'W07'!$J$9:$J$31),0))+SUMPRODUCT(IFERROR(--('W07'!$M$35:$M$55=$B57)*'W07'!$H$35:$H$55*('W07'!$I$35:$I$55+'W07'!$J$35:$J$55),0))+SUMPRODUCT(IFERROR(--('W07'!$M$59:$M$85=$B57)*'W07'!$H$59:$H$85*('W07'!$I$59:$I$85+'W07'!$J$59:$J$85),0))+SUMPRODUCT(IFERROR(--('W07'!$M$89:$M$109=$B57)*'W07'!$H$89:$H$109*('W07'!$I$89:$I$109+'W07'!$J$89:$J$109),0)))/(SUMPRODUCT(IFERROR(--('W06'!$M$9:$M$31=$B57)*'W06'!$H$9:$H$31*('W06'!$I$9:$I$31+'W06'!$J$9:$J$31),0))+SUMPRODUCT(IFERROR(--('W06'!$M$35:$M$55=$B57)*'W06'!$H$35:$H$55*('W06'!$I$35:$I$55+'W06'!$J$35:$J$55),0))+SUMPRODUCT(IFERROR(--('W06'!$M$59:$M$85=$B57)*'W06'!$H$59:$H$85*('W06'!$I$59:$I$85+'W06'!$J$59:$J$85),0))+SUMPRODUCT(IFERROR(--('W06'!$M$89:$M$109=$B57)*'W06'!$H$89:$H$109*('W06'!$I$89:$I$109+'W06'!$J$89:$J$109),0)))-1)),"")</f>
        <v/>
      </c>
      <c r="J57" s="276">
        <f>IFERROR(IF((SUMPRODUCT(IFERROR(--('W08'!$M$9:$M$31=$B57)*'W08'!$H$9:$H$31*('W08'!$I$9:$I$31+'W08'!$J$9:$J$31),0))+SUMPRODUCT(IFERROR(--('W08'!$M$35:$M$55=$B57)*'W08'!$H$35:$H$55*('W08'!$I$35:$I$55+'W08'!$J$35:$J$55),0))+SUMPRODUCT(IFERROR(--('W08'!$M$59:$M$85=$B57)*'W08'!$H$59:$H$85*('W08'!$I$59:$I$85+'W08'!$J$59:$J$85),0))+SUMPRODUCT(IFERROR(--('W08'!$M$89:$M$109=$B57)*'W08'!$H$89:$H$109*('W08'!$I$89:$I$109+'W08'!$J$89:$J$109),0)))=0,"",IF((SUMPRODUCT(IFERROR(--('W07'!$M$9:$M$31=$B57)*'W07'!$H$9:$H$31*('W07'!$I$9:$I$31+'W07'!$J$9:$J$31),0))+SUMPRODUCT(IFERROR(--('W07'!$M$35:$M$55=$B57)*'W07'!$H$35:$H$55*('W07'!$I$35:$I$55+'W07'!$J$35:$J$55),0))+SUMPRODUCT(IFERROR(--('W07'!$M$59:$M$85=$B57)*'W07'!$H$59:$H$85*('W07'!$I$59:$I$85+'W07'!$J$59:$J$85),0))+SUMPRODUCT(IFERROR(--('W07'!$M$89:$M$109=$B57)*'W07'!$H$89:$H$109*('W07'!$I$89:$I$109+'W07'!$J$89:$J$109),0)))=0,"",(SUMPRODUCT(IFERROR(--('W08'!$M$9:$M$31=$B57)*'W08'!$H$9:$H$31*('W08'!$I$9:$I$31+'W08'!$J$9:$J$31),0))+SUMPRODUCT(IFERROR(--('W08'!$M$35:$M$55=$B57)*'W08'!$H$35:$H$55*('W08'!$I$35:$I$55+'W08'!$J$35:$J$55),0))+SUMPRODUCT(IFERROR(--('W08'!$M$59:$M$85=$B57)*'W08'!$H$59:$H$85*('W08'!$I$59:$I$85+'W08'!$J$59:$J$85),0))+SUMPRODUCT(IFERROR(--('W08'!$M$89:$M$109=$B57)*'W08'!$H$89:$H$109*('W08'!$I$89:$I$109+'W08'!$J$89:$J$109),0)))/(SUMPRODUCT(IFERROR(--('W07'!$M$9:$M$31=$B57)*'W07'!$H$9:$H$31*('W07'!$I$9:$I$31+'W07'!$J$9:$J$31),0))+SUMPRODUCT(IFERROR(--('W07'!$M$35:$M$55=$B57)*'W07'!$H$35:$H$55*('W07'!$I$35:$I$55+'W07'!$J$35:$J$55),0))+SUMPRODUCT(IFERROR(--('W07'!$M$59:$M$85=$B57)*'W07'!$H$59:$H$85*('W07'!$I$59:$I$85+'W07'!$J$59:$J$85),0))+SUMPRODUCT(IFERROR(--('W07'!$M$89:$M$109=$B57)*'W07'!$H$89:$H$109*('W07'!$I$89:$I$109+'W07'!$J$89:$J$109),0)))-1)),"")</f>
        <v/>
      </c>
      <c r="K57" s="276">
        <f>IFERROR(IF((SUMPRODUCT(IFERROR(--('W09'!$M$9:$M$31=$B57)*'W09'!$H$9:$H$31*('W09'!$I$9:$I$31+'W09'!$J$9:$J$31),0))+SUMPRODUCT(IFERROR(--('W09'!$M$35:$M$55=$B57)*'W09'!$H$35:$H$55*('W09'!$I$35:$I$55+'W09'!$J$35:$J$55),0))+SUMPRODUCT(IFERROR(--('W09'!$M$59:$M$85=$B57)*'W09'!$H$59:$H$85*('W09'!$I$59:$I$85+'W09'!$J$59:$J$85),0))+SUMPRODUCT(IFERROR(--('W09'!$M$89:$M$109=$B57)*'W09'!$H$89:$H$109*('W09'!$I$89:$I$109+'W09'!$J$89:$J$109),0)))=0,"",IF((SUMPRODUCT(IFERROR(--('W08'!$M$9:$M$31=$B57)*'W08'!$H$9:$H$31*('W08'!$I$9:$I$31+'W08'!$J$9:$J$31),0))+SUMPRODUCT(IFERROR(--('W08'!$M$35:$M$55=$B57)*'W08'!$H$35:$H$55*('W08'!$I$35:$I$55+'W08'!$J$35:$J$55),0))+SUMPRODUCT(IFERROR(--('W08'!$M$59:$M$85=$B57)*'W08'!$H$59:$H$85*('W08'!$I$59:$I$85+'W08'!$J$59:$J$85),0))+SUMPRODUCT(IFERROR(--('W08'!$M$89:$M$109=$B57)*'W08'!$H$89:$H$109*('W08'!$I$89:$I$109+'W08'!$J$89:$J$109),0)))=0,"",(SUMPRODUCT(IFERROR(--('W09'!$M$9:$M$31=$B57)*'W09'!$H$9:$H$31*('W09'!$I$9:$I$31+'W09'!$J$9:$J$31),0))+SUMPRODUCT(IFERROR(--('W09'!$M$35:$M$55=$B57)*'W09'!$H$35:$H$55*('W09'!$I$35:$I$55+'W09'!$J$35:$J$55),0))+SUMPRODUCT(IFERROR(--('W09'!$M$59:$M$85=$B57)*'W09'!$H$59:$H$85*('W09'!$I$59:$I$85+'W09'!$J$59:$J$85),0))+SUMPRODUCT(IFERROR(--('W09'!$M$89:$M$109=$B57)*'W09'!$H$89:$H$109*('W09'!$I$89:$I$109+'W09'!$J$89:$J$109),0)))/(SUMPRODUCT(IFERROR(--('W08'!$M$9:$M$31=$B57)*'W08'!$H$9:$H$31*('W08'!$I$9:$I$31+'W08'!$J$9:$J$31),0))+SUMPRODUCT(IFERROR(--('W08'!$M$35:$M$55=$B57)*'W08'!$H$35:$H$55*('W08'!$I$35:$I$55+'W08'!$J$35:$J$55),0))+SUMPRODUCT(IFERROR(--('W08'!$M$59:$M$85=$B57)*'W08'!$H$59:$H$85*('W08'!$I$59:$I$85+'W08'!$J$59:$J$85),0))+SUMPRODUCT(IFERROR(--('W08'!$M$89:$M$109=$B57)*'W08'!$H$89:$H$109*('W08'!$I$89:$I$109+'W08'!$J$89:$J$109),0)))-1)),"")</f>
        <v/>
      </c>
      <c r="L57" s="276">
        <f>IFERROR(IF((SUMPRODUCT(IFERROR(--('W10'!$M$9:$M$31=$B57)*'W10'!$H$9:$H$31*('W10'!$I$9:$I$31+'W10'!$J$9:$J$31),0))+SUMPRODUCT(IFERROR(--('W10'!$M$35:$M$55=$B57)*'W10'!$H$35:$H$55*('W10'!$I$35:$I$55+'W10'!$J$35:$J$55),0))+SUMPRODUCT(IFERROR(--('W10'!$M$59:$M$85=$B57)*'W10'!$H$59:$H$85*('W10'!$I$59:$I$85+'W10'!$J$59:$J$85),0))+SUMPRODUCT(IFERROR(--('W10'!$M$89:$M$109=$B57)*'W10'!$H$89:$H$109*('W10'!$I$89:$I$109+'W10'!$J$89:$J$109),0)))=0,"",IF((SUMPRODUCT(IFERROR(--('W09'!$M$9:$M$31=$B57)*'W09'!$H$9:$H$31*('W09'!$I$9:$I$31+'W09'!$J$9:$J$31),0))+SUMPRODUCT(IFERROR(--('W09'!$M$35:$M$55=$B57)*'W09'!$H$35:$H$55*('W09'!$I$35:$I$55+'W09'!$J$35:$J$55),0))+SUMPRODUCT(IFERROR(--('W09'!$M$59:$M$85=$B57)*'W09'!$H$59:$H$85*('W09'!$I$59:$I$85+'W09'!$J$59:$J$85),0))+SUMPRODUCT(IFERROR(--('W09'!$M$89:$M$109=$B57)*'W09'!$H$89:$H$109*('W09'!$I$89:$I$109+'W09'!$J$89:$J$109),0)))=0,"",(SUMPRODUCT(IFERROR(--('W10'!$M$9:$M$31=$B57)*'W10'!$H$9:$H$31*('W10'!$I$9:$I$31+'W10'!$J$9:$J$31),0))+SUMPRODUCT(IFERROR(--('W10'!$M$35:$M$55=$B57)*'W10'!$H$35:$H$55*('W10'!$I$35:$I$55+'W10'!$J$35:$J$55),0))+SUMPRODUCT(IFERROR(--('W10'!$M$59:$M$85=$B57)*'W10'!$H$59:$H$85*('W10'!$I$59:$I$85+'W10'!$J$59:$J$85),0))+SUMPRODUCT(IFERROR(--('W10'!$M$89:$M$109=$B57)*'W10'!$H$89:$H$109*('W10'!$I$89:$I$109+'W10'!$J$89:$J$109),0)))/(SUMPRODUCT(IFERROR(--('W09'!$M$9:$M$31=$B57)*'W09'!$H$9:$H$31*('W09'!$I$9:$I$31+'W09'!$J$9:$J$31),0))+SUMPRODUCT(IFERROR(--('W09'!$M$35:$M$55=$B57)*'W09'!$H$35:$H$55*('W09'!$I$35:$I$55+'W09'!$J$35:$J$55),0))+SUMPRODUCT(IFERROR(--('W09'!$M$59:$M$85=$B57)*'W09'!$H$59:$H$85*('W09'!$I$59:$I$85+'W09'!$J$59:$J$85),0))+SUMPRODUCT(IFERROR(--('W09'!$M$89:$M$109=$B57)*'W09'!$H$89:$H$109*('W09'!$I$89:$I$109+'W09'!$J$89:$J$109),0)))-1)),"")</f>
        <v/>
      </c>
      <c r="M57" s="276">
        <f>IFERROR(IF((SUMPRODUCT(IFERROR(--('W11'!$M$9:$M$31=$B57)*'W11'!$H$9:$H$31*('W11'!$I$9:$I$31+'W11'!$J$9:$J$31),0))+SUMPRODUCT(IFERROR(--('W11'!$M$35:$M$55=$B57)*'W11'!$H$35:$H$55*('W11'!$I$35:$I$55+'W11'!$J$35:$J$55),0))+SUMPRODUCT(IFERROR(--('W11'!$M$59:$M$85=$B57)*'W11'!$H$59:$H$85*('W11'!$I$59:$I$85+'W11'!$J$59:$J$85),0))+SUMPRODUCT(IFERROR(--('W11'!$M$89:$M$109=$B57)*'W11'!$H$89:$H$109*('W11'!$I$89:$I$109+'W11'!$J$89:$J$109),0)))=0,"",IF((SUMPRODUCT(IFERROR(--('W10'!$M$9:$M$31=$B57)*'W10'!$H$9:$H$31*('W10'!$I$9:$I$31+'W10'!$J$9:$J$31),0))+SUMPRODUCT(IFERROR(--('W10'!$M$35:$M$55=$B57)*'W10'!$H$35:$H$55*('W10'!$I$35:$I$55+'W10'!$J$35:$J$55),0))+SUMPRODUCT(IFERROR(--('W10'!$M$59:$M$85=$B57)*'W10'!$H$59:$H$85*('W10'!$I$59:$I$85+'W10'!$J$59:$J$85),0))+SUMPRODUCT(IFERROR(--('W10'!$M$89:$M$109=$B57)*'W10'!$H$89:$H$109*('W10'!$I$89:$I$109+'W10'!$J$89:$J$109),0)))=0,"",(SUMPRODUCT(IFERROR(--('W11'!$M$9:$M$31=$B57)*'W11'!$H$9:$H$31*('W11'!$I$9:$I$31+'W11'!$J$9:$J$31),0))+SUMPRODUCT(IFERROR(--('W11'!$M$35:$M$55=$B57)*'W11'!$H$35:$H$55*('W11'!$I$35:$I$55+'W11'!$J$35:$J$55),0))+SUMPRODUCT(IFERROR(--('W11'!$M$59:$M$85=$B57)*'W11'!$H$59:$H$85*('W11'!$I$59:$I$85+'W11'!$J$59:$J$85),0))+SUMPRODUCT(IFERROR(--('W11'!$M$89:$M$109=$B57)*'W11'!$H$89:$H$109*('W11'!$I$89:$I$109+'W11'!$J$89:$J$109),0)))/(SUMPRODUCT(IFERROR(--('W10'!$M$9:$M$31=$B57)*'W10'!$H$9:$H$31*('W10'!$I$9:$I$31+'W10'!$J$9:$J$31),0))+SUMPRODUCT(IFERROR(--('W10'!$M$35:$M$55=$B57)*'W10'!$H$35:$H$55*('W10'!$I$35:$I$55+'W10'!$J$35:$J$55),0))+SUMPRODUCT(IFERROR(--('W10'!$M$59:$M$85=$B57)*'W10'!$H$59:$H$85*('W10'!$I$59:$I$85+'W10'!$J$59:$J$85),0))+SUMPRODUCT(IFERROR(--('W10'!$M$89:$M$109=$B57)*'W10'!$H$89:$H$109*('W10'!$I$89:$I$109+'W10'!$J$89:$J$109),0)))-1)),"")</f>
        <v/>
      </c>
      <c r="N57" s="276">
        <f>IFERROR(IF((SUMPRODUCT(IFERROR(--('W12'!$M$9:$M$31=$B57)*'W12'!$H$9:$H$31*('W12'!$I$9:$I$31+'W12'!$J$9:$J$31),0))+SUMPRODUCT(IFERROR(--('W12'!$M$35:$M$55=$B57)*'W12'!$H$35:$H$55*('W12'!$I$35:$I$55+'W12'!$J$35:$J$55),0))+SUMPRODUCT(IFERROR(--('W12'!$M$59:$M$85=$B57)*'W12'!$H$59:$H$85*('W12'!$I$59:$I$85+'W12'!$J$59:$J$85),0))+SUMPRODUCT(IFERROR(--('W12'!$M$89:$M$109=$B57)*'W12'!$H$89:$H$109*('W12'!$I$89:$I$109+'W12'!$J$89:$J$109),0)))=0,"",IF((SUMPRODUCT(IFERROR(--('W11'!$M$9:$M$31=$B57)*'W11'!$H$9:$H$31*('W11'!$I$9:$I$31+'W11'!$J$9:$J$31),0))+SUMPRODUCT(IFERROR(--('W11'!$M$35:$M$55=$B57)*'W11'!$H$35:$H$55*('W11'!$I$35:$I$55+'W11'!$J$35:$J$55),0))+SUMPRODUCT(IFERROR(--('W11'!$M$59:$M$85=$B57)*'W11'!$H$59:$H$85*('W11'!$I$59:$I$85+'W11'!$J$59:$J$85),0))+SUMPRODUCT(IFERROR(--('W11'!$M$89:$M$109=$B57)*'W11'!$H$89:$H$109*('W11'!$I$89:$I$109+'W11'!$J$89:$J$109),0)))=0,"",(SUMPRODUCT(IFERROR(--('W12'!$M$9:$M$31=$B57)*'W12'!$H$9:$H$31*('W12'!$I$9:$I$31+'W12'!$J$9:$J$31),0))+SUMPRODUCT(IFERROR(--('W12'!$M$35:$M$55=$B57)*'W12'!$H$35:$H$55*('W12'!$I$35:$I$55+'W12'!$J$35:$J$55),0))+SUMPRODUCT(IFERROR(--('W12'!$M$59:$M$85=$B57)*'W12'!$H$59:$H$85*('W12'!$I$59:$I$85+'W12'!$J$59:$J$85),0))+SUMPRODUCT(IFERROR(--('W12'!$M$89:$M$109=$B57)*'W12'!$H$89:$H$109*('W12'!$I$89:$I$109+'W12'!$J$89:$J$109),0)))/(SUMPRODUCT(IFERROR(--('W11'!$M$9:$M$31=$B57)*'W11'!$H$9:$H$31*('W11'!$I$9:$I$31+'W11'!$J$9:$J$31),0))+SUMPRODUCT(IFERROR(--('W11'!$M$35:$M$55=$B57)*'W11'!$H$35:$H$55*('W11'!$I$35:$I$55+'W11'!$J$35:$J$55),0))+SUMPRODUCT(IFERROR(--('W11'!$M$59:$M$85=$B57)*'W11'!$H$59:$H$85*('W11'!$I$59:$I$85+'W11'!$J$59:$J$85),0))+SUMPRODUCT(IFERROR(--('W11'!$M$89:$M$109=$B57)*'W11'!$H$89:$H$109*('W11'!$I$89:$I$109+'W11'!$J$89:$J$109),0)))-1)),"")</f>
        <v/>
      </c>
      <c r="O57" s="276">
        <f>IFERROR(IF((SUMPRODUCT(IFERROR(--('W13'!$M$9:$M$31=$B57)*'W13'!$H$9:$H$31*('W13'!$I$9:$I$31+'W13'!$J$9:$J$31),0))+SUMPRODUCT(IFERROR(--('W13'!$M$35:$M$55=$B57)*'W13'!$H$35:$H$55*('W13'!$I$35:$I$55+'W13'!$J$35:$J$55),0))+SUMPRODUCT(IFERROR(--('W13'!$M$59:$M$85=$B57)*'W13'!$H$59:$H$85*('W13'!$I$59:$I$85+'W13'!$J$59:$J$85),0))+SUMPRODUCT(IFERROR(--('W13'!$M$89:$M$109=$B57)*'W13'!$H$89:$H$109*('W13'!$I$89:$I$109+'W13'!$J$89:$J$109),0)))=0,"",IF((SUMPRODUCT(IFERROR(--('W12'!$M$9:$M$31=$B57)*'W12'!$H$9:$H$31*('W12'!$I$9:$I$31+'W12'!$J$9:$J$31),0))+SUMPRODUCT(IFERROR(--('W12'!$M$35:$M$55=$B57)*'W12'!$H$35:$H$55*('W12'!$I$35:$I$55+'W12'!$J$35:$J$55),0))+SUMPRODUCT(IFERROR(--('W12'!$M$59:$M$85=$B57)*'W12'!$H$59:$H$85*('W12'!$I$59:$I$85+'W12'!$J$59:$J$85),0))+SUMPRODUCT(IFERROR(--('W12'!$M$89:$M$109=$B57)*'W12'!$H$89:$H$109*('W12'!$I$89:$I$109+'W12'!$J$89:$J$109),0)))=0,"",(SUMPRODUCT(IFERROR(--('W13'!$M$9:$M$31=$B57)*'W13'!$H$9:$H$31*('W13'!$I$9:$I$31+'W13'!$J$9:$J$31),0))+SUMPRODUCT(IFERROR(--('W13'!$M$35:$M$55=$B57)*'W13'!$H$35:$H$55*('W13'!$I$35:$I$55+'W13'!$J$35:$J$55),0))+SUMPRODUCT(IFERROR(--('W13'!$M$59:$M$85=$B57)*'W13'!$H$59:$H$85*('W13'!$I$59:$I$85+'W13'!$J$59:$J$85),0))+SUMPRODUCT(IFERROR(--('W13'!$M$89:$M$109=$B57)*'W13'!$H$89:$H$109*('W13'!$I$89:$I$109+'W13'!$J$89:$J$109),0)))/(SUMPRODUCT(IFERROR(--('W12'!$M$9:$M$31=$B57)*'W12'!$H$9:$H$31*('W12'!$I$9:$I$31+'W12'!$J$9:$J$31),0))+SUMPRODUCT(IFERROR(--('W12'!$M$35:$M$55=$B57)*'W12'!$H$35:$H$55*('W12'!$I$35:$I$55+'W12'!$J$35:$J$55),0))+SUMPRODUCT(IFERROR(--('W12'!$M$59:$M$85=$B57)*'W12'!$H$59:$H$85*('W12'!$I$59:$I$85+'W12'!$J$59:$J$85),0))+SUMPRODUCT(IFERROR(--('W12'!$M$89:$M$109=$B57)*'W12'!$H$89:$H$109*('W12'!$I$89:$I$109+'W12'!$J$89:$J$109),0)))-1)),"")</f>
        <v/>
      </c>
      <c r="P57" s="276">
        <f>IFERROR(IF((SUMPRODUCT(IFERROR(--('W14'!$M$9:$M$31=$B57)*'W14'!$H$9:$H$31*('W14'!$I$9:$I$31+'W14'!$J$9:$J$31),0))+SUMPRODUCT(IFERROR(--('W14'!$M$35:$M$55=$B57)*'W14'!$H$35:$H$55*('W14'!$I$35:$I$55+'W14'!$J$35:$J$55),0))+SUMPRODUCT(IFERROR(--('W14'!$M$59:$M$85=$B57)*'W14'!$H$59:$H$85*('W14'!$I$59:$I$85+'W14'!$J$59:$J$85),0))+SUMPRODUCT(IFERROR(--('W14'!$M$89:$M$109=$B57)*'W14'!$H$89:$H$109*('W14'!$I$89:$I$109+'W14'!$J$89:$J$109),0)))=0,"",IF((SUMPRODUCT(IFERROR(--('W13'!$M$9:$M$31=$B57)*'W13'!$H$9:$H$31*('W13'!$I$9:$I$31+'W13'!$J$9:$J$31),0))+SUMPRODUCT(IFERROR(--('W13'!$M$35:$M$55=$B57)*'W13'!$H$35:$H$55*('W13'!$I$35:$I$55+'W13'!$J$35:$J$55),0))+SUMPRODUCT(IFERROR(--('W13'!$M$59:$M$85=$B57)*'W13'!$H$59:$H$85*('W13'!$I$59:$I$85+'W13'!$J$59:$J$85),0))+SUMPRODUCT(IFERROR(--('W13'!$M$89:$M$109=$B57)*'W13'!$H$89:$H$109*('W13'!$I$89:$I$109+'W13'!$J$89:$J$109),0)))=0,"",(SUMPRODUCT(IFERROR(--('W14'!$M$9:$M$31=$B57)*'W14'!$H$9:$H$31*('W14'!$I$9:$I$31+'W14'!$J$9:$J$31),0))+SUMPRODUCT(IFERROR(--('W14'!$M$35:$M$55=$B57)*'W14'!$H$35:$H$55*('W14'!$I$35:$I$55+'W14'!$J$35:$J$55),0))+SUMPRODUCT(IFERROR(--('W14'!$M$59:$M$85=$B57)*'W14'!$H$59:$H$85*('W14'!$I$59:$I$85+'W14'!$J$59:$J$85),0))+SUMPRODUCT(IFERROR(--('W14'!$M$89:$M$109=$B57)*'W14'!$H$89:$H$109*('W14'!$I$89:$I$109+'W14'!$J$89:$J$109),0)))/(SUMPRODUCT(IFERROR(--('W13'!$M$9:$M$31=$B57)*'W13'!$H$9:$H$31*('W13'!$I$9:$I$31+'W13'!$J$9:$J$31),0))+SUMPRODUCT(IFERROR(--('W13'!$M$35:$M$55=$B57)*'W13'!$H$35:$H$55*('W13'!$I$35:$I$55+'W13'!$J$35:$J$55),0))+SUMPRODUCT(IFERROR(--('W13'!$M$59:$M$85=$B57)*'W13'!$H$59:$H$85*('W13'!$I$59:$I$85+'W13'!$J$59:$J$85),0))+SUMPRODUCT(IFERROR(--('W13'!$M$89:$M$109=$B57)*'W13'!$H$89:$H$109*('W13'!$I$89:$I$109+'W13'!$J$89:$J$109),0)))-1)),"")</f>
        <v/>
      </c>
      <c r="Q57" s="276">
        <f>IFERROR(IF((SUMPRODUCT(IFERROR(--('W15'!$M$9:$M$31=$B57)*'W15'!$H$9:$H$31*('W15'!$I$9:$I$31+'W15'!$J$9:$J$31),0))+SUMPRODUCT(IFERROR(--('W15'!$M$35:$M$55=$B57)*'W15'!$H$35:$H$55*('W15'!$I$35:$I$55+'W15'!$J$35:$J$55),0))+SUMPRODUCT(IFERROR(--('W15'!$M$59:$M$85=$B57)*'W15'!$H$59:$H$85*('W15'!$I$59:$I$85+'W15'!$J$59:$J$85),0))+SUMPRODUCT(IFERROR(--('W15'!$M$89:$M$109=$B57)*'W15'!$H$89:$H$109*('W15'!$I$89:$I$109+'W15'!$J$89:$J$109),0)))=0,"",IF((SUMPRODUCT(IFERROR(--('W14'!$M$9:$M$31=$B57)*'W14'!$H$9:$H$31*('W14'!$I$9:$I$31+'W14'!$J$9:$J$31),0))+SUMPRODUCT(IFERROR(--('W14'!$M$35:$M$55=$B57)*'W14'!$H$35:$H$55*('W14'!$I$35:$I$55+'W14'!$J$35:$J$55),0))+SUMPRODUCT(IFERROR(--('W14'!$M$59:$M$85=$B57)*'W14'!$H$59:$H$85*('W14'!$I$59:$I$85+'W14'!$J$59:$J$85),0))+SUMPRODUCT(IFERROR(--('W14'!$M$89:$M$109=$B57)*'W14'!$H$89:$H$109*('W14'!$I$89:$I$109+'W14'!$J$89:$J$109),0)))=0,"",(SUMPRODUCT(IFERROR(--('W15'!$M$9:$M$31=$B57)*'W15'!$H$9:$H$31*('W15'!$I$9:$I$31+'W15'!$J$9:$J$31),0))+SUMPRODUCT(IFERROR(--('W15'!$M$35:$M$55=$B57)*'W15'!$H$35:$H$55*('W15'!$I$35:$I$55+'W15'!$J$35:$J$55),0))+SUMPRODUCT(IFERROR(--('W15'!$M$59:$M$85=$B57)*'W15'!$H$59:$H$85*('W15'!$I$59:$I$85+'W15'!$J$59:$J$85),0))+SUMPRODUCT(IFERROR(--('W15'!$M$89:$M$109=$B57)*'W15'!$H$89:$H$109*('W15'!$I$89:$I$109+'W15'!$J$89:$J$109),0)))/(SUMPRODUCT(IFERROR(--('W14'!$M$9:$M$31=$B57)*'W14'!$H$9:$H$31*('W14'!$I$9:$I$31+'W14'!$J$9:$J$31),0))+SUMPRODUCT(IFERROR(--('W14'!$M$35:$M$55=$B57)*'W14'!$H$35:$H$55*('W14'!$I$35:$I$55+'W14'!$J$35:$J$55),0))+SUMPRODUCT(IFERROR(--('W14'!$M$59:$M$85=$B57)*'W14'!$H$59:$H$85*('W14'!$I$59:$I$85+'W14'!$J$59:$J$85),0))+SUMPRODUCT(IFERROR(--('W14'!$M$89:$M$109=$B57)*'W14'!$H$89:$H$109*('W14'!$I$89:$I$109+'W14'!$J$89:$J$109),0)))-1)),"")</f>
        <v/>
      </c>
      <c r="R57" s="276">
        <f>IFERROR(IF((SUMPRODUCT(IFERROR(--('W16'!$M$9:$M$31=$B57)*'W16'!$H$9:$H$31*('W16'!$I$9:$I$31+'W16'!$J$9:$J$31),0))+SUMPRODUCT(IFERROR(--('W16'!$M$35:$M$55=$B57)*'W16'!$H$35:$H$55*('W16'!$I$35:$I$55+'W16'!$J$35:$J$55),0))+SUMPRODUCT(IFERROR(--('W16'!$M$59:$M$85=$B57)*'W16'!$H$59:$H$85*('W16'!$I$59:$I$85+'W16'!$J$59:$J$85),0))+SUMPRODUCT(IFERROR(--('W16'!$M$89:$M$109=$B57)*'W16'!$H$89:$H$109*('W16'!$I$89:$I$109+'W16'!$J$89:$J$109),0)))=0,"",IF((SUMPRODUCT(IFERROR(--('W15'!$M$9:$M$31=$B57)*'W15'!$H$9:$H$31*('W15'!$I$9:$I$31+'W15'!$J$9:$J$31),0))+SUMPRODUCT(IFERROR(--('W15'!$M$35:$M$55=$B57)*'W15'!$H$35:$H$55*('W15'!$I$35:$I$55+'W15'!$J$35:$J$55),0))+SUMPRODUCT(IFERROR(--('W15'!$M$59:$M$85=$B57)*'W15'!$H$59:$H$85*('W15'!$I$59:$I$85+'W15'!$J$59:$J$85),0))+SUMPRODUCT(IFERROR(--('W15'!$M$89:$M$109=$B57)*'W15'!$H$89:$H$109*('W15'!$I$89:$I$109+'W15'!$J$89:$J$109),0)))=0,"",(SUMPRODUCT(IFERROR(--('W16'!$M$9:$M$31=$B57)*'W16'!$H$9:$H$31*('W16'!$I$9:$I$31+'W16'!$J$9:$J$31),0))+SUMPRODUCT(IFERROR(--('W16'!$M$35:$M$55=$B57)*'W16'!$H$35:$H$55*('W16'!$I$35:$I$55+'W16'!$J$35:$J$55),0))+SUMPRODUCT(IFERROR(--('W16'!$M$59:$M$85=$B57)*'W16'!$H$59:$H$85*('W16'!$I$59:$I$85+'W16'!$J$59:$J$85),0))+SUMPRODUCT(IFERROR(--('W16'!$M$89:$M$109=$B57)*'W16'!$H$89:$H$109*('W16'!$I$89:$I$109+'W16'!$J$89:$J$109),0)))/(SUMPRODUCT(IFERROR(--('W15'!$M$9:$M$31=$B57)*'W15'!$H$9:$H$31*('W15'!$I$9:$I$31+'W15'!$J$9:$J$31),0))+SUMPRODUCT(IFERROR(--('W15'!$M$35:$M$55=$B57)*'W15'!$H$35:$H$55*('W15'!$I$35:$I$55+'W15'!$J$35:$J$55),0))+SUMPRODUCT(IFERROR(--('W15'!$M$59:$M$85=$B57)*'W15'!$H$59:$H$85*('W15'!$I$59:$I$85+'W15'!$J$59:$J$85),0))+SUMPRODUCT(IFERROR(--('W15'!$M$89:$M$109=$B57)*'W15'!$H$89:$H$109*('W15'!$I$89:$I$109+'W15'!$J$89:$J$109),0)))-1)),"")</f>
        <v/>
      </c>
    </row>
    <row r="58">
      <c r="A58" s="231" t="inlineStr">
        <is>
          <t>G2</t>
        </is>
      </c>
      <c r="B58" s="232" t="inlineStr">
        <is>
          <t>Adductor machine</t>
        </is>
      </c>
      <c r="C58" s="275">
        <f>""</f>
        <v/>
      </c>
      <c r="D58" s="275">
        <f>IFERROR(IF((SUMPRODUCT(IFERROR(--('W02'!$M$9:$M$31=$B58)*'W02'!$H$9:$H$31*('W02'!$I$9:$I$31+'W02'!$J$9:$J$31),0))+SUMPRODUCT(IFERROR(--('W02'!$M$35:$M$55=$B58)*'W02'!$H$35:$H$55*('W02'!$I$35:$I$55+'W02'!$J$35:$J$55),0))+SUMPRODUCT(IFERROR(--('W02'!$M$59:$M$85=$B58)*'W02'!$H$59:$H$85*('W02'!$I$59:$I$85+'W02'!$J$59:$J$85),0))+SUMPRODUCT(IFERROR(--('W02'!$M$89:$M$109=$B58)*'W02'!$H$89:$H$109*('W02'!$I$89:$I$109+'W02'!$J$89:$J$109),0)))=0,"",IF((SUMPRODUCT(IFERROR(--('W01'!$M$9:$M$31=$B58)*'W01'!$H$9:$H$31*('W01'!$I$9:$I$31+'W01'!$J$9:$J$31),0))+SUMPRODUCT(IFERROR(--('W01'!$M$35:$M$55=$B58)*'W01'!$H$35:$H$55*('W01'!$I$35:$I$55+'W01'!$J$35:$J$55),0))+SUMPRODUCT(IFERROR(--('W01'!$M$59:$M$85=$B58)*'W01'!$H$59:$H$85*('W01'!$I$59:$I$85+'W01'!$J$59:$J$85),0))+SUMPRODUCT(IFERROR(--('W01'!$M$89:$M$109=$B58)*'W01'!$H$89:$H$109*('W01'!$I$89:$I$109+'W01'!$J$89:$J$109),0)))=0,"",(SUMPRODUCT(IFERROR(--('W02'!$M$9:$M$31=$B58)*'W02'!$H$9:$H$31*('W02'!$I$9:$I$31+'W02'!$J$9:$J$31),0))+SUMPRODUCT(IFERROR(--('W02'!$M$35:$M$55=$B58)*'W02'!$H$35:$H$55*('W02'!$I$35:$I$55+'W02'!$J$35:$J$55),0))+SUMPRODUCT(IFERROR(--('W02'!$M$59:$M$85=$B58)*'W02'!$H$59:$H$85*('W02'!$I$59:$I$85+'W02'!$J$59:$J$85),0))+SUMPRODUCT(IFERROR(--('W02'!$M$89:$M$109=$B58)*'W02'!$H$89:$H$109*('W02'!$I$89:$I$109+'W02'!$J$89:$J$109),0)))/(SUMPRODUCT(IFERROR(--('W01'!$M$9:$M$31=$B58)*'W01'!$H$9:$H$31*('W01'!$I$9:$I$31+'W01'!$J$9:$J$31),0))+SUMPRODUCT(IFERROR(--('W01'!$M$35:$M$55=$B58)*'W01'!$H$35:$H$55*('W01'!$I$35:$I$55+'W01'!$J$35:$J$55),0))+SUMPRODUCT(IFERROR(--('W01'!$M$59:$M$85=$B58)*'W01'!$H$59:$H$85*('W01'!$I$59:$I$85+'W01'!$J$59:$J$85),0))+SUMPRODUCT(IFERROR(--('W01'!$M$89:$M$109=$B58)*'W01'!$H$89:$H$109*('W01'!$I$89:$I$109+'W01'!$J$89:$J$109),0)))-1)),"")</f>
        <v/>
      </c>
      <c r="E58" s="275">
        <f>IFERROR(IF((SUMPRODUCT(IFERROR(--('W03'!$M$9:$M$31=$B58)*'W03'!$H$9:$H$31*('W03'!$I$9:$I$31+'W03'!$J$9:$J$31),0))+SUMPRODUCT(IFERROR(--('W03'!$M$35:$M$55=$B58)*'W03'!$H$35:$H$55*('W03'!$I$35:$I$55+'W03'!$J$35:$J$55),0))+SUMPRODUCT(IFERROR(--('W03'!$M$59:$M$85=$B58)*'W03'!$H$59:$H$85*('W03'!$I$59:$I$85+'W03'!$J$59:$J$85),0))+SUMPRODUCT(IFERROR(--('W03'!$M$89:$M$109=$B58)*'W03'!$H$89:$H$109*('W03'!$I$89:$I$109+'W03'!$J$89:$J$109),0)))=0,"",IF((SUMPRODUCT(IFERROR(--('W02'!$M$9:$M$31=$B58)*'W02'!$H$9:$H$31*('W02'!$I$9:$I$31+'W02'!$J$9:$J$31),0))+SUMPRODUCT(IFERROR(--('W02'!$M$35:$M$55=$B58)*'W02'!$H$35:$H$55*('W02'!$I$35:$I$55+'W02'!$J$35:$J$55),0))+SUMPRODUCT(IFERROR(--('W02'!$M$59:$M$85=$B58)*'W02'!$H$59:$H$85*('W02'!$I$59:$I$85+'W02'!$J$59:$J$85),0))+SUMPRODUCT(IFERROR(--('W02'!$M$89:$M$109=$B58)*'W02'!$H$89:$H$109*('W02'!$I$89:$I$109+'W02'!$J$89:$J$109),0)))=0,"",(SUMPRODUCT(IFERROR(--('W03'!$M$9:$M$31=$B58)*'W03'!$H$9:$H$31*('W03'!$I$9:$I$31+'W03'!$J$9:$J$31),0))+SUMPRODUCT(IFERROR(--('W03'!$M$35:$M$55=$B58)*'W03'!$H$35:$H$55*('W03'!$I$35:$I$55+'W03'!$J$35:$J$55),0))+SUMPRODUCT(IFERROR(--('W03'!$M$59:$M$85=$B58)*'W03'!$H$59:$H$85*('W03'!$I$59:$I$85+'W03'!$J$59:$J$85),0))+SUMPRODUCT(IFERROR(--('W03'!$M$89:$M$109=$B58)*'W03'!$H$89:$H$109*('W03'!$I$89:$I$109+'W03'!$J$89:$J$109),0)))/(SUMPRODUCT(IFERROR(--('W02'!$M$9:$M$31=$B58)*'W02'!$H$9:$H$31*('W02'!$I$9:$I$31+'W02'!$J$9:$J$31),0))+SUMPRODUCT(IFERROR(--('W02'!$M$35:$M$55=$B58)*'W02'!$H$35:$H$55*('W02'!$I$35:$I$55+'W02'!$J$35:$J$55),0))+SUMPRODUCT(IFERROR(--('W02'!$M$59:$M$85=$B58)*'W02'!$H$59:$H$85*('W02'!$I$59:$I$85+'W02'!$J$59:$J$85),0))+SUMPRODUCT(IFERROR(--('W02'!$M$89:$M$109=$B58)*'W02'!$H$89:$H$109*('W02'!$I$89:$I$109+'W02'!$J$89:$J$109),0)))-1)),"")</f>
        <v/>
      </c>
      <c r="F58" s="275">
        <f>IFERROR(IF((SUMPRODUCT(IFERROR(--('W04'!$M$9:$M$31=$B58)*'W04'!$H$9:$H$31*('W04'!$I$9:$I$31+'W04'!$J$9:$J$31),0))+SUMPRODUCT(IFERROR(--('W04'!$M$35:$M$55=$B58)*'W04'!$H$35:$H$55*('W04'!$I$35:$I$55+'W04'!$J$35:$J$55),0))+SUMPRODUCT(IFERROR(--('W04'!$M$59:$M$85=$B58)*'W04'!$H$59:$H$85*('W04'!$I$59:$I$85+'W04'!$J$59:$J$85),0))+SUMPRODUCT(IFERROR(--('W04'!$M$89:$M$109=$B58)*'W04'!$H$89:$H$109*('W04'!$I$89:$I$109+'W04'!$J$89:$J$109),0)))=0,"",IF((SUMPRODUCT(IFERROR(--('W03'!$M$9:$M$31=$B58)*'W03'!$H$9:$H$31*('W03'!$I$9:$I$31+'W03'!$J$9:$J$31),0))+SUMPRODUCT(IFERROR(--('W03'!$M$35:$M$55=$B58)*'W03'!$H$35:$H$55*('W03'!$I$35:$I$55+'W03'!$J$35:$J$55),0))+SUMPRODUCT(IFERROR(--('W03'!$M$59:$M$85=$B58)*'W03'!$H$59:$H$85*('W03'!$I$59:$I$85+'W03'!$J$59:$J$85),0))+SUMPRODUCT(IFERROR(--('W03'!$M$89:$M$109=$B58)*'W03'!$H$89:$H$109*('W03'!$I$89:$I$109+'W03'!$J$89:$J$109),0)))=0,"",(SUMPRODUCT(IFERROR(--('W04'!$M$9:$M$31=$B58)*'W04'!$H$9:$H$31*('W04'!$I$9:$I$31+'W04'!$J$9:$J$31),0))+SUMPRODUCT(IFERROR(--('W04'!$M$35:$M$55=$B58)*'W04'!$H$35:$H$55*('W04'!$I$35:$I$55+'W04'!$J$35:$J$55),0))+SUMPRODUCT(IFERROR(--('W04'!$M$59:$M$85=$B58)*'W04'!$H$59:$H$85*('W04'!$I$59:$I$85+'W04'!$J$59:$J$85),0))+SUMPRODUCT(IFERROR(--('W04'!$M$89:$M$109=$B58)*'W04'!$H$89:$H$109*('W04'!$I$89:$I$109+'W04'!$J$89:$J$109),0)))/(SUMPRODUCT(IFERROR(--('W03'!$M$9:$M$31=$B58)*'W03'!$H$9:$H$31*('W03'!$I$9:$I$31+'W03'!$J$9:$J$31),0))+SUMPRODUCT(IFERROR(--('W03'!$M$35:$M$55=$B58)*'W03'!$H$35:$H$55*('W03'!$I$35:$I$55+'W03'!$J$35:$J$55),0))+SUMPRODUCT(IFERROR(--('W03'!$M$59:$M$85=$B58)*'W03'!$H$59:$H$85*('W03'!$I$59:$I$85+'W03'!$J$59:$J$85),0))+SUMPRODUCT(IFERROR(--('W03'!$M$89:$M$109=$B58)*'W03'!$H$89:$H$109*('W03'!$I$89:$I$109+'W03'!$J$89:$J$109),0)))-1)),"")</f>
        <v/>
      </c>
      <c r="G58" s="275">
        <f>IFERROR(IF((SUMPRODUCT(IFERROR(--('W05'!$M$9:$M$31=$B58)*'W05'!$H$9:$H$31*('W05'!$I$9:$I$31+'W05'!$J$9:$J$31),0))+SUMPRODUCT(IFERROR(--('W05'!$M$35:$M$55=$B58)*'W05'!$H$35:$H$55*('W05'!$I$35:$I$55+'W05'!$J$35:$J$55),0))+SUMPRODUCT(IFERROR(--('W05'!$M$59:$M$85=$B58)*'W05'!$H$59:$H$85*('W05'!$I$59:$I$85+'W05'!$J$59:$J$85),0))+SUMPRODUCT(IFERROR(--('W05'!$M$89:$M$109=$B58)*'W05'!$H$89:$H$109*('W05'!$I$89:$I$109+'W05'!$J$89:$J$109),0)))=0,"",IF((SUMPRODUCT(IFERROR(--('W04'!$M$9:$M$31=$B58)*'W04'!$H$9:$H$31*('W04'!$I$9:$I$31+'W04'!$J$9:$J$31),0))+SUMPRODUCT(IFERROR(--('W04'!$M$35:$M$55=$B58)*'W04'!$H$35:$H$55*('W04'!$I$35:$I$55+'W04'!$J$35:$J$55),0))+SUMPRODUCT(IFERROR(--('W04'!$M$59:$M$85=$B58)*'W04'!$H$59:$H$85*('W04'!$I$59:$I$85+'W04'!$J$59:$J$85),0))+SUMPRODUCT(IFERROR(--('W04'!$M$89:$M$109=$B58)*'W04'!$H$89:$H$109*('W04'!$I$89:$I$109+'W04'!$J$89:$J$109),0)))=0,"",(SUMPRODUCT(IFERROR(--('W05'!$M$9:$M$31=$B58)*'W05'!$H$9:$H$31*('W05'!$I$9:$I$31+'W05'!$J$9:$J$31),0))+SUMPRODUCT(IFERROR(--('W05'!$M$35:$M$55=$B58)*'W05'!$H$35:$H$55*('W05'!$I$35:$I$55+'W05'!$J$35:$J$55),0))+SUMPRODUCT(IFERROR(--('W05'!$M$59:$M$85=$B58)*'W05'!$H$59:$H$85*('W05'!$I$59:$I$85+'W05'!$J$59:$J$85),0))+SUMPRODUCT(IFERROR(--('W05'!$M$89:$M$109=$B58)*'W05'!$H$89:$H$109*('W05'!$I$89:$I$109+'W05'!$J$89:$J$109),0)))/(SUMPRODUCT(IFERROR(--('W04'!$M$9:$M$31=$B58)*'W04'!$H$9:$H$31*('W04'!$I$9:$I$31+'W04'!$J$9:$J$31),0))+SUMPRODUCT(IFERROR(--('W04'!$M$35:$M$55=$B58)*'W04'!$H$35:$H$55*('W04'!$I$35:$I$55+'W04'!$J$35:$J$55),0))+SUMPRODUCT(IFERROR(--('W04'!$M$59:$M$85=$B58)*'W04'!$H$59:$H$85*('W04'!$I$59:$I$85+'W04'!$J$59:$J$85),0))+SUMPRODUCT(IFERROR(--('W04'!$M$89:$M$109=$B58)*'W04'!$H$89:$H$109*('W04'!$I$89:$I$109+'W04'!$J$89:$J$109),0)))-1)),"")</f>
        <v/>
      </c>
      <c r="H58" s="275">
        <f>IFERROR(IF((SUMPRODUCT(IFERROR(--('W06'!$M$9:$M$31=$B58)*'W06'!$H$9:$H$31*('W06'!$I$9:$I$31+'W06'!$J$9:$J$31),0))+SUMPRODUCT(IFERROR(--('W06'!$M$35:$M$55=$B58)*'W06'!$H$35:$H$55*('W06'!$I$35:$I$55+'W06'!$J$35:$J$55),0))+SUMPRODUCT(IFERROR(--('W06'!$M$59:$M$85=$B58)*'W06'!$H$59:$H$85*('W06'!$I$59:$I$85+'W06'!$J$59:$J$85),0))+SUMPRODUCT(IFERROR(--('W06'!$M$89:$M$109=$B58)*'W06'!$H$89:$H$109*('W06'!$I$89:$I$109+'W06'!$J$89:$J$109),0)))=0,"",IF((SUMPRODUCT(IFERROR(--('W05'!$M$9:$M$31=$B58)*'W05'!$H$9:$H$31*('W05'!$I$9:$I$31+'W05'!$J$9:$J$31),0))+SUMPRODUCT(IFERROR(--('W05'!$M$35:$M$55=$B58)*'W05'!$H$35:$H$55*('W05'!$I$35:$I$55+'W05'!$J$35:$J$55),0))+SUMPRODUCT(IFERROR(--('W05'!$M$59:$M$85=$B58)*'W05'!$H$59:$H$85*('W05'!$I$59:$I$85+'W05'!$J$59:$J$85),0))+SUMPRODUCT(IFERROR(--('W05'!$M$89:$M$109=$B58)*'W05'!$H$89:$H$109*('W05'!$I$89:$I$109+'W05'!$J$89:$J$109),0)))=0,"",(SUMPRODUCT(IFERROR(--('W06'!$M$9:$M$31=$B58)*'W06'!$H$9:$H$31*('W06'!$I$9:$I$31+'W06'!$J$9:$J$31),0))+SUMPRODUCT(IFERROR(--('W06'!$M$35:$M$55=$B58)*'W06'!$H$35:$H$55*('W06'!$I$35:$I$55+'W06'!$J$35:$J$55),0))+SUMPRODUCT(IFERROR(--('W06'!$M$59:$M$85=$B58)*'W06'!$H$59:$H$85*('W06'!$I$59:$I$85+'W06'!$J$59:$J$85),0))+SUMPRODUCT(IFERROR(--('W06'!$M$89:$M$109=$B58)*'W06'!$H$89:$H$109*('W06'!$I$89:$I$109+'W06'!$J$89:$J$109),0)))/(SUMPRODUCT(IFERROR(--('W05'!$M$9:$M$31=$B58)*'W05'!$H$9:$H$31*('W05'!$I$9:$I$31+'W05'!$J$9:$J$31),0))+SUMPRODUCT(IFERROR(--('W05'!$M$35:$M$55=$B58)*'W05'!$H$35:$H$55*('W05'!$I$35:$I$55+'W05'!$J$35:$J$55),0))+SUMPRODUCT(IFERROR(--('W05'!$M$59:$M$85=$B58)*'W05'!$H$59:$H$85*('W05'!$I$59:$I$85+'W05'!$J$59:$J$85),0))+SUMPRODUCT(IFERROR(--('W05'!$M$89:$M$109=$B58)*'W05'!$H$89:$H$109*('W05'!$I$89:$I$109+'W05'!$J$89:$J$109),0)))-1)),"")</f>
        <v/>
      </c>
      <c r="I58" s="275">
        <f>IFERROR(IF((SUMPRODUCT(IFERROR(--('W07'!$M$9:$M$31=$B58)*'W07'!$H$9:$H$31*('W07'!$I$9:$I$31+'W07'!$J$9:$J$31),0))+SUMPRODUCT(IFERROR(--('W07'!$M$35:$M$55=$B58)*'W07'!$H$35:$H$55*('W07'!$I$35:$I$55+'W07'!$J$35:$J$55),0))+SUMPRODUCT(IFERROR(--('W07'!$M$59:$M$85=$B58)*'W07'!$H$59:$H$85*('W07'!$I$59:$I$85+'W07'!$J$59:$J$85),0))+SUMPRODUCT(IFERROR(--('W07'!$M$89:$M$109=$B58)*'W07'!$H$89:$H$109*('W07'!$I$89:$I$109+'W07'!$J$89:$J$109),0)))=0,"",IF((SUMPRODUCT(IFERROR(--('W06'!$M$9:$M$31=$B58)*'W06'!$H$9:$H$31*('W06'!$I$9:$I$31+'W06'!$J$9:$J$31),0))+SUMPRODUCT(IFERROR(--('W06'!$M$35:$M$55=$B58)*'W06'!$H$35:$H$55*('W06'!$I$35:$I$55+'W06'!$J$35:$J$55),0))+SUMPRODUCT(IFERROR(--('W06'!$M$59:$M$85=$B58)*'W06'!$H$59:$H$85*('W06'!$I$59:$I$85+'W06'!$J$59:$J$85),0))+SUMPRODUCT(IFERROR(--('W06'!$M$89:$M$109=$B58)*'W06'!$H$89:$H$109*('W06'!$I$89:$I$109+'W06'!$J$89:$J$109),0)))=0,"",(SUMPRODUCT(IFERROR(--('W07'!$M$9:$M$31=$B58)*'W07'!$H$9:$H$31*('W07'!$I$9:$I$31+'W07'!$J$9:$J$31),0))+SUMPRODUCT(IFERROR(--('W07'!$M$35:$M$55=$B58)*'W07'!$H$35:$H$55*('W07'!$I$35:$I$55+'W07'!$J$35:$J$55),0))+SUMPRODUCT(IFERROR(--('W07'!$M$59:$M$85=$B58)*'W07'!$H$59:$H$85*('W07'!$I$59:$I$85+'W07'!$J$59:$J$85),0))+SUMPRODUCT(IFERROR(--('W07'!$M$89:$M$109=$B58)*'W07'!$H$89:$H$109*('W07'!$I$89:$I$109+'W07'!$J$89:$J$109),0)))/(SUMPRODUCT(IFERROR(--('W06'!$M$9:$M$31=$B58)*'W06'!$H$9:$H$31*('W06'!$I$9:$I$31+'W06'!$J$9:$J$31),0))+SUMPRODUCT(IFERROR(--('W06'!$M$35:$M$55=$B58)*'W06'!$H$35:$H$55*('W06'!$I$35:$I$55+'W06'!$J$35:$J$55),0))+SUMPRODUCT(IFERROR(--('W06'!$M$59:$M$85=$B58)*'W06'!$H$59:$H$85*('W06'!$I$59:$I$85+'W06'!$J$59:$J$85),0))+SUMPRODUCT(IFERROR(--('W06'!$M$89:$M$109=$B58)*'W06'!$H$89:$H$109*('W06'!$I$89:$I$109+'W06'!$J$89:$J$109),0)))-1)),"")</f>
        <v/>
      </c>
      <c r="J58" s="275">
        <f>IFERROR(IF((SUMPRODUCT(IFERROR(--('W08'!$M$9:$M$31=$B58)*'W08'!$H$9:$H$31*('W08'!$I$9:$I$31+'W08'!$J$9:$J$31),0))+SUMPRODUCT(IFERROR(--('W08'!$M$35:$M$55=$B58)*'W08'!$H$35:$H$55*('W08'!$I$35:$I$55+'W08'!$J$35:$J$55),0))+SUMPRODUCT(IFERROR(--('W08'!$M$59:$M$85=$B58)*'W08'!$H$59:$H$85*('W08'!$I$59:$I$85+'W08'!$J$59:$J$85),0))+SUMPRODUCT(IFERROR(--('W08'!$M$89:$M$109=$B58)*'W08'!$H$89:$H$109*('W08'!$I$89:$I$109+'W08'!$J$89:$J$109),0)))=0,"",IF((SUMPRODUCT(IFERROR(--('W07'!$M$9:$M$31=$B58)*'W07'!$H$9:$H$31*('W07'!$I$9:$I$31+'W07'!$J$9:$J$31),0))+SUMPRODUCT(IFERROR(--('W07'!$M$35:$M$55=$B58)*'W07'!$H$35:$H$55*('W07'!$I$35:$I$55+'W07'!$J$35:$J$55),0))+SUMPRODUCT(IFERROR(--('W07'!$M$59:$M$85=$B58)*'W07'!$H$59:$H$85*('W07'!$I$59:$I$85+'W07'!$J$59:$J$85),0))+SUMPRODUCT(IFERROR(--('W07'!$M$89:$M$109=$B58)*'W07'!$H$89:$H$109*('W07'!$I$89:$I$109+'W07'!$J$89:$J$109),0)))=0,"",(SUMPRODUCT(IFERROR(--('W08'!$M$9:$M$31=$B58)*'W08'!$H$9:$H$31*('W08'!$I$9:$I$31+'W08'!$J$9:$J$31),0))+SUMPRODUCT(IFERROR(--('W08'!$M$35:$M$55=$B58)*'W08'!$H$35:$H$55*('W08'!$I$35:$I$55+'W08'!$J$35:$J$55),0))+SUMPRODUCT(IFERROR(--('W08'!$M$59:$M$85=$B58)*'W08'!$H$59:$H$85*('W08'!$I$59:$I$85+'W08'!$J$59:$J$85),0))+SUMPRODUCT(IFERROR(--('W08'!$M$89:$M$109=$B58)*'W08'!$H$89:$H$109*('W08'!$I$89:$I$109+'W08'!$J$89:$J$109),0)))/(SUMPRODUCT(IFERROR(--('W07'!$M$9:$M$31=$B58)*'W07'!$H$9:$H$31*('W07'!$I$9:$I$31+'W07'!$J$9:$J$31),0))+SUMPRODUCT(IFERROR(--('W07'!$M$35:$M$55=$B58)*'W07'!$H$35:$H$55*('W07'!$I$35:$I$55+'W07'!$J$35:$J$55),0))+SUMPRODUCT(IFERROR(--('W07'!$M$59:$M$85=$B58)*'W07'!$H$59:$H$85*('W07'!$I$59:$I$85+'W07'!$J$59:$J$85),0))+SUMPRODUCT(IFERROR(--('W07'!$M$89:$M$109=$B58)*'W07'!$H$89:$H$109*('W07'!$I$89:$I$109+'W07'!$J$89:$J$109),0)))-1)),"")</f>
        <v/>
      </c>
      <c r="K58" s="275">
        <f>IFERROR(IF((SUMPRODUCT(IFERROR(--('W09'!$M$9:$M$31=$B58)*'W09'!$H$9:$H$31*('W09'!$I$9:$I$31+'W09'!$J$9:$J$31),0))+SUMPRODUCT(IFERROR(--('W09'!$M$35:$M$55=$B58)*'W09'!$H$35:$H$55*('W09'!$I$35:$I$55+'W09'!$J$35:$J$55),0))+SUMPRODUCT(IFERROR(--('W09'!$M$59:$M$85=$B58)*'W09'!$H$59:$H$85*('W09'!$I$59:$I$85+'W09'!$J$59:$J$85),0))+SUMPRODUCT(IFERROR(--('W09'!$M$89:$M$109=$B58)*'W09'!$H$89:$H$109*('W09'!$I$89:$I$109+'W09'!$J$89:$J$109),0)))=0,"",IF((SUMPRODUCT(IFERROR(--('W08'!$M$9:$M$31=$B58)*'W08'!$H$9:$H$31*('W08'!$I$9:$I$31+'W08'!$J$9:$J$31),0))+SUMPRODUCT(IFERROR(--('W08'!$M$35:$M$55=$B58)*'W08'!$H$35:$H$55*('W08'!$I$35:$I$55+'W08'!$J$35:$J$55),0))+SUMPRODUCT(IFERROR(--('W08'!$M$59:$M$85=$B58)*'W08'!$H$59:$H$85*('W08'!$I$59:$I$85+'W08'!$J$59:$J$85),0))+SUMPRODUCT(IFERROR(--('W08'!$M$89:$M$109=$B58)*'W08'!$H$89:$H$109*('W08'!$I$89:$I$109+'W08'!$J$89:$J$109),0)))=0,"",(SUMPRODUCT(IFERROR(--('W09'!$M$9:$M$31=$B58)*'W09'!$H$9:$H$31*('W09'!$I$9:$I$31+'W09'!$J$9:$J$31),0))+SUMPRODUCT(IFERROR(--('W09'!$M$35:$M$55=$B58)*'W09'!$H$35:$H$55*('W09'!$I$35:$I$55+'W09'!$J$35:$J$55),0))+SUMPRODUCT(IFERROR(--('W09'!$M$59:$M$85=$B58)*'W09'!$H$59:$H$85*('W09'!$I$59:$I$85+'W09'!$J$59:$J$85),0))+SUMPRODUCT(IFERROR(--('W09'!$M$89:$M$109=$B58)*'W09'!$H$89:$H$109*('W09'!$I$89:$I$109+'W09'!$J$89:$J$109),0)))/(SUMPRODUCT(IFERROR(--('W08'!$M$9:$M$31=$B58)*'W08'!$H$9:$H$31*('W08'!$I$9:$I$31+'W08'!$J$9:$J$31),0))+SUMPRODUCT(IFERROR(--('W08'!$M$35:$M$55=$B58)*'W08'!$H$35:$H$55*('W08'!$I$35:$I$55+'W08'!$J$35:$J$55),0))+SUMPRODUCT(IFERROR(--('W08'!$M$59:$M$85=$B58)*'W08'!$H$59:$H$85*('W08'!$I$59:$I$85+'W08'!$J$59:$J$85),0))+SUMPRODUCT(IFERROR(--('W08'!$M$89:$M$109=$B58)*'W08'!$H$89:$H$109*('W08'!$I$89:$I$109+'W08'!$J$89:$J$109),0)))-1)),"")</f>
        <v/>
      </c>
      <c r="L58" s="275">
        <f>IFERROR(IF((SUMPRODUCT(IFERROR(--('W10'!$M$9:$M$31=$B58)*'W10'!$H$9:$H$31*('W10'!$I$9:$I$31+'W10'!$J$9:$J$31),0))+SUMPRODUCT(IFERROR(--('W10'!$M$35:$M$55=$B58)*'W10'!$H$35:$H$55*('W10'!$I$35:$I$55+'W10'!$J$35:$J$55),0))+SUMPRODUCT(IFERROR(--('W10'!$M$59:$M$85=$B58)*'W10'!$H$59:$H$85*('W10'!$I$59:$I$85+'W10'!$J$59:$J$85),0))+SUMPRODUCT(IFERROR(--('W10'!$M$89:$M$109=$B58)*'W10'!$H$89:$H$109*('W10'!$I$89:$I$109+'W10'!$J$89:$J$109),0)))=0,"",IF((SUMPRODUCT(IFERROR(--('W09'!$M$9:$M$31=$B58)*'W09'!$H$9:$H$31*('W09'!$I$9:$I$31+'W09'!$J$9:$J$31),0))+SUMPRODUCT(IFERROR(--('W09'!$M$35:$M$55=$B58)*'W09'!$H$35:$H$55*('W09'!$I$35:$I$55+'W09'!$J$35:$J$55),0))+SUMPRODUCT(IFERROR(--('W09'!$M$59:$M$85=$B58)*'W09'!$H$59:$H$85*('W09'!$I$59:$I$85+'W09'!$J$59:$J$85),0))+SUMPRODUCT(IFERROR(--('W09'!$M$89:$M$109=$B58)*'W09'!$H$89:$H$109*('W09'!$I$89:$I$109+'W09'!$J$89:$J$109),0)))=0,"",(SUMPRODUCT(IFERROR(--('W10'!$M$9:$M$31=$B58)*'W10'!$H$9:$H$31*('W10'!$I$9:$I$31+'W10'!$J$9:$J$31),0))+SUMPRODUCT(IFERROR(--('W10'!$M$35:$M$55=$B58)*'W10'!$H$35:$H$55*('W10'!$I$35:$I$55+'W10'!$J$35:$J$55),0))+SUMPRODUCT(IFERROR(--('W10'!$M$59:$M$85=$B58)*'W10'!$H$59:$H$85*('W10'!$I$59:$I$85+'W10'!$J$59:$J$85),0))+SUMPRODUCT(IFERROR(--('W10'!$M$89:$M$109=$B58)*'W10'!$H$89:$H$109*('W10'!$I$89:$I$109+'W10'!$J$89:$J$109),0)))/(SUMPRODUCT(IFERROR(--('W09'!$M$9:$M$31=$B58)*'W09'!$H$9:$H$31*('W09'!$I$9:$I$31+'W09'!$J$9:$J$31),0))+SUMPRODUCT(IFERROR(--('W09'!$M$35:$M$55=$B58)*'W09'!$H$35:$H$55*('W09'!$I$35:$I$55+'W09'!$J$35:$J$55),0))+SUMPRODUCT(IFERROR(--('W09'!$M$59:$M$85=$B58)*'W09'!$H$59:$H$85*('W09'!$I$59:$I$85+'W09'!$J$59:$J$85),0))+SUMPRODUCT(IFERROR(--('W09'!$M$89:$M$109=$B58)*'W09'!$H$89:$H$109*('W09'!$I$89:$I$109+'W09'!$J$89:$J$109),0)))-1)),"")</f>
        <v/>
      </c>
      <c r="M58" s="275">
        <f>IFERROR(IF((SUMPRODUCT(IFERROR(--('W11'!$M$9:$M$31=$B58)*'W11'!$H$9:$H$31*('W11'!$I$9:$I$31+'W11'!$J$9:$J$31),0))+SUMPRODUCT(IFERROR(--('W11'!$M$35:$M$55=$B58)*'W11'!$H$35:$H$55*('W11'!$I$35:$I$55+'W11'!$J$35:$J$55),0))+SUMPRODUCT(IFERROR(--('W11'!$M$59:$M$85=$B58)*'W11'!$H$59:$H$85*('W11'!$I$59:$I$85+'W11'!$J$59:$J$85),0))+SUMPRODUCT(IFERROR(--('W11'!$M$89:$M$109=$B58)*'W11'!$H$89:$H$109*('W11'!$I$89:$I$109+'W11'!$J$89:$J$109),0)))=0,"",IF((SUMPRODUCT(IFERROR(--('W10'!$M$9:$M$31=$B58)*'W10'!$H$9:$H$31*('W10'!$I$9:$I$31+'W10'!$J$9:$J$31),0))+SUMPRODUCT(IFERROR(--('W10'!$M$35:$M$55=$B58)*'W10'!$H$35:$H$55*('W10'!$I$35:$I$55+'W10'!$J$35:$J$55),0))+SUMPRODUCT(IFERROR(--('W10'!$M$59:$M$85=$B58)*'W10'!$H$59:$H$85*('W10'!$I$59:$I$85+'W10'!$J$59:$J$85),0))+SUMPRODUCT(IFERROR(--('W10'!$M$89:$M$109=$B58)*'W10'!$H$89:$H$109*('W10'!$I$89:$I$109+'W10'!$J$89:$J$109),0)))=0,"",(SUMPRODUCT(IFERROR(--('W11'!$M$9:$M$31=$B58)*'W11'!$H$9:$H$31*('W11'!$I$9:$I$31+'W11'!$J$9:$J$31),0))+SUMPRODUCT(IFERROR(--('W11'!$M$35:$M$55=$B58)*'W11'!$H$35:$H$55*('W11'!$I$35:$I$55+'W11'!$J$35:$J$55),0))+SUMPRODUCT(IFERROR(--('W11'!$M$59:$M$85=$B58)*'W11'!$H$59:$H$85*('W11'!$I$59:$I$85+'W11'!$J$59:$J$85),0))+SUMPRODUCT(IFERROR(--('W11'!$M$89:$M$109=$B58)*'W11'!$H$89:$H$109*('W11'!$I$89:$I$109+'W11'!$J$89:$J$109),0)))/(SUMPRODUCT(IFERROR(--('W10'!$M$9:$M$31=$B58)*'W10'!$H$9:$H$31*('W10'!$I$9:$I$31+'W10'!$J$9:$J$31),0))+SUMPRODUCT(IFERROR(--('W10'!$M$35:$M$55=$B58)*'W10'!$H$35:$H$55*('W10'!$I$35:$I$55+'W10'!$J$35:$J$55),0))+SUMPRODUCT(IFERROR(--('W10'!$M$59:$M$85=$B58)*'W10'!$H$59:$H$85*('W10'!$I$59:$I$85+'W10'!$J$59:$J$85),0))+SUMPRODUCT(IFERROR(--('W10'!$M$89:$M$109=$B58)*'W10'!$H$89:$H$109*('W10'!$I$89:$I$109+'W10'!$J$89:$J$109),0)))-1)),"")</f>
        <v/>
      </c>
      <c r="N58" s="275">
        <f>IFERROR(IF((SUMPRODUCT(IFERROR(--('W12'!$M$9:$M$31=$B58)*'W12'!$H$9:$H$31*('W12'!$I$9:$I$31+'W12'!$J$9:$J$31),0))+SUMPRODUCT(IFERROR(--('W12'!$M$35:$M$55=$B58)*'W12'!$H$35:$H$55*('W12'!$I$35:$I$55+'W12'!$J$35:$J$55),0))+SUMPRODUCT(IFERROR(--('W12'!$M$59:$M$85=$B58)*'W12'!$H$59:$H$85*('W12'!$I$59:$I$85+'W12'!$J$59:$J$85),0))+SUMPRODUCT(IFERROR(--('W12'!$M$89:$M$109=$B58)*'W12'!$H$89:$H$109*('W12'!$I$89:$I$109+'W12'!$J$89:$J$109),0)))=0,"",IF((SUMPRODUCT(IFERROR(--('W11'!$M$9:$M$31=$B58)*'W11'!$H$9:$H$31*('W11'!$I$9:$I$31+'W11'!$J$9:$J$31),0))+SUMPRODUCT(IFERROR(--('W11'!$M$35:$M$55=$B58)*'W11'!$H$35:$H$55*('W11'!$I$35:$I$55+'W11'!$J$35:$J$55),0))+SUMPRODUCT(IFERROR(--('W11'!$M$59:$M$85=$B58)*'W11'!$H$59:$H$85*('W11'!$I$59:$I$85+'W11'!$J$59:$J$85),0))+SUMPRODUCT(IFERROR(--('W11'!$M$89:$M$109=$B58)*'W11'!$H$89:$H$109*('W11'!$I$89:$I$109+'W11'!$J$89:$J$109),0)))=0,"",(SUMPRODUCT(IFERROR(--('W12'!$M$9:$M$31=$B58)*'W12'!$H$9:$H$31*('W12'!$I$9:$I$31+'W12'!$J$9:$J$31),0))+SUMPRODUCT(IFERROR(--('W12'!$M$35:$M$55=$B58)*'W12'!$H$35:$H$55*('W12'!$I$35:$I$55+'W12'!$J$35:$J$55),0))+SUMPRODUCT(IFERROR(--('W12'!$M$59:$M$85=$B58)*'W12'!$H$59:$H$85*('W12'!$I$59:$I$85+'W12'!$J$59:$J$85),0))+SUMPRODUCT(IFERROR(--('W12'!$M$89:$M$109=$B58)*'W12'!$H$89:$H$109*('W12'!$I$89:$I$109+'W12'!$J$89:$J$109),0)))/(SUMPRODUCT(IFERROR(--('W11'!$M$9:$M$31=$B58)*'W11'!$H$9:$H$31*('W11'!$I$9:$I$31+'W11'!$J$9:$J$31),0))+SUMPRODUCT(IFERROR(--('W11'!$M$35:$M$55=$B58)*'W11'!$H$35:$H$55*('W11'!$I$35:$I$55+'W11'!$J$35:$J$55),0))+SUMPRODUCT(IFERROR(--('W11'!$M$59:$M$85=$B58)*'W11'!$H$59:$H$85*('W11'!$I$59:$I$85+'W11'!$J$59:$J$85),0))+SUMPRODUCT(IFERROR(--('W11'!$M$89:$M$109=$B58)*'W11'!$H$89:$H$109*('W11'!$I$89:$I$109+'W11'!$J$89:$J$109),0)))-1)),"")</f>
        <v/>
      </c>
      <c r="O58" s="275">
        <f>IFERROR(IF((SUMPRODUCT(IFERROR(--('W13'!$M$9:$M$31=$B58)*'W13'!$H$9:$H$31*('W13'!$I$9:$I$31+'W13'!$J$9:$J$31),0))+SUMPRODUCT(IFERROR(--('W13'!$M$35:$M$55=$B58)*'W13'!$H$35:$H$55*('W13'!$I$35:$I$55+'W13'!$J$35:$J$55),0))+SUMPRODUCT(IFERROR(--('W13'!$M$59:$M$85=$B58)*'W13'!$H$59:$H$85*('W13'!$I$59:$I$85+'W13'!$J$59:$J$85),0))+SUMPRODUCT(IFERROR(--('W13'!$M$89:$M$109=$B58)*'W13'!$H$89:$H$109*('W13'!$I$89:$I$109+'W13'!$J$89:$J$109),0)))=0,"",IF((SUMPRODUCT(IFERROR(--('W12'!$M$9:$M$31=$B58)*'W12'!$H$9:$H$31*('W12'!$I$9:$I$31+'W12'!$J$9:$J$31),0))+SUMPRODUCT(IFERROR(--('W12'!$M$35:$M$55=$B58)*'W12'!$H$35:$H$55*('W12'!$I$35:$I$55+'W12'!$J$35:$J$55),0))+SUMPRODUCT(IFERROR(--('W12'!$M$59:$M$85=$B58)*'W12'!$H$59:$H$85*('W12'!$I$59:$I$85+'W12'!$J$59:$J$85),0))+SUMPRODUCT(IFERROR(--('W12'!$M$89:$M$109=$B58)*'W12'!$H$89:$H$109*('W12'!$I$89:$I$109+'W12'!$J$89:$J$109),0)))=0,"",(SUMPRODUCT(IFERROR(--('W13'!$M$9:$M$31=$B58)*'W13'!$H$9:$H$31*('W13'!$I$9:$I$31+'W13'!$J$9:$J$31),0))+SUMPRODUCT(IFERROR(--('W13'!$M$35:$M$55=$B58)*'W13'!$H$35:$H$55*('W13'!$I$35:$I$55+'W13'!$J$35:$J$55),0))+SUMPRODUCT(IFERROR(--('W13'!$M$59:$M$85=$B58)*'W13'!$H$59:$H$85*('W13'!$I$59:$I$85+'W13'!$J$59:$J$85),0))+SUMPRODUCT(IFERROR(--('W13'!$M$89:$M$109=$B58)*'W13'!$H$89:$H$109*('W13'!$I$89:$I$109+'W13'!$J$89:$J$109),0)))/(SUMPRODUCT(IFERROR(--('W12'!$M$9:$M$31=$B58)*'W12'!$H$9:$H$31*('W12'!$I$9:$I$31+'W12'!$J$9:$J$31),0))+SUMPRODUCT(IFERROR(--('W12'!$M$35:$M$55=$B58)*'W12'!$H$35:$H$55*('W12'!$I$35:$I$55+'W12'!$J$35:$J$55),0))+SUMPRODUCT(IFERROR(--('W12'!$M$59:$M$85=$B58)*'W12'!$H$59:$H$85*('W12'!$I$59:$I$85+'W12'!$J$59:$J$85),0))+SUMPRODUCT(IFERROR(--('W12'!$M$89:$M$109=$B58)*'W12'!$H$89:$H$109*('W12'!$I$89:$I$109+'W12'!$J$89:$J$109),0)))-1)),"")</f>
        <v/>
      </c>
      <c r="P58" s="275">
        <f>IFERROR(IF((SUMPRODUCT(IFERROR(--('W14'!$M$9:$M$31=$B58)*'W14'!$H$9:$H$31*('W14'!$I$9:$I$31+'W14'!$J$9:$J$31),0))+SUMPRODUCT(IFERROR(--('W14'!$M$35:$M$55=$B58)*'W14'!$H$35:$H$55*('W14'!$I$35:$I$55+'W14'!$J$35:$J$55),0))+SUMPRODUCT(IFERROR(--('W14'!$M$59:$M$85=$B58)*'W14'!$H$59:$H$85*('W14'!$I$59:$I$85+'W14'!$J$59:$J$85),0))+SUMPRODUCT(IFERROR(--('W14'!$M$89:$M$109=$B58)*'W14'!$H$89:$H$109*('W14'!$I$89:$I$109+'W14'!$J$89:$J$109),0)))=0,"",IF((SUMPRODUCT(IFERROR(--('W13'!$M$9:$M$31=$B58)*'W13'!$H$9:$H$31*('W13'!$I$9:$I$31+'W13'!$J$9:$J$31),0))+SUMPRODUCT(IFERROR(--('W13'!$M$35:$M$55=$B58)*'W13'!$H$35:$H$55*('W13'!$I$35:$I$55+'W13'!$J$35:$J$55),0))+SUMPRODUCT(IFERROR(--('W13'!$M$59:$M$85=$B58)*'W13'!$H$59:$H$85*('W13'!$I$59:$I$85+'W13'!$J$59:$J$85),0))+SUMPRODUCT(IFERROR(--('W13'!$M$89:$M$109=$B58)*'W13'!$H$89:$H$109*('W13'!$I$89:$I$109+'W13'!$J$89:$J$109),0)))=0,"",(SUMPRODUCT(IFERROR(--('W14'!$M$9:$M$31=$B58)*'W14'!$H$9:$H$31*('W14'!$I$9:$I$31+'W14'!$J$9:$J$31),0))+SUMPRODUCT(IFERROR(--('W14'!$M$35:$M$55=$B58)*'W14'!$H$35:$H$55*('W14'!$I$35:$I$55+'W14'!$J$35:$J$55),0))+SUMPRODUCT(IFERROR(--('W14'!$M$59:$M$85=$B58)*'W14'!$H$59:$H$85*('W14'!$I$59:$I$85+'W14'!$J$59:$J$85),0))+SUMPRODUCT(IFERROR(--('W14'!$M$89:$M$109=$B58)*'W14'!$H$89:$H$109*('W14'!$I$89:$I$109+'W14'!$J$89:$J$109),0)))/(SUMPRODUCT(IFERROR(--('W13'!$M$9:$M$31=$B58)*'W13'!$H$9:$H$31*('W13'!$I$9:$I$31+'W13'!$J$9:$J$31),0))+SUMPRODUCT(IFERROR(--('W13'!$M$35:$M$55=$B58)*'W13'!$H$35:$H$55*('W13'!$I$35:$I$55+'W13'!$J$35:$J$55),0))+SUMPRODUCT(IFERROR(--('W13'!$M$59:$M$85=$B58)*'W13'!$H$59:$H$85*('W13'!$I$59:$I$85+'W13'!$J$59:$J$85),0))+SUMPRODUCT(IFERROR(--('W13'!$M$89:$M$109=$B58)*'W13'!$H$89:$H$109*('W13'!$I$89:$I$109+'W13'!$J$89:$J$109),0)))-1)),"")</f>
        <v/>
      </c>
      <c r="Q58" s="275">
        <f>IFERROR(IF((SUMPRODUCT(IFERROR(--('W15'!$M$9:$M$31=$B58)*'W15'!$H$9:$H$31*('W15'!$I$9:$I$31+'W15'!$J$9:$J$31),0))+SUMPRODUCT(IFERROR(--('W15'!$M$35:$M$55=$B58)*'W15'!$H$35:$H$55*('W15'!$I$35:$I$55+'W15'!$J$35:$J$55),0))+SUMPRODUCT(IFERROR(--('W15'!$M$59:$M$85=$B58)*'W15'!$H$59:$H$85*('W15'!$I$59:$I$85+'W15'!$J$59:$J$85),0))+SUMPRODUCT(IFERROR(--('W15'!$M$89:$M$109=$B58)*'W15'!$H$89:$H$109*('W15'!$I$89:$I$109+'W15'!$J$89:$J$109),0)))=0,"",IF((SUMPRODUCT(IFERROR(--('W14'!$M$9:$M$31=$B58)*'W14'!$H$9:$H$31*('W14'!$I$9:$I$31+'W14'!$J$9:$J$31),0))+SUMPRODUCT(IFERROR(--('W14'!$M$35:$M$55=$B58)*'W14'!$H$35:$H$55*('W14'!$I$35:$I$55+'W14'!$J$35:$J$55),0))+SUMPRODUCT(IFERROR(--('W14'!$M$59:$M$85=$B58)*'W14'!$H$59:$H$85*('W14'!$I$59:$I$85+'W14'!$J$59:$J$85),0))+SUMPRODUCT(IFERROR(--('W14'!$M$89:$M$109=$B58)*'W14'!$H$89:$H$109*('W14'!$I$89:$I$109+'W14'!$J$89:$J$109),0)))=0,"",(SUMPRODUCT(IFERROR(--('W15'!$M$9:$M$31=$B58)*'W15'!$H$9:$H$31*('W15'!$I$9:$I$31+'W15'!$J$9:$J$31),0))+SUMPRODUCT(IFERROR(--('W15'!$M$35:$M$55=$B58)*'W15'!$H$35:$H$55*('W15'!$I$35:$I$55+'W15'!$J$35:$J$55),0))+SUMPRODUCT(IFERROR(--('W15'!$M$59:$M$85=$B58)*'W15'!$H$59:$H$85*('W15'!$I$59:$I$85+'W15'!$J$59:$J$85),0))+SUMPRODUCT(IFERROR(--('W15'!$M$89:$M$109=$B58)*'W15'!$H$89:$H$109*('W15'!$I$89:$I$109+'W15'!$J$89:$J$109),0)))/(SUMPRODUCT(IFERROR(--('W14'!$M$9:$M$31=$B58)*'W14'!$H$9:$H$31*('W14'!$I$9:$I$31+'W14'!$J$9:$J$31),0))+SUMPRODUCT(IFERROR(--('W14'!$M$35:$M$55=$B58)*'W14'!$H$35:$H$55*('W14'!$I$35:$I$55+'W14'!$J$35:$J$55),0))+SUMPRODUCT(IFERROR(--('W14'!$M$59:$M$85=$B58)*'W14'!$H$59:$H$85*('W14'!$I$59:$I$85+'W14'!$J$59:$J$85),0))+SUMPRODUCT(IFERROR(--('W14'!$M$89:$M$109=$B58)*'W14'!$H$89:$H$109*('W14'!$I$89:$I$109+'W14'!$J$89:$J$109),0)))-1)),"")</f>
        <v/>
      </c>
      <c r="R58" s="275">
        <f>IFERROR(IF((SUMPRODUCT(IFERROR(--('W16'!$M$9:$M$31=$B58)*'W16'!$H$9:$H$31*('W16'!$I$9:$I$31+'W16'!$J$9:$J$31),0))+SUMPRODUCT(IFERROR(--('W16'!$M$35:$M$55=$B58)*'W16'!$H$35:$H$55*('W16'!$I$35:$I$55+'W16'!$J$35:$J$55),0))+SUMPRODUCT(IFERROR(--('W16'!$M$59:$M$85=$B58)*'W16'!$H$59:$H$85*('W16'!$I$59:$I$85+'W16'!$J$59:$J$85),0))+SUMPRODUCT(IFERROR(--('W16'!$M$89:$M$109=$B58)*'W16'!$H$89:$H$109*('W16'!$I$89:$I$109+'W16'!$J$89:$J$109),0)))=0,"",IF((SUMPRODUCT(IFERROR(--('W15'!$M$9:$M$31=$B58)*'W15'!$H$9:$H$31*('W15'!$I$9:$I$31+'W15'!$J$9:$J$31),0))+SUMPRODUCT(IFERROR(--('W15'!$M$35:$M$55=$B58)*'W15'!$H$35:$H$55*('W15'!$I$35:$I$55+'W15'!$J$35:$J$55),0))+SUMPRODUCT(IFERROR(--('W15'!$M$59:$M$85=$B58)*'W15'!$H$59:$H$85*('W15'!$I$59:$I$85+'W15'!$J$59:$J$85),0))+SUMPRODUCT(IFERROR(--('W15'!$M$89:$M$109=$B58)*'W15'!$H$89:$H$109*('W15'!$I$89:$I$109+'W15'!$J$89:$J$109),0)))=0,"",(SUMPRODUCT(IFERROR(--('W16'!$M$9:$M$31=$B58)*'W16'!$H$9:$H$31*('W16'!$I$9:$I$31+'W16'!$J$9:$J$31),0))+SUMPRODUCT(IFERROR(--('W16'!$M$35:$M$55=$B58)*'W16'!$H$35:$H$55*('W16'!$I$35:$I$55+'W16'!$J$35:$J$55),0))+SUMPRODUCT(IFERROR(--('W16'!$M$59:$M$85=$B58)*'W16'!$H$59:$H$85*('W16'!$I$59:$I$85+'W16'!$J$59:$J$85),0))+SUMPRODUCT(IFERROR(--('W16'!$M$89:$M$109=$B58)*'W16'!$H$89:$H$109*('W16'!$I$89:$I$109+'W16'!$J$89:$J$109),0)))/(SUMPRODUCT(IFERROR(--('W15'!$M$9:$M$31=$B58)*'W15'!$H$9:$H$31*('W15'!$I$9:$I$31+'W15'!$J$9:$J$31),0))+SUMPRODUCT(IFERROR(--('W15'!$M$35:$M$55=$B58)*'W15'!$H$35:$H$55*('W15'!$I$35:$I$55+'W15'!$J$35:$J$55),0))+SUMPRODUCT(IFERROR(--('W15'!$M$59:$M$85=$B58)*'W15'!$H$59:$H$85*('W15'!$I$59:$I$85+'W15'!$J$59:$J$85),0))+SUMPRODUCT(IFERROR(--('W15'!$M$89:$M$109=$B58)*'W15'!$H$89:$H$109*('W15'!$I$89:$I$109+'W15'!$J$89:$J$109),0)))-1)),"")</f>
        <v/>
      </c>
    </row>
    <row r="59">
      <c r="A59" s="234" t="inlineStr">
        <is>
          <t>G2</t>
        </is>
      </c>
      <c r="B59" s="235" t="inlineStr">
        <is>
          <t>Smith calf raise in piedi</t>
        </is>
      </c>
      <c r="C59" s="276">
        <f>""</f>
        <v/>
      </c>
      <c r="D59" s="276">
        <f>IFERROR(IF((SUMPRODUCT(IFERROR(--('W02'!$M$9:$M$31=$B59)*'W02'!$H$9:$H$31*('W02'!$I$9:$I$31+'W02'!$J$9:$J$31),0))+SUMPRODUCT(IFERROR(--('W02'!$M$35:$M$55=$B59)*'W02'!$H$35:$H$55*('W02'!$I$35:$I$55+'W02'!$J$35:$J$55),0))+SUMPRODUCT(IFERROR(--('W02'!$M$59:$M$85=$B59)*'W02'!$H$59:$H$85*('W02'!$I$59:$I$85+'W02'!$J$59:$J$85),0))+SUMPRODUCT(IFERROR(--('W02'!$M$89:$M$109=$B59)*'W02'!$H$89:$H$109*('W02'!$I$89:$I$109+'W02'!$J$89:$J$109),0)))=0,"",IF((SUMPRODUCT(IFERROR(--('W01'!$M$9:$M$31=$B59)*'W01'!$H$9:$H$31*('W01'!$I$9:$I$31+'W01'!$J$9:$J$31),0))+SUMPRODUCT(IFERROR(--('W01'!$M$35:$M$55=$B59)*'W01'!$H$35:$H$55*('W01'!$I$35:$I$55+'W01'!$J$35:$J$55),0))+SUMPRODUCT(IFERROR(--('W01'!$M$59:$M$85=$B59)*'W01'!$H$59:$H$85*('W01'!$I$59:$I$85+'W01'!$J$59:$J$85),0))+SUMPRODUCT(IFERROR(--('W01'!$M$89:$M$109=$B59)*'W01'!$H$89:$H$109*('W01'!$I$89:$I$109+'W01'!$J$89:$J$109),0)))=0,"",(SUMPRODUCT(IFERROR(--('W02'!$M$9:$M$31=$B59)*'W02'!$H$9:$H$31*('W02'!$I$9:$I$31+'W02'!$J$9:$J$31),0))+SUMPRODUCT(IFERROR(--('W02'!$M$35:$M$55=$B59)*'W02'!$H$35:$H$55*('W02'!$I$35:$I$55+'W02'!$J$35:$J$55),0))+SUMPRODUCT(IFERROR(--('W02'!$M$59:$M$85=$B59)*'W02'!$H$59:$H$85*('W02'!$I$59:$I$85+'W02'!$J$59:$J$85),0))+SUMPRODUCT(IFERROR(--('W02'!$M$89:$M$109=$B59)*'W02'!$H$89:$H$109*('W02'!$I$89:$I$109+'W02'!$J$89:$J$109),0)))/(SUMPRODUCT(IFERROR(--('W01'!$M$9:$M$31=$B59)*'W01'!$H$9:$H$31*('W01'!$I$9:$I$31+'W01'!$J$9:$J$31),0))+SUMPRODUCT(IFERROR(--('W01'!$M$35:$M$55=$B59)*'W01'!$H$35:$H$55*('W01'!$I$35:$I$55+'W01'!$J$35:$J$55),0))+SUMPRODUCT(IFERROR(--('W01'!$M$59:$M$85=$B59)*'W01'!$H$59:$H$85*('W01'!$I$59:$I$85+'W01'!$J$59:$J$85),0))+SUMPRODUCT(IFERROR(--('W01'!$M$89:$M$109=$B59)*'W01'!$H$89:$H$109*('W01'!$I$89:$I$109+'W01'!$J$89:$J$109),0)))-1)),"")</f>
        <v/>
      </c>
      <c r="E59" s="276">
        <f>IFERROR(IF((SUMPRODUCT(IFERROR(--('W03'!$M$9:$M$31=$B59)*'W03'!$H$9:$H$31*('W03'!$I$9:$I$31+'W03'!$J$9:$J$31),0))+SUMPRODUCT(IFERROR(--('W03'!$M$35:$M$55=$B59)*'W03'!$H$35:$H$55*('W03'!$I$35:$I$55+'W03'!$J$35:$J$55),0))+SUMPRODUCT(IFERROR(--('W03'!$M$59:$M$85=$B59)*'W03'!$H$59:$H$85*('W03'!$I$59:$I$85+'W03'!$J$59:$J$85),0))+SUMPRODUCT(IFERROR(--('W03'!$M$89:$M$109=$B59)*'W03'!$H$89:$H$109*('W03'!$I$89:$I$109+'W03'!$J$89:$J$109),0)))=0,"",IF((SUMPRODUCT(IFERROR(--('W02'!$M$9:$M$31=$B59)*'W02'!$H$9:$H$31*('W02'!$I$9:$I$31+'W02'!$J$9:$J$31),0))+SUMPRODUCT(IFERROR(--('W02'!$M$35:$M$55=$B59)*'W02'!$H$35:$H$55*('W02'!$I$35:$I$55+'W02'!$J$35:$J$55),0))+SUMPRODUCT(IFERROR(--('W02'!$M$59:$M$85=$B59)*'W02'!$H$59:$H$85*('W02'!$I$59:$I$85+'W02'!$J$59:$J$85),0))+SUMPRODUCT(IFERROR(--('W02'!$M$89:$M$109=$B59)*'W02'!$H$89:$H$109*('W02'!$I$89:$I$109+'W02'!$J$89:$J$109),0)))=0,"",(SUMPRODUCT(IFERROR(--('W03'!$M$9:$M$31=$B59)*'W03'!$H$9:$H$31*('W03'!$I$9:$I$31+'W03'!$J$9:$J$31),0))+SUMPRODUCT(IFERROR(--('W03'!$M$35:$M$55=$B59)*'W03'!$H$35:$H$55*('W03'!$I$35:$I$55+'W03'!$J$35:$J$55),0))+SUMPRODUCT(IFERROR(--('W03'!$M$59:$M$85=$B59)*'W03'!$H$59:$H$85*('W03'!$I$59:$I$85+'W03'!$J$59:$J$85),0))+SUMPRODUCT(IFERROR(--('W03'!$M$89:$M$109=$B59)*'W03'!$H$89:$H$109*('W03'!$I$89:$I$109+'W03'!$J$89:$J$109),0)))/(SUMPRODUCT(IFERROR(--('W02'!$M$9:$M$31=$B59)*'W02'!$H$9:$H$31*('W02'!$I$9:$I$31+'W02'!$J$9:$J$31),0))+SUMPRODUCT(IFERROR(--('W02'!$M$35:$M$55=$B59)*'W02'!$H$35:$H$55*('W02'!$I$35:$I$55+'W02'!$J$35:$J$55),0))+SUMPRODUCT(IFERROR(--('W02'!$M$59:$M$85=$B59)*'W02'!$H$59:$H$85*('W02'!$I$59:$I$85+'W02'!$J$59:$J$85),0))+SUMPRODUCT(IFERROR(--('W02'!$M$89:$M$109=$B59)*'W02'!$H$89:$H$109*('W02'!$I$89:$I$109+'W02'!$J$89:$J$109),0)))-1)),"")</f>
        <v/>
      </c>
      <c r="F59" s="276">
        <f>IFERROR(IF((SUMPRODUCT(IFERROR(--('W04'!$M$9:$M$31=$B59)*'W04'!$H$9:$H$31*('W04'!$I$9:$I$31+'W04'!$J$9:$J$31),0))+SUMPRODUCT(IFERROR(--('W04'!$M$35:$M$55=$B59)*'W04'!$H$35:$H$55*('W04'!$I$35:$I$55+'W04'!$J$35:$J$55),0))+SUMPRODUCT(IFERROR(--('W04'!$M$59:$M$85=$B59)*'W04'!$H$59:$H$85*('W04'!$I$59:$I$85+'W04'!$J$59:$J$85),0))+SUMPRODUCT(IFERROR(--('W04'!$M$89:$M$109=$B59)*'W04'!$H$89:$H$109*('W04'!$I$89:$I$109+'W04'!$J$89:$J$109),0)))=0,"",IF((SUMPRODUCT(IFERROR(--('W03'!$M$9:$M$31=$B59)*'W03'!$H$9:$H$31*('W03'!$I$9:$I$31+'W03'!$J$9:$J$31),0))+SUMPRODUCT(IFERROR(--('W03'!$M$35:$M$55=$B59)*'W03'!$H$35:$H$55*('W03'!$I$35:$I$55+'W03'!$J$35:$J$55),0))+SUMPRODUCT(IFERROR(--('W03'!$M$59:$M$85=$B59)*'W03'!$H$59:$H$85*('W03'!$I$59:$I$85+'W03'!$J$59:$J$85),0))+SUMPRODUCT(IFERROR(--('W03'!$M$89:$M$109=$B59)*'W03'!$H$89:$H$109*('W03'!$I$89:$I$109+'W03'!$J$89:$J$109),0)))=0,"",(SUMPRODUCT(IFERROR(--('W04'!$M$9:$M$31=$B59)*'W04'!$H$9:$H$31*('W04'!$I$9:$I$31+'W04'!$J$9:$J$31),0))+SUMPRODUCT(IFERROR(--('W04'!$M$35:$M$55=$B59)*'W04'!$H$35:$H$55*('W04'!$I$35:$I$55+'W04'!$J$35:$J$55),0))+SUMPRODUCT(IFERROR(--('W04'!$M$59:$M$85=$B59)*'W04'!$H$59:$H$85*('W04'!$I$59:$I$85+'W04'!$J$59:$J$85),0))+SUMPRODUCT(IFERROR(--('W04'!$M$89:$M$109=$B59)*'W04'!$H$89:$H$109*('W04'!$I$89:$I$109+'W04'!$J$89:$J$109),0)))/(SUMPRODUCT(IFERROR(--('W03'!$M$9:$M$31=$B59)*'W03'!$H$9:$H$31*('W03'!$I$9:$I$31+'W03'!$J$9:$J$31),0))+SUMPRODUCT(IFERROR(--('W03'!$M$35:$M$55=$B59)*'W03'!$H$35:$H$55*('W03'!$I$35:$I$55+'W03'!$J$35:$J$55),0))+SUMPRODUCT(IFERROR(--('W03'!$M$59:$M$85=$B59)*'W03'!$H$59:$H$85*('W03'!$I$59:$I$85+'W03'!$J$59:$J$85),0))+SUMPRODUCT(IFERROR(--('W03'!$M$89:$M$109=$B59)*'W03'!$H$89:$H$109*('W03'!$I$89:$I$109+'W03'!$J$89:$J$109),0)))-1)),"")</f>
        <v/>
      </c>
      <c r="G59" s="276">
        <f>IFERROR(IF((SUMPRODUCT(IFERROR(--('W05'!$M$9:$M$31=$B59)*'W05'!$H$9:$H$31*('W05'!$I$9:$I$31+'W05'!$J$9:$J$31),0))+SUMPRODUCT(IFERROR(--('W05'!$M$35:$M$55=$B59)*'W05'!$H$35:$H$55*('W05'!$I$35:$I$55+'W05'!$J$35:$J$55),0))+SUMPRODUCT(IFERROR(--('W05'!$M$59:$M$85=$B59)*'W05'!$H$59:$H$85*('W05'!$I$59:$I$85+'W05'!$J$59:$J$85),0))+SUMPRODUCT(IFERROR(--('W05'!$M$89:$M$109=$B59)*'W05'!$H$89:$H$109*('W05'!$I$89:$I$109+'W05'!$J$89:$J$109),0)))=0,"",IF((SUMPRODUCT(IFERROR(--('W04'!$M$9:$M$31=$B59)*'W04'!$H$9:$H$31*('W04'!$I$9:$I$31+'W04'!$J$9:$J$31),0))+SUMPRODUCT(IFERROR(--('W04'!$M$35:$M$55=$B59)*'W04'!$H$35:$H$55*('W04'!$I$35:$I$55+'W04'!$J$35:$J$55),0))+SUMPRODUCT(IFERROR(--('W04'!$M$59:$M$85=$B59)*'W04'!$H$59:$H$85*('W04'!$I$59:$I$85+'W04'!$J$59:$J$85),0))+SUMPRODUCT(IFERROR(--('W04'!$M$89:$M$109=$B59)*'W04'!$H$89:$H$109*('W04'!$I$89:$I$109+'W04'!$J$89:$J$109),0)))=0,"",(SUMPRODUCT(IFERROR(--('W05'!$M$9:$M$31=$B59)*'W05'!$H$9:$H$31*('W05'!$I$9:$I$31+'W05'!$J$9:$J$31),0))+SUMPRODUCT(IFERROR(--('W05'!$M$35:$M$55=$B59)*'W05'!$H$35:$H$55*('W05'!$I$35:$I$55+'W05'!$J$35:$J$55),0))+SUMPRODUCT(IFERROR(--('W05'!$M$59:$M$85=$B59)*'W05'!$H$59:$H$85*('W05'!$I$59:$I$85+'W05'!$J$59:$J$85),0))+SUMPRODUCT(IFERROR(--('W05'!$M$89:$M$109=$B59)*'W05'!$H$89:$H$109*('W05'!$I$89:$I$109+'W05'!$J$89:$J$109),0)))/(SUMPRODUCT(IFERROR(--('W04'!$M$9:$M$31=$B59)*'W04'!$H$9:$H$31*('W04'!$I$9:$I$31+'W04'!$J$9:$J$31),0))+SUMPRODUCT(IFERROR(--('W04'!$M$35:$M$55=$B59)*'W04'!$H$35:$H$55*('W04'!$I$35:$I$55+'W04'!$J$35:$J$55),0))+SUMPRODUCT(IFERROR(--('W04'!$M$59:$M$85=$B59)*'W04'!$H$59:$H$85*('W04'!$I$59:$I$85+'W04'!$J$59:$J$85),0))+SUMPRODUCT(IFERROR(--('W04'!$M$89:$M$109=$B59)*'W04'!$H$89:$H$109*('W04'!$I$89:$I$109+'W04'!$J$89:$J$109),0)))-1)),"")</f>
        <v/>
      </c>
      <c r="H59" s="276">
        <f>IFERROR(IF((SUMPRODUCT(IFERROR(--('W06'!$M$9:$M$31=$B59)*'W06'!$H$9:$H$31*('W06'!$I$9:$I$31+'W06'!$J$9:$J$31),0))+SUMPRODUCT(IFERROR(--('W06'!$M$35:$M$55=$B59)*'W06'!$H$35:$H$55*('W06'!$I$35:$I$55+'W06'!$J$35:$J$55),0))+SUMPRODUCT(IFERROR(--('W06'!$M$59:$M$85=$B59)*'W06'!$H$59:$H$85*('W06'!$I$59:$I$85+'W06'!$J$59:$J$85),0))+SUMPRODUCT(IFERROR(--('W06'!$M$89:$M$109=$B59)*'W06'!$H$89:$H$109*('W06'!$I$89:$I$109+'W06'!$J$89:$J$109),0)))=0,"",IF((SUMPRODUCT(IFERROR(--('W05'!$M$9:$M$31=$B59)*'W05'!$H$9:$H$31*('W05'!$I$9:$I$31+'W05'!$J$9:$J$31),0))+SUMPRODUCT(IFERROR(--('W05'!$M$35:$M$55=$B59)*'W05'!$H$35:$H$55*('W05'!$I$35:$I$55+'W05'!$J$35:$J$55),0))+SUMPRODUCT(IFERROR(--('W05'!$M$59:$M$85=$B59)*'W05'!$H$59:$H$85*('W05'!$I$59:$I$85+'W05'!$J$59:$J$85),0))+SUMPRODUCT(IFERROR(--('W05'!$M$89:$M$109=$B59)*'W05'!$H$89:$H$109*('W05'!$I$89:$I$109+'W05'!$J$89:$J$109),0)))=0,"",(SUMPRODUCT(IFERROR(--('W06'!$M$9:$M$31=$B59)*'W06'!$H$9:$H$31*('W06'!$I$9:$I$31+'W06'!$J$9:$J$31),0))+SUMPRODUCT(IFERROR(--('W06'!$M$35:$M$55=$B59)*'W06'!$H$35:$H$55*('W06'!$I$35:$I$55+'W06'!$J$35:$J$55),0))+SUMPRODUCT(IFERROR(--('W06'!$M$59:$M$85=$B59)*'W06'!$H$59:$H$85*('W06'!$I$59:$I$85+'W06'!$J$59:$J$85),0))+SUMPRODUCT(IFERROR(--('W06'!$M$89:$M$109=$B59)*'W06'!$H$89:$H$109*('W06'!$I$89:$I$109+'W06'!$J$89:$J$109),0)))/(SUMPRODUCT(IFERROR(--('W05'!$M$9:$M$31=$B59)*'W05'!$H$9:$H$31*('W05'!$I$9:$I$31+'W05'!$J$9:$J$31),0))+SUMPRODUCT(IFERROR(--('W05'!$M$35:$M$55=$B59)*'W05'!$H$35:$H$55*('W05'!$I$35:$I$55+'W05'!$J$35:$J$55),0))+SUMPRODUCT(IFERROR(--('W05'!$M$59:$M$85=$B59)*'W05'!$H$59:$H$85*('W05'!$I$59:$I$85+'W05'!$J$59:$J$85),0))+SUMPRODUCT(IFERROR(--('W05'!$M$89:$M$109=$B59)*'W05'!$H$89:$H$109*('W05'!$I$89:$I$109+'W05'!$J$89:$J$109),0)))-1)),"")</f>
        <v/>
      </c>
      <c r="I59" s="276">
        <f>IFERROR(IF((SUMPRODUCT(IFERROR(--('W07'!$M$9:$M$31=$B59)*'W07'!$H$9:$H$31*('W07'!$I$9:$I$31+'W07'!$J$9:$J$31),0))+SUMPRODUCT(IFERROR(--('W07'!$M$35:$M$55=$B59)*'W07'!$H$35:$H$55*('W07'!$I$35:$I$55+'W07'!$J$35:$J$55),0))+SUMPRODUCT(IFERROR(--('W07'!$M$59:$M$85=$B59)*'W07'!$H$59:$H$85*('W07'!$I$59:$I$85+'W07'!$J$59:$J$85),0))+SUMPRODUCT(IFERROR(--('W07'!$M$89:$M$109=$B59)*'W07'!$H$89:$H$109*('W07'!$I$89:$I$109+'W07'!$J$89:$J$109),0)))=0,"",IF((SUMPRODUCT(IFERROR(--('W06'!$M$9:$M$31=$B59)*'W06'!$H$9:$H$31*('W06'!$I$9:$I$31+'W06'!$J$9:$J$31),0))+SUMPRODUCT(IFERROR(--('W06'!$M$35:$M$55=$B59)*'W06'!$H$35:$H$55*('W06'!$I$35:$I$55+'W06'!$J$35:$J$55),0))+SUMPRODUCT(IFERROR(--('W06'!$M$59:$M$85=$B59)*'W06'!$H$59:$H$85*('W06'!$I$59:$I$85+'W06'!$J$59:$J$85),0))+SUMPRODUCT(IFERROR(--('W06'!$M$89:$M$109=$B59)*'W06'!$H$89:$H$109*('W06'!$I$89:$I$109+'W06'!$J$89:$J$109),0)))=0,"",(SUMPRODUCT(IFERROR(--('W07'!$M$9:$M$31=$B59)*'W07'!$H$9:$H$31*('W07'!$I$9:$I$31+'W07'!$J$9:$J$31),0))+SUMPRODUCT(IFERROR(--('W07'!$M$35:$M$55=$B59)*'W07'!$H$35:$H$55*('W07'!$I$35:$I$55+'W07'!$J$35:$J$55),0))+SUMPRODUCT(IFERROR(--('W07'!$M$59:$M$85=$B59)*'W07'!$H$59:$H$85*('W07'!$I$59:$I$85+'W07'!$J$59:$J$85),0))+SUMPRODUCT(IFERROR(--('W07'!$M$89:$M$109=$B59)*'W07'!$H$89:$H$109*('W07'!$I$89:$I$109+'W07'!$J$89:$J$109),0)))/(SUMPRODUCT(IFERROR(--('W06'!$M$9:$M$31=$B59)*'W06'!$H$9:$H$31*('W06'!$I$9:$I$31+'W06'!$J$9:$J$31),0))+SUMPRODUCT(IFERROR(--('W06'!$M$35:$M$55=$B59)*'W06'!$H$35:$H$55*('W06'!$I$35:$I$55+'W06'!$J$35:$J$55),0))+SUMPRODUCT(IFERROR(--('W06'!$M$59:$M$85=$B59)*'W06'!$H$59:$H$85*('W06'!$I$59:$I$85+'W06'!$J$59:$J$85),0))+SUMPRODUCT(IFERROR(--('W06'!$M$89:$M$109=$B59)*'W06'!$H$89:$H$109*('W06'!$I$89:$I$109+'W06'!$J$89:$J$109),0)))-1)),"")</f>
        <v/>
      </c>
      <c r="J59" s="276">
        <f>IFERROR(IF((SUMPRODUCT(IFERROR(--('W08'!$M$9:$M$31=$B59)*'W08'!$H$9:$H$31*('W08'!$I$9:$I$31+'W08'!$J$9:$J$31),0))+SUMPRODUCT(IFERROR(--('W08'!$M$35:$M$55=$B59)*'W08'!$H$35:$H$55*('W08'!$I$35:$I$55+'W08'!$J$35:$J$55),0))+SUMPRODUCT(IFERROR(--('W08'!$M$59:$M$85=$B59)*'W08'!$H$59:$H$85*('W08'!$I$59:$I$85+'W08'!$J$59:$J$85),0))+SUMPRODUCT(IFERROR(--('W08'!$M$89:$M$109=$B59)*'W08'!$H$89:$H$109*('W08'!$I$89:$I$109+'W08'!$J$89:$J$109),0)))=0,"",IF((SUMPRODUCT(IFERROR(--('W07'!$M$9:$M$31=$B59)*'W07'!$H$9:$H$31*('W07'!$I$9:$I$31+'W07'!$J$9:$J$31),0))+SUMPRODUCT(IFERROR(--('W07'!$M$35:$M$55=$B59)*'W07'!$H$35:$H$55*('W07'!$I$35:$I$55+'W07'!$J$35:$J$55),0))+SUMPRODUCT(IFERROR(--('W07'!$M$59:$M$85=$B59)*'W07'!$H$59:$H$85*('W07'!$I$59:$I$85+'W07'!$J$59:$J$85),0))+SUMPRODUCT(IFERROR(--('W07'!$M$89:$M$109=$B59)*'W07'!$H$89:$H$109*('W07'!$I$89:$I$109+'W07'!$J$89:$J$109),0)))=0,"",(SUMPRODUCT(IFERROR(--('W08'!$M$9:$M$31=$B59)*'W08'!$H$9:$H$31*('W08'!$I$9:$I$31+'W08'!$J$9:$J$31),0))+SUMPRODUCT(IFERROR(--('W08'!$M$35:$M$55=$B59)*'W08'!$H$35:$H$55*('W08'!$I$35:$I$55+'W08'!$J$35:$J$55),0))+SUMPRODUCT(IFERROR(--('W08'!$M$59:$M$85=$B59)*'W08'!$H$59:$H$85*('W08'!$I$59:$I$85+'W08'!$J$59:$J$85),0))+SUMPRODUCT(IFERROR(--('W08'!$M$89:$M$109=$B59)*'W08'!$H$89:$H$109*('W08'!$I$89:$I$109+'W08'!$J$89:$J$109),0)))/(SUMPRODUCT(IFERROR(--('W07'!$M$9:$M$31=$B59)*'W07'!$H$9:$H$31*('W07'!$I$9:$I$31+'W07'!$J$9:$J$31),0))+SUMPRODUCT(IFERROR(--('W07'!$M$35:$M$55=$B59)*'W07'!$H$35:$H$55*('W07'!$I$35:$I$55+'W07'!$J$35:$J$55),0))+SUMPRODUCT(IFERROR(--('W07'!$M$59:$M$85=$B59)*'W07'!$H$59:$H$85*('W07'!$I$59:$I$85+'W07'!$J$59:$J$85),0))+SUMPRODUCT(IFERROR(--('W07'!$M$89:$M$109=$B59)*'W07'!$H$89:$H$109*('W07'!$I$89:$I$109+'W07'!$J$89:$J$109),0)))-1)),"")</f>
        <v/>
      </c>
      <c r="K59" s="276">
        <f>IFERROR(IF((SUMPRODUCT(IFERROR(--('W09'!$M$9:$M$31=$B59)*'W09'!$H$9:$H$31*('W09'!$I$9:$I$31+'W09'!$J$9:$J$31),0))+SUMPRODUCT(IFERROR(--('W09'!$M$35:$M$55=$B59)*'W09'!$H$35:$H$55*('W09'!$I$35:$I$55+'W09'!$J$35:$J$55),0))+SUMPRODUCT(IFERROR(--('W09'!$M$59:$M$85=$B59)*'W09'!$H$59:$H$85*('W09'!$I$59:$I$85+'W09'!$J$59:$J$85),0))+SUMPRODUCT(IFERROR(--('W09'!$M$89:$M$109=$B59)*'W09'!$H$89:$H$109*('W09'!$I$89:$I$109+'W09'!$J$89:$J$109),0)))=0,"",IF((SUMPRODUCT(IFERROR(--('W08'!$M$9:$M$31=$B59)*'W08'!$H$9:$H$31*('W08'!$I$9:$I$31+'W08'!$J$9:$J$31),0))+SUMPRODUCT(IFERROR(--('W08'!$M$35:$M$55=$B59)*'W08'!$H$35:$H$55*('W08'!$I$35:$I$55+'W08'!$J$35:$J$55),0))+SUMPRODUCT(IFERROR(--('W08'!$M$59:$M$85=$B59)*'W08'!$H$59:$H$85*('W08'!$I$59:$I$85+'W08'!$J$59:$J$85),0))+SUMPRODUCT(IFERROR(--('W08'!$M$89:$M$109=$B59)*'W08'!$H$89:$H$109*('W08'!$I$89:$I$109+'W08'!$J$89:$J$109),0)))=0,"",(SUMPRODUCT(IFERROR(--('W09'!$M$9:$M$31=$B59)*'W09'!$H$9:$H$31*('W09'!$I$9:$I$31+'W09'!$J$9:$J$31),0))+SUMPRODUCT(IFERROR(--('W09'!$M$35:$M$55=$B59)*'W09'!$H$35:$H$55*('W09'!$I$35:$I$55+'W09'!$J$35:$J$55),0))+SUMPRODUCT(IFERROR(--('W09'!$M$59:$M$85=$B59)*'W09'!$H$59:$H$85*('W09'!$I$59:$I$85+'W09'!$J$59:$J$85),0))+SUMPRODUCT(IFERROR(--('W09'!$M$89:$M$109=$B59)*'W09'!$H$89:$H$109*('W09'!$I$89:$I$109+'W09'!$J$89:$J$109),0)))/(SUMPRODUCT(IFERROR(--('W08'!$M$9:$M$31=$B59)*'W08'!$H$9:$H$31*('W08'!$I$9:$I$31+'W08'!$J$9:$J$31),0))+SUMPRODUCT(IFERROR(--('W08'!$M$35:$M$55=$B59)*'W08'!$H$35:$H$55*('W08'!$I$35:$I$55+'W08'!$J$35:$J$55),0))+SUMPRODUCT(IFERROR(--('W08'!$M$59:$M$85=$B59)*'W08'!$H$59:$H$85*('W08'!$I$59:$I$85+'W08'!$J$59:$J$85),0))+SUMPRODUCT(IFERROR(--('W08'!$M$89:$M$109=$B59)*'W08'!$H$89:$H$109*('W08'!$I$89:$I$109+'W08'!$J$89:$J$109),0)))-1)),"")</f>
        <v/>
      </c>
      <c r="L59" s="276">
        <f>IFERROR(IF((SUMPRODUCT(IFERROR(--('W10'!$M$9:$M$31=$B59)*'W10'!$H$9:$H$31*('W10'!$I$9:$I$31+'W10'!$J$9:$J$31),0))+SUMPRODUCT(IFERROR(--('W10'!$M$35:$M$55=$B59)*'W10'!$H$35:$H$55*('W10'!$I$35:$I$55+'W10'!$J$35:$J$55),0))+SUMPRODUCT(IFERROR(--('W10'!$M$59:$M$85=$B59)*'W10'!$H$59:$H$85*('W10'!$I$59:$I$85+'W10'!$J$59:$J$85),0))+SUMPRODUCT(IFERROR(--('W10'!$M$89:$M$109=$B59)*'W10'!$H$89:$H$109*('W10'!$I$89:$I$109+'W10'!$J$89:$J$109),0)))=0,"",IF((SUMPRODUCT(IFERROR(--('W09'!$M$9:$M$31=$B59)*'W09'!$H$9:$H$31*('W09'!$I$9:$I$31+'W09'!$J$9:$J$31),0))+SUMPRODUCT(IFERROR(--('W09'!$M$35:$M$55=$B59)*'W09'!$H$35:$H$55*('W09'!$I$35:$I$55+'W09'!$J$35:$J$55),0))+SUMPRODUCT(IFERROR(--('W09'!$M$59:$M$85=$B59)*'W09'!$H$59:$H$85*('W09'!$I$59:$I$85+'W09'!$J$59:$J$85),0))+SUMPRODUCT(IFERROR(--('W09'!$M$89:$M$109=$B59)*'W09'!$H$89:$H$109*('W09'!$I$89:$I$109+'W09'!$J$89:$J$109),0)))=0,"",(SUMPRODUCT(IFERROR(--('W10'!$M$9:$M$31=$B59)*'W10'!$H$9:$H$31*('W10'!$I$9:$I$31+'W10'!$J$9:$J$31),0))+SUMPRODUCT(IFERROR(--('W10'!$M$35:$M$55=$B59)*'W10'!$H$35:$H$55*('W10'!$I$35:$I$55+'W10'!$J$35:$J$55),0))+SUMPRODUCT(IFERROR(--('W10'!$M$59:$M$85=$B59)*'W10'!$H$59:$H$85*('W10'!$I$59:$I$85+'W10'!$J$59:$J$85),0))+SUMPRODUCT(IFERROR(--('W10'!$M$89:$M$109=$B59)*'W10'!$H$89:$H$109*('W10'!$I$89:$I$109+'W10'!$J$89:$J$109),0)))/(SUMPRODUCT(IFERROR(--('W09'!$M$9:$M$31=$B59)*'W09'!$H$9:$H$31*('W09'!$I$9:$I$31+'W09'!$J$9:$J$31),0))+SUMPRODUCT(IFERROR(--('W09'!$M$35:$M$55=$B59)*'W09'!$H$35:$H$55*('W09'!$I$35:$I$55+'W09'!$J$35:$J$55),0))+SUMPRODUCT(IFERROR(--('W09'!$M$59:$M$85=$B59)*'W09'!$H$59:$H$85*('W09'!$I$59:$I$85+'W09'!$J$59:$J$85),0))+SUMPRODUCT(IFERROR(--('W09'!$M$89:$M$109=$B59)*'W09'!$H$89:$H$109*('W09'!$I$89:$I$109+'W09'!$J$89:$J$109),0)))-1)),"")</f>
        <v/>
      </c>
      <c r="M59" s="276">
        <f>IFERROR(IF((SUMPRODUCT(IFERROR(--('W11'!$M$9:$M$31=$B59)*'W11'!$H$9:$H$31*('W11'!$I$9:$I$31+'W11'!$J$9:$J$31),0))+SUMPRODUCT(IFERROR(--('W11'!$M$35:$M$55=$B59)*'W11'!$H$35:$H$55*('W11'!$I$35:$I$55+'W11'!$J$35:$J$55),0))+SUMPRODUCT(IFERROR(--('W11'!$M$59:$M$85=$B59)*'W11'!$H$59:$H$85*('W11'!$I$59:$I$85+'W11'!$J$59:$J$85),0))+SUMPRODUCT(IFERROR(--('W11'!$M$89:$M$109=$B59)*'W11'!$H$89:$H$109*('W11'!$I$89:$I$109+'W11'!$J$89:$J$109),0)))=0,"",IF((SUMPRODUCT(IFERROR(--('W10'!$M$9:$M$31=$B59)*'W10'!$H$9:$H$31*('W10'!$I$9:$I$31+'W10'!$J$9:$J$31),0))+SUMPRODUCT(IFERROR(--('W10'!$M$35:$M$55=$B59)*'W10'!$H$35:$H$55*('W10'!$I$35:$I$55+'W10'!$J$35:$J$55),0))+SUMPRODUCT(IFERROR(--('W10'!$M$59:$M$85=$B59)*'W10'!$H$59:$H$85*('W10'!$I$59:$I$85+'W10'!$J$59:$J$85),0))+SUMPRODUCT(IFERROR(--('W10'!$M$89:$M$109=$B59)*'W10'!$H$89:$H$109*('W10'!$I$89:$I$109+'W10'!$J$89:$J$109),0)))=0,"",(SUMPRODUCT(IFERROR(--('W11'!$M$9:$M$31=$B59)*'W11'!$H$9:$H$31*('W11'!$I$9:$I$31+'W11'!$J$9:$J$31),0))+SUMPRODUCT(IFERROR(--('W11'!$M$35:$M$55=$B59)*'W11'!$H$35:$H$55*('W11'!$I$35:$I$55+'W11'!$J$35:$J$55),0))+SUMPRODUCT(IFERROR(--('W11'!$M$59:$M$85=$B59)*'W11'!$H$59:$H$85*('W11'!$I$59:$I$85+'W11'!$J$59:$J$85),0))+SUMPRODUCT(IFERROR(--('W11'!$M$89:$M$109=$B59)*'W11'!$H$89:$H$109*('W11'!$I$89:$I$109+'W11'!$J$89:$J$109),0)))/(SUMPRODUCT(IFERROR(--('W10'!$M$9:$M$31=$B59)*'W10'!$H$9:$H$31*('W10'!$I$9:$I$31+'W10'!$J$9:$J$31),0))+SUMPRODUCT(IFERROR(--('W10'!$M$35:$M$55=$B59)*'W10'!$H$35:$H$55*('W10'!$I$35:$I$55+'W10'!$J$35:$J$55),0))+SUMPRODUCT(IFERROR(--('W10'!$M$59:$M$85=$B59)*'W10'!$H$59:$H$85*('W10'!$I$59:$I$85+'W10'!$J$59:$J$85),0))+SUMPRODUCT(IFERROR(--('W10'!$M$89:$M$109=$B59)*'W10'!$H$89:$H$109*('W10'!$I$89:$I$109+'W10'!$J$89:$J$109),0)))-1)),"")</f>
        <v/>
      </c>
      <c r="N59" s="276">
        <f>IFERROR(IF((SUMPRODUCT(IFERROR(--('W12'!$M$9:$M$31=$B59)*'W12'!$H$9:$H$31*('W12'!$I$9:$I$31+'W12'!$J$9:$J$31),0))+SUMPRODUCT(IFERROR(--('W12'!$M$35:$M$55=$B59)*'W12'!$H$35:$H$55*('W12'!$I$35:$I$55+'W12'!$J$35:$J$55),0))+SUMPRODUCT(IFERROR(--('W12'!$M$59:$M$85=$B59)*'W12'!$H$59:$H$85*('W12'!$I$59:$I$85+'W12'!$J$59:$J$85),0))+SUMPRODUCT(IFERROR(--('W12'!$M$89:$M$109=$B59)*'W12'!$H$89:$H$109*('W12'!$I$89:$I$109+'W12'!$J$89:$J$109),0)))=0,"",IF((SUMPRODUCT(IFERROR(--('W11'!$M$9:$M$31=$B59)*'W11'!$H$9:$H$31*('W11'!$I$9:$I$31+'W11'!$J$9:$J$31),0))+SUMPRODUCT(IFERROR(--('W11'!$M$35:$M$55=$B59)*'W11'!$H$35:$H$55*('W11'!$I$35:$I$55+'W11'!$J$35:$J$55),0))+SUMPRODUCT(IFERROR(--('W11'!$M$59:$M$85=$B59)*'W11'!$H$59:$H$85*('W11'!$I$59:$I$85+'W11'!$J$59:$J$85),0))+SUMPRODUCT(IFERROR(--('W11'!$M$89:$M$109=$B59)*'W11'!$H$89:$H$109*('W11'!$I$89:$I$109+'W11'!$J$89:$J$109),0)))=0,"",(SUMPRODUCT(IFERROR(--('W12'!$M$9:$M$31=$B59)*'W12'!$H$9:$H$31*('W12'!$I$9:$I$31+'W12'!$J$9:$J$31),0))+SUMPRODUCT(IFERROR(--('W12'!$M$35:$M$55=$B59)*'W12'!$H$35:$H$55*('W12'!$I$35:$I$55+'W12'!$J$35:$J$55),0))+SUMPRODUCT(IFERROR(--('W12'!$M$59:$M$85=$B59)*'W12'!$H$59:$H$85*('W12'!$I$59:$I$85+'W12'!$J$59:$J$85),0))+SUMPRODUCT(IFERROR(--('W12'!$M$89:$M$109=$B59)*'W12'!$H$89:$H$109*('W12'!$I$89:$I$109+'W12'!$J$89:$J$109),0)))/(SUMPRODUCT(IFERROR(--('W11'!$M$9:$M$31=$B59)*'W11'!$H$9:$H$31*('W11'!$I$9:$I$31+'W11'!$J$9:$J$31),0))+SUMPRODUCT(IFERROR(--('W11'!$M$35:$M$55=$B59)*'W11'!$H$35:$H$55*('W11'!$I$35:$I$55+'W11'!$J$35:$J$55),0))+SUMPRODUCT(IFERROR(--('W11'!$M$59:$M$85=$B59)*'W11'!$H$59:$H$85*('W11'!$I$59:$I$85+'W11'!$J$59:$J$85),0))+SUMPRODUCT(IFERROR(--('W11'!$M$89:$M$109=$B59)*'W11'!$H$89:$H$109*('W11'!$I$89:$I$109+'W11'!$J$89:$J$109),0)))-1)),"")</f>
        <v/>
      </c>
      <c r="O59" s="276">
        <f>IFERROR(IF((SUMPRODUCT(IFERROR(--('W13'!$M$9:$M$31=$B59)*'W13'!$H$9:$H$31*('W13'!$I$9:$I$31+'W13'!$J$9:$J$31),0))+SUMPRODUCT(IFERROR(--('W13'!$M$35:$M$55=$B59)*'W13'!$H$35:$H$55*('W13'!$I$35:$I$55+'W13'!$J$35:$J$55),0))+SUMPRODUCT(IFERROR(--('W13'!$M$59:$M$85=$B59)*'W13'!$H$59:$H$85*('W13'!$I$59:$I$85+'W13'!$J$59:$J$85),0))+SUMPRODUCT(IFERROR(--('W13'!$M$89:$M$109=$B59)*'W13'!$H$89:$H$109*('W13'!$I$89:$I$109+'W13'!$J$89:$J$109),0)))=0,"",IF((SUMPRODUCT(IFERROR(--('W12'!$M$9:$M$31=$B59)*'W12'!$H$9:$H$31*('W12'!$I$9:$I$31+'W12'!$J$9:$J$31),0))+SUMPRODUCT(IFERROR(--('W12'!$M$35:$M$55=$B59)*'W12'!$H$35:$H$55*('W12'!$I$35:$I$55+'W12'!$J$35:$J$55),0))+SUMPRODUCT(IFERROR(--('W12'!$M$59:$M$85=$B59)*'W12'!$H$59:$H$85*('W12'!$I$59:$I$85+'W12'!$J$59:$J$85),0))+SUMPRODUCT(IFERROR(--('W12'!$M$89:$M$109=$B59)*'W12'!$H$89:$H$109*('W12'!$I$89:$I$109+'W12'!$J$89:$J$109),0)))=0,"",(SUMPRODUCT(IFERROR(--('W13'!$M$9:$M$31=$B59)*'W13'!$H$9:$H$31*('W13'!$I$9:$I$31+'W13'!$J$9:$J$31),0))+SUMPRODUCT(IFERROR(--('W13'!$M$35:$M$55=$B59)*'W13'!$H$35:$H$55*('W13'!$I$35:$I$55+'W13'!$J$35:$J$55),0))+SUMPRODUCT(IFERROR(--('W13'!$M$59:$M$85=$B59)*'W13'!$H$59:$H$85*('W13'!$I$59:$I$85+'W13'!$J$59:$J$85),0))+SUMPRODUCT(IFERROR(--('W13'!$M$89:$M$109=$B59)*'W13'!$H$89:$H$109*('W13'!$I$89:$I$109+'W13'!$J$89:$J$109),0)))/(SUMPRODUCT(IFERROR(--('W12'!$M$9:$M$31=$B59)*'W12'!$H$9:$H$31*('W12'!$I$9:$I$31+'W12'!$J$9:$J$31),0))+SUMPRODUCT(IFERROR(--('W12'!$M$35:$M$55=$B59)*'W12'!$H$35:$H$55*('W12'!$I$35:$I$55+'W12'!$J$35:$J$55),0))+SUMPRODUCT(IFERROR(--('W12'!$M$59:$M$85=$B59)*'W12'!$H$59:$H$85*('W12'!$I$59:$I$85+'W12'!$J$59:$J$85),0))+SUMPRODUCT(IFERROR(--('W12'!$M$89:$M$109=$B59)*'W12'!$H$89:$H$109*('W12'!$I$89:$I$109+'W12'!$J$89:$J$109),0)))-1)),"")</f>
        <v/>
      </c>
      <c r="P59" s="276">
        <f>IFERROR(IF((SUMPRODUCT(IFERROR(--('W14'!$M$9:$M$31=$B59)*'W14'!$H$9:$H$31*('W14'!$I$9:$I$31+'W14'!$J$9:$J$31),0))+SUMPRODUCT(IFERROR(--('W14'!$M$35:$M$55=$B59)*'W14'!$H$35:$H$55*('W14'!$I$35:$I$55+'W14'!$J$35:$J$55),0))+SUMPRODUCT(IFERROR(--('W14'!$M$59:$M$85=$B59)*'W14'!$H$59:$H$85*('W14'!$I$59:$I$85+'W14'!$J$59:$J$85),0))+SUMPRODUCT(IFERROR(--('W14'!$M$89:$M$109=$B59)*'W14'!$H$89:$H$109*('W14'!$I$89:$I$109+'W14'!$J$89:$J$109),0)))=0,"",IF((SUMPRODUCT(IFERROR(--('W13'!$M$9:$M$31=$B59)*'W13'!$H$9:$H$31*('W13'!$I$9:$I$31+'W13'!$J$9:$J$31),0))+SUMPRODUCT(IFERROR(--('W13'!$M$35:$M$55=$B59)*'W13'!$H$35:$H$55*('W13'!$I$35:$I$55+'W13'!$J$35:$J$55),0))+SUMPRODUCT(IFERROR(--('W13'!$M$59:$M$85=$B59)*'W13'!$H$59:$H$85*('W13'!$I$59:$I$85+'W13'!$J$59:$J$85),0))+SUMPRODUCT(IFERROR(--('W13'!$M$89:$M$109=$B59)*'W13'!$H$89:$H$109*('W13'!$I$89:$I$109+'W13'!$J$89:$J$109),0)))=0,"",(SUMPRODUCT(IFERROR(--('W14'!$M$9:$M$31=$B59)*'W14'!$H$9:$H$31*('W14'!$I$9:$I$31+'W14'!$J$9:$J$31),0))+SUMPRODUCT(IFERROR(--('W14'!$M$35:$M$55=$B59)*'W14'!$H$35:$H$55*('W14'!$I$35:$I$55+'W14'!$J$35:$J$55),0))+SUMPRODUCT(IFERROR(--('W14'!$M$59:$M$85=$B59)*'W14'!$H$59:$H$85*('W14'!$I$59:$I$85+'W14'!$J$59:$J$85),0))+SUMPRODUCT(IFERROR(--('W14'!$M$89:$M$109=$B59)*'W14'!$H$89:$H$109*('W14'!$I$89:$I$109+'W14'!$J$89:$J$109),0)))/(SUMPRODUCT(IFERROR(--('W13'!$M$9:$M$31=$B59)*'W13'!$H$9:$H$31*('W13'!$I$9:$I$31+'W13'!$J$9:$J$31),0))+SUMPRODUCT(IFERROR(--('W13'!$M$35:$M$55=$B59)*'W13'!$H$35:$H$55*('W13'!$I$35:$I$55+'W13'!$J$35:$J$55),0))+SUMPRODUCT(IFERROR(--('W13'!$M$59:$M$85=$B59)*'W13'!$H$59:$H$85*('W13'!$I$59:$I$85+'W13'!$J$59:$J$85),0))+SUMPRODUCT(IFERROR(--('W13'!$M$89:$M$109=$B59)*'W13'!$H$89:$H$109*('W13'!$I$89:$I$109+'W13'!$J$89:$J$109),0)))-1)),"")</f>
        <v/>
      </c>
      <c r="Q59" s="276">
        <f>IFERROR(IF((SUMPRODUCT(IFERROR(--('W15'!$M$9:$M$31=$B59)*'W15'!$H$9:$H$31*('W15'!$I$9:$I$31+'W15'!$J$9:$J$31),0))+SUMPRODUCT(IFERROR(--('W15'!$M$35:$M$55=$B59)*'W15'!$H$35:$H$55*('W15'!$I$35:$I$55+'W15'!$J$35:$J$55),0))+SUMPRODUCT(IFERROR(--('W15'!$M$59:$M$85=$B59)*'W15'!$H$59:$H$85*('W15'!$I$59:$I$85+'W15'!$J$59:$J$85),0))+SUMPRODUCT(IFERROR(--('W15'!$M$89:$M$109=$B59)*'W15'!$H$89:$H$109*('W15'!$I$89:$I$109+'W15'!$J$89:$J$109),0)))=0,"",IF((SUMPRODUCT(IFERROR(--('W14'!$M$9:$M$31=$B59)*'W14'!$H$9:$H$31*('W14'!$I$9:$I$31+'W14'!$J$9:$J$31),0))+SUMPRODUCT(IFERROR(--('W14'!$M$35:$M$55=$B59)*'W14'!$H$35:$H$55*('W14'!$I$35:$I$55+'W14'!$J$35:$J$55),0))+SUMPRODUCT(IFERROR(--('W14'!$M$59:$M$85=$B59)*'W14'!$H$59:$H$85*('W14'!$I$59:$I$85+'W14'!$J$59:$J$85),0))+SUMPRODUCT(IFERROR(--('W14'!$M$89:$M$109=$B59)*'W14'!$H$89:$H$109*('W14'!$I$89:$I$109+'W14'!$J$89:$J$109),0)))=0,"",(SUMPRODUCT(IFERROR(--('W15'!$M$9:$M$31=$B59)*'W15'!$H$9:$H$31*('W15'!$I$9:$I$31+'W15'!$J$9:$J$31),0))+SUMPRODUCT(IFERROR(--('W15'!$M$35:$M$55=$B59)*'W15'!$H$35:$H$55*('W15'!$I$35:$I$55+'W15'!$J$35:$J$55),0))+SUMPRODUCT(IFERROR(--('W15'!$M$59:$M$85=$B59)*'W15'!$H$59:$H$85*('W15'!$I$59:$I$85+'W15'!$J$59:$J$85),0))+SUMPRODUCT(IFERROR(--('W15'!$M$89:$M$109=$B59)*'W15'!$H$89:$H$109*('W15'!$I$89:$I$109+'W15'!$J$89:$J$109),0)))/(SUMPRODUCT(IFERROR(--('W14'!$M$9:$M$31=$B59)*'W14'!$H$9:$H$31*('W14'!$I$9:$I$31+'W14'!$J$9:$J$31),0))+SUMPRODUCT(IFERROR(--('W14'!$M$35:$M$55=$B59)*'W14'!$H$35:$H$55*('W14'!$I$35:$I$55+'W14'!$J$35:$J$55),0))+SUMPRODUCT(IFERROR(--('W14'!$M$59:$M$85=$B59)*'W14'!$H$59:$H$85*('W14'!$I$59:$I$85+'W14'!$J$59:$J$85),0))+SUMPRODUCT(IFERROR(--('W14'!$M$89:$M$109=$B59)*'W14'!$H$89:$H$109*('W14'!$I$89:$I$109+'W14'!$J$89:$J$109),0)))-1)),"")</f>
        <v/>
      </c>
      <c r="R59" s="276">
        <f>IFERROR(IF((SUMPRODUCT(IFERROR(--('W16'!$M$9:$M$31=$B59)*'W16'!$H$9:$H$31*('W16'!$I$9:$I$31+'W16'!$J$9:$J$31),0))+SUMPRODUCT(IFERROR(--('W16'!$M$35:$M$55=$B59)*'W16'!$H$35:$H$55*('W16'!$I$35:$I$55+'W16'!$J$35:$J$55),0))+SUMPRODUCT(IFERROR(--('W16'!$M$59:$M$85=$B59)*'W16'!$H$59:$H$85*('W16'!$I$59:$I$85+'W16'!$J$59:$J$85),0))+SUMPRODUCT(IFERROR(--('W16'!$M$89:$M$109=$B59)*'W16'!$H$89:$H$109*('W16'!$I$89:$I$109+'W16'!$J$89:$J$109),0)))=0,"",IF((SUMPRODUCT(IFERROR(--('W15'!$M$9:$M$31=$B59)*'W15'!$H$9:$H$31*('W15'!$I$9:$I$31+'W15'!$J$9:$J$31),0))+SUMPRODUCT(IFERROR(--('W15'!$M$35:$M$55=$B59)*'W15'!$H$35:$H$55*('W15'!$I$35:$I$55+'W15'!$J$35:$J$55),0))+SUMPRODUCT(IFERROR(--('W15'!$M$59:$M$85=$B59)*'W15'!$H$59:$H$85*('W15'!$I$59:$I$85+'W15'!$J$59:$J$85),0))+SUMPRODUCT(IFERROR(--('W15'!$M$89:$M$109=$B59)*'W15'!$H$89:$H$109*('W15'!$I$89:$I$109+'W15'!$J$89:$J$109),0)))=0,"",(SUMPRODUCT(IFERROR(--('W16'!$M$9:$M$31=$B59)*'W16'!$H$9:$H$31*('W16'!$I$9:$I$31+'W16'!$J$9:$J$31),0))+SUMPRODUCT(IFERROR(--('W16'!$M$35:$M$55=$B59)*'W16'!$H$35:$H$55*('W16'!$I$35:$I$55+'W16'!$J$35:$J$55),0))+SUMPRODUCT(IFERROR(--('W16'!$M$59:$M$85=$B59)*'W16'!$H$59:$H$85*('W16'!$I$59:$I$85+'W16'!$J$59:$J$85),0))+SUMPRODUCT(IFERROR(--('W16'!$M$89:$M$109=$B59)*'W16'!$H$89:$H$109*('W16'!$I$89:$I$109+'W16'!$J$89:$J$109),0)))/(SUMPRODUCT(IFERROR(--('W15'!$M$9:$M$31=$B59)*'W15'!$H$9:$H$31*('W15'!$I$9:$I$31+'W15'!$J$9:$J$31),0))+SUMPRODUCT(IFERROR(--('W15'!$M$35:$M$55=$B59)*'W15'!$H$35:$H$55*('W15'!$I$35:$I$55+'W15'!$J$35:$J$55),0))+SUMPRODUCT(IFERROR(--('W15'!$M$59:$M$85=$B59)*'W15'!$H$59:$H$85*('W15'!$I$59:$I$85+'W15'!$J$59:$J$85),0))+SUMPRODUCT(IFERROR(--('W15'!$M$89:$M$109=$B59)*'W15'!$H$89:$H$109*('W15'!$I$89:$I$109+'W15'!$J$89:$J$109),0)))-1)),"")</f>
        <v/>
      </c>
    </row>
    <row r="60">
      <c r="A60" s="231" t="inlineStr">
        <is>
          <t>G2</t>
        </is>
      </c>
      <c r="B60" s="232" t="inlineStr">
        <is>
          <t>Leg extension unilaterale</t>
        </is>
      </c>
      <c r="C60" s="275">
        <f>""</f>
        <v/>
      </c>
      <c r="D60" s="275">
        <f>IFERROR(IF((SUMPRODUCT(IFERROR(--('W02'!$M$9:$M$31=$B60)*'W02'!$H$9:$H$31*('W02'!$I$9:$I$31+'W02'!$J$9:$J$31),0))+SUMPRODUCT(IFERROR(--('W02'!$M$35:$M$55=$B60)*'W02'!$H$35:$H$55*('W02'!$I$35:$I$55+'W02'!$J$35:$J$55),0))+SUMPRODUCT(IFERROR(--('W02'!$M$59:$M$85=$B60)*'W02'!$H$59:$H$85*('W02'!$I$59:$I$85+'W02'!$J$59:$J$85),0))+SUMPRODUCT(IFERROR(--('W02'!$M$89:$M$109=$B60)*'W02'!$H$89:$H$109*('W02'!$I$89:$I$109+'W02'!$J$89:$J$109),0)))=0,"",IF((SUMPRODUCT(IFERROR(--('W01'!$M$9:$M$31=$B60)*'W01'!$H$9:$H$31*('W01'!$I$9:$I$31+'W01'!$J$9:$J$31),0))+SUMPRODUCT(IFERROR(--('W01'!$M$35:$M$55=$B60)*'W01'!$H$35:$H$55*('W01'!$I$35:$I$55+'W01'!$J$35:$J$55),0))+SUMPRODUCT(IFERROR(--('W01'!$M$59:$M$85=$B60)*'W01'!$H$59:$H$85*('W01'!$I$59:$I$85+'W01'!$J$59:$J$85),0))+SUMPRODUCT(IFERROR(--('W01'!$M$89:$M$109=$B60)*'W01'!$H$89:$H$109*('W01'!$I$89:$I$109+'W01'!$J$89:$J$109),0)))=0,"",(SUMPRODUCT(IFERROR(--('W02'!$M$9:$M$31=$B60)*'W02'!$H$9:$H$31*('W02'!$I$9:$I$31+'W02'!$J$9:$J$31),0))+SUMPRODUCT(IFERROR(--('W02'!$M$35:$M$55=$B60)*'W02'!$H$35:$H$55*('W02'!$I$35:$I$55+'W02'!$J$35:$J$55),0))+SUMPRODUCT(IFERROR(--('W02'!$M$59:$M$85=$B60)*'W02'!$H$59:$H$85*('W02'!$I$59:$I$85+'W02'!$J$59:$J$85),0))+SUMPRODUCT(IFERROR(--('W02'!$M$89:$M$109=$B60)*'W02'!$H$89:$H$109*('W02'!$I$89:$I$109+'W02'!$J$89:$J$109),0)))/(SUMPRODUCT(IFERROR(--('W01'!$M$9:$M$31=$B60)*'W01'!$H$9:$H$31*('W01'!$I$9:$I$31+'W01'!$J$9:$J$31),0))+SUMPRODUCT(IFERROR(--('W01'!$M$35:$M$55=$B60)*'W01'!$H$35:$H$55*('W01'!$I$35:$I$55+'W01'!$J$35:$J$55),0))+SUMPRODUCT(IFERROR(--('W01'!$M$59:$M$85=$B60)*'W01'!$H$59:$H$85*('W01'!$I$59:$I$85+'W01'!$J$59:$J$85),0))+SUMPRODUCT(IFERROR(--('W01'!$M$89:$M$109=$B60)*'W01'!$H$89:$H$109*('W01'!$I$89:$I$109+'W01'!$J$89:$J$109),0)))-1)),"")</f>
        <v/>
      </c>
      <c r="E60" s="275">
        <f>IFERROR(IF((SUMPRODUCT(IFERROR(--('W03'!$M$9:$M$31=$B60)*'W03'!$H$9:$H$31*('W03'!$I$9:$I$31+'W03'!$J$9:$J$31),0))+SUMPRODUCT(IFERROR(--('W03'!$M$35:$M$55=$B60)*'W03'!$H$35:$H$55*('W03'!$I$35:$I$55+'W03'!$J$35:$J$55),0))+SUMPRODUCT(IFERROR(--('W03'!$M$59:$M$85=$B60)*'W03'!$H$59:$H$85*('W03'!$I$59:$I$85+'W03'!$J$59:$J$85),0))+SUMPRODUCT(IFERROR(--('W03'!$M$89:$M$109=$B60)*'W03'!$H$89:$H$109*('W03'!$I$89:$I$109+'W03'!$J$89:$J$109),0)))=0,"",IF((SUMPRODUCT(IFERROR(--('W02'!$M$9:$M$31=$B60)*'W02'!$H$9:$H$31*('W02'!$I$9:$I$31+'W02'!$J$9:$J$31),0))+SUMPRODUCT(IFERROR(--('W02'!$M$35:$M$55=$B60)*'W02'!$H$35:$H$55*('W02'!$I$35:$I$55+'W02'!$J$35:$J$55),0))+SUMPRODUCT(IFERROR(--('W02'!$M$59:$M$85=$B60)*'W02'!$H$59:$H$85*('W02'!$I$59:$I$85+'W02'!$J$59:$J$85),0))+SUMPRODUCT(IFERROR(--('W02'!$M$89:$M$109=$B60)*'W02'!$H$89:$H$109*('W02'!$I$89:$I$109+'W02'!$J$89:$J$109),0)))=0,"",(SUMPRODUCT(IFERROR(--('W03'!$M$9:$M$31=$B60)*'W03'!$H$9:$H$31*('W03'!$I$9:$I$31+'W03'!$J$9:$J$31),0))+SUMPRODUCT(IFERROR(--('W03'!$M$35:$M$55=$B60)*'W03'!$H$35:$H$55*('W03'!$I$35:$I$55+'W03'!$J$35:$J$55),0))+SUMPRODUCT(IFERROR(--('W03'!$M$59:$M$85=$B60)*'W03'!$H$59:$H$85*('W03'!$I$59:$I$85+'W03'!$J$59:$J$85),0))+SUMPRODUCT(IFERROR(--('W03'!$M$89:$M$109=$B60)*'W03'!$H$89:$H$109*('W03'!$I$89:$I$109+'W03'!$J$89:$J$109),0)))/(SUMPRODUCT(IFERROR(--('W02'!$M$9:$M$31=$B60)*'W02'!$H$9:$H$31*('W02'!$I$9:$I$31+'W02'!$J$9:$J$31),0))+SUMPRODUCT(IFERROR(--('W02'!$M$35:$M$55=$B60)*'W02'!$H$35:$H$55*('W02'!$I$35:$I$55+'W02'!$J$35:$J$55),0))+SUMPRODUCT(IFERROR(--('W02'!$M$59:$M$85=$B60)*'W02'!$H$59:$H$85*('W02'!$I$59:$I$85+'W02'!$J$59:$J$85),0))+SUMPRODUCT(IFERROR(--('W02'!$M$89:$M$109=$B60)*'W02'!$H$89:$H$109*('W02'!$I$89:$I$109+'W02'!$J$89:$J$109),0)))-1)),"")</f>
        <v/>
      </c>
      <c r="F60" s="275">
        <f>IFERROR(IF((SUMPRODUCT(IFERROR(--('W04'!$M$9:$M$31=$B60)*'W04'!$H$9:$H$31*('W04'!$I$9:$I$31+'W04'!$J$9:$J$31),0))+SUMPRODUCT(IFERROR(--('W04'!$M$35:$M$55=$B60)*'W04'!$H$35:$H$55*('W04'!$I$35:$I$55+'W04'!$J$35:$J$55),0))+SUMPRODUCT(IFERROR(--('W04'!$M$59:$M$85=$B60)*'W04'!$H$59:$H$85*('W04'!$I$59:$I$85+'W04'!$J$59:$J$85),0))+SUMPRODUCT(IFERROR(--('W04'!$M$89:$M$109=$B60)*'W04'!$H$89:$H$109*('W04'!$I$89:$I$109+'W04'!$J$89:$J$109),0)))=0,"",IF((SUMPRODUCT(IFERROR(--('W03'!$M$9:$M$31=$B60)*'W03'!$H$9:$H$31*('W03'!$I$9:$I$31+'W03'!$J$9:$J$31),0))+SUMPRODUCT(IFERROR(--('W03'!$M$35:$M$55=$B60)*'W03'!$H$35:$H$55*('W03'!$I$35:$I$55+'W03'!$J$35:$J$55),0))+SUMPRODUCT(IFERROR(--('W03'!$M$59:$M$85=$B60)*'W03'!$H$59:$H$85*('W03'!$I$59:$I$85+'W03'!$J$59:$J$85),0))+SUMPRODUCT(IFERROR(--('W03'!$M$89:$M$109=$B60)*'W03'!$H$89:$H$109*('W03'!$I$89:$I$109+'W03'!$J$89:$J$109),0)))=0,"",(SUMPRODUCT(IFERROR(--('W04'!$M$9:$M$31=$B60)*'W04'!$H$9:$H$31*('W04'!$I$9:$I$31+'W04'!$J$9:$J$31),0))+SUMPRODUCT(IFERROR(--('W04'!$M$35:$M$55=$B60)*'W04'!$H$35:$H$55*('W04'!$I$35:$I$55+'W04'!$J$35:$J$55),0))+SUMPRODUCT(IFERROR(--('W04'!$M$59:$M$85=$B60)*'W04'!$H$59:$H$85*('W04'!$I$59:$I$85+'W04'!$J$59:$J$85),0))+SUMPRODUCT(IFERROR(--('W04'!$M$89:$M$109=$B60)*'W04'!$H$89:$H$109*('W04'!$I$89:$I$109+'W04'!$J$89:$J$109),0)))/(SUMPRODUCT(IFERROR(--('W03'!$M$9:$M$31=$B60)*'W03'!$H$9:$H$31*('W03'!$I$9:$I$31+'W03'!$J$9:$J$31),0))+SUMPRODUCT(IFERROR(--('W03'!$M$35:$M$55=$B60)*'W03'!$H$35:$H$55*('W03'!$I$35:$I$55+'W03'!$J$35:$J$55),0))+SUMPRODUCT(IFERROR(--('W03'!$M$59:$M$85=$B60)*'W03'!$H$59:$H$85*('W03'!$I$59:$I$85+'W03'!$J$59:$J$85),0))+SUMPRODUCT(IFERROR(--('W03'!$M$89:$M$109=$B60)*'W03'!$H$89:$H$109*('W03'!$I$89:$I$109+'W03'!$J$89:$J$109),0)))-1)),"")</f>
        <v/>
      </c>
      <c r="G60" s="275">
        <f>IFERROR(IF((SUMPRODUCT(IFERROR(--('W05'!$M$9:$M$31=$B60)*'W05'!$H$9:$H$31*('W05'!$I$9:$I$31+'W05'!$J$9:$J$31),0))+SUMPRODUCT(IFERROR(--('W05'!$M$35:$M$55=$B60)*'W05'!$H$35:$H$55*('W05'!$I$35:$I$55+'W05'!$J$35:$J$55),0))+SUMPRODUCT(IFERROR(--('W05'!$M$59:$M$85=$B60)*'W05'!$H$59:$H$85*('W05'!$I$59:$I$85+'W05'!$J$59:$J$85),0))+SUMPRODUCT(IFERROR(--('W05'!$M$89:$M$109=$B60)*'W05'!$H$89:$H$109*('W05'!$I$89:$I$109+'W05'!$J$89:$J$109),0)))=0,"",IF((SUMPRODUCT(IFERROR(--('W04'!$M$9:$M$31=$B60)*'W04'!$H$9:$H$31*('W04'!$I$9:$I$31+'W04'!$J$9:$J$31),0))+SUMPRODUCT(IFERROR(--('W04'!$M$35:$M$55=$B60)*'W04'!$H$35:$H$55*('W04'!$I$35:$I$55+'W04'!$J$35:$J$55),0))+SUMPRODUCT(IFERROR(--('W04'!$M$59:$M$85=$B60)*'W04'!$H$59:$H$85*('W04'!$I$59:$I$85+'W04'!$J$59:$J$85),0))+SUMPRODUCT(IFERROR(--('W04'!$M$89:$M$109=$B60)*'W04'!$H$89:$H$109*('W04'!$I$89:$I$109+'W04'!$J$89:$J$109),0)))=0,"",(SUMPRODUCT(IFERROR(--('W05'!$M$9:$M$31=$B60)*'W05'!$H$9:$H$31*('W05'!$I$9:$I$31+'W05'!$J$9:$J$31),0))+SUMPRODUCT(IFERROR(--('W05'!$M$35:$M$55=$B60)*'W05'!$H$35:$H$55*('W05'!$I$35:$I$55+'W05'!$J$35:$J$55),0))+SUMPRODUCT(IFERROR(--('W05'!$M$59:$M$85=$B60)*'W05'!$H$59:$H$85*('W05'!$I$59:$I$85+'W05'!$J$59:$J$85),0))+SUMPRODUCT(IFERROR(--('W05'!$M$89:$M$109=$B60)*'W05'!$H$89:$H$109*('W05'!$I$89:$I$109+'W05'!$J$89:$J$109),0)))/(SUMPRODUCT(IFERROR(--('W04'!$M$9:$M$31=$B60)*'W04'!$H$9:$H$31*('W04'!$I$9:$I$31+'W04'!$J$9:$J$31),0))+SUMPRODUCT(IFERROR(--('W04'!$M$35:$M$55=$B60)*'W04'!$H$35:$H$55*('W04'!$I$35:$I$55+'W04'!$J$35:$J$55),0))+SUMPRODUCT(IFERROR(--('W04'!$M$59:$M$85=$B60)*'W04'!$H$59:$H$85*('W04'!$I$59:$I$85+'W04'!$J$59:$J$85),0))+SUMPRODUCT(IFERROR(--('W04'!$M$89:$M$109=$B60)*'W04'!$H$89:$H$109*('W04'!$I$89:$I$109+'W04'!$J$89:$J$109),0)))-1)),"")</f>
        <v/>
      </c>
      <c r="H60" s="275">
        <f>IFERROR(IF((SUMPRODUCT(IFERROR(--('W06'!$M$9:$M$31=$B60)*'W06'!$H$9:$H$31*('W06'!$I$9:$I$31+'W06'!$J$9:$J$31),0))+SUMPRODUCT(IFERROR(--('W06'!$M$35:$M$55=$B60)*'W06'!$H$35:$H$55*('W06'!$I$35:$I$55+'W06'!$J$35:$J$55),0))+SUMPRODUCT(IFERROR(--('W06'!$M$59:$M$85=$B60)*'W06'!$H$59:$H$85*('W06'!$I$59:$I$85+'W06'!$J$59:$J$85),0))+SUMPRODUCT(IFERROR(--('W06'!$M$89:$M$109=$B60)*'W06'!$H$89:$H$109*('W06'!$I$89:$I$109+'W06'!$J$89:$J$109),0)))=0,"",IF((SUMPRODUCT(IFERROR(--('W05'!$M$9:$M$31=$B60)*'W05'!$H$9:$H$31*('W05'!$I$9:$I$31+'W05'!$J$9:$J$31),0))+SUMPRODUCT(IFERROR(--('W05'!$M$35:$M$55=$B60)*'W05'!$H$35:$H$55*('W05'!$I$35:$I$55+'W05'!$J$35:$J$55),0))+SUMPRODUCT(IFERROR(--('W05'!$M$59:$M$85=$B60)*'W05'!$H$59:$H$85*('W05'!$I$59:$I$85+'W05'!$J$59:$J$85),0))+SUMPRODUCT(IFERROR(--('W05'!$M$89:$M$109=$B60)*'W05'!$H$89:$H$109*('W05'!$I$89:$I$109+'W05'!$J$89:$J$109),0)))=0,"",(SUMPRODUCT(IFERROR(--('W06'!$M$9:$M$31=$B60)*'W06'!$H$9:$H$31*('W06'!$I$9:$I$31+'W06'!$J$9:$J$31),0))+SUMPRODUCT(IFERROR(--('W06'!$M$35:$M$55=$B60)*'W06'!$H$35:$H$55*('W06'!$I$35:$I$55+'W06'!$J$35:$J$55),0))+SUMPRODUCT(IFERROR(--('W06'!$M$59:$M$85=$B60)*'W06'!$H$59:$H$85*('W06'!$I$59:$I$85+'W06'!$J$59:$J$85),0))+SUMPRODUCT(IFERROR(--('W06'!$M$89:$M$109=$B60)*'W06'!$H$89:$H$109*('W06'!$I$89:$I$109+'W06'!$J$89:$J$109),0)))/(SUMPRODUCT(IFERROR(--('W05'!$M$9:$M$31=$B60)*'W05'!$H$9:$H$31*('W05'!$I$9:$I$31+'W05'!$J$9:$J$31),0))+SUMPRODUCT(IFERROR(--('W05'!$M$35:$M$55=$B60)*'W05'!$H$35:$H$55*('W05'!$I$35:$I$55+'W05'!$J$35:$J$55),0))+SUMPRODUCT(IFERROR(--('W05'!$M$59:$M$85=$B60)*'W05'!$H$59:$H$85*('W05'!$I$59:$I$85+'W05'!$J$59:$J$85),0))+SUMPRODUCT(IFERROR(--('W05'!$M$89:$M$109=$B60)*'W05'!$H$89:$H$109*('W05'!$I$89:$I$109+'W05'!$J$89:$J$109),0)))-1)),"")</f>
        <v/>
      </c>
      <c r="I60" s="275">
        <f>IFERROR(IF((SUMPRODUCT(IFERROR(--('W07'!$M$9:$M$31=$B60)*'W07'!$H$9:$H$31*('W07'!$I$9:$I$31+'W07'!$J$9:$J$31),0))+SUMPRODUCT(IFERROR(--('W07'!$M$35:$M$55=$B60)*'W07'!$H$35:$H$55*('W07'!$I$35:$I$55+'W07'!$J$35:$J$55),0))+SUMPRODUCT(IFERROR(--('W07'!$M$59:$M$85=$B60)*'W07'!$H$59:$H$85*('W07'!$I$59:$I$85+'W07'!$J$59:$J$85),0))+SUMPRODUCT(IFERROR(--('W07'!$M$89:$M$109=$B60)*'W07'!$H$89:$H$109*('W07'!$I$89:$I$109+'W07'!$J$89:$J$109),0)))=0,"",IF((SUMPRODUCT(IFERROR(--('W06'!$M$9:$M$31=$B60)*'W06'!$H$9:$H$31*('W06'!$I$9:$I$31+'W06'!$J$9:$J$31),0))+SUMPRODUCT(IFERROR(--('W06'!$M$35:$M$55=$B60)*'W06'!$H$35:$H$55*('W06'!$I$35:$I$55+'W06'!$J$35:$J$55),0))+SUMPRODUCT(IFERROR(--('W06'!$M$59:$M$85=$B60)*'W06'!$H$59:$H$85*('W06'!$I$59:$I$85+'W06'!$J$59:$J$85),0))+SUMPRODUCT(IFERROR(--('W06'!$M$89:$M$109=$B60)*'W06'!$H$89:$H$109*('W06'!$I$89:$I$109+'W06'!$J$89:$J$109),0)))=0,"",(SUMPRODUCT(IFERROR(--('W07'!$M$9:$M$31=$B60)*'W07'!$H$9:$H$31*('W07'!$I$9:$I$31+'W07'!$J$9:$J$31),0))+SUMPRODUCT(IFERROR(--('W07'!$M$35:$M$55=$B60)*'W07'!$H$35:$H$55*('W07'!$I$35:$I$55+'W07'!$J$35:$J$55),0))+SUMPRODUCT(IFERROR(--('W07'!$M$59:$M$85=$B60)*'W07'!$H$59:$H$85*('W07'!$I$59:$I$85+'W07'!$J$59:$J$85),0))+SUMPRODUCT(IFERROR(--('W07'!$M$89:$M$109=$B60)*'W07'!$H$89:$H$109*('W07'!$I$89:$I$109+'W07'!$J$89:$J$109),0)))/(SUMPRODUCT(IFERROR(--('W06'!$M$9:$M$31=$B60)*'W06'!$H$9:$H$31*('W06'!$I$9:$I$31+'W06'!$J$9:$J$31),0))+SUMPRODUCT(IFERROR(--('W06'!$M$35:$M$55=$B60)*'W06'!$H$35:$H$55*('W06'!$I$35:$I$55+'W06'!$J$35:$J$55),0))+SUMPRODUCT(IFERROR(--('W06'!$M$59:$M$85=$B60)*'W06'!$H$59:$H$85*('W06'!$I$59:$I$85+'W06'!$J$59:$J$85),0))+SUMPRODUCT(IFERROR(--('W06'!$M$89:$M$109=$B60)*'W06'!$H$89:$H$109*('W06'!$I$89:$I$109+'W06'!$J$89:$J$109),0)))-1)),"")</f>
        <v/>
      </c>
      <c r="J60" s="275">
        <f>IFERROR(IF((SUMPRODUCT(IFERROR(--('W08'!$M$9:$M$31=$B60)*'W08'!$H$9:$H$31*('W08'!$I$9:$I$31+'W08'!$J$9:$J$31),0))+SUMPRODUCT(IFERROR(--('W08'!$M$35:$M$55=$B60)*'W08'!$H$35:$H$55*('W08'!$I$35:$I$55+'W08'!$J$35:$J$55),0))+SUMPRODUCT(IFERROR(--('W08'!$M$59:$M$85=$B60)*'W08'!$H$59:$H$85*('W08'!$I$59:$I$85+'W08'!$J$59:$J$85),0))+SUMPRODUCT(IFERROR(--('W08'!$M$89:$M$109=$B60)*'W08'!$H$89:$H$109*('W08'!$I$89:$I$109+'W08'!$J$89:$J$109),0)))=0,"",IF((SUMPRODUCT(IFERROR(--('W07'!$M$9:$M$31=$B60)*'W07'!$H$9:$H$31*('W07'!$I$9:$I$31+'W07'!$J$9:$J$31),0))+SUMPRODUCT(IFERROR(--('W07'!$M$35:$M$55=$B60)*'W07'!$H$35:$H$55*('W07'!$I$35:$I$55+'W07'!$J$35:$J$55),0))+SUMPRODUCT(IFERROR(--('W07'!$M$59:$M$85=$B60)*'W07'!$H$59:$H$85*('W07'!$I$59:$I$85+'W07'!$J$59:$J$85),0))+SUMPRODUCT(IFERROR(--('W07'!$M$89:$M$109=$B60)*'W07'!$H$89:$H$109*('W07'!$I$89:$I$109+'W07'!$J$89:$J$109),0)))=0,"",(SUMPRODUCT(IFERROR(--('W08'!$M$9:$M$31=$B60)*'W08'!$H$9:$H$31*('W08'!$I$9:$I$31+'W08'!$J$9:$J$31),0))+SUMPRODUCT(IFERROR(--('W08'!$M$35:$M$55=$B60)*'W08'!$H$35:$H$55*('W08'!$I$35:$I$55+'W08'!$J$35:$J$55),0))+SUMPRODUCT(IFERROR(--('W08'!$M$59:$M$85=$B60)*'W08'!$H$59:$H$85*('W08'!$I$59:$I$85+'W08'!$J$59:$J$85),0))+SUMPRODUCT(IFERROR(--('W08'!$M$89:$M$109=$B60)*'W08'!$H$89:$H$109*('W08'!$I$89:$I$109+'W08'!$J$89:$J$109),0)))/(SUMPRODUCT(IFERROR(--('W07'!$M$9:$M$31=$B60)*'W07'!$H$9:$H$31*('W07'!$I$9:$I$31+'W07'!$J$9:$J$31),0))+SUMPRODUCT(IFERROR(--('W07'!$M$35:$M$55=$B60)*'W07'!$H$35:$H$55*('W07'!$I$35:$I$55+'W07'!$J$35:$J$55),0))+SUMPRODUCT(IFERROR(--('W07'!$M$59:$M$85=$B60)*'W07'!$H$59:$H$85*('W07'!$I$59:$I$85+'W07'!$J$59:$J$85),0))+SUMPRODUCT(IFERROR(--('W07'!$M$89:$M$109=$B60)*'W07'!$H$89:$H$109*('W07'!$I$89:$I$109+'W07'!$J$89:$J$109),0)))-1)),"")</f>
        <v/>
      </c>
      <c r="K60" s="275">
        <f>IFERROR(IF((SUMPRODUCT(IFERROR(--('W09'!$M$9:$M$31=$B60)*'W09'!$H$9:$H$31*('W09'!$I$9:$I$31+'W09'!$J$9:$J$31),0))+SUMPRODUCT(IFERROR(--('W09'!$M$35:$M$55=$B60)*'W09'!$H$35:$H$55*('W09'!$I$35:$I$55+'W09'!$J$35:$J$55),0))+SUMPRODUCT(IFERROR(--('W09'!$M$59:$M$85=$B60)*'W09'!$H$59:$H$85*('W09'!$I$59:$I$85+'W09'!$J$59:$J$85),0))+SUMPRODUCT(IFERROR(--('W09'!$M$89:$M$109=$B60)*'W09'!$H$89:$H$109*('W09'!$I$89:$I$109+'W09'!$J$89:$J$109),0)))=0,"",IF((SUMPRODUCT(IFERROR(--('W08'!$M$9:$M$31=$B60)*'W08'!$H$9:$H$31*('W08'!$I$9:$I$31+'W08'!$J$9:$J$31),0))+SUMPRODUCT(IFERROR(--('W08'!$M$35:$M$55=$B60)*'W08'!$H$35:$H$55*('W08'!$I$35:$I$55+'W08'!$J$35:$J$55),0))+SUMPRODUCT(IFERROR(--('W08'!$M$59:$M$85=$B60)*'W08'!$H$59:$H$85*('W08'!$I$59:$I$85+'W08'!$J$59:$J$85),0))+SUMPRODUCT(IFERROR(--('W08'!$M$89:$M$109=$B60)*'W08'!$H$89:$H$109*('W08'!$I$89:$I$109+'W08'!$J$89:$J$109),0)))=0,"",(SUMPRODUCT(IFERROR(--('W09'!$M$9:$M$31=$B60)*'W09'!$H$9:$H$31*('W09'!$I$9:$I$31+'W09'!$J$9:$J$31),0))+SUMPRODUCT(IFERROR(--('W09'!$M$35:$M$55=$B60)*'W09'!$H$35:$H$55*('W09'!$I$35:$I$55+'W09'!$J$35:$J$55),0))+SUMPRODUCT(IFERROR(--('W09'!$M$59:$M$85=$B60)*'W09'!$H$59:$H$85*('W09'!$I$59:$I$85+'W09'!$J$59:$J$85),0))+SUMPRODUCT(IFERROR(--('W09'!$M$89:$M$109=$B60)*'W09'!$H$89:$H$109*('W09'!$I$89:$I$109+'W09'!$J$89:$J$109),0)))/(SUMPRODUCT(IFERROR(--('W08'!$M$9:$M$31=$B60)*'W08'!$H$9:$H$31*('W08'!$I$9:$I$31+'W08'!$J$9:$J$31),0))+SUMPRODUCT(IFERROR(--('W08'!$M$35:$M$55=$B60)*'W08'!$H$35:$H$55*('W08'!$I$35:$I$55+'W08'!$J$35:$J$55),0))+SUMPRODUCT(IFERROR(--('W08'!$M$59:$M$85=$B60)*'W08'!$H$59:$H$85*('W08'!$I$59:$I$85+'W08'!$J$59:$J$85),0))+SUMPRODUCT(IFERROR(--('W08'!$M$89:$M$109=$B60)*'W08'!$H$89:$H$109*('W08'!$I$89:$I$109+'W08'!$J$89:$J$109),0)))-1)),"")</f>
        <v/>
      </c>
      <c r="L60" s="275">
        <f>IFERROR(IF((SUMPRODUCT(IFERROR(--('W10'!$M$9:$M$31=$B60)*'W10'!$H$9:$H$31*('W10'!$I$9:$I$31+'W10'!$J$9:$J$31),0))+SUMPRODUCT(IFERROR(--('W10'!$M$35:$M$55=$B60)*'W10'!$H$35:$H$55*('W10'!$I$35:$I$55+'W10'!$J$35:$J$55),0))+SUMPRODUCT(IFERROR(--('W10'!$M$59:$M$85=$B60)*'W10'!$H$59:$H$85*('W10'!$I$59:$I$85+'W10'!$J$59:$J$85),0))+SUMPRODUCT(IFERROR(--('W10'!$M$89:$M$109=$B60)*'W10'!$H$89:$H$109*('W10'!$I$89:$I$109+'W10'!$J$89:$J$109),0)))=0,"",IF((SUMPRODUCT(IFERROR(--('W09'!$M$9:$M$31=$B60)*'W09'!$H$9:$H$31*('W09'!$I$9:$I$31+'W09'!$J$9:$J$31),0))+SUMPRODUCT(IFERROR(--('W09'!$M$35:$M$55=$B60)*'W09'!$H$35:$H$55*('W09'!$I$35:$I$55+'W09'!$J$35:$J$55),0))+SUMPRODUCT(IFERROR(--('W09'!$M$59:$M$85=$B60)*'W09'!$H$59:$H$85*('W09'!$I$59:$I$85+'W09'!$J$59:$J$85),0))+SUMPRODUCT(IFERROR(--('W09'!$M$89:$M$109=$B60)*'W09'!$H$89:$H$109*('W09'!$I$89:$I$109+'W09'!$J$89:$J$109),0)))=0,"",(SUMPRODUCT(IFERROR(--('W10'!$M$9:$M$31=$B60)*'W10'!$H$9:$H$31*('W10'!$I$9:$I$31+'W10'!$J$9:$J$31),0))+SUMPRODUCT(IFERROR(--('W10'!$M$35:$M$55=$B60)*'W10'!$H$35:$H$55*('W10'!$I$35:$I$55+'W10'!$J$35:$J$55),0))+SUMPRODUCT(IFERROR(--('W10'!$M$59:$M$85=$B60)*'W10'!$H$59:$H$85*('W10'!$I$59:$I$85+'W10'!$J$59:$J$85),0))+SUMPRODUCT(IFERROR(--('W10'!$M$89:$M$109=$B60)*'W10'!$H$89:$H$109*('W10'!$I$89:$I$109+'W10'!$J$89:$J$109),0)))/(SUMPRODUCT(IFERROR(--('W09'!$M$9:$M$31=$B60)*'W09'!$H$9:$H$31*('W09'!$I$9:$I$31+'W09'!$J$9:$J$31),0))+SUMPRODUCT(IFERROR(--('W09'!$M$35:$M$55=$B60)*'W09'!$H$35:$H$55*('W09'!$I$35:$I$55+'W09'!$J$35:$J$55),0))+SUMPRODUCT(IFERROR(--('W09'!$M$59:$M$85=$B60)*'W09'!$H$59:$H$85*('W09'!$I$59:$I$85+'W09'!$J$59:$J$85),0))+SUMPRODUCT(IFERROR(--('W09'!$M$89:$M$109=$B60)*'W09'!$H$89:$H$109*('W09'!$I$89:$I$109+'W09'!$J$89:$J$109),0)))-1)),"")</f>
        <v/>
      </c>
      <c r="M60" s="275">
        <f>IFERROR(IF((SUMPRODUCT(IFERROR(--('W11'!$M$9:$M$31=$B60)*'W11'!$H$9:$H$31*('W11'!$I$9:$I$31+'W11'!$J$9:$J$31),0))+SUMPRODUCT(IFERROR(--('W11'!$M$35:$M$55=$B60)*'W11'!$H$35:$H$55*('W11'!$I$35:$I$55+'W11'!$J$35:$J$55),0))+SUMPRODUCT(IFERROR(--('W11'!$M$59:$M$85=$B60)*'W11'!$H$59:$H$85*('W11'!$I$59:$I$85+'W11'!$J$59:$J$85),0))+SUMPRODUCT(IFERROR(--('W11'!$M$89:$M$109=$B60)*'W11'!$H$89:$H$109*('W11'!$I$89:$I$109+'W11'!$J$89:$J$109),0)))=0,"",IF((SUMPRODUCT(IFERROR(--('W10'!$M$9:$M$31=$B60)*'W10'!$H$9:$H$31*('W10'!$I$9:$I$31+'W10'!$J$9:$J$31),0))+SUMPRODUCT(IFERROR(--('W10'!$M$35:$M$55=$B60)*'W10'!$H$35:$H$55*('W10'!$I$35:$I$55+'W10'!$J$35:$J$55),0))+SUMPRODUCT(IFERROR(--('W10'!$M$59:$M$85=$B60)*'W10'!$H$59:$H$85*('W10'!$I$59:$I$85+'W10'!$J$59:$J$85),0))+SUMPRODUCT(IFERROR(--('W10'!$M$89:$M$109=$B60)*'W10'!$H$89:$H$109*('W10'!$I$89:$I$109+'W10'!$J$89:$J$109),0)))=0,"",(SUMPRODUCT(IFERROR(--('W11'!$M$9:$M$31=$B60)*'W11'!$H$9:$H$31*('W11'!$I$9:$I$31+'W11'!$J$9:$J$31),0))+SUMPRODUCT(IFERROR(--('W11'!$M$35:$M$55=$B60)*'W11'!$H$35:$H$55*('W11'!$I$35:$I$55+'W11'!$J$35:$J$55),0))+SUMPRODUCT(IFERROR(--('W11'!$M$59:$M$85=$B60)*'W11'!$H$59:$H$85*('W11'!$I$59:$I$85+'W11'!$J$59:$J$85),0))+SUMPRODUCT(IFERROR(--('W11'!$M$89:$M$109=$B60)*'W11'!$H$89:$H$109*('W11'!$I$89:$I$109+'W11'!$J$89:$J$109),0)))/(SUMPRODUCT(IFERROR(--('W10'!$M$9:$M$31=$B60)*'W10'!$H$9:$H$31*('W10'!$I$9:$I$31+'W10'!$J$9:$J$31),0))+SUMPRODUCT(IFERROR(--('W10'!$M$35:$M$55=$B60)*'W10'!$H$35:$H$55*('W10'!$I$35:$I$55+'W10'!$J$35:$J$55),0))+SUMPRODUCT(IFERROR(--('W10'!$M$59:$M$85=$B60)*'W10'!$H$59:$H$85*('W10'!$I$59:$I$85+'W10'!$J$59:$J$85),0))+SUMPRODUCT(IFERROR(--('W10'!$M$89:$M$109=$B60)*'W10'!$H$89:$H$109*('W10'!$I$89:$I$109+'W10'!$J$89:$J$109),0)))-1)),"")</f>
        <v/>
      </c>
      <c r="N60" s="275">
        <f>IFERROR(IF((SUMPRODUCT(IFERROR(--('W12'!$M$9:$M$31=$B60)*'W12'!$H$9:$H$31*('W12'!$I$9:$I$31+'W12'!$J$9:$J$31),0))+SUMPRODUCT(IFERROR(--('W12'!$M$35:$M$55=$B60)*'W12'!$H$35:$H$55*('W12'!$I$35:$I$55+'W12'!$J$35:$J$55),0))+SUMPRODUCT(IFERROR(--('W12'!$M$59:$M$85=$B60)*'W12'!$H$59:$H$85*('W12'!$I$59:$I$85+'W12'!$J$59:$J$85),0))+SUMPRODUCT(IFERROR(--('W12'!$M$89:$M$109=$B60)*'W12'!$H$89:$H$109*('W12'!$I$89:$I$109+'W12'!$J$89:$J$109),0)))=0,"",IF((SUMPRODUCT(IFERROR(--('W11'!$M$9:$M$31=$B60)*'W11'!$H$9:$H$31*('W11'!$I$9:$I$31+'W11'!$J$9:$J$31),0))+SUMPRODUCT(IFERROR(--('W11'!$M$35:$M$55=$B60)*'W11'!$H$35:$H$55*('W11'!$I$35:$I$55+'W11'!$J$35:$J$55),0))+SUMPRODUCT(IFERROR(--('W11'!$M$59:$M$85=$B60)*'W11'!$H$59:$H$85*('W11'!$I$59:$I$85+'W11'!$J$59:$J$85),0))+SUMPRODUCT(IFERROR(--('W11'!$M$89:$M$109=$B60)*'W11'!$H$89:$H$109*('W11'!$I$89:$I$109+'W11'!$J$89:$J$109),0)))=0,"",(SUMPRODUCT(IFERROR(--('W12'!$M$9:$M$31=$B60)*'W12'!$H$9:$H$31*('W12'!$I$9:$I$31+'W12'!$J$9:$J$31),0))+SUMPRODUCT(IFERROR(--('W12'!$M$35:$M$55=$B60)*'W12'!$H$35:$H$55*('W12'!$I$35:$I$55+'W12'!$J$35:$J$55),0))+SUMPRODUCT(IFERROR(--('W12'!$M$59:$M$85=$B60)*'W12'!$H$59:$H$85*('W12'!$I$59:$I$85+'W12'!$J$59:$J$85),0))+SUMPRODUCT(IFERROR(--('W12'!$M$89:$M$109=$B60)*'W12'!$H$89:$H$109*('W12'!$I$89:$I$109+'W12'!$J$89:$J$109),0)))/(SUMPRODUCT(IFERROR(--('W11'!$M$9:$M$31=$B60)*'W11'!$H$9:$H$31*('W11'!$I$9:$I$31+'W11'!$J$9:$J$31),0))+SUMPRODUCT(IFERROR(--('W11'!$M$35:$M$55=$B60)*'W11'!$H$35:$H$55*('W11'!$I$35:$I$55+'W11'!$J$35:$J$55),0))+SUMPRODUCT(IFERROR(--('W11'!$M$59:$M$85=$B60)*'W11'!$H$59:$H$85*('W11'!$I$59:$I$85+'W11'!$J$59:$J$85),0))+SUMPRODUCT(IFERROR(--('W11'!$M$89:$M$109=$B60)*'W11'!$H$89:$H$109*('W11'!$I$89:$I$109+'W11'!$J$89:$J$109),0)))-1)),"")</f>
        <v/>
      </c>
      <c r="O60" s="275">
        <f>IFERROR(IF((SUMPRODUCT(IFERROR(--('W13'!$M$9:$M$31=$B60)*'W13'!$H$9:$H$31*('W13'!$I$9:$I$31+'W13'!$J$9:$J$31),0))+SUMPRODUCT(IFERROR(--('W13'!$M$35:$M$55=$B60)*'W13'!$H$35:$H$55*('W13'!$I$35:$I$55+'W13'!$J$35:$J$55),0))+SUMPRODUCT(IFERROR(--('W13'!$M$59:$M$85=$B60)*'W13'!$H$59:$H$85*('W13'!$I$59:$I$85+'W13'!$J$59:$J$85),0))+SUMPRODUCT(IFERROR(--('W13'!$M$89:$M$109=$B60)*'W13'!$H$89:$H$109*('W13'!$I$89:$I$109+'W13'!$J$89:$J$109),0)))=0,"",IF((SUMPRODUCT(IFERROR(--('W12'!$M$9:$M$31=$B60)*'W12'!$H$9:$H$31*('W12'!$I$9:$I$31+'W12'!$J$9:$J$31),0))+SUMPRODUCT(IFERROR(--('W12'!$M$35:$M$55=$B60)*'W12'!$H$35:$H$55*('W12'!$I$35:$I$55+'W12'!$J$35:$J$55),0))+SUMPRODUCT(IFERROR(--('W12'!$M$59:$M$85=$B60)*'W12'!$H$59:$H$85*('W12'!$I$59:$I$85+'W12'!$J$59:$J$85),0))+SUMPRODUCT(IFERROR(--('W12'!$M$89:$M$109=$B60)*'W12'!$H$89:$H$109*('W12'!$I$89:$I$109+'W12'!$J$89:$J$109),0)))=0,"",(SUMPRODUCT(IFERROR(--('W13'!$M$9:$M$31=$B60)*'W13'!$H$9:$H$31*('W13'!$I$9:$I$31+'W13'!$J$9:$J$31),0))+SUMPRODUCT(IFERROR(--('W13'!$M$35:$M$55=$B60)*'W13'!$H$35:$H$55*('W13'!$I$35:$I$55+'W13'!$J$35:$J$55),0))+SUMPRODUCT(IFERROR(--('W13'!$M$59:$M$85=$B60)*'W13'!$H$59:$H$85*('W13'!$I$59:$I$85+'W13'!$J$59:$J$85),0))+SUMPRODUCT(IFERROR(--('W13'!$M$89:$M$109=$B60)*'W13'!$H$89:$H$109*('W13'!$I$89:$I$109+'W13'!$J$89:$J$109),0)))/(SUMPRODUCT(IFERROR(--('W12'!$M$9:$M$31=$B60)*'W12'!$H$9:$H$31*('W12'!$I$9:$I$31+'W12'!$J$9:$J$31),0))+SUMPRODUCT(IFERROR(--('W12'!$M$35:$M$55=$B60)*'W12'!$H$35:$H$55*('W12'!$I$35:$I$55+'W12'!$J$35:$J$55),0))+SUMPRODUCT(IFERROR(--('W12'!$M$59:$M$85=$B60)*'W12'!$H$59:$H$85*('W12'!$I$59:$I$85+'W12'!$J$59:$J$85),0))+SUMPRODUCT(IFERROR(--('W12'!$M$89:$M$109=$B60)*'W12'!$H$89:$H$109*('W12'!$I$89:$I$109+'W12'!$J$89:$J$109),0)))-1)),"")</f>
        <v/>
      </c>
      <c r="P60" s="275">
        <f>IFERROR(IF((SUMPRODUCT(IFERROR(--('W14'!$M$9:$M$31=$B60)*'W14'!$H$9:$H$31*('W14'!$I$9:$I$31+'W14'!$J$9:$J$31),0))+SUMPRODUCT(IFERROR(--('W14'!$M$35:$M$55=$B60)*'W14'!$H$35:$H$55*('W14'!$I$35:$I$55+'W14'!$J$35:$J$55),0))+SUMPRODUCT(IFERROR(--('W14'!$M$59:$M$85=$B60)*'W14'!$H$59:$H$85*('W14'!$I$59:$I$85+'W14'!$J$59:$J$85),0))+SUMPRODUCT(IFERROR(--('W14'!$M$89:$M$109=$B60)*'W14'!$H$89:$H$109*('W14'!$I$89:$I$109+'W14'!$J$89:$J$109),0)))=0,"",IF((SUMPRODUCT(IFERROR(--('W13'!$M$9:$M$31=$B60)*'W13'!$H$9:$H$31*('W13'!$I$9:$I$31+'W13'!$J$9:$J$31),0))+SUMPRODUCT(IFERROR(--('W13'!$M$35:$M$55=$B60)*'W13'!$H$35:$H$55*('W13'!$I$35:$I$55+'W13'!$J$35:$J$55),0))+SUMPRODUCT(IFERROR(--('W13'!$M$59:$M$85=$B60)*'W13'!$H$59:$H$85*('W13'!$I$59:$I$85+'W13'!$J$59:$J$85),0))+SUMPRODUCT(IFERROR(--('W13'!$M$89:$M$109=$B60)*'W13'!$H$89:$H$109*('W13'!$I$89:$I$109+'W13'!$J$89:$J$109),0)))=0,"",(SUMPRODUCT(IFERROR(--('W14'!$M$9:$M$31=$B60)*'W14'!$H$9:$H$31*('W14'!$I$9:$I$31+'W14'!$J$9:$J$31),0))+SUMPRODUCT(IFERROR(--('W14'!$M$35:$M$55=$B60)*'W14'!$H$35:$H$55*('W14'!$I$35:$I$55+'W14'!$J$35:$J$55),0))+SUMPRODUCT(IFERROR(--('W14'!$M$59:$M$85=$B60)*'W14'!$H$59:$H$85*('W14'!$I$59:$I$85+'W14'!$J$59:$J$85),0))+SUMPRODUCT(IFERROR(--('W14'!$M$89:$M$109=$B60)*'W14'!$H$89:$H$109*('W14'!$I$89:$I$109+'W14'!$J$89:$J$109),0)))/(SUMPRODUCT(IFERROR(--('W13'!$M$9:$M$31=$B60)*'W13'!$H$9:$H$31*('W13'!$I$9:$I$31+'W13'!$J$9:$J$31),0))+SUMPRODUCT(IFERROR(--('W13'!$M$35:$M$55=$B60)*'W13'!$H$35:$H$55*('W13'!$I$35:$I$55+'W13'!$J$35:$J$55),0))+SUMPRODUCT(IFERROR(--('W13'!$M$59:$M$85=$B60)*'W13'!$H$59:$H$85*('W13'!$I$59:$I$85+'W13'!$J$59:$J$85),0))+SUMPRODUCT(IFERROR(--('W13'!$M$89:$M$109=$B60)*'W13'!$H$89:$H$109*('W13'!$I$89:$I$109+'W13'!$J$89:$J$109),0)))-1)),"")</f>
        <v/>
      </c>
      <c r="Q60" s="275">
        <f>IFERROR(IF((SUMPRODUCT(IFERROR(--('W15'!$M$9:$M$31=$B60)*'W15'!$H$9:$H$31*('W15'!$I$9:$I$31+'W15'!$J$9:$J$31),0))+SUMPRODUCT(IFERROR(--('W15'!$M$35:$M$55=$B60)*'W15'!$H$35:$H$55*('W15'!$I$35:$I$55+'W15'!$J$35:$J$55),0))+SUMPRODUCT(IFERROR(--('W15'!$M$59:$M$85=$B60)*'W15'!$H$59:$H$85*('W15'!$I$59:$I$85+'W15'!$J$59:$J$85),0))+SUMPRODUCT(IFERROR(--('W15'!$M$89:$M$109=$B60)*'W15'!$H$89:$H$109*('W15'!$I$89:$I$109+'W15'!$J$89:$J$109),0)))=0,"",IF((SUMPRODUCT(IFERROR(--('W14'!$M$9:$M$31=$B60)*'W14'!$H$9:$H$31*('W14'!$I$9:$I$31+'W14'!$J$9:$J$31),0))+SUMPRODUCT(IFERROR(--('W14'!$M$35:$M$55=$B60)*'W14'!$H$35:$H$55*('W14'!$I$35:$I$55+'W14'!$J$35:$J$55),0))+SUMPRODUCT(IFERROR(--('W14'!$M$59:$M$85=$B60)*'W14'!$H$59:$H$85*('W14'!$I$59:$I$85+'W14'!$J$59:$J$85),0))+SUMPRODUCT(IFERROR(--('W14'!$M$89:$M$109=$B60)*'W14'!$H$89:$H$109*('W14'!$I$89:$I$109+'W14'!$J$89:$J$109),0)))=0,"",(SUMPRODUCT(IFERROR(--('W15'!$M$9:$M$31=$B60)*'W15'!$H$9:$H$31*('W15'!$I$9:$I$31+'W15'!$J$9:$J$31),0))+SUMPRODUCT(IFERROR(--('W15'!$M$35:$M$55=$B60)*'W15'!$H$35:$H$55*('W15'!$I$35:$I$55+'W15'!$J$35:$J$55),0))+SUMPRODUCT(IFERROR(--('W15'!$M$59:$M$85=$B60)*'W15'!$H$59:$H$85*('W15'!$I$59:$I$85+'W15'!$J$59:$J$85),0))+SUMPRODUCT(IFERROR(--('W15'!$M$89:$M$109=$B60)*'W15'!$H$89:$H$109*('W15'!$I$89:$I$109+'W15'!$J$89:$J$109),0)))/(SUMPRODUCT(IFERROR(--('W14'!$M$9:$M$31=$B60)*'W14'!$H$9:$H$31*('W14'!$I$9:$I$31+'W14'!$J$9:$J$31),0))+SUMPRODUCT(IFERROR(--('W14'!$M$35:$M$55=$B60)*'W14'!$H$35:$H$55*('W14'!$I$35:$I$55+'W14'!$J$35:$J$55),0))+SUMPRODUCT(IFERROR(--('W14'!$M$59:$M$85=$B60)*'W14'!$H$59:$H$85*('W14'!$I$59:$I$85+'W14'!$J$59:$J$85),0))+SUMPRODUCT(IFERROR(--('W14'!$M$89:$M$109=$B60)*'W14'!$H$89:$H$109*('W14'!$I$89:$I$109+'W14'!$J$89:$J$109),0)))-1)),"")</f>
        <v/>
      </c>
      <c r="R60" s="275">
        <f>IFERROR(IF((SUMPRODUCT(IFERROR(--('W16'!$M$9:$M$31=$B60)*'W16'!$H$9:$H$31*('W16'!$I$9:$I$31+'W16'!$J$9:$J$31),0))+SUMPRODUCT(IFERROR(--('W16'!$M$35:$M$55=$B60)*'W16'!$H$35:$H$55*('W16'!$I$35:$I$55+'W16'!$J$35:$J$55),0))+SUMPRODUCT(IFERROR(--('W16'!$M$59:$M$85=$B60)*'W16'!$H$59:$H$85*('W16'!$I$59:$I$85+'W16'!$J$59:$J$85),0))+SUMPRODUCT(IFERROR(--('W16'!$M$89:$M$109=$B60)*'W16'!$H$89:$H$109*('W16'!$I$89:$I$109+'W16'!$J$89:$J$109),0)))=0,"",IF((SUMPRODUCT(IFERROR(--('W15'!$M$9:$M$31=$B60)*'W15'!$H$9:$H$31*('W15'!$I$9:$I$31+'W15'!$J$9:$J$31),0))+SUMPRODUCT(IFERROR(--('W15'!$M$35:$M$55=$B60)*'W15'!$H$35:$H$55*('W15'!$I$35:$I$55+'W15'!$J$35:$J$55),0))+SUMPRODUCT(IFERROR(--('W15'!$M$59:$M$85=$B60)*'W15'!$H$59:$H$85*('W15'!$I$59:$I$85+'W15'!$J$59:$J$85),0))+SUMPRODUCT(IFERROR(--('W15'!$M$89:$M$109=$B60)*'W15'!$H$89:$H$109*('W15'!$I$89:$I$109+'W15'!$J$89:$J$109),0)))=0,"",(SUMPRODUCT(IFERROR(--('W16'!$M$9:$M$31=$B60)*'W16'!$H$9:$H$31*('W16'!$I$9:$I$31+'W16'!$J$9:$J$31),0))+SUMPRODUCT(IFERROR(--('W16'!$M$35:$M$55=$B60)*'W16'!$H$35:$H$55*('W16'!$I$35:$I$55+'W16'!$J$35:$J$55),0))+SUMPRODUCT(IFERROR(--('W16'!$M$59:$M$85=$B60)*'W16'!$H$59:$H$85*('W16'!$I$59:$I$85+'W16'!$J$59:$J$85),0))+SUMPRODUCT(IFERROR(--('W16'!$M$89:$M$109=$B60)*'W16'!$H$89:$H$109*('W16'!$I$89:$I$109+'W16'!$J$89:$J$109),0)))/(SUMPRODUCT(IFERROR(--('W15'!$M$9:$M$31=$B60)*'W15'!$H$9:$H$31*('W15'!$I$9:$I$31+'W15'!$J$9:$J$31),0))+SUMPRODUCT(IFERROR(--('W15'!$M$35:$M$55=$B60)*'W15'!$H$35:$H$55*('W15'!$I$35:$I$55+'W15'!$J$35:$J$55),0))+SUMPRODUCT(IFERROR(--('W15'!$M$59:$M$85=$B60)*'W15'!$H$59:$H$85*('W15'!$I$59:$I$85+'W15'!$J$59:$J$85),0))+SUMPRODUCT(IFERROR(--('W15'!$M$89:$M$109=$B60)*'W15'!$H$89:$H$109*('W15'!$I$89:$I$109+'W15'!$J$89:$J$109),0)))-1)),"")</f>
        <v/>
      </c>
    </row>
    <row r="61">
      <c r="A61" s="234" t="inlineStr">
        <is>
          <t>G3</t>
        </is>
      </c>
      <c r="B61" s="235" t="inlineStr">
        <is>
          <t>Chest press leggermente inclinata</t>
        </is>
      </c>
      <c r="C61" s="276">
        <f>""</f>
        <v/>
      </c>
      <c r="D61" s="276">
        <f>IFERROR(IF((SUMPRODUCT(IFERROR(--('W02'!$M$9:$M$31=$B61)*'W02'!$H$9:$H$31*('W02'!$I$9:$I$31+'W02'!$J$9:$J$31),0))+SUMPRODUCT(IFERROR(--('W02'!$M$35:$M$55=$B61)*'W02'!$H$35:$H$55*('W02'!$I$35:$I$55+'W02'!$J$35:$J$55),0))+SUMPRODUCT(IFERROR(--('W02'!$M$59:$M$85=$B61)*'W02'!$H$59:$H$85*('W02'!$I$59:$I$85+'W02'!$J$59:$J$85),0))+SUMPRODUCT(IFERROR(--('W02'!$M$89:$M$109=$B61)*'W02'!$H$89:$H$109*('W02'!$I$89:$I$109+'W02'!$J$89:$J$109),0)))=0,"",IF((SUMPRODUCT(IFERROR(--('W01'!$M$9:$M$31=$B61)*'W01'!$H$9:$H$31*('W01'!$I$9:$I$31+'W01'!$J$9:$J$31),0))+SUMPRODUCT(IFERROR(--('W01'!$M$35:$M$55=$B61)*'W01'!$H$35:$H$55*('W01'!$I$35:$I$55+'W01'!$J$35:$J$55),0))+SUMPRODUCT(IFERROR(--('W01'!$M$59:$M$85=$B61)*'W01'!$H$59:$H$85*('W01'!$I$59:$I$85+'W01'!$J$59:$J$85),0))+SUMPRODUCT(IFERROR(--('W01'!$M$89:$M$109=$B61)*'W01'!$H$89:$H$109*('W01'!$I$89:$I$109+'W01'!$J$89:$J$109),0)))=0,"",(SUMPRODUCT(IFERROR(--('W02'!$M$9:$M$31=$B61)*'W02'!$H$9:$H$31*('W02'!$I$9:$I$31+'W02'!$J$9:$J$31),0))+SUMPRODUCT(IFERROR(--('W02'!$M$35:$M$55=$B61)*'W02'!$H$35:$H$55*('W02'!$I$35:$I$55+'W02'!$J$35:$J$55),0))+SUMPRODUCT(IFERROR(--('W02'!$M$59:$M$85=$B61)*'W02'!$H$59:$H$85*('W02'!$I$59:$I$85+'W02'!$J$59:$J$85),0))+SUMPRODUCT(IFERROR(--('W02'!$M$89:$M$109=$B61)*'W02'!$H$89:$H$109*('W02'!$I$89:$I$109+'W02'!$J$89:$J$109),0)))/(SUMPRODUCT(IFERROR(--('W01'!$M$9:$M$31=$B61)*'W01'!$H$9:$H$31*('W01'!$I$9:$I$31+'W01'!$J$9:$J$31),0))+SUMPRODUCT(IFERROR(--('W01'!$M$35:$M$55=$B61)*'W01'!$H$35:$H$55*('W01'!$I$35:$I$55+'W01'!$J$35:$J$55),0))+SUMPRODUCT(IFERROR(--('W01'!$M$59:$M$85=$B61)*'W01'!$H$59:$H$85*('W01'!$I$59:$I$85+'W01'!$J$59:$J$85),0))+SUMPRODUCT(IFERROR(--('W01'!$M$89:$M$109=$B61)*'W01'!$H$89:$H$109*('W01'!$I$89:$I$109+'W01'!$J$89:$J$109),0)))-1)),"")</f>
        <v/>
      </c>
      <c r="E61" s="276">
        <f>IFERROR(IF((SUMPRODUCT(IFERROR(--('W03'!$M$9:$M$31=$B61)*'W03'!$H$9:$H$31*('W03'!$I$9:$I$31+'W03'!$J$9:$J$31),0))+SUMPRODUCT(IFERROR(--('W03'!$M$35:$M$55=$B61)*'W03'!$H$35:$H$55*('W03'!$I$35:$I$55+'W03'!$J$35:$J$55),0))+SUMPRODUCT(IFERROR(--('W03'!$M$59:$M$85=$B61)*'W03'!$H$59:$H$85*('W03'!$I$59:$I$85+'W03'!$J$59:$J$85),0))+SUMPRODUCT(IFERROR(--('W03'!$M$89:$M$109=$B61)*'W03'!$H$89:$H$109*('W03'!$I$89:$I$109+'W03'!$J$89:$J$109),0)))=0,"",IF((SUMPRODUCT(IFERROR(--('W02'!$M$9:$M$31=$B61)*'W02'!$H$9:$H$31*('W02'!$I$9:$I$31+'W02'!$J$9:$J$31),0))+SUMPRODUCT(IFERROR(--('W02'!$M$35:$M$55=$B61)*'W02'!$H$35:$H$55*('W02'!$I$35:$I$55+'W02'!$J$35:$J$55),0))+SUMPRODUCT(IFERROR(--('W02'!$M$59:$M$85=$B61)*'W02'!$H$59:$H$85*('W02'!$I$59:$I$85+'W02'!$J$59:$J$85),0))+SUMPRODUCT(IFERROR(--('W02'!$M$89:$M$109=$B61)*'W02'!$H$89:$H$109*('W02'!$I$89:$I$109+'W02'!$J$89:$J$109),0)))=0,"",(SUMPRODUCT(IFERROR(--('W03'!$M$9:$M$31=$B61)*'W03'!$H$9:$H$31*('W03'!$I$9:$I$31+'W03'!$J$9:$J$31),0))+SUMPRODUCT(IFERROR(--('W03'!$M$35:$M$55=$B61)*'W03'!$H$35:$H$55*('W03'!$I$35:$I$55+'W03'!$J$35:$J$55),0))+SUMPRODUCT(IFERROR(--('W03'!$M$59:$M$85=$B61)*'W03'!$H$59:$H$85*('W03'!$I$59:$I$85+'W03'!$J$59:$J$85),0))+SUMPRODUCT(IFERROR(--('W03'!$M$89:$M$109=$B61)*'W03'!$H$89:$H$109*('W03'!$I$89:$I$109+'W03'!$J$89:$J$109),0)))/(SUMPRODUCT(IFERROR(--('W02'!$M$9:$M$31=$B61)*'W02'!$H$9:$H$31*('W02'!$I$9:$I$31+'W02'!$J$9:$J$31),0))+SUMPRODUCT(IFERROR(--('W02'!$M$35:$M$55=$B61)*'W02'!$H$35:$H$55*('W02'!$I$35:$I$55+'W02'!$J$35:$J$55),0))+SUMPRODUCT(IFERROR(--('W02'!$M$59:$M$85=$B61)*'W02'!$H$59:$H$85*('W02'!$I$59:$I$85+'W02'!$J$59:$J$85),0))+SUMPRODUCT(IFERROR(--('W02'!$M$89:$M$109=$B61)*'W02'!$H$89:$H$109*('W02'!$I$89:$I$109+'W02'!$J$89:$J$109),0)))-1)),"")</f>
        <v/>
      </c>
      <c r="F61" s="276">
        <f>IFERROR(IF((SUMPRODUCT(IFERROR(--('W04'!$M$9:$M$31=$B61)*'W04'!$H$9:$H$31*('W04'!$I$9:$I$31+'W04'!$J$9:$J$31),0))+SUMPRODUCT(IFERROR(--('W04'!$M$35:$M$55=$B61)*'W04'!$H$35:$H$55*('W04'!$I$35:$I$55+'W04'!$J$35:$J$55),0))+SUMPRODUCT(IFERROR(--('W04'!$M$59:$M$85=$B61)*'W04'!$H$59:$H$85*('W04'!$I$59:$I$85+'W04'!$J$59:$J$85),0))+SUMPRODUCT(IFERROR(--('W04'!$M$89:$M$109=$B61)*'W04'!$H$89:$H$109*('W04'!$I$89:$I$109+'W04'!$J$89:$J$109),0)))=0,"",IF((SUMPRODUCT(IFERROR(--('W03'!$M$9:$M$31=$B61)*'W03'!$H$9:$H$31*('W03'!$I$9:$I$31+'W03'!$J$9:$J$31),0))+SUMPRODUCT(IFERROR(--('W03'!$M$35:$M$55=$B61)*'W03'!$H$35:$H$55*('W03'!$I$35:$I$55+'W03'!$J$35:$J$55),0))+SUMPRODUCT(IFERROR(--('W03'!$M$59:$M$85=$B61)*'W03'!$H$59:$H$85*('W03'!$I$59:$I$85+'W03'!$J$59:$J$85),0))+SUMPRODUCT(IFERROR(--('W03'!$M$89:$M$109=$B61)*'W03'!$H$89:$H$109*('W03'!$I$89:$I$109+'W03'!$J$89:$J$109),0)))=0,"",(SUMPRODUCT(IFERROR(--('W04'!$M$9:$M$31=$B61)*'W04'!$H$9:$H$31*('W04'!$I$9:$I$31+'W04'!$J$9:$J$31),0))+SUMPRODUCT(IFERROR(--('W04'!$M$35:$M$55=$B61)*'W04'!$H$35:$H$55*('W04'!$I$35:$I$55+'W04'!$J$35:$J$55),0))+SUMPRODUCT(IFERROR(--('W04'!$M$59:$M$85=$B61)*'W04'!$H$59:$H$85*('W04'!$I$59:$I$85+'W04'!$J$59:$J$85),0))+SUMPRODUCT(IFERROR(--('W04'!$M$89:$M$109=$B61)*'W04'!$H$89:$H$109*('W04'!$I$89:$I$109+'W04'!$J$89:$J$109),0)))/(SUMPRODUCT(IFERROR(--('W03'!$M$9:$M$31=$B61)*'W03'!$H$9:$H$31*('W03'!$I$9:$I$31+'W03'!$J$9:$J$31),0))+SUMPRODUCT(IFERROR(--('W03'!$M$35:$M$55=$B61)*'W03'!$H$35:$H$55*('W03'!$I$35:$I$55+'W03'!$J$35:$J$55),0))+SUMPRODUCT(IFERROR(--('W03'!$M$59:$M$85=$B61)*'W03'!$H$59:$H$85*('W03'!$I$59:$I$85+'W03'!$J$59:$J$85),0))+SUMPRODUCT(IFERROR(--('W03'!$M$89:$M$109=$B61)*'W03'!$H$89:$H$109*('W03'!$I$89:$I$109+'W03'!$J$89:$J$109),0)))-1)),"")</f>
        <v/>
      </c>
      <c r="G61" s="276">
        <f>IFERROR(IF((SUMPRODUCT(IFERROR(--('W05'!$M$9:$M$31=$B61)*'W05'!$H$9:$H$31*('W05'!$I$9:$I$31+'W05'!$J$9:$J$31),0))+SUMPRODUCT(IFERROR(--('W05'!$M$35:$M$55=$B61)*'W05'!$H$35:$H$55*('W05'!$I$35:$I$55+'W05'!$J$35:$J$55),0))+SUMPRODUCT(IFERROR(--('W05'!$M$59:$M$85=$B61)*'W05'!$H$59:$H$85*('W05'!$I$59:$I$85+'W05'!$J$59:$J$85),0))+SUMPRODUCT(IFERROR(--('W05'!$M$89:$M$109=$B61)*'W05'!$H$89:$H$109*('W05'!$I$89:$I$109+'W05'!$J$89:$J$109),0)))=0,"",IF((SUMPRODUCT(IFERROR(--('W04'!$M$9:$M$31=$B61)*'W04'!$H$9:$H$31*('W04'!$I$9:$I$31+'W04'!$J$9:$J$31),0))+SUMPRODUCT(IFERROR(--('W04'!$M$35:$M$55=$B61)*'W04'!$H$35:$H$55*('W04'!$I$35:$I$55+'W04'!$J$35:$J$55),0))+SUMPRODUCT(IFERROR(--('W04'!$M$59:$M$85=$B61)*'W04'!$H$59:$H$85*('W04'!$I$59:$I$85+'W04'!$J$59:$J$85),0))+SUMPRODUCT(IFERROR(--('W04'!$M$89:$M$109=$B61)*'W04'!$H$89:$H$109*('W04'!$I$89:$I$109+'W04'!$J$89:$J$109),0)))=0,"",(SUMPRODUCT(IFERROR(--('W05'!$M$9:$M$31=$B61)*'W05'!$H$9:$H$31*('W05'!$I$9:$I$31+'W05'!$J$9:$J$31),0))+SUMPRODUCT(IFERROR(--('W05'!$M$35:$M$55=$B61)*'W05'!$H$35:$H$55*('W05'!$I$35:$I$55+'W05'!$J$35:$J$55),0))+SUMPRODUCT(IFERROR(--('W05'!$M$59:$M$85=$B61)*'W05'!$H$59:$H$85*('W05'!$I$59:$I$85+'W05'!$J$59:$J$85),0))+SUMPRODUCT(IFERROR(--('W05'!$M$89:$M$109=$B61)*'W05'!$H$89:$H$109*('W05'!$I$89:$I$109+'W05'!$J$89:$J$109),0)))/(SUMPRODUCT(IFERROR(--('W04'!$M$9:$M$31=$B61)*'W04'!$H$9:$H$31*('W04'!$I$9:$I$31+'W04'!$J$9:$J$31),0))+SUMPRODUCT(IFERROR(--('W04'!$M$35:$M$55=$B61)*'W04'!$H$35:$H$55*('W04'!$I$35:$I$55+'W04'!$J$35:$J$55),0))+SUMPRODUCT(IFERROR(--('W04'!$M$59:$M$85=$B61)*'W04'!$H$59:$H$85*('W04'!$I$59:$I$85+'W04'!$J$59:$J$85),0))+SUMPRODUCT(IFERROR(--('W04'!$M$89:$M$109=$B61)*'W04'!$H$89:$H$109*('W04'!$I$89:$I$109+'W04'!$J$89:$J$109),0)))-1)),"")</f>
        <v/>
      </c>
      <c r="H61" s="276">
        <f>IFERROR(IF((SUMPRODUCT(IFERROR(--('W06'!$M$9:$M$31=$B61)*'W06'!$H$9:$H$31*('W06'!$I$9:$I$31+'W06'!$J$9:$J$31),0))+SUMPRODUCT(IFERROR(--('W06'!$M$35:$M$55=$B61)*'W06'!$H$35:$H$55*('W06'!$I$35:$I$55+'W06'!$J$35:$J$55),0))+SUMPRODUCT(IFERROR(--('W06'!$M$59:$M$85=$B61)*'W06'!$H$59:$H$85*('W06'!$I$59:$I$85+'W06'!$J$59:$J$85),0))+SUMPRODUCT(IFERROR(--('W06'!$M$89:$M$109=$B61)*'W06'!$H$89:$H$109*('W06'!$I$89:$I$109+'W06'!$J$89:$J$109),0)))=0,"",IF((SUMPRODUCT(IFERROR(--('W05'!$M$9:$M$31=$B61)*'W05'!$H$9:$H$31*('W05'!$I$9:$I$31+'W05'!$J$9:$J$31),0))+SUMPRODUCT(IFERROR(--('W05'!$M$35:$M$55=$B61)*'W05'!$H$35:$H$55*('W05'!$I$35:$I$55+'W05'!$J$35:$J$55),0))+SUMPRODUCT(IFERROR(--('W05'!$M$59:$M$85=$B61)*'W05'!$H$59:$H$85*('W05'!$I$59:$I$85+'W05'!$J$59:$J$85),0))+SUMPRODUCT(IFERROR(--('W05'!$M$89:$M$109=$B61)*'W05'!$H$89:$H$109*('W05'!$I$89:$I$109+'W05'!$J$89:$J$109),0)))=0,"",(SUMPRODUCT(IFERROR(--('W06'!$M$9:$M$31=$B61)*'W06'!$H$9:$H$31*('W06'!$I$9:$I$31+'W06'!$J$9:$J$31),0))+SUMPRODUCT(IFERROR(--('W06'!$M$35:$M$55=$B61)*'W06'!$H$35:$H$55*('W06'!$I$35:$I$55+'W06'!$J$35:$J$55),0))+SUMPRODUCT(IFERROR(--('W06'!$M$59:$M$85=$B61)*'W06'!$H$59:$H$85*('W06'!$I$59:$I$85+'W06'!$J$59:$J$85),0))+SUMPRODUCT(IFERROR(--('W06'!$M$89:$M$109=$B61)*'W06'!$H$89:$H$109*('W06'!$I$89:$I$109+'W06'!$J$89:$J$109),0)))/(SUMPRODUCT(IFERROR(--('W05'!$M$9:$M$31=$B61)*'W05'!$H$9:$H$31*('W05'!$I$9:$I$31+'W05'!$J$9:$J$31),0))+SUMPRODUCT(IFERROR(--('W05'!$M$35:$M$55=$B61)*'W05'!$H$35:$H$55*('W05'!$I$35:$I$55+'W05'!$J$35:$J$55),0))+SUMPRODUCT(IFERROR(--('W05'!$M$59:$M$85=$B61)*'W05'!$H$59:$H$85*('W05'!$I$59:$I$85+'W05'!$J$59:$J$85),0))+SUMPRODUCT(IFERROR(--('W05'!$M$89:$M$109=$B61)*'W05'!$H$89:$H$109*('W05'!$I$89:$I$109+'W05'!$J$89:$J$109),0)))-1)),"")</f>
        <v/>
      </c>
      <c r="I61" s="276">
        <f>IFERROR(IF((SUMPRODUCT(IFERROR(--('W07'!$M$9:$M$31=$B61)*'W07'!$H$9:$H$31*('W07'!$I$9:$I$31+'W07'!$J$9:$J$31),0))+SUMPRODUCT(IFERROR(--('W07'!$M$35:$M$55=$B61)*'W07'!$H$35:$H$55*('W07'!$I$35:$I$55+'W07'!$J$35:$J$55),0))+SUMPRODUCT(IFERROR(--('W07'!$M$59:$M$85=$B61)*'W07'!$H$59:$H$85*('W07'!$I$59:$I$85+'W07'!$J$59:$J$85),0))+SUMPRODUCT(IFERROR(--('W07'!$M$89:$M$109=$B61)*'W07'!$H$89:$H$109*('W07'!$I$89:$I$109+'W07'!$J$89:$J$109),0)))=0,"",IF((SUMPRODUCT(IFERROR(--('W06'!$M$9:$M$31=$B61)*'W06'!$H$9:$H$31*('W06'!$I$9:$I$31+'W06'!$J$9:$J$31),0))+SUMPRODUCT(IFERROR(--('W06'!$M$35:$M$55=$B61)*'W06'!$H$35:$H$55*('W06'!$I$35:$I$55+'W06'!$J$35:$J$55),0))+SUMPRODUCT(IFERROR(--('W06'!$M$59:$M$85=$B61)*'W06'!$H$59:$H$85*('W06'!$I$59:$I$85+'W06'!$J$59:$J$85),0))+SUMPRODUCT(IFERROR(--('W06'!$M$89:$M$109=$B61)*'W06'!$H$89:$H$109*('W06'!$I$89:$I$109+'W06'!$J$89:$J$109),0)))=0,"",(SUMPRODUCT(IFERROR(--('W07'!$M$9:$M$31=$B61)*'W07'!$H$9:$H$31*('W07'!$I$9:$I$31+'W07'!$J$9:$J$31),0))+SUMPRODUCT(IFERROR(--('W07'!$M$35:$M$55=$B61)*'W07'!$H$35:$H$55*('W07'!$I$35:$I$55+'W07'!$J$35:$J$55),0))+SUMPRODUCT(IFERROR(--('W07'!$M$59:$M$85=$B61)*'W07'!$H$59:$H$85*('W07'!$I$59:$I$85+'W07'!$J$59:$J$85),0))+SUMPRODUCT(IFERROR(--('W07'!$M$89:$M$109=$B61)*'W07'!$H$89:$H$109*('W07'!$I$89:$I$109+'W07'!$J$89:$J$109),0)))/(SUMPRODUCT(IFERROR(--('W06'!$M$9:$M$31=$B61)*'W06'!$H$9:$H$31*('W06'!$I$9:$I$31+'W06'!$J$9:$J$31),0))+SUMPRODUCT(IFERROR(--('W06'!$M$35:$M$55=$B61)*'W06'!$H$35:$H$55*('W06'!$I$35:$I$55+'W06'!$J$35:$J$55),0))+SUMPRODUCT(IFERROR(--('W06'!$M$59:$M$85=$B61)*'W06'!$H$59:$H$85*('W06'!$I$59:$I$85+'W06'!$J$59:$J$85),0))+SUMPRODUCT(IFERROR(--('W06'!$M$89:$M$109=$B61)*'W06'!$H$89:$H$109*('W06'!$I$89:$I$109+'W06'!$J$89:$J$109),0)))-1)),"")</f>
        <v/>
      </c>
      <c r="J61" s="276">
        <f>IFERROR(IF((SUMPRODUCT(IFERROR(--('W08'!$M$9:$M$31=$B61)*'W08'!$H$9:$H$31*('W08'!$I$9:$I$31+'W08'!$J$9:$J$31),0))+SUMPRODUCT(IFERROR(--('W08'!$M$35:$M$55=$B61)*'W08'!$H$35:$H$55*('W08'!$I$35:$I$55+'W08'!$J$35:$J$55),0))+SUMPRODUCT(IFERROR(--('W08'!$M$59:$M$85=$B61)*'W08'!$H$59:$H$85*('W08'!$I$59:$I$85+'W08'!$J$59:$J$85),0))+SUMPRODUCT(IFERROR(--('W08'!$M$89:$M$109=$B61)*'W08'!$H$89:$H$109*('W08'!$I$89:$I$109+'W08'!$J$89:$J$109),0)))=0,"",IF((SUMPRODUCT(IFERROR(--('W07'!$M$9:$M$31=$B61)*'W07'!$H$9:$H$31*('W07'!$I$9:$I$31+'W07'!$J$9:$J$31),0))+SUMPRODUCT(IFERROR(--('W07'!$M$35:$M$55=$B61)*'W07'!$H$35:$H$55*('W07'!$I$35:$I$55+'W07'!$J$35:$J$55),0))+SUMPRODUCT(IFERROR(--('W07'!$M$59:$M$85=$B61)*'W07'!$H$59:$H$85*('W07'!$I$59:$I$85+'W07'!$J$59:$J$85),0))+SUMPRODUCT(IFERROR(--('W07'!$M$89:$M$109=$B61)*'W07'!$H$89:$H$109*('W07'!$I$89:$I$109+'W07'!$J$89:$J$109),0)))=0,"",(SUMPRODUCT(IFERROR(--('W08'!$M$9:$M$31=$B61)*'W08'!$H$9:$H$31*('W08'!$I$9:$I$31+'W08'!$J$9:$J$31),0))+SUMPRODUCT(IFERROR(--('W08'!$M$35:$M$55=$B61)*'W08'!$H$35:$H$55*('W08'!$I$35:$I$55+'W08'!$J$35:$J$55),0))+SUMPRODUCT(IFERROR(--('W08'!$M$59:$M$85=$B61)*'W08'!$H$59:$H$85*('W08'!$I$59:$I$85+'W08'!$J$59:$J$85),0))+SUMPRODUCT(IFERROR(--('W08'!$M$89:$M$109=$B61)*'W08'!$H$89:$H$109*('W08'!$I$89:$I$109+'W08'!$J$89:$J$109),0)))/(SUMPRODUCT(IFERROR(--('W07'!$M$9:$M$31=$B61)*'W07'!$H$9:$H$31*('W07'!$I$9:$I$31+'W07'!$J$9:$J$31),0))+SUMPRODUCT(IFERROR(--('W07'!$M$35:$M$55=$B61)*'W07'!$H$35:$H$55*('W07'!$I$35:$I$55+'W07'!$J$35:$J$55),0))+SUMPRODUCT(IFERROR(--('W07'!$M$59:$M$85=$B61)*'W07'!$H$59:$H$85*('W07'!$I$59:$I$85+'W07'!$J$59:$J$85),0))+SUMPRODUCT(IFERROR(--('W07'!$M$89:$M$109=$B61)*'W07'!$H$89:$H$109*('W07'!$I$89:$I$109+'W07'!$J$89:$J$109),0)))-1)),"")</f>
        <v/>
      </c>
      <c r="K61" s="276">
        <f>IFERROR(IF((SUMPRODUCT(IFERROR(--('W09'!$M$9:$M$31=$B61)*'W09'!$H$9:$H$31*('W09'!$I$9:$I$31+'W09'!$J$9:$J$31),0))+SUMPRODUCT(IFERROR(--('W09'!$M$35:$M$55=$B61)*'W09'!$H$35:$H$55*('W09'!$I$35:$I$55+'W09'!$J$35:$J$55),0))+SUMPRODUCT(IFERROR(--('W09'!$M$59:$M$85=$B61)*'W09'!$H$59:$H$85*('W09'!$I$59:$I$85+'W09'!$J$59:$J$85),0))+SUMPRODUCT(IFERROR(--('W09'!$M$89:$M$109=$B61)*'W09'!$H$89:$H$109*('W09'!$I$89:$I$109+'W09'!$J$89:$J$109),0)))=0,"",IF((SUMPRODUCT(IFERROR(--('W08'!$M$9:$M$31=$B61)*'W08'!$H$9:$H$31*('W08'!$I$9:$I$31+'W08'!$J$9:$J$31),0))+SUMPRODUCT(IFERROR(--('W08'!$M$35:$M$55=$B61)*'W08'!$H$35:$H$55*('W08'!$I$35:$I$55+'W08'!$J$35:$J$55),0))+SUMPRODUCT(IFERROR(--('W08'!$M$59:$M$85=$B61)*'W08'!$H$59:$H$85*('W08'!$I$59:$I$85+'W08'!$J$59:$J$85),0))+SUMPRODUCT(IFERROR(--('W08'!$M$89:$M$109=$B61)*'W08'!$H$89:$H$109*('W08'!$I$89:$I$109+'W08'!$J$89:$J$109),0)))=0,"",(SUMPRODUCT(IFERROR(--('W09'!$M$9:$M$31=$B61)*'W09'!$H$9:$H$31*('W09'!$I$9:$I$31+'W09'!$J$9:$J$31),0))+SUMPRODUCT(IFERROR(--('W09'!$M$35:$M$55=$B61)*'W09'!$H$35:$H$55*('W09'!$I$35:$I$55+'W09'!$J$35:$J$55),0))+SUMPRODUCT(IFERROR(--('W09'!$M$59:$M$85=$B61)*'W09'!$H$59:$H$85*('W09'!$I$59:$I$85+'W09'!$J$59:$J$85),0))+SUMPRODUCT(IFERROR(--('W09'!$M$89:$M$109=$B61)*'W09'!$H$89:$H$109*('W09'!$I$89:$I$109+'W09'!$J$89:$J$109),0)))/(SUMPRODUCT(IFERROR(--('W08'!$M$9:$M$31=$B61)*'W08'!$H$9:$H$31*('W08'!$I$9:$I$31+'W08'!$J$9:$J$31),0))+SUMPRODUCT(IFERROR(--('W08'!$M$35:$M$55=$B61)*'W08'!$H$35:$H$55*('W08'!$I$35:$I$55+'W08'!$J$35:$J$55),0))+SUMPRODUCT(IFERROR(--('W08'!$M$59:$M$85=$B61)*'W08'!$H$59:$H$85*('W08'!$I$59:$I$85+'W08'!$J$59:$J$85),0))+SUMPRODUCT(IFERROR(--('W08'!$M$89:$M$109=$B61)*'W08'!$H$89:$H$109*('W08'!$I$89:$I$109+'W08'!$J$89:$J$109),0)))-1)),"")</f>
        <v/>
      </c>
      <c r="L61" s="276">
        <f>IFERROR(IF((SUMPRODUCT(IFERROR(--('W10'!$M$9:$M$31=$B61)*'W10'!$H$9:$H$31*('W10'!$I$9:$I$31+'W10'!$J$9:$J$31),0))+SUMPRODUCT(IFERROR(--('W10'!$M$35:$M$55=$B61)*'W10'!$H$35:$H$55*('W10'!$I$35:$I$55+'W10'!$J$35:$J$55),0))+SUMPRODUCT(IFERROR(--('W10'!$M$59:$M$85=$B61)*'W10'!$H$59:$H$85*('W10'!$I$59:$I$85+'W10'!$J$59:$J$85),0))+SUMPRODUCT(IFERROR(--('W10'!$M$89:$M$109=$B61)*'W10'!$H$89:$H$109*('W10'!$I$89:$I$109+'W10'!$J$89:$J$109),0)))=0,"",IF((SUMPRODUCT(IFERROR(--('W09'!$M$9:$M$31=$B61)*'W09'!$H$9:$H$31*('W09'!$I$9:$I$31+'W09'!$J$9:$J$31),0))+SUMPRODUCT(IFERROR(--('W09'!$M$35:$M$55=$B61)*'W09'!$H$35:$H$55*('W09'!$I$35:$I$55+'W09'!$J$35:$J$55),0))+SUMPRODUCT(IFERROR(--('W09'!$M$59:$M$85=$B61)*'W09'!$H$59:$H$85*('W09'!$I$59:$I$85+'W09'!$J$59:$J$85),0))+SUMPRODUCT(IFERROR(--('W09'!$M$89:$M$109=$B61)*'W09'!$H$89:$H$109*('W09'!$I$89:$I$109+'W09'!$J$89:$J$109),0)))=0,"",(SUMPRODUCT(IFERROR(--('W10'!$M$9:$M$31=$B61)*'W10'!$H$9:$H$31*('W10'!$I$9:$I$31+'W10'!$J$9:$J$31),0))+SUMPRODUCT(IFERROR(--('W10'!$M$35:$M$55=$B61)*'W10'!$H$35:$H$55*('W10'!$I$35:$I$55+'W10'!$J$35:$J$55),0))+SUMPRODUCT(IFERROR(--('W10'!$M$59:$M$85=$B61)*'W10'!$H$59:$H$85*('W10'!$I$59:$I$85+'W10'!$J$59:$J$85),0))+SUMPRODUCT(IFERROR(--('W10'!$M$89:$M$109=$B61)*'W10'!$H$89:$H$109*('W10'!$I$89:$I$109+'W10'!$J$89:$J$109),0)))/(SUMPRODUCT(IFERROR(--('W09'!$M$9:$M$31=$B61)*'W09'!$H$9:$H$31*('W09'!$I$9:$I$31+'W09'!$J$9:$J$31),0))+SUMPRODUCT(IFERROR(--('W09'!$M$35:$M$55=$B61)*'W09'!$H$35:$H$55*('W09'!$I$35:$I$55+'W09'!$J$35:$J$55),0))+SUMPRODUCT(IFERROR(--('W09'!$M$59:$M$85=$B61)*'W09'!$H$59:$H$85*('W09'!$I$59:$I$85+'W09'!$J$59:$J$85),0))+SUMPRODUCT(IFERROR(--('W09'!$M$89:$M$109=$B61)*'W09'!$H$89:$H$109*('W09'!$I$89:$I$109+'W09'!$J$89:$J$109),0)))-1)),"")</f>
        <v/>
      </c>
      <c r="M61" s="276">
        <f>IFERROR(IF((SUMPRODUCT(IFERROR(--('W11'!$M$9:$M$31=$B61)*'W11'!$H$9:$H$31*('W11'!$I$9:$I$31+'W11'!$J$9:$J$31),0))+SUMPRODUCT(IFERROR(--('W11'!$M$35:$M$55=$B61)*'W11'!$H$35:$H$55*('W11'!$I$35:$I$55+'W11'!$J$35:$J$55),0))+SUMPRODUCT(IFERROR(--('W11'!$M$59:$M$85=$B61)*'W11'!$H$59:$H$85*('W11'!$I$59:$I$85+'W11'!$J$59:$J$85),0))+SUMPRODUCT(IFERROR(--('W11'!$M$89:$M$109=$B61)*'W11'!$H$89:$H$109*('W11'!$I$89:$I$109+'W11'!$J$89:$J$109),0)))=0,"",IF((SUMPRODUCT(IFERROR(--('W10'!$M$9:$M$31=$B61)*'W10'!$H$9:$H$31*('W10'!$I$9:$I$31+'W10'!$J$9:$J$31),0))+SUMPRODUCT(IFERROR(--('W10'!$M$35:$M$55=$B61)*'W10'!$H$35:$H$55*('W10'!$I$35:$I$55+'W10'!$J$35:$J$55),0))+SUMPRODUCT(IFERROR(--('W10'!$M$59:$M$85=$B61)*'W10'!$H$59:$H$85*('W10'!$I$59:$I$85+'W10'!$J$59:$J$85),0))+SUMPRODUCT(IFERROR(--('W10'!$M$89:$M$109=$B61)*'W10'!$H$89:$H$109*('W10'!$I$89:$I$109+'W10'!$J$89:$J$109),0)))=0,"",(SUMPRODUCT(IFERROR(--('W11'!$M$9:$M$31=$B61)*'W11'!$H$9:$H$31*('W11'!$I$9:$I$31+'W11'!$J$9:$J$31),0))+SUMPRODUCT(IFERROR(--('W11'!$M$35:$M$55=$B61)*'W11'!$H$35:$H$55*('W11'!$I$35:$I$55+'W11'!$J$35:$J$55),0))+SUMPRODUCT(IFERROR(--('W11'!$M$59:$M$85=$B61)*'W11'!$H$59:$H$85*('W11'!$I$59:$I$85+'W11'!$J$59:$J$85),0))+SUMPRODUCT(IFERROR(--('W11'!$M$89:$M$109=$B61)*'W11'!$H$89:$H$109*('W11'!$I$89:$I$109+'W11'!$J$89:$J$109),0)))/(SUMPRODUCT(IFERROR(--('W10'!$M$9:$M$31=$B61)*'W10'!$H$9:$H$31*('W10'!$I$9:$I$31+'W10'!$J$9:$J$31),0))+SUMPRODUCT(IFERROR(--('W10'!$M$35:$M$55=$B61)*'W10'!$H$35:$H$55*('W10'!$I$35:$I$55+'W10'!$J$35:$J$55),0))+SUMPRODUCT(IFERROR(--('W10'!$M$59:$M$85=$B61)*'W10'!$H$59:$H$85*('W10'!$I$59:$I$85+'W10'!$J$59:$J$85),0))+SUMPRODUCT(IFERROR(--('W10'!$M$89:$M$109=$B61)*'W10'!$H$89:$H$109*('W10'!$I$89:$I$109+'W10'!$J$89:$J$109),0)))-1)),"")</f>
        <v/>
      </c>
      <c r="N61" s="276">
        <f>IFERROR(IF((SUMPRODUCT(IFERROR(--('W12'!$M$9:$M$31=$B61)*'W12'!$H$9:$H$31*('W12'!$I$9:$I$31+'W12'!$J$9:$J$31),0))+SUMPRODUCT(IFERROR(--('W12'!$M$35:$M$55=$B61)*'W12'!$H$35:$H$55*('W12'!$I$35:$I$55+'W12'!$J$35:$J$55),0))+SUMPRODUCT(IFERROR(--('W12'!$M$59:$M$85=$B61)*'W12'!$H$59:$H$85*('W12'!$I$59:$I$85+'W12'!$J$59:$J$85),0))+SUMPRODUCT(IFERROR(--('W12'!$M$89:$M$109=$B61)*'W12'!$H$89:$H$109*('W12'!$I$89:$I$109+'W12'!$J$89:$J$109),0)))=0,"",IF((SUMPRODUCT(IFERROR(--('W11'!$M$9:$M$31=$B61)*'W11'!$H$9:$H$31*('W11'!$I$9:$I$31+'W11'!$J$9:$J$31),0))+SUMPRODUCT(IFERROR(--('W11'!$M$35:$M$55=$B61)*'W11'!$H$35:$H$55*('W11'!$I$35:$I$55+'W11'!$J$35:$J$55),0))+SUMPRODUCT(IFERROR(--('W11'!$M$59:$M$85=$B61)*'W11'!$H$59:$H$85*('W11'!$I$59:$I$85+'W11'!$J$59:$J$85),0))+SUMPRODUCT(IFERROR(--('W11'!$M$89:$M$109=$B61)*'W11'!$H$89:$H$109*('W11'!$I$89:$I$109+'W11'!$J$89:$J$109),0)))=0,"",(SUMPRODUCT(IFERROR(--('W12'!$M$9:$M$31=$B61)*'W12'!$H$9:$H$31*('W12'!$I$9:$I$31+'W12'!$J$9:$J$31),0))+SUMPRODUCT(IFERROR(--('W12'!$M$35:$M$55=$B61)*'W12'!$H$35:$H$55*('W12'!$I$35:$I$55+'W12'!$J$35:$J$55),0))+SUMPRODUCT(IFERROR(--('W12'!$M$59:$M$85=$B61)*'W12'!$H$59:$H$85*('W12'!$I$59:$I$85+'W12'!$J$59:$J$85),0))+SUMPRODUCT(IFERROR(--('W12'!$M$89:$M$109=$B61)*'W12'!$H$89:$H$109*('W12'!$I$89:$I$109+'W12'!$J$89:$J$109),0)))/(SUMPRODUCT(IFERROR(--('W11'!$M$9:$M$31=$B61)*'W11'!$H$9:$H$31*('W11'!$I$9:$I$31+'W11'!$J$9:$J$31),0))+SUMPRODUCT(IFERROR(--('W11'!$M$35:$M$55=$B61)*'W11'!$H$35:$H$55*('W11'!$I$35:$I$55+'W11'!$J$35:$J$55),0))+SUMPRODUCT(IFERROR(--('W11'!$M$59:$M$85=$B61)*'W11'!$H$59:$H$85*('W11'!$I$59:$I$85+'W11'!$J$59:$J$85),0))+SUMPRODUCT(IFERROR(--('W11'!$M$89:$M$109=$B61)*'W11'!$H$89:$H$109*('W11'!$I$89:$I$109+'W11'!$J$89:$J$109),0)))-1)),"")</f>
        <v/>
      </c>
      <c r="O61" s="276">
        <f>IFERROR(IF((SUMPRODUCT(IFERROR(--('W13'!$M$9:$M$31=$B61)*'W13'!$H$9:$H$31*('W13'!$I$9:$I$31+'W13'!$J$9:$J$31),0))+SUMPRODUCT(IFERROR(--('W13'!$M$35:$M$55=$B61)*'W13'!$H$35:$H$55*('W13'!$I$35:$I$55+'W13'!$J$35:$J$55),0))+SUMPRODUCT(IFERROR(--('W13'!$M$59:$M$85=$B61)*'W13'!$H$59:$H$85*('W13'!$I$59:$I$85+'W13'!$J$59:$J$85),0))+SUMPRODUCT(IFERROR(--('W13'!$M$89:$M$109=$B61)*'W13'!$H$89:$H$109*('W13'!$I$89:$I$109+'W13'!$J$89:$J$109),0)))=0,"",IF((SUMPRODUCT(IFERROR(--('W12'!$M$9:$M$31=$B61)*'W12'!$H$9:$H$31*('W12'!$I$9:$I$31+'W12'!$J$9:$J$31),0))+SUMPRODUCT(IFERROR(--('W12'!$M$35:$M$55=$B61)*'W12'!$H$35:$H$55*('W12'!$I$35:$I$55+'W12'!$J$35:$J$55),0))+SUMPRODUCT(IFERROR(--('W12'!$M$59:$M$85=$B61)*'W12'!$H$59:$H$85*('W12'!$I$59:$I$85+'W12'!$J$59:$J$85),0))+SUMPRODUCT(IFERROR(--('W12'!$M$89:$M$109=$B61)*'W12'!$H$89:$H$109*('W12'!$I$89:$I$109+'W12'!$J$89:$J$109),0)))=0,"",(SUMPRODUCT(IFERROR(--('W13'!$M$9:$M$31=$B61)*'W13'!$H$9:$H$31*('W13'!$I$9:$I$31+'W13'!$J$9:$J$31),0))+SUMPRODUCT(IFERROR(--('W13'!$M$35:$M$55=$B61)*'W13'!$H$35:$H$55*('W13'!$I$35:$I$55+'W13'!$J$35:$J$55),0))+SUMPRODUCT(IFERROR(--('W13'!$M$59:$M$85=$B61)*'W13'!$H$59:$H$85*('W13'!$I$59:$I$85+'W13'!$J$59:$J$85),0))+SUMPRODUCT(IFERROR(--('W13'!$M$89:$M$109=$B61)*'W13'!$H$89:$H$109*('W13'!$I$89:$I$109+'W13'!$J$89:$J$109),0)))/(SUMPRODUCT(IFERROR(--('W12'!$M$9:$M$31=$B61)*'W12'!$H$9:$H$31*('W12'!$I$9:$I$31+'W12'!$J$9:$J$31),0))+SUMPRODUCT(IFERROR(--('W12'!$M$35:$M$55=$B61)*'W12'!$H$35:$H$55*('W12'!$I$35:$I$55+'W12'!$J$35:$J$55),0))+SUMPRODUCT(IFERROR(--('W12'!$M$59:$M$85=$B61)*'W12'!$H$59:$H$85*('W12'!$I$59:$I$85+'W12'!$J$59:$J$85),0))+SUMPRODUCT(IFERROR(--('W12'!$M$89:$M$109=$B61)*'W12'!$H$89:$H$109*('W12'!$I$89:$I$109+'W12'!$J$89:$J$109),0)))-1)),"")</f>
        <v/>
      </c>
      <c r="P61" s="276">
        <f>IFERROR(IF((SUMPRODUCT(IFERROR(--('W14'!$M$9:$M$31=$B61)*'W14'!$H$9:$H$31*('W14'!$I$9:$I$31+'W14'!$J$9:$J$31),0))+SUMPRODUCT(IFERROR(--('W14'!$M$35:$M$55=$B61)*'W14'!$H$35:$H$55*('W14'!$I$35:$I$55+'W14'!$J$35:$J$55),0))+SUMPRODUCT(IFERROR(--('W14'!$M$59:$M$85=$B61)*'W14'!$H$59:$H$85*('W14'!$I$59:$I$85+'W14'!$J$59:$J$85),0))+SUMPRODUCT(IFERROR(--('W14'!$M$89:$M$109=$B61)*'W14'!$H$89:$H$109*('W14'!$I$89:$I$109+'W14'!$J$89:$J$109),0)))=0,"",IF((SUMPRODUCT(IFERROR(--('W13'!$M$9:$M$31=$B61)*'W13'!$H$9:$H$31*('W13'!$I$9:$I$31+'W13'!$J$9:$J$31),0))+SUMPRODUCT(IFERROR(--('W13'!$M$35:$M$55=$B61)*'W13'!$H$35:$H$55*('W13'!$I$35:$I$55+'W13'!$J$35:$J$55),0))+SUMPRODUCT(IFERROR(--('W13'!$M$59:$M$85=$B61)*'W13'!$H$59:$H$85*('W13'!$I$59:$I$85+'W13'!$J$59:$J$85),0))+SUMPRODUCT(IFERROR(--('W13'!$M$89:$M$109=$B61)*'W13'!$H$89:$H$109*('W13'!$I$89:$I$109+'W13'!$J$89:$J$109),0)))=0,"",(SUMPRODUCT(IFERROR(--('W14'!$M$9:$M$31=$B61)*'W14'!$H$9:$H$31*('W14'!$I$9:$I$31+'W14'!$J$9:$J$31),0))+SUMPRODUCT(IFERROR(--('W14'!$M$35:$M$55=$B61)*'W14'!$H$35:$H$55*('W14'!$I$35:$I$55+'W14'!$J$35:$J$55),0))+SUMPRODUCT(IFERROR(--('W14'!$M$59:$M$85=$B61)*'W14'!$H$59:$H$85*('W14'!$I$59:$I$85+'W14'!$J$59:$J$85),0))+SUMPRODUCT(IFERROR(--('W14'!$M$89:$M$109=$B61)*'W14'!$H$89:$H$109*('W14'!$I$89:$I$109+'W14'!$J$89:$J$109),0)))/(SUMPRODUCT(IFERROR(--('W13'!$M$9:$M$31=$B61)*'W13'!$H$9:$H$31*('W13'!$I$9:$I$31+'W13'!$J$9:$J$31),0))+SUMPRODUCT(IFERROR(--('W13'!$M$35:$M$55=$B61)*'W13'!$H$35:$H$55*('W13'!$I$35:$I$55+'W13'!$J$35:$J$55),0))+SUMPRODUCT(IFERROR(--('W13'!$M$59:$M$85=$B61)*'W13'!$H$59:$H$85*('W13'!$I$59:$I$85+'W13'!$J$59:$J$85),0))+SUMPRODUCT(IFERROR(--('W13'!$M$89:$M$109=$B61)*'W13'!$H$89:$H$109*('W13'!$I$89:$I$109+'W13'!$J$89:$J$109),0)))-1)),"")</f>
        <v/>
      </c>
      <c r="Q61" s="276">
        <f>IFERROR(IF((SUMPRODUCT(IFERROR(--('W15'!$M$9:$M$31=$B61)*'W15'!$H$9:$H$31*('W15'!$I$9:$I$31+'W15'!$J$9:$J$31),0))+SUMPRODUCT(IFERROR(--('W15'!$M$35:$M$55=$B61)*'W15'!$H$35:$H$55*('W15'!$I$35:$I$55+'W15'!$J$35:$J$55),0))+SUMPRODUCT(IFERROR(--('W15'!$M$59:$M$85=$B61)*'W15'!$H$59:$H$85*('W15'!$I$59:$I$85+'W15'!$J$59:$J$85),0))+SUMPRODUCT(IFERROR(--('W15'!$M$89:$M$109=$B61)*'W15'!$H$89:$H$109*('W15'!$I$89:$I$109+'W15'!$J$89:$J$109),0)))=0,"",IF((SUMPRODUCT(IFERROR(--('W14'!$M$9:$M$31=$B61)*'W14'!$H$9:$H$31*('W14'!$I$9:$I$31+'W14'!$J$9:$J$31),0))+SUMPRODUCT(IFERROR(--('W14'!$M$35:$M$55=$B61)*'W14'!$H$35:$H$55*('W14'!$I$35:$I$55+'W14'!$J$35:$J$55),0))+SUMPRODUCT(IFERROR(--('W14'!$M$59:$M$85=$B61)*'W14'!$H$59:$H$85*('W14'!$I$59:$I$85+'W14'!$J$59:$J$85),0))+SUMPRODUCT(IFERROR(--('W14'!$M$89:$M$109=$B61)*'W14'!$H$89:$H$109*('W14'!$I$89:$I$109+'W14'!$J$89:$J$109),0)))=0,"",(SUMPRODUCT(IFERROR(--('W15'!$M$9:$M$31=$B61)*'W15'!$H$9:$H$31*('W15'!$I$9:$I$31+'W15'!$J$9:$J$31),0))+SUMPRODUCT(IFERROR(--('W15'!$M$35:$M$55=$B61)*'W15'!$H$35:$H$55*('W15'!$I$35:$I$55+'W15'!$J$35:$J$55),0))+SUMPRODUCT(IFERROR(--('W15'!$M$59:$M$85=$B61)*'W15'!$H$59:$H$85*('W15'!$I$59:$I$85+'W15'!$J$59:$J$85),0))+SUMPRODUCT(IFERROR(--('W15'!$M$89:$M$109=$B61)*'W15'!$H$89:$H$109*('W15'!$I$89:$I$109+'W15'!$J$89:$J$109),0)))/(SUMPRODUCT(IFERROR(--('W14'!$M$9:$M$31=$B61)*'W14'!$H$9:$H$31*('W14'!$I$9:$I$31+'W14'!$J$9:$J$31),0))+SUMPRODUCT(IFERROR(--('W14'!$M$35:$M$55=$B61)*'W14'!$H$35:$H$55*('W14'!$I$35:$I$55+'W14'!$J$35:$J$55),0))+SUMPRODUCT(IFERROR(--('W14'!$M$59:$M$85=$B61)*'W14'!$H$59:$H$85*('W14'!$I$59:$I$85+'W14'!$J$59:$J$85),0))+SUMPRODUCT(IFERROR(--('W14'!$M$89:$M$109=$B61)*'W14'!$H$89:$H$109*('W14'!$I$89:$I$109+'W14'!$J$89:$J$109),0)))-1)),"")</f>
        <v/>
      </c>
      <c r="R61" s="276">
        <f>IFERROR(IF((SUMPRODUCT(IFERROR(--('W16'!$M$9:$M$31=$B61)*'W16'!$H$9:$H$31*('W16'!$I$9:$I$31+'W16'!$J$9:$J$31),0))+SUMPRODUCT(IFERROR(--('W16'!$M$35:$M$55=$B61)*'W16'!$H$35:$H$55*('W16'!$I$35:$I$55+'W16'!$J$35:$J$55),0))+SUMPRODUCT(IFERROR(--('W16'!$M$59:$M$85=$B61)*'W16'!$H$59:$H$85*('W16'!$I$59:$I$85+'W16'!$J$59:$J$85),0))+SUMPRODUCT(IFERROR(--('W16'!$M$89:$M$109=$B61)*'W16'!$H$89:$H$109*('W16'!$I$89:$I$109+'W16'!$J$89:$J$109),0)))=0,"",IF((SUMPRODUCT(IFERROR(--('W15'!$M$9:$M$31=$B61)*'W15'!$H$9:$H$31*('W15'!$I$9:$I$31+'W15'!$J$9:$J$31),0))+SUMPRODUCT(IFERROR(--('W15'!$M$35:$M$55=$B61)*'W15'!$H$35:$H$55*('W15'!$I$35:$I$55+'W15'!$J$35:$J$55),0))+SUMPRODUCT(IFERROR(--('W15'!$M$59:$M$85=$B61)*'W15'!$H$59:$H$85*('W15'!$I$59:$I$85+'W15'!$J$59:$J$85),0))+SUMPRODUCT(IFERROR(--('W15'!$M$89:$M$109=$B61)*'W15'!$H$89:$H$109*('W15'!$I$89:$I$109+'W15'!$J$89:$J$109),0)))=0,"",(SUMPRODUCT(IFERROR(--('W16'!$M$9:$M$31=$B61)*'W16'!$H$9:$H$31*('W16'!$I$9:$I$31+'W16'!$J$9:$J$31),0))+SUMPRODUCT(IFERROR(--('W16'!$M$35:$M$55=$B61)*'W16'!$H$35:$H$55*('W16'!$I$35:$I$55+'W16'!$J$35:$J$55),0))+SUMPRODUCT(IFERROR(--('W16'!$M$59:$M$85=$B61)*'W16'!$H$59:$H$85*('W16'!$I$59:$I$85+'W16'!$J$59:$J$85),0))+SUMPRODUCT(IFERROR(--('W16'!$M$89:$M$109=$B61)*'W16'!$H$89:$H$109*('W16'!$I$89:$I$109+'W16'!$J$89:$J$109),0)))/(SUMPRODUCT(IFERROR(--('W15'!$M$9:$M$31=$B61)*'W15'!$H$9:$H$31*('W15'!$I$9:$I$31+'W15'!$J$9:$J$31),0))+SUMPRODUCT(IFERROR(--('W15'!$M$35:$M$55=$B61)*'W15'!$H$35:$H$55*('W15'!$I$35:$I$55+'W15'!$J$35:$J$55),0))+SUMPRODUCT(IFERROR(--('W15'!$M$59:$M$85=$B61)*'W15'!$H$59:$H$85*('W15'!$I$59:$I$85+'W15'!$J$59:$J$85),0))+SUMPRODUCT(IFERROR(--('W15'!$M$89:$M$109=$B61)*'W15'!$H$89:$H$109*('W15'!$I$89:$I$109+'W15'!$J$89:$J$109),0)))-1)),"")</f>
        <v/>
      </c>
    </row>
    <row r="62">
      <c r="A62" s="231" t="inlineStr">
        <is>
          <t>G3</t>
        </is>
      </c>
      <c r="B62" s="232" t="inlineStr">
        <is>
          <t>Dorsey machine monopodalica</t>
        </is>
      </c>
      <c r="C62" s="275">
        <f>""</f>
        <v/>
      </c>
      <c r="D62" s="275">
        <f>IFERROR(IF((SUMPRODUCT(IFERROR(--('W02'!$M$9:$M$31=$B62)*'W02'!$H$9:$H$31*('W02'!$I$9:$I$31+'W02'!$J$9:$J$31),0))+SUMPRODUCT(IFERROR(--('W02'!$M$35:$M$55=$B62)*'W02'!$H$35:$H$55*('W02'!$I$35:$I$55+'W02'!$J$35:$J$55),0))+SUMPRODUCT(IFERROR(--('W02'!$M$59:$M$85=$B62)*'W02'!$H$59:$H$85*('W02'!$I$59:$I$85+'W02'!$J$59:$J$85),0))+SUMPRODUCT(IFERROR(--('W02'!$M$89:$M$109=$B62)*'W02'!$H$89:$H$109*('W02'!$I$89:$I$109+'W02'!$J$89:$J$109),0)))=0,"",IF((SUMPRODUCT(IFERROR(--('W01'!$M$9:$M$31=$B62)*'W01'!$H$9:$H$31*('W01'!$I$9:$I$31+'W01'!$J$9:$J$31),0))+SUMPRODUCT(IFERROR(--('W01'!$M$35:$M$55=$B62)*'W01'!$H$35:$H$55*('W01'!$I$35:$I$55+'W01'!$J$35:$J$55),0))+SUMPRODUCT(IFERROR(--('W01'!$M$59:$M$85=$B62)*'W01'!$H$59:$H$85*('W01'!$I$59:$I$85+'W01'!$J$59:$J$85),0))+SUMPRODUCT(IFERROR(--('W01'!$M$89:$M$109=$B62)*'W01'!$H$89:$H$109*('W01'!$I$89:$I$109+'W01'!$J$89:$J$109),0)))=0,"",(SUMPRODUCT(IFERROR(--('W02'!$M$9:$M$31=$B62)*'W02'!$H$9:$H$31*('W02'!$I$9:$I$31+'W02'!$J$9:$J$31),0))+SUMPRODUCT(IFERROR(--('W02'!$M$35:$M$55=$B62)*'W02'!$H$35:$H$55*('W02'!$I$35:$I$55+'W02'!$J$35:$J$55),0))+SUMPRODUCT(IFERROR(--('W02'!$M$59:$M$85=$B62)*'W02'!$H$59:$H$85*('W02'!$I$59:$I$85+'W02'!$J$59:$J$85),0))+SUMPRODUCT(IFERROR(--('W02'!$M$89:$M$109=$B62)*'W02'!$H$89:$H$109*('W02'!$I$89:$I$109+'W02'!$J$89:$J$109),0)))/(SUMPRODUCT(IFERROR(--('W01'!$M$9:$M$31=$B62)*'W01'!$H$9:$H$31*('W01'!$I$9:$I$31+'W01'!$J$9:$J$31),0))+SUMPRODUCT(IFERROR(--('W01'!$M$35:$M$55=$B62)*'W01'!$H$35:$H$55*('W01'!$I$35:$I$55+'W01'!$J$35:$J$55),0))+SUMPRODUCT(IFERROR(--('W01'!$M$59:$M$85=$B62)*'W01'!$H$59:$H$85*('W01'!$I$59:$I$85+'W01'!$J$59:$J$85),0))+SUMPRODUCT(IFERROR(--('W01'!$M$89:$M$109=$B62)*'W01'!$H$89:$H$109*('W01'!$I$89:$I$109+'W01'!$J$89:$J$109),0)))-1)),"")</f>
        <v/>
      </c>
      <c r="E62" s="275">
        <f>IFERROR(IF((SUMPRODUCT(IFERROR(--('W03'!$M$9:$M$31=$B62)*'W03'!$H$9:$H$31*('W03'!$I$9:$I$31+'W03'!$J$9:$J$31),0))+SUMPRODUCT(IFERROR(--('W03'!$M$35:$M$55=$B62)*'W03'!$H$35:$H$55*('W03'!$I$35:$I$55+'W03'!$J$35:$J$55),0))+SUMPRODUCT(IFERROR(--('W03'!$M$59:$M$85=$B62)*'W03'!$H$59:$H$85*('W03'!$I$59:$I$85+'W03'!$J$59:$J$85),0))+SUMPRODUCT(IFERROR(--('W03'!$M$89:$M$109=$B62)*'W03'!$H$89:$H$109*('W03'!$I$89:$I$109+'W03'!$J$89:$J$109),0)))=0,"",IF((SUMPRODUCT(IFERROR(--('W02'!$M$9:$M$31=$B62)*'W02'!$H$9:$H$31*('W02'!$I$9:$I$31+'W02'!$J$9:$J$31),0))+SUMPRODUCT(IFERROR(--('W02'!$M$35:$M$55=$B62)*'W02'!$H$35:$H$55*('W02'!$I$35:$I$55+'W02'!$J$35:$J$55),0))+SUMPRODUCT(IFERROR(--('W02'!$M$59:$M$85=$B62)*'W02'!$H$59:$H$85*('W02'!$I$59:$I$85+'W02'!$J$59:$J$85),0))+SUMPRODUCT(IFERROR(--('W02'!$M$89:$M$109=$B62)*'W02'!$H$89:$H$109*('W02'!$I$89:$I$109+'W02'!$J$89:$J$109),0)))=0,"",(SUMPRODUCT(IFERROR(--('W03'!$M$9:$M$31=$B62)*'W03'!$H$9:$H$31*('W03'!$I$9:$I$31+'W03'!$J$9:$J$31),0))+SUMPRODUCT(IFERROR(--('W03'!$M$35:$M$55=$B62)*'W03'!$H$35:$H$55*('W03'!$I$35:$I$55+'W03'!$J$35:$J$55),0))+SUMPRODUCT(IFERROR(--('W03'!$M$59:$M$85=$B62)*'W03'!$H$59:$H$85*('W03'!$I$59:$I$85+'W03'!$J$59:$J$85),0))+SUMPRODUCT(IFERROR(--('W03'!$M$89:$M$109=$B62)*'W03'!$H$89:$H$109*('W03'!$I$89:$I$109+'W03'!$J$89:$J$109),0)))/(SUMPRODUCT(IFERROR(--('W02'!$M$9:$M$31=$B62)*'W02'!$H$9:$H$31*('W02'!$I$9:$I$31+'W02'!$J$9:$J$31),0))+SUMPRODUCT(IFERROR(--('W02'!$M$35:$M$55=$B62)*'W02'!$H$35:$H$55*('W02'!$I$35:$I$55+'W02'!$J$35:$J$55),0))+SUMPRODUCT(IFERROR(--('W02'!$M$59:$M$85=$B62)*'W02'!$H$59:$H$85*('W02'!$I$59:$I$85+'W02'!$J$59:$J$85),0))+SUMPRODUCT(IFERROR(--('W02'!$M$89:$M$109=$B62)*'W02'!$H$89:$H$109*('W02'!$I$89:$I$109+'W02'!$J$89:$J$109),0)))-1)),"")</f>
        <v/>
      </c>
      <c r="F62" s="275">
        <f>IFERROR(IF((SUMPRODUCT(IFERROR(--('W04'!$M$9:$M$31=$B62)*'W04'!$H$9:$H$31*('W04'!$I$9:$I$31+'W04'!$J$9:$J$31),0))+SUMPRODUCT(IFERROR(--('W04'!$M$35:$M$55=$B62)*'W04'!$H$35:$H$55*('W04'!$I$35:$I$55+'W04'!$J$35:$J$55),0))+SUMPRODUCT(IFERROR(--('W04'!$M$59:$M$85=$B62)*'W04'!$H$59:$H$85*('W04'!$I$59:$I$85+'W04'!$J$59:$J$85),0))+SUMPRODUCT(IFERROR(--('W04'!$M$89:$M$109=$B62)*'W04'!$H$89:$H$109*('W04'!$I$89:$I$109+'W04'!$J$89:$J$109),0)))=0,"",IF((SUMPRODUCT(IFERROR(--('W03'!$M$9:$M$31=$B62)*'W03'!$H$9:$H$31*('W03'!$I$9:$I$31+'W03'!$J$9:$J$31),0))+SUMPRODUCT(IFERROR(--('W03'!$M$35:$M$55=$B62)*'W03'!$H$35:$H$55*('W03'!$I$35:$I$55+'W03'!$J$35:$J$55),0))+SUMPRODUCT(IFERROR(--('W03'!$M$59:$M$85=$B62)*'W03'!$H$59:$H$85*('W03'!$I$59:$I$85+'W03'!$J$59:$J$85),0))+SUMPRODUCT(IFERROR(--('W03'!$M$89:$M$109=$B62)*'W03'!$H$89:$H$109*('W03'!$I$89:$I$109+'W03'!$J$89:$J$109),0)))=0,"",(SUMPRODUCT(IFERROR(--('W04'!$M$9:$M$31=$B62)*'W04'!$H$9:$H$31*('W04'!$I$9:$I$31+'W04'!$J$9:$J$31),0))+SUMPRODUCT(IFERROR(--('W04'!$M$35:$M$55=$B62)*'W04'!$H$35:$H$55*('W04'!$I$35:$I$55+'W04'!$J$35:$J$55),0))+SUMPRODUCT(IFERROR(--('W04'!$M$59:$M$85=$B62)*'W04'!$H$59:$H$85*('W04'!$I$59:$I$85+'W04'!$J$59:$J$85),0))+SUMPRODUCT(IFERROR(--('W04'!$M$89:$M$109=$B62)*'W04'!$H$89:$H$109*('W04'!$I$89:$I$109+'W04'!$J$89:$J$109),0)))/(SUMPRODUCT(IFERROR(--('W03'!$M$9:$M$31=$B62)*'W03'!$H$9:$H$31*('W03'!$I$9:$I$31+'W03'!$J$9:$J$31),0))+SUMPRODUCT(IFERROR(--('W03'!$M$35:$M$55=$B62)*'W03'!$H$35:$H$55*('W03'!$I$35:$I$55+'W03'!$J$35:$J$55),0))+SUMPRODUCT(IFERROR(--('W03'!$M$59:$M$85=$B62)*'W03'!$H$59:$H$85*('W03'!$I$59:$I$85+'W03'!$J$59:$J$85),0))+SUMPRODUCT(IFERROR(--('W03'!$M$89:$M$109=$B62)*'W03'!$H$89:$H$109*('W03'!$I$89:$I$109+'W03'!$J$89:$J$109),0)))-1)),"")</f>
        <v/>
      </c>
      <c r="G62" s="275">
        <f>IFERROR(IF((SUMPRODUCT(IFERROR(--('W05'!$M$9:$M$31=$B62)*'W05'!$H$9:$H$31*('W05'!$I$9:$I$31+'W05'!$J$9:$J$31),0))+SUMPRODUCT(IFERROR(--('W05'!$M$35:$M$55=$B62)*'W05'!$H$35:$H$55*('W05'!$I$35:$I$55+'W05'!$J$35:$J$55),0))+SUMPRODUCT(IFERROR(--('W05'!$M$59:$M$85=$B62)*'W05'!$H$59:$H$85*('W05'!$I$59:$I$85+'W05'!$J$59:$J$85),0))+SUMPRODUCT(IFERROR(--('W05'!$M$89:$M$109=$B62)*'W05'!$H$89:$H$109*('W05'!$I$89:$I$109+'W05'!$J$89:$J$109),0)))=0,"",IF((SUMPRODUCT(IFERROR(--('W04'!$M$9:$M$31=$B62)*'W04'!$H$9:$H$31*('W04'!$I$9:$I$31+'W04'!$J$9:$J$31),0))+SUMPRODUCT(IFERROR(--('W04'!$M$35:$M$55=$B62)*'W04'!$H$35:$H$55*('W04'!$I$35:$I$55+'W04'!$J$35:$J$55),0))+SUMPRODUCT(IFERROR(--('W04'!$M$59:$M$85=$B62)*'W04'!$H$59:$H$85*('W04'!$I$59:$I$85+'W04'!$J$59:$J$85),0))+SUMPRODUCT(IFERROR(--('W04'!$M$89:$M$109=$B62)*'W04'!$H$89:$H$109*('W04'!$I$89:$I$109+'W04'!$J$89:$J$109),0)))=0,"",(SUMPRODUCT(IFERROR(--('W05'!$M$9:$M$31=$B62)*'W05'!$H$9:$H$31*('W05'!$I$9:$I$31+'W05'!$J$9:$J$31),0))+SUMPRODUCT(IFERROR(--('W05'!$M$35:$M$55=$B62)*'W05'!$H$35:$H$55*('W05'!$I$35:$I$55+'W05'!$J$35:$J$55),0))+SUMPRODUCT(IFERROR(--('W05'!$M$59:$M$85=$B62)*'W05'!$H$59:$H$85*('W05'!$I$59:$I$85+'W05'!$J$59:$J$85),0))+SUMPRODUCT(IFERROR(--('W05'!$M$89:$M$109=$B62)*'W05'!$H$89:$H$109*('W05'!$I$89:$I$109+'W05'!$J$89:$J$109),0)))/(SUMPRODUCT(IFERROR(--('W04'!$M$9:$M$31=$B62)*'W04'!$H$9:$H$31*('W04'!$I$9:$I$31+'W04'!$J$9:$J$31),0))+SUMPRODUCT(IFERROR(--('W04'!$M$35:$M$55=$B62)*'W04'!$H$35:$H$55*('W04'!$I$35:$I$55+'W04'!$J$35:$J$55),0))+SUMPRODUCT(IFERROR(--('W04'!$M$59:$M$85=$B62)*'W04'!$H$59:$H$85*('W04'!$I$59:$I$85+'W04'!$J$59:$J$85),0))+SUMPRODUCT(IFERROR(--('W04'!$M$89:$M$109=$B62)*'W04'!$H$89:$H$109*('W04'!$I$89:$I$109+'W04'!$J$89:$J$109),0)))-1)),"")</f>
        <v/>
      </c>
      <c r="H62" s="275">
        <f>IFERROR(IF((SUMPRODUCT(IFERROR(--('W06'!$M$9:$M$31=$B62)*'W06'!$H$9:$H$31*('W06'!$I$9:$I$31+'W06'!$J$9:$J$31),0))+SUMPRODUCT(IFERROR(--('W06'!$M$35:$M$55=$B62)*'W06'!$H$35:$H$55*('W06'!$I$35:$I$55+'W06'!$J$35:$J$55),0))+SUMPRODUCT(IFERROR(--('W06'!$M$59:$M$85=$B62)*'W06'!$H$59:$H$85*('W06'!$I$59:$I$85+'W06'!$J$59:$J$85),0))+SUMPRODUCT(IFERROR(--('W06'!$M$89:$M$109=$B62)*'W06'!$H$89:$H$109*('W06'!$I$89:$I$109+'W06'!$J$89:$J$109),0)))=0,"",IF((SUMPRODUCT(IFERROR(--('W05'!$M$9:$M$31=$B62)*'W05'!$H$9:$H$31*('W05'!$I$9:$I$31+'W05'!$J$9:$J$31),0))+SUMPRODUCT(IFERROR(--('W05'!$M$35:$M$55=$B62)*'W05'!$H$35:$H$55*('W05'!$I$35:$I$55+'W05'!$J$35:$J$55),0))+SUMPRODUCT(IFERROR(--('W05'!$M$59:$M$85=$B62)*'W05'!$H$59:$H$85*('W05'!$I$59:$I$85+'W05'!$J$59:$J$85),0))+SUMPRODUCT(IFERROR(--('W05'!$M$89:$M$109=$B62)*'W05'!$H$89:$H$109*('W05'!$I$89:$I$109+'W05'!$J$89:$J$109),0)))=0,"",(SUMPRODUCT(IFERROR(--('W06'!$M$9:$M$31=$B62)*'W06'!$H$9:$H$31*('W06'!$I$9:$I$31+'W06'!$J$9:$J$31),0))+SUMPRODUCT(IFERROR(--('W06'!$M$35:$M$55=$B62)*'W06'!$H$35:$H$55*('W06'!$I$35:$I$55+'W06'!$J$35:$J$55),0))+SUMPRODUCT(IFERROR(--('W06'!$M$59:$M$85=$B62)*'W06'!$H$59:$H$85*('W06'!$I$59:$I$85+'W06'!$J$59:$J$85),0))+SUMPRODUCT(IFERROR(--('W06'!$M$89:$M$109=$B62)*'W06'!$H$89:$H$109*('W06'!$I$89:$I$109+'W06'!$J$89:$J$109),0)))/(SUMPRODUCT(IFERROR(--('W05'!$M$9:$M$31=$B62)*'W05'!$H$9:$H$31*('W05'!$I$9:$I$31+'W05'!$J$9:$J$31),0))+SUMPRODUCT(IFERROR(--('W05'!$M$35:$M$55=$B62)*'W05'!$H$35:$H$55*('W05'!$I$35:$I$55+'W05'!$J$35:$J$55),0))+SUMPRODUCT(IFERROR(--('W05'!$M$59:$M$85=$B62)*'W05'!$H$59:$H$85*('W05'!$I$59:$I$85+'W05'!$J$59:$J$85),0))+SUMPRODUCT(IFERROR(--('W05'!$M$89:$M$109=$B62)*'W05'!$H$89:$H$109*('W05'!$I$89:$I$109+'W05'!$J$89:$J$109),0)))-1)),"")</f>
        <v/>
      </c>
      <c r="I62" s="275">
        <f>IFERROR(IF((SUMPRODUCT(IFERROR(--('W07'!$M$9:$M$31=$B62)*'W07'!$H$9:$H$31*('W07'!$I$9:$I$31+'W07'!$J$9:$J$31),0))+SUMPRODUCT(IFERROR(--('W07'!$M$35:$M$55=$B62)*'W07'!$H$35:$H$55*('W07'!$I$35:$I$55+'W07'!$J$35:$J$55),0))+SUMPRODUCT(IFERROR(--('W07'!$M$59:$M$85=$B62)*'W07'!$H$59:$H$85*('W07'!$I$59:$I$85+'W07'!$J$59:$J$85),0))+SUMPRODUCT(IFERROR(--('W07'!$M$89:$M$109=$B62)*'W07'!$H$89:$H$109*('W07'!$I$89:$I$109+'W07'!$J$89:$J$109),0)))=0,"",IF((SUMPRODUCT(IFERROR(--('W06'!$M$9:$M$31=$B62)*'W06'!$H$9:$H$31*('W06'!$I$9:$I$31+'W06'!$J$9:$J$31),0))+SUMPRODUCT(IFERROR(--('W06'!$M$35:$M$55=$B62)*'W06'!$H$35:$H$55*('W06'!$I$35:$I$55+'W06'!$J$35:$J$55),0))+SUMPRODUCT(IFERROR(--('W06'!$M$59:$M$85=$B62)*'W06'!$H$59:$H$85*('W06'!$I$59:$I$85+'W06'!$J$59:$J$85),0))+SUMPRODUCT(IFERROR(--('W06'!$M$89:$M$109=$B62)*'W06'!$H$89:$H$109*('W06'!$I$89:$I$109+'W06'!$J$89:$J$109),0)))=0,"",(SUMPRODUCT(IFERROR(--('W07'!$M$9:$M$31=$B62)*'W07'!$H$9:$H$31*('W07'!$I$9:$I$31+'W07'!$J$9:$J$31),0))+SUMPRODUCT(IFERROR(--('W07'!$M$35:$M$55=$B62)*'W07'!$H$35:$H$55*('W07'!$I$35:$I$55+'W07'!$J$35:$J$55),0))+SUMPRODUCT(IFERROR(--('W07'!$M$59:$M$85=$B62)*'W07'!$H$59:$H$85*('W07'!$I$59:$I$85+'W07'!$J$59:$J$85),0))+SUMPRODUCT(IFERROR(--('W07'!$M$89:$M$109=$B62)*'W07'!$H$89:$H$109*('W07'!$I$89:$I$109+'W07'!$J$89:$J$109),0)))/(SUMPRODUCT(IFERROR(--('W06'!$M$9:$M$31=$B62)*'W06'!$H$9:$H$31*('W06'!$I$9:$I$31+'W06'!$J$9:$J$31),0))+SUMPRODUCT(IFERROR(--('W06'!$M$35:$M$55=$B62)*'W06'!$H$35:$H$55*('W06'!$I$35:$I$55+'W06'!$J$35:$J$55),0))+SUMPRODUCT(IFERROR(--('W06'!$M$59:$M$85=$B62)*'W06'!$H$59:$H$85*('W06'!$I$59:$I$85+'W06'!$J$59:$J$85),0))+SUMPRODUCT(IFERROR(--('W06'!$M$89:$M$109=$B62)*'W06'!$H$89:$H$109*('W06'!$I$89:$I$109+'W06'!$J$89:$J$109),0)))-1)),"")</f>
        <v/>
      </c>
      <c r="J62" s="275">
        <f>IFERROR(IF((SUMPRODUCT(IFERROR(--('W08'!$M$9:$M$31=$B62)*'W08'!$H$9:$H$31*('W08'!$I$9:$I$31+'W08'!$J$9:$J$31),0))+SUMPRODUCT(IFERROR(--('W08'!$M$35:$M$55=$B62)*'W08'!$H$35:$H$55*('W08'!$I$35:$I$55+'W08'!$J$35:$J$55),0))+SUMPRODUCT(IFERROR(--('W08'!$M$59:$M$85=$B62)*'W08'!$H$59:$H$85*('W08'!$I$59:$I$85+'W08'!$J$59:$J$85),0))+SUMPRODUCT(IFERROR(--('W08'!$M$89:$M$109=$B62)*'W08'!$H$89:$H$109*('W08'!$I$89:$I$109+'W08'!$J$89:$J$109),0)))=0,"",IF((SUMPRODUCT(IFERROR(--('W07'!$M$9:$M$31=$B62)*'W07'!$H$9:$H$31*('W07'!$I$9:$I$31+'W07'!$J$9:$J$31),0))+SUMPRODUCT(IFERROR(--('W07'!$M$35:$M$55=$B62)*'W07'!$H$35:$H$55*('W07'!$I$35:$I$55+'W07'!$J$35:$J$55),0))+SUMPRODUCT(IFERROR(--('W07'!$M$59:$M$85=$B62)*'W07'!$H$59:$H$85*('W07'!$I$59:$I$85+'W07'!$J$59:$J$85),0))+SUMPRODUCT(IFERROR(--('W07'!$M$89:$M$109=$B62)*'W07'!$H$89:$H$109*('W07'!$I$89:$I$109+'W07'!$J$89:$J$109),0)))=0,"",(SUMPRODUCT(IFERROR(--('W08'!$M$9:$M$31=$B62)*'W08'!$H$9:$H$31*('W08'!$I$9:$I$31+'W08'!$J$9:$J$31),0))+SUMPRODUCT(IFERROR(--('W08'!$M$35:$M$55=$B62)*'W08'!$H$35:$H$55*('W08'!$I$35:$I$55+'W08'!$J$35:$J$55),0))+SUMPRODUCT(IFERROR(--('W08'!$M$59:$M$85=$B62)*'W08'!$H$59:$H$85*('W08'!$I$59:$I$85+'W08'!$J$59:$J$85),0))+SUMPRODUCT(IFERROR(--('W08'!$M$89:$M$109=$B62)*'W08'!$H$89:$H$109*('W08'!$I$89:$I$109+'W08'!$J$89:$J$109),0)))/(SUMPRODUCT(IFERROR(--('W07'!$M$9:$M$31=$B62)*'W07'!$H$9:$H$31*('W07'!$I$9:$I$31+'W07'!$J$9:$J$31),0))+SUMPRODUCT(IFERROR(--('W07'!$M$35:$M$55=$B62)*'W07'!$H$35:$H$55*('W07'!$I$35:$I$55+'W07'!$J$35:$J$55),0))+SUMPRODUCT(IFERROR(--('W07'!$M$59:$M$85=$B62)*'W07'!$H$59:$H$85*('W07'!$I$59:$I$85+'W07'!$J$59:$J$85),0))+SUMPRODUCT(IFERROR(--('W07'!$M$89:$M$109=$B62)*'W07'!$H$89:$H$109*('W07'!$I$89:$I$109+'W07'!$J$89:$J$109),0)))-1)),"")</f>
        <v/>
      </c>
      <c r="K62" s="275">
        <f>IFERROR(IF((SUMPRODUCT(IFERROR(--('W09'!$M$9:$M$31=$B62)*'W09'!$H$9:$H$31*('W09'!$I$9:$I$31+'W09'!$J$9:$J$31),0))+SUMPRODUCT(IFERROR(--('W09'!$M$35:$M$55=$B62)*'W09'!$H$35:$H$55*('W09'!$I$35:$I$55+'W09'!$J$35:$J$55),0))+SUMPRODUCT(IFERROR(--('W09'!$M$59:$M$85=$B62)*'W09'!$H$59:$H$85*('W09'!$I$59:$I$85+'W09'!$J$59:$J$85),0))+SUMPRODUCT(IFERROR(--('W09'!$M$89:$M$109=$B62)*'W09'!$H$89:$H$109*('W09'!$I$89:$I$109+'W09'!$J$89:$J$109),0)))=0,"",IF((SUMPRODUCT(IFERROR(--('W08'!$M$9:$M$31=$B62)*'W08'!$H$9:$H$31*('W08'!$I$9:$I$31+'W08'!$J$9:$J$31),0))+SUMPRODUCT(IFERROR(--('W08'!$M$35:$M$55=$B62)*'W08'!$H$35:$H$55*('W08'!$I$35:$I$55+'W08'!$J$35:$J$55),0))+SUMPRODUCT(IFERROR(--('W08'!$M$59:$M$85=$B62)*'W08'!$H$59:$H$85*('W08'!$I$59:$I$85+'W08'!$J$59:$J$85),0))+SUMPRODUCT(IFERROR(--('W08'!$M$89:$M$109=$B62)*'W08'!$H$89:$H$109*('W08'!$I$89:$I$109+'W08'!$J$89:$J$109),0)))=0,"",(SUMPRODUCT(IFERROR(--('W09'!$M$9:$M$31=$B62)*'W09'!$H$9:$H$31*('W09'!$I$9:$I$31+'W09'!$J$9:$J$31),0))+SUMPRODUCT(IFERROR(--('W09'!$M$35:$M$55=$B62)*'W09'!$H$35:$H$55*('W09'!$I$35:$I$55+'W09'!$J$35:$J$55),0))+SUMPRODUCT(IFERROR(--('W09'!$M$59:$M$85=$B62)*'W09'!$H$59:$H$85*('W09'!$I$59:$I$85+'W09'!$J$59:$J$85),0))+SUMPRODUCT(IFERROR(--('W09'!$M$89:$M$109=$B62)*'W09'!$H$89:$H$109*('W09'!$I$89:$I$109+'W09'!$J$89:$J$109),0)))/(SUMPRODUCT(IFERROR(--('W08'!$M$9:$M$31=$B62)*'W08'!$H$9:$H$31*('W08'!$I$9:$I$31+'W08'!$J$9:$J$31),0))+SUMPRODUCT(IFERROR(--('W08'!$M$35:$M$55=$B62)*'W08'!$H$35:$H$55*('W08'!$I$35:$I$55+'W08'!$J$35:$J$55),0))+SUMPRODUCT(IFERROR(--('W08'!$M$59:$M$85=$B62)*'W08'!$H$59:$H$85*('W08'!$I$59:$I$85+'W08'!$J$59:$J$85),0))+SUMPRODUCT(IFERROR(--('W08'!$M$89:$M$109=$B62)*'W08'!$H$89:$H$109*('W08'!$I$89:$I$109+'W08'!$J$89:$J$109),0)))-1)),"")</f>
        <v/>
      </c>
      <c r="L62" s="275">
        <f>IFERROR(IF((SUMPRODUCT(IFERROR(--('W10'!$M$9:$M$31=$B62)*'W10'!$H$9:$H$31*('W10'!$I$9:$I$31+'W10'!$J$9:$J$31),0))+SUMPRODUCT(IFERROR(--('W10'!$M$35:$M$55=$B62)*'W10'!$H$35:$H$55*('W10'!$I$35:$I$55+'W10'!$J$35:$J$55),0))+SUMPRODUCT(IFERROR(--('W10'!$M$59:$M$85=$B62)*'W10'!$H$59:$H$85*('W10'!$I$59:$I$85+'W10'!$J$59:$J$85),0))+SUMPRODUCT(IFERROR(--('W10'!$M$89:$M$109=$B62)*'W10'!$H$89:$H$109*('W10'!$I$89:$I$109+'W10'!$J$89:$J$109),0)))=0,"",IF((SUMPRODUCT(IFERROR(--('W09'!$M$9:$M$31=$B62)*'W09'!$H$9:$H$31*('W09'!$I$9:$I$31+'W09'!$J$9:$J$31),0))+SUMPRODUCT(IFERROR(--('W09'!$M$35:$M$55=$B62)*'W09'!$H$35:$H$55*('W09'!$I$35:$I$55+'W09'!$J$35:$J$55),0))+SUMPRODUCT(IFERROR(--('W09'!$M$59:$M$85=$B62)*'W09'!$H$59:$H$85*('W09'!$I$59:$I$85+'W09'!$J$59:$J$85),0))+SUMPRODUCT(IFERROR(--('W09'!$M$89:$M$109=$B62)*'W09'!$H$89:$H$109*('W09'!$I$89:$I$109+'W09'!$J$89:$J$109),0)))=0,"",(SUMPRODUCT(IFERROR(--('W10'!$M$9:$M$31=$B62)*'W10'!$H$9:$H$31*('W10'!$I$9:$I$31+'W10'!$J$9:$J$31),0))+SUMPRODUCT(IFERROR(--('W10'!$M$35:$M$55=$B62)*'W10'!$H$35:$H$55*('W10'!$I$35:$I$55+'W10'!$J$35:$J$55),0))+SUMPRODUCT(IFERROR(--('W10'!$M$59:$M$85=$B62)*'W10'!$H$59:$H$85*('W10'!$I$59:$I$85+'W10'!$J$59:$J$85),0))+SUMPRODUCT(IFERROR(--('W10'!$M$89:$M$109=$B62)*'W10'!$H$89:$H$109*('W10'!$I$89:$I$109+'W10'!$J$89:$J$109),0)))/(SUMPRODUCT(IFERROR(--('W09'!$M$9:$M$31=$B62)*'W09'!$H$9:$H$31*('W09'!$I$9:$I$31+'W09'!$J$9:$J$31),0))+SUMPRODUCT(IFERROR(--('W09'!$M$35:$M$55=$B62)*'W09'!$H$35:$H$55*('W09'!$I$35:$I$55+'W09'!$J$35:$J$55),0))+SUMPRODUCT(IFERROR(--('W09'!$M$59:$M$85=$B62)*'W09'!$H$59:$H$85*('W09'!$I$59:$I$85+'W09'!$J$59:$J$85),0))+SUMPRODUCT(IFERROR(--('W09'!$M$89:$M$109=$B62)*'W09'!$H$89:$H$109*('W09'!$I$89:$I$109+'W09'!$J$89:$J$109),0)))-1)),"")</f>
        <v/>
      </c>
      <c r="M62" s="275">
        <f>IFERROR(IF((SUMPRODUCT(IFERROR(--('W11'!$M$9:$M$31=$B62)*'W11'!$H$9:$H$31*('W11'!$I$9:$I$31+'W11'!$J$9:$J$31),0))+SUMPRODUCT(IFERROR(--('W11'!$M$35:$M$55=$B62)*'W11'!$H$35:$H$55*('W11'!$I$35:$I$55+'W11'!$J$35:$J$55),0))+SUMPRODUCT(IFERROR(--('W11'!$M$59:$M$85=$B62)*'W11'!$H$59:$H$85*('W11'!$I$59:$I$85+'W11'!$J$59:$J$85),0))+SUMPRODUCT(IFERROR(--('W11'!$M$89:$M$109=$B62)*'W11'!$H$89:$H$109*('W11'!$I$89:$I$109+'W11'!$J$89:$J$109),0)))=0,"",IF((SUMPRODUCT(IFERROR(--('W10'!$M$9:$M$31=$B62)*'W10'!$H$9:$H$31*('W10'!$I$9:$I$31+'W10'!$J$9:$J$31),0))+SUMPRODUCT(IFERROR(--('W10'!$M$35:$M$55=$B62)*'W10'!$H$35:$H$55*('W10'!$I$35:$I$55+'W10'!$J$35:$J$55),0))+SUMPRODUCT(IFERROR(--('W10'!$M$59:$M$85=$B62)*'W10'!$H$59:$H$85*('W10'!$I$59:$I$85+'W10'!$J$59:$J$85),0))+SUMPRODUCT(IFERROR(--('W10'!$M$89:$M$109=$B62)*'W10'!$H$89:$H$109*('W10'!$I$89:$I$109+'W10'!$J$89:$J$109),0)))=0,"",(SUMPRODUCT(IFERROR(--('W11'!$M$9:$M$31=$B62)*'W11'!$H$9:$H$31*('W11'!$I$9:$I$31+'W11'!$J$9:$J$31),0))+SUMPRODUCT(IFERROR(--('W11'!$M$35:$M$55=$B62)*'W11'!$H$35:$H$55*('W11'!$I$35:$I$55+'W11'!$J$35:$J$55),0))+SUMPRODUCT(IFERROR(--('W11'!$M$59:$M$85=$B62)*'W11'!$H$59:$H$85*('W11'!$I$59:$I$85+'W11'!$J$59:$J$85),0))+SUMPRODUCT(IFERROR(--('W11'!$M$89:$M$109=$B62)*'W11'!$H$89:$H$109*('W11'!$I$89:$I$109+'W11'!$J$89:$J$109),0)))/(SUMPRODUCT(IFERROR(--('W10'!$M$9:$M$31=$B62)*'W10'!$H$9:$H$31*('W10'!$I$9:$I$31+'W10'!$J$9:$J$31),0))+SUMPRODUCT(IFERROR(--('W10'!$M$35:$M$55=$B62)*'W10'!$H$35:$H$55*('W10'!$I$35:$I$55+'W10'!$J$35:$J$55),0))+SUMPRODUCT(IFERROR(--('W10'!$M$59:$M$85=$B62)*'W10'!$H$59:$H$85*('W10'!$I$59:$I$85+'W10'!$J$59:$J$85),0))+SUMPRODUCT(IFERROR(--('W10'!$M$89:$M$109=$B62)*'W10'!$H$89:$H$109*('W10'!$I$89:$I$109+'W10'!$J$89:$J$109),0)))-1)),"")</f>
        <v/>
      </c>
      <c r="N62" s="275">
        <f>IFERROR(IF((SUMPRODUCT(IFERROR(--('W12'!$M$9:$M$31=$B62)*'W12'!$H$9:$H$31*('W12'!$I$9:$I$31+'W12'!$J$9:$J$31),0))+SUMPRODUCT(IFERROR(--('W12'!$M$35:$M$55=$B62)*'W12'!$H$35:$H$55*('W12'!$I$35:$I$55+'W12'!$J$35:$J$55),0))+SUMPRODUCT(IFERROR(--('W12'!$M$59:$M$85=$B62)*'W12'!$H$59:$H$85*('W12'!$I$59:$I$85+'W12'!$J$59:$J$85),0))+SUMPRODUCT(IFERROR(--('W12'!$M$89:$M$109=$B62)*'W12'!$H$89:$H$109*('W12'!$I$89:$I$109+'W12'!$J$89:$J$109),0)))=0,"",IF((SUMPRODUCT(IFERROR(--('W11'!$M$9:$M$31=$B62)*'W11'!$H$9:$H$31*('W11'!$I$9:$I$31+'W11'!$J$9:$J$31),0))+SUMPRODUCT(IFERROR(--('W11'!$M$35:$M$55=$B62)*'W11'!$H$35:$H$55*('W11'!$I$35:$I$55+'W11'!$J$35:$J$55),0))+SUMPRODUCT(IFERROR(--('W11'!$M$59:$M$85=$B62)*'W11'!$H$59:$H$85*('W11'!$I$59:$I$85+'W11'!$J$59:$J$85),0))+SUMPRODUCT(IFERROR(--('W11'!$M$89:$M$109=$B62)*'W11'!$H$89:$H$109*('W11'!$I$89:$I$109+'W11'!$J$89:$J$109),0)))=0,"",(SUMPRODUCT(IFERROR(--('W12'!$M$9:$M$31=$B62)*'W12'!$H$9:$H$31*('W12'!$I$9:$I$31+'W12'!$J$9:$J$31),0))+SUMPRODUCT(IFERROR(--('W12'!$M$35:$M$55=$B62)*'W12'!$H$35:$H$55*('W12'!$I$35:$I$55+'W12'!$J$35:$J$55),0))+SUMPRODUCT(IFERROR(--('W12'!$M$59:$M$85=$B62)*'W12'!$H$59:$H$85*('W12'!$I$59:$I$85+'W12'!$J$59:$J$85),0))+SUMPRODUCT(IFERROR(--('W12'!$M$89:$M$109=$B62)*'W12'!$H$89:$H$109*('W12'!$I$89:$I$109+'W12'!$J$89:$J$109),0)))/(SUMPRODUCT(IFERROR(--('W11'!$M$9:$M$31=$B62)*'W11'!$H$9:$H$31*('W11'!$I$9:$I$31+'W11'!$J$9:$J$31),0))+SUMPRODUCT(IFERROR(--('W11'!$M$35:$M$55=$B62)*'W11'!$H$35:$H$55*('W11'!$I$35:$I$55+'W11'!$J$35:$J$55),0))+SUMPRODUCT(IFERROR(--('W11'!$M$59:$M$85=$B62)*'W11'!$H$59:$H$85*('W11'!$I$59:$I$85+'W11'!$J$59:$J$85),0))+SUMPRODUCT(IFERROR(--('W11'!$M$89:$M$109=$B62)*'W11'!$H$89:$H$109*('W11'!$I$89:$I$109+'W11'!$J$89:$J$109),0)))-1)),"")</f>
        <v/>
      </c>
      <c r="O62" s="275">
        <f>IFERROR(IF((SUMPRODUCT(IFERROR(--('W13'!$M$9:$M$31=$B62)*'W13'!$H$9:$H$31*('W13'!$I$9:$I$31+'W13'!$J$9:$J$31),0))+SUMPRODUCT(IFERROR(--('W13'!$M$35:$M$55=$B62)*'W13'!$H$35:$H$55*('W13'!$I$35:$I$55+'W13'!$J$35:$J$55),0))+SUMPRODUCT(IFERROR(--('W13'!$M$59:$M$85=$B62)*'W13'!$H$59:$H$85*('W13'!$I$59:$I$85+'W13'!$J$59:$J$85),0))+SUMPRODUCT(IFERROR(--('W13'!$M$89:$M$109=$B62)*'W13'!$H$89:$H$109*('W13'!$I$89:$I$109+'W13'!$J$89:$J$109),0)))=0,"",IF((SUMPRODUCT(IFERROR(--('W12'!$M$9:$M$31=$B62)*'W12'!$H$9:$H$31*('W12'!$I$9:$I$31+'W12'!$J$9:$J$31),0))+SUMPRODUCT(IFERROR(--('W12'!$M$35:$M$55=$B62)*'W12'!$H$35:$H$55*('W12'!$I$35:$I$55+'W12'!$J$35:$J$55),0))+SUMPRODUCT(IFERROR(--('W12'!$M$59:$M$85=$B62)*'W12'!$H$59:$H$85*('W12'!$I$59:$I$85+'W12'!$J$59:$J$85),0))+SUMPRODUCT(IFERROR(--('W12'!$M$89:$M$109=$B62)*'W12'!$H$89:$H$109*('W12'!$I$89:$I$109+'W12'!$J$89:$J$109),0)))=0,"",(SUMPRODUCT(IFERROR(--('W13'!$M$9:$M$31=$B62)*'W13'!$H$9:$H$31*('W13'!$I$9:$I$31+'W13'!$J$9:$J$31),0))+SUMPRODUCT(IFERROR(--('W13'!$M$35:$M$55=$B62)*'W13'!$H$35:$H$55*('W13'!$I$35:$I$55+'W13'!$J$35:$J$55),0))+SUMPRODUCT(IFERROR(--('W13'!$M$59:$M$85=$B62)*'W13'!$H$59:$H$85*('W13'!$I$59:$I$85+'W13'!$J$59:$J$85),0))+SUMPRODUCT(IFERROR(--('W13'!$M$89:$M$109=$B62)*'W13'!$H$89:$H$109*('W13'!$I$89:$I$109+'W13'!$J$89:$J$109),0)))/(SUMPRODUCT(IFERROR(--('W12'!$M$9:$M$31=$B62)*'W12'!$H$9:$H$31*('W12'!$I$9:$I$31+'W12'!$J$9:$J$31),0))+SUMPRODUCT(IFERROR(--('W12'!$M$35:$M$55=$B62)*'W12'!$H$35:$H$55*('W12'!$I$35:$I$55+'W12'!$J$35:$J$55),0))+SUMPRODUCT(IFERROR(--('W12'!$M$59:$M$85=$B62)*'W12'!$H$59:$H$85*('W12'!$I$59:$I$85+'W12'!$J$59:$J$85),0))+SUMPRODUCT(IFERROR(--('W12'!$M$89:$M$109=$B62)*'W12'!$H$89:$H$109*('W12'!$I$89:$I$109+'W12'!$J$89:$J$109),0)))-1)),"")</f>
        <v/>
      </c>
      <c r="P62" s="275">
        <f>IFERROR(IF((SUMPRODUCT(IFERROR(--('W14'!$M$9:$M$31=$B62)*'W14'!$H$9:$H$31*('W14'!$I$9:$I$31+'W14'!$J$9:$J$31),0))+SUMPRODUCT(IFERROR(--('W14'!$M$35:$M$55=$B62)*'W14'!$H$35:$H$55*('W14'!$I$35:$I$55+'W14'!$J$35:$J$55),0))+SUMPRODUCT(IFERROR(--('W14'!$M$59:$M$85=$B62)*'W14'!$H$59:$H$85*('W14'!$I$59:$I$85+'W14'!$J$59:$J$85),0))+SUMPRODUCT(IFERROR(--('W14'!$M$89:$M$109=$B62)*'W14'!$H$89:$H$109*('W14'!$I$89:$I$109+'W14'!$J$89:$J$109),0)))=0,"",IF((SUMPRODUCT(IFERROR(--('W13'!$M$9:$M$31=$B62)*'W13'!$H$9:$H$31*('W13'!$I$9:$I$31+'W13'!$J$9:$J$31),0))+SUMPRODUCT(IFERROR(--('W13'!$M$35:$M$55=$B62)*'W13'!$H$35:$H$55*('W13'!$I$35:$I$55+'W13'!$J$35:$J$55),0))+SUMPRODUCT(IFERROR(--('W13'!$M$59:$M$85=$B62)*'W13'!$H$59:$H$85*('W13'!$I$59:$I$85+'W13'!$J$59:$J$85),0))+SUMPRODUCT(IFERROR(--('W13'!$M$89:$M$109=$B62)*'W13'!$H$89:$H$109*('W13'!$I$89:$I$109+'W13'!$J$89:$J$109),0)))=0,"",(SUMPRODUCT(IFERROR(--('W14'!$M$9:$M$31=$B62)*'W14'!$H$9:$H$31*('W14'!$I$9:$I$31+'W14'!$J$9:$J$31),0))+SUMPRODUCT(IFERROR(--('W14'!$M$35:$M$55=$B62)*'W14'!$H$35:$H$55*('W14'!$I$35:$I$55+'W14'!$J$35:$J$55),0))+SUMPRODUCT(IFERROR(--('W14'!$M$59:$M$85=$B62)*'W14'!$H$59:$H$85*('W14'!$I$59:$I$85+'W14'!$J$59:$J$85),0))+SUMPRODUCT(IFERROR(--('W14'!$M$89:$M$109=$B62)*'W14'!$H$89:$H$109*('W14'!$I$89:$I$109+'W14'!$J$89:$J$109),0)))/(SUMPRODUCT(IFERROR(--('W13'!$M$9:$M$31=$B62)*'W13'!$H$9:$H$31*('W13'!$I$9:$I$31+'W13'!$J$9:$J$31),0))+SUMPRODUCT(IFERROR(--('W13'!$M$35:$M$55=$B62)*'W13'!$H$35:$H$55*('W13'!$I$35:$I$55+'W13'!$J$35:$J$55),0))+SUMPRODUCT(IFERROR(--('W13'!$M$59:$M$85=$B62)*'W13'!$H$59:$H$85*('W13'!$I$59:$I$85+'W13'!$J$59:$J$85),0))+SUMPRODUCT(IFERROR(--('W13'!$M$89:$M$109=$B62)*'W13'!$H$89:$H$109*('W13'!$I$89:$I$109+'W13'!$J$89:$J$109),0)))-1)),"")</f>
        <v/>
      </c>
      <c r="Q62" s="275">
        <f>IFERROR(IF((SUMPRODUCT(IFERROR(--('W15'!$M$9:$M$31=$B62)*'W15'!$H$9:$H$31*('W15'!$I$9:$I$31+'W15'!$J$9:$J$31),0))+SUMPRODUCT(IFERROR(--('W15'!$M$35:$M$55=$B62)*'W15'!$H$35:$H$55*('W15'!$I$35:$I$55+'W15'!$J$35:$J$55),0))+SUMPRODUCT(IFERROR(--('W15'!$M$59:$M$85=$B62)*'W15'!$H$59:$H$85*('W15'!$I$59:$I$85+'W15'!$J$59:$J$85),0))+SUMPRODUCT(IFERROR(--('W15'!$M$89:$M$109=$B62)*'W15'!$H$89:$H$109*('W15'!$I$89:$I$109+'W15'!$J$89:$J$109),0)))=0,"",IF((SUMPRODUCT(IFERROR(--('W14'!$M$9:$M$31=$B62)*'W14'!$H$9:$H$31*('W14'!$I$9:$I$31+'W14'!$J$9:$J$31),0))+SUMPRODUCT(IFERROR(--('W14'!$M$35:$M$55=$B62)*'W14'!$H$35:$H$55*('W14'!$I$35:$I$55+'W14'!$J$35:$J$55),0))+SUMPRODUCT(IFERROR(--('W14'!$M$59:$M$85=$B62)*'W14'!$H$59:$H$85*('W14'!$I$59:$I$85+'W14'!$J$59:$J$85),0))+SUMPRODUCT(IFERROR(--('W14'!$M$89:$M$109=$B62)*'W14'!$H$89:$H$109*('W14'!$I$89:$I$109+'W14'!$J$89:$J$109),0)))=0,"",(SUMPRODUCT(IFERROR(--('W15'!$M$9:$M$31=$B62)*'W15'!$H$9:$H$31*('W15'!$I$9:$I$31+'W15'!$J$9:$J$31),0))+SUMPRODUCT(IFERROR(--('W15'!$M$35:$M$55=$B62)*'W15'!$H$35:$H$55*('W15'!$I$35:$I$55+'W15'!$J$35:$J$55),0))+SUMPRODUCT(IFERROR(--('W15'!$M$59:$M$85=$B62)*'W15'!$H$59:$H$85*('W15'!$I$59:$I$85+'W15'!$J$59:$J$85),0))+SUMPRODUCT(IFERROR(--('W15'!$M$89:$M$109=$B62)*'W15'!$H$89:$H$109*('W15'!$I$89:$I$109+'W15'!$J$89:$J$109),0)))/(SUMPRODUCT(IFERROR(--('W14'!$M$9:$M$31=$B62)*'W14'!$H$9:$H$31*('W14'!$I$9:$I$31+'W14'!$J$9:$J$31),0))+SUMPRODUCT(IFERROR(--('W14'!$M$35:$M$55=$B62)*'W14'!$H$35:$H$55*('W14'!$I$35:$I$55+'W14'!$J$35:$J$55),0))+SUMPRODUCT(IFERROR(--('W14'!$M$59:$M$85=$B62)*'W14'!$H$59:$H$85*('W14'!$I$59:$I$85+'W14'!$J$59:$J$85),0))+SUMPRODUCT(IFERROR(--('W14'!$M$89:$M$109=$B62)*'W14'!$H$89:$H$109*('W14'!$I$89:$I$109+'W14'!$J$89:$J$109),0)))-1)),"")</f>
        <v/>
      </c>
      <c r="R62" s="275">
        <f>IFERROR(IF((SUMPRODUCT(IFERROR(--('W16'!$M$9:$M$31=$B62)*'W16'!$H$9:$H$31*('W16'!$I$9:$I$31+'W16'!$J$9:$J$31),0))+SUMPRODUCT(IFERROR(--('W16'!$M$35:$M$55=$B62)*'W16'!$H$35:$H$55*('W16'!$I$35:$I$55+'W16'!$J$35:$J$55),0))+SUMPRODUCT(IFERROR(--('W16'!$M$59:$M$85=$B62)*'W16'!$H$59:$H$85*('W16'!$I$59:$I$85+'W16'!$J$59:$J$85),0))+SUMPRODUCT(IFERROR(--('W16'!$M$89:$M$109=$B62)*'W16'!$H$89:$H$109*('W16'!$I$89:$I$109+'W16'!$J$89:$J$109),0)))=0,"",IF((SUMPRODUCT(IFERROR(--('W15'!$M$9:$M$31=$B62)*'W15'!$H$9:$H$31*('W15'!$I$9:$I$31+'W15'!$J$9:$J$31),0))+SUMPRODUCT(IFERROR(--('W15'!$M$35:$M$55=$B62)*'W15'!$H$35:$H$55*('W15'!$I$35:$I$55+'W15'!$J$35:$J$55),0))+SUMPRODUCT(IFERROR(--('W15'!$M$59:$M$85=$B62)*'W15'!$H$59:$H$85*('W15'!$I$59:$I$85+'W15'!$J$59:$J$85),0))+SUMPRODUCT(IFERROR(--('W15'!$M$89:$M$109=$B62)*'W15'!$H$89:$H$109*('W15'!$I$89:$I$109+'W15'!$J$89:$J$109),0)))=0,"",(SUMPRODUCT(IFERROR(--('W16'!$M$9:$M$31=$B62)*'W16'!$H$9:$H$31*('W16'!$I$9:$I$31+'W16'!$J$9:$J$31),0))+SUMPRODUCT(IFERROR(--('W16'!$M$35:$M$55=$B62)*'W16'!$H$35:$H$55*('W16'!$I$35:$I$55+'W16'!$J$35:$J$55),0))+SUMPRODUCT(IFERROR(--('W16'!$M$59:$M$85=$B62)*'W16'!$H$59:$H$85*('W16'!$I$59:$I$85+'W16'!$J$59:$J$85),0))+SUMPRODUCT(IFERROR(--('W16'!$M$89:$M$109=$B62)*'W16'!$H$89:$H$109*('W16'!$I$89:$I$109+'W16'!$J$89:$J$109),0)))/(SUMPRODUCT(IFERROR(--('W15'!$M$9:$M$31=$B62)*'W15'!$H$9:$H$31*('W15'!$I$9:$I$31+'W15'!$J$9:$J$31),0))+SUMPRODUCT(IFERROR(--('W15'!$M$35:$M$55=$B62)*'W15'!$H$35:$H$55*('W15'!$I$35:$I$55+'W15'!$J$35:$J$55),0))+SUMPRODUCT(IFERROR(--('W15'!$M$59:$M$85=$B62)*'W15'!$H$59:$H$85*('W15'!$I$59:$I$85+'W15'!$J$59:$J$85),0))+SUMPRODUCT(IFERROR(--('W15'!$M$89:$M$109=$B62)*'W15'!$H$89:$H$109*('W15'!$I$89:$I$109+'W15'!$J$89:$J$109),0)))-1)),"")</f>
        <v/>
      </c>
    </row>
    <row r="63">
      <c r="A63" s="234" t="inlineStr">
        <is>
          <t>G3</t>
        </is>
      </c>
      <c r="B63" s="235" t="inlineStr">
        <is>
          <t>Pullover ai cavi</t>
        </is>
      </c>
      <c r="C63" s="276">
        <f>""</f>
        <v/>
      </c>
      <c r="D63" s="276">
        <f>IFERROR(IF((SUMPRODUCT(IFERROR(--('W02'!$M$9:$M$31=$B63)*'W02'!$H$9:$H$31*('W02'!$I$9:$I$31+'W02'!$J$9:$J$31),0))+SUMPRODUCT(IFERROR(--('W02'!$M$35:$M$55=$B63)*'W02'!$H$35:$H$55*('W02'!$I$35:$I$55+'W02'!$J$35:$J$55),0))+SUMPRODUCT(IFERROR(--('W02'!$M$59:$M$85=$B63)*'W02'!$H$59:$H$85*('W02'!$I$59:$I$85+'W02'!$J$59:$J$85),0))+SUMPRODUCT(IFERROR(--('W02'!$M$89:$M$109=$B63)*'W02'!$H$89:$H$109*('W02'!$I$89:$I$109+'W02'!$J$89:$J$109),0)))=0,"",IF((SUMPRODUCT(IFERROR(--('W01'!$M$9:$M$31=$B63)*'W01'!$H$9:$H$31*('W01'!$I$9:$I$31+'W01'!$J$9:$J$31),0))+SUMPRODUCT(IFERROR(--('W01'!$M$35:$M$55=$B63)*'W01'!$H$35:$H$55*('W01'!$I$35:$I$55+'W01'!$J$35:$J$55),0))+SUMPRODUCT(IFERROR(--('W01'!$M$59:$M$85=$B63)*'W01'!$H$59:$H$85*('W01'!$I$59:$I$85+'W01'!$J$59:$J$85),0))+SUMPRODUCT(IFERROR(--('W01'!$M$89:$M$109=$B63)*'W01'!$H$89:$H$109*('W01'!$I$89:$I$109+'W01'!$J$89:$J$109),0)))=0,"",(SUMPRODUCT(IFERROR(--('W02'!$M$9:$M$31=$B63)*'W02'!$H$9:$H$31*('W02'!$I$9:$I$31+'W02'!$J$9:$J$31),0))+SUMPRODUCT(IFERROR(--('W02'!$M$35:$M$55=$B63)*'W02'!$H$35:$H$55*('W02'!$I$35:$I$55+'W02'!$J$35:$J$55),0))+SUMPRODUCT(IFERROR(--('W02'!$M$59:$M$85=$B63)*'W02'!$H$59:$H$85*('W02'!$I$59:$I$85+'W02'!$J$59:$J$85),0))+SUMPRODUCT(IFERROR(--('W02'!$M$89:$M$109=$B63)*'W02'!$H$89:$H$109*('W02'!$I$89:$I$109+'W02'!$J$89:$J$109),0)))/(SUMPRODUCT(IFERROR(--('W01'!$M$9:$M$31=$B63)*'W01'!$H$9:$H$31*('W01'!$I$9:$I$31+'W01'!$J$9:$J$31),0))+SUMPRODUCT(IFERROR(--('W01'!$M$35:$M$55=$B63)*'W01'!$H$35:$H$55*('W01'!$I$35:$I$55+'W01'!$J$35:$J$55),0))+SUMPRODUCT(IFERROR(--('W01'!$M$59:$M$85=$B63)*'W01'!$H$59:$H$85*('W01'!$I$59:$I$85+'W01'!$J$59:$J$85),0))+SUMPRODUCT(IFERROR(--('W01'!$M$89:$M$109=$B63)*'W01'!$H$89:$H$109*('W01'!$I$89:$I$109+'W01'!$J$89:$J$109),0)))-1)),"")</f>
        <v/>
      </c>
      <c r="E63" s="276">
        <f>IFERROR(IF((SUMPRODUCT(IFERROR(--('W03'!$M$9:$M$31=$B63)*'W03'!$H$9:$H$31*('W03'!$I$9:$I$31+'W03'!$J$9:$J$31),0))+SUMPRODUCT(IFERROR(--('W03'!$M$35:$M$55=$B63)*'W03'!$H$35:$H$55*('W03'!$I$35:$I$55+'W03'!$J$35:$J$55),0))+SUMPRODUCT(IFERROR(--('W03'!$M$59:$M$85=$B63)*'W03'!$H$59:$H$85*('W03'!$I$59:$I$85+'W03'!$J$59:$J$85),0))+SUMPRODUCT(IFERROR(--('W03'!$M$89:$M$109=$B63)*'W03'!$H$89:$H$109*('W03'!$I$89:$I$109+'W03'!$J$89:$J$109),0)))=0,"",IF((SUMPRODUCT(IFERROR(--('W02'!$M$9:$M$31=$B63)*'W02'!$H$9:$H$31*('W02'!$I$9:$I$31+'W02'!$J$9:$J$31),0))+SUMPRODUCT(IFERROR(--('W02'!$M$35:$M$55=$B63)*'W02'!$H$35:$H$55*('W02'!$I$35:$I$55+'W02'!$J$35:$J$55),0))+SUMPRODUCT(IFERROR(--('W02'!$M$59:$M$85=$B63)*'W02'!$H$59:$H$85*('W02'!$I$59:$I$85+'W02'!$J$59:$J$85),0))+SUMPRODUCT(IFERROR(--('W02'!$M$89:$M$109=$B63)*'W02'!$H$89:$H$109*('W02'!$I$89:$I$109+'W02'!$J$89:$J$109),0)))=0,"",(SUMPRODUCT(IFERROR(--('W03'!$M$9:$M$31=$B63)*'W03'!$H$9:$H$31*('W03'!$I$9:$I$31+'W03'!$J$9:$J$31),0))+SUMPRODUCT(IFERROR(--('W03'!$M$35:$M$55=$B63)*'W03'!$H$35:$H$55*('W03'!$I$35:$I$55+'W03'!$J$35:$J$55),0))+SUMPRODUCT(IFERROR(--('W03'!$M$59:$M$85=$B63)*'W03'!$H$59:$H$85*('W03'!$I$59:$I$85+'W03'!$J$59:$J$85),0))+SUMPRODUCT(IFERROR(--('W03'!$M$89:$M$109=$B63)*'W03'!$H$89:$H$109*('W03'!$I$89:$I$109+'W03'!$J$89:$J$109),0)))/(SUMPRODUCT(IFERROR(--('W02'!$M$9:$M$31=$B63)*'W02'!$H$9:$H$31*('W02'!$I$9:$I$31+'W02'!$J$9:$J$31),0))+SUMPRODUCT(IFERROR(--('W02'!$M$35:$M$55=$B63)*'W02'!$H$35:$H$55*('W02'!$I$35:$I$55+'W02'!$J$35:$J$55),0))+SUMPRODUCT(IFERROR(--('W02'!$M$59:$M$85=$B63)*'W02'!$H$59:$H$85*('W02'!$I$59:$I$85+'W02'!$J$59:$J$85),0))+SUMPRODUCT(IFERROR(--('W02'!$M$89:$M$109=$B63)*'W02'!$H$89:$H$109*('W02'!$I$89:$I$109+'W02'!$J$89:$J$109),0)))-1)),"")</f>
        <v/>
      </c>
      <c r="F63" s="276">
        <f>IFERROR(IF((SUMPRODUCT(IFERROR(--('W04'!$M$9:$M$31=$B63)*'W04'!$H$9:$H$31*('W04'!$I$9:$I$31+'W04'!$J$9:$J$31),0))+SUMPRODUCT(IFERROR(--('W04'!$M$35:$M$55=$B63)*'W04'!$H$35:$H$55*('W04'!$I$35:$I$55+'W04'!$J$35:$J$55),0))+SUMPRODUCT(IFERROR(--('W04'!$M$59:$M$85=$B63)*'W04'!$H$59:$H$85*('W04'!$I$59:$I$85+'W04'!$J$59:$J$85),0))+SUMPRODUCT(IFERROR(--('W04'!$M$89:$M$109=$B63)*'W04'!$H$89:$H$109*('W04'!$I$89:$I$109+'W04'!$J$89:$J$109),0)))=0,"",IF((SUMPRODUCT(IFERROR(--('W03'!$M$9:$M$31=$B63)*'W03'!$H$9:$H$31*('W03'!$I$9:$I$31+'W03'!$J$9:$J$31),0))+SUMPRODUCT(IFERROR(--('W03'!$M$35:$M$55=$B63)*'W03'!$H$35:$H$55*('W03'!$I$35:$I$55+'W03'!$J$35:$J$55),0))+SUMPRODUCT(IFERROR(--('W03'!$M$59:$M$85=$B63)*'W03'!$H$59:$H$85*('W03'!$I$59:$I$85+'W03'!$J$59:$J$85),0))+SUMPRODUCT(IFERROR(--('W03'!$M$89:$M$109=$B63)*'W03'!$H$89:$H$109*('W03'!$I$89:$I$109+'W03'!$J$89:$J$109),0)))=0,"",(SUMPRODUCT(IFERROR(--('W04'!$M$9:$M$31=$B63)*'W04'!$H$9:$H$31*('W04'!$I$9:$I$31+'W04'!$J$9:$J$31),0))+SUMPRODUCT(IFERROR(--('W04'!$M$35:$M$55=$B63)*'W04'!$H$35:$H$55*('W04'!$I$35:$I$55+'W04'!$J$35:$J$55),0))+SUMPRODUCT(IFERROR(--('W04'!$M$59:$M$85=$B63)*'W04'!$H$59:$H$85*('W04'!$I$59:$I$85+'W04'!$J$59:$J$85),0))+SUMPRODUCT(IFERROR(--('W04'!$M$89:$M$109=$B63)*'W04'!$H$89:$H$109*('W04'!$I$89:$I$109+'W04'!$J$89:$J$109),0)))/(SUMPRODUCT(IFERROR(--('W03'!$M$9:$M$31=$B63)*'W03'!$H$9:$H$31*('W03'!$I$9:$I$31+'W03'!$J$9:$J$31),0))+SUMPRODUCT(IFERROR(--('W03'!$M$35:$M$55=$B63)*'W03'!$H$35:$H$55*('W03'!$I$35:$I$55+'W03'!$J$35:$J$55),0))+SUMPRODUCT(IFERROR(--('W03'!$M$59:$M$85=$B63)*'W03'!$H$59:$H$85*('W03'!$I$59:$I$85+'W03'!$J$59:$J$85),0))+SUMPRODUCT(IFERROR(--('W03'!$M$89:$M$109=$B63)*'W03'!$H$89:$H$109*('W03'!$I$89:$I$109+'W03'!$J$89:$J$109),0)))-1)),"")</f>
        <v/>
      </c>
      <c r="G63" s="276">
        <f>IFERROR(IF((SUMPRODUCT(IFERROR(--('W05'!$M$9:$M$31=$B63)*'W05'!$H$9:$H$31*('W05'!$I$9:$I$31+'W05'!$J$9:$J$31),0))+SUMPRODUCT(IFERROR(--('W05'!$M$35:$M$55=$B63)*'W05'!$H$35:$H$55*('W05'!$I$35:$I$55+'W05'!$J$35:$J$55),0))+SUMPRODUCT(IFERROR(--('W05'!$M$59:$M$85=$B63)*'W05'!$H$59:$H$85*('W05'!$I$59:$I$85+'W05'!$J$59:$J$85),0))+SUMPRODUCT(IFERROR(--('W05'!$M$89:$M$109=$B63)*'W05'!$H$89:$H$109*('W05'!$I$89:$I$109+'W05'!$J$89:$J$109),0)))=0,"",IF((SUMPRODUCT(IFERROR(--('W04'!$M$9:$M$31=$B63)*'W04'!$H$9:$H$31*('W04'!$I$9:$I$31+'W04'!$J$9:$J$31),0))+SUMPRODUCT(IFERROR(--('W04'!$M$35:$M$55=$B63)*'W04'!$H$35:$H$55*('W04'!$I$35:$I$55+'W04'!$J$35:$J$55),0))+SUMPRODUCT(IFERROR(--('W04'!$M$59:$M$85=$B63)*'W04'!$H$59:$H$85*('W04'!$I$59:$I$85+'W04'!$J$59:$J$85),0))+SUMPRODUCT(IFERROR(--('W04'!$M$89:$M$109=$B63)*'W04'!$H$89:$H$109*('W04'!$I$89:$I$109+'W04'!$J$89:$J$109),0)))=0,"",(SUMPRODUCT(IFERROR(--('W05'!$M$9:$M$31=$B63)*'W05'!$H$9:$H$31*('W05'!$I$9:$I$31+'W05'!$J$9:$J$31),0))+SUMPRODUCT(IFERROR(--('W05'!$M$35:$M$55=$B63)*'W05'!$H$35:$H$55*('W05'!$I$35:$I$55+'W05'!$J$35:$J$55),0))+SUMPRODUCT(IFERROR(--('W05'!$M$59:$M$85=$B63)*'W05'!$H$59:$H$85*('W05'!$I$59:$I$85+'W05'!$J$59:$J$85),0))+SUMPRODUCT(IFERROR(--('W05'!$M$89:$M$109=$B63)*'W05'!$H$89:$H$109*('W05'!$I$89:$I$109+'W05'!$J$89:$J$109),0)))/(SUMPRODUCT(IFERROR(--('W04'!$M$9:$M$31=$B63)*'W04'!$H$9:$H$31*('W04'!$I$9:$I$31+'W04'!$J$9:$J$31),0))+SUMPRODUCT(IFERROR(--('W04'!$M$35:$M$55=$B63)*'W04'!$H$35:$H$55*('W04'!$I$35:$I$55+'W04'!$J$35:$J$55),0))+SUMPRODUCT(IFERROR(--('W04'!$M$59:$M$85=$B63)*'W04'!$H$59:$H$85*('W04'!$I$59:$I$85+'W04'!$J$59:$J$85),0))+SUMPRODUCT(IFERROR(--('W04'!$M$89:$M$109=$B63)*'W04'!$H$89:$H$109*('W04'!$I$89:$I$109+'W04'!$J$89:$J$109),0)))-1)),"")</f>
        <v/>
      </c>
      <c r="H63" s="276">
        <f>IFERROR(IF((SUMPRODUCT(IFERROR(--('W06'!$M$9:$M$31=$B63)*'W06'!$H$9:$H$31*('W06'!$I$9:$I$31+'W06'!$J$9:$J$31),0))+SUMPRODUCT(IFERROR(--('W06'!$M$35:$M$55=$B63)*'W06'!$H$35:$H$55*('W06'!$I$35:$I$55+'W06'!$J$35:$J$55),0))+SUMPRODUCT(IFERROR(--('W06'!$M$59:$M$85=$B63)*'W06'!$H$59:$H$85*('W06'!$I$59:$I$85+'W06'!$J$59:$J$85),0))+SUMPRODUCT(IFERROR(--('W06'!$M$89:$M$109=$B63)*'W06'!$H$89:$H$109*('W06'!$I$89:$I$109+'W06'!$J$89:$J$109),0)))=0,"",IF((SUMPRODUCT(IFERROR(--('W05'!$M$9:$M$31=$B63)*'W05'!$H$9:$H$31*('W05'!$I$9:$I$31+'W05'!$J$9:$J$31),0))+SUMPRODUCT(IFERROR(--('W05'!$M$35:$M$55=$B63)*'W05'!$H$35:$H$55*('W05'!$I$35:$I$55+'W05'!$J$35:$J$55),0))+SUMPRODUCT(IFERROR(--('W05'!$M$59:$M$85=$B63)*'W05'!$H$59:$H$85*('W05'!$I$59:$I$85+'W05'!$J$59:$J$85),0))+SUMPRODUCT(IFERROR(--('W05'!$M$89:$M$109=$B63)*'W05'!$H$89:$H$109*('W05'!$I$89:$I$109+'W05'!$J$89:$J$109),0)))=0,"",(SUMPRODUCT(IFERROR(--('W06'!$M$9:$M$31=$B63)*'W06'!$H$9:$H$31*('W06'!$I$9:$I$31+'W06'!$J$9:$J$31),0))+SUMPRODUCT(IFERROR(--('W06'!$M$35:$M$55=$B63)*'W06'!$H$35:$H$55*('W06'!$I$35:$I$55+'W06'!$J$35:$J$55),0))+SUMPRODUCT(IFERROR(--('W06'!$M$59:$M$85=$B63)*'W06'!$H$59:$H$85*('W06'!$I$59:$I$85+'W06'!$J$59:$J$85),0))+SUMPRODUCT(IFERROR(--('W06'!$M$89:$M$109=$B63)*'W06'!$H$89:$H$109*('W06'!$I$89:$I$109+'W06'!$J$89:$J$109),0)))/(SUMPRODUCT(IFERROR(--('W05'!$M$9:$M$31=$B63)*'W05'!$H$9:$H$31*('W05'!$I$9:$I$31+'W05'!$J$9:$J$31),0))+SUMPRODUCT(IFERROR(--('W05'!$M$35:$M$55=$B63)*'W05'!$H$35:$H$55*('W05'!$I$35:$I$55+'W05'!$J$35:$J$55),0))+SUMPRODUCT(IFERROR(--('W05'!$M$59:$M$85=$B63)*'W05'!$H$59:$H$85*('W05'!$I$59:$I$85+'W05'!$J$59:$J$85),0))+SUMPRODUCT(IFERROR(--('W05'!$M$89:$M$109=$B63)*'W05'!$H$89:$H$109*('W05'!$I$89:$I$109+'W05'!$J$89:$J$109),0)))-1)),"")</f>
        <v/>
      </c>
      <c r="I63" s="276">
        <f>IFERROR(IF((SUMPRODUCT(IFERROR(--('W07'!$M$9:$M$31=$B63)*'W07'!$H$9:$H$31*('W07'!$I$9:$I$31+'W07'!$J$9:$J$31),0))+SUMPRODUCT(IFERROR(--('W07'!$M$35:$M$55=$B63)*'W07'!$H$35:$H$55*('W07'!$I$35:$I$55+'W07'!$J$35:$J$55),0))+SUMPRODUCT(IFERROR(--('W07'!$M$59:$M$85=$B63)*'W07'!$H$59:$H$85*('W07'!$I$59:$I$85+'W07'!$J$59:$J$85),0))+SUMPRODUCT(IFERROR(--('W07'!$M$89:$M$109=$B63)*'W07'!$H$89:$H$109*('W07'!$I$89:$I$109+'W07'!$J$89:$J$109),0)))=0,"",IF((SUMPRODUCT(IFERROR(--('W06'!$M$9:$M$31=$B63)*'W06'!$H$9:$H$31*('W06'!$I$9:$I$31+'W06'!$J$9:$J$31),0))+SUMPRODUCT(IFERROR(--('W06'!$M$35:$M$55=$B63)*'W06'!$H$35:$H$55*('W06'!$I$35:$I$55+'W06'!$J$35:$J$55),0))+SUMPRODUCT(IFERROR(--('W06'!$M$59:$M$85=$B63)*'W06'!$H$59:$H$85*('W06'!$I$59:$I$85+'W06'!$J$59:$J$85),0))+SUMPRODUCT(IFERROR(--('W06'!$M$89:$M$109=$B63)*'W06'!$H$89:$H$109*('W06'!$I$89:$I$109+'W06'!$J$89:$J$109),0)))=0,"",(SUMPRODUCT(IFERROR(--('W07'!$M$9:$M$31=$B63)*'W07'!$H$9:$H$31*('W07'!$I$9:$I$31+'W07'!$J$9:$J$31),0))+SUMPRODUCT(IFERROR(--('W07'!$M$35:$M$55=$B63)*'W07'!$H$35:$H$55*('W07'!$I$35:$I$55+'W07'!$J$35:$J$55),0))+SUMPRODUCT(IFERROR(--('W07'!$M$59:$M$85=$B63)*'W07'!$H$59:$H$85*('W07'!$I$59:$I$85+'W07'!$J$59:$J$85),0))+SUMPRODUCT(IFERROR(--('W07'!$M$89:$M$109=$B63)*'W07'!$H$89:$H$109*('W07'!$I$89:$I$109+'W07'!$J$89:$J$109),0)))/(SUMPRODUCT(IFERROR(--('W06'!$M$9:$M$31=$B63)*'W06'!$H$9:$H$31*('W06'!$I$9:$I$31+'W06'!$J$9:$J$31),0))+SUMPRODUCT(IFERROR(--('W06'!$M$35:$M$55=$B63)*'W06'!$H$35:$H$55*('W06'!$I$35:$I$55+'W06'!$J$35:$J$55),0))+SUMPRODUCT(IFERROR(--('W06'!$M$59:$M$85=$B63)*'W06'!$H$59:$H$85*('W06'!$I$59:$I$85+'W06'!$J$59:$J$85),0))+SUMPRODUCT(IFERROR(--('W06'!$M$89:$M$109=$B63)*'W06'!$H$89:$H$109*('W06'!$I$89:$I$109+'W06'!$J$89:$J$109),0)))-1)),"")</f>
        <v/>
      </c>
      <c r="J63" s="276">
        <f>IFERROR(IF((SUMPRODUCT(IFERROR(--('W08'!$M$9:$M$31=$B63)*'W08'!$H$9:$H$31*('W08'!$I$9:$I$31+'W08'!$J$9:$J$31),0))+SUMPRODUCT(IFERROR(--('W08'!$M$35:$M$55=$B63)*'W08'!$H$35:$H$55*('W08'!$I$35:$I$55+'W08'!$J$35:$J$55),0))+SUMPRODUCT(IFERROR(--('W08'!$M$59:$M$85=$B63)*'W08'!$H$59:$H$85*('W08'!$I$59:$I$85+'W08'!$J$59:$J$85),0))+SUMPRODUCT(IFERROR(--('W08'!$M$89:$M$109=$B63)*'W08'!$H$89:$H$109*('W08'!$I$89:$I$109+'W08'!$J$89:$J$109),0)))=0,"",IF((SUMPRODUCT(IFERROR(--('W07'!$M$9:$M$31=$B63)*'W07'!$H$9:$H$31*('W07'!$I$9:$I$31+'W07'!$J$9:$J$31),0))+SUMPRODUCT(IFERROR(--('W07'!$M$35:$M$55=$B63)*'W07'!$H$35:$H$55*('W07'!$I$35:$I$55+'W07'!$J$35:$J$55),0))+SUMPRODUCT(IFERROR(--('W07'!$M$59:$M$85=$B63)*'W07'!$H$59:$H$85*('W07'!$I$59:$I$85+'W07'!$J$59:$J$85),0))+SUMPRODUCT(IFERROR(--('W07'!$M$89:$M$109=$B63)*'W07'!$H$89:$H$109*('W07'!$I$89:$I$109+'W07'!$J$89:$J$109),0)))=0,"",(SUMPRODUCT(IFERROR(--('W08'!$M$9:$M$31=$B63)*'W08'!$H$9:$H$31*('W08'!$I$9:$I$31+'W08'!$J$9:$J$31),0))+SUMPRODUCT(IFERROR(--('W08'!$M$35:$M$55=$B63)*'W08'!$H$35:$H$55*('W08'!$I$35:$I$55+'W08'!$J$35:$J$55),0))+SUMPRODUCT(IFERROR(--('W08'!$M$59:$M$85=$B63)*'W08'!$H$59:$H$85*('W08'!$I$59:$I$85+'W08'!$J$59:$J$85),0))+SUMPRODUCT(IFERROR(--('W08'!$M$89:$M$109=$B63)*'W08'!$H$89:$H$109*('W08'!$I$89:$I$109+'W08'!$J$89:$J$109),0)))/(SUMPRODUCT(IFERROR(--('W07'!$M$9:$M$31=$B63)*'W07'!$H$9:$H$31*('W07'!$I$9:$I$31+'W07'!$J$9:$J$31),0))+SUMPRODUCT(IFERROR(--('W07'!$M$35:$M$55=$B63)*'W07'!$H$35:$H$55*('W07'!$I$35:$I$55+'W07'!$J$35:$J$55),0))+SUMPRODUCT(IFERROR(--('W07'!$M$59:$M$85=$B63)*'W07'!$H$59:$H$85*('W07'!$I$59:$I$85+'W07'!$J$59:$J$85),0))+SUMPRODUCT(IFERROR(--('W07'!$M$89:$M$109=$B63)*'W07'!$H$89:$H$109*('W07'!$I$89:$I$109+'W07'!$J$89:$J$109),0)))-1)),"")</f>
        <v/>
      </c>
      <c r="K63" s="276">
        <f>IFERROR(IF((SUMPRODUCT(IFERROR(--('W09'!$M$9:$M$31=$B63)*'W09'!$H$9:$H$31*('W09'!$I$9:$I$31+'W09'!$J$9:$J$31),0))+SUMPRODUCT(IFERROR(--('W09'!$M$35:$M$55=$B63)*'W09'!$H$35:$H$55*('W09'!$I$35:$I$55+'W09'!$J$35:$J$55),0))+SUMPRODUCT(IFERROR(--('W09'!$M$59:$M$85=$B63)*'W09'!$H$59:$H$85*('W09'!$I$59:$I$85+'W09'!$J$59:$J$85),0))+SUMPRODUCT(IFERROR(--('W09'!$M$89:$M$109=$B63)*'W09'!$H$89:$H$109*('W09'!$I$89:$I$109+'W09'!$J$89:$J$109),0)))=0,"",IF((SUMPRODUCT(IFERROR(--('W08'!$M$9:$M$31=$B63)*'W08'!$H$9:$H$31*('W08'!$I$9:$I$31+'W08'!$J$9:$J$31),0))+SUMPRODUCT(IFERROR(--('W08'!$M$35:$M$55=$B63)*'W08'!$H$35:$H$55*('W08'!$I$35:$I$55+'W08'!$J$35:$J$55),0))+SUMPRODUCT(IFERROR(--('W08'!$M$59:$M$85=$B63)*'W08'!$H$59:$H$85*('W08'!$I$59:$I$85+'W08'!$J$59:$J$85),0))+SUMPRODUCT(IFERROR(--('W08'!$M$89:$M$109=$B63)*'W08'!$H$89:$H$109*('W08'!$I$89:$I$109+'W08'!$J$89:$J$109),0)))=0,"",(SUMPRODUCT(IFERROR(--('W09'!$M$9:$M$31=$B63)*'W09'!$H$9:$H$31*('W09'!$I$9:$I$31+'W09'!$J$9:$J$31),0))+SUMPRODUCT(IFERROR(--('W09'!$M$35:$M$55=$B63)*'W09'!$H$35:$H$55*('W09'!$I$35:$I$55+'W09'!$J$35:$J$55),0))+SUMPRODUCT(IFERROR(--('W09'!$M$59:$M$85=$B63)*'W09'!$H$59:$H$85*('W09'!$I$59:$I$85+'W09'!$J$59:$J$85),0))+SUMPRODUCT(IFERROR(--('W09'!$M$89:$M$109=$B63)*'W09'!$H$89:$H$109*('W09'!$I$89:$I$109+'W09'!$J$89:$J$109),0)))/(SUMPRODUCT(IFERROR(--('W08'!$M$9:$M$31=$B63)*'W08'!$H$9:$H$31*('W08'!$I$9:$I$31+'W08'!$J$9:$J$31),0))+SUMPRODUCT(IFERROR(--('W08'!$M$35:$M$55=$B63)*'W08'!$H$35:$H$55*('W08'!$I$35:$I$55+'W08'!$J$35:$J$55),0))+SUMPRODUCT(IFERROR(--('W08'!$M$59:$M$85=$B63)*'W08'!$H$59:$H$85*('W08'!$I$59:$I$85+'W08'!$J$59:$J$85),0))+SUMPRODUCT(IFERROR(--('W08'!$M$89:$M$109=$B63)*'W08'!$H$89:$H$109*('W08'!$I$89:$I$109+'W08'!$J$89:$J$109),0)))-1)),"")</f>
        <v/>
      </c>
      <c r="L63" s="276">
        <f>IFERROR(IF((SUMPRODUCT(IFERROR(--('W10'!$M$9:$M$31=$B63)*'W10'!$H$9:$H$31*('W10'!$I$9:$I$31+'W10'!$J$9:$J$31),0))+SUMPRODUCT(IFERROR(--('W10'!$M$35:$M$55=$B63)*'W10'!$H$35:$H$55*('W10'!$I$35:$I$55+'W10'!$J$35:$J$55),0))+SUMPRODUCT(IFERROR(--('W10'!$M$59:$M$85=$B63)*'W10'!$H$59:$H$85*('W10'!$I$59:$I$85+'W10'!$J$59:$J$85),0))+SUMPRODUCT(IFERROR(--('W10'!$M$89:$M$109=$B63)*'W10'!$H$89:$H$109*('W10'!$I$89:$I$109+'W10'!$J$89:$J$109),0)))=0,"",IF((SUMPRODUCT(IFERROR(--('W09'!$M$9:$M$31=$B63)*'W09'!$H$9:$H$31*('W09'!$I$9:$I$31+'W09'!$J$9:$J$31),0))+SUMPRODUCT(IFERROR(--('W09'!$M$35:$M$55=$B63)*'W09'!$H$35:$H$55*('W09'!$I$35:$I$55+'W09'!$J$35:$J$55),0))+SUMPRODUCT(IFERROR(--('W09'!$M$59:$M$85=$B63)*'W09'!$H$59:$H$85*('W09'!$I$59:$I$85+'W09'!$J$59:$J$85),0))+SUMPRODUCT(IFERROR(--('W09'!$M$89:$M$109=$B63)*'W09'!$H$89:$H$109*('W09'!$I$89:$I$109+'W09'!$J$89:$J$109),0)))=0,"",(SUMPRODUCT(IFERROR(--('W10'!$M$9:$M$31=$B63)*'W10'!$H$9:$H$31*('W10'!$I$9:$I$31+'W10'!$J$9:$J$31),0))+SUMPRODUCT(IFERROR(--('W10'!$M$35:$M$55=$B63)*'W10'!$H$35:$H$55*('W10'!$I$35:$I$55+'W10'!$J$35:$J$55),0))+SUMPRODUCT(IFERROR(--('W10'!$M$59:$M$85=$B63)*'W10'!$H$59:$H$85*('W10'!$I$59:$I$85+'W10'!$J$59:$J$85),0))+SUMPRODUCT(IFERROR(--('W10'!$M$89:$M$109=$B63)*'W10'!$H$89:$H$109*('W10'!$I$89:$I$109+'W10'!$J$89:$J$109),0)))/(SUMPRODUCT(IFERROR(--('W09'!$M$9:$M$31=$B63)*'W09'!$H$9:$H$31*('W09'!$I$9:$I$31+'W09'!$J$9:$J$31),0))+SUMPRODUCT(IFERROR(--('W09'!$M$35:$M$55=$B63)*'W09'!$H$35:$H$55*('W09'!$I$35:$I$55+'W09'!$J$35:$J$55),0))+SUMPRODUCT(IFERROR(--('W09'!$M$59:$M$85=$B63)*'W09'!$H$59:$H$85*('W09'!$I$59:$I$85+'W09'!$J$59:$J$85),0))+SUMPRODUCT(IFERROR(--('W09'!$M$89:$M$109=$B63)*'W09'!$H$89:$H$109*('W09'!$I$89:$I$109+'W09'!$J$89:$J$109),0)))-1)),"")</f>
        <v/>
      </c>
      <c r="M63" s="276">
        <f>IFERROR(IF((SUMPRODUCT(IFERROR(--('W11'!$M$9:$M$31=$B63)*'W11'!$H$9:$H$31*('W11'!$I$9:$I$31+'W11'!$J$9:$J$31),0))+SUMPRODUCT(IFERROR(--('W11'!$M$35:$M$55=$B63)*'W11'!$H$35:$H$55*('W11'!$I$35:$I$55+'W11'!$J$35:$J$55),0))+SUMPRODUCT(IFERROR(--('W11'!$M$59:$M$85=$B63)*'W11'!$H$59:$H$85*('W11'!$I$59:$I$85+'W11'!$J$59:$J$85),0))+SUMPRODUCT(IFERROR(--('W11'!$M$89:$M$109=$B63)*'W11'!$H$89:$H$109*('W11'!$I$89:$I$109+'W11'!$J$89:$J$109),0)))=0,"",IF((SUMPRODUCT(IFERROR(--('W10'!$M$9:$M$31=$B63)*'W10'!$H$9:$H$31*('W10'!$I$9:$I$31+'W10'!$J$9:$J$31),0))+SUMPRODUCT(IFERROR(--('W10'!$M$35:$M$55=$B63)*'W10'!$H$35:$H$55*('W10'!$I$35:$I$55+'W10'!$J$35:$J$55),0))+SUMPRODUCT(IFERROR(--('W10'!$M$59:$M$85=$B63)*'W10'!$H$59:$H$85*('W10'!$I$59:$I$85+'W10'!$J$59:$J$85),0))+SUMPRODUCT(IFERROR(--('W10'!$M$89:$M$109=$B63)*'W10'!$H$89:$H$109*('W10'!$I$89:$I$109+'W10'!$J$89:$J$109),0)))=0,"",(SUMPRODUCT(IFERROR(--('W11'!$M$9:$M$31=$B63)*'W11'!$H$9:$H$31*('W11'!$I$9:$I$31+'W11'!$J$9:$J$31),0))+SUMPRODUCT(IFERROR(--('W11'!$M$35:$M$55=$B63)*'W11'!$H$35:$H$55*('W11'!$I$35:$I$55+'W11'!$J$35:$J$55),0))+SUMPRODUCT(IFERROR(--('W11'!$M$59:$M$85=$B63)*'W11'!$H$59:$H$85*('W11'!$I$59:$I$85+'W11'!$J$59:$J$85),0))+SUMPRODUCT(IFERROR(--('W11'!$M$89:$M$109=$B63)*'W11'!$H$89:$H$109*('W11'!$I$89:$I$109+'W11'!$J$89:$J$109),0)))/(SUMPRODUCT(IFERROR(--('W10'!$M$9:$M$31=$B63)*'W10'!$H$9:$H$31*('W10'!$I$9:$I$31+'W10'!$J$9:$J$31),0))+SUMPRODUCT(IFERROR(--('W10'!$M$35:$M$55=$B63)*'W10'!$H$35:$H$55*('W10'!$I$35:$I$55+'W10'!$J$35:$J$55),0))+SUMPRODUCT(IFERROR(--('W10'!$M$59:$M$85=$B63)*'W10'!$H$59:$H$85*('W10'!$I$59:$I$85+'W10'!$J$59:$J$85),0))+SUMPRODUCT(IFERROR(--('W10'!$M$89:$M$109=$B63)*'W10'!$H$89:$H$109*('W10'!$I$89:$I$109+'W10'!$J$89:$J$109),0)))-1)),"")</f>
        <v/>
      </c>
      <c r="N63" s="276">
        <f>IFERROR(IF((SUMPRODUCT(IFERROR(--('W12'!$M$9:$M$31=$B63)*'W12'!$H$9:$H$31*('W12'!$I$9:$I$31+'W12'!$J$9:$J$31),0))+SUMPRODUCT(IFERROR(--('W12'!$M$35:$M$55=$B63)*'W12'!$H$35:$H$55*('W12'!$I$35:$I$55+'W12'!$J$35:$J$55),0))+SUMPRODUCT(IFERROR(--('W12'!$M$59:$M$85=$B63)*'W12'!$H$59:$H$85*('W12'!$I$59:$I$85+'W12'!$J$59:$J$85),0))+SUMPRODUCT(IFERROR(--('W12'!$M$89:$M$109=$B63)*'W12'!$H$89:$H$109*('W12'!$I$89:$I$109+'W12'!$J$89:$J$109),0)))=0,"",IF((SUMPRODUCT(IFERROR(--('W11'!$M$9:$M$31=$B63)*'W11'!$H$9:$H$31*('W11'!$I$9:$I$31+'W11'!$J$9:$J$31),0))+SUMPRODUCT(IFERROR(--('W11'!$M$35:$M$55=$B63)*'W11'!$H$35:$H$55*('W11'!$I$35:$I$55+'W11'!$J$35:$J$55),0))+SUMPRODUCT(IFERROR(--('W11'!$M$59:$M$85=$B63)*'W11'!$H$59:$H$85*('W11'!$I$59:$I$85+'W11'!$J$59:$J$85),0))+SUMPRODUCT(IFERROR(--('W11'!$M$89:$M$109=$B63)*'W11'!$H$89:$H$109*('W11'!$I$89:$I$109+'W11'!$J$89:$J$109),0)))=0,"",(SUMPRODUCT(IFERROR(--('W12'!$M$9:$M$31=$B63)*'W12'!$H$9:$H$31*('W12'!$I$9:$I$31+'W12'!$J$9:$J$31),0))+SUMPRODUCT(IFERROR(--('W12'!$M$35:$M$55=$B63)*'W12'!$H$35:$H$55*('W12'!$I$35:$I$55+'W12'!$J$35:$J$55),0))+SUMPRODUCT(IFERROR(--('W12'!$M$59:$M$85=$B63)*'W12'!$H$59:$H$85*('W12'!$I$59:$I$85+'W12'!$J$59:$J$85),0))+SUMPRODUCT(IFERROR(--('W12'!$M$89:$M$109=$B63)*'W12'!$H$89:$H$109*('W12'!$I$89:$I$109+'W12'!$J$89:$J$109),0)))/(SUMPRODUCT(IFERROR(--('W11'!$M$9:$M$31=$B63)*'W11'!$H$9:$H$31*('W11'!$I$9:$I$31+'W11'!$J$9:$J$31),0))+SUMPRODUCT(IFERROR(--('W11'!$M$35:$M$55=$B63)*'W11'!$H$35:$H$55*('W11'!$I$35:$I$55+'W11'!$J$35:$J$55),0))+SUMPRODUCT(IFERROR(--('W11'!$M$59:$M$85=$B63)*'W11'!$H$59:$H$85*('W11'!$I$59:$I$85+'W11'!$J$59:$J$85),0))+SUMPRODUCT(IFERROR(--('W11'!$M$89:$M$109=$B63)*'W11'!$H$89:$H$109*('W11'!$I$89:$I$109+'W11'!$J$89:$J$109),0)))-1)),"")</f>
        <v/>
      </c>
      <c r="O63" s="276">
        <f>IFERROR(IF((SUMPRODUCT(IFERROR(--('W13'!$M$9:$M$31=$B63)*'W13'!$H$9:$H$31*('W13'!$I$9:$I$31+'W13'!$J$9:$J$31),0))+SUMPRODUCT(IFERROR(--('W13'!$M$35:$M$55=$B63)*'W13'!$H$35:$H$55*('W13'!$I$35:$I$55+'W13'!$J$35:$J$55),0))+SUMPRODUCT(IFERROR(--('W13'!$M$59:$M$85=$B63)*'W13'!$H$59:$H$85*('W13'!$I$59:$I$85+'W13'!$J$59:$J$85),0))+SUMPRODUCT(IFERROR(--('W13'!$M$89:$M$109=$B63)*'W13'!$H$89:$H$109*('W13'!$I$89:$I$109+'W13'!$J$89:$J$109),0)))=0,"",IF((SUMPRODUCT(IFERROR(--('W12'!$M$9:$M$31=$B63)*'W12'!$H$9:$H$31*('W12'!$I$9:$I$31+'W12'!$J$9:$J$31),0))+SUMPRODUCT(IFERROR(--('W12'!$M$35:$M$55=$B63)*'W12'!$H$35:$H$55*('W12'!$I$35:$I$55+'W12'!$J$35:$J$55),0))+SUMPRODUCT(IFERROR(--('W12'!$M$59:$M$85=$B63)*'W12'!$H$59:$H$85*('W12'!$I$59:$I$85+'W12'!$J$59:$J$85),0))+SUMPRODUCT(IFERROR(--('W12'!$M$89:$M$109=$B63)*'W12'!$H$89:$H$109*('W12'!$I$89:$I$109+'W12'!$J$89:$J$109),0)))=0,"",(SUMPRODUCT(IFERROR(--('W13'!$M$9:$M$31=$B63)*'W13'!$H$9:$H$31*('W13'!$I$9:$I$31+'W13'!$J$9:$J$31),0))+SUMPRODUCT(IFERROR(--('W13'!$M$35:$M$55=$B63)*'W13'!$H$35:$H$55*('W13'!$I$35:$I$55+'W13'!$J$35:$J$55),0))+SUMPRODUCT(IFERROR(--('W13'!$M$59:$M$85=$B63)*'W13'!$H$59:$H$85*('W13'!$I$59:$I$85+'W13'!$J$59:$J$85),0))+SUMPRODUCT(IFERROR(--('W13'!$M$89:$M$109=$B63)*'W13'!$H$89:$H$109*('W13'!$I$89:$I$109+'W13'!$J$89:$J$109),0)))/(SUMPRODUCT(IFERROR(--('W12'!$M$9:$M$31=$B63)*'W12'!$H$9:$H$31*('W12'!$I$9:$I$31+'W12'!$J$9:$J$31),0))+SUMPRODUCT(IFERROR(--('W12'!$M$35:$M$55=$B63)*'W12'!$H$35:$H$55*('W12'!$I$35:$I$55+'W12'!$J$35:$J$55),0))+SUMPRODUCT(IFERROR(--('W12'!$M$59:$M$85=$B63)*'W12'!$H$59:$H$85*('W12'!$I$59:$I$85+'W12'!$J$59:$J$85),0))+SUMPRODUCT(IFERROR(--('W12'!$M$89:$M$109=$B63)*'W12'!$H$89:$H$109*('W12'!$I$89:$I$109+'W12'!$J$89:$J$109),0)))-1)),"")</f>
        <v/>
      </c>
      <c r="P63" s="276">
        <f>IFERROR(IF((SUMPRODUCT(IFERROR(--('W14'!$M$9:$M$31=$B63)*'W14'!$H$9:$H$31*('W14'!$I$9:$I$31+'W14'!$J$9:$J$31),0))+SUMPRODUCT(IFERROR(--('W14'!$M$35:$M$55=$B63)*'W14'!$H$35:$H$55*('W14'!$I$35:$I$55+'W14'!$J$35:$J$55),0))+SUMPRODUCT(IFERROR(--('W14'!$M$59:$M$85=$B63)*'W14'!$H$59:$H$85*('W14'!$I$59:$I$85+'W14'!$J$59:$J$85),0))+SUMPRODUCT(IFERROR(--('W14'!$M$89:$M$109=$B63)*'W14'!$H$89:$H$109*('W14'!$I$89:$I$109+'W14'!$J$89:$J$109),0)))=0,"",IF((SUMPRODUCT(IFERROR(--('W13'!$M$9:$M$31=$B63)*'W13'!$H$9:$H$31*('W13'!$I$9:$I$31+'W13'!$J$9:$J$31),0))+SUMPRODUCT(IFERROR(--('W13'!$M$35:$M$55=$B63)*'W13'!$H$35:$H$55*('W13'!$I$35:$I$55+'W13'!$J$35:$J$55),0))+SUMPRODUCT(IFERROR(--('W13'!$M$59:$M$85=$B63)*'W13'!$H$59:$H$85*('W13'!$I$59:$I$85+'W13'!$J$59:$J$85),0))+SUMPRODUCT(IFERROR(--('W13'!$M$89:$M$109=$B63)*'W13'!$H$89:$H$109*('W13'!$I$89:$I$109+'W13'!$J$89:$J$109),0)))=0,"",(SUMPRODUCT(IFERROR(--('W14'!$M$9:$M$31=$B63)*'W14'!$H$9:$H$31*('W14'!$I$9:$I$31+'W14'!$J$9:$J$31),0))+SUMPRODUCT(IFERROR(--('W14'!$M$35:$M$55=$B63)*'W14'!$H$35:$H$55*('W14'!$I$35:$I$55+'W14'!$J$35:$J$55),0))+SUMPRODUCT(IFERROR(--('W14'!$M$59:$M$85=$B63)*'W14'!$H$59:$H$85*('W14'!$I$59:$I$85+'W14'!$J$59:$J$85),0))+SUMPRODUCT(IFERROR(--('W14'!$M$89:$M$109=$B63)*'W14'!$H$89:$H$109*('W14'!$I$89:$I$109+'W14'!$J$89:$J$109),0)))/(SUMPRODUCT(IFERROR(--('W13'!$M$9:$M$31=$B63)*'W13'!$H$9:$H$31*('W13'!$I$9:$I$31+'W13'!$J$9:$J$31),0))+SUMPRODUCT(IFERROR(--('W13'!$M$35:$M$55=$B63)*'W13'!$H$35:$H$55*('W13'!$I$35:$I$55+'W13'!$J$35:$J$55),0))+SUMPRODUCT(IFERROR(--('W13'!$M$59:$M$85=$B63)*'W13'!$H$59:$H$85*('W13'!$I$59:$I$85+'W13'!$J$59:$J$85),0))+SUMPRODUCT(IFERROR(--('W13'!$M$89:$M$109=$B63)*'W13'!$H$89:$H$109*('W13'!$I$89:$I$109+'W13'!$J$89:$J$109),0)))-1)),"")</f>
        <v/>
      </c>
      <c r="Q63" s="276">
        <f>IFERROR(IF((SUMPRODUCT(IFERROR(--('W15'!$M$9:$M$31=$B63)*'W15'!$H$9:$H$31*('W15'!$I$9:$I$31+'W15'!$J$9:$J$31),0))+SUMPRODUCT(IFERROR(--('W15'!$M$35:$M$55=$B63)*'W15'!$H$35:$H$55*('W15'!$I$35:$I$55+'W15'!$J$35:$J$55),0))+SUMPRODUCT(IFERROR(--('W15'!$M$59:$M$85=$B63)*'W15'!$H$59:$H$85*('W15'!$I$59:$I$85+'W15'!$J$59:$J$85),0))+SUMPRODUCT(IFERROR(--('W15'!$M$89:$M$109=$B63)*'W15'!$H$89:$H$109*('W15'!$I$89:$I$109+'W15'!$J$89:$J$109),0)))=0,"",IF((SUMPRODUCT(IFERROR(--('W14'!$M$9:$M$31=$B63)*'W14'!$H$9:$H$31*('W14'!$I$9:$I$31+'W14'!$J$9:$J$31),0))+SUMPRODUCT(IFERROR(--('W14'!$M$35:$M$55=$B63)*'W14'!$H$35:$H$55*('W14'!$I$35:$I$55+'W14'!$J$35:$J$55),0))+SUMPRODUCT(IFERROR(--('W14'!$M$59:$M$85=$B63)*'W14'!$H$59:$H$85*('W14'!$I$59:$I$85+'W14'!$J$59:$J$85),0))+SUMPRODUCT(IFERROR(--('W14'!$M$89:$M$109=$B63)*'W14'!$H$89:$H$109*('W14'!$I$89:$I$109+'W14'!$J$89:$J$109),0)))=0,"",(SUMPRODUCT(IFERROR(--('W15'!$M$9:$M$31=$B63)*'W15'!$H$9:$H$31*('W15'!$I$9:$I$31+'W15'!$J$9:$J$31),0))+SUMPRODUCT(IFERROR(--('W15'!$M$35:$M$55=$B63)*'W15'!$H$35:$H$55*('W15'!$I$35:$I$55+'W15'!$J$35:$J$55),0))+SUMPRODUCT(IFERROR(--('W15'!$M$59:$M$85=$B63)*'W15'!$H$59:$H$85*('W15'!$I$59:$I$85+'W15'!$J$59:$J$85),0))+SUMPRODUCT(IFERROR(--('W15'!$M$89:$M$109=$B63)*'W15'!$H$89:$H$109*('W15'!$I$89:$I$109+'W15'!$J$89:$J$109),0)))/(SUMPRODUCT(IFERROR(--('W14'!$M$9:$M$31=$B63)*'W14'!$H$9:$H$31*('W14'!$I$9:$I$31+'W14'!$J$9:$J$31),0))+SUMPRODUCT(IFERROR(--('W14'!$M$35:$M$55=$B63)*'W14'!$H$35:$H$55*('W14'!$I$35:$I$55+'W14'!$J$35:$J$55),0))+SUMPRODUCT(IFERROR(--('W14'!$M$59:$M$85=$B63)*'W14'!$H$59:$H$85*('W14'!$I$59:$I$85+'W14'!$J$59:$J$85),0))+SUMPRODUCT(IFERROR(--('W14'!$M$89:$M$109=$B63)*'W14'!$H$89:$H$109*('W14'!$I$89:$I$109+'W14'!$J$89:$J$109),0)))-1)),"")</f>
        <v/>
      </c>
      <c r="R63" s="276">
        <f>IFERROR(IF((SUMPRODUCT(IFERROR(--('W16'!$M$9:$M$31=$B63)*'W16'!$H$9:$H$31*('W16'!$I$9:$I$31+'W16'!$J$9:$J$31),0))+SUMPRODUCT(IFERROR(--('W16'!$M$35:$M$55=$B63)*'W16'!$H$35:$H$55*('W16'!$I$35:$I$55+'W16'!$J$35:$J$55),0))+SUMPRODUCT(IFERROR(--('W16'!$M$59:$M$85=$B63)*'W16'!$H$59:$H$85*('W16'!$I$59:$I$85+'W16'!$J$59:$J$85),0))+SUMPRODUCT(IFERROR(--('W16'!$M$89:$M$109=$B63)*'W16'!$H$89:$H$109*('W16'!$I$89:$I$109+'W16'!$J$89:$J$109),0)))=0,"",IF((SUMPRODUCT(IFERROR(--('W15'!$M$9:$M$31=$B63)*'W15'!$H$9:$H$31*('W15'!$I$9:$I$31+'W15'!$J$9:$J$31),0))+SUMPRODUCT(IFERROR(--('W15'!$M$35:$M$55=$B63)*'W15'!$H$35:$H$55*('W15'!$I$35:$I$55+'W15'!$J$35:$J$55),0))+SUMPRODUCT(IFERROR(--('W15'!$M$59:$M$85=$B63)*'W15'!$H$59:$H$85*('W15'!$I$59:$I$85+'W15'!$J$59:$J$85),0))+SUMPRODUCT(IFERROR(--('W15'!$M$89:$M$109=$B63)*'W15'!$H$89:$H$109*('W15'!$I$89:$I$109+'W15'!$J$89:$J$109),0)))=0,"",(SUMPRODUCT(IFERROR(--('W16'!$M$9:$M$31=$B63)*'W16'!$H$9:$H$31*('W16'!$I$9:$I$31+'W16'!$J$9:$J$31),0))+SUMPRODUCT(IFERROR(--('W16'!$M$35:$M$55=$B63)*'W16'!$H$35:$H$55*('W16'!$I$35:$I$55+'W16'!$J$35:$J$55),0))+SUMPRODUCT(IFERROR(--('W16'!$M$59:$M$85=$B63)*'W16'!$H$59:$H$85*('W16'!$I$59:$I$85+'W16'!$J$59:$J$85),0))+SUMPRODUCT(IFERROR(--('W16'!$M$89:$M$109=$B63)*'W16'!$H$89:$H$109*('W16'!$I$89:$I$109+'W16'!$J$89:$J$109),0)))/(SUMPRODUCT(IFERROR(--('W15'!$M$9:$M$31=$B63)*'W15'!$H$9:$H$31*('W15'!$I$9:$I$31+'W15'!$J$9:$J$31),0))+SUMPRODUCT(IFERROR(--('W15'!$M$35:$M$55=$B63)*'W15'!$H$35:$H$55*('W15'!$I$35:$I$55+'W15'!$J$35:$J$55),0))+SUMPRODUCT(IFERROR(--('W15'!$M$59:$M$85=$B63)*'W15'!$H$59:$H$85*('W15'!$I$59:$I$85+'W15'!$J$59:$J$85),0))+SUMPRODUCT(IFERROR(--('W15'!$M$89:$M$109=$B63)*'W15'!$H$89:$H$109*('W15'!$I$89:$I$109+'W15'!$J$89:$J$109),0)))-1)),"")</f>
        <v/>
      </c>
    </row>
    <row r="64">
      <c r="A64" s="231" t="inlineStr">
        <is>
          <t>G3</t>
        </is>
      </c>
      <c r="B64" s="232" t="inlineStr">
        <is>
          <t>Shoulder press convergente</t>
        </is>
      </c>
      <c r="C64" s="275">
        <f>""</f>
        <v/>
      </c>
      <c r="D64" s="275">
        <f>IFERROR(IF((SUMPRODUCT(IFERROR(--('W02'!$M$9:$M$31=$B64)*'W02'!$H$9:$H$31*('W02'!$I$9:$I$31+'W02'!$J$9:$J$31),0))+SUMPRODUCT(IFERROR(--('W02'!$M$35:$M$55=$B64)*'W02'!$H$35:$H$55*('W02'!$I$35:$I$55+'W02'!$J$35:$J$55),0))+SUMPRODUCT(IFERROR(--('W02'!$M$59:$M$85=$B64)*'W02'!$H$59:$H$85*('W02'!$I$59:$I$85+'W02'!$J$59:$J$85),0))+SUMPRODUCT(IFERROR(--('W02'!$M$89:$M$109=$B64)*'W02'!$H$89:$H$109*('W02'!$I$89:$I$109+'W02'!$J$89:$J$109),0)))=0,"",IF((SUMPRODUCT(IFERROR(--('W01'!$M$9:$M$31=$B64)*'W01'!$H$9:$H$31*('W01'!$I$9:$I$31+'W01'!$J$9:$J$31),0))+SUMPRODUCT(IFERROR(--('W01'!$M$35:$M$55=$B64)*'W01'!$H$35:$H$55*('W01'!$I$35:$I$55+'W01'!$J$35:$J$55),0))+SUMPRODUCT(IFERROR(--('W01'!$M$59:$M$85=$B64)*'W01'!$H$59:$H$85*('W01'!$I$59:$I$85+'W01'!$J$59:$J$85),0))+SUMPRODUCT(IFERROR(--('W01'!$M$89:$M$109=$B64)*'W01'!$H$89:$H$109*('W01'!$I$89:$I$109+'W01'!$J$89:$J$109),0)))=0,"",(SUMPRODUCT(IFERROR(--('W02'!$M$9:$M$31=$B64)*'W02'!$H$9:$H$31*('W02'!$I$9:$I$31+'W02'!$J$9:$J$31),0))+SUMPRODUCT(IFERROR(--('W02'!$M$35:$M$55=$B64)*'W02'!$H$35:$H$55*('W02'!$I$35:$I$55+'W02'!$J$35:$J$55),0))+SUMPRODUCT(IFERROR(--('W02'!$M$59:$M$85=$B64)*'W02'!$H$59:$H$85*('W02'!$I$59:$I$85+'W02'!$J$59:$J$85),0))+SUMPRODUCT(IFERROR(--('W02'!$M$89:$M$109=$B64)*'W02'!$H$89:$H$109*('W02'!$I$89:$I$109+'W02'!$J$89:$J$109),0)))/(SUMPRODUCT(IFERROR(--('W01'!$M$9:$M$31=$B64)*'W01'!$H$9:$H$31*('W01'!$I$9:$I$31+'W01'!$J$9:$J$31),0))+SUMPRODUCT(IFERROR(--('W01'!$M$35:$M$55=$B64)*'W01'!$H$35:$H$55*('W01'!$I$35:$I$55+'W01'!$J$35:$J$55),0))+SUMPRODUCT(IFERROR(--('W01'!$M$59:$M$85=$B64)*'W01'!$H$59:$H$85*('W01'!$I$59:$I$85+'W01'!$J$59:$J$85),0))+SUMPRODUCT(IFERROR(--('W01'!$M$89:$M$109=$B64)*'W01'!$H$89:$H$109*('W01'!$I$89:$I$109+'W01'!$J$89:$J$109),0)))-1)),"")</f>
        <v/>
      </c>
      <c r="E64" s="275">
        <f>IFERROR(IF((SUMPRODUCT(IFERROR(--('W03'!$M$9:$M$31=$B64)*'W03'!$H$9:$H$31*('W03'!$I$9:$I$31+'W03'!$J$9:$J$31),0))+SUMPRODUCT(IFERROR(--('W03'!$M$35:$M$55=$B64)*'W03'!$H$35:$H$55*('W03'!$I$35:$I$55+'W03'!$J$35:$J$55),0))+SUMPRODUCT(IFERROR(--('W03'!$M$59:$M$85=$B64)*'W03'!$H$59:$H$85*('W03'!$I$59:$I$85+'W03'!$J$59:$J$85),0))+SUMPRODUCT(IFERROR(--('W03'!$M$89:$M$109=$B64)*'W03'!$H$89:$H$109*('W03'!$I$89:$I$109+'W03'!$J$89:$J$109),0)))=0,"",IF((SUMPRODUCT(IFERROR(--('W02'!$M$9:$M$31=$B64)*'W02'!$H$9:$H$31*('W02'!$I$9:$I$31+'W02'!$J$9:$J$31),0))+SUMPRODUCT(IFERROR(--('W02'!$M$35:$M$55=$B64)*'W02'!$H$35:$H$55*('W02'!$I$35:$I$55+'W02'!$J$35:$J$55),0))+SUMPRODUCT(IFERROR(--('W02'!$M$59:$M$85=$B64)*'W02'!$H$59:$H$85*('W02'!$I$59:$I$85+'W02'!$J$59:$J$85),0))+SUMPRODUCT(IFERROR(--('W02'!$M$89:$M$109=$B64)*'W02'!$H$89:$H$109*('W02'!$I$89:$I$109+'W02'!$J$89:$J$109),0)))=0,"",(SUMPRODUCT(IFERROR(--('W03'!$M$9:$M$31=$B64)*'W03'!$H$9:$H$31*('W03'!$I$9:$I$31+'W03'!$J$9:$J$31),0))+SUMPRODUCT(IFERROR(--('W03'!$M$35:$M$55=$B64)*'W03'!$H$35:$H$55*('W03'!$I$35:$I$55+'W03'!$J$35:$J$55),0))+SUMPRODUCT(IFERROR(--('W03'!$M$59:$M$85=$B64)*'W03'!$H$59:$H$85*('W03'!$I$59:$I$85+'W03'!$J$59:$J$85),0))+SUMPRODUCT(IFERROR(--('W03'!$M$89:$M$109=$B64)*'W03'!$H$89:$H$109*('W03'!$I$89:$I$109+'W03'!$J$89:$J$109),0)))/(SUMPRODUCT(IFERROR(--('W02'!$M$9:$M$31=$B64)*'W02'!$H$9:$H$31*('W02'!$I$9:$I$31+'W02'!$J$9:$J$31),0))+SUMPRODUCT(IFERROR(--('W02'!$M$35:$M$55=$B64)*'W02'!$H$35:$H$55*('W02'!$I$35:$I$55+'W02'!$J$35:$J$55),0))+SUMPRODUCT(IFERROR(--('W02'!$M$59:$M$85=$B64)*'W02'!$H$59:$H$85*('W02'!$I$59:$I$85+'W02'!$J$59:$J$85),0))+SUMPRODUCT(IFERROR(--('W02'!$M$89:$M$109=$B64)*'W02'!$H$89:$H$109*('W02'!$I$89:$I$109+'W02'!$J$89:$J$109),0)))-1)),"")</f>
        <v/>
      </c>
      <c r="F64" s="275">
        <f>IFERROR(IF((SUMPRODUCT(IFERROR(--('W04'!$M$9:$M$31=$B64)*'W04'!$H$9:$H$31*('W04'!$I$9:$I$31+'W04'!$J$9:$J$31),0))+SUMPRODUCT(IFERROR(--('W04'!$M$35:$M$55=$B64)*'W04'!$H$35:$H$55*('W04'!$I$35:$I$55+'W04'!$J$35:$J$55),0))+SUMPRODUCT(IFERROR(--('W04'!$M$59:$M$85=$B64)*'W04'!$H$59:$H$85*('W04'!$I$59:$I$85+'W04'!$J$59:$J$85),0))+SUMPRODUCT(IFERROR(--('W04'!$M$89:$M$109=$B64)*'W04'!$H$89:$H$109*('W04'!$I$89:$I$109+'W04'!$J$89:$J$109),0)))=0,"",IF((SUMPRODUCT(IFERROR(--('W03'!$M$9:$M$31=$B64)*'W03'!$H$9:$H$31*('W03'!$I$9:$I$31+'W03'!$J$9:$J$31),0))+SUMPRODUCT(IFERROR(--('W03'!$M$35:$M$55=$B64)*'W03'!$H$35:$H$55*('W03'!$I$35:$I$55+'W03'!$J$35:$J$55),0))+SUMPRODUCT(IFERROR(--('W03'!$M$59:$M$85=$B64)*'W03'!$H$59:$H$85*('W03'!$I$59:$I$85+'W03'!$J$59:$J$85),0))+SUMPRODUCT(IFERROR(--('W03'!$M$89:$M$109=$B64)*'W03'!$H$89:$H$109*('W03'!$I$89:$I$109+'W03'!$J$89:$J$109),0)))=0,"",(SUMPRODUCT(IFERROR(--('W04'!$M$9:$M$31=$B64)*'W04'!$H$9:$H$31*('W04'!$I$9:$I$31+'W04'!$J$9:$J$31),0))+SUMPRODUCT(IFERROR(--('W04'!$M$35:$M$55=$B64)*'W04'!$H$35:$H$55*('W04'!$I$35:$I$55+'W04'!$J$35:$J$55),0))+SUMPRODUCT(IFERROR(--('W04'!$M$59:$M$85=$B64)*'W04'!$H$59:$H$85*('W04'!$I$59:$I$85+'W04'!$J$59:$J$85),0))+SUMPRODUCT(IFERROR(--('W04'!$M$89:$M$109=$B64)*'W04'!$H$89:$H$109*('W04'!$I$89:$I$109+'W04'!$J$89:$J$109),0)))/(SUMPRODUCT(IFERROR(--('W03'!$M$9:$M$31=$B64)*'W03'!$H$9:$H$31*('W03'!$I$9:$I$31+'W03'!$J$9:$J$31),0))+SUMPRODUCT(IFERROR(--('W03'!$M$35:$M$55=$B64)*'W03'!$H$35:$H$55*('W03'!$I$35:$I$55+'W03'!$J$35:$J$55),0))+SUMPRODUCT(IFERROR(--('W03'!$M$59:$M$85=$B64)*'W03'!$H$59:$H$85*('W03'!$I$59:$I$85+'W03'!$J$59:$J$85),0))+SUMPRODUCT(IFERROR(--('W03'!$M$89:$M$109=$B64)*'W03'!$H$89:$H$109*('W03'!$I$89:$I$109+'W03'!$J$89:$J$109),0)))-1)),"")</f>
        <v/>
      </c>
      <c r="G64" s="275">
        <f>IFERROR(IF((SUMPRODUCT(IFERROR(--('W05'!$M$9:$M$31=$B64)*'W05'!$H$9:$H$31*('W05'!$I$9:$I$31+'W05'!$J$9:$J$31),0))+SUMPRODUCT(IFERROR(--('W05'!$M$35:$M$55=$B64)*'W05'!$H$35:$H$55*('W05'!$I$35:$I$55+'W05'!$J$35:$J$55),0))+SUMPRODUCT(IFERROR(--('W05'!$M$59:$M$85=$B64)*'W05'!$H$59:$H$85*('W05'!$I$59:$I$85+'W05'!$J$59:$J$85),0))+SUMPRODUCT(IFERROR(--('W05'!$M$89:$M$109=$B64)*'W05'!$H$89:$H$109*('W05'!$I$89:$I$109+'W05'!$J$89:$J$109),0)))=0,"",IF((SUMPRODUCT(IFERROR(--('W04'!$M$9:$M$31=$B64)*'W04'!$H$9:$H$31*('W04'!$I$9:$I$31+'W04'!$J$9:$J$31),0))+SUMPRODUCT(IFERROR(--('W04'!$M$35:$M$55=$B64)*'W04'!$H$35:$H$55*('W04'!$I$35:$I$55+'W04'!$J$35:$J$55),0))+SUMPRODUCT(IFERROR(--('W04'!$M$59:$M$85=$B64)*'W04'!$H$59:$H$85*('W04'!$I$59:$I$85+'W04'!$J$59:$J$85),0))+SUMPRODUCT(IFERROR(--('W04'!$M$89:$M$109=$B64)*'W04'!$H$89:$H$109*('W04'!$I$89:$I$109+'W04'!$J$89:$J$109),0)))=0,"",(SUMPRODUCT(IFERROR(--('W05'!$M$9:$M$31=$B64)*'W05'!$H$9:$H$31*('W05'!$I$9:$I$31+'W05'!$J$9:$J$31),0))+SUMPRODUCT(IFERROR(--('W05'!$M$35:$M$55=$B64)*'W05'!$H$35:$H$55*('W05'!$I$35:$I$55+'W05'!$J$35:$J$55),0))+SUMPRODUCT(IFERROR(--('W05'!$M$59:$M$85=$B64)*'W05'!$H$59:$H$85*('W05'!$I$59:$I$85+'W05'!$J$59:$J$85),0))+SUMPRODUCT(IFERROR(--('W05'!$M$89:$M$109=$B64)*'W05'!$H$89:$H$109*('W05'!$I$89:$I$109+'W05'!$J$89:$J$109),0)))/(SUMPRODUCT(IFERROR(--('W04'!$M$9:$M$31=$B64)*'W04'!$H$9:$H$31*('W04'!$I$9:$I$31+'W04'!$J$9:$J$31),0))+SUMPRODUCT(IFERROR(--('W04'!$M$35:$M$55=$B64)*'W04'!$H$35:$H$55*('W04'!$I$35:$I$55+'W04'!$J$35:$J$55),0))+SUMPRODUCT(IFERROR(--('W04'!$M$59:$M$85=$B64)*'W04'!$H$59:$H$85*('W04'!$I$59:$I$85+'W04'!$J$59:$J$85),0))+SUMPRODUCT(IFERROR(--('W04'!$M$89:$M$109=$B64)*'W04'!$H$89:$H$109*('W04'!$I$89:$I$109+'W04'!$J$89:$J$109),0)))-1)),"")</f>
        <v/>
      </c>
      <c r="H64" s="275">
        <f>IFERROR(IF((SUMPRODUCT(IFERROR(--('W06'!$M$9:$M$31=$B64)*'W06'!$H$9:$H$31*('W06'!$I$9:$I$31+'W06'!$J$9:$J$31),0))+SUMPRODUCT(IFERROR(--('W06'!$M$35:$M$55=$B64)*'W06'!$H$35:$H$55*('W06'!$I$35:$I$55+'W06'!$J$35:$J$55),0))+SUMPRODUCT(IFERROR(--('W06'!$M$59:$M$85=$B64)*'W06'!$H$59:$H$85*('W06'!$I$59:$I$85+'W06'!$J$59:$J$85),0))+SUMPRODUCT(IFERROR(--('W06'!$M$89:$M$109=$B64)*'W06'!$H$89:$H$109*('W06'!$I$89:$I$109+'W06'!$J$89:$J$109),0)))=0,"",IF((SUMPRODUCT(IFERROR(--('W05'!$M$9:$M$31=$B64)*'W05'!$H$9:$H$31*('W05'!$I$9:$I$31+'W05'!$J$9:$J$31),0))+SUMPRODUCT(IFERROR(--('W05'!$M$35:$M$55=$B64)*'W05'!$H$35:$H$55*('W05'!$I$35:$I$55+'W05'!$J$35:$J$55),0))+SUMPRODUCT(IFERROR(--('W05'!$M$59:$M$85=$B64)*'W05'!$H$59:$H$85*('W05'!$I$59:$I$85+'W05'!$J$59:$J$85),0))+SUMPRODUCT(IFERROR(--('W05'!$M$89:$M$109=$B64)*'W05'!$H$89:$H$109*('W05'!$I$89:$I$109+'W05'!$J$89:$J$109),0)))=0,"",(SUMPRODUCT(IFERROR(--('W06'!$M$9:$M$31=$B64)*'W06'!$H$9:$H$31*('W06'!$I$9:$I$31+'W06'!$J$9:$J$31),0))+SUMPRODUCT(IFERROR(--('W06'!$M$35:$M$55=$B64)*'W06'!$H$35:$H$55*('W06'!$I$35:$I$55+'W06'!$J$35:$J$55),0))+SUMPRODUCT(IFERROR(--('W06'!$M$59:$M$85=$B64)*'W06'!$H$59:$H$85*('W06'!$I$59:$I$85+'W06'!$J$59:$J$85),0))+SUMPRODUCT(IFERROR(--('W06'!$M$89:$M$109=$B64)*'W06'!$H$89:$H$109*('W06'!$I$89:$I$109+'W06'!$J$89:$J$109),0)))/(SUMPRODUCT(IFERROR(--('W05'!$M$9:$M$31=$B64)*'W05'!$H$9:$H$31*('W05'!$I$9:$I$31+'W05'!$J$9:$J$31),0))+SUMPRODUCT(IFERROR(--('W05'!$M$35:$M$55=$B64)*'W05'!$H$35:$H$55*('W05'!$I$35:$I$55+'W05'!$J$35:$J$55),0))+SUMPRODUCT(IFERROR(--('W05'!$M$59:$M$85=$B64)*'W05'!$H$59:$H$85*('W05'!$I$59:$I$85+'W05'!$J$59:$J$85),0))+SUMPRODUCT(IFERROR(--('W05'!$M$89:$M$109=$B64)*'W05'!$H$89:$H$109*('W05'!$I$89:$I$109+'W05'!$J$89:$J$109),0)))-1)),"")</f>
        <v/>
      </c>
      <c r="I64" s="275">
        <f>IFERROR(IF((SUMPRODUCT(IFERROR(--('W07'!$M$9:$M$31=$B64)*'W07'!$H$9:$H$31*('W07'!$I$9:$I$31+'W07'!$J$9:$J$31),0))+SUMPRODUCT(IFERROR(--('W07'!$M$35:$M$55=$B64)*'W07'!$H$35:$H$55*('W07'!$I$35:$I$55+'W07'!$J$35:$J$55),0))+SUMPRODUCT(IFERROR(--('W07'!$M$59:$M$85=$B64)*'W07'!$H$59:$H$85*('W07'!$I$59:$I$85+'W07'!$J$59:$J$85),0))+SUMPRODUCT(IFERROR(--('W07'!$M$89:$M$109=$B64)*'W07'!$H$89:$H$109*('W07'!$I$89:$I$109+'W07'!$J$89:$J$109),0)))=0,"",IF((SUMPRODUCT(IFERROR(--('W06'!$M$9:$M$31=$B64)*'W06'!$H$9:$H$31*('W06'!$I$9:$I$31+'W06'!$J$9:$J$31),0))+SUMPRODUCT(IFERROR(--('W06'!$M$35:$M$55=$B64)*'W06'!$H$35:$H$55*('W06'!$I$35:$I$55+'W06'!$J$35:$J$55),0))+SUMPRODUCT(IFERROR(--('W06'!$M$59:$M$85=$B64)*'W06'!$H$59:$H$85*('W06'!$I$59:$I$85+'W06'!$J$59:$J$85),0))+SUMPRODUCT(IFERROR(--('W06'!$M$89:$M$109=$B64)*'W06'!$H$89:$H$109*('W06'!$I$89:$I$109+'W06'!$J$89:$J$109),0)))=0,"",(SUMPRODUCT(IFERROR(--('W07'!$M$9:$M$31=$B64)*'W07'!$H$9:$H$31*('W07'!$I$9:$I$31+'W07'!$J$9:$J$31),0))+SUMPRODUCT(IFERROR(--('W07'!$M$35:$M$55=$B64)*'W07'!$H$35:$H$55*('W07'!$I$35:$I$55+'W07'!$J$35:$J$55),0))+SUMPRODUCT(IFERROR(--('W07'!$M$59:$M$85=$B64)*'W07'!$H$59:$H$85*('W07'!$I$59:$I$85+'W07'!$J$59:$J$85),0))+SUMPRODUCT(IFERROR(--('W07'!$M$89:$M$109=$B64)*'W07'!$H$89:$H$109*('W07'!$I$89:$I$109+'W07'!$J$89:$J$109),0)))/(SUMPRODUCT(IFERROR(--('W06'!$M$9:$M$31=$B64)*'W06'!$H$9:$H$31*('W06'!$I$9:$I$31+'W06'!$J$9:$J$31),0))+SUMPRODUCT(IFERROR(--('W06'!$M$35:$M$55=$B64)*'W06'!$H$35:$H$55*('W06'!$I$35:$I$55+'W06'!$J$35:$J$55),0))+SUMPRODUCT(IFERROR(--('W06'!$M$59:$M$85=$B64)*'W06'!$H$59:$H$85*('W06'!$I$59:$I$85+'W06'!$J$59:$J$85),0))+SUMPRODUCT(IFERROR(--('W06'!$M$89:$M$109=$B64)*'W06'!$H$89:$H$109*('W06'!$I$89:$I$109+'W06'!$J$89:$J$109),0)))-1)),"")</f>
        <v/>
      </c>
      <c r="J64" s="275">
        <f>IFERROR(IF((SUMPRODUCT(IFERROR(--('W08'!$M$9:$M$31=$B64)*'W08'!$H$9:$H$31*('W08'!$I$9:$I$31+'W08'!$J$9:$J$31),0))+SUMPRODUCT(IFERROR(--('W08'!$M$35:$M$55=$B64)*'W08'!$H$35:$H$55*('W08'!$I$35:$I$55+'W08'!$J$35:$J$55),0))+SUMPRODUCT(IFERROR(--('W08'!$M$59:$M$85=$B64)*'W08'!$H$59:$H$85*('W08'!$I$59:$I$85+'W08'!$J$59:$J$85),0))+SUMPRODUCT(IFERROR(--('W08'!$M$89:$M$109=$B64)*'W08'!$H$89:$H$109*('W08'!$I$89:$I$109+'W08'!$J$89:$J$109),0)))=0,"",IF((SUMPRODUCT(IFERROR(--('W07'!$M$9:$M$31=$B64)*'W07'!$H$9:$H$31*('W07'!$I$9:$I$31+'W07'!$J$9:$J$31),0))+SUMPRODUCT(IFERROR(--('W07'!$M$35:$M$55=$B64)*'W07'!$H$35:$H$55*('W07'!$I$35:$I$55+'W07'!$J$35:$J$55),0))+SUMPRODUCT(IFERROR(--('W07'!$M$59:$M$85=$B64)*'W07'!$H$59:$H$85*('W07'!$I$59:$I$85+'W07'!$J$59:$J$85),0))+SUMPRODUCT(IFERROR(--('W07'!$M$89:$M$109=$B64)*'W07'!$H$89:$H$109*('W07'!$I$89:$I$109+'W07'!$J$89:$J$109),0)))=0,"",(SUMPRODUCT(IFERROR(--('W08'!$M$9:$M$31=$B64)*'W08'!$H$9:$H$31*('W08'!$I$9:$I$31+'W08'!$J$9:$J$31),0))+SUMPRODUCT(IFERROR(--('W08'!$M$35:$M$55=$B64)*'W08'!$H$35:$H$55*('W08'!$I$35:$I$55+'W08'!$J$35:$J$55),0))+SUMPRODUCT(IFERROR(--('W08'!$M$59:$M$85=$B64)*'W08'!$H$59:$H$85*('W08'!$I$59:$I$85+'W08'!$J$59:$J$85),0))+SUMPRODUCT(IFERROR(--('W08'!$M$89:$M$109=$B64)*'W08'!$H$89:$H$109*('W08'!$I$89:$I$109+'W08'!$J$89:$J$109),0)))/(SUMPRODUCT(IFERROR(--('W07'!$M$9:$M$31=$B64)*'W07'!$H$9:$H$31*('W07'!$I$9:$I$31+'W07'!$J$9:$J$31),0))+SUMPRODUCT(IFERROR(--('W07'!$M$35:$M$55=$B64)*'W07'!$H$35:$H$55*('W07'!$I$35:$I$55+'W07'!$J$35:$J$55),0))+SUMPRODUCT(IFERROR(--('W07'!$M$59:$M$85=$B64)*'W07'!$H$59:$H$85*('W07'!$I$59:$I$85+'W07'!$J$59:$J$85),0))+SUMPRODUCT(IFERROR(--('W07'!$M$89:$M$109=$B64)*'W07'!$H$89:$H$109*('W07'!$I$89:$I$109+'W07'!$J$89:$J$109),0)))-1)),"")</f>
        <v/>
      </c>
      <c r="K64" s="275">
        <f>IFERROR(IF((SUMPRODUCT(IFERROR(--('W09'!$M$9:$M$31=$B64)*'W09'!$H$9:$H$31*('W09'!$I$9:$I$31+'W09'!$J$9:$J$31),0))+SUMPRODUCT(IFERROR(--('W09'!$M$35:$M$55=$B64)*'W09'!$H$35:$H$55*('W09'!$I$35:$I$55+'W09'!$J$35:$J$55),0))+SUMPRODUCT(IFERROR(--('W09'!$M$59:$M$85=$B64)*'W09'!$H$59:$H$85*('W09'!$I$59:$I$85+'W09'!$J$59:$J$85),0))+SUMPRODUCT(IFERROR(--('W09'!$M$89:$M$109=$B64)*'W09'!$H$89:$H$109*('W09'!$I$89:$I$109+'W09'!$J$89:$J$109),0)))=0,"",IF((SUMPRODUCT(IFERROR(--('W08'!$M$9:$M$31=$B64)*'W08'!$H$9:$H$31*('W08'!$I$9:$I$31+'W08'!$J$9:$J$31),0))+SUMPRODUCT(IFERROR(--('W08'!$M$35:$M$55=$B64)*'W08'!$H$35:$H$55*('W08'!$I$35:$I$55+'W08'!$J$35:$J$55),0))+SUMPRODUCT(IFERROR(--('W08'!$M$59:$M$85=$B64)*'W08'!$H$59:$H$85*('W08'!$I$59:$I$85+'W08'!$J$59:$J$85),0))+SUMPRODUCT(IFERROR(--('W08'!$M$89:$M$109=$B64)*'W08'!$H$89:$H$109*('W08'!$I$89:$I$109+'W08'!$J$89:$J$109),0)))=0,"",(SUMPRODUCT(IFERROR(--('W09'!$M$9:$M$31=$B64)*'W09'!$H$9:$H$31*('W09'!$I$9:$I$31+'W09'!$J$9:$J$31),0))+SUMPRODUCT(IFERROR(--('W09'!$M$35:$M$55=$B64)*'W09'!$H$35:$H$55*('W09'!$I$35:$I$55+'W09'!$J$35:$J$55),0))+SUMPRODUCT(IFERROR(--('W09'!$M$59:$M$85=$B64)*'W09'!$H$59:$H$85*('W09'!$I$59:$I$85+'W09'!$J$59:$J$85),0))+SUMPRODUCT(IFERROR(--('W09'!$M$89:$M$109=$B64)*'W09'!$H$89:$H$109*('W09'!$I$89:$I$109+'W09'!$J$89:$J$109),0)))/(SUMPRODUCT(IFERROR(--('W08'!$M$9:$M$31=$B64)*'W08'!$H$9:$H$31*('W08'!$I$9:$I$31+'W08'!$J$9:$J$31),0))+SUMPRODUCT(IFERROR(--('W08'!$M$35:$M$55=$B64)*'W08'!$H$35:$H$55*('W08'!$I$35:$I$55+'W08'!$J$35:$J$55),0))+SUMPRODUCT(IFERROR(--('W08'!$M$59:$M$85=$B64)*'W08'!$H$59:$H$85*('W08'!$I$59:$I$85+'W08'!$J$59:$J$85),0))+SUMPRODUCT(IFERROR(--('W08'!$M$89:$M$109=$B64)*'W08'!$H$89:$H$109*('W08'!$I$89:$I$109+'W08'!$J$89:$J$109),0)))-1)),"")</f>
        <v/>
      </c>
      <c r="L64" s="275">
        <f>IFERROR(IF((SUMPRODUCT(IFERROR(--('W10'!$M$9:$M$31=$B64)*'W10'!$H$9:$H$31*('W10'!$I$9:$I$31+'W10'!$J$9:$J$31),0))+SUMPRODUCT(IFERROR(--('W10'!$M$35:$M$55=$B64)*'W10'!$H$35:$H$55*('W10'!$I$35:$I$55+'W10'!$J$35:$J$55),0))+SUMPRODUCT(IFERROR(--('W10'!$M$59:$M$85=$B64)*'W10'!$H$59:$H$85*('W10'!$I$59:$I$85+'W10'!$J$59:$J$85),0))+SUMPRODUCT(IFERROR(--('W10'!$M$89:$M$109=$B64)*'W10'!$H$89:$H$109*('W10'!$I$89:$I$109+'W10'!$J$89:$J$109),0)))=0,"",IF((SUMPRODUCT(IFERROR(--('W09'!$M$9:$M$31=$B64)*'W09'!$H$9:$H$31*('W09'!$I$9:$I$31+'W09'!$J$9:$J$31),0))+SUMPRODUCT(IFERROR(--('W09'!$M$35:$M$55=$B64)*'W09'!$H$35:$H$55*('W09'!$I$35:$I$55+'W09'!$J$35:$J$55),0))+SUMPRODUCT(IFERROR(--('W09'!$M$59:$M$85=$B64)*'W09'!$H$59:$H$85*('W09'!$I$59:$I$85+'W09'!$J$59:$J$85),0))+SUMPRODUCT(IFERROR(--('W09'!$M$89:$M$109=$B64)*'W09'!$H$89:$H$109*('W09'!$I$89:$I$109+'W09'!$J$89:$J$109),0)))=0,"",(SUMPRODUCT(IFERROR(--('W10'!$M$9:$M$31=$B64)*'W10'!$H$9:$H$31*('W10'!$I$9:$I$31+'W10'!$J$9:$J$31),0))+SUMPRODUCT(IFERROR(--('W10'!$M$35:$M$55=$B64)*'W10'!$H$35:$H$55*('W10'!$I$35:$I$55+'W10'!$J$35:$J$55),0))+SUMPRODUCT(IFERROR(--('W10'!$M$59:$M$85=$B64)*'W10'!$H$59:$H$85*('W10'!$I$59:$I$85+'W10'!$J$59:$J$85),0))+SUMPRODUCT(IFERROR(--('W10'!$M$89:$M$109=$B64)*'W10'!$H$89:$H$109*('W10'!$I$89:$I$109+'W10'!$J$89:$J$109),0)))/(SUMPRODUCT(IFERROR(--('W09'!$M$9:$M$31=$B64)*'W09'!$H$9:$H$31*('W09'!$I$9:$I$31+'W09'!$J$9:$J$31),0))+SUMPRODUCT(IFERROR(--('W09'!$M$35:$M$55=$B64)*'W09'!$H$35:$H$55*('W09'!$I$35:$I$55+'W09'!$J$35:$J$55),0))+SUMPRODUCT(IFERROR(--('W09'!$M$59:$M$85=$B64)*'W09'!$H$59:$H$85*('W09'!$I$59:$I$85+'W09'!$J$59:$J$85),0))+SUMPRODUCT(IFERROR(--('W09'!$M$89:$M$109=$B64)*'W09'!$H$89:$H$109*('W09'!$I$89:$I$109+'W09'!$J$89:$J$109),0)))-1)),"")</f>
        <v/>
      </c>
      <c r="M64" s="275">
        <f>IFERROR(IF((SUMPRODUCT(IFERROR(--('W11'!$M$9:$M$31=$B64)*'W11'!$H$9:$H$31*('W11'!$I$9:$I$31+'W11'!$J$9:$J$31),0))+SUMPRODUCT(IFERROR(--('W11'!$M$35:$M$55=$B64)*'W11'!$H$35:$H$55*('W11'!$I$35:$I$55+'W11'!$J$35:$J$55),0))+SUMPRODUCT(IFERROR(--('W11'!$M$59:$M$85=$B64)*'W11'!$H$59:$H$85*('W11'!$I$59:$I$85+'W11'!$J$59:$J$85),0))+SUMPRODUCT(IFERROR(--('W11'!$M$89:$M$109=$B64)*'W11'!$H$89:$H$109*('W11'!$I$89:$I$109+'W11'!$J$89:$J$109),0)))=0,"",IF((SUMPRODUCT(IFERROR(--('W10'!$M$9:$M$31=$B64)*'W10'!$H$9:$H$31*('W10'!$I$9:$I$31+'W10'!$J$9:$J$31),0))+SUMPRODUCT(IFERROR(--('W10'!$M$35:$M$55=$B64)*'W10'!$H$35:$H$55*('W10'!$I$35:$I$55+'W10'!$J$35:$J$55),0))+SUMPRODUCT(IFERROR(--('W10'!$M$59:$M$85=$B64)*'W10'!$H$59:$H$85*('W10'!$I$59:$I$85+'W10'!$J$59:$J$85),0))+SUMPRODUCT(IFERROR(--('W10'!$M$89:$M$109=$B64)*'W10'!$H$89:$H$109*('W10'!$I$89:$I$109+'W10'!$J$89:$J$109),0)))=0,"",(SUMPRODUCT(IFERROR(--('W11'!$M$9:$M$31=$B64)*'W11'!$H$9:$H$31*('W11'!$I$9:$I$31+'W11'!$J$9:$J$31),0))+SUMPRODUCT(IFERROR(--('W11'!$M$35:$M$55=$B64)*'W11'!$H$35:$H$55*('W11'!$I$35:$I$55+'W11'!$J$35:$J$55),0))+SUMPRODUCT(IFERROR(--('W11'!$M$59:$M$85=$B64)*'W11'!$H$59:$H$85*('W11'!$I$59:$I$85+'W11'!$J$59:$J$85),0))+SUMPRODUCT(IFERROR(--('W11'!$M$89:$M$109=$B64)*'W11'!$H$89:$H$109*('W11'!$I$89:$I$109+'W11'!$J$89:$J$109),0)))/(SUMPRODUCT(IFERROR(--('W10'!$M$9:$M$31=$B64)*'W10'!$H$9:$H$31*('W10'!$I$9:$I$31+'W10'!$J$9:$J$31),0))+SUMPRODUCT(IFERROR(--('W10'!$M$35:$M$55=$B64)*'W10'!$H$35:$H$55*('W10'!$I$35:$I$55+'W10'!$J$35:$J$55),0))+SUMPRODUCT(IFERROR(--('W10'!$M$59:$M$85=$B64)*'W10'!$H$59:$H$85*('W10'!$I$59:$I$85+'W10'!$J$59:$J$85),0))+SUMPRODUCT(IFERROR(--('W10'!$M$89:$M$109=$B64)*'W10'!$H$89:$H$109*('W10'!$I$89:$I$109+'W10'!$J$89:$J$109),0)))-1)),"")</f>
        <v/>
      </c>
      <c r="N64" s="275">
        <f>IFERROR(IF((SUMPRODUCT(IFERROR(--('W12'!$M$9:$M$31=$B64)*'W12'!$H$9:$H$31*('W12'!$I$9:$I$31+'W12'!$J$9:$J$31),0))+SUMPRODUCT(IFERROR(--('W12'!$M$35:$M$55=$B64)*'W12'!$H$35:$H$55*('W12'!$I$35:$I$55+'W12'!$J$35:$J$55),0))+SUMPRODUCT(IFERROR(--('W12'!$M$59:$M$85=$B64)*'W12'!$H$59:$H$85*('W12'!$I$59:$I$85+'W12'!$J$59:$J$85),0))+SUMPRODUCT(IFERROR(--('W12'!$M$89:$M$109=$B64)*'W12'!$H$89:$H$109*('W12'!$I$89:$I$109+'W12'!$J$89:$J$109),0)))=0,"",IF((SUMPRODUCT(IFERROR(--('W11'!$M$9:$M$31=$B64)*'W11'!$H$9:$H$31*('W11'!$I$9:$I$31+'W11'!$J$9:$J$31),0))+SUMPRODUCT(IFERROR(--('W11'!$M$35:$M$55=$B64)*'W11'!$H$35:$H$55*('W11'!$I$35:$I$55+'W11'!$J$35:$J$55),0))+SUMPRODUCT(IFERROR(--('W11'!$M$59:$M$85=$B64)*'W11'!$H$59:$H$85*('W11'!$I$59:$I$85+'W11'!$J$59:$J$85),0))+SUMPRODUCT(IFERROR(--('W11'!$M$89:$M$109=$B64)*'W11'!$H$89:$H$109*('W11'!$I$89:$I$109+'W11'!$J$89:$J$109),0)))=0,"",(SUMPRODUCT(IFERROR(--('W12'!$M$9:$M$31=$B64)*'W12'!$H$9:$H$31*('W12'!$I$9:$I$31+'W12'!$J$9:$J$31),0))+SUMPRODUCT(IFERROR(--('W12'!$M$35:$M$55=$B64)*'W12'!$H$35:$H$55*('W12'!$I$35:$I$55+'W12'!$J$35:$J$55),0))+SUMPRODUCT(IFERROR(--('W12'!$M$59:$M$85=$B64)*'W12'!$H$59:$H$85*('W12'!$I$59:$I$85+'W12'!$J$59:$J$85),0))+SUMPRODUCT(IFERROR(--('W12'!$M$89:$M$109=$B64)*'W12'!$H$89:$H$109*('W12'!$I$89:$I$109+'W12'!$J$89:$J$109),0)))/(SUMPRODUCT(IFERROR(--('W11'!$M$9:$M$31=$B64)*'W11'!$H$9:$H$31*('W11'!$I$9:$I$31+'W11'!$J$9:$J$31),0))+SUMPRODUCT(IFERROR(--('W11'!$M$35:$M$55=$B64)*'W11'!$H$35:$H$55*('W11'!$I$35:$I$55+'W11'!$J$35:$J$55),0))+SUMPRODUCT(IFERROR(--('W11'!$M$59:$M$85=$B64)*'W11'!$H$59:$H$85*('W11'!$I$59:$I$85+'W11'!$J$59:$J$85),0))+SUMPRODUCT(IFERROR(--('W11'!$M$89:$M$109=$B64)*'W11'!$H$89:$H$109*('W11'!$I$89:$I$109+'W11'!$J$89:$J$109),0)))-1)),"")</f>
        <v/>
      </c>
      <c r="O64" s="275">
        <f>IFERROR(IF((SUMPRODUCT(IFERROR(--('W13'!$M$9:$M$31=$B64)*'W13'!$H$9:$H$31*('W13'!$I$9:$I$31+'W13'!$J$9:$J$31),0))+SUMPRODUCT(IFERROR(--('W13'!$M$35:$M$55=$B64)*'W13'!$H$35:$H$55*('W13'!$I$35:$I$55+'W13'!$J$35:$J$55),0))+SUMPRODUCT(IFERROR(--('W13'!$M$59:$M$85=$B64)*'W13'!$H$59:$H$85*('W13'!$I$59:$I$85+'W13'!$J$59:$J$85),0))+SUMPRODUCT(IFERROR(--('W13'!$M$89:$M$109=$B64)*'W13'!$H$89:$H$109*('W13'!$I$89:$I$109+'W13'!$J$89:$J$109),0)))=0,"",IF((SUMPRODUCT(IFERROR(--('W12'!$M$9:$M$31=$B64)*'W12'!$H$9:$H$31*('W12'!$I$9:$I$31+'W12'!$J$9:$J$31),0))+SUMPRODUCT(IFERROR(--('W12'!$M$35:$M$55=$B64)*'W12'!$H$35:$H$55*('W12'!$I$35:$I$55+'W12'!$J$35:$J$55),0))+SUMPRODUCT(IFERROR(--('W12'!$M$59:$M$85=$B64)*'W12'!$H$59:$H$85*('W12'!$I$59:$I$85+'W12'!$J$59:$J$85),0))+SUMPRODUCT(IFERROR(--('W12'!$M$89:$M$109=$B64)*'W12'!$H$89:$H$109*('W12'!$I$89:$I$109+'W12'!$J$89:$J$109),0)))=0,"",(SUMPRODUCT(IFERROR(--('W13'!$M$9:$M$31=$B64)*'W13'!$H$9:$H$31*('W13'!$I$9:$I$31+'W13'!$J$9:$J$31),0))+SUMPRODUCT(IFERROR(--('W13'!$M$35:$M$55=$B64)*'W13'!$H$35:$H$55*('W13'!$I$35:$I$55+'W13'!$J$35:$J$55),0))+SUMPRODUCT(IFERROR(--('W13'!$M$59:$M$85=$B64)*'W13'!$H$59:$H$85*('W13'!$I$59:$I$85+'W13'!$J$59:$J$85),0))+SUMPRODUCT(IFERROR(--('W13'!$M$89:$M$109=$B64)*'W13'!$H$89:$H$109*('W13'!$I$89:$I$109+'W13'!$J$89:$J$109),0)))/(SUMPRODUCT(IFERROR(--('W12'!$M$9:$M$31=$B64)*'W12'!$H$9:$H$31*('W12'!$I$9:$I$31+'W12'!$J$9:$J$31),0))+SUMPRODUCT(IFERROR(--('W12'!$M$35:$M$55=$B64)*'W12'!$H$35:$H$55*('W12'!$I$35:$I$55+'W12'!$J$35:$J$55),0))+SUMPRODUCT(IFERROR(--('W12'!$M$59:$M$85=$B64)*'W12'!$H$59:$H$85*('W12'!$I$59:$I$85+'W12'!$J$59:$J$85),0))+SUMPRODUCT(IFERROR(--('W12'!$M$89:$M$109=$B64)*'W12'!$H$89:$H$109*('W12'!$I$89:$I$109+'W12'!$J$89:$J$109),0)))-1)),"")</f>
        <v/>
      </c>
      <c r="P64" s="275">
        <f>IFERROR(IF((SUMPRODUCT(IFERROR(--('W14'!$M$9:$M$31=$B64)*'W14'!$H$9:$H$31*('W14'!$I$9:$I$31+'W14'!$J$9:$J$31),0))+SUMPRODUCT(IFERROR(--('W14'!$M$35:$M$55=$B64)*'W14'!$H$35:$H$55*('W14'!$I$35:$I$55+'W14'!$J$35:$J$55),0))+SUMPRODUCT(IFERROR(--('W14'!$M$59:$M$85=$B64)*'W14'!$H$59:$H$85*('W14'!$I$59:$I$85+'W14'!$J$59:$J$85),0))+SUMPRODUCT(IFERROR(--('W14'!$M$89:$M$109=$B64)*'W14'!$H$89:$H$109*('W14'!$I$89:$I$109+'W14'!$J$89:$J$109),0)))=0,"",IF((SUMPRODUCT(IFERROR(--('W13'!$M$9:$M$31=$B64)*'W13'!$H$9:$H$31*('W13'!$I$9:$I$31+'W13'!$J$9:$J$31),0))+SUMPRODUCT(IFERROR(--('W13'!$M$35:$M$55=$B64)*'W13'!$H$35:$H$55*('W13'!$I$35:$I$55+'W13'!$J$35:$J$55),0))+SUMPRODUCT(IFERROR(--('W13'!$M$59:$M$85=$B64)*'W13'!$H$59:$H$85*('W13'!$I$59:$I$85+'W13'!$J$59:$J$85),0))+SUMPRODUCT(IFERROR(--('W13'!$M$89:$M$109=$B64)*'W13'!$H$89:$H$109*('W13'!$I$89:$I$109+'W13'!$J$89:$J$109),0)))=0,"",(SUMPRODUCT(IFERROR(--('W14'!$M$9:$M$31=$B64)*'W14'!$H$9:$H$31*('W14'!$I$9:$I$31+'W14'!$J$9:$J$31),0))+SUMPRODUCT(IFERROR(--('W14'!$M$35:$M$55=$B64)*'W14'!$H$35:$H$55*('W14'!$I$35:$I$55+'W14'!$J$35:$J$55),0))+SUMPRODUCT(IFERROR(--('W14'!$M$59:$M$85=$B64)*'W14'!$H$59:$H$85*('W14'!$I$59:$I$85+'W14'!$J$59:$J$85),0))+SUMPRODUCT(IFERROR(--('W14'!$M$89:$M$109=$B64)*'W14'!$H$89:$H$109*('W14'!$I$89:$I$109+'W14'!$J$89:$J$109),0)))/(SUMPRODUCT(IFERROR(--('W13'!$M$9:$M$31=$B64)*'W13'!$H$9:$H$31*('W13'!$I$9:$I$31+'W13'!$J$9:$J$31),0))+SUMPRODUCT(IFERROR(--('W13'!$M$35:$M$55=$B64)*'W13'!$H$35:$H$55*('W13'!$I$35:$I$55+'W13'!$J$35:$J$55),0))+SUMPRODUCT(IFERROR(--('W13'!$M$59:$M$85=$B64)*'W13'!$H$59:$H$85*('W13'!$I$59:$I$85+'W13'!$J$59:$J$85),0))+SUMPRODUCT(IFERROR(--('W13'!$M$89:$M$109=$B64)*'W13'!$H$89:$H$109*('W13'!$I$89:$I$109+'W13'!$J$89:$J$109),0)))-1)),"")</f>
        <v/>
      </c>
      <c r="Q64" s="275">
        <f>IFERROR(IF((SUMPRODUCT(IFERROR(--('W15'!$M$9:$M$31=$B64)*'W15'!$H$9:$H$31*('W15'!$I$9:$I$31+'W15'!$J$9:$J$31),0))+SUMPRODUCT(IFERROR(--('W15'!$M$35:$M$55=$B64)*'W15'!$H$35:$H$55*('W15'!$I$35:$I$55+'W15'!$J$35:$J$55),0))+SUMPRODUCT(IFERROR(--('W15'!$M$59:$M$85=$B64)*'W15'!$H$59:$H$85*('W15'!$I$59:$I$85+'W15'!$J$59:$J$85),0))+SUMPRODUCT(IFERROR(--('W15'!$M$89:$M$109=$B64)*'W15'!$H$89:$H$109*('W15'!$I$89:$I$109+'W15'!$J$89:$J$109),0)))=0,"",IF((SUMPRODUCT(IFERROR(--('W14'!$M$9:$M$31=$B64)*'W14'!$H$9:$H$31*('W14'!$I$9:$I$31+'W14'!$J$9:$J$31),0))+SUMPRODUCT(IFERROR(--('W14'!$M$35:$M$55=$B64)*'W14'!$H$35:$H$55*('W14'!$I$35:$I$55+'W14'!$J$35:$J$55),0))+SUMPRODUCT(IFERROR(--('W14'!$M$59:$M$85=$B64)*'W14'!$H$59:$H$85*('W14'!$I$59:$I$85+'W14'!$J$59:$J$85),0))+SUMPRODUCT(IFERROR(--('W14'!$M$89:$M$109=$B64)*'W14'!$H$89:$H$109*('W14'!$I$89:$I$109+'W14'!$J$89:$J$109),0)))=0,"",(SUMPRODUCT(IFERROR(--('W15'!$M$9:$M$31=$B64)*'W15'!$H$9:$H$31*('W15'!$I$9:$I$31+'W15'!$J$9:$J$31),0))+SUMPRODUCT(IFERROR(--('W15'!$M$35:$M$55=$B64)*'W15'!$H$35:$H$55*('W15'!$I$35:$I$55+'W15'!$J$35:$J$55),0))+SUMPRODUCT(IFERROR(--('W15'!$M$59:$M$85=$B64)*'W15'!$H$59:$H$85*('W15'!$I$59:$I$85+'W15'!$J$59:$J$85),0))+SUMPRODUCT(IFERROR(--('W15'!$M$89:$M$109=$B64)*'W15'!$H$89:$H$109*('W15'!$I$89:$I$109+'W15'!$J$89:$J$109),0)))/(SUMPRODUCT(IFERROR(--('W14'!$M$9:$M$31=$B64)*'W14'!$H$9:$H$31*('W14'!$I$9:$I$31+'W14'!$J$9:$J$31),0))+SUMPRODUCT(IFERROR(--('W14'!$M$35:$M$55=$B64)*'W14'!$H$35:$H$55*('W14'!$I$35:$I$55+'W14'!$J$35:$J$55),0))+SUMPRODUCT(IFERROR(--('W14'!$M$59:$M$85=$B64)*'W14'!$H$59:$H$85*('W14'!$I$59:$I$85+'W14'!$J$59:$J$85),0))+SUMPRODUCT(IFERROR(--('W14'!$M$89:$M$109=$B64)*'W14'!$H$89:$H$109*('W14'!$I$89:$I$109+'W14'!$J$89:$J$109),0)))-1)),"")</f>
        <v/>
      </c>
      <c r="R64" s="275">
        <f>IFERROR(IF((SUMPRODUCT(IFERROR(--('W16'!$M$9:$M$31=$B64)*'W16'!$H$9:$H$31*('W16'!$I$9:$I$31+'W16'!$J$9:$J$31),0))+SUMPRODUCT(IFERROR(--('W16'!$M$35:$M$55=$B64)*'W16'!$H$35:$H$55*('W16'!$I$35:$I$55+'W16'!$J$35:$J$55),0))+SUMPRODUCT(IFERROR(--('W16'!$M$59:$M$85=$B64)*'W16'!$H$59:$H$85*('W16'!$I$59:$I$85+'W16'!$J$59:$J$85),0))+SUMPRODUCT(IFERROR(--('W16'!$M$89:$M$109=$B64)*'W16'!$H$89:$H$109*('W16'!$I$89:$I$109+'W16'!$J$89:$J$109),0)))=0,"",IF((SUMPRODUCT(IFERROR(--('W15'!$M$9:$M$31=$B64)*'W15'!$H$9:$H$31*('W15'!$I$9:$I$31+'W15'!$J$9:$J$31),0))+SUMPRODUCT(IFERROR(--('W15'!$M$35:$M$55=$B64)*'W15'!$H$35:$H$55*('W15'!$I$35:$I$55+'W15'!$J$35:$J$55),0))+SUMPRODUCT(IFERROR(--('W15'!$M$59:$M$85=$B64)*'W15'!$H$59:$H$85*('W15'!$I$59:$I$85+'W15'!$J$59:$J$85),0))+SUMPRODUCT(IFERROR(--('W15'!$M$89:$M$109=$B64)*'W15'!$H$89:$H$109*('W15'!$I$89:$I$109+'W15'!$J$89:$J$109),0)))=0,"",(SUMPRODUCT(IFERROR(--('W16'!$M$9:$M$31=$B64)*'W16'!$H$9:$H$31*('W16'!$I$9:$I$31+'W16'!$J$9:$J$31),0))+SUMPRODUCT(IFERROR(--('W16'!$M$35:$M$55=$B64)*'W16'!$H$35:$H$55*('W16'!$I$35:$I$55+'W16'!$J$35:$J$55),0))+SUMPRODUCT(IFERROR(--('W16'!$M$59:$M$85=$B64)*'W16'!$H$59:$H$85*('W16'!$I$59:$I$85+'W16'!$J$59:$J$85),0))+SUMPRODUCT(IFERROR(--('W16'!$M$89:$M$109=$B64)*'W16'!$H$89:$H$109*('W16'!$I$89:$I$109+'W16'!$J$89:$J$109),0)))/(SUMPRODUCT(IFERROR(--('W15'!$M$9:$M$31=$B64)*'W15'!$H$9:$H$31*('W15'!$I$9:$I$31+'W15'!$J$9:$J$31),0))+SUMPRODUCT(IFERROR(--('W15'!$M$35:$M$55=$B64)*'W15'!$H$35:$H$55*('W15'!$I$35:$I$55+'W15'!$J$35:$J$55),0))+SUMPRODUCT(IFERROR(--('W15'!$M$59:$M$85=$B64)*'W15'!$H$59:$H$85*('W15'!$I$59:$I$85+'W15'!$J$59:$J$85),0))+SUMPRODUCT(IFERROR(--('W15'!$M$89:$M$109=$B64)*'W15'!$H$89:$H$109*('W15'!$I$89:$I$109+'W15'!$J$89:$J$109),0)))-1)),"")</f>
        <v/>
      </c>
    </row>
    <row r="65">
      <c r="A65" s="234" t="inlineStr">
        <is>
          <t>G3</t>
        </is>
      </c>
      <c r="B65" s="235" t="inlineStr">
        <is>
          <t>Curl singolo al cavo</t>
        </is>
      </c>
      <c r="C65" s="276">
        <f>""</f>
        <v/>
      </c>
      <c r="D65" s="276">
        <f>IFERROR(IF((SUMPRODUCT(IFERROR(--('W02'!$M$9:$M$31=$B65)*'W02'!$H$9:$H$31*('W02'!$I$9:$I$31+'W02'!$J$9:$J$31),0))+SUMPRODUCT(IFERROR(--('W02'!$M$35:$M$55=$B65)*'W02'!$H$35:$H$55*('W02'!$I$35:$I$55+'W02'!$J$35:$J$55),0))+SUMPRODUCT(IFERROR(--('W02'!$M$59:$M$85=$B65)*'W02'!$H$59:$H$85*('W02'!$I$59:$I$85+'W02'!$J$59:$J$85),0))+SUMPRODUCT(IFERROR(--('W02'!$M$89:$M$109=$B65)*'W02'!$H$89:$H$109*('W02'!$I$89:$I$109+'W02'!$J$89:$J$109),0)))=0,"",IF((SUMPRODUCT(IFERROR(--('W01'!$M$9:$M$31=$B65)*'W01'!$H$9:$H$31*('W01'!$I$9:$I$31+'W01'!$J$9:$J$31),0))+SUMPRODUCT(IFERROR(--('W01'!$M$35:$M$55=$B65)*'W01'!$H$35:$H$55*('W01'!$I$35:$I$55+'W01'!$J$35:$J$55),0))+SUMPRODUCT(IFERROR(--('W01'!$M$59:$M$85=$B65)*'W01'!$H$59:$H$85*('W01'!$I$59:$I$85+'W01'!$J$59:$J$85),0))+SUMPRODUCT(IFERROR(--('W01'!$M$89:$M$109=$B65)*'W01'!$H$89:$H$109*('W01'!$I$89:$I$109+'W01'!$J$89:$J$109),0)))=0,"",(SUMPRODUCT(IFERROR(--('W02'!$M$9:$M$31=$B65)*'W02'!$H$9:$H$31*('W02'!$I$9:$I$31+'W02'!$J$9:$J$31),0))+SUMPRODUCT(IFERROR(--('W02'!$M$35:$M$55=$B65)*'W02'!$H$35:$H$55*('W02'!$I$35:$I$55+'W02'!$J$35:$J$55),0))+SUMPRODUCT(IFERROR(--('W02'!$M$59:$M$85=$B65)*'W02'!$H$59:$H$85*('W02'!$I$59:$I$85+'W02'!$J$59:$J$85),0))+SUMPRODUCT(IFERROR(--('W02'!$M$89:$M$109=$B65)*'W02'!$H$89:$H$109*('W02'!$I$89:$I$109+'W02'!$J$89:$J$109),0)))/(SUMPRODUCT(IFERROR(--('W01'!$M$9:$M$31=$B65)*'W01'!$H$9:$H$31*('W01'!$I$9:$I$31+'W01'!$J$9:$J$31),0))+SUMPRODUCT(IFERROR(--('W01'!$M$35:$M$55=$B65)*'W01'!$H$35:$H$55*('W01'!$I$35:$I$55+'W01'!$J$35:$J$55),0))+SUMPRODUCT(IFERROR(--('W01'!$M$59:$M$85=$B65)*'W01'!$H$59:$H$85*('W01'!$I$59:$I$85+'W01'!$J$59:$J$85),0))+SUMPRODUCT(IFERROR(--('W01'!$M$89:$M$109=$B65)*'W01'!$H$89:$H$109*('W01'!$I$89:$I$109+'W01'!$J$89:$J$109),0)))-1)),"")</f>
        <v/>
      </c>
      <c r="E65" s="276">
        <f>IFERROR(IF((SUMPRODUCT(IFERROR(--('W03'!$M$9:$M$31=$B65)*'W03'!$H$9:$H$31*('W03'!$I$9:$I$31+'W03'!$J$9:$J$31),0))+SUMPRODUCT(IFERROR(--('W03'!$M$35:$M$55=$B65)*'W03'!$H$35:$H$55*('W03'!$I$35:$I$55+'W03'!$J$35:$J$55),0))+SUMPRODUCT(IFERROR(--('W03'!$M$59:$M$85=$B65)*'W03'!$H$59:$H$85*('W03'!$I$59:$I$85+'W03'!$J$59:$J$85),0))+SUMPRODUCT(IFERROR(--('W03'!$M$89:$M$109=$B65)*'W03'!$H$89:$H$109*('W03'!$I$89:$I$109+'W03'!$J$89:$J$109),0)))=0,"",IF((SUMPRODUCT(IFERROR(--('W02'!$M$9:$M$31=$B65)*'W02'!$H$9:$H$31*('W02'!$I$9:$I$31+'W02'!$J$9:$J$31),0))+SUMPRODUCT(IFERROR(--('W02'!$M$35:$M$55=$B65)*'W02'!$H$35:$H$55*('W02'!$I$35:$I$55+'W02'!$J$35:$J$55),0))+SUMPRODUCT(IFERROR(--('W02'!$M$59:$M$85=$B65)*'W02'!$H$59:$H$85*('W02'!$I$59:$I$85+'W02'!$J$59:$J$85),0))+SUMPRODUCT(IFERROR(--('W02'!$M$89:$M$109=$B65)*'W02'!$H$89:$H$109*('W02'!$I$89:$I$109+'W02'!$J$89:$J$109),0)))=0,"",(SUMPRODUCT(IFERROR(--('W03'!$M$9:$M$31=$B65)*'W03'!$H$9:$H$31*('W03'!$I$9:$I$31+'W03'!$J$9:$J$31),0))+SUMPRODUCT(IFERROR(--('W03'!$M$35:$M$55=$B65)*'W03'!$H$35:$H$55*('W03'!$I$35:$I$55+'W03'!$J$35:$J$55),0))+SUMPRODUCT(IFERROR(--('W03'!$M$59:$M$85=$B65)*'W03'!$H$59:$H$85*('W03'!$I$59:$I$85+'W03'!$J$59:$J$85),0))+SUMPRODUCT(IFERROR(--('W03'!$M$89:$M$109=$B65)*'W03'!$H$89:$H$109*('W03'!$I$89:$I$109+'W03'!$J$89:$J$109),0)))/(SUMPRODUCT(IFERROR(--('W02'!$M$9:$M$31=$B65)*'W02'!$H$9:$H$31*('W02'!$I$9:$I$31+'W02'!$J$9:$J$31),0))+SUMPRODUCT(IFERROR(--('W02'!$M$35:$M$55=$B65)*'W02'!$H$35:$H$55*('W02'!$I$35:$I$55+'W02'!$J$35:$J$55),0))+SUMPRODUCT(IFERROR(--('W02'!$M$59:$M$85=$B65)*'W02'!$H$59:$H$85*('W02'!$I$59:$I$85+'W02'!$J$59:$J$85),0))+SUMPRODUCT(IFERROR(--('W02'!$M$89:$M$109=$B65)*'W02'!$H$89:$H$109*('W02'!$I$89:$I$109+'W02'!$J$89:$J$109),0)))-1)),"")</f>
        <v/>
      </c>
      <c r="F65" s="276">
        <f>IFERROR(IF((SUMPRODUCT(IFERROR(--('W04'!$M$9:$M$31=$B65)*'W04'!$H$9:$H$31*('W04'!$I$9:$I$31+'W04'!$J$9:$J$31),0))+SUMPRODUCT(IFERROR(--('W04'!$M$35:$M$55=$B65)*'W04'!$H$35:$H$55*('W04'!$I$35:$I$55+'W04'!$J$35:$J$55),0))+SUMPRODUCT(IFERROR(--('W04'!$M$59:$M$85=$B65)*'W04'!$H$59:$H$85*('W04'!$I$59:$I$85+'W04'!$J$59:$J$85),0))+SUMPRODUCT(IFERROR(--('W04'!$M$89:$M$109=$B65)*'W04'!$H$89:$H$109*('W04'!$I$89:$I$109+'W04'!$J$89:$J$109),0)))=0,"",IF((SUMPRODUCT(IFERROR(--('W03'!$M$9:$M$31=$B65)*'W03'!$H$9:$H$31*('W03'!$I$9:$I$31+'W03'!$J$9:$J$31),0))+SUMPRODUCT(IFERROR(--('W03'!$M$35:$M$55=$B65)*'W03'!$H$35:$H$55*('W03'!$I$35:$I$55+'W03'!$J$35:$J$55),0))+SUMPRODUCT(IFERROR(--('W03'!$M$59:$M$85=$B65)*'W03'!$H$59:$H$85*('W03'!$I$59:$I$85+'W03'!$J$59:$J$85),0))+SUMPRODUCT(IFERROR(--('W03'!$M$89:$M$109=$B65)*'W03'!$H$89:$H$109*('W03'!$I$89:$I$109+'W03'!$J$89:$J$109),0)))=0,"",(SUMPRODUCT(IFERROR(--('W04'!$M$9:$M$31=$B65)*'W04'!$H$9:$H$31*('W04'!$I$9:$I$31+'W04'!$J$9:$J$31),0))+SUMPRODUCT(IFERROR(--('W04'!$M$35:$M$55=$B65)*'W04'!$H$35:$H$55*('W04'!$I$35:$I$55+'W04'!$J$35:$J$55),0))+SUMPRODUCT(IFERROR(--('W04'!$M$59:$M$85=$B65)*'W04'!$H$59:$H$85*('W04'!$I$59:$I$85+'W04'!$J$59:$J$85),0))+SUMPRODUCT(IFERROR(--('W04'!$M$89:$M$109=$B65)*'W04'!$H$89:$H$109*('W04'!$I$89:$I$109+'W04'!$J$89:$J$109),0)))/(SUMPRODUCT(IFERROR(--('W03'!$M$9:$M$31=$B65)*'W03'!$H$9:$H$31*('W03'!$I$9:$I$31+'W03'!$J$9:$J$31),0))+SUMPRODUCT(IFERROR(--('W03'!$M$35:$M$55=$B65)*'W03'!$H$35:$H$55*('W03'!$I$35:$I$55+'W03'!$J$35:$J$55),0))+SUMPRODUCT(IFERROR(--('W03'!$M$59:$M$85=$B65)*'W03'!$H$59:$H$85*('W03'!$I$59:$I$85+'W03'!$J$59:$J$85),0))+SUMPRODUCT(IFERROR(--('W03'!$M$89:$M$109=$B65)*'W03'!$H$89:$H$109*('W03'!$I$89:$I$109+'W03'!$J$89:$J$109),0)))-1)),"")</f>
        <v/>
      </c>
      <c r="G65" s="276">
        <f>IFERROR(IF((SUMPRODUCT(IFERROR(--('W05'!$M$9:$M$31=$B65)*'W05'!$H$9:$H$31*('W05'!$I$9:$I$31+'W05'!$J$9:$J$31),0))+SUMPRODUCT(IFERROR(--('W05'!$M$35:$M$55=$B65)*'W05'!$H$35:$H$55*('W05'!$I$35:$I$55+'W05'!$J$35:$J$55),0))+SUMPRODUCT(IFERROR(--('W05'!$M$59:$M$85=$B65)*'W05'!$H$59:$H$85*('W05'!$I$59:$I$85+'W05'!$J$59:$J$85),0))+SUMPRODUCT(IFERROR(--('W05'!$M$89:$M$109=$B65)*'W05'!$H$89:$H$109*('W05'!$I$89:$I$109+'W05'!$J$89:$J$109),0)))=0,"",IF((SUMPRODUCT(IFERROR(--('W04'!$M$9:$M$31=$B65)*'W04'!$H$9:$H$31*('W04'!$I$9:$I$31+'W04'!$J$9:$J$31),0))+SUMPRODUCT(IFERROR(--('W04'!$M$35:$M$55=$B65)*'W04'!$H$35:$H$55*('W04'!$I$35:$I$55+'W04'!$J$35:$J$55),0))+SUMPRODUCT(IFERROR(--('W04'!$M$59:$M$85=$B65)*'W04'!$H$59:$H$85*('W04'!$I$59:$I$85+'W04'!$J$59:$J$85),0))+SUMPRODUCT(IFERROR(--('W04'!$M$89:$M$109=$B65)*'W04'!$H$89:$H$109*('W04'!$I$89:$I$109+'W04'!$J$89:$J$109),0)))=0,"",(SUMPRODUCT(IFERROR(--('W05'!$M$9:$M$31=$B65)*'W05'!$H$9:$H$31*('W05'!$I$9:$I$31+'W05'!$J$9:$J$31),0))+SUMPRODUCT(IFERROR(--('W05'!$M$35:$M$55=$B65)*'W05'!$H$35:$H$55*('W05'!$I$35:$I$55+'W05'!$J$35:$J$55),0))+SUMPRODUCT(IFERROR(--('W05'!$M$59:$M$85=$B65)*'W05'!$H$59:$H$85*('W05'!$I$59:$I$85+'W05'!$J$59:$J$85),0))+SUMPRODUCT(IFERROR(--('W05'!$M$89:$M$109=$B65)*'W05'!$H$89:$H$109*('W05'!$I$89:$I$109+'W05'!$J$89:$J$109),0)))/(SUMPRODUCT(IFERROR(--('W04'!$M$9:$M$31=$B65)*'W04'!$H$9:$H$31*('W04'!$I$9:$I$31+'W04'!$J$9:$J$31),0))+SUMPRODUCT(IFERROR(--('W04'!$M$35:$M$55=$B65)*'W04'!$H$35:$H$55*('W04'!$I$35:$I$55+'W04'!$J$35:$J$55),0))+SUMPRODUCT(IFERROR(--('W04'!$M$59:$M$85=$B65)*'W04'!$H$59:$H$85*('W04'!$I$59:$I$85+'W04'!$J$59:$J$85),0))+SUMPRODUCT(IFERROR(--('W04'!$M$89:$M$109=$B65)*'W04'!$H$89:$H$109*('W04'!$I$89:$I$109+'W04'!$J$89:$J$109),0)))-1)),"")</f>
        <v/>
      </c>
      <c r="H65" s="276">
        <f>IFERROR(IF((SUMPRODUCT(IFERROR(--('W06'!$M$9:$M$31=$B65)*'W06'!$H$9:$H$31*('W06'!$I$9:$I$31+'W06'!$J$9:$J$31),0))+SUMPRODUCT(IFERROR(--('W06'!$M$35:$M$55=$B65)*'W06'!$H$35:$H$55*('W06'!$I$35:$I$55+'W06'!$J$35:$J$55),0))+SUMPRODUCT(IFERROR(--('W06'!$M$59:$M$85=$B65)*'W06'!$H$59:$H$85*('W06'!$I$59:$I$85+'W06'!$J$59:$J$85),0))+SUMPRODUCT(IFERROR(--('W06'!$M$89:$M$109=$B65)*'W06'!$H$89:$H$109*('W06'!$I$89:$I$109+'W06'!$J$89:$J$109),0)))=0,"",IF((SUMPRODUCT(IFERROR(--('W05'!$M$9:$M$31=$B65)*'W05'!$H$9:$H$31*('W05'!$I$9:$I$31+'W05'!$J$9:$J$31),0))+SUMPRODUCT(IFERROR(--('W05'!$M$35:$M$55=$B65)*'W05'!$H$35:$H$55*('W05'!$I$35:$I$55+'W05'!$J$35:$J$55),0))+SUMPRODUCT(IFERROR(--('W05'!$M$59:$M$85=$B65)*'W05'!$H$59:$H$85*('W05'!$I$59:$I$85+'W05'!$J$59:$J$85),0))+SUMPRODUCT(IFERROR(--('W05'!$M$89:$M$109=$B65)*'W05'!$H$89:$H$109*('W05'!$I$89:$I$109+'W05'!$J$89:$J$109),0)))=0,"",(SUMPRODUCT(IFERROR(--('W06'!$M$9:$M$31=$B65)*'W06'!$H$9:$H$31*('W06'!$I$9:$I$31+'W06'!$J$9:$J$31),0))+SUMPRODUCT(IFERROR(--('W06'!$M$35:$M$55=$B65)*'W06'!$H$35:$H$55*('W06'!$I$35:$I$55+'W06'!$J$35:$J$55),0))+SUMPRODUCT(IFERROR(--('W06'!$M$59:$M$85=$B65)*'W06'!$H$59:$H$85*('W06'!$I$59:$I$85+'W06'!$J$59:$J$85),0))+SUMPRODUCT(IFERROR(--('W06'!$M$89:$M$109=$B65)*'W06'!$H$89:$H$109*('W06'!$I$89:$I$109+'W06'!$J$89:$J$109),0)))/(SUMPRODUCT(IFERROR(--('W05'!$M$9:$M$31=$B65)*'W05'!$H$9:$H$31*('W05'!$I$9:$I$31+'W05'!$J$9:$J$31),0))+SUMPRODUCT(IFERROR(--('W05'!$M$35:$M$55=$B65)*'W05'!$H$35:$H$55*('W05'!$I$35:$I$55+'W05'!$J$35:$J$55),0))+SUMPRODUCT(IFERROR(--('W05'!$M$59:$M$85=$B65)*'W05'!$H$59:$H$85*('W05'!$I$59:$I$85+'W05'!$J$59:$J$85),0))+SUMPRODUCT(IFERROR(--('W05'!$M$89:$M$109=$B65)*'W05'!$H$89:$H$109*('W05'!$I$89:$I$109+'W05'!$J$89:$J$109),0)))-1)),"")</f>
        <v/>
      </c>
      <c r="I65" s="276">
        <f>IFERROR(IF((SUMPRODUCT(IFERROR(--('W07'!$M$9:$M$31=$B65)*'W07'!$H$9:$H$31*('W07'!$I$9:$I$31+'W07'!$J$9:$J$31),0))+SUMPRODUCT(IFERROR(--('W07'!$M$35:$M$55=$B65)*'W07'!$H$35:$H$55*('W07'!$I$35:$I$55+'W07'!$J$35:$J$55),0))+SUMPRODUCT(IFERROR(--('W07'!$M$59:$M$85=$B65)*'W07'!$H$59:$H$85*('W07'!$I$59:$I$85+'W07'!$J$59:$J$85),0))+SUMPRODUCT(IFERROR(--('W07'!$M$89:$M$109=$B65)*'W07'!$H$89:$H$109*('W07'!$I$89:$I$109+'W07'!$J$89:$J$109),0)))=0,"",IF((SUMPRODUCT(IFERROR(--('W06'!$M$9:$M$31=$B65)*'W06'!$H$9:$H$31*('W06'!$I$9:$I$31+'W06'!$J$9:$J$31),0))+SUMPRODUCT(IFERROR(--('W06'!$M$35:$M$55=$B65)*'W06'!$H$35:$H$55*('W06'!$I$35:$I$55+'W06'!$J$35:$J$55),0))+SUMPRODUCT(IFERROR(--('W06'!$M$59:$M$85=$B65)*'W06'!$H$59:$H$85*('W06'!$I$59:$I$85+'W06'!$J$59:$J$85),0))+SUMPRODUCT(IFERROR(--('W06'!$M$89:$M$109=$B65)*'W06'!$H$89:$H$109*('W06'!$I$89:$I$109+'W06'!$J$89:$J$109),0)))=0,"",(SUMPRODUCT(IFERROR(--('W07'!$M$9:$M$31=$B65)*'W07'!$H$9:$H$31*('W07'!$I$9:$I$31+'W07'!$J$9:$J$31),0))+SUMPRODUCT(IFERROR(--('W07'!$M$35:$M$55=$B65)*'W07'!$H$35:$H$55*('W07'!$I$35:$I$55+'W07'!$J$35:$J$55),0))+SUMPRODUCT(IFERROR(--('W07'!$M$59:$M$85=$B65)*'W07'!$H$59:$H$85*('W07'!$I$59:$I$85+'W07'!$J$59:$J$85),0))+SUMPRODUCT(IFERROR(--('W07'!$M$89:$M$109=$B65)*'W07'!$H$89:$H$109*('W07'!$I$89:$I$109+'W07'!$J$89:$J$109),0)))/(SUMPRODUCT(IFERROR(--('W06'!$M$9:$M$31=$B65)*'W06'!$H$9:$H$31*('W06'!$I$9:$I$31+'W06'!$J$9:$J$31),0))+SUMPRODUCT(IFERROR(--('W06'!$M$35:$M$55=$B65)*'W06'!$H$35:$H$55*('W06'!$I$35:$I$55+'W06'!$J$35:$J$55),0))+SUMPRODUCT(IFERROR(--('W06'!$M$59:$M$85=$B65)*'W06'!$H$59:$H$85*('W06'!$I$59:$I$85+'W06'!$J$59:$J$85),0))+SUMPRODUCT(IFERROR(--('W06'!$M$89:$M$109=$B65)*'W06'!$H$89:$H$109*('W06'!$I$89:$I$109+'W06'!$J$89:$J$109),0)))-1)),"")</f>
        <v/>
      </c>
      <c r="J65" s="276">
        <f>IFERROR(IF((SUMPRODUCT(IFERROR(--('W08'!$M$9:$M$31=$B65)*'W08'!$H$9:$H$31*('W08'!$I$9:$I$31+'W08'!$J$9:$J$31),0))+SUMPRODUCT(IFERROR(--('W08'!$M$35:$M$55=$B65)*'W08'!$H$35:$H$55*('W08'!$I$35:$I$55+'W08'!$J$35:$J$55),0))+SUMPRODUCT(IFERROR(--('W08'!$M$59:$M$85=$B65)*'W08'!$H$59:$H$85*('W08'!$I$59:$I$85+'W08'!$J$59:$J$85),0))+SUMPRODUCT(IFERROR(--('W08'!$M$89:$M$109=$B65)*'W08'!$H$89:$H$109*('W08'!$I$89:$I$109+'W08'!$J$89:$J$109),0)))=0,"",IF((SUMPRODUCT(IFERROR(--('W07'!$M$9:$M$31=$B65)*'W07'!$H$9:$H$31*('W07'!$I$9:$I$31+'W07'!$J$9:$J$31),0))+SUMPRODUCT(IFERROR(--('W07'!$M$35:$M$55=$B65)*'W07'!$H$35:$H$55*('W07'!$I$35:$I$55+'W07'!$J$35:$J$55),0))+SUMPRODUCT(IFERROR(--('W07'!$M$59:$M$85=$B65)*'W07'!$H$59:$H$85*('W07'!$I$59:$I$85+'W07'!$J$59:$J$85),0))+SUMPRODUCT(IFERROR(--('W07'!$M$89:$M$109=$B65)*'W07'!$H$89:$H$109*('W07'!$I$89:$I$109+'W07'!$J$89:$J$109),0)))=0,"",(SUMPRODUCT(IFERROR(--('W08'!$M$9:$M$31=$B65)*'W08'!$H$9:$H$31*('W08'!$I$9:$I$31+'W08'!$J$9:$J$31),0))+SUMPRODUCT(IFERROR(--('W08'!$M$35:$M$55=$B65)*'W08'!$H$35:$H$55*('W08'!$I$35:$I$55+'W08'!$J$35:$J$55),0))+SUMPRODUCT(IFERROR(--('W08'!$M$59:$M$85=$B65)*'W08'!$H$59:$H$85*('W08'!$I$59:$I$85+'W08'!$J$59:$J$85),0))+SUMPRODUCT(IFERROR(--('W08'!$M$89:$M$109=$B65)*'W08'!$H$89:$H$109*('W08'!$I$89:$I$109+'W08'!$J$89:$J$109),0)))/(SUMPRODUCT(IFERROR(--('W07'!$M$9:$M$31=$B65)*'W07'!$H$9:$H$31*('W07'!$I$9:$I$31+'W07'!$J$9:$J$31),0))+SUMPRODUCT(IFERROR(--('W07'!$M$35:$M$55=$B65)*'W07'!$H$35:$H$55*('W07'!$I$35:$I$55+'W07'!$J$35:$J$55),0))+SUMPRODUCT(IFERROR(--('W07'!$M$59:$M$85=$B65)*'W07'!$H$59:$H$85*('W07'!$I$59:$I$85+'W07'!$J$59:$J$85),0))+SUMPRODUCT(IFERROR(--('W07'!$M$89:$M$109=$B65)*'W07'!$H$89:$H$109*('W07'!$I$89:$I$109+'W07'!$J$89:$J$109),0)))-1)),"")</f>
        <v/>
      </c>
      <c r="K65" s="276">
        <f>IFERROR(IF((SUMPRODUCT(IFERROR(--('W09'!$M$9:$M$31=$B65)*'W09'!$H$9:$H$31*('W09'!$I$9:$I$31+'W09'!$J$9:$J$31),0))+SUMPRODUCT(IFERROR(--('W09'!$M$35:$M$55=$B65)*'W09'!$H$35:$H$55*('W09'!$I$35:$I$55+'W09'!$J$35:$J$55),0))+SUMPRODUCT(IFERROR(--('W09'!$M$59:$M$85=$B65)*'W09'!$H$59:$H$85*('W09'!$I$59:$I$85+'W09'!$J$59:$J$85),0))+SUMPRODUCT(IFERROR(--('W09'!$M$89:$M$109=$B65)*'W09'!$H$89:$H$109*('W09'!$I$89:$I$109+'W09'!$J$89:$J$109),0)))=0,"",IF((SUMPRODUCT(IFERROR(--('W08'!$M$9:$M$31=$B65)*'W08'!$H$9:$H$31*('W08'!$I$9:$I$31+'W08'!$J$9:$J$31),0))+SUMPRODUCT(IFERROR(--('W08'!$M$35:$M$55=$B65)*'W08'!$H$35:$H$55*('W08'!$I$35:$I$55+'W08'!$J$35:$J$55),0))+SUMPRODUCT(IFERROR(--('W08'!$M$59:$M$85=$B65)*'W08'!$H$59:$H$85*('W08'!$I$59:$I$85+'W08'!$J$59:$J$85),0))+SUMPRODUCT(IFERROR(--('W08'!$M$89:$M$109=$B65)*'W08'!$H$89:$H$109*('W08'!$I$89:$I$109+'W08'!$J$89:$J$109),0)))=0,"",(SUMPRODUCT(IFERROR(--('W09'!$M$9:$M$31=$B65)*'W09'!$H$9:$H$31*('W09'!$I$9:$I$31+'W09'!$J$9:$J$31),0))+SUMPRODUCT(IFERROR(--('W09'!$M$35:$M$55=$B65)*'W09'!$H$35:$H$55*('W09'!$I$35:$I$55+'W09'!$J$35:$J$55),0))+SUMPRODUCT(IFERROR(--('W09'!$M$59:$M$85=$B65)*'W09'!$H$59:$H$85*('W09'!$I$59:$I$85+'W09'!$J$59:$J$85),0))+SUMPRODUCT(IFERROR(--('W09'!$M$89:$M$109=$B65)*'W09'!$H$89:$H$109*('W09'!$I$89:$I$109+'W09'!$J$89:$J$109),0)))/(SUMPRODUCT(IFERROR(--('W08'!$M$9:$M$31=$B65)*'W08'!$H$9:$H$31*('W08'!$I$9:$I$31+'W08'!$J$9:$J$31),0))+SUMPRODUCT(IFERROR(--('W08'!$M$35:$M$55=$B65)*'W08'!$H$35:$H$55*('W08'!$I$35:$I$55+'W08'!$J$35:$J$55),0))+SUMPRODUCT(IFERROR(--('W08'!$M$59:$M$85=$B65)*'W08'!$H$59:$H$85*('W08'!$I$59:$I$85+'W08'!$J$59:$J$85),0))+SUMPRODUCT(IFERROR(--('W08'!$M$89:$M$109=$B65)*'W08'!$H$89:$H$109*('W08'!$I$89:$I$109+'W08'!$J$89:$J$109),0)))-1)),"")</f>
        <v/>
      </c>
      <c r="L65" s="276">
        <f>IFERROR(IF((SUMPRODUCT(IFERROR(--('W10'!$M$9:$M$31=$B65)*'W10'!$H$9:$H$31*('W10'!$I$9:$I$31+'W10'!$J$9:$J$31),0))+SUMPRODUCT(IFERROR(--('W10'!$M$35:$M$55=$B65)*'W10'!$H$35:$H$55*('W10'!$I$35:$I$55+'W10'!$J$35:$J$55),0))+SUMPRODUCT(IFERROR(--('W10'!$M$59:$M$85=$B65)*'W10'!$H$59:$H$85*('W10'!$I$59:$I$85+'W10'!$J$59:$J$85),0))+SUMPRODUCT(IFERROR(--('W10'!$M$89:$M$109=$B65)*'W10'!$H$89:$H$109*('W10'!$I$89:$I$109+'W10'!$J$89:$J$109),0)))=0,"",IF((SUMPRODUCT(IFERROR(--('W09'!$M$9:$M$31=$B65)*'W09'!$H$9:$H$31*('W09'!$I$9:$I$31+'W09'!$J$9:$J$31),0))+SUMPRODUCT(IFERROR(--('W09'!$M$35:$M$55=$B65)*'W09'!$H$35:$H$55*('W09'!$I$35:$I$55+'W09'!$J$35:$J$55),0))+SUMPRODUCT(IFERROR(--('W09'!$M$59:$M$85=$B65)*'W09'!$H$59:$H$85*('W09'!$I$59:$I$85+'W09'!$J$59:$J$85),0))+SUMPRODUCT(IFERROR(--('W09'!$M$89:$M$109=$B65)*'W09'!$H$89:$H$109*('W09'!$I$89:$I$109+'W09'!$J$89:$J$109),0)))=0,"",(SUMPRODUCT(IFERROR(--('W10'!$M$9:$M$31=$B65)*'W10'!$H$9:$H$31*('W10'!$I$9:$I$31+'W10'!$J$9:$J$31),0))+SUMPRODUCT(IFERROR(--('W10'!$M$35:$M$55=$B65)*'W10'!$H$35:$H$55*('W10'!$I$35:$I$55+'W10'!$J$35:$J$55),0))+SUMPRODUCT(IFERROR(--('W10'!$M$59:$M$85=$B65)*'W10'!$H$59:$H$85*('W10'!$I$59:$I$85+'W10'!$J$59:$J$85),0))+SUMPRODUCT(IFERROR(--('W10'!$M$89:$M$109=$B65)*'W10'!$H$89:$H$109*('W10'!$I$89:$I$109+'W10'!$J$89:$J$109),0)))/(SUMPRODUCT(IFERROR(--('W09'!$M$9:$M$31=$B65)*'W09'!$H$9:$H$31*('W09'!$I$9:$I$31+'W09'!$J$9:$J$31),0))+SUMPRODUCT(IFERROR(--('W09'!$M$35:$M$55=$B65)*'W09'!$H$35:$H$55*('W09'!$I$35:$I$55+'W09'!$J$35:$J$55),0))+SUMPRODUCT(IFERROR(--('W09'!$M$59:$M$85=$B65)*'W09'!$H$59:$H$85*('W09'!$I$59:$I$85+'W09'!$J$59:$J$85),0))+SUMPRODUCT(IFERROR(--('W09'!$M$89:$M$109=$B65)*'W09'!$H$89:$H$109*('W09'!$I$89:$I$109+'W09'!$J$89:$J$109),0)))-1)),"")</f>
        <v/>
      </c>
      <c r="M65" s="276">
        <f>IFERROR(IF((SUMPRODUCT(IFERROR(--('W11'!$M$9:$M$31=$B65)*'W11'!$H$9:$H$31*('W11'!$I$9:$I$31+'W11'!$J$9:$J$31),0))+SUMPRODUCT(IFERROR(--('W11'!$M$35:$M$55=$B65)*'W11'!$H$35:$H$55*('W11'!$I$35:$I$55+'W11'!$J$35:$J$55),0))+SUMPRODUCT(IFERROR(--('W11'!$M$59:$M$85=$B65)*'W11'!$H$59:$H$85*('W11'!$I$59:$I$85+'W11'!$J$59:$J$85),0))+SUMPRODUCT(IFERROR(--('W11'!$M$89:$M$109=$B65)*'W11'!$H$89:$H$109*('W11'!$I$89:$I$109+'W11'!$J$89:$J$109),0)))=0,"",IF((SUMPRODUCT(IFERROR(--('W10'!$M$9:$M$31=$B65)*'W10'!$H$9:$H$31*('W10'!$I$9:$I$31+'W10'!$J$9:$J$31),0))+SUMPRODUCT(IFERROR(--('W10'!$M$35:$M$55=$B65)*'W10'!$H$35:$H$55*('W10'!$I$35:$I$55+'W10'!$J$35:$J$55),0))+SUMPRODUCT(IFERROR(--('W10'!$M$59:$M$85=$B65)*'W10'!$H$59:$H$85*('W10'!$I$59:$I$85+'W10'!$J$59:$J$85),0))+SUMPRODUCT(IFERROR(--('W10'!$M$89:$M$109=$B65)*'W10'!$H$89:$H$109*('W10'!$I$89:$I$109+'W10'!$J$89:$J$109),0)))=0,"",(SUMPRODUCT(IFERROR(--('W11'!$M$9:$M$31=$B65)*'W11'!$H$9:$H$31*('W11'!$I$9:$I$31+'W11'!$J$9:$J$31),0))+SUMPRODUCT(IFERROR(--('W11'!$M$35:$M$55=$B65)*'W11'!$H$35:$H$55*('W11'!$I$35:$I$55+'W11'!$J$35:$J$55),0))+SUMPRODUCT(IFERROR(--('W11'!$M$59:$M$85=$B65)*'W11'!$H$59:$H$85*('W11'!$I$59:$I$85+'W11'!$J$59:$J$85),0))+SUMPRODUCT(IFERROR(--('W11'!$M$89:$M$109=$B65)*'W11'!$H$89:$H$109*('W11'!$I$89:$I$109+'W11'!$J$89:$J$109),0)))/(SUMPRODUCT(IFERROR(--('W10'!$M$9:$M$31=$B65)*'W10'!$H$9:$H$31*('W10'!$I$9:$I$31+'W10'!$J$9:$J$31),0))+SUMPRODUCT(IFERROR(--('W10'!$M$35:$M$55=$B65)*'W10'!$H$35:$H$55*('W10'!$I$35:$I$55+'W10'!$J$35:$J$55),0))+SUMPRODUCT(IFERROR(--('W10'!$M$59:$M$85=$B65)*'W10'!$H$59:$H$85*('W10'!$I$59:$I$85+'W10'!$J$59:$J$85),0))+SUMPRODUCT(IFERROR(--('W10'!$M$89:$M$109=$B65)*'W10'!$H$89:$H$109*('W10'!$I$89:$I$109+'W10'!$J$89:$J$109),0)))-1)),"")</f>
        <v/>
      </c>
      <c r="N65" s="276">
        <f>IFERROR(IF((SUMPRODUCT(IFERROR(--('W12'!$M$9:$M$31=$B65)*'W12'!$H$9:$H$31*('W12'!$I$9:$I$31+'W12'!$J$9:$J$31),0))+SUMPRODUCT(IFERROR(--('W12'!$M$35:$M$55=$B65)*'W12'!$H$35:$H$55*('W12'!$I$35:$I$55+'W12'!$J$35:$J$55),0))+SUMPRODUCT(IFERROR(--('W12'!$M$59:$M$85=$B65)*'W12'!$H$59:$H$85*('W12'!$I$59:$I$85+'W12'!$J$59:$J$85),0))+SUMPRODUCT(IFERROR(--('W12'!$M$89:$M$109=$B65)*'W12'!$H$89:$H$109*('W12'!$I$89:$I$109+'W12'!$J$89:$J$109),0)))=0,"",IF((SUMPRODUCT(IFERROR(--('W11'!$M$9:$M$31=$B65)*'W11'!$H$9:$H$31*('W11'!$I$9:$I$31+'W11'!$J$9:$J$31),0))+SUMPRODUCT(IFERROR(--('W11'!$M$35:$M$55=$B65)*'W11'!$H$35:$H$55*('W11'!$I$35:$I$55+'W11'!$J$35:$J$55),0))+SUMPRODUCT(IFERROR(--('W11'!$M$59:$M$85=$B65)*'W11'!$H$59:$H$85*('W11'!$I$59:$I$85+'W11'!$J$59:$J$85),0))+SUMPRODUCT(IFERROR(--('W11'!$M$89:$M$109=$B65)*'W11'!$H$89:$H$109*('W11'!$I$89:$I$109+'W11'!$J$89:$J$109),0)))=0,"",(SUMPRODUCT(IFERROR(--('W12'!$M$9:$M$31=$B65)*'W12'!$H$9:$H$31*('W12'!$I$9:$I$31+'W12'!$J$9:$J$31),0))+SUMPRODUCT(IFERROR(--('W12'!$M$35:$M$55=$B65)*'W12'!$H$35:$H$55*('W12'!$I$35:$I$55+'W12'!$J$35:$J$55),0))+SUMPRODUCT(IFERROR(--('W12'!$M$59:$M$85=$B65)*'W12'!$H$59:$H$85*('W12'!$I$59:$I$85+'W12'!$J$59:$J$85),0))+SUMPRODUCT(IFERROR(--('W12'!$M$89:$M$109=$B65)*'W12'!$H$89:$H$109*('W12'!$I$89:$I$109+'W12'!$J$89:$J$109),0)))/(SUMPRODUCT(IFERROR(--('W11'!$M$9:$M$31=$B65)*'W11'!$H$9:$H$31*('W11'!$I$9:$I$31+'W11'!$J$9:$J$31),0))+SUMPRODUCT(IFERROR(--('W11'!$M$35:$M$55=$B65)*'W11'!$H$35:$H$55*('W11'!$I$35:$I$55+'W11'!$J$35:$J$55),0))+SUMPRODUCT(IFERROR(--('W11'!$M$59:$M$85=$B65)*'W11'!$H$59:$H$85*('W11'!$I$59:$I$85+'W11'!$J$59:$J$85),0))+SUMPRODUCT(IFERROR(--('W11'!$M$89:$M$109=$B65)*'W11'!$H$89:$H$109*('W11'!$I$89:$I$109+'W11'!$J$89:$J$109),0)))-1)),"")</f>
        <v/>
      </c>
      <c r="O65" s="276">
        <f>IFERROR(IF((SUMPRODUCT(IFERROR(--('W13'!$M$9:$M$31=$B65)*'W13'!$H$9:$H$31*('W13'!$I$9:$I$31+'W13'!$J$9:$J$31),0))+SUMPRODUCT(IFERROR(--('W13'!$M$35:$M$55=$B65)*'W13'!$H$35:$H$55*('W13'!$I$35:$I$55+'W13'!$J$35:$J$55),0))+SUMPRODUCT(IFERROR(--('W13'!$M$59:$M$85=$B65)*'W13'!$H$59:$H$85*('W13'!$I$59:$I$85+'W13'!$J$59:$J$85),0))+SUMPRODUCT(IFERROR(--('W13'!$M$89:$M$109=$B65)*'W13'!$H$89:$H$109*('W13'!$I$89:$I$109+'W13'!$J$89:$J$109),0)))=0,"",IF((SUMPRODUCT(IFERROR(--('W12'!$M$9:$M$31=$B65)*'W12'!$H$9:$H$31*('W12'!$I$9:$I$31+'W12'!$J$9:$J$31),0))+SUMPRODUCT(IFERROR(--('W12'!$M$35:$M$55=$B65)*'W12'!$H$35:$H$55*('W12'!$I$35:$I$55+'W12'!$J$35:$J$55),0))+SUMPRODUCT(IFERROR(--('W12'!$M$59:$M$85=$B65)*'W12'!$H$59:$H$85*('W12'!$I$59:$I$85+'W12'!$J$59:$J$85),0))+SUMPRODUCT(IFERROR(--('W12'!$M$89:$M$109=$B65)*'W12'!$H$89:$H$109*('W12'!$I$89:$I$109+'W12'!$J$89:$J$109),0)))=0,"",(SUMPRODUCT(IFERROR(--('W13'!$M$9:$M$31=$B65)*'W13'!$H$9:$H$31*('W13'!$I$9:$I$31+'W13'!$J$9:$J$31),0))+SUMPRODUCT(IFERROR(--('W13'!$M$35:$M$55=$B65)*'W13'!$H$35:$H$55*('W13'!$I$35:$I$55+'W13'!$J$35:$J$55),0))+SUMPRODUCT(IFERROR(--('W13'!$M$59:$M$85=$B65)*'W13'!$H$59:$H$85*('W13'!$I$59:$I$85+'W13'!$J$59:$J$85),0))+SUMPRODUCT(IFERROR(--('W13'!$M$89:$M$109=$B65)*'W13'!$H$89:$H$109*('W13'!$I$89:$I$109+'W13'!$J$89:$J$109),0)))/(SUMPRODUCT(IFERROR(--('W12'!$M$9:$M$31=$B65)*'W12'!$H$9:$H$31*('W12'!$I$9:$I$31+'W12'!$J$9:$J$31),0))+SUMPRODUCT(IFERROR(--('W12'!$M$35:$M$55=$B65)*'W12'!$H$35:$H$55*('W12'!$I$35:$I$55+'W12'!$J$35:$J$55),0))+SUMPRODUCT(IFERROR(--('W12'!$M$59:$M$85=$B65)*'W12'!$H$59:$H$85*('W12'!$I$59:$I$85+'W12'!$J$59:$J$85),0))+SUMPRODUCT(IFERROR(--('W12'!$M$89:$M$109=$B65)*'W12'!$H$89:$H$109*('W12'!$I$89:$I$109+'W12'!$J$89:$J$109),0)))-1)),"")</f>
        <v/>
      </c>
      <c r="P65" s="276">
        <f>IFERROR(IF((SUMPRODUCT(IFERROR(--('W14'!$M$9:$M$31=$B65)*'W14'!$H$9:$H$31*('W14'!$I$9:$I$31+'W14'!$J$9:$J$31),0))+SUMPRODUCT(IFERROR(--('W14'!$M$35:$M$55=$B65)*'W14'!$H$35:$H$55*('W14'!$I$35:$I$55+'W14'!$J$35:$J$55),0))+SUMPRODUCT(IFERROR(--('W14'!$M$59:$M$85=$B65)*'W14'!$H$59:$H$85*('W14'!$I$59:$I$85+'W14'!$J$59:$J$85),0))+SUMPRODUCT(IFERROR(--('W14'!$M$89:$M$109=$B65)*'W14'!$H$89:$H$109*('W14'!$I$89:$I$109+'W14'!$J$89:$J$109),0)))=0,"",IF((SUMPRODUCT(IFERROR(--('W13'!$M$9:$M$31=$B65)*'W13'!$H$9:$H$31*('W13'!$I$9:$I$31+'W13'!$J$9:$J$31),0))+SUMPRODUCT(IFERROR(--('W13'!$M$35:$M$55=$B65)*'W13'!$H$35:$H$55*('W13'!$I$35:$I$55+'W13'!$J$35:$J$55),0))+SUMPRODUCT(IFERROR(--('W13'!$M$59:$M$85=$B65)*'W13'!$H$59:$H$85*('W13'!$I$59:$I$85+'W13'!$J$59:$J$85),0))+SUMPRODUCT(IFERROR(--('W13'!$M$89:$M$109=$B65)*'W13'!$H$89:$H$109*('W13'!$I$89:$I$109+'W13'!$J$89:$J$109),0)))=0,"",(SUMPRODUCT(IFERROR(--('W14'!$M$9:$M$31=$B65)*'W14'!$H$9:$H$31*('W14'!$I$9:$I$31+'W14'!$J$9:$J$31),0))+SUMPRODUCT(IFERROR(--('W14'!$M$35:$M$55=$B65)*'W14'!$H$35:$H$55*('W14'!$I$35:$I$55+'W14'!$J$35:$J$55),0))+SUMPRODUCT(IFERROR(--('W14'!$M$59:$M$85=$B65)*'W14'!$H$59:$H$85*('W14'!$I$59:$I$85+'W14'!$J$59:$J$85),0))+SUMPRODUCT(IFERROR(--('W14'!$M$89:$M$109=$B65)*'W14'!$H$89:$H$109*('W14'!$I$89:$I$109+'W14'!$J$89:$J$109),0)))/(SUMPRODUCT(IFERROR(--('W13'!$M$9:$M$31=$B65)*'W13'!$H$9:$H$31*('W13'!$I$9:$I$31+'W13'!$J$9:$J$31),0))+SUMPRODUCT(IFERROR(--('W13'!$M$35:$M$55=$B65)*'W13'!$H$35:$H$55*('W13'!$I$35:$I$55+'W13'!$J$35:$J$55),0))+SUMPRODUCT(IFERROR(--('W13'!$M$59:$M$85=$B65)*'W13'!$H$59:$H$85*('W13'!$I$59:$I$85+'W13'!$J$59:$J$85),0))+SUMPRODUCT(IFERROR(--('W13'!$M$89:$M$109=$B65)*'W13'!$H$89:$H$109*('W13'!$I$89:$I$109+'W13'!$J$89:$J$109),0)))-1)),"")</f>
        <v/>
      </c>
      <c r="Q65" s="276">
        <f>IFERROR(IF((SUMPRODUCT(IFERROR(--('W15'!$M$9:$M$31=$B65)*'W15'!$H$9:$H$31*('W15'!$I$9:$I$31+'W15'!$J$9:$J$31),0))+SUMPRODUCT(IFERROR(--('W15'!$M$35:$M$55=$B65)*'W15'!$H$35:$H$55*('W15'!$I$35:$I$55+'W15'!$J$35:$J$55),0))+SUMPRODUCT(IFERROR(--('W15'!$M$59:$M$85=$B65)*'W15'!$H$59:$H$85*('W15'!$I$59:$I$85+'W15'!$J$59:$J$85),0))+SUMPRODUCT(IFERROR(--('W15'!$M$89:$M$109=$B65)*'W15'!$H$89:$H$109*('W15'!$I$89:$I$109+'W15'!$J$89:$J$109),0)))=0,"",IF((SUMPRODUCT(IFERROR(--('W14'!$M$9:$M$31=$B65)*'W14'!$H$9:$H$31*('W14'!$I$9:$I$31+'W14'!$J$9:$J$31),0))+SUMPRODUCT(IFERROR(--('W14'!$M$35:$M$55=$B65)*'W14'!$H$35:$H$55*('W14'!$I$35:$I$55+'W14'!$J$35:$J$55),0))+SUMPRODUCT(IFERROR(--('W14'!$M$59:$M$85=$B65)*'W14'!$H$59:$H$85*('W14'!$I$59:$I$85+'W14'!$J$59:$J$85),0))+SUMPRODUCT(IFERROR(--('W14'!$M$89:$M$109=$B65)*'W14'!$H$89:$H$109*('W14'!$I$89:$I$109+'W14'!$J$89:$J$109),0)))=0,"",(SUMPRODUCT(IFERROR(--('W15'!$M$9:$M$31=$B65)*'W15'!$H$9:$H$31*('W15'!$I$9:$I$31+'W15'!$J$9:$J$31),0))+SUMPRODUCT(IFERROR(--('W15'!$M$35:$M$55=$B65)*'W15'!$H$35:$H$55*('W15'!$I$35:$I$55+'W15'!$J$35:$J$55),0))+SUMPRODUCT(IFERROR(--('W15'!$M$59:$M$85=$B65)*'W15'!$H$59:$H$85*('W15'!$I$59:$I$85+'W15'!$J$59:$J$85),0))+SUMPRODUCT(IFERROR(--('W15'!$M$89:$M$109=$B65)*'W15'!$H$89:$H$109*('W15'!$I$89:$I$109+'W15'!$J$89:$J$109),0)))/(SUMPRODUCT(IFERROR(--('W14'!$M$9:$M$31=$B65)*'W14'!$H$9:$H$31*('W14'!$I$9:$I$31+'W14'!$J$9:$J$31),0))+SUMPRODUCT(IFERROR(--('W14'!$M$35:$M$55=$B65)*'W14'!$H$35:$H$55*('W14'!$I$35:$I$55+'W14'!$J$35:$J$55),0))+SUMPRODUCT(IFERROR(--('W14'!$M$59:$M$85=$B65)*'W14'!$H$59:$H$85*('W14'!$I$59:$I$85+'W14'!$J$59:$J$85),0))+SUMPRODUCT(IFERROR(--('W14'!$M$89:$M$109=$B65)*'W14'!$H$89:$H$109*('W14'!$I$89:$I$109+'W14'!$J$89:$J$109),0)))-1)),"")</f>
        <v/>
      </c>
      <c r="R65" s="276">
        <f>IFERROR(IF((SUMPRODUCT(IFERROR(--('W16'!$M$9:$M$31=$B65)*'W16'!$H$9:$H$31*('W16'!$I$9:$I$31+'W16'!$J$9:$J$31),0))+SUMPRODUCT(IFERROR(--('W16'!$M$35:$M$55=$B65)*'W16'!$H$35:$H$55*('W16'!$I$35:$I$55+'W16'!$J$35:$J$55),0))+SUMPRODUCT(IFERROR(--('W16'!$M$59:$M$85=$B65)*'W16'!$H$59:$H$85*('W16'!$I$59:$I$85+'W16'!$J$59:$J$85),0))+SUMPRODUCT(IFERROR(--('W16'!$M$89:$M$109=$B65)*'W16'!$H$89:$H$109*('W16'!$I$89:$I$109+'W16'!$J$89:$J$109),0)))=0,"",IF((SUMPRODUCT(IFERROR(--('W15'!$M$9:$M$31=$B65)*'W15'!$H$9:$H$31*('W15'!$I$9:$I$31+'W15'!$J$9:$J$31),0))+SUMPRODUCT(IFERROR(--('W15'!$M$35:$M$55=$B65)*'W15'!$H$35:$H$55*('W15'!$I$35:$I$55+'W15'!$J$35:$J$55),0))+SUMPRODUCT(IFERROR(--('W15'!$M$59:$M$85=$B65)*'W15'!$H$59:$H$85*('W15'!$I$59:$I$85+'W15'!$J$59:$J$85),0))+SUMPRODUCT(IFERROR(--('W15'!$M$89:$M$109=$B65)*'W15'!$H$89:$H$109*('W15'!$I$89:$I$109+'W15'!$J$89:$J$109),0)))=0,"",(SUMPRODUCT(IFERROR(--('W16'!$M$9:$M$31=$B65)*'W16'!$H$9:$H$31*('W16'!$I$9:$I$31+'W16'!$J$9:$J$31),0))+SUMPRODUCT(IFERROR(--('W16'!$M$35:$M$55=$B65)*'W16'!$H$35:$H$55*('W16'!$I$35:$I$55+'W16'!$J$35:$J$55),0))+SUMPRODUCT(IFERROR(--('W16'!$M$59:$M$85=$B65)*'W16'!$H$59:$H$85*('W16'!$I$59:$I$85+'W16'!$J$59:$J$85),0))+SUMPRODUCT(IFERROR(--('W16'!$M$89:$M$109=$B65)*'W16'!$H$89:$H$109*('W16'!$I$89:$I$109+'W16'!$J$89:$J$109),0)))/(SUMPRODUCT(IFERROR(--('W15'!$M$9:$M$31=$B65)*'W15'!$H$9:$H$31*('W15'!$I$9:$I$31+'W15'!$J$9:$J$31),0))+SUMPRODUCT(IFERROR(--('W15'!$M$35:$M$55=$B65)*'W15'!$H$35:$H$55*('W15'!$I$35:$I$55+'W15'!$J$35:$J$55),0))+SUMPRODUCT(IFERROR(--('W15'!$M$59:$M$85=$B65)*'W15'!$H$59:$H$85*('W15'!$I$59:$I$85+'W15'!$J$59:$J$85),0))+SUMPRODUCT(IFERROR(--('W15'!$M$89:$M$109=$B65)*'W15'!$H$89:$H$109*('W15'!$I$89:$I$109+'W15'!$J$89:$J$109),0)))-1)),"")</f>
        <v/>
      </c>
    </row>
    <row r="66">
      <c r="A66" s="231" t="inlineStr">
        <is>
          <t>G3</t>
        </is>
      </c>
      <c r="B66" s="232" t="inlineStr">
        <is>
          <t>Lat machine presa neutra</t>
        </is>
      </c>
      <c r="C66" s="275">
        <f>""</f>
        <v/>
      </c>
      <c r="D66" s="275">
        <f>IFERROR(IF((SUMPRODUCT(IFERROR(--('W02'!$M$9:$M$31=$B66)*'W02'!$H$9:$H$31*('W02'!$I$9:$I$31+'W02'!$J$9:$J$31),0))+SUMPRODUCT(IFERROR(--('W02'!$M$35:$M$55=$B66)*'W02'!$H$35:$H$55*('W02'!$I$35:$I$55+'W02'!$J$35:$J$55),0))+SUMPRODUCT(IFERROR(--('W02'!$M$59:$M$85=$B66)*'W02'!$H$59:$H$85*('W02'!$I$59:$I$85+'W02'!$J$59:$J$85),0))+SUMPRODUCT(IFERROR(--('W02'!$M$89:$M$109=$B66)*'W02'!$H$89:$H$109*('W02'!$I$89:$I$109+'W02'!$J$89:$J$109),0)))=0,"",IF((SUMPRODUCT(IFERROR(--('W01'!$M$9:$M$31=$B66)*'W01'!$H$9:$H$31*('W01'!$I$9:$I$31+'W01'!$J$9:$J$31),0))+SUMPRODUCT(IFERROR(--('W01'!$M$35:$M$55=$B66)*'W01'!$H$35:$H$55*('W01'!$I$35:$I$55+'W01'!$J$35:$J$55),0))+SUMPRODUCT(IFERROR(--('W01'!$M$59:$M$85=$B66)*'W01'!$H$59:$H$85*('W01'!$I$59:$I$85+'W01'!$J$59:$J$85),0))+SUMPRODUCT(IFERROR(--('W01'!$M$89:$M$109=$B66)*'W01'!$H$89:$H$109*('W01'!$I$89:$I$109+'W01'!$J$89:$J$109),0)))=0,"",(SUMPRODUCT(IFERROR(--('W02'!$M$9:$M$31=$B66)*'W02'!$H$9:$H$31*('W02'!$I$9:$I$31+'W02'!$J$9:$J$31),0))+SUMPRODUCT(IFERROR(--('W02'!$M$35:$M$55=$B66)*'W02'!$H$35:$H$55*('W02'!$I$35:$I$55+'W02'!$J$35:$J$55),0))+SUMPRODUCT(IFERROR(--('W02'!$M$59:$M$85=$B66)*'W02'!$H$59:$H$85*('W02'!$I$59:$I$85+'W02'!$J$59:$J$85),0))+SUMPRODUCT(IFERROR(--('W02'!$M$89:$M$109=$B66)*'W02'!$H$89:$H$109*('W02'!$I$89:$I$109+'W02'!$J$89:$J$109),0)))/(SUMPRODUCT(IFERROR(--('W01'!$M$9:$M$31=$B66)*'W01'!$H$9:$H$31*('W01'!$I$9:$I$31+'W01'!$J$9:$J$31),0))+SUMPRODUCT(IFERROR(--('W01'!$M$35:$M$55=$B66)*'W01'!$H$35:$H$55*('W01'!$I$35:$I$55+'W01'!$J$35:$J$55),0))+SUMPRODUCT(IFERROR(--('W01'!$M$59:$M$85=$B66)*'W01'!$H$59:$H$85*('W01'!$I$59:$I$85+'W01'!$J$59:$J$85),0))+SUMPRODUCT(IFERROR(--('W01'!$M$89:$M$109=$B66)*'W01'!$H$89:$H$109*('W01'!$I$89:$I$109+'W01'!$J$89:$J$109),0)))-1)),"")</f>
        <v/>
      </c>
      <c r="E66" s="275">
        <f>IFERROR(IF((SUMPRODUCT(IFERROR(--('W03'!$M$9:$M$31=$B66)*'W03'!$H$9:$H$31*('W03'!$I$9:$I$31+'W03'!$J$9:$J$31),0))+SUMPRODUCT(IFERROR(--('W03'!$M$35:$M$55=$B66)*'W03'!$H$35:$H$55*('W03'!$I$35:$I$55+'W03'!$J$35:$J$55),0))+SUMPRODUCT(IFERROR(--('W03'!$M$59:$M$85=$B66)*'W03'!$H$59:$H$85*('W03'!$I$59:$I$85+'W03'!$J$59:$J$85),0))+SUMPRODUCT(IFERROR(--('W03'!$M$89:$M$109=$B66)*'W03'!$H$89:$H$109*('W03'!$I$89:$I$109+'W03'!$J$89:$J$109),0)))=0,"",IF((SUMPRODUCT(IFERROR(--('W02'!$M$9:$M$31=$B66)*'W02'!$H$9:$H$31*('W02'!$I$9:$I$31+'W02'!$J$9:$J$31),0))+SUMPRODUCT(IFERROR(--('W02'!$M$35:$M$55=$B66)*'W02'!$H$35:$H$55*('W02'!$I$35:$I$55+'W02'!$J$35:$J$55),0))+SUMPRODUCT(IFERROR(--('W02'!$M$59:$M$85=$B66)*'W02'!$H$59:$H$85*('W02'!$I$59:$I$85+'W02'!$J$59:$J$85),0))+SUMPRODUCT(IFERROR(--('W02'!$M$89:$M$109=$B66)*'W02'!$H$89:$H$109*('W02'!$I$89:$I$109+'W02'!$J$89:$J$109),0)))=0,"",(SUMPRODUCT(IFERROR(--('W03'!$M$9:$M$31=$B66)*'W03'!$H$9:$H$31*('W03'!$I$9:$I$31+'W03'!$J$9:$J$31),0))+SUMPRODUCT(IFERROR(--('W03'!$M$35:$M$55=$B66)*'W03'!$H$35:$H$55*('W03'!$I$35:$I$55+'W03'!$J$35:$J$55),0))+SUMPRODUCT(IFERROR(--('W03'!$M$59:$M$85=$B66)*'W03'!$H$59:$H$85*('W03'!$I$59:$I$85+'W03'!$J$59:$J$85),0))+SUMPRODUCT(IFERROR(--('W03'!$M$89:$M$109=$B66)*'W03'!$H$89:$H$109*('W03'!$I$89:$I$109+'W03'!$J$89:$J$109),0)))/(SUMPRODUCT(IFERROR(--('W02'!$M$9:$M$31=$B66)*'W02'!$H$9:$H$31*('W02'!$I$9:$I$31+'W02'!$J$9:$J$31),0))+SUMPRODUCT(IFERROR(--('W02'!$M$35:$M$55=$B66)*'W02'!$H$35:$H$55*('W02'!$I$35:$I$55+'W02'!$J$35:$J$55),0))+SUMPRODUCT(IFERROR(--('W02'!$M$59:$M$85=$B66)*'W02'!$H$59:$H$85*('W02'!$I$59:$I$85+'W02'!$J$59:$J$85),0))+SUMPRODUCT(IFERROR(--('W02'!$M$89:$M$109=$B66)*'W02'!$H$89:$H$109*('W02'!$I$89:$I$109+'W02'!$J$89:$J$109),0)))-1)),"")</f>
        <v/>
      </c>
      <c r="F66" s="275">
        <f>IFERROR(IF((SUMPRODUCT(IFERROR(--('W04'!$M$9:$M$31=$B66)*'W04'!$H$9:$H$31*('W04'!$I$9:$I$31+'W04'!$J$9:$J$31),0))+SUMPRODUCT(IFERROR(--('W04'!$M$35:$M$55=$B66)*'W04'!$H$35:$H$55*('W04'!$I$35:$I$55+'W04'!$J$35:$J$55),0))+SUMPRODUCT(IFERROR(--('W04'!$M$59:$M$85=$B66)*'W04'!$H$59:$H$85*('W04'!$I$59:$I$85+'W04'!$J$59:$J$85),0))+SUMPRODUCT(IFERROR(--('W04'!$M$89:$M$109=$B66)*'W04'!$H$89:$H$109*('W04'!$I$89:$I$109+'W04'!$J$89:$J$109),0)))=0,"",IF((SUMPRODUCT(IFERROR(--('W03'!$M$9:$M$31=$B66)*'W03'!$H$9:$H$31*('W03'!$I$9:$I$31+'W03'!$J$9:$J$31),0))+SUMPRODUCT(IFERROR(--('W03'!$M$35:$M$55=$B66)*'W03'!$H$35:$H$55*('W03'!$I$35:$I$55+'W03'!$J$35:$J$55),0))+SUMPRODUCT(IFERROR(--('W03'!$M$59:$M$85=$B66)*'W03'!$H$59:$H$85*('W03'!$I$59:$I$85+'W03'!$J$59:$J$85),0))+SUMPRODUCT(IFERROR(--('W03'!$M$89:$M$109=$B66)*'W03'!$H$89:$H$109*('W03'!$I$89:$I$109+'W03'!$J$89:$J$109),0)))=0,"",(SUMPRODUCT(IFERROR(--('W04'!$M$9:$M$31=$B66)*'W04'!$H$9:$H$31*('W04'!$I$9:$I$31+'W04'!$J$9:$J$31),0))+SUMPRODUCT(IFERROR(--('W04'!$M$35:$M$55=$B66)*'W04'!$H$35:$H$55*('W04'!$I$35:$I$55+'W04'!$J$35:$J$55),0))+SUMPRODUCT(IFERROR(--('W04'!$M$59:$M$85=$B66)*'W04'!$H$59:$H$85*('W04'!$I$59:$I$85+'W04'!$J$59:$J$85),0))+SUMPRODUCT(IFERROR(--('W04'!$M$89:$M$109=$B66)*'W04'!$H$89:$H$109*('W04'!$I$89:$I$109+'W04'!$J$89:$J$109),0)))/(SUMPRODUCT(IFERROR(--('W03'!$M$9:$M$31=$B66)*'W03'!$H$9:$H$31*('W03'!$I$9:$I$31+'W03'!$J$9:$J$31),0))+SUMPRODUCT(IFERROR(--('W03'!$M$35:$M$55=$B66)*'W03'!$H$35:$H$55*('W03'!$I$35:$I$55+'W03'!$J$35:$J$55),0))+SUMPRODUCT(IFERROR(--('W03'!$M$59:$M$85=$B66)*'W03'!$H$59:$H$85*('W03'!$I$59:$I$85+'W03'!$J$59:$J$85),0))+SUMPRODUCT(IFERROR(--('W03'!$M$89:$M$109=$B66)*'W03'!$H$89:$H$109*('W03'!$I$89:$I$109+'W03'!$J$89:$J$109),0)))-1)),"")</f>
        <v/>
      </c>
      <c r="G66" s="275">
        <f>IFERROR(IF((SUMPRODUCT(IFERROR(--('W05'!$M$9:$M$31=$B66)*'W05'!$H$9:$H$31*('W05'!$I$9:$I$31+'W05'!$J$9:$J$31),0))+SUMPRODUCT(IFERROR(--('W05'!$M$35:$M$55=$B66)*'W05'!$H$35:$H$55*('W05'!$I$35:$I$55+'W05'!$J$35:$J$55),0))+SUMPRODUCT(IFERROR(--('W05'!$M$59:$M$85=$B66)*'W05'!$H$59:$H$85*('W05'!$I$59:$I$85+'W05'!$J$59:$J$85),0))+SUMPRODUCT(IFERROR(--('W05'!$M$89:$M$109=$B66)*'W05'!$H$89:$H$109*('W05'!$I$89:$I$109+'W05'!$J$89:$J$109),0)))=0,"",IF((SUMPRODUCT(IFERROR(--('W04'!$M$9:$M$31=$B66)*'W04'!$H$9:$H$31*('W04'!$I$9:$I$31+'W04'!$J$9:$J$31),0))+SUMPRODUCT(IFERROR(--('W04'!$M$35:$M$55=$B66)*'W04'!$H$35:$H$55*('W04'!$I$35:$I$55+'W04'!$J$35:$J$55),0))+SUMPRODUCT(IFERROR(--('W04'!$M$59:$M$85=$B66)*'W04'!$H$59:$H$85*('W04'!$I$59:$I$85+'W04'!$J$59:$J$85),0))+SUMPRODUCT(IFERROR(--('W04'!$M$89:$M$109=$B66)*'W04'!$H$89:$H$109*('W04'!$I$89:$I$109+'W04'!$J$89:$J$109),0)))=0,"",(SUMPRODUCT(IFERROR(--('W05'!$M$9:$M$31=$B66)*'W05'!$H$9:$H$31*('W05'!$I$9:$I$31+'W05'!$J$9:$J$31),0))+SUMPRODUCT(IFERROR(--('W05'!$M$35:$M$55=$B66)*'W05'!$H$35:$H$55*('W05'!$I$35:$I$55+'W05'!$J$35:$J$55),0))+SUMPRODUCT(IFERROR(--('W05'!$M$59:$M$85=$B66)*'W05'!$H$59:$H$85*('W05'!$I$59:$I$85+'W05'!$J$59:$J$85),0))+SUMPRODUCT(IFERROR(--('W05'!$M$89:$M$109=$B66)*'W05'!$H$89:$H$109*('W05'!$I$89:$I$109+'W05'!$J$89:$J$109),0)))/(SUMPRODUCT(IFERROR(--('W04'!$M$9:$M$31=$B66)*'W04'!$H$9:$H$31*('W04'!$I$9:$I$31+'W04'!$J$9:$J$31),0))+SUMPRODUCT(IFERROR(--('W04'!$M$35:$M$55=$B66)*'W04'!$H$35:$H$55*('W04'!$I$35:$I$55+'W04'!$J$35:$J$55),0))+SUMPRODUCT(IFERROR(--('W04'!$M$59:$M$85=$B66)*'W04'!$H$59:$H$85*('W04'!$I$59:$I$85+'W04'!$J$59:$J$85),0))+SUMPRODUCT(IFERROR(--('W04'!$M$89:$M$109=$B66)*'W04'!$H$89:$H$109*('W04'!$I$89:$I$109+'W04'!$J$89:$J$109),0)))-1)),"")</f>
        <v/>
      </c>
      <c r="H66" s="275">
        <f>IFERROR(IF((SUMPRODUCT(IFERROR(--('W06'!$M$9:$M$31=$B66)*'W06'!$H$9:$H$31*('W06'!$I$9:$I$31+'W06'!$J$9:$J$31),0))+SUMPRODUCT(IFERROR(--('W06'!$M$35:$M$55=$B66)*'W06'!$H$35:$H$55*('W06'!$I$35:$I$55+'W06'!$J$35:$J$55),0))+SUMPRODUCT(IFERROR(--('W06'!$M$59:$M$85=$B66)*'W06'!$H$59:$H$85*('W06'!$I$59:$I$85+'W06'!$J$59:$J$85),0))+SUMPRODUCT(IFERROR(--('W06'!$M$89:$M$109=$B66)*'W06'!$H$89:$H$109*('W06'!$I$89:$I$109+'W06'!$J$89:$J$109),0)))=0,"",IF((SUMPRODUCT(IFERROR(--('W05'!$M$9:$M$31=$B66)*'W05'!$H$9:$H$31*('W05'!$I$9:$I$31+'W05'!$J$9:$J$31),0))+SUMPRODUCT(IFERROR(--('W05'!$M$35:$M$55=$B66)*'W05'!$H$35:$H$55*('W05'!$I$35:$I$55+'W05'!$J$35:$J$55),0))+SUMPRODUCT(IFERROR(--('W05'!$M$59:$M$85=$B66)*'W05'!$H$59:$H$85*('W05'!$I$59:$I$85+'W05'!$J$59:$J$85),0))+SUMPRODUCT(IFERROR(--('W05'!$M$89:$M$109=$B66)*'W05'!$H$89:$H$109*('W05'!$I$89:$I$109+'W05'!$J$89:$J$109),0)))=0,"",(SUMPRODUCT(IFERROR(--('W06'!$M$9:$M$31=$B66)*'W06'!$H$9:$H$31*('W06'!$I$9:$I$31+'W06'!$J$9:$J$31),0))+SUMPRODUCT(IFERROR(--('W06'!$M$35:$M$55=$B66)*'W06'!$H$35:$H$55*('W06'!$I$35:$I$55+'W06'!$J$35:$J$55),0))+SUMPRODUCT(IFERROR(--('W06'!$M$59:$M$85=$B66)*'W06'!$H$59:$H$85*('W06'!$I$59:$I$85+'W06'!$J$59:$J$85),0))+SUMPRODUCT(IFERROR(--('W06'!$M$89:$M$109=$B66)*'W06'!$H$89:$H$109*('W06'!$I$89:$I$109+'W06'!$J$89:$J$109),0)))/(SUMPRODUCT(IFERROR(--('W05'!$M$9:$M$31=$B66)*'W05'!$H$9:$H$31*('W05'!$I$9:$I$31+'W05'!$J$9:$J$31),0))+SUMPRODUCT(IFERROR(--('W05'!$M$35:$M$55=$B66)*'W05'!$H$35:$H$55*('W05'!$I$35:$I$55+'W05'!$J$35:$J$55),0))+SUMPRODUCT(IFERROR(--('W05'!$M$59:$M$85=$B66)*'W05'!$H$59:$H$85*('W05'!$I$59:$I$85+'W05'!$J$59:$J$85),0))+SUMPRODUCT(IFERROR(--('W05'!$M$89:$M$109=$B66)*'W05'!$H$89:$H$109*('W05'!$I$89:$I$109+'W05'!$J$89:$J$109),0)))-1)),"")</f>
        <v/>
      </c>
      <c r="I66" s="275">
        <f>IFERROR(IF((SUMPRODUCT(IFERROR(--('W07'!$M$9:$M$31=$B66)*'W07'!$H$9:$H$31*('W07'!$I$9:$I$31+'W07'!$J$9:$J$31),0))+SUMPRODUCT(IFERROR(--('W07'!$M$35:$M$55=$B66)*'W07'!$H$35:$H$55*('W07'!$I$35:$I$55+'W07'!$J$35:$J$55),0))+SUMPRODUCT(IFERROR(--('W07'!$M$59:$M$85=$B66)*'W07'!$H$59:$H$85*('W07'!$I$59:$I$85+'W07'!$J$59:$J$85),0))+SUMPRODUCT(IFERROR(--('W07'!$M$89:$M$109=$B66)*'W07'!$H$89:$H$109*('W07'!$I$89:$I$109+'W07'!$J$89:$J$109),0)))=0,"",IF((SUMPRODUCT(IFERROR(--('W06'!$M$9:$M$31=$B66)*'W06'!$H$9:$H$31*('W06'!$I$9:$I$31+'W06'!$J$9:$J$31),0))+SUMPRODUCT(IFERROR(--('W06'!$M$35:$M$55=$B66)*'W06'!$H$35:$H$55*('W06'!$I$35:$I$55+'W06'!$J$35:$J$55),0))+SUMPRODUCT(IFERROR(--('W06'!$M$59:$M$85=$B66)*'W06'!$H$59:$H$85*('W06'!$I$59:$I$85+'W06'!$J$59:$J$85),0))+SUMPRODUCT(IFERROR(--('W06'!$M$89:$M$109=$B66)*'W06'!$H$89:$H$109*('W06'!$I$89:$I$109+'W06'!$J$89:$J$109),0)))=0,"",(SUMPRODUCT(IFERROR(--('W07'!$M$9:$M$31=$B66)*'W07'!$H$9:$H$31*('W07'!$I$9:$I$31+'W07'!$J$9:$J$31),0))+SUMPRODUCT(IFERROR(--('W07'!$M$35:$M$55=$B66)*'W07'!$H$35:$H$55*('W07'!$I$35:$I$55+'W07'!$J$35:$J$55),0))+SUMPRODUCT(IFERROR(--('W07'!$M$59:$M$85=$B66)*'W07'!$H$59:$H$85*('W07'!$I$59:$I$85+'W07'!$J$59:$J$85),0))+SUMPRODUCT(IFERROR(--('W07'!$M$89:$M$109=$B66)*'W07'!$H$89:$H$109*('W07'!$I$89:$I$109+'W07'!$J$89:$J$109),0)))/(SUMPRODUCT(IFERROR(--('W06'!$M$9:$M$31=$B66)*'W06'!$H$9:$H$31*('W06'!$I$9:$I$31+'W06'!$J$9:$J$31),0))+SUMPRODUCT(IFERROR(--('W06'!$M$35:$M$55=$B66)*'W06'!$H$35:$H$55*('W06'!$I$35:$I$55+'W06'!$J$35:$J$55),0))+SUMPRODUCT(IFERROR(--('W06'!$M$59:$M$85=$B66)*'W06'!$H$59:$H$85*('W06'!$I$59:$I$85+'W06'!$J$59:$J$85),0))+SUMPRODUCT(IFERROR(--('W06'!$M$89:$M$109=$B66)*'W06'!$H$89:$H$109*('W06'!$I$89:$I$109+'W06'!$J$89:$J$109),0)))-1)),"")</f>
        <v/>
      </c>
      <c r="J66" s="275">
        <f>IFERROR(IF((SUMPRODUCT(IFERROR(--('W08'!$M$9:$M$31=$B66)*'W08'!$H$9:$H$31*('W08'!$I$9:$I$31+'W08'!$J$9:$J$31),0))+SUMPRODUCT(IFERROR(--('W08'!$M$35:$M$55=$B66)*'W08'!$H$35:$H$55*('W08'!$I$35:$I$55+'W08'!$J$35:$J$55),0))+SUMPRODUCT(IFERROR(--('W08'!$M$59:$M$85=$B66)*'W08'!$H$59:$H$85*('W08'!$I$59:$I$85+'W08'!$J$59:$J$85),0))+SUMPRODUCT(IFERROR(--('W08'!$M$89:$M$109=$B66)*'W08'!$H$89:$H$109*('W08'!$I$89:$I$109+'W08'!$J$89:$J$109),0)))=0,"",IF((SUMPRODUCT(IFERROR(--('W07'!$M$9:$M$31=$B66)*'W07'!$H$9:$H$31*('W07'!$I$9:$I$31+'W07'!$J$9:$J$31),0))+SUMPRODUCT(IFERROR(--('W07'!$M$35:$M$55=$B66)*'W07'!$H$35:$H$55*('W07'!$I$35:$I$55+'W07'!$J$35:$J$55),0))+SUMPRODUCT(IFERROR(--('W07'!$M$59:$M$85=$B66)*'W07'!$H$59:$H$85*('W07'!$I$59:$I$85+'W07'!$J$59:$J$85),0))+SUMPRODUCT(IFERROR(--('W07'!$M$89:$M$109=$B66)*'W07'!$H$89:$H$109*('W07'!$I$89:$I$109+'W07'!$J$89:$J$109),0)))=0,"",(SUMPRODUCT(IFERROR(--('W08'!$M$9:$M$31=$B66)*'W08'!$H$9:$H$31*('W08'!$I$9:$I$31+'W08'!$J$9:$J$31),0))+SUMPRODUCT(IFERROR(--('W08'!$M$35:$M$55=$B66)*'W08'!$H$35:$H$55*('W08'!$I$35:$I$55+'W08'!$J$35:$J$55),0))+SUMPRODUCT(IFERROR(--('W08'!$M$59:$M$85=$B66)*'W08'!$H$59:$H$85*('W08'!$I$59:$I$85+'W08'!$J$59:$J$85),0))+SUMPRODUCT(IFERROR(--('W08'!$M$89:$M$109=$B66)*'W08'!$H$89:$H$109*('W08'!$I$89:$I$109+'W08'!$J$89:$J$109),0)))/(SUMPRODUCT(IFERROR(--('W07'!$M$9:$M$31=$B66)*'W07'!$H$9:$H$31*('W07'!$I$9:$I$31+'W07'!$J$9:$J$31),0))+SUMPRODUCT(IFERROR(--('W07'!$M$35:$M$55=$B66)*'W07'!$H$35:$H$55*('W07'!$I$35:$I$55+'W07'!$J$35:$J$55),0))+SUMPRODUCT(IFERROR(--('W07'!$M$59:$M$85=$B66)*'W07'!$H$59:$H$85*('W07'!$I$59:$I$85+'W07'!$J$59:$J$85),0))+SUMPRODUCT(IFERROR(--('W07'!$M$89:$M$109=$B66)*'W07'!$H$89:$H$109*('W07'!$I$89:$I$109+'W07'!$J$89:$J$109),0)))-1)),"")</f>
        <v/>
      </c>
      <c r="K66" s="275">
        <f>IFERROR(IF((SUMPRODUCT(IFERROR(--('W09'!$M$9:$M$31=$B66)*'W09'!$H$9:$H$31*('W09'!$I$9:$I$31+'W09'!$J$9:$J$31),0))+SUMPRODUCT(IFERROR(--('W09'!$M$35:$M$55=$B66)*'W09'!$H$35:$H$55*('W09'!$I$35:$I$55+'W09'!$J$35:$J$55),0))+SUMPRODUCT(IFERROR(--('W09'!$M$59:$M$85=$B66)*'W09'!$H$59:$H$85*('W09'!$I$59:$I$85+'W09'!$J$59:$J$85),0))+SUMPRODUCT(IFERROR(--('W09'!$M$89:$M$109=$B66)*'W09'!$H$89:$H$109*('W09'!$I$89:$I$109+'W09'!$J$89:$J$109),0)))=0,"",IF((SUMPRODUCT(IFERROR(--('W08'!$M$9:$M$31=$B66)*'W08'!$H$9:$H$31*('W08'!$I$9:$I$31+'W08'!$J$9:$J$31),0))+SUMPRODUCT(IFERROR(--('W08'!$M$35:$M$55=$B66)*'W08'!$H$35:$H$55*('W08'!$I$35:$I$55+'W08'!$J$35:$J$55),0))+SUMPRODUCT(IFERROR(--('W08'!$M$59:$M$85=$B66)*'W08'!$H$59:$H$85*('W08'!$I$59:$I$85+'W08'!$J$59:$J$85),0))+SUMPRODUCT(IFERROR(--('W08'!$M$89:$M$109=$B66)*'W08'!$H$89:$H$109*('W08'!$I$89:$I$109+'W08'!$J$89:$J$109),0)))=0,"",(SUMPRODUCT(IFERROR(--('W09'!$M$9:$M$31=$B66)*'W09'!$H$9:$H$31*('W09'!$I$9:$I$31+'W09'!$J$9:$J$31),0))+SUMPRODUCT(IFERROR(--('W09'!$M$35:$M$55=$B66)*'W09'!$H$35:$H$55*('W09'!$I$35:$I$55+'W09'!$J$35:$J$55),0))+SUMPRODUCT(IFERROR(--('W09'!$M$59:$M$85=$B66)*'W09'!$H$59:$H$85*('W09'!$I$59:$I$85+'W09'!$J$59:$J$85),0))+SUMPRODUCT(IFERROR(--('W09'!$M$89:$M$109=$B66)*'W09'!$H$89:$H$109*('W09'!$I$89:$I$109+'W09'!$J$89:$J$109),0)))/(SUMPRODUCT(IFERROR(--('W08'!$M$9:$M$31=$B66)*'W08'!$H$9:$H$31*('W08'!$I$9:$I$31+'W08'!$J$9:$J$31),0))+SUMPRODUCT(IFERROR(--('W08'!$M$35:$M$55=$B66)*'W08'!$H$35:$H$55*('W08'!$I$35:$I$55+'W08'!$J$35:$J$55),0))+SUMPRODUCT(IFERROR(--('W08'!$M$59:$M$85=$B66)*'W08'!$H$59:$H$85*('W08'!$I$59:$I$85+'W08'!$J$59:$J$85),0))+SUMPRODUCT(IFERROR(--('W08'!$M$89:$M$109=$B66)*'W08'!$H$89:$H$109*('W08'!$I$89:$I$109+'W08'!$J$89:$J$109),0)))-1)),"")</f>
        <v/>
      </c>
      <c r="L66" s="275">
        <f>IFERROR(IF((SUMPRODUCT(IFERROR(--('W10'!$M$9:$M$31=$B66)*'W10'!$H$9:$H$31*('W10'!$I$9:$I$31+'W10'!$J$9:$J$31),0))+SUMPRODUCT(IFERROR(--('W10'!$M$35:$M$55=$B66)*'W10'!$H$35:$H$55*('W10'!$I$35:$I$55+'W10'!$J$35:$J$55),0))+SUMPRODUCT(IFERROR(--('W10'!$M$59:$M$85=$B66)*'W10'!$H$59:$H$85*('W10'!$I$59:$I$85+'W10'!$J$59:$J$85),0))+SUMPRODUCT(IFERROR(--('W10'!$M$89:$M$109=$B66)*'W10'!$H$89:$H$109*('W10'!$I$89:$I$109+'W10'!$J$89:$J$109),0)))=0,"",IF((SUMPRODUCT(IFERROR(--('W09'!$M$9:$M$31=$B66)*'W09'!$H$9:$H$31*('W09'!$I$9:$I$31+'W09'!$J$9:$J$31),0))+SUMPRODUCT(IFERROR(--('W09'!$M$35:$M$55=$B66)*'W09'!$H$35:$H$55*('W09'!$I$35:$I$55+'W09'!$J$35:$J$55),0))+SUMPRODUCT(IFERROR(--('W09'!$M$59:$M$85=$B66)*'W09'!$H$59:$H$85*('W09'!$I$59:$I$85+'W09'!$J$59:$J$85),0))+SUMPRODUCT(IFERROR(--('W09'!$M$89:$M$109=$B66)*'W09'!$H$89:$H$109*('W09'!$I$89:$I$109+'W09'!$J$89:$J$109),0)))=0,"",(SUMPRODUCT(IFERROR(--('W10'!$M$9:$M$31=$B66)*'W10'!$H$9:$H$31*('W10'!$I$9:$I$31+'W10'!$J$9:$J$31),0))+SUMPRODUCT(IFERROR(--('W10'!$M$35:$M$55=$B66)*'W10'!$H$35:$H$55*('W10'!$I$35:$I$55+'W10'!$J$35:$J$55),0))+SUMPRODUCT(IFERROR(--('W10'!$M$59:$M$85=$B66)*'W10'!$H$59:$H$85*('W10'!$I$59:$I$85+'W10'!$J$59:$J$85),0))+SUMPRODUCT(IFERROR(--('W10'!$M$89:$M$109=$B66)*'W10'!$H$89:$H$109*('W10'!$I$89:$I$109+'W10'!$J$89:$J$109),0)))/(SUMPRODUCT(IFERROR(--('W09'!$M$9:$M$31=$B66)*'W09'!$H$9:$H$31*('W09'!$I$9:$I$31+'W09'!$J$9:$J$31),0))+SUMPRODUCT(IFERROR(--('W09'!$M$35:$M$55=$B66)*'W09'!$H$35:$H$55*('W09'!$I$35:$I$55+'W09'!$J$35:$J$55),0))+SUMPRODUCT(IFERROR(--('W09'!$M$59:$M$85=$B66)*'W09'!$H$59:$H$85*('W09'!$I$59:$I$85+'W09'!$J$59:$J$85),0))+SUMPRODUCT(IFERROR(--('W09'!$M$89:$M$109=$B66)*'W09'!$H$89:$H$109*('W09'!$I$89:$I$109+'W09'!$J$89:$J$109),0)))-1)),"")</f>
        <v/>
      </c>
      <c r="M66" s="275">
        <f>IFERROR(IF((SUMPRODUCT(IFERROR(--('W11'!$M$9:$M$31=$B66)*'W11'!$H$9:$H$31*('W11'!$I$9:$I$31+'W11'!$J$9:$J$31),0))+SUMPRODUCT(IFERROR(--('W11'!$M$35:$M$55=$B66)*'W11'!$H$35:$H$55*('W11'!$I$35:$I$55+'W11'!$J$35:$J$55),0))+SUMPRODUCT(IFERROR(--('W11'!$M$59:$M$85=$B66)*'W11'!$H$59:$H$85*('W11'!$I$59:$I$85+'W11'!$J$59:$J$85),0))+SUMPRODUCT(IFERROR(--('W11'!$M$89:$M$109=$B66)*'W11'!$H$89:$H$109*('W11'!$I$89:$I$109+'W11'!$J$89:$J$109),0)))=0,"",IF((SUMPRODUCT(IFERROR(--('W10'!$M$9:$M$31=$B66)*'W10'!$H$9:$H$31*('W10'!$I$9:$I$31+'W10'!$J$9:$J$31),0))+SUMPRODUCT(IFERROR(--('W10'!$M$35:$M$55=$B66)*'W10'!$H$35:$H$55*('W10'!$I$35:$I$55+'W10'!$J$35:$J$55),0))+SUMPRODUCT(IFERROR(--('W10'!$M$59:$M$85=$B66)*'W10'!$H$59:$H$85*('W10'!$I$59:$I$85+'W10'!$J$59:$J$85),0))+SUMPRODUCT(IFERROR(--('W10'!$M$89:$M$109=$B66)*'W10'!$H$89:$H$109*('W10'!$I$89:$I$109+'W10'!$J$89:$J$109),0)))=0,"",(SUMPRODUCT(IFERROR(--('W11'!$M$9:$M$31=$B66)*'W11'!$H$9:$H$31*('W11'!$I$9:$I$31+'W11'!$J$9:$J$31),0))+SUMPRODUCT(IFERROR(--('W11'!$M$35:$M$55=$B66)*'W11'!$H$35:$H$55*('W11'!$I$35:$I$55+'W11'!$J$35:$J$55),0))+SUMPRODUCT(IFERROR(--('W11'!$M$59:$M$85=$B66)*'W11'!$H$59:$H$85*('W11'!$I$59:$I$85+'W11'!$J$59:$J$85),0))+SUMPRODUCT(IFERROR(--('W11'!$M$89:$M$109=$B66)*'W11'!$H$89:$H$109*('W11'!$I$89:$I$109+'W11'!$J$89:$J$109),0)))/(SUMPRODUCT(IFERROR(--('W10'!$M$9:$M$31=$B66)*'W10'!$H$9:$H$31*('W10'!$I$9:$I$31+'W10'!$J$9:$J$31),0))+SUMPRODUCT(IFERROR(--('W10'!$M$35:$M$55=$B66)*'W10'!$H$35:$H$55*('W10'!$I$35:$I$55+'W10'!$J$35:$J$55),0))+SUMPRODUCT(IFERROR(--('W10'!$M$59:$M$85=$B66)*'W10'!$H$59:$H$85*('W10'!$I$59:$I$85+'W10'!$J$59:$J$85),0))+SUMPRODUCT(IFERROR(--('W10'!$M$89:$M$109=$B66)*'W10'!$H$89:$H$109*('W10'!$I$89:$I$109+'W10'!$J$89:$J$109),0)))-1)),"")</f>
        <v/>
      </c>
      <c r="N66" s="275">
        <f>IFERROR(IF((SUMPRODUCT(IFERROR(--('W12'!$M$9:$M$31=$B66)*'W12'!$H$9:$H$31*('W12'!$I$9:$I$31+'W12'!$J$9:$J$31),0))+SUMPRODUCT(IFERROR(--('W12'!$M$35:$M$55=$B66)*'W12'!$H$35:$H$55*('W12'!$I$35:$I$55+'W12'!$J$35:$J$55),0))+SUMPRODUCT(IFERROR(--('W12'!$M$59:$M$85=$B66)*'W12'!$H$59:$H$85*('W12'!$I$59:$I$85+'W12'!$J$59:$J$85),0))+SUMPRODUCT(IFERROR(--('W12'!$M$89:$M$109=$B66)*'W12'!$H$89:$H$109*('W12'!$I$89:$I$109+'W12'!$J$89:$J$109),0)))=0,"",IF((SUMPRODUCT(IFERROR(--('W11'!$M$9:$M$31=$B66)*'W11'!$H$9:$H$31*('W11'!$I$9:$I$31+'W11'!$J$9:$J$31),0))+SUMPRODUCT(IFERROR(--('W11'!$M$35:$M$55=$B66)*'W11'!$H$35:$H$55*('W11'!$I$35:$I$55+'W11'!$J$35:$J$55),0))+SUMPRODUCT(IFERROR(--('W11'!$M$59:$M$85=$B66)*'W11'!$H$59:$H$85*('W11'!$I$59:$I$85+'W11'!$J$59:$J$85),0))+SUMPRODUCT(IFERROR(--('W11'!$M$89:$M$109=$B66)*'W11'!$H$89:$H$109*('W11'!$I$89:$I$109+'W11'!$J$89:$J$109),0)))=0,"",(SUMPRODUCT(IFERROR(--('W12'!$M$9:$M$31=$B66)*'W12'!$H$9:$H$31*('W12'!$I$9:$I$31+'W12'!$J$9:$J$31),0))+SUMPRODUCT(IFERROR(--('W12'!$M$35:$M$55=$B66)*'W12'!$H$35:$H$55*('W12'!$I$35:$I$55+'W12'!$J$35:$J$55),0))+SUMPRODUCT(IFERROR(--('W12'!$M$59:$M$85=$B66)*'W12'!$H$59:$H$85*('W12'!$I$59:$I$85+'W12'!$J$59:$J$85),0))+SUMPRODUCT(IFERROR(--('W12'!$M$89:$M$109=$B66)*'W12'!$H$89:$H$109*('W12'!$I$89:$I$109+'W12'!$J$89:$J$109),0)))/(SUMPRODUCT(IFERROR(--('W11'!$M$9:$M$31=$B66)*'W11'!$H$9:$H$31*('W11'!$I$9:$I$31+'W11'!$J$9:$J$31),0))+SUMPRODUCT(IFERROR(--('W11'!$M$35:$M$55=$B66)*'W11'!$H$35:$H$55*('W11'!$I$35:$I$55+'W11'!$J$35:$J$55),0))+SUMPRODUCT(IFERROR(--('W11'!$M$59:$M$85=$B66)*'W11'!$H$59:$H$85*('W11'!$I$59:$I$85+'W11'!$J$59:$J$85),0))+SUMPRODUCT(IFERROR(--('W11'!$M$89:$M$109=$B66)*'W11'!$H$89:$H$109*('W11'!$I$89:$I$109+'W11'!$J$89:$J$109),0)))-1)),"")</f>
        <v/>
      </c>
      <c r="O66" s="275">
        <f>IFERROR(IF((SUMPRODUCT(IFERROR(--('W13'!$M$9:$M$31=$B66)*'W13'!$H$9:$H$31*('W13'!$I$9:$I$31+'W13'!$J$9:$J$31),0))+SUMPRODUCT(IFERROR(--('W13'!$M$35:$M$55=$B66)*'W13'!$H$35:$H$55*('W13'!$I$35:$I$55+'W13'!$J$35:$J$55),0))+SUMPRODUCT(IFERROR(--('W13'!$M$59:$M$85=$B66)*'W13'!$H$59:$H$85*('W13'!$I$59:$I$85+'W13'!$J$59:$J$85),0))+SUMPRODUCT(IFERROR(--('W13'!$M$89:$M$109=$B66)*'W13'!$H$89:$H$109*('W13'!$I$89:$I$109+'W13'!$J$89:$J$109),0)))=0,"",IF((SUMPRODUCT(IFERROR(--('W12'!$M$9:$M$31=$B66)*'W12'!$H$9:$H$31*('W12'!$I$9:$I$31+'W12'!$J$9:$J$31),0))+SUMPRODUCT(IFERROR(--('W12'!$M$35:$M$55=$B66)*'W12'!$H$35:$H$55*('W12'!$I$35:$I$55+'W12'!$J$35:$J$55),0))+SUMPRODUCT(IFERROR(--('W12'!$M$59:$M$85=$B66)*'W12'!$H$59:$H$85*('W12'!$I$59:$I$85+'W12'!$J$59:$J$85),0))+SUMPRODUCT(IFERROR(--('W12'!$M$89:$M$109=$B66)*'W12'!$H$89:$H$109*('W12'!$I$89:$I$109+'W12'!$J$89:$J$109),0)))=0,"",(SUMPRODUCT(IFERROR(--('W13'!$M$9:$M$31=$B66)*'W13'!$H$9:$H$31*('W13'!$I$9:$I$31+'W13'!$J$9:$J$31),0))+SUMPRODUCT(IFERROR(--('W13'!$M$35:$M$55=$B66)*'W13'!$H$35:$H$55*('W13'!$I$35:$I$55+'W13'!$J$35:$J$55),0))+SUMPRODUCT(IFERROR(--('W13'!$M$59:$M$85=$B66)*'W13'!$H$59:$H$85*('W13'!$I$59:$I$85+'W13'!$J$59:$J$85),0))+SUMPRODUCT(IFERROR(--('W13'!$M$89:$M$109=$B66)*'W13'!$H$89:$H$109*('W13'!$I$89:$I$109+'W13'!$J$89:$J$109),0)))/(SUMPRODUCT(IFERROR(--('W12'!$M$9:$M$31=$B66)*'W12'!$H$9:$H$31*('W12'!$I$9:$I$31+'W12'!$J$9:$J$31),0))+SUMPRODUCT(IFERROR(--('W12'!$M$35:$M$55=$B66)*'W12'!$H$35:$H$55*('W12'!$I$35:$I$55+'W12'!$J$35:$J$55),0))+SUMPRODUCT(IFERROR(--('W12'!$M$59:$M$85=$B66)*'W12'!$H$59:$H$85*('W12'!$I$59:$I$85+'W12'!$J$59:$J$85),0))+SUMPRODUCT(IFERROR(--('W12'!$M$89:$M$109=$B66)*'W12'!$H$89:$H$109*('W12'!$I$89:$I$109+'W12'!$J$89:$J$109),0)))-1)),"")</f>
        <v/>
      </c>
      <c r="P66" s="275">
        <f>IFERROR(IF((SUMPRODUCT(IFERROR(--('W14'!$M$9:$M$31=$B66)*'W14'!$H$9:$H$31*('W14'!$I$9:$I$31+'W14'!$J$9:$J$31),0))+SUMPRODUCT(IFERROR(--('W14'!$M$35:$M$55=$B66)*'W14'!$H$35:$H$55*('W14'!$I$35:$I$55+'W14'!$J$35:$J$55),0))+SUMPRODUCT(IFERROR(--('W14'!$M$59:$M$85=$B66)*'W14'!$H$59:$H$85*('W14'!$I$59:$I$85+'W14'!$J$59:$J$85),0))+SUMPRODUCT(IFERROR(--('W14'!$M$89:$M$109=$B66)*'W14'!$H$89:$H$109*('W14'!$I$89:$I$109+'W14'!$J$89:$J$109),0)))=0,"",IF((SUMPRODUCT(IFERROR(--('W13'!$M$9:$M$31=$B66)*'W13'!$H$9:$H$31*('W13'!$I$9:$I$31+'W13'!$J$9:$J$31),0))+SUMPRODUCT(IFERROR(--('W13'!$M$35:$M$55=$B66)*'W13'!$H$35:$H$55*('W13'!$I$35:$I$55+'W13'!$J$35:$J$55),0))+SUMPRODUCT(IFERROR(--('W13'!$M$59:$M$85=$B66)*'W13'!$H$59:$H$85*('W13'!$I$59:$I$85+'W13'!$J$59:$J$85),0))+SUMPRODUCT(IFERROR(--('W13'!$M$89:$M$109=$B66)*'W13'!$H$89:$H$109*('W13'!$I$89:$I$109+'W13'!$J$89:$J$109),0)))=0,"",(SUMPRODUCT(IFERROR(--('W14'!$M$9:$M$31=$B66)*'W14'!$H$9:$H$31*('W14'!$I$9:$I$31+'W14'!$J$9:$J$31),0))+SUMPRODUCT(IFERROR(--('W14'!$M$35:$M$55=$B66)*'W14'!$H$35:$H$55*('W14'!$I$35:$I$55+'W14'!$J$35:$J$55),0))+SUMPRODUCT(IFERROR(--('W14'!$M$59:$M$85=$B66)*'W14'!$H$59:$H$85*('W14'!$I$59:$I$85+'W14'!$J$59:$J$85),0))+SUMPRODUCT(IFERROR(--('W14'!$M$89:$M$109=$B66)*'W14'!$H$89:$H$109*('W14'!$I$89:$I$109+'W14'!$J$89:$J$109),0)))/(SUMPRODUCT(IFERROR(--('W13'!$M$9:$M$31=$B66)*'W13'!$H$9:$H$31*('W13'!$I$9:$I$31+'W13'!$J$9:$J$31),0))+SUMPRODUCT(IFERROR(--('W13'!$M$35:$M$55=$B66)*'W13'!$H$35:$H$55*('W13'!$I$35:$I$55+'W13'!$J$35:$J$55),0))+SUMPRODUCT(IFERROR(--('W13'!$M$59:$M$85=$B66)*'W13'!$H$59:$H$85*('W13'!$I$59:$I$85+'W13'!$J$59:$J$85),0))+SUMPRODUCT(IFERROR(--('W13'!$M$89:$M$109=$B66)*'W13'!$H$89:$H$109*('W13'!$I$89:$I$109+'W13'!$J$89:$J$109),0)))-1)),"")</f>
        <v/>
      </c>
      <c r="Q66" s="275">
        <f>IFERROR(IF((SUMPRODUCT(IFERROR(--('W15'!$M$9:$M$31=$B66)*'W15'!$H$9:$H$31*('W15'!$I$9:$I$31+'W15'!$J$9:$J$31),0))+SUMPRODUCT(IFERROR(--('W15'!$M$35:$M$55=$B66)*'W15'!$H$35:$H$55*('W15'!$I$35:$I$55+'W15'!$J$35:$J$55),0))+SUMPRODUCT(IFERROR(--('W15'!$M$59:$M$85=$B66)*'W15'!$H$59:$H$85*('W15'!$I$59:$I$85+'W15'!$J$59:$J$85),0))+SUMPRODUCT(IFERROR(--('W15'!$M$89:$M$109=$B66)*'W15'!$H$89:$H$109*('W15'!$I$89:$I$109+'W15'!$J$89:$J$109),0)))=0,"",IF((SUMPRODUCT(IFERROR(--('W14'!$M$9:$M$31=$B66)*'W14'!$H$9:$H$31*('W14'!$I$9:$I$31+'W14'!$J$9:$J$31),0))+SUMPRODUCT(IFERROR(--('W14'!$M$35:$M$55=$B66)*'W14'!$H$35:$H$55*('W14'!$I$35:$I$55+'W14'!$J$35:$J$55),0))+SUMPRODUCT(IFERROR(--('W14'!$M$59:$M$85=$B66)*'W14'!$H$59:$H$85*('W14'!$I$59:$I$85+'W14'!$J$59:$J$85),0))+SUMPRODUCT(IFERROR(--('W14'!$M$89:$M$109=$B66)*'W14'!$H$89:$H$109*('W14'!$I$89:$I$109+'W14'!$J$89:$J$109),0)))=0,"",(SUMPRODUCT(IFERROR(--('W15'!$M$9:$M$31=$B66)*'W15'!$H$9:$H$31*('W15'!$I$9:$I$31+'W15'!$J$9:$J$31),0))+SUMPRODUCT(IFERROR(--('W15'!$M$35:$M$55=$B66)*'W15'!$H$35:$H$55*('W15'!$I$35:$I$55+'W15'!$J$35:$J$55),0))+SUMPRODUCT(IFERROR(--('W15'!$M$59:$M$85=$B66)*'W15'!$H$59:$H$85*('W15'!$I$59:$I$85+'W15'!$J$59:$J$85),0))+SUMPRODUCT(IFERROR(--('W15'!$M$89:$M$109=$B66)*'W15'!$H$89:$H$109*('W15'!$I$89:$I$109+'W15'!$J$89:$J$109),0)))/(SUMPRODUCT(IFERROR(--('W14'!$M$9:$M$31=$B66)*'W14'!$H$9:$H$31*('W14'!$I$9:$I$31+'W14'!$J$9:$J$31),0))+SUMPRODUCT(IFERROR(--('W14'!$M$35:$M$55=$B66)*'W14'!$H$35:$H$55*('W14'!$I$35:$I$55+'W14'!$J$35:$J$55),0))+SUMPRODUCT(IFERROR(--('W14'!$M$59:$M$85=$B66)*'W14'!$H$59:$H$85*('W14'!$I$59:$I$85+'W14'!$J$59:$J$85),0))+SUMPRODUCT(IFERROR(--('W14'!$M$89:$M$109=$B66)*'W14'!$H$89:$H$109*('W14'!$I$89:$I$109+'W14'!$J$89:$J$109),0)))-1)),"")</f>
        <v/>
      </c>
      <c r="R66" s="275">
        <f>IFERROR(IF((SUMPRODUCT(IFERROR(--('W16'!$M$9:$M$31=$B66)*'W16'!$H$9:$H$31*('W16'!$I$9:$I$31+'W16'!$J$9:$J$31),0))+SUMPRODUCT(IFERROR(--('W16'!$M$35:$M$55=$B66)*'W16'!$H$35:$H$55*('W16'!$I$35:$I$55+'W16'!$J$35:$J$55),0))+SUMPRODUCT(IFERROR(--('W16'!$M$59:$M$85=$B66)*'W16'!$H$59:$H$85*('W16'!$I$59:$I$85+'W16'!$J$59:$J$85),0))+SUMPRODUCT(IFERROR(--('W16'!$M$89:$M$109=$B66)*'W16'!$H$89:$H$109*('W16'!$I$89:$I$109+'W16'!$J$89:$J$109),0)))=0,"",IF((SUMPRODUCT(IFERROR(--('W15'!$M$9:$M$31=$B66)*'W15'!$H$9:$H$31*('W15'!$I$9:$I$31+'W15'!$J$9:$J$31),0))+SUMPRODUCT(IFERROR(--('W15'!$M$35:$M$55=$B66)*'W15'!$H$35:$H$55*('W15'!$I$35:$I$55+'W15'!$J$35:$J$55),0))+SUMPRODUCT(IFERROR(--('W15'!$M$59:$M$85=$B66)*'W15'!$H$59:$H$85*('W15'!$I$59:$I$85+'W15'!$J$59:$J$85),0))+SUMPRODUCT(IFERROR(--('W15'!$M$89:$M$109=$B66)*'W15'!$H$89:$H$109*('W15'!$I$89:$I$109+'W15'!$J$89:$J$109),0)))=0,"",(SUMPRODUCT(IFERROR(--('W16'!$M$9:$M$31=$B66)*'W16'!$H$9:$H$31*('W16'!$I$9:$I$31+'W16'!$J$9:$J$31),0))+SUMPRODUCT(IFERROR(--('W16'!$M$35:$M$55=$B66)*'W16'!$H$35:$H$55*('W16'!$I$35:$I$55+'W16'!$J$35:$J$55),0))+SUMPRODUCT(IFERROR(--('W16'!$M$59:$M$85=$B66)*'W16'!$H$59:$H$85*('W16'!$I$59:$I$85+'W16'!$J$59:$J$85),0))+SUMPRODUCT(IFERROR(--('W16'!$M$89:$M$109=$B66)*'W16'!$H$89:$H$109*('W16'!$I$89:$I$109+'W16'!$J$89:$J$109),0)))/(SUMPRODUCT(IFERROR(--('W15'!$M$9:$M$31=$B66)*'W15'!$H$9:$H$31*('W15'!$I$9:$I$31+'W15'!$J$9:$J$31),0))+SUMPRODUCT(IFERROR(--('W15'!$M$35:$M$55=$B66)*'W15'!$H$35:$H$55*('W15'!$I$35:$I$55+'W15'!$J$35:$J$55),0))+SUMPRODUCT(IFERROR(--('W15'!$M$59:$M$85=$B66)*'W15'!$H$59:$H$85*('W15'!$I$59:$I$85+'W15'!$J$59:$J$85),0))+SUMPRODUCT(IFERROR(--('W15'!$M$89:$M$109=$B66)*'W15'!$H$89:$H$109*('W15'!$I$89:$I$109+'W15'!$J$89:$J$109),0)))-1)),"")</f>
        <v/>
      </c>
    </row>
    <row r="67">
      <c r="A67" s="234" t="inlineStr">
        <is>
          <t>G3</t>
        </is>
      </c>
      <c r="B67" s="235" t="inlineStr">
        <is>
          <t>Pushdown corda</t>
        </is>
      </c>
      <c r="C67" s="276">
        <f>""</f>
        <v/>
      </c>
      <c r="D67" s="276">
        <f>IFERROR(IF((SUMPRODUCT(IFERROR(--('W02'!$M$9:$M$31=$B67)*'W02'!$H$9:$H$31*('W02'!$I$9:$I$31+'W02'!$J$9:$J$31),0))+SUMPRODUCT(IFERROR(--('W02'!$M$35:$M$55=$B67)*'W02'!$H$35:$H$55*('W02'!$I$35:$I$55+'W02'!$J$35:$J$55),0))+SUMPRODUCT(IFERROR(--('W02'!$M$59:$M$85=$B67)*'W02'!$H$59:$H$85*('W02'!$I$59:$I$85+'W02'!$J$59:$J$85),0))+SUMPRODUCT(IFERROR(--('W02'!$M$89:$M$109=$B67)*'W02'!$H$89:$H$109*('W02'!$I$89:$I$109+'W02'!$J$89:$J$109),0)))=0,"",IF((SUMPRODUCT(IFERROR(--('W01'!$M$9:$M$31=$B67)*'W01'!$H$9:$H$31*('W01'!$I$9:$I$31+'W01'!$J$9:$J$31),0))+SUMPRODUCT(IFERROR(--('W01'!$M$35:$M$55=$B67)*'W01'!$H$35:$H$55*('W01'!$I$35:$I$55+'W01'!$J$35:$J$55),0))+SUMPRODUCT(IFERROR(--('W01'!$M$59:$M$85=$B67)*'W01'!$H$59:$H$85*('W01'!$I$59:$I$85+'W01'!$J$59:$J$85),0))+SUMPRODUCT(IFERROR(--('W01'!$M$89:$M$109=$B67)*'W01'!$H$89:$H$109*('W01'!$I$89:$I$109+'W01'!$J$89:$J$109),0)))=0,"",(SUMPRODUCT(IFERROR(--('W02'!$M$9:$M$31=$B67)*'W02'!$H$9:$H$31*('W02'!$I$9:$I$31+'W02'!$J$9:$J$31),0))+SUMPRODUCT(IFERROR(--('W02'!$M$35:$M$55=$B67)*'W02'!$H$35:$H$55*('W02'!$I$35:$I$55+'W02'!$J$35:$J$55),0))+SUMPRODUCT(IFERROR(--('W02'!$M$59:$M$85=$B67)*'W02'!$H$59:$H$85*('W02'!$I$59:$I$85+'W02'!$J$59:$J$85),0))+SUMPRODUCT(IFERROR(--('W02'!$M$89:$M$109=$B67)*'W02'!$H$89:$H$109*('W02'!$I$89:$I$109+'W02'!$J$89:$J$109),0)))/(SUMPRODUCT(IFERROR(--('W01'!$M$9:$M$31=$B67)*'W01'!$H$9:$H$31*('W01'!$I$9:$I$31+'W01'!$J$9:$J$31),0))+SUMPRODUCT(IFERROR(--('W01'!$M$35:$M$55=$B67)*'W01'!$H$35:$H$55*('W01'!$I$35:$I$55+'W01'!$J$35:$J$55),0))+SUMPRODUCT(IFERROR(--('W01'!$M$59:$M$85=$B67)*'W01'!$H$59:$H$85*('W01'!$I$59:$I$85+'W01'!$J$59:$J$85),0))+SUMPRODUCT(IFERROR(--('W01'!$M$89:$M$109=$B67)*'W01'!$H$89:$H$109*('W01'!$I$89:$I$109+'W01'!$J$89:$J$109),0)))-1)),"")</f>
        <v/>
      </c>
      <c r="E67" s="276">
        <f>IFERROR(IF((SUMPRODUCT(IFERROR(--('W03'!$M$9:$M$31=$B67)*'W03'!$H$9:$H$31*('W03'!$I$9:$I$31+'W03'!$J$9:$J$31),0))+SUMPRODUCT(IFERROR(--('W03'!$M$35:$M$55=$B67)*'W03'!$H$35:$H$55*('W03'!$I$35:$I$55+'W03'!$J$35:$J$55),0))+SUMPRODUCT(IFERROR(--('W03'!$M$59:$M$85=$B67)*'W03'!$H$59:$H$85*('W03'!$I$59:$I$85+'W03'!$J$59:$J$85),0))+SUMPRODUCT(IFERROR(--('W03'!$M$89:$M$109=$B67)*'W03'!$H$89:$H$109*('W03'!$I$89:$I$109+'W03'!$J$89:$J$109),0)))=0,"",IF((SUMPRODUCT(IFERROR(--('W02'!$M$9:$M$31=$B67)*'W02'!$H$9:$H$31*('W02'!$I$9:$I$31+'W02'!$J$9:$J$31),0))+SUMPRODUCT(IFERROR(--('W02'!$M$35:$M$55=$B67)*'W02'!$H$35:$H$55*('W02'!$I$35:$I$55+'W02'!$J$35:$J$55),0))+SUMPRODUCT(IFERROR(--('W02'!$M$59:$M$85=$B67)*'W02'!$H$59:$H$85*('W02'!$I$59:$I$85+'W02'!$J$59:$J$85),0))+SUMPRODUCT(IFERROR(--('W02'!$M$89:$M$109=$B67)*'W02'!$H$89:$H$109*('W02'!$I$89:$I$109+'W02'!$J$89:$J$109),0)))=0,"",(SUMPRODUCT(IFERROR(--('W03'!$M$9:$M$31=$B67)*'W03'!$H$9:$H$31*('W03'!$I$9:$I$31+'W03'!$J$9:$J$31),0))+SUMPRODUCT(IFERROR(--('W03'!$M$35:$M$55=$B67)*'W03'!$H$35:$H$55*('W03'!$I$35:$I$55+'W03'!$J$35:$J$55),0))+SUMPRODUCT(IFERROR(--('W03'!$M$59:$M$85=$B67)*'W03'!$H$59:$H$85*('W03'!$I$59:$I$85+'W03'!$J$59:$J$85),0))+SUMPRODUCT(IFERROR(--('W03'!$M$89:$M$109=$B67)*'W03'!$H$89:$H$109*('W03'!$I$89:$I$109+'W03'!$J$89:$J$109),0)))/(SUMPRODUCT(IFERROR(--('W02'!$M$9:$M$31=$B67)*'W02'!$H$9:$H$31*('W02'!$I$9:$I$31+'W02'!$J$9:$J$31),0))+SUMPRODUCT(IFERROR(--('W02'!$M$35:$M$55=$B67)*'W02'!$H$35:$H$55*('W02'!$I$35:$I$55+'W02'!$J$35:$J$55),0))+SUMPRODUCT(IFERROR(--('W02'!$M$59:$M$85=$B67)*'W02'!$H$59:$H$85*('W02'!$I$59:$I$85+'W02'!$J$59:$J$85),0))+SUMPRODUCT(IFERROR(--('W02'!$M$89:$M$109=$B67)*'W02'!$H$89:$H$109*('W02'!$I$89:$I$109+'W02'!$J$89:$J$109),0)))-1)),"")</f>
        <v/>
      </c>
      <c r="F67" s="276">
        <f>IFERROR(IF((SUMPRODUCT(IFERROR(--('W04'!$M$9:$M$31=$B67)*'W04'!$H$9:$H$31*('W04'!$I$9:$I$31+'W04'!$J$9:$J$31),0))+SUMPRODUCT(IFERROR(--('W04'!$M$35:$M$55=$B67)*'W04'!$H$35:$H$55*('W04'!$I$35:$I$55+'W04'!$J$35:$J$55),0))+SUMPRODUCT(IFERROR(--('W04'!$M$59:$M$85=$B67)*'W04'!$H$59:$H$85*('W04'!$I$59:$I$85+'W04'!$J$59:$J$85),0))+SUMPRODUCT(IFERROR(--('W04'!$M$89:$M$109=$B67)*'W04'!$H$89:$H$109*('W04'!$I$89:$I$109+'W04'!$J$89:$J$109),0)))=0,"",IF((SUMPRODUCT(IFERROR(--('W03'!$M$9:$M$31=$B67)*'W03'!$H$9:$H$31*('W03'!$I$9:$I$31+'W03'!$J$9:$J$31),0))+SUMPRODUCT(IFERROR(--('W03'!$M$35:$M$55=$B67)*'W03'!$H$35:$H$55*('W03'!$I$35:$I$55+'W03'!$J$35:$J$55),0))+SUMPRODUCT(IFERROR(--('W03'!$M$59:$M$85=$B67)*'W03'!$H$59:$H$85*('W03'!$I$59:$I$85+'W03'!$J$59:$J$85),0))+SUMPRODUCT(IFERROR(--('W03'!$M$89:$M$109=$B67)*'W03'!$H$89:$H$109*('W03'!$I$89:$I$109+'W03'!$J$89:$J$109),0)))=0,"",(SUMPRODUCT(IFERROR(--('W04'!$M$9:$M$31=$B67)*'W04'!$H$9:$H$31*('W04'!$I$9:$I$31+'W04'!$J$9:$J$31),0))+SUMPRODUCT(IFERROR(--('W04'!$M$35:$M$55=$B67)*'W04'!$H$35:$H$55*('W04'!$I$35:$I$55+'W04'!$J$35:$J$55),0))+SUMPRODUCT(IFERROR(--('W04'!$M$59:$M$85=$B67)*'W04'!$H$59:$H$85*('W04'!$I$59:$I$85+'W04'!$J$59:$J$85),0))+SUMPRODUCT(IFERROR(--('W04'!$M$89:$M$109=$B67)*'W04'!$H$89:$H$109*('W04'!$I$89:$I$109+'W04'!$J$89:$J$109),0)))/(SUMPRODUCT(IFERROR(--('W03'!$M$9:$M$31=$B67)*'W03'!$H$9:$H$31*('W03'!$I$9:$I$31+'W03'!$J$9:$J$31),0))+SUMPRODUCT(IFERROR(--('W03'!$M$35:$M$55=$B67)*'W03'!$H$35:$H$55*('W03'!$I$35:$I$55+'W03'!$J$35:$J$55),0))+SUMPRODUCT(IFERROR(--('W03'!$M$59:$M$85=$B67)*'W03'!$H$59:$H$85*('W03'!$I$59:$I$85+'W03'!$J$59:$J$85),0))+SUMPRODUCT(IFERROR(--('W03'!$M$89:$M$109=$B67)*'W03'!$H$89:$H$109*('W03'!$I$89:$I$109+'W03'!$J$89:$J$109),0)))-1)),"")</f>
        <v/>
      </c>
      <c r="G67" s="276">
        <f>IFERROR(IF((SUMPRODUCT(IFERROR(--('W05'!$M$9:$M$31=$B67)*'W05'!$H$9:$H$31*('W05'!$I$9:$I$31+'W05'!$J$9:$J$31),0))+SUMPRODUCT(IFERROR(--('W05'!$M$35:$M$55=$B67)*'W05'!$H$35:$H$55*('W05'!$I$35:$I$55+'W05'!$J$35:$J$55),0))+SUMPRODUCT(IFERROR(--('W05'!$M$59:$M$85=$B67)*'W05'!$H$59:$H$85*('W05'!$I$59:$I$85+'W05'!$J$59:$J$85),0))+SUMPRODUCT(IFERROR(--('W05'!$M$89:$M$109=$B67)*'W05'!$H$89:$H$109*('W05'!$I$89:$I$109+'W05'!$J$89:$J$109),0)))=0,"",IF((SUMPRODUCT(IFERROR(--('W04'!$M$9:$M$31=$B67)*'W04'!$H$9:$H$31*('W04'!$I$9:$I$31+'W04'!$J$9:$J$31),0))+SUMPRODUCT(IFERROR(--('W04'!$M$35:$M$55=$B67)*'W04'!$H$35:$H$55*('W04'!$I$35:$I$55+'W04'!$J$35:$J$55),0))+SUMPRODUCT(IFERROR(--('W04'!$M$59:$M$85=$B67)*'W04'!$H$59:$H$85*('W04'!$I$59:$I$85+'W04'!$J$59:$J$85),0))+SUMPRODUCT(IFERROR(--('W04'!$M$89:$M$109=$B67)*'W04'!$H$89:$H$109*('W04'!$I$89:$I$109+'W04'!$J$89:$J$109),0)))=0,"",(SUMPRODUCT(IFERROR(--('W05'!$M$9:$M$31=$B67)*'W05'!$H$9:$H$31*('W05'!$I$9:$I$31+'W05'!$J$9:$J$31),0))+SUMPRODUCT(IFERROR(--('W05'!$M$35:$M$55=$B67)*'W05'!$H$35:$H$55*('W05'!$I$35:$I$55+'W05'!$J$35:$J$55),0))+SUMPRODUCT(IFERROR(--('W05'!$M$59:$M$85=$B67)*'W05'!$H$59:$H$85*('W05'!$I$59:$I$85+'W05'!$J$59:$J$85),0))+SUMPRODUCT(IFERROR(--('W05'!$M$89:$M$109=$B67)*'W05'!$H$89:$H$109*('W05'!$I$89:$I$109+'W05'!$J$89:$J$109),0)))/(SUMPRODUCT(IFERROR(--('W04'!$M$9:$M$31=$B67)*'W04'!$H$9:$H$31*('W04'!$I$9:$I$31+'W04'!$J$9:$J$31),0))+SUMPRODUCT(IFERROR(--('W04'!$M$35:$M$55=$B67)*'W04'!$H$35:$H$55*('W04'!$I$35:$I$55+'W04'!$J$35:$J$55),0))+SUMPRODUCT(IFERROR(--('W04'!$M$59:$M$85=$B67)*'W04'!$H$59:$H$85*('W04'!$I$59:$I$85+'W04'!$J$59:$J$85),0))+SUMPRODUCT(IFERROR(--('W04'!$M$89:$M$109=$B67)*'W04'!$H$89:$H$109*('W04'!$I$89:$I$109+'W04'!$J$89:$J$109),0)))-1)),"")</f>
        <v/>
      </c>
      <c r="H67" s="276">
        <f>IFERROR(IF((SUMPRODUCT(IFERROR(--('W06'!$M$9:$M$31=$B67)*'W06'!$H$9:$H$31*('W06'!$I$9:$I$31+'W06'!$J$9:$J$31),0))+SUMPRODUCT(IFERROR(--('W06'!$M$35:$M$55=$B67)*'W06'!$H$35:$H$55*('W06'!$I$35:$I$55+'W06'!$J$35:$J$55),0))+SUMPRODUCT(IFERROR(--('W06'!$M$59:$M$85=$B67)*'W06'!$H$59:$H$85*('W06'!$I$59:$I$85+'W06'!$J$59:$J$85),0))+SUMPRODUCT(IFERROR(--('W06'!$M$89:$M$109=$B67)*'W06'!$H$89:$H$109*('W06'!$I$89:$I$109+'W06'!$J$89:$J$109),0)))=0,"",IF((SUMPRODUCT(IFERROR(--('W05'!$M$9:$M$31=$B67)*'W05'!$H$9:$H$31*('W05'!$I$9:$I$31+'W05'!$J$9:$J$31),0))+SUMPRODUCT(IFERROR(--('W05'!$M$35:$M$55=$B67)*'W05'!$H$35:$H$55*('W05'!$I$35:$I$55+'W05'!$J$35:$J$55),0))+SUMPRODUCT(IFERROR(--('W05'!$M$59:$M$85=$B67)*'W05'!$H$59:$H$85*('W05'!$I$59:$I$85+'W05'!$J$59:$J$85),0))+SUMPRODUCT(IFERROR(--('W05'!$M$89:$M$109=$B67)*'W05'!$H$89:$H$109*('W05'!$I$89:$I$109+'W05'!$J$89:$J$109),0)))=0,"",(SUMPRODUCT(IFERROR(--('W06'!$M$9:$M$31=$B67)*'W06'!$H$9:$H$31*('W06'!$I$9:$I$31+'W06'!$J$9:$J$31),0))+SUMPRODUCT(IFERROR(--('W06'!$M$35:$M$55=$B67)*'W06'!$H$35:$H$55*('W06'!$I$35:$I$55+'W06'!$J$35:$J$55),0))+SUMPRODUCT(IFERROR(--('W06'!$M$59:$M$85=$B67)*'W06'!$H$59:$H$85*('W06'!$I$59:$I$85+'W06'!$J$59:$J$85),0))+SUMPRODUCT(IFERROR(--('W06'!$M$89:$M$109=$B67)*'W06'!$H$89:$H$109*('W06'!$I$89:$I$109+'W06'!$J$89:$J$109),0)))/(SUMPRODUCT(IFERROR(--('W05'!$M$9:$M$31=$B67)*'W05'!$H$9:$H$31*('W05'!$I$9:$I$31+'W05'!$J$9:$J$31),0))+SUMPRODUCT(IFERROR(--('W05'!$M$35:$M$55=$B67)*'W05'!$H$35:$H$55*('W05'!$I$35:$I$55+'W05'!$J$35:$J$55),0))+SUMPRODUCT(IFERROR(--('W05'!$M$59:$M$85=$B67)*'W05'!$H$59:$H$85*('W05'!$I$59:$I$85+'W05'!$J$59:$J$85),0))+SUMPRODUCT(IFERROR(--('W05'!$M$89:$M$109=$B67)*'W05'!$H$89:$H$109*('W05'!$I$89:$I$109+'W05'!$J$89:$J$109),0)))-1)),"")</f>
        <v/>
      </c>
      <c r="I67" s="276">
        <f>IFERROR(IF((SUMPRODUCT(IFERROR(--('W07'!$M$9:$M$31=$B67)*'W07'!$H$9:$H$31*('W07'!$I$9:$I$31+'W07'!$J$9:$J$31),0))+SUMPRODUCT(IFERROR(--('W07'!$M$35:$M$55=$B67)*'W07'!$H$35:$H$55*('W07'!$I$35:$I$55+'W07'!$J$35:$J$55),0))+SUMPRODUCT(IFERROR(--('W07'!$M$59:$M$85=$B67)*'W07'!$H$59:$H$85*('W07'!$I$59:$I$85+'W07'!$J$59:$J$85),0))+SUMPRODUCT(IFERROR(--('W07'!$M$89:$M$109=$B67)*'W07'!$H$89:$H$109*('W07'!$I$89:$I$109+'W07'!$J$89:$J$109),0)))=0,"",IF((SUMPRODUCT(IFERROR(--('W06'!$M$9:$M$31=$B67)*'W06'!$H$9:$H$31*('W06'!$I$9:$I$31+'W06'!$J$9:$J$31),0))+SUMPRODUCT(IFERROR(--('W06'!$M$35:$M$55=$B67)*'W06'!$H$35:$H$55*('W06'!$I$35:$I$55+'W06'!$J$35:$J$55),0))+SUMPRODUCT(IFERROR(--('W06'!$M$59:$M$85=$B67)*'W06'!$H$59:$H$85*('W06'!$I$59:$I$85+'W06'!$J$59:$J$85),0))+SUMPRODUCT(IFERROR(--('W06'!$M$89:$M$109=$B67)*'W06'!$H$89:$H$109*('W06'!$I$89:$I$109+'W06'!$J$89:$J$109),0)))=0,"",(SUMPRODUCT(IFERROR(--('W07'!$M$9:$M$31=$B67)*'W07'!$H$9:$H$31*('W07'!$I$9:$I$31+'W07'!$J$9:$J$31),0))+SUMPRODUCT(IFERROR(--('W07'!$M$35:$M$55=$B67)*'W07'!$H$35:$H$55*('W07'!$I$35:$I$55+'W07'!$J$35:$J$55),0))+SUMPRODUCT(IFERROR(--('W07'!$M$59:$M$85=$B67)*'W07'!$H$59:$H$85*('W07'!$I$59:$I$85+'W07'!$J$59:$J$85),0))+SUMPRODUCT(IFERROR(--('W07'!$M$89:$M$109=$B67)*'W07'!$H$89:$H$109*('W07'!$I$89:$I$109+'W07'!$J$89:$J$109),0)))/(SUMPRODUCT(IFERROR(--('W06'!$M$9:$M$31=$B67)*'W06'!$H$9:$H$31*('W06'!$I$9:$I$31+'W06'!$J$9:$J$31),0))+SUMPRODUCT(IFERROR(--('W06'!$M$35:$M$55=$B67)*'W06'!$H$35:$H$55*('W06'!$I$35:$I$55+'W06'!$J$35:$J$55),0))+SUMPRODUCT(IFERROR(--('W06'!$M$59:$M$85=$B67)*'W06'!$H$59:$H$85*('W06'!$I$59:$I$85+'W06'!$J$59:$J$85),0))+SUMPRODUCT(IFERROR(--('W06'!$M$89:$M$109=$B67)*'W06'!$H$89:$H$109*('W06'!$I$89:$I$109+'W06'!$J$89:$J$109),0)))-1)),"")</f>
        <v/>
      </c>
      <c r="J67" s="276">
        <f>IFERROR(IF((SUMPRODUCT(IFERROR(--('W08'!$M$9:$M$31=$B67)*'W08'!$H$9:$H$31*('W08'!$I$9:$I$31+'W08'!$J$9:$J$31),0))+SUMPRODUCT(IFERROR(--('W08'!$M$35:$M$55=$B67)*'W08'!$H$35:$H$55*('W08'!$I$35:$I$55+'W08'!$J$35:$J$55),0))+SUMPRODUCT(IFERROR(--('W08'!$M$59:$M$85=$B67)*'W08'!$H$59:$H$85*('W08'!$I$59:$I$85+'W08'!$J$59:$J$85),0))+SUMPRODUCT(IFERROR(--('W08'!$M$89:$M$109=$B67)*'W08'!$H$89:$H$109*('W08'!$I$89:$I$109+'W08'!$J$89:$J$109),0)))=0,"",IF((SUMPRODUCT(IFERROR(--('W07'!$M$9:$M$31=$B67)*'W07'!$H$9:$H$31*('W07'!$I$9:$I$31+'W07'!$J$9:$J$31),0))+SUMPRODUCT(IFERROR(--('W07'!$M$35:$M$55=$B67)*'W07'!$H$35:$H$55*('W07'!$I$35:$I$55+'W07'!$J$35:$J$55),0))+SUMPRODUCT(IFERROR(--('W07'!$M$59:$M$85=$B67)*'W07'!$H$59:$H$85*('W07'!$I$59:$I$85+'W07'!$J$59:$J$85),0))+SUMPRODUCT(IFERROR(--('W07'!$M$89:$M$109=$B67)*'W07'!$H$89:$H$109*('W07'!$I$89:$I$109+'W07'!$J$89:$J$109),0)))=0,"",(SUMPRODUCT(IFERROR(--('W08'!$M$9:$M$31=$B67)*'W08'!$H$9:$H$31*('W08'!$I$9:$I$31+'W08'!$J$9:$J$31),0))+SUMPRODUCT(IFERROR(--('W08'!$M$35:$M$55=$B67)*'W08'!$H$35:$H$55*('W08'!$I$35:$I$55+'W08'!$J$35:$J$55),0))+SUMPRODUCT(IFERROR(--('W08'!$M$59:$M$85=$B67)*'W08'!$H$59:$H$85*('W08'!$I$59:$I$85+'W08'!$J$59:$J$85),0))+SUMPRODUCT(IFERROR(--('W08'!$M$89:$M$109=$B67)*'W08'!$H$89:$H$109*('W08'!$I$89:$I$109+'W08'!$J$89:$J$109),0)))/(SUMPRODUCT(IFERROR(--('W07'!$M$9:$M$31=$B67)*'W07'!$H$9:$H$31*('W07'!$I$9:$I$31+'W07'!$J$9:$J$31),0))+SUMPRODUCT(IFERROR(--('W07'!$M$35:$M$55=$B67)*'W07'!$H$35:$H$55*('W07'!$I$35:$I$55+'W07'!$J$35:$J$55),0))+SUMPRODUCT(IFERROR(--('W07'!$M$59:$M$85=$B67)*'W07'!$H$59:$H$85*('W07'!$I$59:$I$85+'W07'!$J$59:$J$85),0))+SUMPRODUCT(IFERROR(--('W07'!$M$89:$M$109=$B67)*'W07'!$H$89:$H$109*('W07'!$I$89:$I$109+'W07'!$J$89:$J$109),0)))-1)),"")</f>
        <v/>
      </c>
      <c r="K67" s="276">
        <f>IFERROR(IF((SUMPRODUCT(IFERROR(--('W09'!$M$9:$M$31=$B67)*'W09'!$H$9:$H$31*('W09'!$I$9:$I$31+'W09'!$J$9:$J$31),0))+SUMPRODUCT(IFERROR(--('W09'!$M$35:$M$55=$B67)*'W09'!$H$35:$H$55*('W09'!$I$35:$I$55+'W09'!$J$35:$J$55),0))+SUMPRODUCT(IFERROR(--('W09'!$M$59:$M$85=$B67)*'W09'!$H$59:$H$85*('W09'!$I$59:$I$85+'W09'!$J$59:$J$85),0))+SUMPRODUCT(IFERROR(--('W09'!$M$89:$M$109=$B67)*'W09'!$H$89:$H$109*('W09'!$I$89:$I$109+'W09'!$J$89:$J$109),0)))=0,"",IF((SUMPRODUCT(IFERROR(--('W08'!$M$9:$M$31=$B67)*'W08'!$H$9:$H$31*('W08'!$I$9:$I$31+'W08'!$J$9:$J$31),0))+SUMPRODUCT(IFERROR(--('W08'!$M$35:$M$55=$B67)*'W08'!$H$35:$H$55*('W08'!$I$35:$I$55+'W08'!$J$35:$J$55),0))+SUMPRODUCT(IFERROR(--('W08'!$M$59:$M$85=$B67)*'W08'!$H$59:$H$85*('W08'!$I$59:$I$85+'W08'!$J$59:$J$85),0))+SUMPRODUCT(IFERROR(--('W08'!$M$89:$M$109=$B67)*'W08'!$H$89:$H$109*('W08'!$I$89:$I$109+'W08'!$J$89:$J$109),0)))=0,"",(SUMPRODUCT(IFERROR(--('W09'!$M$9:$M$31=$B67)*'W09'!$H$9:$H$31*('W09'!$I$9:$I$31+'W09'!$J$9:$J$31),0))+SUMPRODUCT(IFERROR(--('W09'!$M$35:$M$55=$B67)*'W09'!$H$35:$H$55*('W09'!$I$35:$I$55+'W09'!$J$35:$J$55),0))+SUMPRODUCT(IFERROR(--('W09'!$M$59:$M$85=$B67)*'W09'!$H$59:$H$85*('W09'!$I$59:$I$85+'W09'!$J$59:$J$85),0))+SUMPRODUCT(IFERROR(--('W09'!$M$89:$M$109=$B67)*'W09'!$H$89:$H$109*('W09'!$I$89:$I$109+'W09'!$J$89:$J$109),0)))/(SUMPRODUCT(IFERROR(--('W08'!$M$9:$M$31=$B67)*'W08'!$H$9:$H$31*('W08'!$I$9:$I$31+'W08'!$J$9:$J$31),0))+SUMPRODUCT(IFERROR(--('W08'!$M$35:$M$55=$B67)*'W08'!$H$35:$H$55*('W08'!$I$35:$I$55+'W08'!$J$35:$J$55),0))+SUMPRODUCT(IFERROR(--('W08'!$M$59:$M$85=$B67)*'W08'!$H$59:$H$85*('W08'!$I$59:$I$85+'W08'!$J$59:$J$85),0))+SUMPRODUCT(IFERROR(--('W08'!$M$89:$M$109=$B67)*'W08'!$H$89:$H$109*('W08'!$I$89:$I$109+'W08'!$J$89:$J$109),0)))-1)),"")</f>
        <v/>
      </c>
      <c r="L67" s="276">
        <f>IFERROR(IF((SUMPRODUCT(IFERROR(--('W10'!$M$9:$M$31=$B67)*'W10'!$H$9:$H$31*('W10'!$I$9:$I$31+'W10'!$J$9:$J$31),0))+SUMPRODUCT(IFERROR(--('W10'!$M$35:$M$55=$B67)*'W10'!$H$35:$H$55*('W10'!$I$35:$I$55+'W10'!$J$35:$J$55),0))+SUMPRODUCT(IFERROR(--('W10'!$M$59:$M$85=$B67)*'W10'!$H$59:$H$85*('W10'!$I$59:$I$85+'W10'!$J$59:$J$85),0))+SUMPRODUCT(IFERROR(--('W10'!$M$89:$M$109=$B67)*'W10'!$H$89:$H$109*('W10'!$I$89:$I$109+'W10'!$J$89:$J$109),0)))=0,"",IF((SUMPRODUCT(IFERROR(--('W09'!$M$9:$M$31=$B67)*'W09'!$H$9:$H$31*('W09'!$I$9:$I$31+'W09'!$J$9:$J$31),0))+SUMPRODUCT(IFERROR(--('W09'!$M$35:$M$55=$B67)*'W09'!$H$35:$H$55*('W09'!$I$35:$I$55+'W09'!$J$35:$J$55),0))+SUMPRODUCT(IFERROR(--('W09'!$M$59:$M$85=$B67)*'W09'!$H$59:$H$85*('W09'!$I$59:$I$85+'W09'!$J$59:$J$85),0))+SUMPRODUCT(IFERROR(--('W09'!$M$89:$M$109=$B67)*'W09'!$H$89:$H$109*('W09'!$I$89:$I$109+'W09'!$J$89:$J$109),0)))=0,"",(SUMPRODUCT(IFERROR(--('W10'!$M$9:$M$31=$B67)*'W10'!$H$9:$H$31*('W10'!$I$9:$I$31+'W10'!$J$9:$J$31),0))+SUMPRODUCT(IFERROR(--('W10'!$M$35:$M$55=$B67)*'W10'!$H$35:$H$55*('W10'!$I$35:$I$55+'W10'!$J$35:$J$55),0))+SUMPRODUCT(IFERROR(--('W10'!$M$59:$M$85=$B67)*'W10'!$H$59:$H$85*('W10'!$I$59:$I$85+'W10'!$J$59:$J$85),0))+SUMPRODUCT(IFERROR(--('W10'!$M$89:$M$109=$B67)*'W10'!$H$89:$H$109*('W10'!$I$89:$I$109+'W10'!$J$89:$J$109),0)))/(SUMPRODUCT(IFERROR(--('W09'!$M$9:$M$31=$B67)*'W09'!$H$9:$H$31*('W09'!$I$9:$I$31+'W09'!$J$9:$J$31),0))+SUMPRODUCT(IFERROR(--('W09'!$M$35:$M$55=$B67)*'W09'!$H$35:$H$55*('W09'!$I$35:$I$55+'W09'!$J$35:$J$55),0))+SUMPRODUCT(IFERROR(--('W09'!$M$59:$M$85=$B67)*'W09'!$H$59:$H$85*('W09'!$I$59:$I$85+'W09'!$J$59:$J$85),0))+SUMPRODUCT(IFERROR(--('W09'!$M$89:$M$109=$B67)*'W09'!$H$89:$H$109*('W09'!$I$89:$I$109+'W09'!$J$89:$J$109),0)))-1)),"")</f>
        <v/>
      </c>
      <c r="M67" s="276">
        <f>IFERROR(IF((SUMPRODUCT(IFERROR(--('W11'!$M$9:$M$31=$B67)*'W11'!$H$9:$H$31*('W11'!$I$9:$I$31+'W11'!$J$9:$J$31),0))+SUMPRODUCT(IFERROR(--('W11'!$M$35:$M$55=$B67)*'W11'!$H$35:$H$55*('W11'!$I$35:$I$55+'W11'!$J$35:$J$55),0))+SUMPRODUCT(IFERROR(--('W11'!$M$59:$M$85=$B67)*'W11'!$H$59:$H$85*('W11'!$I$59:$I$85+'W11'!$J$59:$J$85),0))+SUMPRODUCT(IFERROR(--('W11'!$M$89:$M$109=$B67)*'W11'!$H$89:$H$109*('W11'!$I$89:$I$109+'W11'!$J$89:$J$109),0)))=0,"",IF((SUMPRODUCT(IFERROR(--('W10'!$M$9:$M$31=$B67)*'W10'!$H$9:$H$31*('W10'!$I$9:$I$31+'W10'!$J$9:$J$31),0))+SUMPRODUCT(IFERROR(--('W10'!$M$35:$M$55=$B67)*'W10'!$H$35:$H$55*('W10'!$I$35:$I$55+'W10'!$J$35:$J$55),0))+SUMPRODUCT(IFERROR(--('W10'!$M$59:$M$85=$B67)*'W10'!$H$59:$H$85*('W10'!$I$59:$I$85+'W10'!$J$59:$J$85),0))+SUMPRODUCT(IFERROR(--('W10'!$M$89:$M$109=$B67)*'W10'!$H$89:$H$109*('W10'!$I$89:$I$109+'W10'!$J$89:$J$109),0)))=0,"",(SUMPRODUCT(IFERROR(--('W11'!$M$9:$M$31=$B67)*'W11'!$H$9:$H$31*('W11'!$I$9:$I$31+'W11'!$J$9:$J$31),0))+SUMPRODUCT(IFERROR(--('W11'!$M$35:$M$55=$B67)*'W11'!$H$35:$H$55*('W11'!$I$35:$I$55+'W11'!$J$35:$J$55),0))+SUMPRODUCT(IFERROR(--('W11'!$M$59:$M$85=$B67)*'W11'!$H$59:$H$85*('W11'!$I$59:$I$85+'W11'!$J$59:$J$85),0))+SUMPRODUCT(IFERROR(--('W11'!$M$89:$M$109=$B67)*'W11'!$H$89:$H$109*('W11'!$I$89:$I$109+'W11'!$J$89:$J$109),0)))/(SUMPRODUCT(IFERROR(--('W10'!$M$9:$M$31=$B67)*'W10'!$H$9:$H$31*('W10'!$I$9:$I$31+'W10'!$J$9:$J$31),0))+SUMPRODUCT(IFERROR(--('W10'!$M$35:$M$55=$B67)*'W10'!$H$35:$H$55*('W10'!$I$35:$I$55+'W10'!$J$35:$J$55),0))+SUMPRODUCT(IFERROR(--('W10'!$M$59:$M$85=$B67)*'W10'!$H$59:$H$85*('W10'!$I$59:$I$85+'W10'!$J$59:$J$85),0))+SUMPRODUCT(IFERROR(--('W10'!$M$89:$M$109=$B67)*'W10'!$H$89:$H$109*('W10'!$I$89:$I$109+'W10'!$J$89:$J$109),0)))-1)),"")</f>
        <v/>
      </c>
      <c r="N67" s="276">
        <f>IFERROR(IF((SUMPRODUCT(IFERROR(--('W12'!$M$9:$M$31=$B67)*'W12'!$H$9:$H$31*('W12'!$I$9:$I$31+'W12'!$J$9:$J$31),0))+SUMPRODUCT(IFERROR(--('W12'!$M$35:$M$55=$B67)*'W12'!$H$35:$H$55*('W12'!$I$35:$I$55+'W12'!$J$35:$J$55),0))+SUMPRODUCT(IFERROR(--('W12'!$M$59:$M$85=$B67)*'W12'!$H$59:$H$85*('W12'!$I$59:$I$85+'W12'!$J$59:$J$85),0))+SUMPRODUCT(IFERROR(--('W12'!$M$89:$M$109=$B67)*'W12'!$H$89:$H$109*('W12'!$I$89:$I$109+'W12'!$J$89:$J$109),0)))=0,"",IF((SUMPRODUCT(IFERROR(--('W11'!$M$9:$M$31=$B67)*'W11'!$H$9:$H$31*('W11'!$I$9:$I$31+'W11'!$J$9:$J$31),0))+SUMPRODUCT(IFERROR(--('W11'!$M$35:$M$55=$B67)*'W11'!$H$35:$H$55*('W11'!$I$35:$I$55+'W11'!$J$35:$J$55),0))+SUMPRODUCT(IFERROR(--('W11'!$M$59:$M$85=$B67)*'W11'!$H$59:$H$85*('W11'!$I$59:$I$85+'W11'!$J$59:$J$85),0))+SUMPRODUCT(IFERROR(--('W11'!$M$89:$M$109=$B67)*'W11'!$H$89:$H$109*('W11'!$I$89:$I$109+'W11'!$J$89:$J$109),0)))=0,"",(SUMPRODUCT(IFERROR(--('W12'!$M$9:$M$31=$B67)*'W12'!$H$9:$H$31*('W12'!$I$9:$I$31+'W12'!$J$9:$J$31),0))+SUMPRODUCT(IFERROR(--('W12'!$M$35:$M$55=$B67)*'W12'!$H$35:$H$55*('W12'!$I$35:$I$55+'W12'!$J$35:$J$55),0))+SUMPRODUCT(IFERROR(--('W12'!$M$59:$M$85=$B67)*'W12'!$H$59:$H$85*('W12'!$I$59:$I$85+'W12'!$J$59:$J$85),0))+SUMPRODUCT(IFERROR(--('W12'!$M$89:$M$109=$B67)*'W12'!$H$89:$H$109*('W12'!$I$89:$I$109+'W12'!$J$89:$J$109),0)))/(SUMPRODUCT(IFERROR(--('W11'!$M$9:$M$31=$B67)*'W11'!$H$9:$H$31*('W11'!$I$9:$I$31+'W11'!$J$9:$J$31),0))+SUMPRODUCT(IFERROR(--('W11'!$M$35:$M$55=$B67)*'W11'!$H$35:$H$55*('W11'!$I$35:$I$55+'W11'!$J$35:$J$55),0))+SUMPRODUCT(IFERROR(--('W11'!$M$59:$M$85=$B67)*'W11'!$H$59:$H$85*('W11'!$I$59:$I$85+'W11'!$J$59:$J$85),0))+SUMPRODUCT(IFERROR(--('W11'!$M$89:$M$109=$B67)*'W11'!$H$89:$H$109*('W11'!$I$89:$I$109+'W11'!$J$89:$J$109),0)))-1)),"")</f>
        <v/>
      </c>
      <c r="O67" s="276">
        <f>IFERROR(IF((SUMPRODUCT(IFERROR(--('W13'!$M$9:$M$31=$B67)*'W13'!$H$9:$H$31*('W13'!$I$9:$I$31+'W13'!$J$9:$J$31),0))+SUMPRODUCT(IFERROR(--('W13'!$M$35:$M$55=$B67)*'W13'!$H$35:$H$55*('W13'!$I$35:$I$55+'W13'!$J$35:$J$55),0))+SUMPRODUCT(IFERROR(--('W13'!$M$59:$M$85=$B67)*'W13'!$H$59:$H$85*('W13'!$I$59:$I$85+'W13'!$J$59:$J$85),0))+SUMPRODUCT(IFERROR(--('W13'!$M$89:$M$109=$B67)*'W13'!$H$89:$H$109*('W13'!$I$89:$I$109+'W13'!$J$89:$J$109),0)))=0,"",IF((SUMPRODUCT(IFERROR(--('W12'!$M$9:$M$31=$B67)*'W12'!$H$9:$H$31*('W12'!$I$9:$I$31+'W12'!$J$9:$J$31),0))+SUMPRODUCT(IFERROR(--('W12'!$M$35:$M$55=$B67)*'W12'!$H$35:$H$55*('W12'!$I$35:$I$55+'W12'!$J$35:$J$55),0))+SUMPRODUCT(IFERROR(--('W12'!$M$59:$M$85=$B67)*'W12'!$H$59:$H$85*('W12'!$I$59:$I$85+'W12'!$J$59:$J$85),0))+SUMPRODUCT(IFERROR(--('W12'!$M$89:$M$109=$B67)*'W12'!$H$89:$H$109*('W12'!$I$89:$I$109+'W12'!$J$89:$J$109),0)))=0,"",(SUMPRODUCT(IFERROR(--('W13'!$M$9:$M$31=$B67)*'W13'!$H$9:$H$31*('W13'!$I$9:$I$31+'W13'!$J$9:$J$31),0))+SUMPRODUCT(IFERROR(--('W13'!$M$35:$M$55=$B67)*'W13'!$H$35:$H$55*('W13'!$I$35:$I$55+'W13'!$J$35:$J$55),0))+SUMPRODUCT(IFERROR(--('W13'!$M$59:$M$85=$B67)*'W13'!$H$59:$H$85*('W13'!$I$59:$I$85+'W13'!$J$59:$J$85),0))+SUMPRODUCT(IFERROR(--('W13'!$M$89:$M$109=$B67)*'W13'!$H$89:$H$109*('W13'!$I$89:$I$109+'W13'!$J$89:$J$109),0)))/(SUMPRODUCT(IFERROR(--('W12'!$M$9:$M$31=$B67)*'W12'!$H$9:$H$31*('W12'!$I$9:$I$31+'W12'!$J$9:$J$31),0))+SUMPRODUCT(IFERROR(--('W12'!$M$35:$M$55=$B67)*'W12'!$H$35:$H$55*('W12'!$I$35:$I$55+'W12'!$J$35:$J$55),0))+SUMPRODUCT(IFERROR(--('W12'!$M$59:$M$85=$B67)*'W12'!$H$59:$H$85*('W12'!$I$59:$I$85+'W12'!$J$59:$J$85),0))+SUMPRODUCT(IFERROR(--('W12'!$M$89:$M$109=$B67)*'W12'!$H$89:$H$109*('W12'!$I$89:$I$109+'W12'!$J$89:$J$109),0)))-1)),"")</f>
        <v/>
      </c>
      <c r="P67" s="276">
        <f>IFERROR(IF((SUMPRODUCT(IFERROR(--('W14'!$M$9:$M$31=$B67)*'W14'!$H$9:$H$31*('W14'!$I$9:$I$31+'W14'!$J$9:$J$31),0))+SUMPRODUCT(IFERROR(--('W14'!$M$35:$M$55=$B67)*'W14'!$H$35:$H$55*('W14'!$I$35:$I$55+'W14'!$J$35:$J$55),0))+SUMPRODUCT(IFERROR(--('W14'!$M$59:$M$85=$B67)*'W14'!$H$59:$H$85*('W14'!$I$59:$I$85+'W14'!$J$59:$J$85),0))+SUMPRODUCT(IFERROR(--('W14'!$M$89:$M$109=$B67)*'W14'!$H$89:$H$109*('W14'!$I$89:$I$109+'W14'!$J$89:$J$109),0)))=0,"",IF((SUMPRODUCT(IFERROR(--('W13'!$M$9:$M$31=$B67)*'W13'!$H$9:$H$31*('W13'!$I$9:$I$31+'W13'!$J$9:$J$31),0))+SUMPRODUCT(IFERROR(--('W13'!$M$35:$M$55=$B67)*'W13'!$H$35:$H$55*('W13'!$I$35:$I$55+'W13'!$J$35:$J$55),0))+SUMPRODUCT(IFERROR(--('W13'!$M$59:$M$85=$B67)*'W13'!$H$59:$H$85*('W13'!$I$59:$I$85+'W13'!$J$59:$J$85),0))+SUMPRODUCT(IFERROR(--('W13'!$M$89:$M$109=$B67)*'W13'!$H$89:$H$109*('W13'!$I$89:$I$109+'W13'!$J$89:$J$109),0)))=0,"",(SUMPRODUCT(IFERROR(--('W14'!$M$9:$M$31=$B67)*'W14'!$H$9:$H$31*('W14'!$I$9:$I$31+'W14'!$J$9:$J$31),0))+SUMPRODUCT(IFERROR(--('W14'!$M$35:$M$55=$B67)*'W14'!$H$35:$H$55*('W14'!$I$35:$I$55+'W14'!$J$35:$J$55),0))+SUMPRODUCT(IFERROR(--('W14'!$M$59:$M$85=$B67)*'W14'!$H$59:$H$85*('W14'!$I$59:$I$85+'W14'!$J$59:$J$85),0))+SUMPRODUCT(IFERROR(--('W14'!$M$89:$M$109=$B67)*'W14'!$H$89:$H$109*('W14'!$I$89:$I$109+'W14'!$J$89:$J$109),0)))/(SUMPRODUCT(IFERROR(--('W13'!$M$9:$M$31=$B67)*'W13'!$H$9:$H$31*('W13'!$I$9:$I$31+'W13'!$J$9:$J$31),0))+SUMPRODUCT(IFERROR(--('W13'!$M$35:$M$55=$B67)*'W13'!$H$35:$H$55*('W13'!$I$35:$I$55+'W13'!$J$35:$J$55),0))+SUMPRODUCT(IFERROR(--('W13'!$M$59:$M$85=$B67)*'W13'!$H$59:$H$85*('W13'!$I$59:$I$85+'W13'!$J$59:$J$85),0))+SUMPRODUCT(IFERROR(--('W13'!$M$89:$M$109=$B67)*'W13'!$H$89:$H$109*('W13'!$I$89:$I$109+'W13'!$J$89:$J$109),0)))-1)),"")</f>
        <v/>
      </c>
      <c r="Q67" s="276">
        <f>IFERROR(IF((SUMPRODUCT(IFERROR(--('W15'!$M$9:$M$31=$B67)*'W15'!$H$9:$H$31*('W15'!$I$9:$I$31+'W15'!$J$9:$J$31),0))+SUMPRODUCT(IFERROR(--('W15'!$M$35:$M$55=$B67)*'W15'!$H$35:$H$55*('W15'!$I$35:$I$55+'W15'!$J$35:$J$55),0))+SUMPRODUCT(IFERROR(--('W15'!$M$59:$M$85=$B67)*'W15'!$H$59:$H$85*('W15'!$I$59:$I$85+'W15'!$J$59:$J$85),0))+SUMPRODUCT(IFERROR(--('W15'!$M$89:$M$109=$B67)*'W15'!$H$89:$H$109*('W15'!$I$89:$I$109+'W15'!$J$89:$J$109),0)))=0,"",IF((SUMPRODUCT(IFERROR(--('W14'!$M$9:$M$31=$B67)*'W14'!$H$9:$H$31*('W14'!$I$9:$I$31+'W14'!$J$9:$J$31),0))+SUMPRODUCT(IFERROR(--('W14'!$M$35:$M$55=$B67)*'W14'!$H$35:$H$55*('W14'!$I$35:$I$55+'W14'!$J$35:$J$55),0))+SUMPRODUCT(IFERROR(--('W14'!$M$59:$M$85=$B67)*'W14'!$H$59:$H$85*('W14'!$I$59:$I$85+'W14'!$J$59:$J$85),0))+SUMPRODUCT(IFERROR(--('W14'!$M$89:$M$109=$B67)*'W14'!$H$89:$H$109*('W14'!$I$89:$I$109+'W14'!$J$89:$J$109),0)))=0,"",(SUMPRODUCT(IFERROR(--('W15'!$M$9:$M$31=$B67)*'W15'!$H$9:$H$31*('W15'!$I$9:$I$31+'W15'!$J$9:$J$31),0))+SUMPRODUCT(IFERROR(--('W15'!$M$35:$M$55=$B67)*'W15'!$H$35:$H$55*('W15'!$I$35:$I$55+'W15'!$J$35:$J$55),0))+SUMPRODUCT(IFERROR(--('W15'!$M$59:$M$85=$B67)*'W15'!$H$59:$H$85*('W15'!$I$59:$I$85+'W15'!$J$59:$J$85),0))+SUMPRODUCT(IFERROR(--('W15'!$M$89:$M$109=$B67)*'W15'!$H$89:$H$109*('W15'!$I$89:$I$109+'W15'!$J$89:$J$109),0)))/(SUMPRODUCT(IFERROR(--('W14'!$M$9:$M$31=$B67)*'W14'!$H$9:$H$31*('W14'!$I$9:$I$31+'W14'!$J$9:$J$31),0))+SUMPRODUCT(IFERROR(--('W14'!$M$35:$M$55=$B67)*'W14'!$H$35:$H$55*('W14'!$I$35:$I$55+'W14'!$J$35:$J$55),0))+SUMPRODUCT(IFERROR(--('W14'!$M$59:$M$85=$B67)*'W14'!$H$59:$H$85*('W14'!$I$59:$I$85+'W14'!$J$59:$J$85),0))+SUMPRODUCT(IFERROR(--('W14'!$M$89:$M$109=$B67)*'W14'!$H$89:$H$109*('W14'!$I$89:$I$109+'W14'!$J$89:$J$109),0)))-1)),"")</f>
        <v/>
      </c>
      <c r="R67" s="276">
        <f>IFERROR(IF((SUMPRODUCT(IFERROR(--('W16'!$M$9:$M$31=$B67)*'W16'!$H$9:$H$31*('W16'!$I$9:$I$31+'W16'!$J$9:$J$31),0))+SUMPRODUCT(IFERROR(--('W16'!$M$35:$M$55=$B67)*'W16'!$H$35:$H$55*('W16'!$I$35:$I$55+'W16'!$J$35:$J$55),0))+SUMPRODUCT(IFERROR(--('W16'!$M$59:$M$85=$B67)*'W16'!$H$59:$H$85*('W16'!$I$59:$I$85+'W16'!$J$59:$J$85),0))+SUMPRODUCT(IFERROR(--('W16'!$M$89:$M$109=$B67)*'W16'!$H$89:$H$109*('W16'!$I$89:$I$109+'W16'!$J$89:$J$109),0)))=0,"",IF((SUMPRODUCT(IFERROR(--('W15'!$M$9:$M$31=$B67)*'W15'!$H$9:$H$31*('W15'!$I$9:$I$31+'W15'!$J$9:$J$31),0))+SUMPRODUCT(IFERROR(--('W15'!$M$35:$M$55=$B67)*'W15'!$H$35:$H$55*('W15'!$I$35:$I$55+'W15'!$J$35:$J$55),0))+SUMPRODUCT(IFERROR(--('W15'!$M$59:$M$85=$B67)*'W15'!$H$59:$H$85*('W15'!$I$59:$I$85+'W15'!$J$59:$J$85),0))+SUMPRODUCT(IFERROR(--('W15'!$M$89:$M$109=$B67)*'W15'!$H$89:$H$109*('W15'!$I$89:$I$109+'W15'!$J$89:$J$109),0)))=0,"",(SUMPRODUCT(IFERROR(--('W16'!$M$9:$M$31=$B67)*'W16'!$H$9:$H$31*('W16'!$I$9:$I$31+'W16'!$J$9:$J$31),0))+SUMPRODUCT(IFERROR(--('W16'!$M$35:$M$55=$B67)*'W16'!$H$35:$H$55*('W16'!$I$35:$I$55+'W16'!$J$35:$J$55),0))+SUMPRODUCT(IFERROR(--('W16'!$M$59:$M$85=$B67)*'W16'!$H$59:$H$85*('W16'!$I$59:$I$85+'W16'!$J$59:$J$85),0))+SUMPRODUCT(IFERROR(--('W16'!$M$89:$M$109=$B67)*'W16'!$H$89:$H$109*('W16'!$I$89:$I$109+'W16'!$J$89:$J$109),0)))/(SUMPRODUCT(IFERROR(--('W15'!$M$9:$M$31=$B67)*'W15'!$H$9:$H$31*('W15'!$I$9:$I$31+'W15'!$J$9:$J$31),0))+SUMPRODUCT(IFERROR(--('W15'!$M$35:$M$55=$B67)*'W15'!$H$35:$H$55*('W15'!$I$35:$I$55+'W15'!$J$35:$J$55),0))+SUMPRODUCT(IFERROR(--('W15'!$M$59:$M$85=$B67)*'W15'!$H$59:$H$85*('W15'!$I$59:$I$85+'W15'!$J$59:$J$85),0))+SUMPRODUCT(IFERROR(--('W15'!$M$89:$M$109=$B67)*'W15'!$H$89:$H$109*('W15'!$I$89:$I$109+'W15'!$J$89:$J$109),0)))-1)),"")</f>
        <v/>
      </c>
    </row>
    <row r="68">
      <c r="A68" s="231" t="inlineStr">
        <is>
          <t>G3</t>
        </is>
      </c>
      <c r="B68" s="232" t="inlineStr">
        <is>
          <t>Alzate laterali manubri</t>
        </is>
      </c>
      <c r="C68" s="275">
        <f>""</f>
        <v/>
      </c>
      <c r="D68" s="275">
        <f>IFERROR(IF((SUMPRODUCT(IFERROR(--('W02'!$M$9:$M$31=$B68)*'W02'!$H$9:$H$31*('W02'!$I$9:$I$31+'W02'!$J$9:$J$31),0))+SUMPRODUCT(IFERROR(--('W02'!$M$35:$M$55=$B68)*'W02'!$H$35:$H$55*('W02'!$I$35:$I$55+'W02'!$J$35:$J$55),0))+SUMPRODUCT(IFERROR(--('W02'!$M$59:$M$85=$B68)*'W02'!$H$59:$H$85*('W02'!$I$59:$I$85+'W02'!$J$59:$J$85),0))+SUMPRODUCT(IFERROR(--('W02'!$M$89:$M$109=$B68)*'W02'!$H$89:$H$109*('W02'!$I$89:$I$109+'W02'!$J$89:$J$109),0)))=0,"",IF((SUMPRODUCT(IFERROR(--('W01'!$M$9:$M$31=$B68)*'W01'!$H$9:$H$31*('W01'!$I$9:$I$31+'W01'!$J$9:$J$31),0))+SUMPRODUCT(IFERROR(--('W01'!$M$35:$M$55=$B68)*'W01'!$H$35:$H$55*('W01'!$I$35:$I$55+'W01'!$J$35:$J$55),0))+SUMPRODUCT(IFERROR(--('W01'!$M$59:$M$85=$B68)*'W01'!$H$59:$H$85*('W01'!$I$59:$I$85+'W01'!$J$59:$J$85),0))+SUMPRODUCT(IFERROR(--('W01'!$M$89:$M$109=$B68)*'W01'!$H$89:$H$109*('W01'!$I$89:$I$109+'W01'!$J$89:$J$109),0)))=0,"",(SUMPRODUCT(IFERROR(--('W02'!$M$9:$M$31=$B68)*'W02'!$H$9:$H$31*('W02'!$I$9:$I$31+'W02'!$J$9:$J$31),0))+SUMPRODUCT(IFERROR(--('W02'!$M$35:$M$55=$B68)*'W02'!$H$35:$H$55*('W02'!$I$35:$I$55+'W02'!$J$35:$J$55),0))+SUMPRODUCT(IFERROR(--('W02'!$M$59:$M$85=$B68)*'W02'!$H$59:$H$85*('W02'!$I$59:$I$85+'W02'!$J$59:$J$85),0))+SUMPRODUCT(IFERROR(--('W02'!$M$89:$M$109=$B68)*'W02'!$H$89:$H$109*('W02'!$I$89:$I$109+'W02'!$J$89:$J$109),0)))/(SUMPRODUCT(IFERROR(--('W01'!$M$9:$M$31=$B68)*'W01'!$H$9:$H$31*('W01'!$I$9:$I$31+'W01'!$J$9:$J$31),0))+SUMPRODUCT(IFERROR(--('W01'!$M$35:$M$55=$B68)*'W01'!$H$35:$H$55*('W01'!$I$35:$I$55+'W01'!$J$35:$J$55),0))+SUMPRODUCT(IFERROR(--('W01'!$M$59:$M$85=$B68)*'W01'!$H$59:$H$85*('W01'!$I$59:$I$85+'W01'!$J$59:$J$85),0))+SUMPRODUCT(IFERROR(--('W01'!$M$89:$M$109=$B68)*'W01'!$H$89:$H$109*('W01'!$I$89:$I$109+'W01'!$J$89:$J$109),0)))-1)),"")</f>
        <v/>
      </c>
      <c r="E68" s="275">
        <f>IFERROR(IF((SUMPRODUCT(IFERROR(--('W03'!$M$9:$M$31=$B68)*'W03'!$H$9:$H$31*('W03'!$I$9:$I$31+'W03'!$J$9:$J$31),0))+SUMPRODUCT(IFERROR(--('W03'!$M$35:$M$55=$B68)*'W03'!$H$35:$H$55*('W03'!$I$35:$I$55+'W03'!$J$35:$J$55),0))+SUMPRODUCT(IFERROR(--('W03'!$M$59:$M$85=$B68)*'W03'!$H$59:$H$85*('W03'!$I$59:$I$85+'W03'!$J$59:$J$85),0))+SUMPRODUCT(IFERROR(--('W03'!$M$89:$M$109=$B68)*'W03'!$H$89:$H$109*('W03'!$I$89:$I$109+'W03'!$J$89:$J$109),0)))=0,"",IF((SUMPRODUCT(IFERROR(--('W02'!$M$9:$M$31=$B68)*'W02'!$H$9:$H$31*('W02'!$I$9:$I$31+'W02'!$J$9:$J$31),0))+SUMPRODUCT(IFERROR(--('W02'!$M$35:$M$55=$B68)*'W02'!$H$35:$H$55*('W02'!$I$35:$I$55+'W02'!$J$35:$J$55),0))+SUMPRODUCT(IFERROR(--('W02'!$M$59:$M$85=$B68)*'W02'!$H$59:$H$85*('W02'!$I$59:$I$85+'W02'!$J$59:$J$85),0))+SUMPRODUCT(IFERROR(--('W02'!$M$89:$M$109=$B68)*'W02'!$H$89:$H$109*('W02'!$I$89:$I$109+'W02'!$J$89:$J$109),0)))=0,"",(SUMPRODUCT(IFERROR(--('W03'!$M$9:$M$31=$B68)*'W03'!$H$9:$H$31*('W03'!$I$9:$I$31+'W03'!$J$9:$J$31),0))+SUMPRODUCT(IFERROR(--('W03'!$M$35:$M$55=$B68)*'W03'!$H$35:$H$55*('W03'!$I$35:$I$55+'W03'!$J$35:$J$55),0))+SUMPRODUCT(IFERROR(--('W03'!$M$59:$M$85=$B68)*'W03'!$H$59:$H$85*('W03'!$I$59:$I$85+'W03'!$J$59:$J$85),0))+SUMPRODUCT(IFERROR(--('W03'!$M$89:$M$109=$B68)*'W03'!$H$89:$H$109*('W03'!$I$89:$I$109+'W03'!$J$89:$J$109),0)))/(SUMPRODUCT(IFERROR(--('W02'!$M$9:$M$31=$B68)*'W02'!$H$9:$H$31*('W02'!$I$9:$I$31+'W02'!$J$9:$J$31),0))+SUMPRODUCT(IFERROR(--('W02'!$M$35:$M$55=$B68)*'W02'!$H$35:$H$55*('W02'!$I$35:$I$55+'W02'!$J$35:$J$55),0))+SUMPRODUCT(IFERROR(--('W02'!$M$59:$M$85=$B68)*'W02'!$H$59:$H$85*('W02'!$I$59:$I$85+'W02'!$J$59:$J$85),0))+SUMPRODUCT(IFERROR(--('W02'!$M$89:$M$109=$B68)*'W02'!$H$89:$H$109*('W02'!$I$89:$I$109+'W02'!$J$89:$J$109),0)))-1)),"")</f>
        <v/>
      </c>
      <c r="F68" s="275">
        <f>IFERROR(IF((SUMPRODUCT(IFERROR(--('W04'!$M$9:$M$31=$B68)*'W04'!$H$9:$H$31*('W04'!$I$9:$I$31+'W04'!$J$9:$J$31),0))+SUMPRODUCT(IFERROR(--('W04'!$M$35:$M$55=$B68)*'W04'!$H$35:$H$55*('W04'!$I$35:$I$55+'W04'!$J$35:$J$55),0))+SUMPRODUCT(IFERROR(--('W04'!$M$59:$M$85=$B68)*'W04'!$H$59:$H$85*('W04'!$I$59:$I$85+'W04'!$J$59:$J$85),0))+SUMPRODUCT(IFERROR(--('W04'!$M$89:$M$109=$B68)*'W04'!$H$89:$H$109*('W04'!$I$89:$I$109+'W04'!$J$89:$J$109),0)))=0,"",IF((SUMPRODUCT(IFERROR(--('W03'!$M$9:$M$31=$B68)*'W03'!$H$9:$H$31*('W03'!$I$9:$I$31+'W03'!$J$9:$J$31),0))+SUMPRODUCT(IFERROR(--('W03'!$M$35:$M$55=$B68)*'W03'!$H$35:$H$55*('W03'!$I$35:$I$55+'W03'!$J$35:$J$55),0))+SUMPRODUCT(IFERROR(--('W03'!$M$59:$M$85=$B68)*'W03'!$H$59:$H$85*('W03'!$I$59:$I$85+'W03'!$J$59:$J$85),0))+SUMPRODUCT(IFERROR(--('W03'!$M$89:$M$109=$B68)*'W03'!$H$89:$H$109*('W03'!$I$89:$I$109+'W03'!$J$89:$J$109),0)))=0,"",(SUMPRODUCT(IFERROR(--('W04'!$M$9:$M$31=$B68)*'W04'!$H$9:$H$31*('W04'!$I$9:$I$31+'W04'!$J$9:$J$31),0))+SUMPRODUCT(IFERROR(--('W04'!$M$35:$M$55=$B68)*'W04'!$H$35:$H$55*('W04'!$I$35:$I$55+'W04'!$J$35:$J$55),0))+SUMPRODUCT(IFERROR(--('W04'!$M$59:$M$85=$B68)*'W04'!$H$59:$H$85*('W04'!$I$59:$I$85+'W04'!$J$59:$J$85),0))+SUMPRODUCT(IFERROR(--('W04'!$M$89:$M$109=$B68)*'W04'!$H$89:$H$109*('W04'!$I$89:$I$109+'W04'!$J$89:$J$109),0)))/(SUMPRODUCT(IFERROR(--('W03'!$M$9:$M$31=$B68)*'W03'!$H$9:$H$31*('W03'!$I$9:$I$31+'W03'!$J$9:$J$31),0))+SUMPRODUCT(IFERROR(--('W03'!$M$35:$M$55=$B68)*'W03'!$H$35:$H$55*('W03'!$I$35:$I$55+'W03'!$J$35:$J$55),0))+SUMPRODUCT(IFERROR(--('W03'!$M$59:$M$85=$B68)*'W03'!$H$59:$H$85*('W03'!$I$59:$I$85+'W03'!$J$59:$J$85),0))+SUMPRODUCT(IFERROR(--('W03'!$M$89:$M$109=$B68)*'W03'!$H$89:$H$109*('W03'!$I$89:$I$109+'W03'!$J$89:$J$109),0)))-1)),"")</f>
        <v/>
      </c>
      <c r="G68" s="275">
        <f>IFERROR(IF((SUMPRODUCT(IFERROR(--('W05'!$M$9:$M$31=$B68)*'W05'!$H$9:$H$31*('W05'!$I$9:$I$31+'W05'!$J$9:$J$31),0))+SUMPRODUCT(IFERROR(--('W05'!$M$35:$M$55=$B68)*'W05'!$H$35:$H$55*('W05'!$I$35:$I$55+'W05'!$J$35:$J$55),0))+SUMPRODUCT(IFERROR(--('W05'!$M$59:$M$85=$B68)*'W05'!$H$59:$H$85*('W05'!$I$59:$I$85+'W05'!$J$59:$J$85),0))+SUMPRODUCT(IFERROR(--('W05'!$M$89:$M$109=$B68)*'W05'!$H$89:$H$109*('W05'!$I$89:$I$109+'W05'!$J$89:$J$109),0)))=0,"",IF((SUMPRODUCT(IFERROR(--('W04'!$M$9:$M$31=$B68)*'W04'!$H$9:$H$31*('W04'!$I$9:$I$31+'W04'!$J$9:$J$31),0))+SUMPRODUCT(IFERROR(--('W04'!$M$35:$M$55=$B68)*'W04'!$H$35:$H$55*('W04'!$I$35:$I$55+'W04'!$J$35:$J$55),0))+SUMPRODUCT(IFERROR(--('W04'!$M$59:$M$85=$B68)*'W04'!$H$59:$H$85*('W04'!$I$59:$I$85+'W04'!$J$59:$J$85),0))+SUMPRODUCT(IFERROR(--('W04'!$M$89:$M$109=$B68)*'W04'!$H$89:$H$109*('W04'!$I$89:$I$109+'W04'!$J$89:$J$109),0)))=0,"",(SUMPRODUCT(IFERROR(--('W05'!$M$9:$M$31=$B68)*'W05'!$H$9:$H$31*('W05'!$I$9:$I$31+'W05'!$J$9:$J$31),0))+SUMPRODUCT(IFERROR(--('W05'!$M$35:$M$55=$B68)*'W05'!$H$35:$H$55*('W05'!$I$35:$I$55+'W05'!$J$35:$J$55),0))+SUMPRODUCT(IFERROR(--('W05'!$M$59:$M$85=$B68)*'W05'!$H$59:$H$85*('W05'!$I$59:$I$85+'W05'!$J$59:$J$85),0))+SUMPRODUCT(IFERROR(--('W05'!$M$89:$M$109=$B68)*'W05'!$H$89:$H$109*('W05'!$I$89:$I$109+'W05'!$J$89:$J$109),0)))/(SUMPRODUCT(IFERROR(--('W04'!$M$9:$M$31=$B68)*'W04'!$H$9:$H$31*('W04'!$I$9:$I$31+'W04'!$J$9:$J$31),0))+SUMPRODUCT(IFERROR(--('W04'!$M$35:$M$55=$B68)*'W04'!$H$35:$H$55*('W04'!$I$35:$I$55+'W04'!$J$35:$J$55),0))+SUMPRODUCT(IFERROR(--('W04'!$M$59:$M$85=$B68)*'W04'!$H$59:$H$85*('W04'!$I$59:$I$85+'W04'!$J$59:$J$85),0))+SUMPRODUCT(IFERROR(--('W04'!$M$89:$M$109=$B68)*'W04'!$H$89:$H$109*('W04'!$I$89:$I$109+'W04'!$J$89:$J$109),0)))-1)),"")</f>
        <v/>
      </c>
      <c r="H68" s="275">
        <f>IFERROR(IF((SUMPRODUCT(IFERROR(--('W06'!$M$9:$M$31=$B68)*'W06'!$H$9:$H$31*('W06'!$I$9:$I$31+'W06'!$J$9:$J$31),0))+SUMPRODUCT(IFERROR(--('W06'!$M$35:$M$55=$B68)*'W06'!$H$35:$H$55*('W06'!$I$35:$I$55+'W06'!$J$35:$J$55),0))+SUMPRODUCT(IFERROR(--('W06'!$M$59:$M$85=$B68)*'W06'!$H$59:$H$85*('W06'!$I$59:$I$85+'W06'!$J$59:$J$85),0))+SUMPRODUCT(IFERROR(--('W06'!$M$89:$M$109=$B68)*'W06'!$H$89:$H$109*('W06'!$I$89:$I$109+'W06'!$J$89:$J$109),0)))=0,"",IF((SUMPRODUCT(IFERROR(--('W05'!$M$9:$M$31=$B68)*'W05'!$H$9:$H$31*('W05'!$I$9:$I$31+'W05'!$J$9:$J$31),0))+SUMPRODUCT(IFERROR(--('W05'!$M$35:$M$55=$B68)*'W05'!$H$35:$H$55*('W05'!$I$35:$I$55+'W05'!$J$35:$J$55),0))+SUMPRODUCT(IFERROR(--('W05'!$M$59:$M$85=$B68)*'W05'!$H$59:$H$85*('W05'!$I$59:$I$85+'W05'!$J$59:$J$85),0))+SUMPRODUCT(IFERROR(--('W05'!$M$89:$M$109=$B68)*'W05'!$H$89:$H$109*('W05'!$I$89:$I$109+'W05'!$J$89:$J$109),0)))=0,"",(SUMPRODUCT(IFERROR(--('W06'!$M$9:$M$31=$B68)*'W06'!$H$9:$H$31*('W06'!$I$9:$I$31+'W06'!$J$9:$J$31),0))+SUMPRODUCT(IFERROR(--('W06'!$M$35:$M$55=$B68)*'W06'!$H$35:$H$55*('W06'!$I$35:$I$55+'W06'!$J$35:$J$55),0))+SUMPRODUCT(IFERROR(--('W06'!$M$59:$M$85=$B68)*'W06'!$H$59:$H$85*('W06'!$I$59:$I$85+'W06'!$J$59:$J$85),0))+SUMPRODUCT(IFERROR(--('W06'!$M$89:$M$109=$B68)*'W06'!$H$89:$H$109*('W06'!$I$89:$I$109+'W06'!$J$89:$J$109),0)))/(SUMPRODUCT(IFERROR(--('W05'!$M$9:$M$31=$B68)*'W05'!$H$9:$H$31*('W05'!$I$9:$I$31+'W05'!$J$9:$J$31),0))+SUMPRODUCT(IFERROR(--('W05'!$M$35:$M$55=$B68)*'W05'!$H$35:$H$55*('W05'!$I$35:$I$55+'W05'!$J$35:$J$55),0))+SUMPRODUCT(IFERROR(--('W05'!$M$59:$M$85=$B68)*'W05'!$H$59:$H$85*('W05'!$I$59:$I$85+'W05'!$J$59:$J$85),0))+SUMPRODUCT(IFERROR(--('W05'!$M$89:$M$109=$B68)*'W05'!$H$89:$H$109*('W05'!$I$89:$I$109+'W05'!$J$89:$J$109),0)))-1)),"")</f>
        <v/>
      </c>
      <c r="I68" s="275">
        <f>IFERROR(IF((SUMPRODUCT(IFERROR(--('W07'!$M$9:$M$31=$B68)*'W07'!$H$9:$H$31*('W07'!$I$9:$I$31+'W07'!$J$9:$J$31),0))+SUMPRODUCT(IFERROR(--('W07'!$M$35:$M$55=$B68)*'W07'!$H$35:$H$55*('W07'!$I$35:$I$55+'W07'!$J$35:$J$55),0))+SUMPRODUCT(IFERROR(--('W07'!$M$59:$M$85=$B68)*'W07'!$H$59:$H$85*('W07'!$I$59:$I$85+'W07'!$J$59:$J$85),0))+SUMPRODUCT(IFERROR(--('W07'!$M$89:$M$109=$B68)*'W07'!$H$89:$H$109*('W07'!$I$89:$I$109+'W07'!$J$89:$J$109),0)))=0,"",IF((SUMPRODUCT(IFERROR(--('W06'!$M$9:$M$31=$B68)*'W06'!$H$9:$H$31*('W06'!$I$9:$I$31+'W06'!$J$9:$J$31),0))+SUMPRODUCT(IFERROR(--('W06'!$M$35:$M$55=$B68)*'W06'!$H$35:$H$55*('W06'!$I$35:$I$55+'W06'!$J$35:$J$55),0))+SUMPRODUCT(IFERROR(--('W06'!$M$59:$M$85=$B68)*'W06'!$H$59:$H$85*('W06'!$I$59:$I$85+'W06'!$J$59:$J$85),0))+SUMPRODUCT(IFERROR(--('W06'!$M$89:$M$109=$B68)*'W06'!$H$89:$H$109*('W06'!$I$89:$I$109+'W06'!$J$89:$J$109),0)))=0,"",(SUMPRODUCT(IFERROR(--('W07'!$M$9:$M$31=$B68)*'W07'!$H$9:$H$31*('W07'!$I$9:$I$31+'W07'!$J$9:$J$31),0))+SUMPRODUCT(IFERROR(--('W07'!$M$35:$M$55=$B68)*'W07'!$H$35:$H$55*('W07'!$I$35:$I$55+'W07'!$J$35:$J$55),0))+SUMPRODUCT(IFERROR(--('W07'!$M$59:$M$85=$B68)*'W07'!$H$59:$H$85*('W07'!$I$59:$I$85+'W07'!$J$59:$J$85),0))+SUMPRODUCT(IFERROR(--('W07'!$M$89:$M$109=$B68)*'W07'!$H$89:$H$109*('W07'!$I$89:$I$109+'W07'!$J$89:$J$109),0)))/(SUMPRODUCT(IFERROR(--('W06'!$M$9:$M$31=$B68)*'W06'!$H$9:$H$31*('W06'!$I$9:$I$31+'W06'!$J$9:$J$31),0))+SUMPRODUCT(IFERROR(--('W06'!$M$35:$M$55=$B68)*'W06'!$H$35:$H$55*('W06'!$I$35:$I$55+'W06'!$J$35:$J$55),0))+SUMPRODUCT(IFERROR(--('W06'!$M$59:$M$85=$B68)*'W06'!$H$59:$H$85*('W06'!$I$59:$I$85+'W06'!$J$59:$J$85),0))+SUMPRODUCT(IFERROR(--('W06'!$M$89:$M$109=$B68)*'W06'!$H$89:$H$109*('W06'!$I$89:$I$109+'W06'!$J$89:$J$109),0)))-1)),"")</f>
        <v/>
      </c>
      <c r="J68" s="275">
        <f>IFERROR(IF((SUMPRODUCT(IFERROR(--('W08'!$M$9:$M$31=$B68)*'W08'!$H$9:$H$31*('W08'!$I$9:$I$31+'W08'!$J$9:$J$31),0))+SUMPRODUCT(IFERROR(--('W08'!$M$35:$M$55=$B68)*'W08'!$H$35:$H$55*('W08'!$I$35:$I$55+'W08'!$J$35:$J$55),0))+SUMPRODUCT(IFERROR(--('W08'!$M$59:$M$85=$B68)*'W08'!$H$59:$H$85*('W08'!$I$59:$I$85+'W08'!$J$59:$J$85),0))+SUMPRODUCT(IFERROR(--('W08'!$M$89:$M$109=$B68)*'W08'!$H$89:$H$109*('W08'!$I$89:$I$109+'W08'!$J$89:$J$109),0)))=0,"",IF((SUMPRODUCT(IFERROR(--('W07'!$M$9:$M$31=$B68)*'W07'!$H$9:$H$31*('W07'!$I$9:$I$31+'W07'!$J$9:$J$31),0))+SUMPRODUCT(IFERROR(--('W07'!$M$35:$M$55=$B68)*'W07'!$H$35:$H$55*('W07'!$I$35:$I$55+'W07'!$J$35:$J$55),0))+SUMPRODUCT(IFERROR(--('W07'!$M$59:$M$85=$B68)*'W07'!$H$59:$H$85*('W07'!$I$59:$I$85+'W07'!$J$59:$J$85),0))+SUMPRODUCT(IFERROR(--('W07'!$M$89:$M$109=$B68)*'W07'!$H$89:$H$109*('W07'!$I$89:$I$109+'W07'!$J$89:$J$109),0)))=0,"",(SUMPRODUCT(IFERROR(--('W08'!$M$9:$M$31=$B68)*'W08'!$H$9:$H$31*('W08'!$I$9:$I$31+'W08'!$J$9:$J$31),0))+SUMPRODUCT(IFERROR(--('W08'!$M$35:$M$55=$B68)*'W08'!$H$35:$H$55*('W08'!$I$35:$I$55+'W08'!$J$35:$J$55),0))+SUMPRODUCT(IFERROR(--('W08'!$M$59:$M$85=$B68)*'W08'!$H$59:$H$85*('W08'!$I$59:$I$85+'W08'!$J$59:$J$85),0))+SUMPRODUCT(IFERROR(--('W08'!$M$89:$M$109=$B68)*'W08'!$H$89:$H$109*('W08'!$I$89:$I$109+'W08'!$J$89:$J$109),0)))/(SUMPRODUCT(IFERROR(--('W07'!$M$9:$M$31=$B68)*'W07'!$H$9:$H$31*('W07'!$I$9:$I$31+'W07'!$J$9:$J$31),0))+SUMPRODUCT(IFERROR(--('W07'!$M$35:$M$55=$B68)*'W07'!$H$35:$H$55*('W07'!$I$35:$I$55+'W07'!$J$35:$J$55),0))+SUMPRODUCT(IFERROR(--('W07'!$M$59:$M$85=$B68)*'W07'!$H$59:$H$85*('W07'!$I$59:$I$85+'W07'!$J$59:$J$85),0))+SUMPRODUCT(IFERROR(--('W07'!$M$89:$M$109=$B68)*'W07'!$H$89:$H$109*('W07'!$I$89:$I$109+'W07'!$J$89:$J$109),0)))-1)),"")</f>
        <v/>
      </c>
      <c r="K68" s="275">
        <f>IFERROR(IF((SUMPRODUCT(IFERROR(--('W09'!$M$9:$M$31=$B68)*'W09'!$H$9:$H$31*('W09'!$I$9:$I$31+'W09'!$J$9:$J$31),0))+SUMPRODUCT(IFERROR(--('W09'!$M$35:$M$55=$B68)*'W09'!$H$35:$H$55*('W09'!$I$35:$I$55+'W09'!$J$35:$J$55),0))+SUMPRODUCT(IFERROR(--('W09'!$M$59:$M$85=$B68)*'W09'!$H$59:$H$85*('W09'!$I$59:$I$85+'W09'!$J$59:$J$85),0))+SUMPRODUCT(IFERROR(--('W09'!$M$89:$M$109=$B68)*'W09'!$H$89:$H$109*('W09'!$I$89:$I$109+'W09'!$J$89:$J$109),0)))=0,"",IF((SUMPRODUCT(IFERROR(--('W08'!$M$9:$M$31=$B68)*'W08'!$H$9:$H$31*('W08'!$I$9:$I$31+'W08'!$J$9:$J$31),0))+SUMPRODUCT(IFERROR(--('W08'!$M$35:$M$55=$B68)*'W08'!$H$35:$H$55*('W08'!$I$35:$I$55+'W08'!$J$35:$J$55),0))+SUMPRODUCT(IFERROR(--('W08'!$M$59:$M$85=$B68)*'W08'!$H$59:$H$85*('W08'!$I$59:$I$85+'W08'!$J$59:$J$85),0))+SUMPRODUCT(IFERROR(--('W08'!$M$89:$M$109=$B68)*'W08'!$H$89:$H$109*('W08'!$I$89:$I$109+'W08'!$J$89:$J$109),0)))=0,"",(SUMPRODUCT(IFERROR(--('W09'!$M$9:$M$31=$B68)*'W09'!$H$9:$H$31*('W09'!$I$9:$I$31+'W09'!$J$9:$J$31),0))+SUMPRODUCT(IFERROR(--('W09'!$M$35:$M$55=$B68)*'W09'!$H$35:$H$55*('W09'!$I$35:$I$55+'W09'!$J$35:$J$55),0))+SUMPRODUCT(IFERROR(--('W09'!$M$59:$M$85=$B68)*'W09'!$H$59:$H$85*('W09'!$I$59:$I$85+'W09'!$J$59:$J$85),0))+SUMPRODUCT(IFERROR(--('W09'!$M$89:$M$109=$B68)*'W09'!$H$89:$H$109*('W09'!$I$89:$I$109+'W09'!$J$89:$J$109),0)))/(SUMPRODUCT(IFERROR(--('W08'!$M$9:$M$31=$B68)*'W08'!$H$9:$H$31*('W08'!$I$9:$I$31+'W08'!$J$9:$J$31),0))+SUMPRODUCT(IFERROR(--('W08'!$M$35:$M$55=$B68)*'W08'!$H$35:$H$55*('W08'!$I$35:$I$55+'W08'!$J$35:$J$55),0))+SUMPRODUCT(IFERROR(--('W08'!$M$59:$M$85=$B68)*'W08'!$H$59:$H$85*('W08'!$I$59:$I$85+'W08'!$J$59:$J$85),0))+SUMPRODUCT(IFERROR(--('W08'!$M$89:$M$109=$B68)*'W08'!$H$89:$H$109*('W08'!$I$89:$I$109+'W08'!$J$89:$J$109),0)))-1)),"")</f>
        <v/>
      </c>
      <c r="L68" s="275">
        <f>IFERROR(IF((SUMPRODUCT(IFERROR(--('W10'!$M$9:$M$31=$B68)*'W10'!$H$9:$H$31*('W10'!$I$9:$I$31+'W10'!$J$9:$J$31),0))+SUMPRODUCT(IFERROR(--('W10'!$M$35:$M$55=$B68)*'W10'!$H$35:$H$55*('W10'!$I$35:$I$55+'W10'!$J$35:$J$55),0))+SUMPRODUCT(IFERROR(--('W10'!$M$59:$M$85=$B68)*'W10'!$H$59:$H$85*('W10'!$I$59:$I$85+'W10'!$J$59:$J$85),0))+SUMPRODUCT(IFERROR(--('W10'!$M$89:$M$109=$B68)*'W10'!$H$89:$H$109*('W10'!$I$89:$I$109+'W10'!$J$89:$J$109),0)))=0,"",IF((SUMPRODUCT(IFERROR(--('W09'!$M$9:$M$31=$B68)*'W09'!$H$9:$H$31*('W09'!$I$9:$I$31+'W09'!$J$9:$J$31),0))+SUMPRODUCT(IFERROR(--('W09'!$M$35:$M$55=$B68)*'W09'!$H$35:$H$55*('W09'!$I$35:$I$55+'W09'!$J$35:$J$55),0))+SUMPRODUCT(IFERROR(--('W09'!$M$59:$M$85=$B68)*'W09'!$H$59:$H$85*('W09'!$I$59:$I$85+'W09'!$J$59:$J$85),0))+SUMPRODUCT(IFERROR(--('W09'!$M$89:$M$109=$B68)*'W09'!$H$89:$H$109*('W09'!$I$89:$I$109+'W09'!$J$89:$J$109),0)))=0,"",(SUMPRODUCT(IFERROR(--('W10'!$M$9:$M$31=$B68)*'W10'!$H$9:$H$31*('W10'!$I$9:$I$31+'W10'!$J$9:$J$31),0))+SUMPRODUCT(IFERROR(--('W10'!$M$35:$M$55=$B68)*'W10'!$H$35:$H$55*('W10'!$I$35:$I$55+'W10'!$J$35:$J$55),0))+SUMPRODUCT(IFERROR(--('W10'!$M$59:$M$85=$B68)*'W10'!$H$59:$H$85*('W10'!$I$59:$I$85+'W10'!$J$59:$J$85),0))+SUMPRODUCT(IFERROR(--('W10'!$M$89:$M$109=$B68)*'W10'!$H$89:$H$109*('W10'!$I$89:$I$109+'W10'!$J$89:$J$109),0)))/(SUMPRODUCT(IFERROR(--('W09'!$M$9:$M$31=$B68)*'W09'!$H$9:$H$31*('W09'!$I$9:$I$31+'W09'!$J$9:$J$31),0))+SUMPRODUCT(IFERROR(--('W09'!$M$35:$M$55=$B68)*'W09'!$H$35:$H$55*('W09'!$I$35:$I$55+'W09'!$J$35:$J$55),0))+SUMPRODUCT(IFERROR(--('W09'!$M$59:$M$85=$B68)*'W09'!$H$59:$H$85*('W09'!$I$59:$I$85+'W09'!$J$59:$J$85),0))+SUMPRODUCT(IFERROR(--('W09'!$M$89:$M$109=$B68)*'W09'!$H$89:$H$109*('W09'!$I$89:$I$109+'W09'!$J$89:$J$109),0)))-1)),"")</f>
        <v/>
      </c>
      <c r="M68" s="275">
        <f>IFERROR(IF((SUMPRODUCT(IFERROR(--('W11'!$M$9:$M$31=$B68)*'W11'!$H$9:$H$31*('W11'!$I$9:$I$31+'W11'!$J$9:$J$31),0))+SUMPRODUCT(IFERROR(--('W11'!$M$35:$M$55=$B68)*'W11'!$H$35:$H$55*('W11'!$I$35:$I$55+'W11'!$J$35:$J$55),0))+SUMPRODUCT(IFERROR(--('W11'!$M$59:$M$85=$B68)*'W11'!$H$59:$H$85*('W11'!$I$59:$I$85+'W11'!$J$59:$J$85),0))+SUMPRODUCT(IFERROR(--('W11'!$M$89:$M$109=$B68)*'W11'!$H$89:$H$109*('W11'!$I$89:$I$109+'W11'!$J$89:$J$109),0)))=0,"",IF((SUMPRODUCT(IFERROR(--('W10'!$M$9:$M$31=$B68)*'W10'!$H$9:$H$31*('W10'!$I$9:$I$31+'W10'!$J$9:$J$31),0))+SUMPRODUCT(IFERROR(--('W10'!$M$35:$M$55=$B68)*'W10'!$H$35:$H$55*('W10'!$I$35:$I$55+'W10'!$J$35:$J$55),0))+SUMPRODUCT(IFERROR(--('W10'!$M$59:$M$85=$B68)*'W10'!$H$59:$H$85*('W10'!$I$59:$I$85+'W10'!$J$59:$J$85),0))+SUMPRODUCT(IFERROR(--('W10'!$M$89:$M$109=$B68)*'W10'!$H$89:$H$109*('W10'!$I$89:$I$109+'W10'!$J$89:$J$109),0)))=0,"",(SUMPRODUCT(IFERROR(--('W11'!$M$9:$M$31=$B68)*'W11'!$H$9:$H$31*('W11'!$I$9:$I$31+'W11'!$J$9:$J$31),0))+SUMPRODUCT(IFERROR(--('W11'!$M$35:$M$55=$B68)*'W11'!$H$35:$H$55*('W11'!$I$35:$I$55+'W11'!$J$35:$J$55),0))+SUMPRODUCT(IFERROR(--('W11'!$M$59:$M$85=$B68)*'W11'!$H$59:$H$85*('W11'!$I$59:$I$85+'W11'!$J$59:$J$85),0))+SUMPRODUCT(IFERROR(--('W11'!$M$89:$M$109=$B68)*'W11'!$H$89:$H$109*('W11'!$I$89:$I$109+'W11'!$J$89:$J$109),0)))/(SUMPRODUCT(IFERROR(--('W10'!$M$9:$M$31=$B68)*'W10'!$H$9:$H$31*('W10'!$I$9:$I$31+'W10'!$J$9:$J$31),0))+SUMPRODUCT(IFERROR(--('W10'!$M$35:$M$55=$B68)*'W10'!$H$35:$H$55*('W10'!$I$35:$I$55+'W10'!$J$35:$J$55),0))+SUMPRODUCT(IFERROR(--('W10'!$M$59:$M$85=$B68)*'W10'!$H$59:$H$85*('W10'!$I$59:$I$85+'W10'!$J$59:$J$85),0))+SUMPRODUCT(IFERROR(--('W10'!$M$89:$M$109=$B68)*'W10'!$H$89:$H$109*('W10'!$I$89:$I$109+'W10'!$J$89:$J$109),0)))-1)),"")</f>
        <v/>
      </c>
      <c r="N68" s="275">
        <f>IFERROR(IF((SUMPRODUCT(IFERROR(--('W12'!$M$9:$M$31=$B68)*'W12'!$H$9:$H$31*('W12'!$I$9:$I$31+'W12'!$J$9:$J$31),0))+SUMPRODUCT(IFERROR(--('W12'!$M$35:$M$55=$B68)*'W12'!$H$35:$H$55*('W12'!$I$35:$I$55+'W12'!$J$35:$J$55),0))+SUMPRODUCT(IFERROR(--('W12'!$M$59:$M$85=$B68)*'W12'!$H$59:$H$85*('W12'!$I$59:$I$85+'W12'!$J$59:$J$85),0))+SUMPRODUCT(IFERROR(--('W12'!$M$89:$M$109=$B68)*'W12'!$H$89:$H$109*('W12'!$I$89:$I$109+'W12'!$J$89:$J$109),0)))=0,"",IF((SUMPRODUCT(IFERROR(--('W11'!$M$9:$M$31=$B68)*'W11'!$H$9:$H$31*('W11'!$I$9:$I$31+'W11'!$J$9:$J$31),0))+SUMPRODUCT(IFERROR(--('W11'!$M$35:$M$55=$B68)*'W11'!$H$35:$H$55*('W11'!$I$35:$I$55+'W11'!$J$35:$J$55),0))+SUMPRODUCT(IFERROR(--('W11'!$M$59:$M$85=$B68)*'W11'!$H$59:$H$85*('W11'!$I$59:$I$85+'W11'!$J$59:$J$85),0))+SUMPRODUCT(IFERROR(--('W11'!$M$89:$M$109=$B68)*'W11'!$H$89:$H$109*('W11'!$I$89:$I$109+'W11'!$J$89:$J$109),0)))=0,"",(SUMPRODUCT(IFERROR(--('W12'!$M$9:$M$31=$B68)*'W12'!$H$9:$H$31*('W12'!$I$9:$I$31+'W12'!$J$9:$J$31),0))+SUMPRODUCT(IFERROR(--('W12'!$M$35:$M$55=$B68)*'W12'!$H$35:$H$55*('W12'!$I$35:$I$55+'W12'!$J$35:$J$55),0))+SUMPRODUCT(IFERROR(--('W12'!$M$59:$M$85=$B68)*'W12'!$H$59:$H$85*('W12'!$I$59:$I$85+'W12'!$J$59:$J$85),0))+SUMPRODUCT(IFERROR(--('W12'!$M$89:$M$109=$B68)*'W12'!$H$89:$H$109*('W12'!$I$89:$I$109+'W12'!$J$89:$J$109),0)))/(SUMPRODUCT(IFERROR(--('W11'!$M$9:$M$31=$B68)*'W11'!$H$9:$H$31*('W11'!$I$9:$I$31+'W11'!$J$9:$J$31),0))+SUMPRODUCT(IFERROR(--('W11'!$M$35:$M$55=$B68)*'W11'!$H$35:$H$55*('W11'!$I$35:$I$55+'W11'!$J$35:$J$55),0))+SUMPRODUCT(IFERROR(--('W11'!$M$59:$M$85=$B68)*'W11'!$H$59:$H$85*('W11'!$I$59:$I$85+'W11'!$J$59:$J$85),0))+SUMPRODUCT(IFERROR(--('W11'!$M$89:$M$109=$B68)*'W11'!$H$89:$H$109*('W11'!$I$89:$I$109+'W11'!$J$89:$J$109),0)))-1)),"")</f>
        <v/>
      </c>
      <c r="O68" s="275">
        <f>IFERROR(IF((SUMPRODUCT(IFERROR(--('W13'!$M$9:$M$31=$B68)*'W13'!$H$9:$H$31*('W13'!$I$9:$I$31+'W13'!$J$9:$J$31),0))+SUMPRODUCT(IFERROR(--('W13'!$M$35:$M$55=$B68)*'W13'!$H$35:$H$55*('W13'!$I$35:$I$55+'W13'!$J$35:$J$55),0))+SUMPRODUCT(IFERROR(--('W13'!$M$59:$M$85=$B68)*'W13'!$H$59:$H$85*('W13'!$I$59:$I$85+'W13'!$J$59:$J$85),0))+SUMPRODUCT(IFERROR(--('W13'!$M$89:$M$109=$B68)*'W13'!$H$89:$H$109*('W13'!$I$89:$I$109+'W13'!$J$89:$J$109),0)))=0,"",IF((SUMPRODUCT(IFERROR(--('W12'!$M$9:$M$31=$B68)*'W12'!$H$9:$H$31*('W12'!$I$9:$I$31+'W12'!$J$9:$J$31),0))+SUMPRODUCT(IFERROR(--('W12'!$M$35:$M$55=$B68)*'W12'!$H$35:$H$55*('W12'!$I$35:$I$55+'W12'!$J$35:$J$55),0))+SUMPRODUCT(IFERROR(--('W12'!$M$59:$M$85=$B68)*'W12'!$H$59:$H$85*('W12'!$I$59:$I$85+'W12'!$J$59:$J$85),0))+SUMPRODUCT(IFERROR(--('W12'!$M$89:$M$109=$B68)*'W12'!$H$89:$H$109*('W12'!$I$89:$I$109+'W12'!$J$89:$J$109),0)))=0,"",(SUMPRODUCT(IFERROR(--('W13'!$M$9:$M$31=$B68)*'W13'!$H$9:$H$31*('W13'!$I$9:$I$31+'W13'!$J$9:$J$31),0))+SUMPRODUCT(IFERROR(--('W13'!$M$35:$M$55=$B68)*'W13'!$H$35:$H$55*('W13'!$I$35:$I$55+'W13'!$J$35:$J$55),0))+SUMPRODUCT(IFERROR(--('W13'!$M$59:$M$85=$B68)*'W13'!$H$59:$H$85*('W13'!$I$59:$I$85+'W13'!$J$59:$J$85),0))+SUMPRODUCT(IFERROR(--('W13'!$M$89:$M$109=$B68)*'W13'!$H$89:$H$109*('W13'!$I$89:$I$109+'W13'!$J$89:$J$109),0)))/(SUMPRODUCT(IFERROR(--('W12'!$M$9:$M$31=$B68)*'W12'!$H$9:$H$31*('W12'!$I$9:$I$31+'W12'!$J$9:$J$31),0))+SUMPRODUCT(IFERROR(--('W12'!$M$35:$M$55=$B68)*'W12'!$H$35:$H$55*('W12'!$I$35:$I$55+'W12'!$J$35:$J$55),0))+SUMPRODUCT(IFERROR(--('W12'!$M$59:$M$85=$B68)*'W12'!$H$59:$H$85*('W12'!$I$59:$I$85+'W12'!$J$59:$J$85),0))+SUMPRODUCT(IFERROR(--('W12'!$M$89:$M$109=$B68)*'W12'!$H$89:$H$109*('W12'!$I$89:$I$109+'W12'!$J$89:$J$109),0)))-1)),"")</f>
        <v/>
      </c>
      <c r="P68" s="275">
        <f>IFERROR(IF((SUMPRODUCT(IFERROR(--('W14'!$M$9:$M$31=$B68)*'W14'!$H$9:$H$31*('W14'!$I$9:$I$31+'W14'!$J$9:$J$31),0))+SUMPRODUCT(IFERROR(--('W14'!$M$35:$M$55=$B68)*'W14'!$H$35:$H$55*('W14'!$I$35:$I$55+'W14'!$J$35:$J$55),0))+SUMPRODUCT(IFERROR(--('W14'!$M$59:$M$85=$B68)*'W14'!$H$59:$H$85*('W14'!$I$59:$I$85+'W14'!$J$59:$J$85),0))+SUMPRODUCT(IFERROR(--('W14'!$M$89:$M$109=$B68)*'W14'!$H$89:$H$109*('W14'!$I$89:$I$109+'W14'!$J$89:$J$109),0)))=0,"",IF((SUMPRODUCT(IFERROR(--('W13'!$M$9:$M$31=$B68)*'W13'!$H$9:$H$31*('W13'!$I$9:$I$31+'W13'!$J$9:$J$31),0))+SUMPRODUCT(IFERROR(--('W13'!$M$35:$M$55=$B68)*'W13'!$H$35:$H$55*('W13'!$I$35:$I$55+'W13'!$J$35:$J$55),0))+SUMPRODUCT(IFERROR(--('W13'!$M$59:$M$85=$B68)*'W13'!$H$59:$H$85*('W13'!$I$59:$I$85+'W13'!$J$59:$J$85),0))+SUMPRODUCT(IFERROR(--('W13'!$M$89:$M$109=$B68)*'W13'!$H$89:$H$109*('W13'!$I$89:$I$109+'W13'!$J$89:$J$109),0)))=0,"",(SUMPRODUCT(IFERROR(--('W14'!$M$9:$M$31=$B68)*'W14'!$H$9:$H$31*('W14'!$I$9:$I$31+'W14'!$J$9:$J$31),0))+SUMPRODUCT(IFERROR(--('W14'!$M$35:$M$55=$B68)*'W14'!$H$35:$H$55*('W14'!$I$35:$I$55+'W14'!$J$35:$J$55),0))+SUMPRODUCT(IFERROR(--('W14'!$M$59:$M$85=$B68)*'W14'!$H$59:$H$85*('W14'!$I$59:$I$85+'W14'!$J$59:$J$85),0))+SUMPRODUCT(IFERROR(--('W14'!$M$89:$M$109=$B68)*'W14'!$H$89:$H$109*('W14'!$I$89:$I$109+'W14'!$J$89:$J$109),0)))/(SUMPRODUCT(IFERROR(--('W13'!$M$9:$M$31=$B68)*'W13'!$H$9:$H$31*('W13'!$I$9:$I$31+'W13'!$J$9:$J$31),0))+SUMPRODUCT(IFERROR(--('W13'!$M$35:$M$55=$B68)*'W13'!$H$35:$H$55*('W13'!$I$35:$I$55+'W13'!$J$35:$J$55),0))+SUMPRODUCT(IFERROR(--('W13'!$M$59:$M$85=$B68)*'W13'!$H$59:$H$85*('W13'!$I$59:$I$85+'W13'!$J$59:$J$85),0))+SUMPRODUCT(IFERROR(--('W13'!$M$89:$M$109=$B68)*'W13'!$H$89:$H$109*('W13'!$I$89:$I$109+'W13'!$J$89:$J$109),0)))-1)),"")</f>
        <v/>
      </c>
      <c r="Q68" s="275">
        <f>IFERROR(IF((SUMPRODUCT(IFERROR(--('W15'!$M$9:$M$31=$B68)*'W15'!$H$9:$H$31*('W15'!$I$9:$I$31+'W15'!$J$9:$J$31),0))+SUMPRODUCT(IFERROR(--('W15'!$M$35:$M$55=$B68)*'W15'!$H$35:$H$55*('W15'!$I$35:$I$55+'W15'!$J$35:$J$55),0))+SUMPRODUCT(IFERROR(--('W15'!$M$59:$M$85=$B68)*'W15'!$H$59:$H$85*('W15'!$I$59:$I$85+'W15'!$J$59:$J$85),0))+SUMPRODUCT(IFERROR(--('W15'!$M$89:$M$109=$B68)*'W15'!$H$89:$H$109*('W15'!$I$89:$I$109+'W15'!$J$89:$J$109),0)))=0,"",IF((SUMPRODUCT(IFERROR(--('W14'!$M$9:$M$31=$B68)*'W14'!$H$9:$H$31*('W14'!$I$9:$I$31+'W14'!$J$9:$J$31),0))+SUMPRODUCT(IFERROR(--('W14'!$M$35:$M$55=$B68)*'W14'!$H$35:$H$55*('W14'!$I$35:$I$55+'W14'!$J$35:$J$55),0))+SUMPRODUCT(IFERROR(--('W14'!$M$59:$M$85=$B68)*'W14'!$H$59:$H$85*('W14'!$I$59:$I$85+'W14'!$J$59:$J$85),0))+SUMPRODUCT(IFERROR(--('W14'!$M$89:$M$109=$B68)*'W14'!$H$89:$H$109*('W14'!$I$89:$I$109+'W14'!$J$89:$J$109),0)))=0,"",(SUMPRODUCT(IFERROR(--('W15'!$M$9:$M$31=$B68)*'W15'!$H$9:$H$31*('W15'!$I$9:$I$31+'W15'!$J$9:$J$31),0))+SUMPRODUCT(IFERROR(--('W15'!$M$35:$M$55=$B68)*'W15'!$H$35:$H$55*('W15'!$I$35:$I$55+'W15'!$J$35:$J$55),0))+SUMPRODUCT(IFERROR(--('W15'!$M$59:$M$85=$B68)*'W15'!$H$59:$H$85*('W15'!$I$59:$I$85+'W15'!$J$59:$J$85),0))+SUMPRODUCT(IFERROR(--('W15'!$M$89:$M$109=$B68)*'W15'!$H$89:$H$109*('W15'!$I$89:$I$109+'W15'!$J$89:$J$109),0)))/(SUMPRODUCT(IFERROR(--('W14'!$M$9:$M$31=$B68)*'W14'!$H$9:$H$31*('W14'!$I$9:$I$31+'W14'!$J$9:$J$31),0))+SUMPRODUCT(IFERROR(--('W14'!$M$35:$M$55=$B68)*'W14'!$H$35:$H$55*('W14'!$I$35:$I$55+'W14'!$J$35:$J$55),0))+SUMPRODUCT(IFERROR(--('W14'!$M$59:$M$85=$B68)*'W14'!$H$59:$H$85*('W14'!$I$59:$I$85+'W14'!$J$59:$J$85),0))+SUMPRODUCT(IFERROR(--('W14'!$M$89:$M$109=$B68)*'W14'!$H$89:$H$109*('W14'!$I$89:$I$109+'W14'!$J$89:$J$109),0)))-1)),"")</f>
        <v/>
      </c>
      <c r="R68" s="275">
        <f>IFERROR(IF((SUMPRODUCT(IFERROR(--('W16'!$M$9:$M$31=$B68)*'W16'!$H$9:$H$31*('W16'!$I$9:$I$31+'W16'!$J$9:$J$31),0))+SUMPRODUCT(IFERROR(--('W16'!$M$35:$M$55=$B68)*'W16'!$H$35:$H$55*('W16'!$I$35:$I$55+'W16'!$J$35:$J$55),0))+SUMPRODUCT(IFERROR(--('W16'!$M$59:$M$85=$B68)*'W16'!$H$59:$H$85*('W16'!$I$59:$I$85+'W16'!$J$59:$J$85),0))+SUMPRODUCT(IFERROR(--('W16'!$M$89:$M$109=$B68)*'W16'!$H$89:$H$109*('W16'!$I$89:$I$109+'W16'!$J$89:$J$109),0)))=0,"",IF((SUMPRODUCT(IFERROR(--('W15'!$M$9:$M$31=$B68)*'W15'!$H$9:$H$31*('W15'!$I$9:$I$31+'W15'!$J$9:$J$31),0))+SUMPRODUCT(IFERROR(--('W15'!$M$35:$M$55=$B68)*'W15'!$H$35:$H$55*('W15'!$I$35:$I$55+'W15'!$J$35:$J$55),0))+SUMPRODUCT(IFERROR(--('W15'!$M$59:$M$85=$B68)*'W15'!$H$59:$H$85*('W15'!$I$59:$I$85+'W15'!$J$59:$J$85),0))+SUMPRODUCT(IFERROR(--('W15'!$M$89:$M$109=$B68)*'W15'!$H$89:$H$109*('W15'!$I$89:$I$109+'W15'!$J$89:$J$109),0)))=0,"",(SUMPRODUCT(IFERROR(--('W16'!$M$9:$M$31=$B68)*'W16'!$H$9:$H$31*('W16'!$I$9:$I$31+'W16'!$J$9:$J$31),0))+SUMPRODUCT(IFERROR(--('W16'!$M$35:$M$55=$B68)*'W16'!$H$35:$H$55*('W16'!$I$35:$I$55+'W16'!$J$35:$J$55),0))+SUMPRODUCT(IFERROR(--('W16'!$M$59:$M$85=$B68)*'W16'!$H$59:$H$85*('W16'!$I$59:$I$85+'W16'!$J$59:$J$85),0))+SUMPRODUCT(IFERROR(--('W16'!$M$89:$M$109=$B68)*'W16'!$H$89:$H$109*('W16'!$I$89:$I$109+'W16'!$J$89:$J$109),0)))/(SUMPRODUCT(IFERROR(--('W15'!$M$9:$M$31=$B68)*'W15'!$H$9:$H$31*('W15'!$I$9:$I$31+'W15'!$J$9:$J$31),0))+SUMPRODUCT(IFERROR(--('W15'!$M$35:$M$55=$B68)*'W15'!$H$35:$H$55*('W15'!$I$35:$I$55+'W15'!$J$35:$J$55),0))+SUMPRODUCT(IFERROR(--('W15'!$M$59:$M$85=$B68)*'W15'!$H$59:$H$85*('W15'!$I$59:$I$85+'W15'!$J$59:$J$85),0))+SUMPRODUCT(IFERROR(--('W15'!$M$89:$M$109=$B68)*'W15'!$H$89:$H$109*('W15'!$I$89:$I$109+'W15'!$J$89:$J$109),0)))-1)),"")</f>
        <v/>
      </c>
    </row>
    <row r="69">
      <c r="A69" s="234" t="inlineStr">
        <is>
          <t>G3</t>
        </is>
      </c>
      <c r="B69" s="235" t="inlineStr">
        <is>
          <t>Pulley basso presa larga</t>
        </is>
      </c>
      <c r="C69" s="276">
        <f>""</f>
        <v/>
      </c>
      <c r="D69" s="276">
        <f>IFERROR(IF((SUMPRODUCT(IFERROR(--('W02'!$M$9:$M$31=$B69)*'W02'!$H$9:$H$31*('W02'!$I$9:$I$31+'W02'!$J$9:$J$31),0))+SUMPRODUCT(IFERROR(--('W02'!$M$35:$M$55=$B69)*'W02'!$H$35:$H$55*('W02'!$I$35:$I$55+'W02'!$J$35:$J$55),0))+SUMPRODUCT(IFERROR(--('W02'!$M$59:$M$85=$B69)*'W02'!$H$59:$H$85*('W02'!$I$59:$I$85+'W02'!$J$59:$J$85),0))+SUMPRODUCT(IFERROR(--('W02'!$M$89:$M$109=$B69)*'W02'!$H$89:$H$109*('W02'!$I$89:$I$109+'W02'!$J$89:$J$109),0)))=0,"",IF((SUMPRODUCT(IFERROR(--('W01'!$M$9:$M$31=$B69)*'W01'!$H$9:$H$31*('W01'!$I$9:$I$31+'W01'!$J$9:$J$31),0))+SUMPRODUCT(IFERROR(--('W01'!$M$35:$M$55=$B69)*'W01'!$H$35:$H$55*('W01'!$I$35:$I$55+'W01'!$J$35:$J$55),0))+SUMPRODUCT(IFERROR(--('W01'!$M$59:$M$85=$B69)*'W01'!$H$59:$H$85*('W01'!$I$59:$I$85+'W01'!$J$59:$J$85),0))+SUMPRODUCT(IFERROR(--('W01'!$M$89:$M$109=$B69)*'W01'!$H$89:$H$109*('W01'!$I$89:$I$109+'W01'!$J$89:$J$109),0)))=0,"",(SUMPRODUCT(IFERROR(--('W02'!$M$9:$M$31=$B69)*'W02'!$H$9:$H$31*('W02'!$I$9:$I$31+'W02'!$J$9:$J$31),0))+SUMPRODUCT(IFERROR(--('W02'!$M$35:$M$55=$B69)*'W02'!$H$35:$H$55*('W02'!$I$35:$I$55+'W02'!$J$35:$J$55),0))+SUMPRODUCT(IFERROR(--('W02'!$M$59:$M$85=$B69)*'W02'!$H$59:$H$85*('W02'!$I$59:$I$85+'W02'!$J$59:$J$85),0))+SUMPRODUCT(IFERROR(--('W02'!$M$89:$M$109=$B69)*'W02'!$H$89:$H$109*('W02'!$I$89:$I$109+'W02'!$J$89:$J$109),0)))/(SUMPRODUCT(IFERROR(--('W01'!$M$9:$M$31=$B69)*'W01'!$H$9:$H$31*('W01'!$I$9:$I$31+'W01'!$J$9:$J$31),0))+SUMPRODUCT(IFERROR(--('W01'!$M$35:$M$55=$B69)*'W01'!$H$35:$H$55*('W01'!$I$35:$I$55+'W01'!$J$35:$J$55),0))+SUMPRODUCT(IFERROR(--('W01'!$M$59:$M$85=$B69)*'W01'!$H$59:$H$85*('W01'!$I$59:$I$85+'W01'!$J$59:$J$85),0))+SUMPRODUCT(IFERROR(--('W01'!$M$89:$M$109=$B69)*'W01'!$H$89:$H$109*('W01'!$I$89:$I$109+'W01'!$J$89:$J$109),0)))-1)),"")</f>
        <v/>
      </c>
      <c r="E69" s="276">
        <f>IFERROR(IF((SUMPRODUCT(IFERROR(--('W03'!$M$9:$M$31=$B69)*'W03'!$H$9:$H$31*('W03'!$I$9:$I$31+'W03'!$J$9:$J$31),0))+SUMPRODUCT(IFERROR(--('W03'!$M$35:$M$55=$B69)*'W03'!$H$35:$H$55*('W03'!$I$35:$I$55+'W03'!$J$35:$J$55),0))+SUMPRODUCT(IFERROR(--('W03'!$M$59:$M$85=$B69)*'W03'!$H$59:$H$85*('W03'!$I$59:$I$85+'W03'!$J$59:$J$85),0))+SUMPRODUCT(IFERROR(--('W03'!$M$89:$M$109=$B69)*'W03'!$H$89:$H$109*('W03'!$I$89:$I$109+'W03'!$J$89:$J$109),0)))=0,"",IF((SUMPRODUCT(IFERROR(--('W02'!$M$9:$M$31=$B69)*'W02'!$H$9:$H$31*('W02'!$I$9:$I$31+'W02'!$J$9:$J$31),0))+SUMPRODUCT(IFERROR(--('W02'!$M$35:$M$55=$B69)*'W02'!$H$35:$H$55*('W02'!$I$35:$I$55+'W02'!$J$35:$J$55),0))+SUMPRODUCT(IFERROR(--('W02'!$M$59:$M$85=$B69)*'W02'!$H$59:$H$85*('W02'!$I$59:$I$85+'W02'!$J$59:$J$85),0))+SUMPRODUCT(IFERROR(--('W02'!$M$89:$M$109=$B69)*'W02'!$H$89:$H$109*('W02'!$I$89:$I$109+'W02'!$J$89:$J$109),0)))=0,"",(SUMPRODUCT(IFERROR(--('W03'!$M$9:$M$31=$B69)*'W03'!$H$9:$H$31*('W03'!$I$9:$I$31+'W03'!$J$9:$J$31),0))+SUMPRODUCT(IFERROR(--('W03'!$M$35:$M$55=$B69)*'W03'!$H$35:$H$55*('W03'!$I$35:$I$55+'W03'!$J$35:$J$55),0))+SUMPRODUCT(IFERROR(--('W03'!$M$59:$M$85=$B69)*'W03'!$H$59:$H$85*('W03'!$I$59:$I$85+'W03'!$J$59:$J$85),0))+SUMPRODUCT(IFERROR(--('W03'!$M$89:$M$109=$B69)*'W03'!$H$89:$H$109*('W03'!$I$89:$I$109+'W03'!$J$89:$J$109),0)))/(SUMPRODUCT(IFERROR(--('W02'!$M$9:$M$31=$B69)*'W02'!$H$9:$H$31*('W02'!$I$9:$I$31+'W02'!$J$9:$J$31),0))+SUMPRODUCT(IFERROR(--('W02'!$M$35:$M$55=$B69)*'W02'!$H$35:$H$55*('W02'!$I$35:$I$55+'W02'!$J$35:$J$55),0))+SUMPRODUCT(IFERROR(--('W02'!$M$59:$M$85=$B69)*'W02'!$H$59:$H$85*('W02'!$I$59:$I$85+'W02'!$J$59:$J$85),0))+SUMPRODUCT(IFERROR(--('W02'!$M$89:$M$109=$B69)*'W02'!$H$89:$H$109*('W02'!$I$89:$I$109+'W02'!$J$89:$J$109),0)))-1)),"")</f>
        <v/>
      </c>
      <c r="F69" s="276">
        <f>IFERROR(IF((SUMPRODUCT(IFERROR(--('W04'!$M$9:$M$31=$B69)*'W04'!$H$9:$H$31*('W04'!$I$9:$I$31+'W04'!$J$9:$J$31),0))+SUMPRODUCT(IFERROR(--('W04'!$M$35:$M$55=$B69)*'W04'!$H$35:$H$55*('W04'!$I$35:$I$55+'W04'!$J$35:$J$55),0))+SUMPRODUCT(IFERROR(--('W04'!$M$59:$M$85=$B69)*'W04'!$H$59:$H$85*('W04'!$I$59:$I$85+'W04'!$J$59:$J$85),0))+SUMPRODUCT(IFERROR(--('W04'!$M$89:$M$109=$B69)*'W04'!$H$89:$H$109*('W04'!$I$89:$I$109+'W04'!$J$89:$J$109),0)))=0,"",IF((SUMPRODUCT(IFERROR(--('W03'!$M$9:$M$31=$B69)*'W03'!$H$9:$H$31*('W03'!$I$9:$I$31+'W03'!$J$9:$J$31),0))+SUMPRODUCT(IFERROR(--('W03'!$M$35:$M$55=$B69)*'W03'!$H$35:$H$55*('W03'!$I$35:$I$55+'W03'!$J$35:$J$55),0))+SUMPRODUCT(IFERROR(--('W03'!$M$59:$M$85=$B69)*'W03'!$H$59:$H$85*('W03'!$I$59:$I$85+'W03'!$J$59:$J$85),0))+SUMPRODUCT(IFERROR(--('W03'!$M$89:$M$109=$B69)*'W03'!$H$89:$H$109*('W03'!$I$89:$I$109+'W03'!$J$89:$J$109),0)))=0,"",(SUMPRODUCT(IFERROR(--('W04'!$M$9:$M$31=$B69)*'W04'!$H$9:$H$31*('W04'!$I$9:$I$31+'W04'!$J$9:$J$31),0))+SUMPRODUCT(IFERROR(--('W04'!$M$35:$M$55=$B69)*'W04'!$H$35:$H$55*('W04'!$I$35:$I$55+'W04'!$J$35:$J$55),0))+SUMPRODUCT(IFERROR(--('W04'!$M$59:$M$85=$B69)*'W04'!$H$59:$H$85*('W04'!$I$59:$I$85+'W04'!$J$59:$J$85),0))+SUMPRODUCT(IFERROR(--('W04'!$M$89:$M$109=$B69)*'W04'!$H$89:$H$109*('W04'!$I$89:$I$109+'W04'!$J$89:$J$109),0)))/(SUMPRODUCT(IFERROR(--('W03'!$M$9:$M$31=$B69)*'W03'!$H$9:$H$31*('W03'!$I$9:$I$31+'W03'!$J$9:$J$31),0))+SUMPRODUCT(IFERROR(--('W03'!$M$35:$M$55=$B69)*'W03'!$H$35:$H$55*('W03'!$I$35:$I$55+'W03'!$J$35:$J$55),0))+SUMPRODUCT(IFERROR(--('W03'!$M$59:$M$85=$B69)*'W03'!$H$59:$H$85*('W03'!$I$59:$I$85+'W03'!$J$59:$J$85),0))+SUMPRODUCT(IFERROR(--('W03'!$M$89:$M$109=$B69)*'W03'!$H$89:$H$109*('W03'!$I$89:$I$109+'W03'!$J$89:$J$109),0)))-1)),"")</f>
        <v/>
      </c>
      <c r="G69" s="276">
        <f>IFERROR(IF((SUMPRODUCT(IFERROR(--('W05'!$M$9:$M$31=$B69)*'W05'!$H$9:$H$31*('W05'!$I$9:$I$31+'W05'!$J$9:$J$31),0))+SUMPRODUCT(IFERROR(--('W05'!$M$35:$M$55=$B69)*'W05'!$H$35:$H$55*('W05'!$I$35:$I$55+'W05'!$J$35:$J$55),0))+SUMPRODUCT(IFERROR(--('W05'!$M$59:$M$85=$B69)*'W05'!$H$59:$H$85*('W05'!$I$59:$I$85+'W05'!$J$59:$J$85),0))+SUMPRODUCT(IFERROR(--('W05'!$M$89:$M$109=$B69)*'W05'!$H$89:$H$109*('W05'!$I$89:$I$109+'W05'!$J$89:$J$109),0)))=0,"",IF((SUMPRODUCT(IFERROR(--('W04'!$M$9:$M$31=$B69)*'W04'!$H$9:$H$31*('W04'!$I$9:$I$31+'W04'!$J$9:$J$31),0))+SUMPRODUCT(IFERROR(--('W04'!$M$35:$M$55=$B69)*'W04'!$H$35:$H$55*('W04'!$I$35:$I$55+'W04'!$J$35:$J$55),0))+SUMPRODUCT(IFERROR(--('W04'!$M$59:$M$85=$B69)*'W04'!$H$59:$H$85*('W04'!$I$59:$I$85+'W04'!$J$59:$J$85),0))+SUMPRODUCT(IFERROR(--('W04'!$M$89:$M$109=$B69)*'W04'!$H$89:$H$109*('W04'!$I$89:$I$109+'W04'!$J$89:$J$109),0)))=0,"",(SUMPRODUCT(IFERROR(--('W05'!$M$9:$M$31=$B69)*'W05'!$H$9:$H$31*('W05'!$I$9:$I$31+'W05'!$J$9:$J$31),0))+SUMPRODUCT(IFERROR(--('W05'!$M$35:$M$55=$B69)*'W05'!$H$35:$H$55*('W05'!$I$35:$I$55+'W05'!$J$35:$J$55),0))+SUMPRODUCT(IFERROR(--('W05'!$M$59:$M$85=$B69)*'W05'!$H$59:$H$85*('W05'!$I$59:$I$85+'W05'!$J$59:$J$85),0))+SUMPRODUCT(IFERROR(--('W05'!$M$89:$M$109=$B69)*'W05'!$H$89:$H$109*('W05'!$I$89:$I$109+'W05'!$J$89:$J$109),0)))/(SUMPRODUCT(IFERROR(--('W04'!$M$9:$M$31=$B69)*'W04'!$H$9:$H$31*('W04'!$I$9:$I$31+'W04'!$J$9:$J$31),0))+SUMPRODUCT(IFERROR(--('W04'!$M$35:$M$55=$B69)*'W04'!$H$35:$H$55*('W04'!$I$35:$I$55+'W04'!$J$35:$J$55),0))+SUMPRODUCT(IFERROR(--('W04'!$M$59:$M$85=$B69)*'W04'!$H$59:$H$85*('W04'!$I$59:$I$85+'W04'!$J$59:$J$85),0))+SUMPRODUCT(IFERROR(--('W04'!$M$89:$M$109=$B69)*'W04'!$H$89:$H$109*('W04'!$I$89:$I$109+'W04'!$J$89:$J$109),0)))-1)),"")</f>
        <v/>
      </c>
      <c r="H69" s="276">
        <f>IFERROR(IF((SUMPRODUCT(IFERROR(--('W06'!$M$9:$M$31=$B69)*'W06'!$H$9:$H$31*('W06'!$I$9:$I$31+'W06'!$J$9:$J$31),0))+SUMPRODUCT(IFERROR(--('W06'!$M$35:$M$55=$B69)*'W06'!$H$35:$H$55*('W06'!$I$35:$I$55+'W06'!$J$35:$J$55),0))+SUMPRODUCT(IFERROR(--('W06'!$M$59:$M$85=$B69)*'W06'!$H$59:$H$85*('W06'!$I$59:$I$85+'W06'!$J$59:$J$85),0))+SUMPRODUCT(IFERROR(--('W06'!$M$89:$M$109=$B69)*'W06'!$H$89:$H$109*('W06'!$I$89:$I$109+'W06'!$J$89:$J$109),0)))=0,"",IF((SUMPRODUCT(IFERROR(--('W05'!$M$9:$M$31=$B69)*'W05'!$H$9:$H$31*('W05'!$I$9:$I$31+'W05'!$J$9:$J$31),0))+SUMPRODUCT(IFERROR(--('W05'!$M$35:$M$55=$B69)*'W05'!$H$35:$H$55*('W05'!$I$35:$I$55+'W05'!$J$35:$J$55),0))+SUMPRODUCT(IFERROR(--('W05'!$M$59:$M$85=$B69)*'W05'!$H$59:$H$85*('W05'!$I$59:$I$85+'W05'!$J$59:$J$85),0))+SUMPRODUCT(IFERROR(--('W05'!$M$89:$M$109=$B69)*'W05'!$H$89:$H$109*('W05'!$I$89:$I$109+'W05'!$J$89:$J$109),0)))=0,"",(SUMPRODUCT(IFERROR(--('W06'!$M$9:$M$31=$B69)*'W06'!$H$9:$H$31*('W06'!$I$9:$I$31+'W06'!$J$9:$J$31),0))+SUMPRODUCT(IFERROR(--('W06'!$M$35:$M$55=$B69)*'W06'!$H$35:$H$55*('W06'!$I$35:$I$55+'W06'!$J$35:$J$55),0))+SUMPRODUCT(IFERROR(--('W06'!$M$59:$M$85=$B69)*'W06'!$H$59:$H$85*('W06'!$I$59:$I$85+'W06'!$J$59:$J$85),0))+SUMPRODUCT(IFERROR(--('W06'!$M$89:$M$109=$B69)*'W06'!$H$89:$H$109*('W06'!$I$89:$I$109+'W06'!$J$89:$J$109),0)))/(SUMPRODUCT(IFERROR(--('W05'!$M$9:$M$31=$B69)*'W05'!$H$9:$H$31*('W05'!$I$9:$I$31+'W05'!$J$9:$J$31),0))+SUMPRODUCT(IFERROR(--('W05'!$M$35:$M$55=$B69)*'W05'!$H$35:$H$55*('W05'!$I$35:$I$55+'W05'!$J$35:$J$55),0))+SUMPRODUCT(IFERROR(--('W05'!$M$59:$M$85=$B69)*'W05'!$H$59:$H$85*('W05'!$I$59:$I$85+'W05'!$J$59:$J$85),0))+SUMPRODUCT(IFERROR(--('W05'!$M$89:$M$109=$B69)*'W05'!$H$89:$H$109*('W05'!$I$89:$I$109+'W05'!$J$89:$J$109),0)))-1)),"")</f>
        <v/>
      </c>
      <c r="I69" s="276">
        <f>IFERROR(IF((SUMPRODUCT(IFERROR(--('W07'!$M$9:$M$31=$B69)*'W07'!$H$9:$H$31*('W07'!$I$9:$I$31+'W07'!$J$9:$J$31),0))+SUMPRODUCT(IFERROR(--('W07'!$M$35:$M$55=$B69)*'W07'!$H$35:$H$55*('W07'!$I$35:$I$55+'W07'!$J$35:$J$55),0))+SUMPRODUCT(IFERROR(--('W07'!$M$59:$M$85=$B69)*'W07'!$H$59:$H$85*('W07'!$I$59:$I$85+'W07'!$J$59:$J$85),0))+SUMPRODUCT(IFERROR(--('W07'!$M$89:$M$109=$B69)*'W07'!$H$89:$H$109*('W07'!$I$89:$I$109+'W07'!$J$89:$J$109),0)))=0,"",IF((SUMPRODUCT(IFERROR(--('W06'!$M$9:$M$31=$B69)*'W06'!$H$9:$H$31*('W06'!$I$9:$I$31+'W06'!$J$9:$J$31),0))+SUMPRODUCT(IFERROR(--('W06'!$M$35:$M$55=$B69)*'W06'!$H$35:$H$55*('W06'!$I$35:$I$55+'W06'!$J$35:$J$55),0))+SUMPRODUCT(IFERROR(--('W06'!$M$59:$M$85=$B69)*'W06'!$H$59:$H$85*('W06'!$I$59:$I$85+'W06'!$J$59:$J$85),0))+SUMPRODUCT(IFERROR(--('W06'!$M$89:$M$109=$B69)*'W06'!$H$89:$H$109*('W06'!$I$89:$I$109+'W06'!$J$89:$J$109),0)))=0,"",(SUMPRODUCT(IFERROR(--('W07'!$M$9:$M$31=$B69)*'W07'!$H$9:$H$31*('W07'!$I$9:$I$31+'W07'!$J$9:$J$31),0))+SUMPRODUCT(IFERROR(--('W07'!$M$35:$M$55=$B69)*'W07'!$H$35:$H$55*('W07'!$I$35:$I$55+'W07'!$J$35:$J$55),0))+SUMPRODUCT(IFERROR(--('W07'!$M$59:$M$85=$B69)*'W07'!$H$59:$H$85*('W07'!$I$59:$I$85+'W07'!$J$59:$J$85),0))+SUMPRODUCT(IFERROR(--('W07'!$M$89:$M$109=$B69)*'W07'!$H$89:$H$109*('W07'!$I$89:$I$109+'W07'!$J$89:$J$109),0)))/(SUMPRODUCT(IFERROR(--('W06'!$M$9:$M$31=$B69)*'W06'!$H$9:$H$31*('W06'!$I$9:$I$31+'W06'!$J$9:$J$31),0))+SUMPRODUCT(IFERROR(--('W06'!$M$35:$M$55=$B69)*'W06'!$H$35:$H$55*('W06'!$I$35:$I$55+'W06'!$J$35:$J$55),0))+SUMPRODUCT(IFERROR(--('W06'!$M$59:$M$85=$B69)*'W06'!$H$59:$H$85*('W06'!$I$59:$I$85+'W06'!$J$59:$J$85),0))+SUMPRODUCT(IFERROR(--('W06'!$M$89:$M$109=$B69)*'W06'!$H$89:$H$109*('W06'!$I$89:$I$109+'W06'!$J$89:$J$109),0)))-1)),"")</f>
        <v/>
      </c>
      <c r="J69" s="276">
        <f>IFERROR(IF((SUMPRODUCT(IFERROR(--('W08'!$M$9:$M$31=$B69)*'W08'!$H$9:$H$31*('W08'!$I$9:$I$31+'W08'!$J$9:$J$31),0))+SUMPRODUCT(IFERROR(--('W08'!$M$35:$M$55=$B69)*'W08'!$H$35:$H$55*('W08'!$I$35:$I$55+'W08'!$J$35:$J$55),0))+SUMPRODUCT(IFERROR(--('W08'!$M$59:$M$85=$B69)*'W08'!$H$59:$H$85*('W08'!$I$59:$I$85+'W08'!$J$59:$J$85),0))+SUMPRODUCT(IFERROR(--('W08'!$M$89:$M$109=$B69)*'W08'!$H$89:$H$109*('W08'!$I$89:$I$109+'W08'!$J$89:$J$109),0)))=0,"",IF((SUMPRODUCT(IFERROR(--('W07'!$M$9:$M$31=$B69)*'W07'!$H$9:$H$31*('W07'!$I$9:$I$31+'W07'!$J$9:$J$31),0))+SUMPRODUCT(IFERROR(--('W07'!$M$35:$M$55=$B69)*'W07'!$H$35:$H$55*('W07'!$I$35:$I$55+'W07'!$J$35:$J$55),0))+SUMPRODUCT(IFERROR(--('W07'!$M$59:$M$85=$B69)*'W07'!$H$59:$H$85*('W07'!$I$59:$I$85+'W07'!$J$59:$J$85),0))+SUMPRODUCT(IFERROR(--('W07'!$M$89:$M$109=$B69)*'W07'!$H$89:$H$109*('W07'!$I$89:$I$109+'W07'!$J$89:$J$109),0)))=0,"",(SUMPRODUCT(IFERROR(--('W08'!$M$9:$M$31=$B69)*'W08'!$H$9:$H$31*('W08'!$I$9:$I$31+'W08'!$J$9:$J$31),0))+SUMPRODUCT(IFERROR(--('W08'!$M$35:$M$55=$B69)*'W08'!$H$35:$H$55*('W08'!$I$35:$I$55+'W08'!$J$35:$J$55),0))+SUMPRODUCT(IFERROR(--('W08'!$M$59:$M$85=$B69)*'W08'!$H$59:$H$85*('W08'!$I$59:$I$85+'W08'!$J$59:$J$85),0))+SUMPRODUCT(IFERROR(--('W08'!$M$89:$M$109=$B69)*'W08'!$H$89:$H$109*('W08'!$I$89:$I$109+'W08'!$J$89:$J$109),0)))/(SUMPRODUCT(IFERROR(--('W07'!$M$9:$M$31=$B69)*'W07'!$H$9:$H$31*('W07'!$I$9:$I$31+'W07'!$J$9:$J$31),0))+SUMPRODUCT(IFERROR(--('W07'!$M$35:$M$55=$B69)*'W07'!$H$35:$H$55*('W07'!$I$35:$I$55+'W07'!$J$35:$J$55),0))+SUMPRODUCT(IFERROR(--('W07'!$M$59:$M$85=$B69)*'W07'!$H$59:$H$85*('W07'!$I$59:$I$85+'W07'!$J$59:$J$85),0))+SUMPRODUCT(IFERROR(--('W07'!$M$89:$M$109=$B69)*'W07'!$H$89:$H$109*('W07'!$I$89:$I$109+'W07'!$J$89:$J$109),0)))-1)),"")</f>
        <v/>
      </c>
      <c r="K69" s="276">
        <f>IFERROR(IF((SUMPRODUCT(IFERROR(--('W09'!$M$9:$M$31=$B69)*'W09'!$H$9:$H$31*('W09'!$I$9:$I$31+'W09'!$J$9:$J$31),0))+SUMPRODUCT(IFERROR(--('W09'!$M$35:$M$55=$B69)*'W09'!$H$35:$H$55*('W09'!$I$35:$I$55+'W09'!$J$35:$J$55),0))+SUMPRODUCT(IFERROR(--('W09'!$M$59:$M$85=$B69)*'W09'!$H$59:$H$85*('W09'!$I$59:$I$85+'W09'!$J$59:$J$85),0))+SUMPRODUCT(IFERROR(--('W09'!$M$89:$M$109=$B69)*'W09'!$H$89:$H$109*('W09'!$I$89:$I$109+'W09'!$J$89:$J$109),0)))=0,"",IF((SUMPRODUCT(IFERROR(--('W08'!$M$9:$M$31=$B69)*'W08'!$H$9:$H$31*('W08'!$I$9:$I$31+'W08'!$J$9:$J$31),0))+SUMPRODUCT(IFERROR(--('W08'!$M$35:$M$55=$B69)*'W08'!$H$35:$H$55*('W08'!$I$35:$I$55+'W08'!$J$35:$J$55),0))+SUMPRODUCT(IFERROR(--('W08'!$M$59:$M$85=$B69)*'W08'!$H$59:$H$85*('W08'!$I$59:$I$85+'W08'!$J$59:$J$85),0))+SUMPRODUCT(IFERROR(--('W08'!$M$89:$M$109=$B69)*'W08'!$H$89:$H$109*('W08'!$I$89:$I$109+'W08'!$J$89:$J$109),0)))=0,"",(SUMPRODUCT(IFERROR(--('W09'!$M$9:$M$31=$B69)*'W09'!$H$9:$H$31*('W09'!$I$9:$I$31+'W09'!$J$9:$J$31),0))+SUMPRODUCT(IFERROR(--('W09'!$M$35:$M$55=$B69)*'W09'!$H$35:$H$55*('W09'!$I$35:$I$55+'W09'!$J$35:$J$55),0))+SUMPRODUCT(IFERROR(--('W09'!$M$59:$M$85=$B69)*'W09'!$H$59:$H$85*('W09'!$I$59:$I$85+'W09'!$J$59:$J$85),0))+SUMPRODUCT(IFERROR(--('W09'!$M$89:$M$109=$B69)*'W09'!$H$89:$H$109*('W09'!$I$89:$I$109+'W09'!$J$89:$J$109),0)))/(SUMPRODUCT(IFERROR(--('W08'!$M$9:$M$31=$B69)*'W08'!$H$9:$H$31*('W08'!$I$9:$I$31+'W08'!$J$9:$J$31),0))+SUMPRODUCT(IFERROR(--('W08'!$M$35:$M$55=$B69)*'W08'!$H$35:$H$55*('W08'!$I$35:$I$55+'W08'!$J$35:$J$55),0))+SUMPRODUCT(IFERROR(--('W08'!$M$59:$M$85=$B69)*'W08'!$H$59:$H$85*('W08'!$I$59:$I$85+'W08'!$J$59:$J$85),0))+SUMPRODUCT(IFERROR(--('W08'!$M$89:$M$109=$B69)*'W08'!$H$89:$H$109*('W08'!$I$89:$I$109+'W08'!$J$89:$J$109),0)))-1)),"")</f>
        <v/>
      </c>
      <c r="L69" s="276">
        <f>IFERROR(IF((SUMPRODUCT(IFERROR(--('W10'!$M$9:$M$31=$B69)*'W10'!$H$9:$H$31*('W10'!$I$9:$I$31+'W10'!$J$9:$J$31),0))+SUMPRODUCT(IFERROR(--('W10'!$M$35:$M$55=$B69)*'W10'!$H$35:$H$55*('W10'!$I$35:$I$55+'W10'!$J$35:$J$55),0))+SUMPRODUCT(IFERROR(--('W10'!$M$59:$M$85=$B69)*'W10'!$H$59:$H$85*('W10'!$I$59:$I$85+'W10'!$J$59:$J$85),0))+SUMPRODUCT(IFERROR(--('W10'!$M$89:$M$109=$B69)*'W10'!$H$89:$H$109*('W10'!$I$89:$I$109+'W10'!$J$89:$J$109),0)))=0,"",IF((SUMPRODUCT(IFERROR(--('W09'!$M$9:$M$31=$B69)*'W09'!$H$9:$H$31*('W09'!$I$9:$I$31+'W09'!$J$9:$J$31),0))+SUMPRODUCT(IFERROR(--('W09'!$M$35:$M$55=$B69)*'W09'!$H$35:$H$55*('W09'!$I$35:$I$55+'W09'!$J$35:$J$55),0))+SUMPRODUCT(IFERROR(--('W09'!$M$59:$M$85=$B69)*'W09'!$H$59:$H$85*('W09'!$I$59:$I$85+'W09'!$J$59:$J$85),0))+SUMPRODUCT(IFERROR(--('W09'!$M$89:$M$109=$B69)*'W09'!$H$89:$H$109*('W09'!$I$89:$I$109+'W09'!$J$89:$J$109),0)))=0,"",(SUMPRODUCT(IFERROR(--('W10'!$M$9:$M$31=$B69)*'W10'!$H$9:$H$31*('W10'!$I$9:$I$31+'W10'!$J$9:$J$31),0))+SUMPRODUCT(IFERROR(--('W10'!$M$35:$M$55=$B69)*'W10'!$H$35:$H$55*('W10'!$I$35:$I$55+'W10'!$J$35:$J$55),0))+SUMPRODUCT(IFERROR(--('W10'!$M$59:$M$85=$B69)*'W10'!$H$59:$H$85*('W10'!$I$59:$I$85+'W10'!$J$59:$J$85),0))+SUMPRODUCT(IFERROR(--('W10'!$M$89:$M$109=$B69)*'W10'!$H$89:$H$109*('W10'!$I$89:$I$109+'W10'!$J$89:$J$109),0)))/(SUMPRODUCT(IFERROR(--('W09'!$M$9:$M$31=$B69)*'W09'!$H$9:$H$31*('W09'!$I$9:$I$31+'W09'!$J$9:$J$31),0))+SUMPRODUCT(IFERROR(--('W09'!$M$35:$M$55=$B69)*'W09'!$H$35:$H$55*('W09'!$I$35:$I$55+'W09'!$J$35:$J$55),0))+SUMPRODUCT(IFERROR(--('W09'!$M$59:$M$85=$B69)*'W09'!$H$59:$H$85*('W09'!$I$59:$I$85+'W09'!$J$59:$J$85),0))+SUMPRODUCT(IFERROR(--('W09'!$M$89:$M$109=$B69)*'W09'!$H$89:$H$109*('W09'!$I$89:$I$109+'W09'!$J$89:$J$109),0)))-1)),"")</f>
        <v/>
      </c>
      <c r="M69" s="276">
        <f>IFERROR(IF((SUMPRODUCT(IFERROR(--('W11'!$M$9:$M$31=$B69)*'W11'!$H$9:$H$31*('W11'!$I$9:$I$31+'W11'!$J$9:$J$31),0))+SUMPRODUCT(IFERROR(--('W11'!$M$35:$M$55=$B69)*'W11'!$H$35:$H$55*('W11'!$I$35:$I$55+'W11'!$J$35:$J$55),0))+SUMPRODUCT(IFERROR(--('W11'!$M$59:$M$85=$B69)*'W11'!$H$59:$H$85*('W11'!$I$59:$I$85+'W11'!$J$59:$J$85),0))+SUMPRODUCT(IFERROR(--('W11'!$M$89:$M$109=$B69)*'W11'!$H$89:$H$109*('W11'!$I$89:$I$109+'W11'!$J$89:$J$109),0)))=0,"",IF((SUMPRODUCT(IFERROR(--('W10'!$M$9:$M$31=$B69)*'W10'!$H$9:$H$31*('W10'!$I$9:$I$31+'W10'!$J$9:$J$31),0))+SUMPRODUCT(IFERROR(--('W10'!$M$35:$M$55=$B69)*'W10'!$H$35:$H$55*('W10'!$I$35:$I$55+'W10'!$J$35:$J$55),0))+SUMPRODUCT(IFERROR(--('W10'!$M$59:$M$85=$B69)*'W10'!$H$59:$H$85*('W10'!$I$59:$I$85+'W10'!$J$59:$J$85),0))+SUMPRODUCT(IFERROR(--('W10'!$M$89:$M$109=$B69)*'W10'!$H$89:$H$109*('W10'!$I$89:$I$109+'W10'!$J$89:$J$109),0)))=0,"",(SUMPRODUCT(IFERROR(--('W11'!$M$9:$M$31=$B69)*'W11'!$H$9:$H$31*('W11'!$I$9:$I$31+'W11'!$J$9:$J$31),0))+SUMPRODUCT(IFERROR(--('W11'!$M$35:$M$55=$B69)*'W11'!$H$35:$H$55*('W11'!$I$35:$I$55+'W11'!$J$35:$J$55),0))+SUMPRODUCT(IFERROR(--('W11'!$M$59:$M$85=$B69)*'W11'!$H$59:$H$85*('W11'!$I$59:$I$85+'W11'!$J$59:$J$85),0))+SUMPRODUCT(IFERROR(--('W11'!$M$89:$M$109=$B69)*'W11'!$H$89:$H$109*('W11'!$I$89:$I$109+'W11'!$J$89:$J$109),0)))/(SUMPRODUCT(IFERROR(--('W10'!$M$9:$M$31=$B69)*'W10'!$H$9:$H$31*('W10'!$I$9:$I$31+'W10'!$J$9:$J$31),0))+SUMPRODUCT(IFERROR(--('W10'!$M$35:$M$55=$B69)*'W10'!$H$35:$H$55*('W10'!$I$35:$I$55+'W10'!$J$35:$J$55),0))+SUMPRODUCT(IFERROR(--('W10'!$M$59:$M$85=$B69)*'W10'!$H$59:$H$85*('W10'!$I$59:$I$85+'W10'!$J$59:$J$85),0))+SUMPRODUCT(IFERROR(--('W10'!$M$89:$M$109=$B69)*'W10'!$H$89:$H$109*('W10'!$I$89:$I$109+'W10'!$J$89:$J$109),0)))-1)),"")</f>
        <v/>
      </c>
      <c r="N69" s="276">
        <f>IFERROR(IF((SUMPRODUCT(IFERROR(--('W12'!$M$9:$M$31=$B69)*'W12'!$H$9:$H$31*('W12'!$I$9:$I$31+'W12'!$J$9:$J$31),0))+SUMPRODUCT(IFERROR(--('W12'!$M$35:$M$55=$B69)*'W12'!$H$35:$H$55*('W12'!$I$35:$I$55+'W12'!$J$35:$J$55),0))+SUMPRODUCT(IFERROR(--('W12'!$M$59:$M$85=$B69)*'W12'!$H$59:$H$85*('W12'!$I$59:$I$85+'W12'!$J$59:$J$85),0))+SUMPRODUCT(IFERROR(--('W12'!$M$89:$M$109=$B69)*'W12'!$H$89:$H$109*('W12'!$I$89:$I$109+'W12'!$J$89:$J$109),0)))=0,"",IF((SUMPRODUCT(IFERROR(--('W11'!$M$9:$M$31=$B69)*'W11'!$H$9:$H$31*('W11'!$I$9:$I$31+'W11'!$J$9:$J$31),0))+SUMPRODUCT(IFERROR(--('W11'!$M$35:$M$55=$B69)*'W11'!$H$35:$H$55*('W11'!$I$35:$I$55+'W11'!$J$35:$J$55),0))+SUMPRODUCT(IFERROR(--('W11'!$M$59:$M$85=$B69)*'W11'!$H$59:$H$85*('W11'!$I$59:$I$85+'W11'!$J$59:$J$85),0))+SUMPRODUCT(IFERROR(--('W11'!$M$89:$M$109=$B69)*'W11'!$H$89:$H$109*('W11'!$I$89:$I$109+'W11'!$J$89:$J$109),0)))=0,"",(SUMPRODUCT(IFERROR(--('W12'!$M$9:$M$31=$B69)*'W12'!$H$9:$H$31*('W12'!$I$9:$I$31+'W12'!$J$9:$J$31),0))+SUMPRODUCT(IFERROR(--('W12'!$M$35:$M$55=$B69)*'W12'!$H$35:$H$55*('W12'!$I$35:$I$55+'W12'!$J$35:$J$55),0))+SUMPRODUCT(IFERROR(--('W12'!$M$59:$M$85=$B69)*'W12'!$H$59:$H$85*('W12'!$I$59:$I$85+'W12'!$J$59:$J$85),0))+SUMPRODUCT(IFERROR(--('W12'!$M$89:$M$109=$B69)*'W12'!$H$89:$H$109*('W12'!$I$89:$I$109+'W12'!$J$89:$J$109),0)))/(SUMPRODUCT(IFERROR(--('W11'!$M$9:$M$31=$B69)*'W11'!$H$9:$H$31*('W11'!$I$9:$I$31+'W11'!$J$9:$J$31),0))+SUMPRODUCT(IFERROR(--('W11'!$M$35:$M$55=$B69)*'W11'!$H$35:$H$55*('W11'!$I$35:$I$55+'W11'!$J$35:$J$55),0))+SUMPRODUCT(IFERROR(--('W11'!$M$59:$M$85=$B69)*'W11'!$H$59:$H$85*('W11'!$I$59:$I$85+'W11'!$J$59:$J$85),0))+SUMPRODUCT(IFERROR(--('W11'!$M$89:$M$109=$B69)*'W11'!$H$89:$H$109*('W11'!$I$89:$I$109+'W11'!$J$89:$J$109),0)))-1)),"")</f>
        <v/>
      </c>
      <c r="O69" s="276">
        <f>IFERROR(IF((SUMPRODUCT(IFERROR(--('W13'!$M$9:$M$31=$B69)*'W13'!$H$9:$H$31*('W13'!$I$9:$I$31+'W13'!$J$9:$J$31),0))+SUMPRODUCT(IFERROR(--('W13'!$M$35:$M$55=$B69)*'W13'!$H$35:$H$55*('W13'!$I$35:$I$55+'W13'!$J$35:$J$55),0))+SUMPRODUCT(IFERROR(--('W13'!$M$59:$M$85=$B69)*'W13'!$H$59:$H$85*('W13'!$I$59:$I$85+'W13'!$J$59:$J$85),0))+SUMPRODUCT(IFERROR(--('W13'!$M$89:$M$109=$B69)*'W13'!$H$89:$H$109*('W13'!$I$89:$I$109+'W13'!$J$89:$J$109),0)))=0,"",IF((SUMPRODUCT(IFERROR(--('W12'!$M$9:$M$31=$B69)*'W12'!$H$9:$H$31*('W12'!$I$9:$I$31+'W12'!$J$9:$J$31),0))+SUMPRODUCT(IFERROR(--('W12'!$M$35:$M$55=$B69)*'W12'!$H$35:$H$55*('W12'!$I$35:$I$55+'W12'!$J$35:$J$55),0))+SUMPRODUCT(IFERROR(--('W12'!$M$59:$M$85=$B69)*'W12'!$H$59:$H$85*('W12'!$I$59:$I$85+'W12'!$J$59:$J$85),0))+SUMPRODUCT(IFERROR(--('W12'!$M$89:$M$109=$B69)*'W12'!$H$89:$H$109*('W12'!$I$89:$I$109+'W12'!$J$89:$J$109),0)))=0,"",(SUMPRODUCT(IFERROR(--('W13'!$M$9:$M$31=$B69)*'W13'!$H$9:$H$31*('W13'!$I$9:$I$31+'W13'!$J$9:$J$31),0))+SUMPRODUCT(IFERROR(--('W13'!$M$35:$M$55=$B69)*'W13'!$H$35:$H$55*('W13'!$I$35:$I$55+'W13'!$J$35:$J$55),0))+SUMPRODUCT(IFERROR(--('W13'!$M$59:$M$85=$B69)*'W13'!$H$59:$H$85*('W13'!$I$59:$I$85+'W13'!$J$59:$J$85),0))+SUMPRODUCT(IFERROR(--('W13'!$M$89:$M$109=$B69)*'W13'!$H$89:$H$109*('W13'!$I$89:$I$109+'W13'!$J$89:$J$109),0)))/(SUMPRODUCT(IFERROR(--('W12'!$M$9:$M$31=$B69)*'W12'!$H$9:$H$31*('W12'!$I$9:$I$31+'W12'!$J$9:$J$31),0))+SUMPRODUCT(IFERROR(--('W12'!$M$35:$M$55=$B69)*'W12'!$H$35:$H$55*('W12'!$I$35:$I$55+'W12'!$J$35:$J$55),0))+SUMPRODUCT(IFERROR(--('W12'!$M$59:$M$85=$B69)*'W12'!$H$59:$H$85*('W12'!$I$59:$I$85+'W12'!$J$59:$J$85),0))+SUMPRODUCT(IFERROR(--('W12'!$M$89:$M$109=$B69)*'W12'!$H$89:$H$109*('W12'!$I$89:$I$109+'W12'!$J$89:$J$109),0)))-1)),"")</f>
        <v/>
      </c>
      <c r="P69" s="276">
        <f>IFERROR(IF((SUMPRODUCT(IFERROR(--('W14'!$M$9:$M$31=$B69)*'W14'!$H$9:$H$31*('W14'!$I$9:$I$31+'W14'!$J$9:$J$31),0))+SUMPRODUCT(IFERROR(--('W14'!$M$35:$M$55=$B69)*'W14'!$H$35:$H$55*('W14'!$I$35:$I$55+'W14'!$J$35:$J$55),0))+SUMPRODUCT(IFERROR(--('W14'!$M$59:$M$85=$B69)*'W14'!$H$59:$H$85*('W14'!$I$59:$I$85+'W14'!$J$59:$J$85),0))+SUMPRODUCT(IFERROR(--('W14'!$M$89:$M$109=$B69)*'W14'!$H$89:$H$109*('W14'!$I$89:$I$109+'W14'!$J$89:$J$109),0)))=0,"",IF((SUMPRODUCT(IFERROR(--('W13'!$M$9:$M$31=$B69)*'W13'!$H$9:$H$31*('W13'!$I$9:$I$31+'W13'!$J$9:$J$31),0))+SUMPRODUCT(IFERROR(--('W13'!$M$35:$M$55=$B69)*'W13'!$H$35:$H$55*('W13'!$I$35:$I$55+'W13'!$J$35:$J$55),0))+SUMPRODUCT(IFERROR(--('W13'!$M$59:$M$85=$B69)*'W13'!$H$59:$H$85*('W13'!$I$59:$I$85+'W13'!$J$59:$J$85),0))+SUMPRODUCT(IFERROR(--('W13'!$M$89:$M$109=$B69)*'W13'!$H$89:$H$109*('W13'!$I$89:$I$109+'W13'!$J$89:$J$109),0)))=0,"",(SUMPRODUCT(IFERROR(--('W14'!$M$9:$M$31=$B69)*'W14'!$H$9:$H$31*('W14'!$I$9:$I$31+'W14'!$J$9:$J$31),0))+SUMPRODUCT(IFERROR(--('W14'!$M$35:$M$55=$B69)*'W14'!$H$35:$H$55*('W14'!$I$35:$I$55+'W14'!$J$35:$J$55),0))+SUMPRODUCT(IFERROR(--('W14'!$M$59:$M$85=$B69)*'W14'!$H$59:$H$85*('W14'!$I$59:$I$85+'W14'!$J$59:$J$85),0))+SUMPRODUCT(IFERROR(--('W14'!$M$89:$M$109=$B69)*'W14'!$H$89:$H$109*('W14'!$I$89:$I$109+'W14'!$J$89:$J$109),0)))/(SUMPRODUCT(IFERROR(--('W13'!$M$9:$M$31=$B69)*'W13'!$H$9:$H$31*('W13'!$I$9:$I$31+'W13'!$J$9:$J$31),0))+SUMPRODUCT(IFERROR(--('W13'!$M$35:$M$55=$B69)*'W13'!$H$35:$H$55*('W13'!$I$35:$I$55+'W13'!$J$35:$J$55),0))+SUMPRODUCT(IFERROR(--('W13'!$M$59:$M$85=$B69)*'W13'!$H$59:$H$85*('W13'!$I$59:$I$85+'W13'!$J$59:$J$85),0))+SUMPRODUCT(IFERROR(--('W13'!$M$89:$M$109=$B69)*'W13'!$H$89:$H$109*('W13'!$I$89:$I$109+'W13'!$J$89:$J$109),0)))-1)),"")</f>
        <v/>
      </c>
      <c r="Q69" s="276">
        <f>IFERROR(IF((SUMPRODUCT(IFERROR(--('W15'!$M$9:$M$31=$B69)*'W15'!$H$9:$H$31*('W15'!$I$9:$I$31+'W15'!$J$9:$J$31),0))+SUMPRODUCT(IFERROR(--('W15'!$M$35:$M$55=$B69)*'W15'!$H$35:$H$55*('W15'!$I$35:$I$55+'W15'!$J$35:$J$55),0))+SUMPRODUCT(IFERROR(--('W15'!$M$59:$M$85=$B69)*'W15'!$H$59:$H$85*('W15'!$I$59:$I$85+'W15'!$J$59:$J$85),0))+SUMPRODUCT(IFERROR(--('W15'!$M$89:$M$109=$B69)*'W15'!$H$89:$H$109*('W15'!$I$89:$I$109+'W15'!$J$89:$J$109),0)))=0,"",IF((SUMPRODUCT(IFERROR(--('W14'!$M$9:$M$31=$B69)*'W14'!$H$9:$H$31*('W14'!$I$9:$I$31+'W14'!$J$9:$J$31),0))+SUMPRODUCT(IFERROR(--('W14'!$M$35:$M$55=$B69)*'W14'!$H$35:$H$55*('W14'!$I$35:$I$55+'W14'!$J$35:$J$55),0))+SUMPRODUCT(IFERROR(--('W14'!$M$59:$M$85=$B69)*'W14'!$H$59:$H$85*('W14'!$I$59:$I$85+'W14'!$J$59:$J$85),0))+SUMPRODUCT(IFERROR(--('W14'!$M$89:$M$109=$B69)*'W14'!$H$89:$H$109*('W14'!$I$89:$I$109+'W14'!$J$89:$J$109),0)))=0,"",(SUMPRODUCT(IFERROR(--('W15'!$M$9:$M$31=$B69)*'W15'!$H$9:$H$31*('W15'!$I$9:$I$31+'W15'!$J$9:$J$31),0))+SUMPRODUCT(IFERROR(--('W15'!$M$35:$M$55=$B69)*'W15'!$H$35:$H$55*('W15'!$I$35:$I$55+'W15'!$J$35:$J$55),0))+SUMPRODUCT(IFERROR(--('W15'!$M$59:$M$85=$B69)*'W15'!$H$59:$H$85*('W15'!$I$59:$I$85+'W15'!$J$59:$J$85),0))+SUMPRODUCT(IFERROR(--('W15'!$M$89:$M$109=$B69)*'W15'!$H$89:$H$109*('W15'!$I$89:$I$109+'W15'!$J$89:$J$109),0)))/(SUMPRODUCT(IFERROR(--('W14'!$M$9:$M$31=$B69)*'W14'!$H$9:$H$31*('W14'!$I$9:$I$31+'W14'!$J$9:$J$31),0))+SUMPRODUCT(IFERROR(--('W14'!$M$35:$M$55=$B69)*'W14'!$H$35:$H$55*('W14'!$I$35:$I$55+'W14'!$J$35:$J$55),0))+SUMPRODUCT(IFERROR(--('W14'!$M$59:$M$85=$B69)*'W14'!$H$59:$H$85*('W14'!$I$59:$I$85+'W14'!$J$59:$J$85),0))+SUMPRODUCT(IFERROR(--('W14'!$M$89:$M$109=$B69)*'W14'!$H$89:$H$109*('W14'!$I$89:$I$109+'W14'!$J$89:$J$109),0)))-1)),"")</f>
        <v/>
      </c>
      <c r="R69" s="276">
        <f>IFERROR(IF((SUMPRODUCT(IFERROR(--('W16'!$M$9:$M$31=$B69)*'W16'!$H$9:$H$31*('W16'!$I$9:$I$31+'W16'!$J$9:$J$31),0))+SUMPRODUCT(IFERROR(--('W16'!$M$35:$M$55=$B69)*'W16'!$H$35:$H$55*('W16'!$I$35:$I$55+'W16'!$J$35:$J$55),0))+SUMPRODUCT(IFERROR(--('W16'!$M$59:$M$85=$B69)*'W16'!$H$59:$H$85*('W16'!$I$59:$I$85+'W16'!$J$59:$J$85),0))+SUMPRODUCT(IFERROR(--('W16'!$M$89:$M$109=$B69)*'W16'!$H$89:$H$109*('W16'!$I$89:$I$109+'W16'!$J$89:$J$109),0)))=0,"",IF((SUMPRODUCT(IFERROR(--('W15'!$M$9:$M$31=$B69)*'W15'!$H$9:$H$31*('W15'!$I$9:$I$31+'W15'!$J$9:$J$31),0))+SUMPRODUCT(IFERROR(--('W15'!$M$35:$M$55=$B69)*'W15'!$H$35:$H$55*('W15'!$I$35:$I$55+'W15'!$J$35:$J$55),0))+SUMPRODUCT(IFERROR(--('W15'!$M$59:$M$85=$B69)*'W15'!$H$59:$H$85*('W15'!$I$59:$I$85+'W15'!$J$59:$J$85),0))+SUMPRODUCT(IFERROR(--('W15'!$M$89:$M$109=$B69)*'W15'!$H$89:$H$109*('W15'!$I$89:$I$109+'W15'!$J$89:$J$109),0)))=0,"",(SUMPRODUCT(IFERROR(--('W16'!$M$9:$M$31=$B69)*'W16'!$H$9:$H$31*('W16'!$I$9:$I$31+'W16'!$J$9:$J$31),0))+SUMPRODUCT(IFERROR(--('W16'!$M$35:$M$55=$B69)*'W16'!$H$35:$H$55*('W16'!$I$35:$I$55+'W16'!$J$35:$J$55),0))+SUMPRODUCT(IFERROR(--('W16'!$M$59:$M$85=$B69)*'W16'!$H$59:$H$85*('W16'!$I$59:$I$85+'W16'!$J$59:$J$85),0))+SUMPRODUCT(IFERROR(--('W16'!$M$89:$M$109=$B69)*'W16'!$H$89:$H$109*('W16'!$I$89:$I$109+'W16'!$J$89:$J$109),0)))/(SUMPRODUCT(IFERROR(--('W15'!$M$9:$M$31=$B69)*'W15'!$H$9:$H$31*('W15'!$I$9:$I$31+'W15'!$J$9:$J$31),0))+SUMPRODUCT(IFERROR(--('W15'!$M$35:$M$55=$B69)*'W15'!$H$35:$H$55*('W15'!$I$35:$I$55+'W15'!$J$35:$J$55),0))+SUMPRODUCT(IFERROR(--('W15'!$M$59:$M$85=$B69)*'W15'!$H$59:$H$85*('W15'!$I$59:$I$85+'W15'!$J$59:$J$85),0))+SUMPRODUCT(IFERROR(--('W15'!$M$89:$M$109=$B69)*'W15'!$H$89:$H$109*('W15'!$I$89:$I$109+'W15'!$J$89:$J$109),0)))-1)),"")</f>
        <v/>
      </c>
    </row>
    <row r="70">
      <c r="A70" s="231" t="inlineStr">
        <is>
          <t>G3</t>
        </is>
      </c>
      <c r="B70" s="232" t="inlineStr">
        <is>
          <t>Rear delt machine</t>
        </is>
      </c>
      <c r="C70" s="275">
        <f>""</f>
        <v/>
      </c>
      <c r="D70" s="275">
        <f>IFERROR(IF((SUMPRODUCT(IFERROR(--('W02'!$M$9:$M$31=$B70)*'W02'!$H$9:$H$31*('W02'!$I$9:$I$31+'W02'!$J$9:$J$31),0))+SUMPRODUCT(IFERROR(--('W02'!$M$35:$M$55=$B70)*'W02'!$H$35:$H$55*('W02'!$I$35:$I$55+'W02'!$J$35:$J$55),0))+SUMPRODUCT(IFERROR(--('W02'!$M$59:$M$85=$B70)*'W02'!$H$59:$H$85*('W02'!$I$59:$I$85+'W02'!$J$59:$J$85),0))+SUMPRODUCT(IFERROR(--('W02'!$M$89:$M$109=$B70)*'W02'!$H$89:$H$109*('W02'!$I$89:$I$109+'W02'!$J$89:$J$109),0)))=0,"",IF((SUMPRODUCT(IFERROR(--('W01'!$M$9:$M$31=$B70)*'W01'!$H$9:$H$31*('W01'!$I$9:$I$31+'W01'!$J$9:$J$31),0))+SUMPRODUCT(IFERROR(--('W01'!$M$35:$M$55=$B70)*'W01'!$H$35:$H$55*('W01'!$I$35:$I$55+'W01'!$J$35:$J$55),0))+SUMPRODUCT(IFERROR(--('W01'!$M$59:$M$85=$B70)*'W01'!$H$59:$H$85*('W01'!$I$59:$I$85+'W01'!$J$59:$J$85),0))+SUMPRODUCT(IFERROR(--('W01'!$M$89:$M$109=$B70)*'W01'!$H$89:$H$109*('W01'!$I$89:$I$109+'W01'!$J$89:$J$109),0)))=0,"",(SUMPRODUCT(IFERROR(--('W02'!$M$9:$M$31=$B70)*'W02'!$H$9:$H$31*('W02'!$I$9:$I$31+'W02'!$J$9:$J$31),0))+SUMPRODUCT(IFERROR(--('W02'!$M$35:$M$55=$B70)*'W02'!$H$35:$H$55*('W02'!$I$35:$I$55+'W02'!$J$35:$J$55),0))+SUMPRODUCT(IFERROR(--('W02'!$M$59:$M$85=$B70)*'W02'!$H$59:$H$85*('W02'!$I$59:$I$85+'W02'!$J$59:$J$85),0))+SUMPRODUCT(IFERROR(--('W02'!$M$89:$M$109=$B70)*'W02'!$H$89:$H$109*('W02'!$I$89:$I$109+'W02'!$J$89:$J$109),0)))/(SUMPRODUCT(IFERROR(--('W01'!$M$9:$M$31=$B70)*'W01'!$H$9:$H$31*('W01'!$I$9:$I$31+'W01'!$J$9:$J$31),0))+SUMPRODUCT(IFERROR(--('W01'!$M$35:$M$55=$B70)*'W01'!$H$35:$H$55*('W01'!$I$35:$I$55+'W01'!$J$35:$J$55),0))+SUMPRODUCT(IFERROR(--('W01'!$M$59:$M$85=$B70)*'W01'!$H$59:$H$85*('W01'!$I$59:$I$85+'W01'!$J$59:$J$85),0))+SUMPRODUCT(IFERROR(--('W01'!$M$89:$M$109=$B70)*'W01'!$H$89:$H$109*('W01'!$I$89:$I$109+'W01'!$J$89:$J$109),0)))-1)),"")</f>
        <v/>
      </c>
      <c r="E70" s="275">
        <f>IFERROR(IF((SUMPRODUCT(IFERROR(--('W03'!$M$9:$M$31=$B70)*'W03'!$H$9:$H$31*('W03'!$I$9:$I$31+'W03'!$J$9:$J$31),0))+SUMPRODUCT(IFERROR(--('W03'!$M$35:$M$55=$B70)*'W03'!$H$35:$H$55*('W03'!$I$35:$I$55+'W03'!$J$35:$J$55),0))+SUMPRODUCT(IFERROR(--('W03'!$M$59:$M$85=$B70)*'W03'!$H$59:$H$85*('W03'!$I$59:$I$85+'W03'!$J$59:$J$85),0))+SUMPRODUCT(IFERROR(--('W03'!$M$89:$M$109=$B70)*'W03'!$H$89:$H$109*('W03'!$I$89:$I$109+'W03'!$J$89:$J$109),0)))=0,"",IF((SUMPRODUCT(IFERROR(--('W02'!$M$9:$M$31=$B70)*'W02'!$H$9:$H$31*('W02'!$I$9:$I$31+'W02'!$J$9:$J$31),0))+SUMPRODUCT(IFERROR(--('W02'!$M$35:$M$55=$B70)*'W02'!$H$35:$H$55*('W02'!$I$35:$I$55+'W02'!$J$35:$J$55),0))+SUMPRODUCT(IFERROR(--('W02'!$M$59:$M$85=$B70)*'W02'!$H$59:$H$85*('W02'!$I$59:$I$85+'W02'!$J$59:$J$85),0))+SUMPRODUCT(IFERROR(--('W02'!$M$89:$M$109=$B70)*'W02'!$H$89:$H$109*('W02'!$I$89:$I$109+'W02'!$J$89:$J$109),0)))=0,"",(SUMPRODUCT(IFERROR(--('W03'!$M$9:$M$31=$B70)*'W03'!$H$9:$H$31*('W03'!$I$9:$I$31+'W03'!$J$9:$J$31),0))+SUMPRODUCT(IFERROR(--('W03'!$M$35:$M$55=$B70)*'W03'!$H$35:$H$55*('W03'!$I$35:$I$55+'W03'!$J$35:$J$55),0))+SUMPRODUCT(IFERROR(--('W03'!$M$59:$M$85=$B70)*'W03'!$H$59:$H$85*('W03'!$I$59:$I$85+'W03'!$J$59:$J$85),0))+SUMPRODUCT(IFERROR(--('W03'!$M$89:$M$109=$B70)*'W03'!$H$89:$H$109*('W03'!$I$89:$I$109+'W03'!$J$89:$J$109),0)))/(SUMPRODUCT(IFERROR(--('W02'!$M$9:$M$31=$B70)*'W02'!$H$9:$H$31*('W02'!$I$9:$I$31+'W02'!$J$9:$J$31),0))+SUMPRODUCT(IFERROR(--('W02'!$M$35:$M$55=$B70)*'W02'!$H$35:$H$55*('W02'!$I$35:$I$55+'W02'!$J$35:$J$55),0))+SUMPRODUCT(IFERROR(--('W02'!$M$59:$M$85=$B70)*'W02'!$H$59:$H$85*('W02'!$I$59:$I$85+'W02'!$J$59:$J$85),0))+SUMPRODUCT(IFERROR(--('W02'!$M$89:$M$109=$B70)*'W02'!$H$89:$H$109*('W02'!$I$89:$I$109+'W02'!$J$89:$J$109),0)))-1)),"")</f>
        <v/>
      </c>
      <c r="F70" s="275">
        <f>IFERROR(IF((SUMPRODUCT(IFERROR(--('W04'!$M$9:$M$31=$B70)*'W04'!$H$9:$H$31*('W04'!$I$9:$I$31+'W04'!$J$9:$J$31),0))+SUMPRODUCT(IFERROR(--('W04'!$M$35:$M$55=$B70)*'W04'!$H$35:$H$55*('W04'!$I$35:$I$55+'W04'!$J$35:$J$55),0))+SUMPRODUCT(IFERROR(--('W04'!$M$59:$M$85=$B70)*'W04'!$H$59:$H$85*('W04'!$I$59:$I$85+'W04'!$J$59:$J$85),0))+SUMPRODUCT(IFERROR(--('W04'!$M$89:$M$109=$B70)*'W04'!$H$89:$H$109*('W04'!$I$89:$I$109+'W04'!$J$89:$J$109),0)))=0,"",IF((SUMPRODUCT(IFERROR(--('W03'!$M$9:$M$31=$B70)*'W03'!$H$9:$H$31*('W03'!$I$9:$I$31+'W03'!$J$9:$J$31),0))+SUMPRODUCT(IFERROR(--('W03'!$M$35:$M$55=$B70)*'W03'!$H$35:$H$55*('W03'!$I$35:$I$55+'W03'!$J$35:$J$55),0))+SUMPRODUCT(IFERROR(--('W03'!$M$59:$M$85=$B70)*'W03'!$H$59:$H$85*('W03'!$I$59:$I$85+'W03'!$J$59:$J$85),0))+SUMPRODUCT(IFERROR(--('W03'!$M$89:$M$109=$B70)*'W03'!$H$89:$H$109*('W03'!$I$89:$I$109+'W03'!$J$89:$J$109),0)))=0,"",(SUMPRODUCT(IFERROR(--('W04'!$M$9:$M$31=$B70)*'W04'!$H$9:$H$31*('W04'!$I$9:$I$31+'W04'!$J$9:$J$31),0))+SUMPRODUCT(IFERROR(--('W04'!$M$35:$M$55=$B70)*'W04'!$H$35:$H$55*('W04'!$I$35:$I$55+'W04'!$J$35:$J$55),0))+SUMPRODUCT(IFERROR(--('W04'!$M$59:$M$85=$B70)*'W04'!$H$59:$H$85*('W04'!$I$59:$I$85+'W04'!$J$59:$J$85),0))+SUMPRODUCT(IFERROR(--('W04'!$M$89:$M$109=$B70)*'W04'!$H$89:$H$109*('W04'!$I$89:$I$109+'W04'!$J$89:$J$109),0)))/(SUMPRODUCT(IFERROR(--('W03'!$M$9:$M$31=$B70)*'W03'!$H$9:$H$31*('W03'!$I$9:$I$31+'W03'!$J$9:$J$31),0))+SUMPRODUCT(IFERROR(--('W03'!$M$35:$M$55=$B70)*'W03'!$H$35:$H$55*('W03'!$I$35:$I$55+'W03'!$J$35:$J$55),0))+SUMPRODUCT(IFERROR(--('W03'!$M$59:$M$85=$B70)*'W03'!$H$59:$H$85*('W03'!$I$59:$I$85+'W03'!$J$59:$J$85),0))+SUMPRODUCT(IFERROR(--('W03'!$M$89:$M$109=$B70)*'W03'!$H$89:$H$109*('W03'!$I$89:$I$109+'W03'!$J$89:$J$109),0)))-1)),"")</f>
        <v/>
      </c>
      <c r="G70" s="275">
        <f>IFERROR(IF((SUMPRODUCT(IFERROR(--('W05'!$M$9:$M$31=$B70)*'W05'!$H$9:$H$31*('W05'!$I$9:$I$31+'W05'!$J$9:$J$31),0))+SUMPRODUCT(IFERROR(--('W05'!$M$35:$M$55=$B70)*'W05'!$H$35:$H$55*('W05'!$I$35:$I$55+'W05'!$J$35:$J$55),0))+SUMPRODUCT(IFERROR(--('W05'!$M$59:$M$85=$B70)*'W05'!$H$59:$H$85*('W05'!$I$59:$I$85+'W05'!$J$59:$J$85),0))+SUMPRODUCT(IFERROR(--('W05'!$M$89:$M$109=$B70)*'W05'!$H$89:$H$109*('W05'!$I$89:$I$109+'W05'!$J$89:$J$109),0)))=0,"",IF((SUMPRODUCT(IFERROR(--('W04'!$M$9:$M$31=$B70)*'W04'!$H$9:$H$31*('W04'!$I$9:$I$31+'W04'!$J$9:$J$31),0))+SUMPRODUCT(IFERROR(--('W04'!$M$35:$M$55=$B70)*'W04'!$H$35:$H$55*('W04'!$I$35:$I$55+'W04'!$J$35:$J$55),0))+SUMPRODUCT(IFERROR(--('W04'!$M$59:$M$85=$B70)*'W04'!$H$59:$H$85*('W04'!$I$59:$I$85+'W04'!$J$59:$J$85),0))+SUMPRODUCT(IFERROR(--('W04'!$M$89:$M$109=$B70)*'W04'!$H$89:$H$109*('W04'!$I$89:$I$109+'W04'!$J$89:$J$109),0)))=0,"",(SUMPRODUCT(IFERROR(--('W05'!$M$9:$M$31=$B70)*'W05'!$H$9:$H$31*('W05'!$I$9:$I$31+'W05'!$J$9:$J$31),0))+SUMPRODUCT(IFERROR(--('W05'!$M$35:$M$55=$B70)*'W05'!$H$35:$H$55*('W05'!$I$35:$I$55+'W05'!$J$35:$J$55),0))+SUMPRODUCT(IFERROR(--('W05'!$M$59:$M$85=$B70)*'W05'!$H$59:$H$85*('W05'!$I$59:$I$85+'W05'!$J$59:$J$85),0))+SUMPRODUCT(IFERROR(--('W05'!$M$89:$M$109=$B70)*'W05'!$H$89:$H$109*('W05'!$I$89:$I$109+'W05'!$J$89:$J$109),0)))/(SUMPRODUCT(IFERROR(--('W04'!$M$9:$M$31=$B70)*'W04'!$H$9:$H$31*('W04'!$I$9:$I$31+'W04'!$J$9:$J$31),0))+SUMPRODUCT(IFERROR(--('W04'!$M$35:$M$55=$B70)*'W04'!$H$35:$H$55*('W04'!$I$35:$I$55+'W04'!$J$35:$J$55),0))+SUMPRODUCT(IFERROR(--('W04'!$M$59:$M$85=$B70)*'W04'!$H$59:$H$85*('W04'!$I$59:$I$85+'W04'!$J$59:$J$85),0))+SUMPRODUCT(IFERROR(--('W04'!$M$89:$M$109=$B70)*'W04'!$H$89:$H$109*('W04'!$I$89:$I$109+'W04'!$J$89:$J$109),0)))-1)),"")</f>
        <v/>
      </c>
      <c r="H70" s="275">
        <f>IFERROR(IF((SUMPRODUCT(IFERROR(--('W06'!$M$9:$M$31=$B70)*'W06'!$H$9:$H$31*('W06'!$I$9:$I$31+'W06'!$J$9:$J$31),0))+SUMPRODUCT(IFERROR(--('W06'!$M$35:$M$55=$B70)*'W06'!$H$35:$H$55*('W06'!$I$35:$I$55+'W06'!$J$35:$J$55),0))+SUMPRODUCT(IFERROR(--('W06'!$M$59:$M$85=$B70)*'W06'!$H$59:$H$85*('W06'!$I$59:$I$85+'W06'!$J$59:$J$85),0))+SUMPRODUCT(IFERROR(--('W06'!$M$89:$M$109=$B70)*'W06'!$H$89:$H$109*('W06'!$I$89:$I$109+'W06'!$J$89:$J$109),0)))=0,"",IF((SUMPRODUCT(IFERROR(--('W05'!$M$9:$M$31=$B70)*'W05'!$H$9:$H$31*('W05'!$I$9:$I$31+'W05'!$J$9:$J$31),0))+SUMPRODUCT(IFERROR(--('W05'!$M$35:$M$55=$B70)*'W05'!$H$35:$H$55*('W05'!$I$35:$I$55+'W05'!$J$35:$J$55),0))+SUMPRODUCT(IFERROR(--('W05'!$M$59:$M$85=$B70)*'W05'!$H$59:$H$85*('W05'!$I$59:$I$85+'W05'!$J$59:$J$85),0))+SUMPRODUCT(IFERROR(--('W05'!$M$89:$M$109=$B70)*'W05'!$H$89:$H$109*('W05'!$I$89:$I$109+'W05'!$J$89:$J$109),0)))=0,"",(SUMPRODUCT(IFERROR(--('W06'!$M$9:$M$31=$B70)*'W06'!$H$9:$H$31*('W06'!$I$9:$I$31+'W06'!$J$9:$J$31),0))+SUMPRODUCT(IFERROR(--('W06'!$M$35:$M$55=$B70)*'W06'!$H$35:$H$55*('W06'!$I$35:$I$55+'W06'!$J$35:$J$55),0))+SUMPRODUCT(IFERROR(--('W06'!$M$59:$M$85=$B70)*'W06'!$H$59:$H$85*('W06'!$I$59:$I$85+'W06'!$J$59:$J$85),0))+SUMPRODUCT(IFERROR(--('W06'!$M$89:$M$109=$B70)*'W06'!$H$89:$H$109*('W06'!$I$89:$I$109+'W06'!$J$89:$J$109),0)))/(SUMPRODUCT(IFERROR(--('W05'!$M$9:$M$31=$B70)*'W05'!$H$9:$H$31*('W05'!$I$9:$I$31+'W05'!$J$9:$J$31),0))+SUMPRODUCT(IFERROR(--('W05'!$M$35:$M$55=$B70)*'W05'!$H$35:$H$55*('W05'!$I$35:$I$55+'W05'!$J$35:$J$55),0))+SUMPRODUCT(IFERROR(--('W05'!$M$59:$M$85=$B70)*'W05'!$H$59:$H$85*('W05'!$I$59:$I$85+'W05'!$J$59:$J$85),0))+SUMPRODUCT(IFERROR(--('W05'!$M$89:$M$109=$B70)*'W05'!$H$89:$H$109*('W05'!$I$89:$I$109+'W05'!$J$89:$J$109),0)))-1)),"")</f>
        <v/>
      </c>
      <c r="I70" s="275">
        <f>IFERROR(IF((SUMPRODUCT(IFERROR(--('W07'!$M$9:$M$31=$B70)*'W07'!$H$9:$H$31*('W07'!$I$9:$I$31+'W07'!$J$9:$J$31),0))+SUMPRODUCT(IFERROR(--('W07'!$M$35:$M$55=$B70)*'W07'!$H$35:$H$55*('W07'!$I$35:$I$55+'W07'!$J$35:$J$55),0))+SUMPRODUCT(IFERROR(--('W07'!$M$59:$M$85=$B70)*'W07'!$H$59:$H$85*('W07'!$I$59:$I$85+'W07'!$J$59:$J$85),0))+SUMPRODUCT(IFERROR(--('W07'!$M$89:$M$109=$B70)*'W07'!$H$89:$H$109*('W07'!$I$89:$I$109+'W07'!$J$89:$J$109),0)))=0,"",IF((SUMPRODUCT(IFERROR(--('W06'!$M$9:$M$31=$B70)*'W06'!$H$9:$H$31*('W06'!$I$9:$I$31+'W06'!$J$9:$J$31),0))+SUMPRODUCT(IFERROR(--('W06'!$M$35:$M$55=$B70)*'W06'!$H$35:$H$55*('W06'!$I$35:$I$55+'W06'!$J$35:$J$55),0))+SUMPRODUCT(IFERROR(--('W06'!$M$59:$M$85=$B70)*'W06'!$H$59:$H$85*('W06'!$I$59:$I$85+'W06'!$J$59:$J$85),0))+SUMPRODUCT(IFERROR(--('W06'!$M$89:$M$109=$B70)*'W06'!$H$89:$H$109*('W06'!$I$89:$I$109+'W06'!$J$89:$J$109),0)))=0,"",(SUMPRODUCT(IFERROR(--('W07'!$M$9:$M$31=$B70)*'W07'!$H$9:$H$31*('W07'!$I$9:$I$31+'W07'!$J$9:$J$31),0))+SUMPRODUCT(IFERROR(--('W07'!$M$35:$M$55=$B70)*'W07'!$H$35:$H$55*('W07'!$I$35:$I$55+'W07'!$J$35:$J$55),0))+SUMPRODUCT(IFERROR(--('W07'!$M$59:$M$85=$B70)*'W07'!$H$59:$H$85*('W07'!$I$59:$I$85+'W07'!$J$59:$J$85),0))+SUMPRODUCT(IFERROR(--('W07'!$M$89:$M$109=$B70)*'W07'!$H$89:$H$109*('W07'!$I$89:$I$109+'W07'!$J$89:$J$109),0)))/(SUMPRODUCT(IFERROR(--('W06'!$M$9:$M$31=$B70)*'W06'!$H$9:$H$31*('W06'!$I$9:$I$31+'W06'!$J$9:$J$31),0))+SUMPRODUCT(IFERROR(--('W06'!$M$35:$M$55=$B70)*'W06'!$H$35:$H$55*('W06'!$I$35:$I$55+'W06'!$J$35:$J$55),0))+SUMPRODUCT(IFERROR(--('W06'!$M$59:$M$85=$B70)*'W06'!$H$59:$H$85*('W06'!$I$59:$I$85+'W06'!$J$59:$J$85),0))+SUMPRODUCT(IFERROR(--('W06'!$M$89:$M$109=$B70)*'W06'!$H$89:$H$109*('W06'!$I$89:$I$109+'W06'!$J$89:$J$109),0)))-1)),"")</f>
        <v/>
      </c>
      <c r="J70" s="275">
        <f>IFERROR(IF((SUMPRODUCT(IFERROR(--('W08'!$M$9:$M$31=$B70)*'W08'!$H$9:$H$31*('W08'!$I$9:$I$31+'W08'!$J$9:$J$31),0))+SUMPRODUCT(IFERROR(--('W08'!$M$35:$M$55=$B70)*'W08'!$H$35:$H$55*('W08'!$I$35:$I$55+'W08'!$J$35:$J$55),0))+SUMPRODUCT(IFERROR(--('W08'!$M$59:$M$85=$B70)*'W08'!$H$59:$H$85*('W08'!$I$59:$I$85+'W08'!$J$59:$J$85),0))+SUMPRODUCT(IFERROR(--('W08'!$M$89:$M$109=$B70)*'W08'!$H$89:$H$109*('W08'!$I$89:$I$109+'W08'!$J$89:$J$109),0)))=0,"",IF((SUMPRODUCT(IFERROR(--('W07'!$M$9:$M$31=$B70)*'W07'!$H$9:$H$31*('W07'!$I$9:$I$31+'W07'!$J$9:$J$31),0))+SUMPRODUCT(IFERROR(--('W07'!$M$35:$M$55=$B70)*'W07'!$H$35:$H$55*('W07'!$I$35:$I$55+'W07'!$J$35:$J$55),0))+SUMPRODUCT(IFERROR(--('W07'!$M$59:$M$85=$B70)*'W07'!$H$59:$H$85*('W07'!$I$59:$I$85+'W07'!$J$59:$J$85),0))+SUMPRODUCT(IFERROR(--('W07'!$M$89:$M$109=$B70)*'W07'!$H$89:$H$109*('W07'!$I$89:$I$109+'W07'!$J$89:$J$109),0)))=0,"",(SUMPRODUCT(IFERROR(--('W08'!$M$9:$M$31=$B70)*'W08'!$H$9:$H$31*('W08'!$I$9:$I$31+'W08'!$J$9:$J$31),0))+SUMPRODUCT(IFERROR(--('W08'!$M$35:$M$55=$B70)*'W08'!$H$35:$H$55*('W08'!$I$35:$I$55+'W08'!$J$35:$J$55),0))+SUMPRODUCT(IFERROR(--('W08'!$M$59:$M$85=$B70)*'W08'!$H$59:$H$85*('W08'!$I$59:$I$85+'W08'!$J$59:$J$85),0))+SUMPRODUCT(IFERROR(--('W08'!$M$89:$M$109=$B70)*'W08'!$H$89:$H$109*('W08'!$I$89:$I$109+'W08'!$J$89:$J$109),0)))/(SUMPRODUCT(IFERROR(--('W07'!$M$9:$M$31=$B70)*'W07'!$H$9:$H$31*('W07'!$I$9:$I$31+'W07'!$J$9:$J$31),0))+SUMPRODUCT(IFERROR(--('W07'!$M$35:$M$55=$B70)*'W07'!$H$35:$H$55*('W07'!$I$35:$I$55+'W07'!$J$35:$J$55),0))+SUMPRODUCT(IFERROR(--('W07'!$M$59:$M$85=$B70)*'W07'!$H$59:$H$85*('W07'!$I$59:$I$85+'W07'!$J$59:$J$85),0))+SUMPRODUCT(IFERROR(--('W07'!$M$89:$M$109=$B70)*'W07'!$H$89:$H$109*('W07'!$I$89:$I$109+'W07'!$J$89:$J$109),0)))-1)),"")</f>
        <v/>
      </c>
      <c r="K70" s="275">
        <f>IFERROR(IF((SUMPRODUCT(IFERROR(--('W09'!$M$9:$M$31=$B70)*'W09'!$H$9:$H$31*('W09'!$I$9:$I$31+'W09'!$J$9:$J$31),0))+SUMPRODUCT(IFERROR(--('W09'!$M$35:$M$55=$B70)*'W09'!$H$35:$H$55*('W09'!$I$35:$I$55+'W09'!$J$35:$J$55),0))+SUMPRODUCT(IFERROR(--('W09'!$M$59:$M$85=$B70)*'W09'!$H$59:$H$85*('W09'!$I$59:$I$85+'W09'!$J$59:$J$85),0))+SUMPRODUCT(IFERROR(--('W09'!$M$89:$M$109=$B70)*'W09'!$H$89:$H$109*('W09'!$I$89:$I$109+'W09'!$J$89:$J$109),0)))=0,"",IF((SUMPRODUCT(IFERROR(--('W08'!$M$9:$M$31=$B70)*'W08'!$H$9:$H$31*('W08'!$I$9:$I$31+'W08'!$J$9:$J$31),0))+SUMPRODUCT(IFERROR(--('W08'!$M$35:$M$55=$B70)*'W08'!$H$35:$H$55*('W08'!$I$35:$I$55+'W08'!$J$35:$J$55),0))+SUMPRODUCT(IFERROR(--('W08'!$M$59:$M$85=$B70)*'W08'!$H$59:$H$85*('W08'!$I$59:$I$85+'W08'!$J$59:$J$85),0))+SUMPRODUCT(IFERROR(--('W08'!$M$89:$M$109=$B70)*'W08'!$H$89:$H$109*('W08'!$I$89:$I$109+'W08'!$J$89:$J$109),0)))=0,"",(SUMPRODUCT(IFERROR(--('W09'!$M$9:$M$31=$B70)*'W09'!$H$9:$H$31*('W09'!$I$9:$I$31+'W09'!$J$9:$J$31),0))+SUMPRODUCT(IFERROR(--('W09'!$M$35:$M$55=$B70)*'W09'!$H$35:$H$55*('W09'!$I$35:$I$55+'W09'!$J$35:$J$55),0))+SUMPRODUCT(IFERROR(--('W09'!$M$59:$M$85=$B70)*'W09'!$H$59:$H$85*('W09'!$I$59:$I$85+'W09'!$J$59:$J$85),0))+SUMPRODUCT(IFERROR(--('W09'!$M$89:$M$109=$B70)*'W09'!$H$89:$H$109*('W09'!$I$89:$I$109+'W09'!$J$89:$J$109),0)))/(SUMPRODUCT(IFERROR(--('W08'!$M$9:$M$31=$B70)*'W08'!$H$9:$H$31*('W08'!$I$9:$I$31+'W08'!$J$9:$J$31),0))+SUMPRODUCT(IFERROR(--('W08'!$M$35:$M$55=$B70)*'W08'!$H$35:$H$55*('W08'!$I$35:$I$55+'W08'!$J$35:$J$55),0))+SUMPRODUCT(IFERROR(--('W08'!$M$59:$M$85=$B70)*'W08'!$H$59:$H$85*('W08'!$I$59:$I$85+'W08'!$J$59:$J$85),0))+SUMPRODUCT(IFERROR(--('W08'!$M$89:$M$109=$B70)*'W08'!$H$89:$H$109*('W08'!$I$89:$I$109+'W08'!$J$89:$J$109),0)))-1)),"")</f>
        <v/>
      </c>
      <c r="L70" s="275">
        <f>IFERROR(IF((SUMPRODUCT(IFERROR(--('W10'!$M$9:$M$31=$B70)*'W10'!$H$9:$H$31*('W10'!$I$9:$I$31+'W10'!$J$9:$J$31),0))+SUMPRODUCT(IFERROR(--('W10'!$M$35:$M$55=$B70)*'W10'!$H$35:$H$55*('W10'!$I$35:$I$55+'W10'!$J$35:$J$55),0))+SUMPRODUCT(IFERROR(--('W10'!$M$59:$M$85=$B70)*'W10'!$H$59:$H$85*('W10'!$I$59:$I$85+'W10'!$J$59:$J$85),0))+SUMPRODUCT(IFERROR(--('W10'!$M$89:$M$109=$B70)*'W10'!$H$89:$H$109*('W10'!$I$89:$I$109+'W10'!$J$89:$J$109),0)))=0,"",IF((SUMPRODUCT(IFERROR(--('W09'!$M$9:$M$31=$B70)*'W09'!$H$9:$H$31*('W09'!$I$9:$I$31+'W09'!$J$9:$J$31),0))+SUMPRODUCT(IFERROR(--('W09'!$M$35:$M$55=$B70)*'W09'!$H$35:$H$55*('W09'!$I$35:$I$55+'W09'!$J$35:$J$55),0))+SUMPRODUCT(IFERROR(--('W09'!$M$59:$M$85=$B70)*'W09'!$H$59:$H$85*('W09'!$I$59:$I$85+'W09'!$J$59:$J$85),0))+SUMPRODUCT(IFERROR(--('W09'!$M$89:$M$109=$B70)*'W09'!$H$89:$H$109*('W09'!$I$89:$I$109+'W09'!$J$89:$J$109),0)))=0,"",(SUMPRODUCT(IFERROR(--('W10'!$M$9:$M$31=$B70)*'W10'!$H$9:$H$31*('W10'!$I$9:$I$31+'W10'!$J$9:$J$31),0))+SUMPRODUCT(IFERROR(--('W10'!$M$35:$M$55=$B70)*'W10'!$H$35:$H$55*('W10'!$I$35:$I$55+'W10'!$J$35:$J$55),0))+SUMPRODUCT(IFERROR(--('W10'!$M$59:$M$85=$B70)*'W10'!$H$59:$H$85*('W10'!$I$59:$I$85+'W10'!$J$59:$J$85),0))+SUMPRODUCT(IFERROR(--('W10'!$M$89:$M$109=$B70)*'W10'!$H$89:$H$109*('W10'!$I$89:$I$109+'W10'!$J$89:$J$109),0)))/(SUMPRODUCT(IFERROR(--('W09'!$M$9:$M$31=$B70)*'W09'!$H$9:$H$31*('W09'!$I$9:$I$31+'W09'!$J$9:$J$31),0))+SUMPRODUCT(IFERROR(--('W09'!$M$35:$M$55=$B70)*'W09'!$H$35:$H$55*('W09'!$I$35:$I$55+'W09'!$J$35:$J$55),0))+SUMPRODUCT(IFERROR(--('W09'!$M$59:$M$85=$B70)*'W09'!$H$59:$H$85*('W09'!$I$59:$I$85+'W09'!$J$59:$J$85),0))+SUMPRODUCT(IFERROR(--('W09'!$M$89:$M$109=$B70)*'W09'!$H$89:$H$109*('W09'!$I$89:$I$109+'W09'!$J$89:$J$109),0)))-1)),"")</f>
        <v/>
      </c>
      <c r="M70" s="275">
        <f>IFERROR(IF((SUMPRODUCT(IFERROR(--('W11'!$M$9:$M$31=$B70)*'W11'!$H$9:$H$31*('W11'!$I$9:$I$31+'W11'!$J$9:$J$31),0))+SUMPRODUCT(IFERROR(--('W11'!$M$35:$M$55=$B70)*'W11'!$H$35:$H$55*('W11'!$I$35:$I$55+'W11'!$J$35:$J$55),0))+SUMPRODUCT(IFERROR(--('W11'!$M$59:$M$85=$B70)*'W11'!$H$59:$H$85*('W11'!$I$59:$I$85+'W11'!$J$59:$J$85),0))+SUMPRODUCT(IFERROR(--('W11'!$M$89:$M$109=$B70)*'W11'!$H$89:$H$109*('W11'!$I$89:$I$109+'W11'!$J$89:$J$109),0)))=0,"",IF((SUMPRODUCT(IFERROR(--('W10'!$M$9:$M$31=$B70)*'W10'!$H$9:$H$31*('W10'!$I$9:$I$31+'W10'!$J$9:$J$31),0))+SUMPRODUCT(IFERROR(--('W10'!$M$35:$M$55=$B70)*'W10'!$H$35:$H$55*('W10'!$I$35:$I$55+'W10'!$J$35:$J$55),0))+SUMPRODUCT(IFERROR(--('W10'!$M$59:$M$85=$B70)*'W10'!$H$59:$H$85*('W10'!$I$59:$I$85+'W10'!$J$59:$J$85),0))+SUMPRODUCT(IFERROR(--('W10'!$M$89:$M$109=$B70)*'W10'!$H$89:$H$109*('W10'!$I$89:$I$109+'W10'!$J$89:$J$109),0)))=0,"",(SUMPRODUCT(IFERROR(--('W11'!$M$9:$M$31=$B70)*'W11'!$H$9:$H$31*('W11'!$I$9:$I$31+'W11'!$J$9:$J$31),0))+SUMPRODUCT(IFERROR(--('W11'!$M$35:$M$55=$B70)*'W11'!$H$35:$H$55*('W11'!$I$35:$I$55+'W11'!$J$35:$J$55),0))+SUMPRODUCT(IFERROR(--('W11'!$M$59:$M$85=$B70)*'W11'!$H$59:$H$85*('W11'!$I$59:$I$85+'W11'!$J$59:$J$85),0))+SUMPRODUCT(IFERROR(--('W11'!$M$89:$M$109=$B70)*'W11'!$H$89:$H$109*('W11'!$I$89:$I$109+'W11'!$J$89:$J$109),0)))/(SUMPRODUCT(IFERROR(--('W10'!$M$9:$M$31=$B70)*'W10'!$H$9:$H$31*('W10'!$I$9:$I$31+'W10'!$J$9:$J$31),0))+SUMPRODUCT(IFERROR(--('W10'!$M$35:$M$55=$B70)*'W10'!$H$35:$H$55*('W10'!$I$35:$I$55+'W10'!$J$35:$J$55),0))+SUMPRODUCT(IFERROR(--('W10'!$M$59:$M$85=$B70)*'W10'!$H$59:$H$85*('W10'!$I$59:$I$85+'W10'!$J$59:$J$85),0))+SUMPRODUCT(IFERROR(--('W10'!$M$89:$M$109=$B70)*'W10'!$H$89:$H$109*('W10'!$I$89:$I$109+'W10'!$J$89:$J$109),0)))-1)),"")</f>
        <v/>
      </c>
      <c r="N70" s="275">
        <f>IFERROR(IF((SUMPRODUCT(IFERROR(--('W12'!$M$9:$M$31=$B70)*'W12'!$H$9:$H$31*('W12'!$I$9:$I$31+'W12'!$J$9:$J$31),0))+SUMPRODUCT(IFERROR(--('W12'!$M$35:$M$55=$B70)*'W12'!$H$35:$H$55*('W12'!$I$35:$I$55+'W12'!$J$35:$J$55),0))+SUMPRODUCT(IFERROR(--('W12'!$M$59:$M$85=$B70)*'W12'!$H$59:$H$85*('W12'!$I$59:$I$85+'W12'!$J$59:$J$85),0))+SUMPRODUCT(IFERROR(--('W12'!$M$89:$M$109=$B70)*'W12'!$H$89:$H$109*('W12'!$I$89:$I$109+'W12'!$J$89:$J$109),0)))=0,"",IF((SUMPRODUCT(IFERROR(--('W11'!$M$9:$M$31=$B70)*'W11'!$H$9:$H$31*('W11'!$I$9:$I$31+'W11'!$J$9:$J$31),0))+SUMPRODUCT(IFERROR(--('W11'!$M$35:$M$55=$B70)*'W11'!$H$35:$H$55*('W11'!$I$35:$I$55+'W11'!$J$35:$J$55),0))+SUMPRODUCT(IFERROR(--('W11'!$M$59:$M$85=$B70)*'W11'!$H$59:$H$85*('W11'!$I$59:$I$85+'W11'!$J$59:$J$85),0))+SUMPRODUCT(IFERROR(--('W11'!$M$89:$M$109=$B70)*'W11'!$H$89:$H$109*('W11'!$I$89:$I$109+'W11'!$J$89:$J$109),0)))=0,"",(SUMPRODUCT(IFERROR(--('W12'!$M$9:$M$31=$B70)*'W12'!$H$9:$H$31*('W12'!$I$9:$I$31+'W12'!$J$9:$J$31),0))+SUMPRODUCT(IFERROR(--('W12'!$M$35:$M$55=$B70)*'W12'!$H$35:$H$55*('W12'!$I$35:$I$55+'W12'!$J$35:$J$55),0))+SUMPRODUCT(IFERROR(--('W12'!$M$59:$M$85=$B70)*'W12'!$H$59:$H$85*('W12'!$I$59:$I$85+'W12'!$J$59:$J$85),0))+SUMPRODUCT(IFERROR(--('W12'!$M$89:$M$109=$B70)*'W12'!$H$89:$H$109*('W12'!$I$89:$I$109+'W12'!$J$89:$J$109),0)))/(SUMPRODUCT(IFERROR(--('W11'!$M$9:$M$31=$B70)*'W11'!$H$9:$H$31*('W11'!$I$9:$I$31+'W11'!$J$9:$J$31),0))+SUMPRODUCT(IFERROR(--('W11'!$M$35:$M$55=$B70)*'W11'!$H$35:$H$55*('W11'!$I$35:$I$55+'W11'!$J$35:$J$55),0))+SUMPRODUCT(IFERROR(--('W11'!$M$59:$M$85=$B70)*'W11'!$H$59:$H$85*('W11'!$I$59:$I$85+'W11'!$J$59:$J$85),0))+SUMPRODUCT(IFERROR(--('W11'!$M$89:$M$109=$B70)*'W11'!$H$89:$H$109*('W11'!$I$89:$I$109+'W11'!$J$89:$J$109),0)))-1)),"")</f>
        <v/>
      </c>
      <c r="O70" s="275">
        <f>IFERROR(IF((SUMPRODUCT(IFERROR(--('W13'!$M$9:$M$31=$B70)*'W13'!$H$9:$H$31*('W13'!$I$9:$I$31+'W13'!$J$9:$J$31),0))+SUMPRODUCT(IFERROR(--('W13'!$M$35:$M$55=$B70)*'W13'!$H$35:$H$55*('W13'!$I$35:$I$55+'W13'!$J$35:$J$55),0))+SUMPRODUCT(IFERROR(--('W13'!$M$59:$M$85=$B70)*'W13'!$H$59:$H$85*('W13'!$I$59:$I$85+'W13'!$J$59:$J$85),0))+SUMPRODUCT(IFERROR(--('W13'!$M$89:$M$109=$B70)*'W13'!$H$89:$H$109*('W13'!$I$89:$I$109+'W13'!$J$89:$J$109),0)))=0,"",IF((SUMPRODUCT(IFERROR(--('W12'!$M$9:$M$31=$B70)*'W12'!$H$9:$H$31*('W12'!$I$9:$I$31+'W12'!$J$9:$J$31),0))+SUMPRODUCT(IFERROR(--('W12'!$M$35:$M$55=$B70)*'W12'!$H$35:$H$55*('W12'!$I$35:$I$55+'W12'!$J$35:$J$55),0))+SUMPRODUCT(IFERROR(--('W12'!$M$59:$M$85=$B70)*'W12'!$H$59:$H$85*('W12'!$I$59:$I$85+'W12'!$J$59:$J$85),0))+SUMPRODUCT(IFERROR(--('W12'!$M$89:$M$109=$B70)*'W12'!$H$89:$H$109*('W12'!$I$89:$I$109+'W12'!$J$89:$J$109),0)))=0,"",(SUMPRODUCT(IFERROR(--('W13'!$M$9:$M$31=$B70)*'W13'!$H$9:$H$31*('W13'!$I$9:$I$31+'W13'!$J$9:$J$31),0))+SUMPRODUCT(IFERROR(--('W13'!$M$35:$M$55=$B70)*'W13'!$H$35:$H$55*('W13'!$I$35:$I$55+'W13'!$J$35:$J$55),0))+SUMPRODUCT(IFERROR(--('W13'!$M$59:$M$85=$B70)*'W13'!$H$59:$H$85*('W13'!$I$59:$I$85+'W13'!$J$59:$J$85),0))+SUMPRODUCT(IFERROR(--('W13'!$M$89:$M$109=$B70)*'W13'!$H$89:$H$109*('W13'!$I$89:$I$109+'W13'!$J$89:$J$109),0)))/(SUMPRODUCT(IFERROR(--('W12'!$M$9:$M$31=$B70)*'W12'!$H$9:$H$31*('W12'!$I$9:$I$31+'W12'!$J$9:$J$31),0))+SUMPRODUCT(IFERROR(--('W12'!$M$35:$M$55=$B70)*'W12'!$H$35:$H$55*('W12'!$I$35:$I$55+'W12'!$J$35:$J$55),0))+SUMPRODUCT(IFERROR(--('W12'!$M$59:$M$85=$B70)*'W12'!$H$59:$H$85*('W12'!$I$59:$I$85+'W12'!$J$59:$J$85),0))+SUMPRODUCT(IFERROR(--('W12'!$M$89:$M$109=$B70)*'W12'!$H$89:$H$109*('W12'!$I$89:$I$109+'W12'!$J$89:$J$109),0)))-1)),"")</f>
        <v/>
      </c>
      <c r="P70" s="275">
        <f>IFERROR(IF((SUMPRODUCT(IFERROR(--('W14'!$M$9:$M$31=$B70)*'W14'!$H$9:$H$31*('W14'!$I$9:$I$31+'W14'!$J$9:$J$31),0))+SUMPRODUCT(IFERROR(--('W14'!$M$35:$M$55=$B70)*'W14'!$H$35:$H$55*('W14'!$I$35:$I$55+'W14'!$J$35:$J$55),0))+SUMPRODUCT(IFERROR(--('W14'!$M$59:$M$85=$B70)*'W14'!$H$59:$H$85*('W14'!$I$59:$I$85+'W14'!$J$59:$J$85),0))+SUMPRODUCT(IFERROR(--('W14'!$M$89:$M$109=$B70)*'W14'!$H$89:$H$109*('W14'!$I$89:$I$109+'W14'!$J$89:$J$109),0)))=0,"",IF((SUMPRODUCT(IFERROR(--('W13'!$M$9:$M$31=$B70)*'W13'!$H$9:$H$31*('W13'!$I$9:$I$31+'W13'!$J$9:$J$31),0))+SUMPRODUCT(IFERROR(--('W13'!$M$35:$M$55=$B70)*'W13'!$H$35:$H$55*('W13'!$I$35:$I$55+'W13'!$J$35:$J$55),0))+SUMPRODUCT(IFERROR(--('W13'!$M$59:$M$85=$B70)*'W13'!$H$59:$H$85*('W13'!$I$59:$I$85+'W13'!$J$59:$J$85),0))+SUMPRODUCT(IFERROR(--('W13'!$M$89:$M$109=$B70)*'W13'!$H$89:$H$109*('W13'!$I$89:$I$109+'W13'!$J$89:$J$109),0)))=0,"",(SUMPRODUCT(IFERROR(--('W14'!$M$9:$M$31=$B70)*'W14'!$H$9:$H$31*('W14'!$I$9:$I$31+'W14'!$J$9:$J$31),0))+SUMPRODUCT(IFERROR(--('W14'!$M$35:$M$55=$B70)*'W14'!$H$35:$H$55*('W14'!$I$35:$I$55+'W14'!$J$35:$J$55),0))+SUMPRODUCT(IFERROR(--('W14'!$M$59:$M$85=$B70)*'W14'!$H$59:$H$85*('W14'!$I$59:$I$85+'W14'!$J$59:$J$85),0))+SUMPRODUCT(IFERROR(--('W14'!$M$89:$M$109=$B70)*'W14'!$H$89:$H$109*('W14'!$I$89:$I$109+'W14'!$J$89:$J$109),0)))/(SUMPRODUCT(IFERROR(--('W13'!$M$9:$M$31=$B70)*'W13'!$H$9:$H$31*('W13'!$I$9:$I$31+'W13'!$J$9:$J$31),0))+SUMPRODUCT(IFERROR(--('W13'!$M$35:$M$55=$B70)*'W13'!$H$35:$H$55*('W13'!$I$35:$I$55+'W13'!$J$35:$J$55),0))+SUMPRODUCT(IFERROR(--('W13'!$M$59:$M$85=$B70)*'W13'!$H$59:$H$85*('W13'!$I$59:$I$85+'W13'!$J$59:$J$85),0))+SUMPRODUCT(IFERROR(--('W13'!$M$89:$M$109=$B70)*'W13'!$H$89:$H$109*('W13'!$I$89:$I$109+'W13'!$J$89:$J$109),0)))-1)),"")</f>
        <v/>
      </c>
      <c r="Q70" s="275">
        <f>IFERROR(IF((SUMPRODUCT(IFERROR(--('W15'!$M$9:$M$31=$B70)*'W15'!$H$9:$H$31*('W15'!$I$9:$I$31+'W15'!$J$9:$J$31),0))+SUMPRODUCT(IFERROR(--('W15'!$M$35:$M$55=$B70)*'W15'!$H$35:$H$55*('W15'!$I$35:$I$55+'W15'!$J$35:$J$55),0))+SUMPRODUCT(IFERROR(--('W15'!$M$59:$M$85=$B70)*'W15'!$H$59:$H$85*('W15'!$I$59:$I$85+'W15'!$J$59:$J$85),0))+SUMPRODUCT(IFERROR(--('W15'!$M$89:$M$109=$B70)*'W15'!$H$89:$H$109*('W15'!$I$89:$I$109+'W15'!$J$89:$J$109),0)))=0,"",IF((SUMPRODUCT(IFERROR(--('W14'!$M$9:$M$31=$B70)*'W14'!$H$9:$H$31*('W14'!$I$9:$I$31+'W14'!$J$9:$J$31),0))+SUMPRODUCT(IFERROR(--('W14'!$M$35:$M$55=$B70)*'W14'!$H$35:$H$55*('W14'!$I$35:$I$55+'W14'!$J$35:$J$55),0))+SUMPRODUCT(IFERROR(--('W14'!$M$59:$M$85=$B70)*'W14'!$H$59:$H$85*('W14'!$I$59:$I$85+'W14'!$J$59:$J$85),0))+SUMPRODUCT(IFERROR(--('W14'!$M$89:$M$109=$B70)*'W14'!$H$89:$H$109*('W14'!$I$89:$I$109+'W14'!$J$89:$J$109),0)))=0,"",(SUMPRODUCT(IFERROR(--('W15'!$M$9:$M$31=$B70)*'W15'!$H$9:$H$31*('W15'!$I$9:$I$31+'W15'!$J$9:$J$31),0))+SUMPRODUCT(IFERROR(--('W15'!$M$35:$M$55=$B70)*'W15'!$H$35:$H$55*('W15'!$I$35:$I$55+'W15'!$J$35:$J$55),0))+SUMPRODUCT(IFERROR(--('W15'!$M$59:$M$85=$B70)*'W15'!$H$59:$H$85*('W15'!$I$59:$I$85+'W15'!$J$59:$J$85),0))+SUMPRODUCT(IFERROR(--('W15'!$M$89:$M$109=$B70)*'W15'!$H$89:$H$109*('W15'!$I$89:$I$109+'W15'!$J$89:$J$109),0)))/(SUMPRODUCT(IFERROR(--('W14'!$M$9:$M$31=$B70)*'W14'!$H$9:$H$31*('W14'!$I$9:$I$31+'W14'!$J$9:$J$31),0))+SUMPRODUCT(IFERROR(--('W14'!$M$35:$M$55=$B70)*'W14'!$H$35:$H$55*('W14'!$I$35:$I$55+'W14'!$J$35:$J$55),0))+SUMPRODUCT(IFERROR(--('W14'!$M$59:$M$85=$B70)*'W14'!$H$59:$H$85*('W14'!$I$59:$I$85+'W14'!$J$59:$J$85),0))+SUMPRODUCT(IFERROR(--('W14'!$M$89:$M$109=$B70)*'W14'!$H$89:$H$109*('W14'!$I$89:$I$109+'W14'!$J$89:$J$109),0)))-1)),"")</f>
        <v/>
      </c>
      <c r="R70" s="275">
        <f>IFERROR(IF((SUMPRODUCT(IFERROR(--('W16'!$M$9:$M$31=$B70)*'W16'!$H$9:$H$31*('W16'!$I$9:$I$31+'W16'!$J$9:$J$31),0))+SUMPRODUCT(IFERROR(--('W16'!$M$35:$M$55=$B70)*'W16'!$H$35:$H$55*('W16'!$I$35:$I$55+'W16'!$J$35:$J$55),0))+SUMPRODUCT(IFERROR(--('W16'!$M$59:$M$85=$B70)*'W16'!$H$59:$H$85*('W16'!$I$59:$I$85+'W16'!$J$59:$J$85),0))+SUMPRODUCT(IFERROR(--('W16'!$M$89:$M$109=$B70)*'W16'!$H$89:$H$109*('W16'!$I$89:$I$109+'W16'!$J$89:$J$109),0)))=0,"",IF((SUMPRODUCT(IFERROR(--('W15'!$M$9:$M$31=$B70)*'W15'!$H$9:$H$31*('W15'!$I$9:$I$31+'W15'!$J$9:$J$31),0))+SUMPRODUCT(IFERROR(--('W15'!$M$35:$M$55=$B70)*'W15'!$H$35:$H$55*('W15'!$I$35:$I$55+'W15'!$J$35:$J$55),0))+SUMPRODUCT(IFERROR(--('W15'!$M$59:$M$85=$B70)*'W15'!$H$59:$H$85*('W15'!$I$59:$I$85+'W15'!$J$59:$J$85),0))+SUMPRODUCT(IFERROR(--('W15'!$M$89:$M$109=$B70)*'W15'!$H$89:$H$109*('W15'!$I$89:$I$109+'W15'!$J$89:$J$109),0)))=0,"",(SUMPRODUCT(IFERROR(--('W16'!$M$9:$M$31=$B70)*'W16'!$H$9:$H$31*('W16'!$I$9:$I$31+'W16'!$J$9:$J$31),0))+SUMPRODUCT(IFERROR(--('W16'!$M$35:$M$55=$B70)*'W16'!$H$35:$H$55*('W16'!$I$35:$I$55+'W16'!$J$35:$J$55),0))+SUMPRODUCT(IFERROR(--('W16'!$M$59:$M$85=$B70)*'W16'!$H$59:$H$85*('W16'!$I$59:$I$85+'W16'!$J$59:$J$85),0))+SUMPRODUCT(IFERROR(--('W16'!$M$89:$M$109=$B70)*'W16'!$H$89:$H$109*('W16'!$I$89:$I$109+'W16'!$J$89:$J$109),0)))/(SUMPRODUCT(IFERROR(--('W15'!$M$9:$M$31=$B70)*'W15'!$H$9:$H$31*('W15'!$I$9:$I$31+'W15'!$J$9:$J$31),0))+SUMPRODUCT(IFERROR(--('W15'!$M$35:$M$55=$B70)*'W15'!$H$35:$H$55*('W15'!$I$35:$I$55+'W15'!$J$35:$J$55),0))+SUMPRODUCT(IFERROR(--('W15'!$M$59:$M$85=$B70)*'W15'!$H$59:$H$85*('W15'!$I$59:$I$85+'W15'!$J$59:$J$85),0))+SUMPRODUCT(IFERROR(--('W15'!$M$89:$M$109=$B70)*'W15'!$H$89:$H$109*('W15'!$I$89:$I$109+'W15'!$J$89:$J$109),0)))-1)),"")</f>
        <v/>
      </c>
    </row>
    <row r="71">
      <c r="A71" s="234" t="inlineStr">
        <is>
          <t>G4</t>
        </is>
      </c>
      <c r="B71" s="235" t="inlineStr">
        <is>
          <t>Abductor machine</t>
        </is>
      </c>
      <c r="C71" s="276">
        <f>""</f>
        <v/>
      </c>
      <c r="D71" s="276">
        <f>IFERROR(IF((SUMPRODUCT(IFERROR(--('W02'!$M$9:$M$31=$B71)*'W02'!$H$9:$H$31*('W02'!$I$9:$I$31+'W02'!$J$9:$J$31),0))+SUMPRODUCT(IFERROR(--('W02'!$M$35:$M$55=$B71)*'W02'!$H$35:$H$55*('W02'!$I$35:$I$55+'W02'!$J$35:$J$55),0))+SUMPRODUCT(IFERROR(--('W02'!$M$59:$M$85=$B71)*'W02'!$H$59:$H$85*('W02'!$I$59:$I$85+'W02'!$J$59:$J$85),0))+SUMPRODUCT(IFERROR(--('W02'!$M$89:$M$109=$B71)*'W02'!$H$89:$H$109*('W02'!$I$89:$I$109+'W02'!$J$89:$J$109),0)))=0,"",IF((SUMPRODUCT(IFERROR(--('W01'!$M$9:$M$31=$B71)*'W01'!$H$9:$H$31*('W01'!$I$9:$I$31+'W01'!$J$9:$J$31),0))+SUMPRODUCT(IFERROR(--('W01'!$M$35:$M$55=$B71)*'W01'!$H$35:$H$55*('W01'!$I$35:$I$55+'W01'!$J$35:$J$55),0))+SUMPRODUCT(IFERROR(--('W01'!$M$59:$M$85=$B71)*'W01'!$H$59:$H$85*('W01'!$I$59:$I$85+'W01'!$J$59:$J$85),0))+SUMPRODUCT(IFERROR(--('W01'!$M$89:$M$109=$B71)*'W01'!$H$89:$H$109*('W01'!$I$89:$I$109+'W01'!$J$89:$J$109),0)))=0,"",(SUMPRODUCT(IFERROR(--('W02'!$M$9:$M$31=$B71)*'W02'!$H$9:$H$31*('W02'!$I$9:$I$31+'W02'!$J$9:$J$31),0))+SUMPRODUCT(IFERROR(--('W02'!$M$35:$M$55=$B71)*'W02'!$H$35:$H$55*('W02'!$I$35:$I$55+'W02'!$J$35:$J$55),0))+SUMPRODUCT(IFERROR(--('W02'!$M$59:$M$85=$B71)*'W02'!$H$59:$H$85*('W02'!$I$59:$I$85+'W02'!$J$59:$J$85),0))+SUMPRODUCT(IFERROR(--('W02'!$M$89:$M$109=$B71)*'W02'!$H$89:$H$109*('W02'!$I$89:$I$109+'W02'!$J$89:$J$109),0)))/(SUMPRODUCT(IFERROR(--('W01'!$M$9:$M$31=$B71)*'W01'!$H$9:$H$31*('W01'!$I$9:$I$31+'W01'!$J$9:$J$31),0))+SUMPRODUCT(IFERROR(--('W01'!$M$35:$M$55=$B71)*'W01'!$H$35:$H$55*('W01'!$I$35:$I$55+'W01'!$J$35:$J$55),0))+SUMPRODUCT(IFERROR(--('W01'!$M$59:$M$85=$B71)*'W01'!$H$59:$H$85*('W01'!$I$59:$I$85+'W01'!$J$59:$J$85),0))+SUMPRODUCT(IFERROR(--('W01'!$M$89:$M$109=$B71)*'W01'!$H$89:$H$109*('W01'!$I$89:$I$109+'W01'!$J$89:$J$109),0)))-1)),"")</f>
        <v/>
      </c>
      <c r="E71" s="276">
        <f>IFERROR(IF((SUMPRODUCT(IFERROR(--('W03'!$M$9:$M$31=$B71)*'W03'!$H$9:$H$31*('W03'!$I$9:$I$31+'W03'!$J$9:$J$31),0))+SUMPRODUCT(IFERROR(--('W03'!$M$35:$M$55=$B71)*'W03'!$H$35:$H$55*('W03'!$I$35:$I$55+'W03'!$J$35:$J$55),0))+SUMPRODUCT(IFERROR(--('W03'!$M$59:$M$85=$B71)*'W03'!$H$59:$H$85*('W03'!$I$59:$I$85+'W03'!$J$59:$J$85),0))+SUMPRODUCT(IFERROR(--('W03'!$M$89:$M$109=$B71)*'W03'!$H$89:$H$109*('W03'!$I$89:$I$109+'W03'!$J$89:$J$109),0)))=0,"",IF((SUMPRODUCT(IFERROR(--('W02'!$M$9:$M$31=$B71)*'W02'!$H$9:$H$31*('W02'!$I$9:$I$31+'W02'!$J$9:$J$31),0))+SUMPRODUCT(IFERROR(--('W02'!$M$35:$M$55=$B71)*'W02'!$H$35:$H$55*('W02'!$I$35:$I$55+'W02'!$J$35:$J$55),0))+SUMPRODUCT(IFERROR(--('W02'!$M$59:$M$85=$B71)*'W02'!$H$59:$H$85*('W02'!$I$59:$I$85+'W02'!$J$59:$J$85),0))+SUMPRODUCT(IFERROR(--('W02'!$M$89:$M$109=$B71)*'W02'!$H$89:$H$109*('W02'!$I$89:$I$109+'W02'!$J$89:$J$109),0)))=0,"",(SUMPRODUCT(IFERROR(--('W03'!$M$9:$M$31=$B71)*'W03'!$H$9:$H$31*('W03'!$I$9:$I$31+'W03'!$J$9:$J$31),0))+SUMPRODUCT(IFERROR(--('W03'!$M$35:$M$55=$B71)*'W03'!$H$35:$H$55*('W03'!$I$35:$I$55+'W03'!$J$35:$J$55),0))+SUMPRODUCT(IFERROR(--('W03'!$M$59:$M$85=$B71)*'W03'!$H$59:$H$85*('W03'!$I$59:$I$85+'W03'!$J$59:$J$85),0))+SUMPRODUCT(IFERROR(--('W03'!$M$89:$M$109=$B71)*'W03'!$H$89:$H$109*('W03'!$I$89:$I$109+'W03'!$J$89:$J$109),0)))/(SUMPRODUCT(IFERROR(--('W02'!$M$9:$M$31=$B71)*'W02'!$H$9:$H$31*('W02'!$I$9:$I$31+'W02'!$J$9:$J$31),0))+SUMPRODUCT(IFERROR(--('W02'!$M$35:$M$55=$B71)*'W02'!$H$35:$H$55*('W02'!$I$35:$I$55+'W02'!$J$35:$J$55),0))+SUMPRODUCT(IFERROR(--('W02'!$M$59:$M$85=$B71)*'W02'!$H$59:$H$85*('W02'!$I$59:$I$85+'W02'!$J$59:$J$85),0))+SUMPRODUCT(IFERROR(--('W02'!$M$89:$M$109=$B71)*'W02'!$H$89:$H$109*('W02'!$I$89:$I$109+'W02'!$J$89:$J$109),0)))-1)),"")</f>
        <v/>
      </c>
      <c r="F71" s="276">
        <f>IFERROR(IF((SUMPRODUCT(IFERROR(--('W04'!$M$9:$M$31=$B71)*'W04'!$H$9:$H$31*('W04'!$I$9:$I$31+'W04'!$J$9:$J$31),0))+SUMPRODUCT(IFERROR(--('W04'!$M$35:$M$55=$B71)*'W04'!$H$35:$H$55*('W04'!$I$35:$I$55+'W04'!$J$35:$J$55),0))+SUMPRODUCT(IFERROR(--('W04'!$M$59:$M$85=$B71)*'W04'!$H$59:$H$85*('W04'!$I$59:$I$85+'W04'!$J$59:$J$85),0))+SUMPRODUCT(IFERROR(--('W04'!$M$89:$M$109=$B71)*'W04'!$H$89:$H$109*('W04'!$I$89:$I$109+'W04'!$J$89:$J$109),0)))=0,"",IF((SUMPRODUCT(IFERROR(--('W03'!$M$9:$M$31=$B71)*'W03'!$H$9:$H$31*('W03'!$I$9:$I$31+'W03'!$J$9:$J$31),0))+SUMPRODUCT(IFERROR(--('W03'!$M$35:$M$55=$B71)*'W03'!$H$35:$H$55*('W03'!$I$35:$I$55+'W03'!$J$35:$J$55),0))+SUMPRODUCT(IFERROR(--('W03'!$M$59:$M$85=$B71)*'W03'!$H$59:$H$85*('W03'!$I$59:$I$85+'W03'!$J$59:$J$85),0))+SUMPRODUCT(IFERROR(--('W03'!$M$89:$M$109=$B71)*'W03'!$H$89:$H$109*('W03'!$I$89:$I$109+'W03'!$J$89:$J$109),0)))=0,"",(SUMPRODUCT(IFERROR(--('W04'!$M$9:$M$31=$B71)*'W04'!$H$9:$H$31*('W04'!$I$9:$I$31+'W04'!$J$9:$J$31),0))+SUMPRODUCT(IFERROR(--('W04'!$M$35:$M$55=$B71)*'W04'!$H$35:$H$55*('W04'!$I$35:$I$55+'W04'!$J$35:$J$55),0))+SUMPRODUCT(IFERROR(--('W04'!$M$59:$M$85=$B71)*'W04'!$H$59:$H$85*('W04'!$I$59:$I$85+'W04'!$J$59:$J$85),0))+SUMPRODUCT(IFERROR(--('W04'!$M$89:$M$109=$B71)*'W04'!$H$89:$H$109*('W04'!$I$89:$I$109+'W04'!$J$89:$J$109),0)))/(SUMPRODUCT(IFERROR(--('W03'!$M$9:$M$31=$B71)*'W03'!$H$9:$H$31*('W03'!$I$9:$I$31+'W03'!$J$9:$J$31),0))+SUMPRODUCT(IFERROR(--('W03'!$M$35:$M$55=$B71)*'W03'!$H$35:$H$55*('W03'!$I$35:$I$55+'W03'!$J$35:$J$55),0))+SUMPRODUCT(IFERROR(--('W03'!$M$59:$M$85=$B71)*'W03'!$H$59:$H$85*('W03'!$I$59:$I$85+'W03'!$J$59:$J$85),0))+SUMPRODUCT(IFERROR(--('W03'!$M$89:$M$109=$B71)*'W03'!$H$89:$H$109*('W03'!$I$89:$I$109+'W03'!$J$89:$J$109),0)))-1)),"")</f>
        <v/>
      </c>
      <c r="G71" s="276">
        <f>IFERROR(IF((SUMPRODUCT(IFERROR(--('W05'!$M$9:$M$31=$B71)*'W05'!$H$9:$H$31*('W05'!$I$9:$I$31+'W05'!$J$9:$J$31),0))+SUMPRODUCT(IFERROR(--('W05'!$M$35:$M$55=$B71)*'W05'!$H$35:$H$55*('W05'!$I$35:$I$55+'W05'!$J$35:$J$55),0))+SUMPRODUCT(IFERROR(--('W05'!$M$59:$M$85=$B71)*'W05'!$H$59:$H$85*('W05'!$I$59:$I$85+'W05'!$J$59:$J$85),0))+SUMPRODUCT(IFERROR(--('W05'!$M$89:$M$109=$B71)*'W05'!$H$89:$H$109*('W05'!$I$89:$I$109+'W05'!$J$89:$J$109),0)))=0,"",IF((SUMPRODUCT(IFERROR(--('W04'!$M$9:$M$31=$B71)*'W04'!$H$9:$H$31*('W04'!$I$9:$I$31+'W04'!$J$9:$J$31),0))+SUMPRODUCT(IFERROR(--('W04'!$M$35:$M$55=$B71)*'W04'!$H$35:$H$55*('W04'!$I$35:$I$55+'W04'!$J$35:$J$55),0))+SUMPRODUCT(IFERROR(--('W04'!$M$59:$M$85=$B71)*'W04'!$H$59:$H$85*('W04'!$I$59:$I$85+'W04'!$J$59:$J$85),0))+SUMPRODUCT(IFERROR(--('W04'!$M$89:$M$109=$B71)*'W04'!$H$89:$H$109*('W04'!$I$89:$I$109+'W04'!$J$89:$J$109),0)))=0,"",(SUMPRODUCT(IFERROR(--('W05'!$M$9:$M$31=$B71)*'W05'!$H$9:$H$31*('W05'!$I$9:$I$31+'W05'!$J$9:$J$31),0))+SUMPRODUCT(IFERROR(--('W05'!$M$35:$M$55=$B71)*'W05'!$H$35:$H$55*('W05'!$I$35:$I$55+'W05'!$J$35:$J$55),0))+SUMPRODUCT(IFERROR(--('W05'!$M$59:$M$85=$B71)*'W05'!$H$59:$H$85*('W05'!$I$59:$I$85+'W05'!$J$59:$J$85),0))+SUMPRODUCT(IFERROR(--('W05'!$M$89:$M$109=$B71)*'W05'!$H$89:$H$109*('W05'!$I$89:$I$109+'W05'!$J$89:$J$109),0)))/(SUMPRODUCT(IFERROR(--('W04'!$M$9:$M$31=$B71)*'W04'!$H$9:$H$31*('W04'!$I$9:$I$31+'W04'!$J$9:$J$31),0))+SUMPRODUCT(IFERROR(--('W04'!$M$35:$M$55=$B71)*'W04'!$H$35:$H$55*('W04'!$I$35:$I$55+'W04'!$J$35:$J$55),0))+SUMPRODUCT(IFERROR(--('W04'!$M$59:$M$85=$B71)*'W04'!$H$59:$H$85*('W04'!$I$59:$I$85+'W04'!$J$59:$J$85),0))+SUMPRODUCT(IFERROR(--('W04'!$M$89:$M$109=$B71)*'W04'!$H$89:$H$109*('W04'!$I$89:$I$109+'W04'!$J$89:$J$109),0)))-1)),"")</f>
        <v/>
      </c>
      <c r="H71" s="276">
        <f>IFERROR(IF((SUMPRODUCT(IFERROR(--('W06'!$M$9:$M$31=$B71)*'W06'!$H$9:$H$31*('W06'!$I$9:$I$31+'W06'!$J$9:$J$31),0))+SUMPRODUCT(IFERROR(--('W06'!$M$35:$M$55=$B71)*'W06'!$H$35:$H$55*('W06'!$I$35:$I$55+'W06'!$J$35:$J$55),0))+SUMPRODUCT(IFERROR(--('W06'!$M$59:$M$85=$B71)*'W06'!$H$59:$H$85*('W06'!$I$59:$I$85+'W06'!$J$59:$J$85),0))+SUMPRODUCT(IFERROR(--('W06'!$M$89:$M$109=$B71)*'W06'!$H$89:$H$109*('W06'!$I$89:$I$109+'W06'!$J$89:$J$109),0)))=0,"",IF((SUMPRODUCT(IFERROR(--('W05'!$M$9:$M$31=$B71)*'W05'!$H$9:$H$31*('W05'!$I$9:$I$31+'W05'!$J$9:$J$31),0))+SUMPRODUCT(IFERROR(--('W05'!$M$35:$M$55=$B71)*'W05'!$H$35:$H$55*('W05'!$I$35:$I$55+'W05'!$J$35:$J$55),0))+SUMPRODUCT(IFERROR(--('W05'!$M$59:$M$85=$B71)*'W05'!$H$59:$H$85*('W05'!$I$59:$I$85+'W05'!$J$59:$J$85),0))+SUMPRODUCT(IFERROR(--('W05'!$M$89:$M$109=$B71)*'W05'!$H$89:$H$109*('W05'!$I$89:$I$109+'W05'!$J$89:$J$109),0)))=0,"",(SUMPRODUCT(IFERROR(--('W06'!$M$9:$M$31=$B71)*'W06'!$H$9:$H$31*('W06'!$I$9:$I$31+'W06'!$J$9:$J$31),0))+SUMPRODUCT(IFERROR(--('W06'!$M$35:$M$55=$B71)*'W06'!$H$35:$H$55*('W06'!$I$35:$I$55+'W06'!$J$35:$J$55),0))+SUMPRODUCT(IFERROR(--('W06'!$M$59:$M$85=$B71)*'W06'!$H$59:$H$85*('W06'!$I$59:$I$85+'W06'!$J$59:$J$85),0))+SUMPRODUCT(IFERROR(--('W06'!$M$89:$M$109=$B71)*'W06'!$H$89:$H$109*('W06'!$I$89:$I$109+'W06'!$J$89:$J$109),0)))/(SUMPRODUCT(IFERROR(--('W05'!$M$9:$M$31=$B71)*'W05'!$H$9:$H$31*('W05'!$I$9:$I$31+'W05'!$J$9:$J$31),0))+SUMPRODUCT(IFERROR(--('W05'!$M$35:$M$55=$B71)*'W05'!$H$35:$H$55*('W05'!$I$35:$I$55+'W05'!$J$35:$J$55),0))+SUMPRODUCT(IFERROR(--('W05'!$M$59:$M$85=$B71)*'W05'!$H$59:$H$85*('W05'!$I$59:$I$85+'W05'!$J$59:$J$85),0))+SUMPRODUCT(IFERROR(--('W05'!$M$89:$M$109=$B71)*'W05'!$H$89:$H$109*('W05'!$I$89:$I$109+'W05'!$J$89:$J$109),0)))-1)),"")</f>
        <v/>
      </c>
      <c r="I71" s="276">
        <f>IFERROR(IF((SUMPRODUCT(IFERROR(--('W07'!$M$9:$M$31=$B71)*'W07'!$H$9:$H$31*('W07'!$I$9:$I$31+'W07'!$J$9:$J$31),0))+SUMPRODUCT(IFERROR(--('W07'!$M$35:$M$55=$B71)*'W07'!$H$35:$H$55*('W07'!$I$35:$I$55+'W07'!$J$35:$J$55),0))+SUMPRODUCT(IFERROR(--('W07'!$M$59:$M$85=$B71)*'W07'!$H$59:$H$85*('W07'!$I$59:$I$85+'W07'!$J$59:$J$85),0))+SUMPRODUCT(IFERROR(--('W07'!$M$89:$M$109=$B71)*'W07'!$H$89:$H$109*('W07'!$I$89:$I$109+'W07'!$J$89:$J$109),0)))=0,"",IF((SUMPRODUCT(IFERROR(--('W06'!$M$9:$M$31=$B71)*'W06'!$H$9:$H$31*('W06'!$I$9:$I$31+'W06'!$J$9:$J$31),0))+SUMPRODUCT(IFERROR(--('W06'!$M$35:$M$55=$B71)*'W06'!$H$35:$H$55*('W06'!$I$35:$I$55+'W06'!$J$35:$J$55),0))+SUMPRODUCT(IFERROR(--('W06'!$M$59:$M$85=$B71)*'W06'!$H$59:$H$85*('W06'!$I$59:$I$85+'W06'!$J$59:$J$85),0))+SUMPRODUCT(IFERROR(--('W06'!$M$89:$M$109=$B71)*'W06'!$H$89:$H$109*('W06'!$I$89:$I$109+'W06'!$J$89:$J$109),0)))=0,"",(SUMPRODUCT(IFERROR(--('W07'!$M$9:$M$31=$B71)*'W07'!$H$9:$H$31*('W07'!$I$9:$I$31+'W07'!$J$9:$J$31),0))+SUMPRODUCT(IFERROR(--('W07'!$M$35:$M$55=$B71)*'W07'!$H$35:$H$55*('W07'!$I$35:$I$55+'W07'!$J$35:$J$55),0))+SUMPRODUCT(IFERROR(--('W07'!$M$59:$M$85=$B71)*'W07'!$H$59:$H$85*('W07'!$I$59:$I$85+'W07'!$J$59:$J$85),0))+SUMPRODUCT(IFERROR(--('W07'!$M$89:$M$109=$B71)*'W07'!$H$89:$H$109*('W07'!$I$89:$I$109+'W07'!$J$89:$J$109),0)))/(SUMPRODUCT(IFERROR(--('W06'!$M$9:$M$31=$B71)*'W06'!$H$9:$H$31*('W06'!$I$9:$I$31+'W06'!$J$9:$J$31),0))+SUMPRODUCT(IFERROR(--('W06'!$M$35:$M$55=$B71)*'W06'!$H$35:$H$55*('W06'!$I$35:$I$55+'W06'!$J$35:$J$55),0))+SUMPRODUCT(IFERROR(--('W06'!$M$59:$M$85=$B71)*'W06'!$H$59:$H$85*('W06'!$I$59:$I$85+'W06'!$J$59:$J$85),0))+SUMPRODUCT(IFERROR(--('W06'!$M$89:$M$109=$B71)*'W06'!$H$89:$H$109*('W06'!$I$89:$I$109+'W06'!$J$89:$J$109),0)))-1)),"")</f>
        <v/>
      </c>
      <c r="J71" s="276">
        <f>IFERROR(IF((SUMPRODUCT(IFERROR(--('W08'!$M$9:$M$31=$B71)*'W08'!$H$9:$H$31*('W08'!$I$9:$I$31+'W08'!$J$9:$J$31),0))+SUMPRODUCT(IFERROR(--('W08'!$M$35:$M$55=$B71)*'W08'!$H$35:$H$55*('W08'!$I$35:$I$55+'W08'!$J$35:$J$55),0))+SUMPRODUCT(IFERROR(--('W08'!$M$59:$M$85=$B71)*'W08'!$H$59:$H$85*('W08'!$I$59:$I$85+'W08'!$J$59:$J$85),0))+SUMPRODUCT(IFERROR(--('W08'!$M$89:$M$109=$B71)*'W08'!$H$89:$H$109*('W08'!$I$89:$I$109+'W08'!$J$89:$J$109),0)))=0,"",IF((SUMPRODUCT(IFERROR(--('W07'!$M$9:$M$31=$B71)*'W07'!$H$9:$H$31*('W07'!$I$9:$I$31+'W07'!$J$9:$J$31),0))+SUMPRODUCT(IFERROR(--('W07'!$M$35:$M$55=$B71)*'W07'!$H$35:$H$55*('W07'!$I$35:$I$55+'W07'!$J$35:$J$55),0))+SUMPRODUCT(IFERROR(--('W07'!$M$59:$M$85=$B71)*'W07'!$H$59:$H$85*('W07'!$I$59:$I$85+'W07'!$J$59:$J$85),0))+SUMPRODUCT(IFERROR(--('W07'!$M$89:$M$109=$B71)*'W07'!$H$89:$H$109*('W07'!$I$89:$I$109+'W07'!$J$89:$J$109),0)))=0,"",(SUMPRODUCT(IFERROR(--('W08'!$M$9:$M$31=$B71)*'W08'!$H$9:$H$31*('W08'!$I$9:$I$31+'W08'!$J$9:$J$31),0))+SUMPRODUCT(IFERROR(--('W08'!$M$35:$M$55=$B71)*'W08'!$H$35:$H$55*('W08'!$I$35:$I$55+'W08'!$J$35:$J$55),0))+SUMPRODUCT(IFERROR(--('W08'!$M$59:$M$85=$B71)*'W08'!$H$59:$H$85*('W08'!$I$59:$I$85+'W08'!$J$59:$J$85),0))+SUMPRODUCT(IFERROR(--('W08'!$M$89:$M$109=$B71)*'W08'!$H$89:$H$109*('W08'!$I$89:$I$109+'W08'!$J$89:$J$109),0)))/(SUMPRODUCT(IFERROR(--('W07'!$M$9:$M$31=$B71)*'W07'!$H$9:$H$31*('W07'!$I$9:$I$31+'W07'!$J$9:$J$31),0))+SUMPRODUCT(IFERROR(--('W07'!$M$35:$M$55=$B71)*'W07'!$H$35:$H$55*('W07'!$I$35:$I$55+'W07'!$J$35:$J$55),0))+SUMPRODUCT(IFERROR(--('W07'!$M$59:$M$85=$B71)*'W07'!$H$59:$H$85*('W07'!$I$59:$I$85+'W07'!$J$59:$J$85),0))+SUMPRODUCT(IFERROR(--('W07'!$M$89:$M$109=$B71)*'W07'!$H$89:$H$109*('W07'!$I$89:$I$109+'W07'!$J$89:$J$109),0)))-1)),"")</f>
        <v/>
      </c>
      <c r="K71" s="276">
        <f>IFERROR(IF((SUMPRODUCT(IFERROR(--('W09'!$M$9:$M$31=$B71)*'W09'!$H$9:$H$31*('W09'!$I$9:$I$31+'W09'!$J$9:$J$31),0))+SUMPRODUCT(IFERROR(--('W09'!$M$35:$M$55=$B71)*'W09'!$H$35:$H$55*('W09'!$I$35:$I$55+'W09'!$J$35:$J$55),0))+SUMPRODUCT(IFERROR(--('W09'!$M$59:$M$85=$B71)*'W09'!$H$59:$H$85*('W09'!$I$59:$I$85+'W09'!$J$59:$J$85),0))+SUMPRODUCT(IFERROR(--('W09'!$M$89:$M$109=$B71)*'W09'!$H$89:$H$109*('W09'!$I$89:$I$109+'W09'!$J$89:$J$109),0)))=0,"",IF((SUMPRODUCT(IFERROR(--('W08'!$M$9:$M$31=$B71)*'W08'!$H$9:$H$31*('W08'!$I$9:$I$31+'W08'!$J$9:$J$31),0))+SUMPRODUCT(IFERROR(--('W08'!$M$35:$M$55=$B71)*'W08'!$H$35:$H$55*('W08'!$I$35:$I$55+'W08'!$J$35:$J$55),0))+SUMPRODUCT(IFERROR(--('W08'!$M$59:$M$85=$B71)*'W08'!$H$59:$H$85*('W08'!$I$59:$I$85+'W08'!$J$59:$J$85),0))+SUMPRODUCT(IFERROR(--('W08'!$M$89:$M$109=$B71)*'W08'!$H$89:$H$109*('W08'!$I$89:$I$109+'W08'!$J$89:$J$109),0)))=0,"",(SUMPRODUCT(IFERROR(--('W09'!$M$9:$M$31=$B71)*'W09'!$H$9:$H$31*('W09'!$I$9:$I$31+'W09'!$J$9:$J$31),0))+SUMPRODUCT(IFERROR(--('W09'!$M$35:$M$55=$B71)*'W09'!$H$35:$H$55*('W09'!$I$35:$I$55+'W09'!$J$35:$J$55),0))+SUMPRODUCT(IFERROR(--('W09'!$M$59:$M$85=$B71)*'W09'!$H$59:$H$85*('W09'!$I$59:$I$85+'W09'!$J$59:$J$85),0))+SUMPRODUCT(IFERROR(--('W09'!$M$89:$M$109=$B71)*'W09'!$H$89:$H$109*('W09'!$I$89:$I$109+'W09'!$J$89:$J$109),0)))/(SUMPRODUCT(IFERROR(--('W08'!$M$9:$M$31=$B71)*'W08'!$H$9:$H$31*('W08'!$I$9:$I$31+'W08'!$J$9:$J$31),0))+SUMPRODUCT(IFERROR(--('W08'!$M$35:$M$55=$B71)*'W08'!$H$35:$H$55*('W08'!$I$35:$I$55+'W08'!$J$35:$J$55),0))+SUMPRODUCT(IFERROR(--('W08'!$M$59:$M$85=$B71)*'W08'!$H$59:$H$85*('W08'!$I$59:$I$85+'W08'!$J$59:$J$85),0))+SUMPRODUCT(IFERROR(--('W08'!$M$89:$M$109=$B71)*'W08'!$H$89:$H$109*('W08'!$I$89:$I$109+'W08'!$J$89:$J$109),0)))-1)),"")</f>
        <v/>
      </c>
      <c r="L71" s="276">
        <f>IFERROR(IF((SUMPRODUCT(IFERROR(--('W10'!$M$9:$M$31=$B71)*'W10'!$H$9:$H$31*('W10'!$I$9:$I$31+'W10'!$J$9:$J$31),0))+SUMPRODUCT(IFERROR(--('W10'!$M$35:$M$55=$B71)*'W10'!$H$35:$H$55*('W10'!$I$35:$I$55+'W10'!$J$35:$J$55),0))+SUMPRODUCT(IFERROR(--('W10'!$M$59:$M$85=$B71)*'W10'!$H$59:$H$85*('W10'!$I$59:$I$85+'W10'!$J$59:$J$85),0))+SUMPRODUCT(IFERROR(--('W10'!$M$89:$M$109=$B71)*'W10'!$H$89:$H$109*('W10'!$I$89:$I$109+'W10'!$J$89:$J$109),0)))=0,"",IF((SUMPRODUCT(IFERROR(--('W09'!$M$9:$M$31=$B71)*'W09'!$H$9:$H$31*('W09'!$I$9:$I$31+'W09'!$J$9:$J$31),0))+SUMPRODUCT(IFERROR(--('W09'!$M$35:$M$55=$B71)*'W09'!$H$35:$H$55*('W09'!$I$35:$I$55+'W09'!$J$35:$J$55),0))+SUMPRODUCT(IFERROR(--('W09'!$M$59:$M$85=$B71)*'W09'!$H$59:$H$85*('W09'!$I$59:$I$85+'W09'!$J$59:$J$85),0))+SUMPRODUCT(IFERROR(--('W09'!$M$89:$M$109=$B71)*'W09'!$H$89:$H$109*('W09'!$I$89:$I$109+'W09'!$J$89:$J$109),0)))=0,"",(SUMPRODUCT(IFERROR(--('W10'!$M$9:$M$31=$B71)*'W10'!$H$9:$H$31*('W10'!$I$9:$I$31+'W10'!$J$9:$J$31),0))+SUMPRODUCT(IFERROR(--('W10'!$M$35:$M$55=$B71)*'W10'!$H$35:$H$55*('W10'!$I$35:$I$55+'W10'!$J$35:$J$55),0))+SUMPRODUCT(IFERROR(--('W10'!$M$59:$M$85=$B71)*'W10'!$H$59:$H$85*('W10'!$I$59:$I$85+'W10'!$J$59:$J$85),0))+SUMPRODUCT(IFERROR(--('W10'!$M$89:$M$109=$B71)*'W10'!$H$89:$H$109*('W10'!$I$89:$I$109+'W10'!$J$89:$J$109),0)))/(SUMPRODUCT(IFERROR(--('W09'!$M$9:$M$31=$B71)*'W09'!$H$9:$H$31*('W09'!$I$9:$I$31+'W09'!$J$9:$J$31),0))+SUMPRODUCT(IFERROR(--('W09'!$M$35:$M$55=$B71)*'W09'!$H$35:$H$55*('W09'!$I$35:$I$55+'W09'!$J$35:$J$55),0))+SUMPRODUCT(IFERROR(--('W09'!$M$59:$M$85=$B71)*'W09'!$H$59:$H$85*('W09'!$I$59:$I$85+'W09'!$J$59:$J$85),0))+SUMPRODUCT(IFERROR(--('W09'!$M$89:$M$109=$B71)*'W09'!$H$89:$H$109*('W09'!$I$89:$I$109+'W09'!$J$89:$J$109),0)))-1)),"")</f>
        <v/>
      </c>
      <c r="M71" s="276">
        <f>IFERROR(IF((SUMPRODUCT(IFERROR(--('W11'!$M$9:$M$31=$B71)*'W11'!$H$9:$H$31*('W11'!$I$9:$I$31+'W11'!$J$9:$J$31),0))+SUMPRODUCT(IFERROR(--('W11'!$M$35:$M$55=$B71)*'W11'!$H$35:$H$55*('W11'!$I$35:$I$55+'W11'!$J$35:$J$55),0))+SUMPRODUCT(IFERROR(--('W11'!$M$59:$M$85=$B71)*'W11'!$H$59:$H$85*('W11'!$I$59:$I$85+'W11'!$J$59:$J$85),0))+SUMPRODUCT(IFERROR(--('W11'!$M$89:$M$109=$B71)*'W11'!$H$89:$H$109*('W11'!$I$89:$I$109+'W11'!$J$89:$J$109),0)))=0,"",IF((SUMPRODUCT(IFERROR(--('W10'!$M$9:$M$31=$B71)*'W10'!$H$9:$H$31*('W10'!$I$9:$I$31+'W10'!$J$9:$J$31),0))+SUMPRODUCT(IFERROR(--('W10'!$M$35:$M$55=$B71)*'W10'!$H$35:$H$55*('W10'!$I$35:$I$55+'W10'!$J$35:$J$55),0))+SUMPRODUCT(IFERROR(--('W10'!$M$59:$M$85=$B71)*'W10'!$H$59:$H$85*('W10'!$I$59:$I$85+'W10'!$J$59:$J$85),0))+SUMPRODUCT(IFERROR(--('W10'!$M$89:$M$109=$B71)*'W10'!$H$89:$H$109*('W10'!$I$89:$I$109+'W10'!$J$89:$J$109),0)))=0,"",(SUMPRODUCT(IFERROR(--('W11'!$M$9:$M$31=$B71)*'W11'!$H$9:$H$31*('W11'!$I$9:$I$31+'W11'!$J$9:$J$31),0))+SUMPRODUCT(IFERROR(--('W11'!$M$35:$M$55=$B71)*'W11'!$H$35:$H$55*('W11'!$I$35:$I$55+'W11'!$J$35:$J$55),0))+SUMPRODUCT(IFERROR(--('W11'!$M$59:$M$85=$B71)*'W11'!$H$59:$H$85*('W11'!$I$59:$I$85+'W11'!$J$59:$J$85),0))+SUMPRODUCT(IFERROR(--('W11'!$M$89:$M$109=$B71)*'W11'!$H$89:$H$109*('W11'!$I$89:$I$109+'W11'!$J$89:$J$109),0)))/(SUMPRODUCT(IFERROR(--('W10'!$M$9:$M$31=$B71)*'W10'!$H$9:$H$31*('W10'!$I$9:$I$31+'W10'!$J$9:$J$31),0))+SUMPRODUCT(IFERROR(--('W10'!$M$35:$M$55=$B71)*'W10'!$H$35:$H$55*('W10'!$I$35:$I$55+'W10'!$J$35:$J$55),0))+SUMPRODUCT(IFERROR(--('W10'!$M$59:$M$85=$B71)*'W10'!$H$59:$H$85*('W10'!$I$59:$I$85+'W10'!$J$59:$J$85),0))+SUMPRODUCT(IFERROR(--('W10'!$M$89:$M$109=$B71)*'W10'!$H$89:$H$109*('W10'!$I$89:$I$109+'W10'!$J$89:$J$109),0)))-1)),"")</f>
        <v/>
      </c>
      <c r="N71" s="276">
        <f>IFERROR(IF((SUMPRODUCT(IFERROR(--('W12'!$M$9:$M$31=$B71)*'W12'!$H$9:$H$31*('W12'!$I$9:$I$31+'W12'!$J$9:$J$31),0))+SUMPRODUCT(IFERROR(--('W12'!$M$35:$M$55=$B71)*'W12'!$H$35:$H$55*('W12'!$I$35:$I$55+'W12'!$J$35:$J$55),0))+SUMPRODUCT(IFERROR(--('W12'!$M$59:$M$85=$B71)*'W12'!$H$59:$H$85*('W12'!$I$59:$I$85+'W12'!$J$59:$J$85),0))+SUMPRODUCT(IFERROR(--('W12'!$M$89:$M$109=$B71)*'W12'!$H$89:$H$109*('W12'!$I$89:$I$109+'W12'!$J$89:$J$109),0)))=0,"",IF((SUMPRODUCT(IFERROR(--('W11'!$M$9:$M$31=$B71)*'W11'!$H$9:$H$31*('W11'!$I$9:$I$31+'W11'!$J$9:$J$31),0))+SUMPRODUCT(IFERROR(--('W11'!$M$35:$M$55=$B71)*'W11'!$H$35:$H$55*('W11'!$I$35:$I$55+'W11'!$J$35:$J$55),0))+SUMPRODUCT(IFERROR(--('W11'!$M$59:$M$85=$B71)*'W11'!$H$59:$H$85*('W11'!$I$59:$I$85+'W11'!$J$59:$J$85),0))+SUMPRODUCT(IFERROR(--('W11'!$M$89:$M$109=$B71)*'W11'!$H$89:$H$109*('W11'!$I$89:$I$109+'W11'!$J$89:$J$109),0)))=0,"",(SUMPRODUCT(IFERROR(--('W12'!$M$9:$M$31=$B71)*'W12'!$H$9:$H$31*('W12'!$I$9:$I$31+'W12'!$J$9:$J$31),0))+SUMPRODUCT(IFERROR(--('W12'!$M$35:$M$55=$B71)*'W12'!$H$35:$H$55*('W12'!$I$35:$I$55+'W12'!$J$35:$J$55),0))+SUMPRODUCT(IFERROR(--('W12'!$M$59:$M$85=$B71)*'W12'!$H$59:$H$85*('W12'!$I$59:$I$85+'W12'!$J$59:$J$85),0))+SUMPRODUCT(IFERROR(--('W12'!$M$89:$M$109=$B71)*'W12'!$H$89:$H$109*('W12'!$I$89:$I$109+'W12'!$J$89:$J$109),0)))/(SUMPRODUCT(IFERROR(--('W11'!$M$9:$M$31=$B71)*'W11'!$H$9:$H$31*('W11'!$I$9:$I$31+'W11'!$J$9:$J$31),0))+SUMPRODUCT(IFERROR(--('W11'!$M$35:$M$55=$B71)*'W11'!$H$35:$H$55*('W11'!$I$35:$I$55+'W11'!$J$35:$J$55),0))+SUMPRODUCT(IFERROR(--('W11'!$M$59:$M$85=$B71)*'W11'!$H$59:$H$85*('W11'!$I$59:$I$85+'W11'!$J$59:$J$85),0))+SUMPRODUCT(IFERROR(--('W11'!$M$89:$M$109=$B71)*'W11'!$H$89:$H$109*('W11'!$I$89:$I$109+'W11'!$J$89:$J$109),0)))-1)),"")</f>
        <v/>
      </c>
      <c r="O71" s="276">
        <f>IFERROR(IF((SUMPRODUCT(IFERROR(--('W13'!$M$9:$M$31=$B71)*'W13'!$H$9:$H$31*('W13'!$I$9:$I$31+'W13'!$J$9:$J$31),0))+SUMPRODUCT(IFERROR(--('W13'!$M$35:$M$55=$B71)*'W13'!$H$35:$H$55*('W13'!$I$35:$I$55+'W13'!$J$35:$J$55),0))+SUMPRODUCT(IFERROR(--('W13'!$M$59:$M$85=$B71)*'W13'!$H$59:$H$85*('W13'!$I$59:$I$85+'W13'!$J$59:$J$85),0))+SUMPRODUCT(IFERROR(--('W13'!$M$89:$M$109=$B71)*'W13'!$H$89:$H$109*('W13'!$I$89:$I$109+'W13'!$J$89:$J$109),0)))=0,"",IF((SUMPRODUCT(IFERROR(--('W12'!$M$9:$M$31=$B71)*'W12'!$H$9:$H$31*('W12'!$I$9:$I$31+'W12'!$J$9:$J$31),0))+SUMPRODUCT(IFERROR(--('W12'!$M$35:$M$55=$B71)*'W12'!$H$35:$H$55*('W12'!$I$35:$I$55+'W12'!$J$35:$J$55),0))+SUMPRODUCT(IFERROR(--('W12'!$M$59:$M$85=$B71)*'W12'!$H$59:$H$85*('W12'!$I$59:$I$85+'W12'!$J$59:$J$85),0))+SUMPRODUCT(IFERROR(--('W12'!$M$89:$M$109=$B71)*'W12'!$H$89:$H$109*('W12'!$I$89:$I$109+'W12'!$J$89:$J$109),0)))=0,"",(SUMPRODUCT(IFERROR(--('W13'!$M$9:$M$31=$B71)*'W13'!$H$9:$H$31*('W13'!$I$9:$I$31+'W13'!$J$9:$J$31),0))+SUMPRODUCT(IFERROR(--('W13'!$M$35:$M$55=$B71)*'W13'!$H$35:$H$55*('W13'!$I$35:$I$55+'W13'!$J$35:$J$55),0))+SUMPRODUCT(IFERROR(--('W13'!$M$59:$M$85=$B71)*'W13'!$H$59:$H$85*('W13'!$I$59:$I$85+'W13'!$J$59:$J$85),0))+SUMPRODUCT(IFERROR(--('W13'!$M$89:$M$109=$B71)*'W13'!$H$89:$H$109*('W13'!$I$89:$I$109+'W13'!$J$89:$J$109),0)))/(SUMPRODUCT(IFERROR(--('W12'!$M$9:$M$31=$B71)*'W12'!$H$9:$H$31*('W12'!$I$9:$I$31+'W12'!$J$9:$J$31),0))+SUMPRODUCT(IFERROR(--('W12'!$M$35:$M$55=$B71)*'W12'!$H$35:$H$55*('W12'!$I$35:$I$55+'W12'!$J$35:$J$55),0))+SUMPRODUCT(IFERROR(--('W12'!$M$59:$M$85=$B71)*'W12'!$H$59:$H$85*('W12'!$I$59:$I$85+'W12'!$J$59:$J$85),0))+SUMPRODUCT(IFERROR(--('W12'!$M$89:$M$109=$B71)*'W12'!$H$89:$H$109*('W12'!$I$89:$I$109+'W12'!$J$89:$J$109),0)))-1)),"")</f>
        <v/>
      </c>
      <c r="P71" s="276">
        <f>IFERROR(IF((SUMPRODUCT(IFERROR(--('W14'!$M$9:$M$31=$B71)*'W14'!$H$9:$H$31*('W14'!$I$9:$I$31+'W14'!$J$9:$J$31),0))+SUMPRODUCT(IFERROR(--('W14'!$M$35:$M$55=$B71)*'W14'!$H$35:$H$55*('W14'!$I$35:$I$55+'W14'!$J$35:$J$55),0))+SUMPRODUCT(IFERROR(--('W14'!$M$59:$M$85=$B71)*'W14'!$H$59:$H$85*('W14'!$I$59:$I$85+'W14'!$J$59:$J$85),0))+SUMPRODUCT(IFERROR(--('W14'!$M$89:$M$109=$B71)*'W14'!$H$89:$H$109*('W14'!$I$89:$I$109+'W14'!$J$89:$J$109),0)))=0,"",IF((SUMPRODUCT(IFERROR(--('W13'!$M$9:$M$31=$B71)*'W13'!$H$9:$H$31*('W13'!$I$9:$I$31+'W13'!$J$9:$J$31),0))+SUMPRODUCT(IFERROR(--('W13'!$M$35:$M$55=$B71)*'W13'!$H$35:$H$55*('W13'!$I$35:$I$55+'W13'!$J$35:$J$55),0))+SUMPRODUCT(IFERROR(--('W13'!$M$59:$M$85=$B71)*'W13'!$H$59:$H$85*('W13'!$I$59:$I$85+'W13'!$J$59:$J$85),0))+SUMPRODUCT(IFERROR(--('W13'!$M$89:$M$109=$B71)*'W13'!$H$89:$H$109*('W13'!$I$89:$I$109+'W13'!$J$89:$J$109),0)))=0,"",(SUMPRODUCT(IFERROR(--('W14'!$M$9:$M$31=$B71)*'W14'!$H$9:$H$31*('W14'!$I$9:$I$31+'W14'!$J$9:$J$31),0))+SUMPRODUCT(IFERROR(--('W14'!$M$35:$M$55=$B71)*'W14'!$H$35:$H$55*('W14'!$I$35:$I$55+'W14'!$J$35:$J$55),0))+SUMPRODUCT(IFERROR(--('W14'!$M$59:$M$85=$B71)*'W14'!$H$59:$H$85*('W14'!$I$59:$I$85+'W14'!$J$59:$J$85),0))+SUMPRODUCT(IFERROR(--('W14'!$M$89:$M$109=$B71)*'W14'!$H$89:$H$109*('W14'!$I$89:$I$109+'W14'!$J$89:$J$109),0)))/(SUMPRODUCT(IFERROR(--('W13'!$M$9:$M$31=$B71)*'W13'!$H$9:$H$31*('W13'!$I$9:$I$31+'W13'!$J$9:$J$31),0))+SUMPRODUCT(IFERROR(--('W13'!$M$35:$M$55=$B71)*'W13'!$H$35:$H$55*('W13'!$I$35:$I$55+'W13'!$J$35:$J$55),0))+SUMPRODUCT(IFERROR(--('W13'!$M$59:$M$85=$B71)*'W13'!$H$59:$H$85*('W13'!$I$59:$I$85+'W13'!$J$59:$J$85),0))+SUMPRODUCT(IFERROR(--('W13'!$M$89:$M$109=$B71)*'W13'!$H$89:$H$109*('W13'!$I$89:$I$109+'W13'!$J$89:$J$109),0)))-1)),"")</f>
        <v/>
      </c>
      <c r="Q71" s="276">
        <f>IFERROR(IF((SUMPRODUCT(IFERROR(--('W15'!$M$9:$M$31=$B71)*'W15'!$H$9:$H$31*('W15'!$I$9:$I$31+'W15'!$J$9:$J$31),0))+SUMPRODUCT(IFERROR(--('W15'!$M$35:$M$55=$B71)*'W15'!$H$35:$H$55*('W15'!$I$35:$I$55+'W15'!$J$35:$J$55),0))+SUMPRODUCT(IFERROR(--('W15'!$M$59:$M$85=$B71)*'W15'!$H$59:$H$85*('W15'!$I$59:$I$85+'W15'!$J$59:$J$85),0))+SUMPRODUCT(IFERROR(--('W15'!$M$89:$M$109=$B71)*'W15'!$H$89:$H$109*('W15'!$I$89:$I$109+'W15'!$J$89:$J$109),0)))=0,"",IF((SUMPRODUCT(IFERROR(--('W14'!$M$9:$M$31=$B71)*'W14'!$H$9:$H$31*('W14'!$I$9:$I$31+'W14'!$J$9:$J$31),0))+SUMPRODUCT(IFERROR(--('W14'!$M$35:$M$55=$B71)*'W14'!$H$35:$H$55*('W14'!$I$35:$I$55+'W14'!$J$35:$J$55),0))+SUMPRODUCT(IFERROR(--('W14'!$M$59:$M$85=$B71)*'W14'!$H$59:$H$85*('W14'!$I$59:$I$85+'W14'!$J$59:$J$85),0))+SUMPRODUCT(IFERROR(--('W14'!$M$89:$M$109=$B71)*'W14'!$H$89:$H$109*('W14'!$I$89:$I$109+'W14'!$J$89:$J$109),0)))=0,"",(SUMPRODUCT(IFERROR(--('W15'!$M$9:$M$31=$B71)*'W15'!$H$9:$H$31*('W15'!$I$9:$I$31+'W15'!$J$9:$J$31),0))+SUMPRODUCT(IFERROR(--('W15'!$M$35:$M$55=$B71)*'W15'!$H$35:$H$55*('W15'!$I$35:$I$55+'W15'!$J$35:$J$55),0))+SUMPRODUCT(IFERROR(--('W15'!$M$59:$M$85=$B71)*'W15'!$H$59:$H$85*('W15'!$I$59:$I$85+'W15'!$J$59:$J$85),0))+SUMPRODUCT(IFERROR(--('W15'!$M$89:$M$109=$B71)*'W15'!$H$89:$H$109*('W15'!$I$89:$I$109+'W15'!$J$89:$J$109),0)))/(SUMPRODUCT(IFERROR(--('W14'!$M$9:$M$31=$B71)*'W14'!$H$9:$H$31*('W14'!$I$9:$I$31+'W14'!$J$9:$J$31),0))+SUMPRODUCT(IFERROR(--('W14'!$M$35:$M$55=$B71)*'W14'!$H$35:$H$55*('W14'!$I$35:$I$55+'W14'!$J$35:$J$55),0))+SUMPRODUCT(IFERROR(--('W14'!$M$59:$M$85=$B71)*'W14'!$H$59:$H$85*('W14'!$I$59:$I$85+'W14'!$J$59:$J$85),0))+SUMPRODUCT(IFERROR(--('W14'!$M$89:$M$109=$B71)*'W14'!$H$89:$H$109*('W14'!$I$89:$I$109+'W14'!$J$89:$J$109),0)))-1)),"")</f>
        <v/>
      </c>
      <c r="R71" s="276">
        <f>IFERROR(IF((SUMPRODUCT(IFERROR(--('W16'!$M$9:$M$31=$B71)*'W16'!$H$9:$H$31*('W16'!$I$9:$I$31+'W16'!$J$9:$J$31),0))+SUMPRODUCT(IFERROR(--('W16'!$M$35:$M$55=$B71)*'W16'!$H$35:$H$55*('W16'!$I$35:$I$55+'W16'!$J$35:$J$55),0))+SUMPRODUCT(IFERROR(--('W16'!$M$59:$M$85=$B71)*'W16'!$H$59:$H$85*('W16'!$I$59:$I$85+'W16'!$J$59:$J$85),0))+SUMPRODUCT(IFERROR(--('W16'!$M$89:$M$109=$B71)*'W16'!$H$89:$H$109*('W16'!$I$89:$I$109+'W16'!$J$89:$J$109),0)))=0,"",IF((SUMPRODUCT(IFERROR(--('W15'!$M$9:$M$31=$B71)*'W15'!$H$9:$H$31*('W15'!$I$9:$I$31+'W15'!$J$9:$J$31),0))+SUMPRODUCT(IFERROR(--('W15'!$M$35:$M$55=$B71)*'W15'!$H$35:$H$55*('W15'!$I$35:$I$55+'W15'!$J$35:$J$55),0))+SUMPRODUCT(IFERROR(--('W15'!$M$59:$M$85=$B71)*'W15'!$H$59:$H$85*('W15'!$I$59:$I$85+'W15'!$J$59:$J$85),0))+SUMPRODUCT(IFERROR(--('W15'!$M$89:$M$109=$B71)*'W15'!$H$89:$H$109*('W15'!$I$89:$I$109+'W15'!$J$89:$J$109),0)))=0,"",(SUMPRODUCT(IFERROR(--('W16'!$M$9:$M$31=$B71)*'W16'!$H$9:$H$31*('W16'!$I$9:$I$31+'W16'!$J$9:$J$31),0))+SUMPRODUCT(IFERROR(--('W16'!$M$35:$M$55=$B71)*'W16'!$H$35:$H$55*('W16'!$I$35:$I$55+'W16'!$J$35:$J$55),0))+SUMPRODUCT(IFERROR(--('W16'!$M$59:$M$85=$B71)*'W16'!$H$59:$H$85*('W16'!$I$59:$I$85+'W16'!$J$59:$J$85),0))+SUMPRODUCT(IFERROR(--('W16'!$M$89:$M$109=$B71)*'W16'!$H$89:$H$109*('W16'!$I$89:$I$109+'W16'!$J$89:$J$109),0)))/(SUMPRODUCT(IFERROR(--('W15'!$M$9:$M$31=$B71)*'W15'!$H$9:$H$31*('W15'!$I$9:$I$31+'W15'!$J$9:$J$31),0))+SUMPRODUCT(IFERROR(--('W15'!$M$35:$M$55=$B71)*'W15'!$H$35:$H$55*('W15'!$I$35:$I$55+'W15'!$J$35:$J$55),0))+SUMPRODUCT(IFERROR(--('W15'!$M$59:$M$85=$B71)*'W15'!$H$59:$H$85*('W15'!$I$59:$I$85+'W15'!$J$59:$J$85),0))+SUMPRODUCT(IFERROR(--('W15'!$M$89:$M$109=$B71)*'W15'!$H$89:$H$109*('W15'!$I$89:$I$109+'W15'!$J$89:$J$109),0)))-1)),"")</f>
        <v/>
      </c>
    </row>
    <row r="72">
      <c r="A72" s="231" t="inlineStr">
        <is>
          <t>G4</t>
        </is>
      </c>
      <c r="B72" s="232" t="inlineStr">
        <is>
          <t>Smith calf raise in piedi</t>
        </is>
      </c>
      <c r="C72" s="275">
        <f>""</f>
        <v/>
      </c>
      <c r="D72" s="275">
        <f>IFERROR(IF((SUMPRODUCT(IFERROR(--('W02'!$M$9:$M$31=$B72)*'W02'!$H$9:$H$31*('W02'!$I$9:$I$31+'W02'!$J$9:$J$31),0))+SUMPRODUCT(IFERROR(--('W02'!$M$35:$M$55=$B72)*'W02'!$H$35:$H$55*('W02'!$I$35:$I$55+'W02'!$J$35:$J$55),0))+SUMPRODUCT(IFERROR(--('W02'!$M$59:$M$85=$B72)*'W02'!$H$59:$H$85*('W02'!$I$59:$I$85+'W02'!$J$59:$J$85),0))+SUMPRODUCT(IFERROR(--('W02'!$M$89:$M$109=$B72)*'W02'!$H$89:$H$109*('W02'!$I$89:$I$109+'W02'!$J$89:$J$109),0)))=0,"",IF((SUMPRODUCT(IFERROR(--('W01'!$M$9:$M$31=$B72)*'W01'!$H$9:$H$31*('W01'!$I$9:$I$31+'W01'!$J$9:$J$31),0))+SUMPRODUCT(IFERROR(--('W01'!$M$35:$M$55=$B72)*'W01'!$H$35:$H$55*('W01'!$I$35:$I$55+'W01'!$J$35:$J$55),0))+SUMPRODUCT(IFERROR(--('W01'!$M$59:$M$85=$B72)*'W01'!$H$59:$H$85*('W01'!$I$59:$I$85+'W01'!$J$59:$J$85),0))+SUMPRODUCT(IFERROR(--('W01'!$M$89:$M$109=$B72)*'W01'!$H$89:$H$109*('W01'!$I$89:$I$109+'W01'!$J$89:$J$109),0)))=0,"",(SUMPRODUCT(IFERROR(--('W02'!$M$9:$M$31=$B72)*'W02'!$H$9:$H$31*('W02'!$I$9:$I$31+'W02'!$J$9:$J$31),0))+SUMPRODUCT(IFERROR(--('W02'!$M$35:$M$55=$B72)*'W02'!$H$35:$H$55*('W02'!$I$35:$I$55+'W02'!$J$35:$J$55),0))+SUMPRODUCT(IFERROR(--('W02'!$M$59:$M$85=$B72)*'W02'!$H$59:$H$85*('W02'!$I$59:$I$85+'W02'!$J$59:$J$85),0))+SUMPRODUCT(IFERROR(--('W02'!$M$89:$M$109=$B72)*'W02'!$H$89:$H$109*('W02'!$I$89:$I$109+'W02'!$J$89:$J$109),0)))/(SUMPRODUCT(IFERROR(--('W01'!$M$9:$M$31=$B72)*'W01'!$H$9:$H$31*('W01'!$I$9:$I$31+'W01'!$J$9:$J$31),0))+SUMPRODUCT(IFERROR(--('W01'!$M$35:$M$55=$B72)*'W01'!$H$35:$H$55*('W01'!$I$35:$I$55+'W01'!$J$35:$J$55),0))+SUMPRODUCT(IFERROR(--('W01'!$M$59:$M$85=$B72)*'W01'!$H$59:$H$85*('W01'!$I$59:$I$85+'W01'!$J$59:$J$85),0))+SUMPRODUCT(IFERROR(--('W01'!$M$89:$M$109=$B72)*'W01'!$H$89:$H$109*('W01'!$I$89:$I$109+'W01'!$J$89:$J$109),0)))-1)),"")</f>
        <v/>
      </c>
      <c r="E72" s="275">
        <f>IFERROR(IF((SUMPRODUCT(IFERROR(--('W03'!$M$9:$M$31=$B72)*'W03'!$H$9:$H$31*('W03'!$I$9:$I$31+'W03'!$J$9:$J$31),0))+SUMPRODUCT(IFERROR(--('W03'!$M$35:$M$55=$B72)*'W03'!$H$35:$H$55*('W03'!$I$35:$I$55+'W03'!$J$35:$J$55),0))+SUMPRODUCT(IFERROR(--('W03'!$M$59:$M$85=$B72)*'W03'!$H$59:$H$85*('W03'!$I$59:$I$85+'W03'!$J$59:$J$85),0))+SUMPRODUCT(IFERROR(--('W03'!$M$89:$M$109=$B72)*'W03'!$H$89:$H$109*('W03'!$I$89:$I$109+'W03'!$J$89:$J$109),0)))=0,"",IF((SUMPRODUCT(IFERROR(--('W02'!$M$9:$M$31=$B72)*'W02'!$H$9:$H$31*('W02'!$I$9:$I$31+'W02'!$J$9:$J$31),0))+SUMPRODUCT(IFERROR(--('W02'!$M$35:$M$55=$B72)*'W02'!$H$35:$H$55*('W02'!$I$35:$I$55+'W02'!$J$35:$J$55),0))+SUMPRODUCT(IFERROR(--('W02'!$M$59:$M$85=$B72)*'W02'!$H$59:$H$85*('W02'!$I$59:$I$85+'W02'!$J$59:$J$85),0))+SUMPRODUCT(IFERROR(--('W02'!$M$89:$M$109=$B72)*'W02'!$H$89:$H$109*('W02'!$I$89:$I$109+'W02'!$J$89:$J$109),0)))=0,"",(SUMPRODUCT(IFERROR(--('W03'!$M$9:$M$31=$B72)*'W03'!$H$9:$H$31*('W03'!$I$9:$I$31+'W03'!$J$9:$J$31),0))+SUMPRODUCT(IFERROR(--('W03'!$M$35:$M$55=$B72)*'W03'!$H$35:$H$55*('W03'!$I$35:$I$55+'W03'!$J$35:$J$55),0))+SUMPRODUCT(IFERROR(--('W03'!$M$59:$M$85=$B72)*'W03'!$H$59:$H$85*('W03'!$I$59:$I$85+'W03'!$J$59:$J$85),0))+SUMPRODUCT(IFERROR(--('W03'!$M$89:$M$109=$B72)*'W03'!$H$89:$H$109*('W03'!$I$89:$I$109+'W03'!$J$89:$J$109),0)))/(SUMPRODUCT(IFERROR(--('W02'!$M$9:$M$31=$B72)*'W02'!$H$9:$H$31*('W02'!$I$9:$I$31+'W02'!$J$9:$J$31),0))+SUMPRODUCT(IFERROR(--('W02'!$M$35:$M$55=$B72)*'W02'!$H$35:$H$55*('W02'!$I$35:$I$55+'W02'!$J$35:$J$55),0))+SUMPRODUCT(IFERROR(--('W02'!$M$59:$M$85=$B72)*'W02'!$H$59:$H$85*('W02'!$I$59:$I$85+'W02'!$J$59:$J$85),0))+SUMPRODUCT(IFERROR(--('W02'!$M$89:$M$109=$B72)*'W02'!$H$89:$H$109*('W02'!$I$89:$I$109+'W02'!$J$89:$J$109),0)))-1)),"")</f>
        <v/>
      </c>
      <c r="F72" s="275">
        <f>IFERROR(IF((SUMPRODUCT(IFERROR(--('W04'!$M$9:$M$31=$B72)*'W04'!$H$9:$H$31*('W04'!$I$9:$I$31+'W04'!$J$9:$J$31),0))+SUMPRODUCT(IFERROR(--('W04'!$M$35:$M$55=$B72)*'W04'!$H$35:$H$55*('W04'!$I$35:$I$55+'W04'!$J$35:$J$55),0))+SUMPRODUCT(IFERROR(--('W04'!$M$59:$M$85=$B72)*'W04'!$H$59:$H$85*('W04'!$I$59:$I$85+'W04'!$J$59:$J$85),0))+SUMPRODUCT(IFERROR(--('W04'!$M$89:$M$109=$B72)*'W04'!$H$89:$H$109*('W04'!$I$89:$I$109+'W04'!$J$89:$J$109),0)))=0,"",IF((SUMPRODUCT(IFERROR(--('W03'!$M$9:$M$31=$B72)*'W03'!$H$9:$H$31*('W03'!$I$9:$I$31+'W03'!$J$9:$J$31),0))+SUMPRODUCT(IFERROR(--('W03'!$M$35:$M$55=$B72)*'W03'!$H$35:$H$55*('W03'!$I$35:$I$55+'W03'!$J$35:$J$55),0))+SUMPRODUCT(IFERROR(--('W03'!$M$59:$M$85=$B72)*'W03'!$H$59:$H$85*('W03'!$I$59:$I$85+'W03'!$J$59:$J$85),0))+SUMPRODUCT(IFERROR(--('W03'!$M$89:$M$109=$B72)*'W03'!$H$89:$H$109*('W03'!$I$89:$I$109+'W03'!$J$89:$J$109),0)))=0,"",(SUMPRODUCT(IFERROR(--('W04'!$M$9:$M$31=$B72)*'W04'!$H$9:$H$31*('W04'!$I$9:$I$31+'W04'!$J$9:$J$31),0))+SUMPRODUCT(IFERROR(--('W04'!$M$35:$M$55=$B72)*'W04'!$H$35:$H$55*('W04'!$I$35:$I$55+'W04'!$J$35:$J$55),0))+SUMPRODUCT(IFERROR(--('W04'!$M$59:$M$85=$B72)*'W04'!$H$59:$H$85*('W04'!$I$59:$I$85+'W04'!$J$59:$J$85),0))+SUMPRODUCT(IFERROR(--('W04'!$M$89:$M$109=$B72)*'W04'!$H$89:$H$109*('W04'!$I$89:$I$109+'W04'!$J$89:$J$109),0)))/(SUMPRODUCT(IFERROR(--('W03'!$M$9:$M$31=$B72)*'W03'!$H$9:$H$31*('W03'!$I$9:$I$31+'W03'!$J$9:$J$31),0))+SUMPRODUCT(IFERROR(--('W03'!$M$35:$M$55=$B72)*'W03'!$H$35:$H$55*('W03'!$I$35:$I$55+'W03'!$J$35:$J$55),0))+SUMPRODUCT(IFERROR(--('W03'!$M$59:$M$85=$B72)*'W03'!$H$59:$H$85*('W03'!$I$59:$I$85+'W03'!$J$59:$J$85),0))+SUMPRODUCT(IFERROR(--('W03'!$M$89:$M$109=$B72)*'W03'!$H$89:$H$109*('W03'!$I$89:$I$109+'W03'!$J$89:$J$109),0)))-1)),"")</f>
        <v/>
      </c>
      <c r="G72" s="275">
        <f>IFERROR(IF((SUMPRODUCT(IFERROR(--('W05'!$M$9:$M$31=$B72)*'W05'!$H$9:$H$31*('W05'!$I$9:$I$31+'W05'!$J$9:$J$31),0))+SUMPRODUCT(IFERROR(--('W05'!$M$35:$M$55=$B72)*'W05'!$H$35:$H$55*('W05'!$I$35:$I$55+'W05'!$J$35:$J$55),0))+SUMPRODUCT(IFERROR(--('W05'!$M$59:$M$85=$B72)*'W05'!$H$59:$H$85*('W05'!$I$59:$I$85+'W05'!$J$59:$J$85),0))+SUMPRODUCT(IFERROR(--('W05'!$M$89:$M$109=$B72)*'W05'!$H$89:$H$109*('W05'!$I$89:$I$109+'W05'!$J$89:$J$109),0)))=0,"",IF((SUMPRODUCT(IFERROR(--('W04'!$M$9:$M$31=$B72)*'W04'!$H$9:$H$31*('W04'!$I$9:$I$31+'W04'!$J$9:$J$31),0))+SUMPRODUCT(IFERROR(--('W04'!$M$35:$M$55=$B72)*'W04'!$H$35:$H$55*('W04'!$I$35:$I$55+'W04'!$J$35:$J$55),0))+SUMPRODUCT(IFERROR(--('W04'!$M$59:$M$85=$B72)*'W04'!$H$59:$H$85*('W04'!$I$59:$I$85+'W04'!$J$59:$J$85),0))+SUMPRODUCT(IFERROR(--('W04'!$M$89:$M$109=$B72)*'W04'!$H$89:$H$109*('W04'!$I$89:$I$109+'W04'!$J$89:$J$109),0)))=0,"",(SUMPRODUCT(IFERROR(--('W05'!$M$9:$M$31=$B72)*'W05'!$H$9:$H$31*('W05'!$I$9:$I$31+'W05'!$J$9:$J$31),0))+SUMPRODUCT(IFERROR(--('W05'!$M$35:$M$55=$B72)*'W05'!$H$35:$H$55*('W05'!$I$35:$I$55+'W05'!$J$35:$J$55),0))+SUMPRODUCT(IFERROR(--('W05'!$M$59:$M$85=$B72)*'W05'!$H$59:$H$85*('W05'!$I$59:$I$85+'W05'!$J$59:$J$85),0))+SUMPRODUCT(IFERROR(--('W05'!$M$89:$M$109=$B72)*'W05'!$H$89:$H$109*('W05'!$I$89:$I$109+'W05'!$J$89:$J$109),0)))/(SUMPRODUCT(IFERROR(--('W04'!$M$9:$M$31=$B72)*'W04'!$H$9:$H$31*('W04'!$I$9:$I$31+'W04'!$J$9:$J$31),0))+SUMPRODUCT(IFERROR(--('W04'!$M$35:$M$55=$B72)*'W04'!$H$35:$H$55*('W04'!$I$35:$I$55+'W04'!$J$35:$J$55),0))+SUMPRODUCT(IFERROR(--('W04'!$M$59:$M$85=$B72)*'W04'!$H$59:$H$85*('W04'!$I$59:$I$85+'W04'!$J$59:$J$85),0))+SUMPRODUCT(IFERROR(--('W04'!$M$89:$M$109=$B72)*'W04'!$H$89:$H$109*('W04'!$I$89:$I$109+'W04'!$J$89:$J$109),0)))-1)),"")</f>
        <v/>
      </c>
      <c r="H72" s="275">
        <f>IFERROR(IF((SUMPRODUCT(IFERROR(--('W06'!$M$9:$M$31=$B72)*'W06'!$H$9:$H$31*('W06'!$I$9:$I$31+'W06'!$J$9:$J$31),0))+SUMPRODUCT(IFERROR(--('W06'!$M$35:$M$55=$B72)*'W06'!$H$35:$H$55*('W06'!$I$35:$I$55+'W06'!$J$35:$J$55),0))+SUMPRODUCT(IFERROR(--('W06'!$M$59:$M$85=$B72)*'W06'!$H$59:$H$85*('W06'!$I$59:$I$85+'W06'!$J$59:$J$85),0))+SUMPRODUCT(IFERROR(--('W06'!$M$89:$M$109=$B72)*'W06'!$H$89:$H$109*('W06'!$I$89:$I$109+'W06'!$J$89:$J$109),0)))=0,"",IF((SUMPRODUCT(IFERROR(--('W05'!$M$9:$M$31=$B72)*'W05'!$H$9:$H$31*('W05'!$I$9:$I$31+'W05'!$J$9:$J$31),0))+SUMPRODUCT(IFERROR(--('W05'!$M$35:$M$55=$B72)*'W05'!$H$35:$H$55*('W05'!$I$35:$I$55+'W05'!$J$35:$J$55),0))+SUMPRODUCT(IFERROR(--('W05'!$M$59:$M$85=$B72)*'W05'!$H$59:$H$85*('W05'!$I$59:$I$85+'W05'!$J$59:$J$85),0))+SUMPRODUCT(IFERROR(--('W05'!$M$89:$M$109=$B72)*'W05'!$H$89:$H$109*('W05'!$I$89:$I$109+'W05'!$J$89:$J$109),0)))=0,"",(SUMPRODUCT(IFERROR(--('W06'!$M$9:$M$31=$B72)*'W06'!$H$9:$H$31*('W06'!$I$9:$I$31+'W06'!$J$9:$J$31),0))+SUMPRODUCT(IFERROR(--('W06'!$M$35:$M$55=$B72)*'W06'!$H$35:$H$55*('W06'!$I$35:$I$55+'W06'!$J$35:$J$55),0))+SUMPRODUCT(IFERROR(--('W06'!$M$59:$M$85=$B72)*'W06'!$H$59:$H$85*('W06'!$I$59:$I$85+'W06'!$J$59:$J$85),0))+SUMPRODUCT(IFERROR(--('W06'!$M$89:$M$109=$B72)*'W06'!$H$89:$H$109*('W06'!$I$89:$I$109+'W06'!$J$89:$J$109),0)))/(SUMPRODUCT(IFERROR(--('W05'!$M$9:$M$31=$B72)*'W05'!$H$9:$H$31*('W05'!$I$9:$I$31+'W05'!$J$9:$J$31),0))+SUMPRODUCT(IFERROR(--('W05'!$M$35:$M$55=$B72)*'W05'!$H$35:$H$55*('W05'!$I$35:$I$55+'W05'!$J$35:$J$55),0))+SUMPRODUCT(IFERROR(--('W05'!$M$59:$M$85=$B72)*'W05'!$H$59:$H$85*('W05'!$I$59:$I$85+'W05'!$J$59:$J$85),0))+SUMPRODUCT(IFERROR(--('W05'!$M$89:$M$109=$B72)*'W05'!$H$89:$H$109*('W05'!$I$89:$I$109+'W05'!$J$89:$J$109),0)))-1)),"")</f>
        <v/>
      </c>
      <c r="I72" s="275">
        <f>IFERROR(IF((SUMPRODUCT(IFERROR(--('W07'!$M$9:$M$31=$B72)*'W07'!$H$9:$H$31*('W07'!$I$9:$I$31+'W07'!$J$9:$J$31),0))+SUMPRODUCT(IFERROR(--('W07'!$M$35:$M$55=$B72)*'W07'!$H$35:$H$55*('W07'!$I$35:$I$55+'W07'!$J$35:$J$55),0))+SUMPRODUCT(IFERROR(--('W07'!$M$59:$M$85=$B72)*'W07'!$H$59:$H$85*('W07'!$I$59:$I$85+'W07'!$J$59:$J$85),0))+SUMPRODUCT(IFERROR(--('W07'!$M$89:$M$109=$B72)*'W07'!$H$89:$H$109*('W07'!$I$89:$I$109+'W07'!$J$89:$J$109),0)))=0,"",IF((SUMPRODUCT(IFERROR(--('W06'!$M$9:$M$31=$B72)*'W06'!$H$9:$H$31*('W06'!$I$9:$I$31+'W06'!$J$9:$J$31),0))+SUMPRODUCT(IFERROR(--('W06'!$M$35:$M$55=$B72)*'W06'!$H$35:$H$55*('W06'!$I$35:$I$55+'W06'!$J$35:$J$55),0))+SUMPRODUCT(IFERROR(--('W06'!$M$59:$M$85=$B72)*'W06'!$H$59:$H$85*('W06'!$I$59:$I$85+'W06'!$J$59:$J$85),0))+SUMPRODUCT(IFERROR(--('W06'!$M$89:$M$109=$B72)*'W06'!$H$89:$H$109*('W06'!$I$89:$I$109+'W06'!$J$89:$J$109),0)))=0,"",(SUMPRODUCT(IFERROR(--('W07'!$M$9:$M$31=$B72)*'W07'!$H$9:$H$31*('W07'!$I$9:$I$31+'W07'!$J$9:$J$31),0))+SUMPRODUCT(IFERROR(--('W07'!$M$35:$M$55=$B72)*'W07'!$H$35:$H$55*('W07'!$I$35:$I$55+'W07'!$J$35:$J$55),0))+SUMPRODUCT(IFERROR(--('W07'!$M$59:$M$85=$B72)*'W07'!$H$59:$H$85*('W07'!$I$59:$I$85+'W07'!$J$59:$J$85),0))+SUMPRODUCT(IFERROR(--('W07'!$M$89:$M$109=$B72)*'W07'!$H$89:$H$109*('W07'!$I$89:$I$109+'W07'!$J$89:$J$109),0)))/(SUMPRODUCT(IFERROR(--('W06'!$M$9:$M$31=$B72)*'W06'!$H$9:$H$31*('W06'!$I$9:$I$31+'W06'!$J$9:$J$31),0))+SUMPRODUCT(IFERROR(--('W06'!$M$35:$M$55=$B72)*'W06'!$H$35:$H$55*('W06'!$I$35:$I$55+'W06'!$J$35:$J$55),0))+SUMPRODUCT(IFERROR(--('W06'!$M$59:$M$85=$B72)*'W06'!$H$59:$H$85*('W06'!$I$59:$I$85+'W06'!$J$59:$J$85),0))+SUMPRODUCT(IFERROR(--('W06'!$M$89:$M$109=$B72)*'W06'!$H$89:$H$109*('W06'!$I$89:$I$109+'W06'!$J$89:$J$109),0)))-1)),"")</f>
        <v/>
      </c>
      <c r="J72" s="275">
        <f>IFERROR(IF((SUMPRODUCT(IFERROR(--('W08'!$M$9:$M$31=$B72)*'W08'!$H$9:$H$31*('W08'!$I$9:$I$31+'W08'!$J$9:$J$31),0))+SUMPRODUCT(IFERROR(--('W08'!$M$35:$M$55=$B72)*'W08'!$H$35:$H$55*('W08'!$I$35:$I$55+'W08'!$J$35:$J$55),0))+SUMPRODUCT(IFERROR(--('W08'!$M$59:$M$85=$B72)*'W08'!$H$59:$H$85*('W08'!$I$59:$I$85+'W08'!$J$59:$J$85),0))+SUMPRODUCT(IFERROR(--('W08'!$M$89:$M$109=$B72)*'W08'!$H$89:$H$109*('W08'!$I$89:$I$109+'W08'!$J$89:$J$109),0)))=0,"",IF((SUMPRODUCT(IFERROR(--('W07'!$M$9:$M$31=$B72)*'W07'!$H$9:$H$31*('W07'!$I$9:$I$31+'W07'!$J$9:$J$31),0))+SUMPRODUCT(IFERROR(--('W07'!$M$35:$M$55=$B72)*'W07'!$H$35:$H$55*('W07'!$I$35:$I$55+'W07'!$J$35:$J$55),0))+SUMPRODUCT(IFERROR(--('W07'!$M$59:$M$85=$B72)*'W07'!$H$59:$H$85*('W07'!$I$59:$I$85+'W07'!$J$59:$J$85),0))+SUMPRODUCT(IFERROR(--('W07'!$M$89:$M$109=$B72)*'W07'!$H$89:$H$109*('W07'!$I$89:$I$109+'W07'!$J$89:$J$109),0)))=0,"",(SUMPRODUCT(IFERROR(--('W08'!$M$9:$M$31=$B72)*'W08'!$H$9:$H$31*('W08'!$I$9:$I$31+'W08'!$J$9:$J$31),0))+SUMPRODUCT(IFERROR(--('W08'!$M$35:$M$55=$B72)*'W08'!$H$35:$H$55*('W08'!$I$35:$I$55+'W08'!$J$35:$J$55),0))+SUMPRODUCT(IFERROR(--('W08'!$M$59:$M$85=$B72)*'W08'!$H$59:$H$85*('W08'!$I$59:$I$85+'W08'!$J$59:$J$85),0))+SUMPRODUCT(IFERROR(--('W08'!$M$89:$M$109=$B72)*'W08'!$H$89:$H$109*('W08'!$I$89:$I$109+'W08'!$J$89:$J$109),0)))/(SUMPRODUCT(IFERROR(--('W07'!$M$9:$M$31=$B72)*'W07'!$H$9:$H$31*('W07'!$I$9:$I$31+'W07'!$J$9:$J$31),0))+SUMPRODUCT(IFERROR(--('W07'!$M$35:$M$55=$B72)*'W07'!$H$35:$H$55*('W07'!$I$35:$I$55+'W07'!$J$35:$J$55),0))+SUMPRODUCT(IFERROR(--('W07'!$M$59:$M$85=$B72)*'W07'!$H$59:$H$85*('W07'!$I$59:$I$85+'W07'!$J$59:$J$85),0))+SUMPRODUCT(IFERROR(--('W07'!$M$89:$M$109=$B72)*'W07'!$H$89:$H$109*('W07'!$I$89:$I$109+'W07'!$J$89:$J$109),0)))-1)),"")</f>
        <v/>
      </c>
      <c r="K72" s="275">
        <f>IFERROR(IF((SUMPRODUCT(IFERROR(--('W09'!$M$9:$M$31=$B72)*'W09'!$H$9:$H$31*('W09'!$I$9:$I$31+'W09'!$J$9:$J$31),0))+SUMPRODUCT(IFERROR(--('W09'!$M$35:$M$55=$B72)*'W09'!$H$35:$H$55*('W09'!$I$35:$I$55+'W09'!$J$35:$J$55),0))+SUMPRODUCT(IFERROR(--('W09'!$M$59:$M$85=$B72)*'W09'!$H$59:$H$85*('W09'!$I$59:$I$85+'W09'!$J$59:$J$85),0))+SUMPRODUCT(IFERROR(--('W09'!$M$89:$M$109=$B72)*'W09'!$H$89:$H$109*('W09'!$I$89:$I$109+'W09'!$J$89:$J$109),0)))=0,"",IF((SUMPRODUCT(IFERROR(--('W08'!$M$9:$M$31=$B72)*'W08'!$H$9:$H$31*('W08'!$I$9:$I$31+'W08'!$J$9:$J$31),0))+SUMPRODUCT(IFERROR(--('W08'!$M$35:$M$55=$B72)*'W08'!$H$35:$H$55*('W08'!$I$35:$I$55+'W08'!$J$35:$J$55),0))+SUMPRODUCT(IFERROR(--('W08'!$M$59:$M$85=$B72)*'W08'!$H$59:$H$85*('W08'!$I$59:$I$85+'W08'!$J$59:$J$85),0))+SUMPRODUCT(IFERROR(--('W08'!$M$89:$M$109=$B72)*'W08'!$H$89:$H$109*('W08'!$I$89:$I$109+'W08'!$J$89:$J$109),0)))=0,"",(SUMPRODUCT(IFERROR(--('W09'!$M$9:$M$31=$B72)*'W09'!$H$9:$H$31*('W09'!$I$9:$I$31+'W09'!$J$9:$J$31),0))+SUMPRODUCT(IFERROR(--('W09'!$M$35:$M$55=$B72)*'W09'!$H$35:$H$55*('W09'!$I$35:$I$55+'W09'!$J$35:$J$55),0))+SUMPRODUCT(IFERROR(--('W09'!$M$59:$M$85=$B72)*'W09'!$H$59:$H$85*('W09'!$I$59:$I$85+'W09'!$J$59:$J$85),0))+SUMPRODUCT(IFERROR(--('W09'!$M$89:$M$109=$B72)*'W09'!$H$89:$H$109*('W09'!$I$89:$I$109+'W09'!$J$89:$J$109),0)))/(SUMPRODUCT(IFERROR(--('W08'!$M$9:$M$31=$B72)*'W08'!$H$9:$H$31*('W08'!$I$9:$I$31+'W08'!$J$9:$J$31),0))+SUMPRODUCT(IFERROR(--('W08'!$M$35:$M$55=$B72)*'W08'!$H$35:$H$55*('W08'!$I$35:$I$55+'W08'!$J$35:$J$55),0))+SUMPRODUCT(IFERROR(--('W08'!$M$59:$M$85=$B72)*'W08'!$H$59:$H$85*('W08'!$I$59:$I$85+'W08'!$J$59:$J$85),0))+SUMPRODUCT(IFERROR(--('W08'!$M$89:$M$109=$B72)*'W08'!$H$89:$H$109*('W08'!$I$89:$I$109+'W08'!$J$89:$J$109),0)))-1)),"")</f>
        <v/>
      </c>
      <c r="L72" s="275">
        <f>IFERROR(IF((SUMPRODUCT(IFERROR(--('W10'!$M$9:$M$31=$B72)*'W10'!$H$9:$H$31*('W10'!$I$9:$I$31+'W10'!$J$9:$J$31),0))+SUMPRODUCT(IFERROR(--('W10'!$M$35:$M$55=$B72)*'W10'!$H$35:$H$55*('W10'!$I$35:$I$55+'W10'!$J$35:$J$55),0))+SUMPRODUCT(IFERROR(--('W10'!$M$59:$M$85=$B72)*'W10'!$H$59:$H$85*('W10'!$I$59:$I$85+'W10'!$J$59:$J$85),0))+SUMPRODUCT(IFERROR(--('W10'!$M$89:$M$109=$B72)*'W10'!$H$89:$H$109*('W10'!$I$89:$I$109+'W10'!$J$89:$J$109),0)))=0,"",IF((SUMPRODUCT(IFERROR(--('W09'!$M$9:$M$31=$B72)*'W09'!$H$9:$H$31*('W09'!$I$9:$I$31+'W09'!$J$9:$J$31),0))+SUMPRODUCT(IFERROR(--('W09'!$M$35:$M$55=$B72)*'W09'!$H$35:$H$55*('W09'!$I$35:$I$55+'W09'!$J$35:$J$55),0))+SUMPRODUCT(IFERROR(--('W09'!$M$59:$M$85=$B72)*'W09'!$H$59:$H$85*('W09'!$I$59:$I$85+'W09'!$J$59:$J$85),0))+SUMPRODUCT(IFERROR(--('W09'!$M$89:$M$109=$B72)*'W09'!$H$89:$H$109*('W09'!$I$89:$I$109+'W09'!$J$89:$J$109),0)))=0,"",(SUMPRODUCT(IFERROR(--('W10'!$M$9:$M$31=$B72)*'W10'!$H$9:$H$31*('W10'!$I$9:$I$31+'W10'!$J$9:$J$31),0))+SUMPRODUCT(IFERROR(--('W10'!$M$35:$M$55=$B72)*'W10'!$H$35:$H$55*('W10'!$I$35:$I$55+'W10'!$J$35:$J$55),0))+SUMPRODUCT(IFERROR(--('W10'!$M$59:$M$85=$B72)*'W10'!$H$59:$H$85*('W10'!$I$59:$I$85+'W10'!$J$59:$J$85),0))+SUMPRODUCT(IFERROR(--('W10'!$M$89:$M$109=$B72)*'W10'!$H$89:$H$109*('W10'!$I$89:$I$109+'W10'!$J$89:$J$109),0)))/(SUMPRODUCT(IFERROR(--('W09'!$M$9:$M$31=$B72)*'W09'!$H$9:$H$31*('W09'!$I$9:$I$31+'W09'!$J$9:$J$31),0))+SUMPRODUCT(IFERROR(--('W09'!$M$35:$M$55=$B72)*'W09'!$H$35:$H$55*('W09'!$I$35:$I$55+'W09'!$J$35:$J$55),0))+SUMPRODUCT(IFERROR(--('W09'!$M$59:$M$85=$B72)*'W09'!$H$59:$H$85*('W09'!$I$59:$I$85+'W09'!$J$59:$J$85),0))+SUMPRODUCT(IFERROR(--('W09'!$M$89:$M$109=$B72)*'W09'!$H$89:$H$109*('W09'!$I$89:$I$109+'W09'!$J$89:$J$109),0)))-1)),"")</f>
        <v/>
      </c>
      <c r="M72" s="275">
        <f>IFERROR(IF((SUMPRODUCT(IFERROR(--('W11'!$M$9:$M$31=$B72)*'W11'!$H$9:$H$31*('W11'!$I$9:$I$31+'W11'!$J$9:$J$31),0))+SUMPRODUCT(IFERROR(--('W11'!$M$35:$M$55=$B72)*'W11'!$H$35:$H$55*('W11'!$I$35:$I$55+'W11'!$J$35:$J$55),0))+SUMPRODUCT(IFERROR(--('W11'!$M$59:$M$85=$B72)*'W11'!$H$59:$H$85*('W11'!$I$59:$I$85+'W11'!$J$59:$J$85),0))+SUMPRODUCT(IFERROR(--('W11'!$M$89:$M$109=$B72)*'W11'!$H$89:$H$109*('W11'!$I$89:$I$109+'W11'!$J$89:$J$109),0)))=0,"",IF((SUMPRODUCT(IFERROR(--('W10'!$M$9:$M$31=$B72)*'W10'!$H$9:$H$31*('W10'!$I$9:$I$31+'W10'!$J$9:$J$31),0))+SUMPRODUCT(IFERROR(--('W10'!$M$35:$M$55=$B72)*'W10'!$H$35:$H$55*('W10'!$I$35:$I$55+'W10'!$J$35:$J$55),0))+SUMPRODUCT(IFERROR(--('W10'!$M$59:$M$85=$B72)*'W10'!$H$59:$H$85*('W10'!$I$59:$I$85+'W10'!$J$59:$J$85),0))+SUMPRODUCT(IFERROR(--('W10'!$M$89:$M$109=$B72)*'W10'!$H$89:$H$109*('W10'!$I$89:$I$109+'W10'!$J$89:$J$109),0)))=0,"",(SUMPRODUCT(IFERROR(--('W11'!$M$9:$M$31=$B72)*'W11'!$H$9:$H$31*('W11'!$I$9:$I$31+'W11'!$J$9:$J$31),0))+SUMPRODUCT(IFERROR(--('W11'!$M$35:$M$55=$B72)*'W11'!$H$35:$H$55*('W11'!$I$35:$I$55+'W11'!$J$35:$J$55),0))+SUMPRODUCT(IFERROR(--('W11'!$M$59:$M$85=$B72)*'W11'!$H$59:$H$85*('W11'!$I$59:$I$85+'W11'!$J$59:$J$85),0))+SUMPRODUCT(IFERROR(--('W11'!$M$89:$M$109=$B72)*'W11'!$H$89:$H$109*('W11'!$I$89:$I$109+'W11'!$J$89:$J$109),0)))/(SUMPRODUCT(IFERROR(--('W10'!$M$9:$M$31=$B72)*'W10'!$H$9:$H$31*('W10'!$I$9:$I$31+'W10'!$J$9:$J$31),0))+SUMPRODUCT(IFERROR(--('W10'!$M$35:$M$55=$B72)*'W10'!$H$35:$H$55*('W10'!$I$35:$I$55+'W10'!$J$35:$J$55),0))+SUMPRODUCT(IFERROR(--('W10'!$M$59:$M$85=$B72)*'W10'!$H$59:$H$85*('W10'!$I$59:$I$85+'W10'!$J$59:$J$85),0))+SUMPRODUCT(IFERROR(--('W10'!$M$89:$M$109=$B72)*'W10'!$H$89:$H$109*('W10'!$I$89:$I$109+'W10'!$J$89:$J$109),0)))-1)),"")</f>
        <v/>
      </c>
      <c r="N72" s="275">
        <f>IFERROR(IF((SUMPRODUCT(IFERROR(--('W12'!$M$9:$M$31=$B72)*'W12'!$H$9:$H$31*('W12'!$I$9:$I$31+'W12'!$J$9:$J$31),0))+SUMPRODUCT(IFERROR(--('W12'!$M$35:$M$55=$B72)*'W12'!$H$35:$H$55*('W12'!$I$35:$I$55+'W12'!$J$35:$J$55),0))+SUMPRODUCT(IFERROR(--('W12'!$M$59:$M$85=$B72)*'W12'!$H$59:$H$85*('W12'!$I$59:$I$85+'W12'!$J$59:$J$85),0))+SUMPRODUCT(IFERROR(--('W12'!$M$89:$M$109=$B72)*'W12'!$H$89:$H$109*('W12'!$I$89:$I$109+'W12'!$J$89:$J$109),0)))=0,"",IF((SUMPRODUCT(IFERROR(--('W11'!$M$9:$M$31=$B72)*'W11'!$H$9:$H$31*('W11'!$I$9:$I$31+'W11'!$J$9:$J$31),0))+SUMPRODUCT(IFERROR(--('W11'!$M$35:$M$55=$B72)*'W11'!$H$35:$H$55*('W11'!$I$35:$I$55+'W11'!$J$35:$J$55),0))+SUMPRODUCT(IFERROR(--('W11'!$M$59:$M$85=$B72)*'W11'!$H$59:$H$85*('W11'!$I$59:$I$85+'W11'!$J$59:$J$85),0))+SUMPRODUCT(IFERROR(--('W11'!$M$89:$M$109=$B72)*'W11'!$H$89:$H$109*('W11'!$I$89:$I$109+'W11'!$J$89:$J$109),0)))=0,"",(SUMPRODUCT(IFERROR(--('W12'!$M$9:$M$31=$B72)*'W12'!$H$9:$H$31*('W12'!$I$9:$I$31+'W12'!$J$9:$J$31),0))+SUMPRODUCT(IFERROR(--('W12'!$M$35:$M$55=$B72)*'W12'!$H$35:$H$55*('W12'!$I$35:$I$55+'W12'!$J$35:$J$55),0))+SUMPRODUCT(IFERROR(--('W12'!$M$59:$M$85=$B72)*'W12'!$H$59:$H$85*('W12'!$I$59:$I$85+'W12'!$J$59:$J$85),0))+SUMPRODUCT(IFERROR(--('W12'!$M$89:$M$109=$B72)*'W12'!$H$89:$H$109*('W12'!$I$89:$I$109+'W12'!$J$89:$J$109),0)))/(SUMPRODUCT(IFERROR(--('W11'!$M$9:$M$31=$B72)*'W11'!$H$9:$H$31*('W11'!$I$9:$I$31+'W11'!$J$9:$J$31),0))+SUMPRODUCT(IFERROR(--('W11'!$M$35:$M$55=$B72)*'W11'!$H$35:$H$55*('W11'!$I$35:$I$55+'W11'!$J$35:$J$55),0))+SUMPRODUCT(IFERROR(--('W11'!$M$59:$M$85=$B72)*'W11'!$H$59:$H$85*('W11'!$I$59:$I$85+'W11'!$J$59:$J$85),0))+SUMPRODUCT(IFERROR(--('W11'!$M$89:$M$109=$B72)*'W11'!$H$89:$H$109*('W11'!$I$89:$I$109+'W11'!$J$89:$J$109),0)))-1)),"")</f>
        <v/>
      </c>
      <c r="O72" s="275">
        <f>IFERROR(IF((SUMPRODUCT(IFERROR(--('W13'!$M$9:$M$31=$B72)*'W13'!$H$9:$H$31*('W13'!$I$9:$I$31+'W13'!$J$9:$J$31),0))+SUMPRODUCT(IFERROR(--('W13'!$M$35:$M$55=$B72)*'W13'!$H$35:$H$55*('W13'!$I$35:$I$55+'W13'!$J$35:$J$55),0))+SUMPRODUCT(IFERROR(--('W13'!$M$59:$M$85=$B72)*'W13'!$H$59:$H$85*('W13'!$I$59:$I$85+'W13'!$J$59:$J$85),0))+SUMPRODUCT(IFERROR(--('W13'!$M$89:$M$109=$B72)*'W13'!$H$89:$H$109*('W13'!$I$89:$I$109+'W13'!$J$89:$J$109),0)))=0,"",IF((SUMPRODUCT(IFERROR(--('W12'!$M$9:$M$31=$B72)*'W12'!$H$9:$H$31*('W12'!$I$9:$I$31+'W12'!$J$9:$J$31),0))+SUMPRODUCT(IFERROR(--('W12'!$M$35:$M$55=$B72)*'W12'!$H$35:$H$55*('W12'!$I$35:$I$55+'W12'!$J$35:$J$55),0))+SUMPRODUCT(IFERROR(--('W12'!$M$59:$M$85=$B72)*'W12'!$H$59:$H$85*('W12'!$I$59:$I$85+'W12'!$J$59:$J$85),0))+SUMPRODUCT(IFERROR(--('W12'!$M$89:$M$109=$B72)*'W12'!$H$89:$H$109*('W12'!$I$89:$I$109+'W12'!$J$89:$J$109),0)))=0,"",(SUMPRODUCT(IFERROR(--('W13'!$M$9:$M$31=$B72)*'W13'!$H$9:$H$31*('W13'!$I$9:$I$31+'W13'!$J$9:$J$31),0))+SUMPRODUCT(IFERROR(--('W13'!$M$35:$M$55=$B72)*'W13'!$H$35:$H$55*('W13'!$I$35:$I$55+'W13'!$J$35:$J$55),0))+SUMPRODUCT(IFERROR(--('W13'!$M$59:$M$85=$B72)*'W13'!$H$59:$H$85*('W13'!$I$59:$I$85+'W13'!$J$59:$J$85),0))+SUMPRODUCT(IFERROR(--('W13'!$M$89:$M$109=$B72)*'W13'!$H$89:$H$109*('W13'!$I$89:$I$109+'W13'!$J$89:$J$109),0)))/(SUMPRODUCT(IFERROR(--('W12'!$M$9:$M$31=$B72)*'W12'!$H$9:$H$31*('W12'!$I$9:$I$31+'W12'!$J$9:$J$31),0))+SUMPRODUCT(IFERROR(--('W12'!$M$35:$M$55=$B72)*'W12'!$H$35:$H$55*('W12'!$I$35:$I$55+'W12'!$J$35:$J$55),0))+SUMPRODUCT(IFERROR(--('W12'!$M$59:$M$85=$B72)*'W12'!$H$59:$H$85*('W12'!$I$59:$I$85+'W12'!$J$59:$J$85),0))+SUMPRODUCT(IFERROR(--('W12'!$M$89:$M$109=$B72)*'W12'!$H$89:$H$109*('W12'!$I$89:$I$109+'W12'!$J$89:$J$109),0)))-1)),"")</f>
        <v/>
      </c>
      <c r="P72" s="275">
        <f>IFERROR(IF((SUMPRODUCT(IFERROR(--('W14'!$M$9:$M$31=$B72)*'W14'!$H$9:$H$31*('W14'!$I$9:$I$31+'W14'!$J$9:$J$31),0))+SUMPRODUCT(IFERROR(--('W14'!$M$35:$M$55=$B72)*'W14'!$H$35:$H$55*('W14'!$I$35:$I$55+'W14'!$J$35:$J$55),0))+SUMPRODUCT(IFERROR(--('W14'!$M$59:$M$85=$B72)*'W14'!$H$59:$H$85*('W14'!$I$59:$I$85+'W14'!$J$59:$J$85),0))+SUMPRODUCT(IFERROR(--('W14'!$M$89:$M$109=$B72)*'W14'!$H$89:$H$109*('W14'!$I$89:$I$109+'W14'!$J$89:$J$109),0)))=0,"",IF((SUMPRODUCT(IFERROR(--('W13'!$M$9:$M$31=$B72)*'W13'!$H$9:$H$31*('W13'!$I$9:$I$31+'W13'!$J$9:$J$31),0))+SUMPRODUCT(IFERROR(--('W13'!$M$35:$M$55=$B72)*'W13'!$H$35:$H$55*('W13'!$I$35:$I$55+'W13'!$J$35:$J$55),0))+SUMPRODUCT(IFERROR(--('W13'!$M$59:$M$85=$B72)*'W13'!$H$59:$H$85*('W13'!$I$59:$I$85+'W13'!$J$59:$J$85),0))+SUMPRODUCT(IFERROR(--('W13'!$M$89:$M$109=$B72)*'W13'!$H$89:$H$109*('W13'!$I$89:$I$109+'W13'!$J$89:$J$109),0)))=0,"",(SUMPRODUCT(IFERROR(--('W14'!$M$9:$M$31=$B72)*'W14'!$H$9:$H$31*('W14'!$I$9:$I$31+'W14'!$J$9:$J$31),0))+SUMPRODUCT(IFERROR(--('W14'!$M$35:$M$55=$B72)*'W14'!$H$35:$H$55*('W14'!$I$35:$I$55+'W14'!$J$35:$J$55),0))+SUMPRODUCT(IFERROR(--('W14'!$M$59:$M$85=$B72)*'W14'!$H$59:$H$85*('W14'!$I$59:$I$85+'W14'!$J$59:$J$85),0))+SUMPRODUCT(IFERROR(--('W14'!$M$89:$M$109=$B72)*'W14'!$H$89:$H$109*('W14'!$I$89:$I$109+'W14'!$J$89:$J$109),0)))/(SUMPRODUCT(IFERROR(--('W13'!$M$9:$M$31=$B72)*'W13'!$H$9:$H$31*('W13'!$I$9:$I$31+'W13'!$J$9:$J$31),0))+SUMPRODUCT(IFERROR(--('W13'!$M$35:$M$55=$B72)*'W13'!$H$35:$H$55*('W13'!$I$35:$I$55+'W13'!$J$35:$J$55),0))+SUMPRODUCT(IFERROR(--('W13'!$M$59:$M$85=$B72)*'W13'!$H$59:$H$85*('W13'!$I$59:$I$85+'W13'!$J$59:$J$85),0))+SUMPRODUCT(IFERROR(--('W13'!$M$89:$M$109=$B72)*'W13'!$H$89:$H$109*('W13'!$I$89:$I$109+'W13'!$J$89:$J$109),0)))-1)),"")</f>
        <v/>
      </c>
      <c r="Q72" s="275">
        <f>IFERROR(IF((SUMPRODUCT(IFERROR(--('W15'!$M$9:$M$31=$B72)*'W15'!$H$9:$H$31*('W15'!$I$9:$I$31+'W15'!$J$9:$J$31),0))+SUMPRODUCT(IFERROR(--('W15'!$M$35:$M$55=$B72)*'W15'!$H$35:$H$55*('W15'!$I$35:$I$55+'W15'!$J$35:$J$55),0))+SUMPRODUCT(IFERROR(--('W15'!$M$59:$M$85=$B72)*'W15'!$H$59:$H$85*('W15'!$I$59:$I$85+'W15'!$J$59:$J$85),0))+SUMPRODUCT(IFERROR(--('W15'!$M$89:$M$109=$B72)*'W15'!$H$89:$H$109*('W15'!$I$89:$I$109+'W15'!$J$89:$J$109),0)))=0,"",IF((SUMPRODUCT(IFERROR(--('W14'!$M$9:$M$31=$B72)*'W14'!$H$9:$H$31*('W14'!$I$9:$I$31+'W14'!$J$9:$J$31),0))+SUMPRODUCT(IFERROR(--('W14'!$M$35:$M$55=$B72)*'W14'!$H$35:$H$55*('W14'!$I$35:$I$55+'W14'!$J$35:$J$55),0))+SUMPRODUCT(IFERROR(--('W14'!$M$59:$M$85=$B72)*'W14'!$H$59:$H$85*('W14'!$I$59:$I$85+'W14'!$J$59:$J$85),0))+SUMPRODUCT(IFERROR(--('W14'!$M$89:$M$109=$B72)*'W14'!$H$89:$H$109*('W14'!$I$89:$I$109+'W14'!$J$89:$J$109),0)))=0,"",(SUMPRODUCT(IFERROR(--('W15'!$M$9:$M$31=$B72)*'W15'!$H$9:$H$31*('W15'!$I$9:$I$31+'W15'!$J$9:$J$31),0))+SUMPRODUCT(IFERROR(--('W15'!$M$35:$M$55=$B72)*'W15'!$H$35:$H$55*('W15'!$I$35:$I$55+'W15'!$J$35:$J$55),0))+SUMPRODUCT(IFERROR(--('W15'!$M$59:$M$85=$B72)*'W15'!$H$59:$H$85*('W15'!$I$59:$I$85+'W15'!$J$59:$J$85),0))+SUMPRODUCT(IFERROR(--('W15'!$M$89:$M$109=$B72)*'W15'!$H$89:$H$109*('W15'!$I$89:$I$109+'W15'!$J$89:$J$109),0)))/(SUMPRODUCT(IFERROR(--('W14'!$M$9:$M$31=$B72)*'W14'!$H$9:$H$31*('W14'!$I$9:$I$31+'W14'!$J$9:$J$31),0))+SUMPRODUCT(IFERROR(--('W14'!$M$35:$M$55=$B72)*'W14'!$H$35:$H$55*('W14'!$I$35:$I$55+'W14'!$J$35:$J$55),0))+SUMPRODUCT(IFERROR(--('W14'!$M$59:$M$85=$B72)*'W14'!$H$59:$H$85*('W14'!$I$59:$I$85+'W14'!$J$59:$J$85),0))+SUMPRODUCT(IFERROR(--('W14'!$M$89:$M$109=$B72)*'W14'!$H$89:$H$109*('W14'!$I$89:$I$109+'W14'!$J$89:$J$109),0)))-1)),"")</f>
        <v/>
      </c>
      <c r="R72" s="275">
        <f>IFERROR(IF((SUMPRODUCT(IFERROR(--('W16'!$M$9:$M$31=$B72)*'W16'!$H$9:$H$31*('W16'!$I$9:$I$31+'W16'!$J$9:$J$31),0))+SUMPRODUCT(IFERROR(--('W16'!$M$35:$M$55=$B72)*'W16'!$H$35:$H$55*('W16'!$I$35:$I$55+'W16'!$J$35:$J$55),0))+SUMPRODUCT(IFERROR(--('W16'!$M$59:$M$85=$B72)*'W16'!$H$59:$H$85*('W16'!$I$59:$I$85+'W16'!$J$59:$J$85),0))+SUMPRODUCT(IFERROR(--('W16'!$M$89:$M$109=$B72)*'W16'!$H$89:$H$109*('W16'!$I$89:$I$109+'W16'!$J$89:$J$109),0)))=0,"",IF((SUMPRODUCT(IFERROR(--('W15'!$M$9:$M$31=$B72)*'W15'!$H$9:$H$31*('W15'!$I$9:$I$31+'W15'!$J$9:$J$31),0))+SUMPRODUCT(IFERROR(--('W15'!$M$35:$M$55=$B72)*'W15'!$H$35:$H$55*('W15'!$I$35:$I$55+'W15'!$J$35:$J$55),0))+SUMPRODUCT(IFERROR(--('W15'!$M$59:$M$85=$B72)*'W15'!$H$59:$H$85*('W15'!$I$59:$I$85+'W15'!$J$59:$J$85),0))+SUMPRODUCT(IFERROR(--('W15'!$M$89:$M$109=$B72)*'W15'!$H$89:$H$109*('W15'!$I$89:$I$109+'W15'!$J$89:$J$109),0)))=0,"",(SUMPRODUCT(IFERROR(--('W16'!$M$9:$M$31=$B72)*'W16'!$H$9:$H$31*('W16'!$I$9:$I$31+'W16'!$J$9:$J$31),0))+SUMPRODUCT(IFERROR(--('W16'!$M$35:$M$55=$B72)*'W16'!$H$35:$H$55*('W16'!$I$35:$I$55+'W16'!$J$35:$J$55),0))+SUMPRODUCT(IFERROR(--('W16'!$M$59:$M$85=$B72)*'W16'!$H$59:$H$85*('W16'!$I$59:$I$85+'W16'!$J$59:$J$85),0))+SUMPRODUCT(IFERROR(--('W16'!$M$89:$M$109=$B72)*'W16'!$H$89:$H$109*('W16'!$I$89:$I$109+'W16'!$J$89:$J$109),0)))/(SUMPRODUCT(IFERROR(--('W15'!$M$9:$M$31=$B72)*'W15'!$H$9:$H$31*('W15'!$I$9:$I$31+'W15'!$J$9:$J$31),0))+SUMPRODUCT(IFERROR(--('W15'!$M$35:$M$55=$B72)*'W15'!$H$35:$H$55*('W15'!$I$35:$I$55+'W15'!$J$35:$J$55),0))+SUMPRODUCT(IFERROR(--('W15'!$M$59:$M$85=$B72)*'W15'!$H$59:$H$85*('W15'!$I$59:$I$85+'W15'!$J$59:$J$85),0))+SUMPRODUCT(IFERROR(--('W15'!$M$89:$M$109=$B72)*'W15'!$H$89:$H$109*('W15'!$I$89:$I$109+'W15'!$J$89:$J$109),0)))-1)),"")</f>
        <v/>
      </c>
    </row>
    <row r="73">
      <c r="A73" s="234" t="inlineStr">
        <is>
          <t>G4</t>
        </is>
      </c>
      <c r="B73" s="235" t="inlineStr">
        <is>
          <t>Cable crunch inginocchiato</t>
        </is>
      </c>
      <c r="C73" s="276">
        <f>""</f>
        <v/>
      </c>
      <c r="D73" s="276">
        <f>IFERROR(IF((SUMPRODUCT(IFERROR(--('W02'!$M$9:$M$31=$B73)*'W02'!$H$9:$H$31*('W02'!$I$9:$I$31+'W02'!$J$9:$J$31),0))+SUMPRODUCT(IFERROR(--('W02'!$M$35:$M$55=$B73)*'W02'!$H$35:$H$55*('W02'!$I$35:$I$55+'W02'!$J$35:$J$55),0))+SUMPRODUCT(IFERROR(--('W02'!$M$59:$M$85=$B73)*'W02'!$H$59:$H$85*('W02'!$I$59:$I$85+'W02'!$J$59:$J$85),0))+SUMPRODUCT(IFERROR(--('W02'!$M$89:$M$109=$B73)*'W02'!$H$89:$H$109*('W02'!$I$89:$I$109+'W02'!$J$89:$J$109),0)))=0,"",IF((SUMPRODUCT(IFERROR(--('W01'!$M$9:$M$31=$B73)*'W01'!$H$9:$H$31*('W01'!$I$9:$I$31+'W01'!$J$9:$J$31),0))+SUMPRODUCT(IFERROR(--('W01'!$M$35:$M$55=$B73)*'W01'!$H$35:$H$55*('W01'!$I$35:$I$55+'W01'!$J$35:$J$55),0))+SUMPRODUCT(IFERROR(--('W01'!$M$59:$M$85=$B73)*'W01'!$H$59:$H$85*('W01'!$I$59:$I$85+'W01'!$J$59:$J$85),0))+SUMPRODUCT(IFERROR(--('W01'!$M$89:$M$109=$B73)*'W01'!$H$89:$H$109*('W01'!$I$89:$I$109+'W01'!$J$89:$J$109),0)))=0,"",(SUMPRODUCT(IFERROR(--('W02'!$M$9:$M$31=$B73)*'W02'!$H$9:$H$31*('W02'!$I$9:$I$31+'W02'!$J$9:$J$31),0))+SUMPRODUCT(IFERROR(--('W02'!$M$35:$M$55=$B73)*'W02'!$H$35:$H$55*('W02'!$I$35:$I$55+'W02'!$J$35:$J$55),0))+SUMPRODUCT(IFERROR(--('W02'!$M$59:$M$85=$B73)*'W02'!$H$59:$H$85*('W02'!$I$59:$I$85+'W02'!$J$59:$J$85),0))+SUMPRODUCT(IFERROR(--('W02'!$M$89:$M$109=$B73)*'W02'!$H$89:$H$109*('W02'!$I$89:$I$109+'W02'!$J$89:$J$109),0)))/(SUMPRODUCT(IFERROR(--('W01'!$M$9:$M$31=$B73)*'W01'!$H$9:$H$31*('W01'!$I$9:$I$31+'W01'!$J$9:$J$31),0))+SUMPRODUCT(IFERROR(--('W01'!$M$35:$M$55=$B73)*'W01'!$H$35:$H$55*('W01'!$I$35:$I$55+'W01'!$J$35:$J$55),0))+SUMPRODUCT(IFERROR(--('W01'!$M$59:$M$85=$B73)*'W01'!$H$59:$H$85*('W01'!$I$59:$I$85+'W01'!$J$59:$J$85),0))+SUMPRODUCT(IFERROR(--('W01'!$M$89:$M$109=$B73)*'W01'!$H$89:$H$109*('W01'!$I$89:$I$109+'W01'!$J$89:$J$109),0)))-1)),"")</f>
        <v/>
      </c>
      <c r="E73" s="276">
        <f>IFERROR(IF((SUMPRODUCT(IFERROR(--('W03'!$M$9:$M$31=$B73)*'W03'!$H$9:$H$31*('W03'!$I$9:$I$31+'W03'!$J$9:$J$31),0))+SUMPRODUCT(IFERROR(--('W03'!$M$35:$M$55=$B73)*'W03'!$H$35:$H$55*('W03'!$I$35:$I$55+'W03'!$J$35:$J$55),0))+SUMPRODUCT(IFERROR(--('W03'!$M$59:$M$85=$B73)*'W03'!$H$59:$H$85*('W03'!$I$59:$I$85+'W03'!$J$59:$J$85),0))+SUMPRODUCT(IFERROR(--('W03'!$M$89:$M$109=$B73)*'W03'!$H$89:$H$109*('W03'!$I$89:$I$109+'W03'!$J$89:$J$109),0)))=0,"",IF((SUMPRODUCT(IFERROR(--('W02'!$M$9:$M$31=$B73)*'W02'!$H$9:$H$31*('W02'!$I$9:$I$31+'W02'!$J$9:$J$31),0))+SUMPRODUCT(IFERROR(--('W02'!$M$35:$M$55=$B73)*'W02'!$H$35:$H$55*('W02'!$I$35:$I$55+'W02'!$J$35:$J$55),0))+SUMPRODUCT(IFERROR(--('W02'!$M$59:$M$85=$B73)*'W02'!$H$59:$H$85*('W02'!$I$59:$I$85+'W02'!$J$59:$J$85),0))+SUMPRODUCT(IFERROR(--('W02'!$M$89:$M$109=$B73)*'W02'!$H$89:$H$109*('W02'!$I$89:$I$109+'W02'!$J$89:$J$109),0)))=0,"",(SUMPRODUCT(IFERROR(--('W03'!$M$9:$M$31=$B73)*'W03'!$H$9:$H$31*('W03'!$I$9:$I$31+'W03'!$J$9:$J$31),0))+SUMPRODUCT(IFERROR(--('W03'!$M$35:$M$55=$B73)*'W03'!$H$35:$H$55*('W03'!$I$35:$I$55+'W03'!$J$35:$J$55),0))+SUMPRODUCT(IFERROR(--('W03'!$M$59:$M$85=$B73)*'W03'!$H$59:$H$85*('W03'!$I$59:$I$85+'W03'!$J$59:$J$85),0))+SUMPRODUCT(IFERROR(--('W03'!$M$89:$M$109=$B73)*'W03'!$H$89:$H$109*('W03'!$I$89:$I$109+'W03'!$J$89:$J$109),0)))/(SUMPRODUCT(IFERROR(--('W02'!$M$9:$M$31=$B73)*'W02'!$H$9:$H$31*('W02'!$I$9:$I$31+'W02'!$J$9:$J$31),0))+SUMPRODUCT(IFERROR(--('W02'!$M$35:$M$55=$B73)*'W02'!$H$35:$H$55*('W02'!$I$35:$I$55+'W02'!$J$35:$J$55),0))+SUMPRODUCT(IFERROR(--('W02'!$M$59:$M$85=$B73)*'W02'!$H$59:$H$85*('W02'!$I$59:$I$85+'W02'!$J$59:$J$85),0))+SUMPRODUCT(IFERROR(--('W02'!$M$89:$M$109=$B73)*'W02'!$H$89:$H$109*('W02'!$I$89:$I$109+'W02'!$J$89:$J$109),0)))-1)),"")</f>
        <v/>
      </c>
      <c r="F73" s="276">
        <f>IFERROR(IF((SUMPRODUCT(IFERROR(--('W04'!$M$9:$M$31=$B73)*'W04'!$H$9:$H$31*('W04'!$I$9:$I$31+'W04'!$J$9:$J$31),0))+SUMPRODUCT(IFERROR(--('W04'!$M$35:$M$55=$B73)*'W04'!$H$35:$H$55*('W04'!$I$35:$I$55+'W04'!$J$35:$J$55),0))+SUMPRODUCT(IFERROR(--('W04'!$M$59:$M$85=$B73)*'W04'!$H$59:$H$85*('W04'!$I$59:$I$85+'W04'!$J$59:$J$85),0))+SUMPRODUCT(IFERROR(--('W04'!$M$89:$M$109=$B73)*'W04'!$H$89:$H$109*('W04'!$I$89:$I$109+'W04'!$J$89:$J$109),0)))=0,"",IF((SUMPRODUCT(IFERROR(--('W03'!$M$9:$M$31=$B73)*'W03'!$H$9:$H$31*('W03'!$I$9:$I$31+'W03'!$J$9:$J$31),0))+SUMPRODUCT(IFERROR(--('W03'!$M$35:$M$55=$B73)*'W03'!$H$35:$H$55*('W03'!$I$35:$I$55+'W03'!$J$35:$J$55),0))+SUMPRODUCT(IFERROR(--('W03'!$M$59:$M$85=$B73)*'W03'!$H$59:$H$85*('W03'!$I$59:$I$85+'W03'!$J$59:$J$85),0))+SUMPRODUCT(IFERROR(--('W03'!$M$89:$M$109=$B73)*'W03'!$H$89:$H$109*('W03'!$I$89:$I$109+'W03'!$J$89:$J$109),0)))=0,"",(SUMPRODUCT(IFERROR(--('W04'!$M$9:$M$31=$B73)*'W04'!$H$9:$H$31*('W04'!$I$9:$I$31+'W04'!$J$9:$J$31),0))+SUMPRODUCT(IFERROR(--('W04'!$M$35:$M$55=$B73)*'W04'!$H$35:$H$55*('W04'!$I$35:$I$55+'W04'!$J$35:$J$55),0))+SUMPRODUCT(IFERROR(--('W04'!$M$59:$M$85=$B73)*'W04'!$H$59:$H$85*('W04'!$I$59:$I$85+'W04'!$J$59:$J$85),0))+SUMPRODUCT(IFERROR(--('W04'!$M$89:$M$109=$B73)*'W04'!$H$89:$H$109*('W04'!$I$89:$I$109+'W04'!$J$89:$J$109),0)))/(SUMPRODUCT(IFERROR(--('W03'!$M$9:$M$31=$B73)*'W03'!$H$9:$H$31*('W03'!$I$9:$I$31+'W03'!$J$9:$J$31),0))+SUMPRODUCT(IFERROR(--('W03'!$M$35:$M$55=$B73)*'W03'!$H$35:$H$55*('W03'!$I$35:$I$55+'W03'!$J$35:$J$55),0))+SUMPRODUCT(IFERROR(--('W03'!$M$59:$M$85=$B73)*'W03'!$H$59:$H$85*('W03'!$I$59:$I$85+'W03'!$J$59:$J$85),0))+SUMPRODUCT(IFERROR(--('W03'!$M$89:$M$109=$B73)*'W03'!$H$89:$H$109*('W03'!$I$89:$I$109+'W03'!$J$89:$J$109),0)))-1)),"")</f>
        <v/>
      </c>
      <c r="G73" s="276">
        <f>IFERROR(IF((SUMPRODUCT(IFERROR(--('W05'!$M$9:$M$31=$B73)*'W05'!$H$9:$H$31*('W05'!$I$9:$I$31+'W05'!$J$9:$J$31),0))+SUMPRODUCT(IFERROR(--('W05'!$M$35:$M$55=$B73)*'W05'!$H$35:$H$55*('W05'!$I$35:$I$55+'W05'!$J$35:$J$55),0))+SUMPRODUCT(IFERROR(--('W05'!$M$59:$M$85=$B73)*'W05'!$H$59:$H$85*('W05'!$I$59:$I$85+'W05'!$J$59:$J$85),0))+SUMPRODUCT(IFERROR(--('W05'!$M$89:$M$109=$B73)*'W05'!$H$89:$H$109*('W05'!$I$89:$I$109+'W05'!$J$89:$J$109),0)))=0,"",IF((SUMPRODUCT(IFERROR(--('W04'!$M$9:$M$31=$B73)*'W04'!$H$9:$H$31*('W04'!$I$9:$I$31+'W04'!$J$9:$J$31),0))+SUMPRODUCT(IFERROR(--('W04'!$M$35:$M$55=$B73)*'W04'!$H$35:$H$55*('W04'!$I$35:$I$55+'W04'!$J$35:$J$55),0))+SUMPRODUCT(IFERROR(--('W04'!$M$59:$M$85=$B73)*'W04'!$H$59:$H$85*('W04'!$I$59:$I$85+'W04'!$J$59:$J$85),0))+SUMPRODUCT(IFERROR(--('W04'!$M$89:$M$109=$B73)*'W04'!$H$89:$H$109*('W04'!$I$89:$I$109+'W04'!$J$89:$J$109),0)))=0,"",(SUMPRODUCT(IFERROR(--('W05'!$M$9:$M$31=$B73)*'W05'!$H$9:$H$31*('W05'!$I$9:$I$31+'W05'!$J$9:$J$31),0))+SUMPRODUCT(IFERROR(--('W05'!$M$35:$M$55=$B73)*'W05'!$H$35:$H$55*('W05'!$I$35:$I$55+'W05'!$J$35:$J$55),0))+SUMPRODUCT(IFERROR(--('W05'!$M$59:$M$85=$B73)*'W05'!$H$59:$H$85*('W05'!$I$59:$I$85+'W05'!$J$59:$J$85),0))+SUMPRODUCT(IFERROR(--('W05'!$M$89:$M$109=$B73)*'W05'!$H$89:$H$109*('W05'!$I$89:$I$109+'W05'!$J$89:$J$109),0)))/(SUMPRODUCT(IFERROR(--('W04'!$M$9:$M$31=$B73)*'W04'!$H$9:$H$31*('W04'!$I$9:$I$31+'W04'!$J$9:$J$31),0))+SUMPRODUCT(IFERROR(--('W04'!$M$35:$M$55=$B73)*'W04'!$H$35:$H$55*('W04'!$I$35:$I$55+'W04'!$J$35:$J$55),0))+SUMPRODUCT(IFERROR(--('W04'!$M$59:$M$85=$B73)*'W04'!$H$59:$H$85*('W04'!$I$59:$I$85+'W04'!$J$59:$J$85),0))+SUMPRODUCT(IFERROR(--('W04'!$M$89:$M$109=$B73)*'W04'!$H$89:$H$109*('W04'!$I$89:$I$109+'W04'!$J$89:$J$109),0)))-1)),"")</f>
        <v/>
      </c>
      <c r="H73" s="276">
        <f>IFERROR(IF((SUMPRODUCT(IFERROR(--('W06'!$M$9:$M$31=$B73)*'W06'!$H$9:$H$31*('W06'!$I$9:$I$31+'W06'!$J$9:$J$31),0))+SUMPRODUCT(IFERROR(--('W06'!$M$35:$M$55=$B73)*'W06'!$H$35:$H$55*('W06'!$I$35:$I$55+'W06'!$J$35:$J$55),0))+SUMPRODUCT(IFERROR(--('W06'!$M$59:$M$85=$B73)*'W06'!$H$59:$H$85*('W06'!$I$59:$I$85+'W06'!$J$59:$J$85),0))+SUMPRODUCT(IFERROR(--('W06'!$M$89:$M$109=$B73)*'W06'!$H$89:$H$109*('W06'!$I$89:$I$109+'W06'!$J$89:$J$109),0)))=0,"",IF((SUMPRODUCT(IFERROR(--('W05'!$M$9:$M$31=$B73)*'W05'!$H$9:$H$31*('W05'!$I$9:$I$31+'W05'!$J$9:$J$31),0))+SUMPRODUCT(IFERROR(--('W05'!$M$35:$M$55=$B73)*'W05'!$H$35:$H$55*('W05'!$I$35:$I$55+'W05'!$J$35:$J$55),0))+SUMPRODUCT(IFERROR(--('W05'!$M$59:$M$85=$B73)*'W05'!$H$59:$H$85*('W05'!$I$59:$I$85+'W05'!$J$59:$J$85),0))+SUMPRODUCT(IFERROR(--('W05'!$M$89:$M$109=$B73)*'W05'!$H$89:$H$109*('W05'!$I$89:$I$109+'W05'!$J$89:$J$109),0)))=0,"",(SUMPRODUCT(IFERROR(--('W06'!$M$9:$M$31=$B73)*'W06'!$H$9:$H$31*('W06'!$I$9:$I$31+'W06'!$J$9:$J$31),0))+SUMPRODUCT(IFERROR(--('W06'!$M$35:$M$55=$B73)*'W06'!$H$35:$H$55*('W06'!$I$35:$I$55+'W06'!$J$35:$J$55),0))+SUMPRODUCT(IFERROR(--('W06'!$M$59:$M$85=$B73)*'W06'!$H$59:$H$85*('W06'!$I$59:$I$85+'W06'!$J$59:$J$85),0))+SUMPRODUCT(IFERROR(--('W06'!$M$89:$M$109=$B73)*'W06'!$H$89:$H$109*('W06'!$I$89:$I$109+'W06'!$J$89:$J$109),0)))/(SUMPRODUCT(IFERROR(--('W05'!$M$9:$M$31=$B73)*'W05'!$H$9:$H$31*('W05'!$I$9:$I$31+'W05'!$J$9:$J$31),0))+SUMPRODUCT(IFERROR(--('W05'!$M$35:$M$55=$B73)*'W05'!$H$35:$H$55*('W05'!$I$35:$I$55+'W05'!$J$35:$J$55),0))+SUMPRODUCT(IFERROR(--('W05'!$M$59:$M$85=$B73)*'W05'!$H$59:$H$85*('W05'!$I$59:$I$85+'W05'!$J$59:$J$85),0))+SUMPRODUCT(IFERROR(--('W05'!$M$89:$M$109=$B73)*'W05'!$H$89:$H$109*('W05'!$I$89:$I$109+'W05'!$J$89:$J$109),0)))-1)),"")</f>
        <v/>
      </c>
      <c r="I73" s="276">
        <f>IFERROR(IF((SUMPRODUCT(IFERROR(--('W07'!$M$9:$M$31=$B73)*'W07'!$H$9:$H$31*('W07'!$I$9:$I$31+'W07'!$J$9:$J$31),0))+SUMPRODUCT(IFERROR(--('W07'!$M$35:$M$55=$B73)*'W07'!$H$35:$H$55*('W07'!$I$35:$I$55+'W07'!$J$35:$J$55),0))+SUMPRODUCT(IFERROR(--('W07'!$M$59:$M$85=$B73)*'W07'!$H$59:$H$85*('W07'!$I$59:$I$85+'W07'!$J$59:$J$85),0))+SUMPRODUCT(IFERROR(--('W07'!$M$89:$M$109=$B73)*'W07'!$H$89:$H$109*('W07'!$I$89:$I$109+'W07'!$J$89:$J$109),0)))=0,"",IF((SUMPRODUCT(IFERROR(--('W06'!$M$9:$M$31=$B73)*'W06'!$H$9:$H$31*('W06'!$I$9:$I$31+'W06'!$J$9:$J$31),0))+SUMPRODUCT(IFERROR(--('W06'!$M$35:$M$55=$B73)*'W06'!$H$35:$H$55*('W06'!$I$35:$I$55+'W06'!$J$35:$J$55),0))+SUMPRODUCT(IFERROR(--('W06'!$M$59:$M$85=$B73)*'W06'!$H$59:$H$85*('W06'!$I$59:$I$85+'W06'!$J$59:$J$85),0))+SUMPRODUCT(IFERROR(--('W06'!$M$89:$M$109=$B73)*'W06'!$H$89:$H$109*('W06'!$I$89:$I$109+'W06'!$J$89:$J$109),0)))=0,"",(SUMPRODUCT(IFERROR(--('W07'!$M$9:$M$31=$B73)*'W07'!$H$9:$H$31*('W07'!$I$9:$I$31+'W07'!$J$9:$J$31),0))+SUMPRODUCT(IFERROR(--('W07'!$M$35:$M$55=$B73)*'W07'!$H$35:$H$55*('W07'!$I$35:$I$55+'W07'!$J$35:$J$55),0))+SUMPRODUCT(IFERROR(--('W07'!$M$59:$M$85=$B73)*'W07'!$H$59:$H$85*('W07'!$I$59:$I$85+'W07'!$J$59:$J$85),0))+SUMPRODUCT(IFERROR(--('W07'!$M$89:$M$109=$B73)*'W07'!$H$89:$H$109*('W07'!$I$89:$I$109+'W07'!$J$89:$J$109),0)))/(SUMPRODUCT(IFERROR(--('W06'!$M$9:$M$31=$B73)*'W06'!$H$9:$H$31*('W06'!$I$9:$I$31+'W06'!$J$9:$J$31),0))+SUMPRODUCT(IFERROR(--('W06'!$M$35:$M$55=$B73)*'W06'!$H$35:$H$55*('W06'!$I$35:$I$55+'W06'!$J$35:$J$55),0))+SUMPRODUCT(IFERROR(--('W06'!$M$59:$M$85=$B73)*'W06'!$H$59:$H$85*('W06'!$I$59:$I$85+'W06'!$J$59:$J$85),0))+SUMPRODUCT(IFERROR(--('W06'!$M$89:$M$109=$B73)*'W06'!$H$89:$H$109*('W06'!$I$89:$I$109+'W06'!$J$89:$J$109),0)))-1)),"")</f>
        <v/>
      </c>
      <c r="J73" s="276">
        <f>IFERROR(IF((SUMPRODUCT(IFERROR(--('W08'!$M$9:$M$31=$B73)*'W08'!$H$9:$H$31*('W08'!$I$9:$I$31+'W08'!$J$9:$J$31),0))+SUMPRODUCT(IFERROR(--('W08'!$M$35:$M$55=$B73)*'W08'!$H$35:$H$55*('W08'!$I$35:$I$55+'W08'!$J$35:$J$55),0))+SUMPRODUCT(IFERROR(--('W08'!$M$59:$M$85=$B73)*'W08'!$H$59:$H$85*('W08'!$I$59:$I$85+'W08'!$J$59:$J$85),0))+SUMPRODUCT(IFERROR(--('W08'!$M$89:$M$109=$B73)*'W08'!$H$89:$H$109*('W08'!$I$89:$I$109+'W08'!$J$89:$J$109),0)))=0,"",IF((SUMPRODUCT(IFERROR(--('W07'!$M$9:$M$31=$B73)*'W07'!$H$9:$H$31*('W07'!$I$9:$I$31+'W07'!$J$9:$J$31),0))+SUMPRODUCT(IFERROR(--('W07'!$M$35:$M$55=$B73)*'W07'!$H$35:$H$55*('W07'!$I$35:$I$55+'W07'!$J$35:$J$55),0))+SUMPRODUCT(IFERROR(--('W07'!$M$59:$M$85=$B73)*'W07'!$H$59:$H$85*('W07'!$I$59:$I$85+'W07'!$J$59:$J$85),0))+SUMPRODUCT(IFERROR(--('W07'!$M$89:$M$109=$B73)*'W07'!$H$89:$H$109*('W07'!$I$89:$I$109+'W07'!$J$89:$J$109),0)))=0,"",(SUMPRODUCT(IFERROR(--('W08'!$M$9:$M$31=$B73)*'W08'!$H$9:$H$31*('W08'!$I$9:$I$31+'W08'!$J$9:$J$31),0))+SUMPRODUCT(IFERROR(--('W08'!$M$35:$M$55=$B73)*'W08'!$H$35:$H$55*('W08'!$I$35:$I$55+'W08'!$J$35:$J$55),0))+SUMPRODUCT(IFERROR(--('W08'!$M$59:$M$85=$B73)*'W08'!$H$59:$H$85*('W08'!$I$59:$I$85+'W08'!$J$59:$J$85),0))+SUMPRODUCT(IFERROR(--('W08'!$M$89:$M$109=$B73)*'W08'!$H$89:$H$109*('W08'!$I$89:$I$109+'W08'!$J$89:$J$109),0)))/(SUMPRODUCT(IFERROR(--('W07'!$M$9:$M$31=$B73)*'W07'!$H$9:$H$31*('W07'!$I$9:$I$31+'W07'!$J$9:$J$31),0))+SUMPRODUCT(IFERROR(--('W07'!$M$35:$M$55=$B73)*'W07'!$H$35:$H$55*('W07'!$I$35:$I$55+'W07'!$J$35:$J$55),0))+SUMPRODUCT(IFERROR(--('W07'!$M$59:$M$85=$B73)*'W07'!$H$59:$H$85*('W07'!$I$59:$I$85+'W07'!$J$59:$J$85),0))+SUMPRODUCT(IFERROR(--('W07'!$M$89:$M$109=$B73)*'W07'!$H$89:$H$109*('W07'!$I$89:$I$109+'W07'!$J$89:$J$109),0)))-1)),"")</f>
        <v/>
      </c>
      <c r="K73" s="276">
        <f>IFERROR(IF((SUMPRODUCT(IFERROR(--('W09'!$M$9:$M$31=$B73)*'W09'!$H$9:$H$31*('W09'!$I$9:$I$31+'W09'!$J$9:$J$31),0))+SUMPRODUCT(IFERROR(--('W09'!$M$35:$M$55=$B73)*'W09'!$H$35:$H$55*('W09'!$I$35:$I$55+'W09'!$J$35:$J$55),0))+SUMPRODUCT(IFERROR(--('W09'!$M$59:$M$85=$B73)*'W09'!$H$59:$H$85*('W09'!$I$59:$I$85+'W09'!$J$59:$J$85),0))+SUMPRODUCT(IFERROR(--('W09'!$M$89:$M$109=$B73)*'W09'!$H$89:$H$109*('W09'!$I$89:$I$109+'W09'!$J$89:$J$109),0)))=0,"",IF((SUMPRODUCT(IFERROR(--('W08'!$M$9:$M$31=$B73)*'W08'!$H$9:$H$31*('W08'!$I$9:$I$31+'W08'!$J$9:$J$31),0))+SUMPRODUCT(IFERROR(--('W08'!$M$35:$M$55=$B73)*'W08'!$H$35:$H$55*('W08'!$I$35:$I$55+'W08'!$J$35:$J$55),0))+SUMPRODUCT(IFERROR(--('W08'!$M$59:$M$85=$B73)*'W08'!$H$59:$H$85*('W08'!$I$59:$I$85+'W08'!$J$59:$J$85),0))+SUMPRODUCT(IFERROR(--('W08'!$M$89:$M$109=$B73)*'W08'!$H$89:$H$109*('W08'!$I$89:$I$109+'W08'!$J$89:$J$109),0)))=0,"",(SUMPRODUCT(IFERROR(--('W09'!$M$9:$M$31=$B73)*'W09'!$H$9:$H$31*('W09'!$I$9:$I$31+'W09'!$J$9:$J$31),0))+SUMPRODUCT(IFERROR(--('W09'!$M$35:$M$55=$B73)*'W09'!$H$35:$H$55*('W09'!$I$35:$I$55+'W09'!$J$35:$J$55),0))+SUMPRODUCT(IFERROR(--('W09'!$M$59:$M$85=$B73)*'W09'!$H$59:$H$85*('W09'!$I$59:$I$85+'W09'!$J$59:$J$85),0))+SUMPRODUCT(IFERROR(--('W09'!$M$89:$M$109=$B73)*'W09'!$H$89:$H$109*('W09'!$I$89:$I$109+'W09'!$J$89:$J$109),0)))/(SUMPRODUCT(IFERROR(--('W08'!$M$9:$M$31=$B73)*'W08'!$H$9:$H$31*('W08'!$I$9:$I$31+'W08'!$J$9:$J$31),0))+SUMPRODUCT(IFERROR(--('W08'!$M$35:$M$55=$B73)*'W08'!$H$35:$H$55*('W08'!$I$35:$I$55+'W08'!$J$35:$J$55),0))+SUMPRODUCT(IFERROR(--('W08'!$M$59:$M$85=$B73)*'W08'!$H$59:$H$85*('W08'!$I$59:$I$85+'W08'!$J$59:$J$85),0))+SUMPRODUCT(IFERROR(--('W08'!$M$89:$M$109=$B73)*'W08'!$H$89:$H$109*('W08'!$I$89:$I$109+'W08'!$J$89:$J$109),0)))-1)),"")</f>
        <v/>
      </c>
      <c r="L73" s="276">
        <f>IFERROR(IF((SUMPRODUCT(IFERROR(--('W10'!$M$9:$M$31=$B73)*'W10'!$H$9:$H$31*('W10'!$I$9:$I$31+'W10'!$J$9:$J$31),0))+SUMPRODUCT(IFERROR(--('W10'!$M$35:$M$55=$B73)*'W10'!$H$35:$H$55*('W10'!$I$35:$I$55+'W10'!$J$35:$J$55),0))+SUMPRODUCT(IFERROR(--('W10'!$M$59:$M$85=$B73)*'W10'!$H$59:$H$85*('W10'!$I$59:$I$85+'W10'!$J$59:$J$85),0))+SUMPRODUCT(IFERROR(--('W10'!$M$89:$M$109=$B73)*'W10'!$H$89:$H$109*('W10'!$I$89:$I$109+'W10'!$J$89:$J$109),0)))=0,"",IF((SUMPRODUCT(IFERROR(--('W09'!$M$9:$M$31=$B73)*'W09'!$H$9:$H$31*('W09'!$I$9:$I$31+'W09'!$J$9:$J$31),0))+SUMPRODUCT(IFERROR(--('W09'!$M$35:$M$55=$B73)*'W09'!$H$35:$H$55*('W09'!$I$35:$I$55+'W09'!$J$35:$J$55),0))+SUMPRODUCT(IFERROR(--('W09'!$M$59:$M$85=$B73)*'W09'!$H$59:$H$85*('W09'!$I$59:$I$85+'W09'!$J$59:$J$85),0))+SUMPRODUCT(IFERROR(--('W09'!$M$89:$M$109=$B73)*'W09'!$H$89:$H$109*('W09'!$I$89:$I$109+'W09'!$J$89:$J$109),0)))=0,"",(SUMPRODUCT(IFERROR(--('W10'!$M$9:$M$31=$B73)*'W10'!$H$9:$H$31*('W10'!$I$9:$I$31+'W10'!$J$9:$J$31),0))+SUMPRODUCT(IFERROR(--('W10'!$M$35:$M$55=$B73)*'W10'!$H$35:$H$55*('W10'!$I$35:$I$55+'W10'!$J$35:$J$55),0))+SUMPRODUCT(IFERROR(--('W10'!$M$59:$M$85=$B73)*'W10'!$H$59:$H$85*('W10'!$I$59:$I$85+'W10'!$J$59:$J$85),0))+SUMPRODUCT(IFERROR(--('W10'!$M$89:$M$109=$B73)*'W10'!$H$89:$H$109*('W10'!$I$89:$I$109+'W10'!$J$89:$J$109),0)))/(SUMPRODUCT(IFERROR(--('W09'!$M$9:$M$31=$B73)*'W09'!$H$9:$H$31*('W09'!$I$9:$I$31+'W09'!$J$9:$J$31),0))+SUMPRODUCT(IFERROR(--('W09'!$M$35:$M$55=$B73)*'W09'!$H$35:$H$55*('W09'!$I$35:$I$55+'W09'!$J$35:$J$55),0))+SUMPRODUCT(IFERROR(--('W09'!$M$59:$M$85=$B73)*'W09'!$H$59:$H$85*('W09'!$I$59:$I$85+'W09'!$J$59:$J$85),0))+SUMPRODUCT(IFERROR(--('W09'!$M$89:$M$109=$B73)*'W09'!$H$89:$H$109*('W09'!$I$89:$I$109+'W09'!$J$89:$J$109),0)))-1)),"")</f>
        <v/>
      </c>
      <c r="M73" s="276">
        <f>IFERROR(IF((SUMPRODUCT(IFERROR(--('W11'!$M$9:$M$31=$B73)*'W11'!$H$9:$H$31*('W11'!$I$9:$I$31+'W11'!$J$9:$J$31),0))+SUMPRODUCT(IFERROR(--('W11'!$M$35:$M$55=$B73)*'W11'!$H$35:$H$55*('W11'!$I$35:$I$55+'W11'!$J$35:$J$55),0))+SUMPRODUCT(IFERROR(--('W11'!$M$59:$M$85=$B73)*'W11'!$H$59:$H$85*('W11'!$I$59:$I$85+'W11'!$J$59:$J$85),0))+SUMPRODUCT(IFERROR(--('W11'!$M$89:$M$109=$B73)*'W11'!$H$89:$H$109*('W11'!$I$89:$I$109+'W11'!$J$89:$J$109),0)))=0,"",IF((SUMPRODUCT(IFERROR(--('W10'!$M$9:$M$31=$B73)*'W10'!$H$9:$H$31*('W10'!$I$9:$I$31+'W10'!$J$9:$J$31),0))+SUMPRODUCT(IFERROR(--('W10'!$M$35:$M$55=$B73)*'W10'!$H$35:$H$55*('W10'!$I$35:$I$55+'W10'!$J$35:$J$55),0))+SUMPRODUCT(IFERROR(--('W10'!$M$59:$M$85=$B73)*'W10'!$H$59:$H$85*('W10'!$I$59:$I$85+'W10'!$J$59:$J$85),0))+SUMPRODUCT(IFERROR(--('W10'!$M$89:$M$109=$B73)*'W10'!$H$89:$H$109*('W10'!$I$89:$I$109+'W10'!$J$89:$J$109),0)))=0,"",(SUMPRODUCT(IFERROR(--('W11'!$M$9:$M$31=$B73)*'W11'!$H$9:$H$31*('W11'!$I$9:$I$31+'W11'!$J$9:$J$31),0))+SUMPRODUCT(IFERROR(--('W11'!$M$35:$M$55=$B73)*'W11'!$H$35:$H$55*('W11'!$I$35:$I$55+'W11'!$J$35:$J$55),0))+SUMPRODUCT(IFERROR(--('W11'!$M$59:$M$85=$B73)*'W11'!$H$59:$H$85*('W11'!$I$59:$I$85+'W11'!$J$59:$J$85),0))+SUMPRODUCT(IFERROR(--('W11'!$M$89:$M$109=$B73)*'W11'!$H$89:$H$109*('W11'!$I$89:$I$109+'W11'!$J$89:$J$109),0)))/(SUMPRODUCT(IFERROR(--('W10'!$M$9:$M$31=$B73)*'W10'!$H$9:$H$31*('W10'!$I$9:$I$31+'W10'!$J$9:$J$31),0))+SUMPRODUCT(IFERROR(--('W10'!$M$35:$M$55=$B73)*'W10'!$H$35:$H$55*('W10'!$I$35:$I$55+'W10'!$J$35:$J$55),0))+SUMPRODUCT(IFERROR(--('W10'!$M$59:$M$85=$B73)*'W10'!$H$59:$H$85*('W10'!$I$59:$I$85+'W10'!$J$59:$J$85),0))+SUMPRODUCT(IFERROR(--('W10'!$M$89:$M$109=$B73)*'W10'!$H$89:$H$109*('W10'!$I$89:$I$109+'W10'!$J$89:$J$109),0)))-1)),"")</f>
        <v/>
      </c>
      <c r="N73" s="276">
        <f>IFERROR(IF((SUMPRODUCT(IFERROR(--('W12'!$M$9:$M$31=$B73)*'W12'!$H$9:$H$31*('W12'!$I$9:$I$31+'W12'!$J$9:$J$31),0))+SUMPRODUCT(IFERROR(--('W12'!$M$35:$M$55=$B73)*'W12'!$H$35:$H$55*('W12'!$I$35:$I$55+'W12'!$J$35:$J$55),0))+SUMPRODUCT(IFERROR(--('W12'!$M$59:$M$85=$B73)*'W12'!$H$59:$H$85*('W12'!$I$59:$I$85+'W12'!$J$59:$J$85),0))+SUMPRODUCT(IFERROR(--('W12'!$M$89:$M$109=$B73)*'W12'!$H$89:$H$109*('W12'!$I$89:$I$109+'W12'!$J$89:$J$109),0)))=0,"",IF((SUMPRODUCT(IFERROR(--('W11'!$M$9:$M$31=$B73)*'W11'!$H$9:$H$31*('W11'!$I$9:$I$31+'W11'!$J$9:$J$31),0))+SUMPRODUCT(IFERROR(--('W11'!$M$35:$M$55=$B73)*'W11'!$H$35:$H$55*('W11'!$I$35:$I$55+'W11'!$J$35:$J$55),0))+SUMPRODUCT(IFERROR(--('W11'!$M$59:$M$85=$B73)*'W11'!$H$59:$H$85*('W11'!$I$59:$I$85+'W11'!$J$59:$J$85),0))+SUMPRODUCT(IFERROR(--('W11'!$M$89:$M$109=$B73)*'W11'!$H$89:$H$109*('W11'!$I$89:$I$109+'W11'!$J$89:$J$109),0)))=0,"",(SUMPRODUCT(IFERROR(--('W12'!$M$9:$M$31=$B73)*'W12'!$H$9:$H$31*('W12'!$I$9:$I$31+'W12'!$J$9:$J$31),0))+SUMPRODUCT(IFERROR(--('W12'!$M$35:$M$55=$B73)*'W12'!$H$35:$H$55*('W12'!$I$35:$I$55+'W12'!$J$35:$J$55),0))+SUMPRODUCT(IFERROR(--('W12'!$M$59:$M$85=$B73)*'W12'!$H$59:$H$85*('W12'!$I$59:$I$85+'W12'!$J$59:$J$85),0))+SUMPRODUCT(IFERROR(--('W12'!$M$89:$M$109=$B73)*'W12'!$H$89:$H$109*('W12'!$I$89:$I$109+'W12'!$J$89:$J$109),0)))/(SUMPRODUCT(IFERROR(--('W11'!$M$9:$M$31=$B73)*'W11'!$H$9:$H$31*('W11'!$I$9:$I$31+'W11'!$J$9:$J$31),0))+SUMPRODUCT(IFERROR(--('W11'!$M$35:$M$55=$B73)*'W11'!$H$35:$H$55*('W11'!$I$35:$I$55+'W11'!$J$35:$J$55),0))+SUMPRODUCT(IFERROR(--('W11'!$M$59:$M$85=$B73)*'W11'!$H$59:$H$85*('W11'!$I$59:$I$85+'W11'!$J$59:$J$85),0))+SUMPRODUCT(IFERROR(--('W11'!$M$89:$M$109=$B73)*'W11'!$H$89:$H$109*('W11'!$I$89:$I$109+'W11'!$J$89:$J$109),0)))-1)),"")</f>
        <v/>
      </c>
      <c r="O73" s="276">
        <f>IFERROR(IF((SUMPRODUCT(IFERROR(--('W13'!$M$9:$M$31=$B73)*'W13'!$H$9:$H$31*('W13'!$I$9:$I$31+'W13'!$J$9:$J$31),0))+SUMPRODUCT(IFERROR(--('W13'!$M$35:$M$55=$B73)*'W13'!$H$35:$H$55*('W13'!$I$35:$I$55+'W13'!$J$35:$J$55),0))+SUMPRODUCT(IFERROR(--('W13'!$M$59:$M$85=$B73)*'W13'!$H$59:$H$85*('W13'!$I$59:$I$85+'W13'!$J$59:$J$85),0))+SUMPRODUCT(IFERROR(--('W13'!$M$89:$M$109=$B73)*'W13'!$H$89:$H$109*('W13'!$I$89:$I$109+'W13'!$J$89:$J$109),0)))=0,"",IF((SUMPRODUCT(IFERROR(--('W12'!$M$9:$M$31=$B73)*'W12'!$H$9:$H$31*('W12'!$I$9:$I$31+'W12'!$J$9:$J$31),0))+SUMPRODUCT(IFERROR(--('W12'!$M$35:$M$55=$B73)*'W12'!$H$35:$H$55*('W12'!$I$35:$I$55+'W12'!$J$35:$J$55),0))+SUMPRODUCT(IFERROR(--('W12'!$M$59:$M$85=$B73)*'W12'!$H$59:$H$85*('W12'!$I$59:$I$85+'W12'!$J$59:$J$85),0))+SUMPRODUCT(IFERROR(--('W12'!$M$89:$M$109=$B73)*'W12'!$H$89:$H$109*('W12'!$I$89:$I$109+'W12'!$J$89:$J$109),0)))=0,"",(SUMPRODUCT(IFERROR(--('W13'!$M$9:$M$31=$B73)*'W13'!$H$9:$H$31*('W13'!$I$9:$I$31+'W13'!$J$9:$J$31),0))+SUMPRODUCT(IFERROR(--('W13'!$M$35:$M$55=$B73)*'W13'!$H$35:$H$55*('W13'!$I$35:$I$55+'W13'!$J$35:$J$55),0))+SUMPRODUCT(IFERROR(--('W13'!$M$59:$M$85=$B73)*'W13'!$H$59:$H$85*('W13'!$I$59:$I$85+'W13'!$J$59:$J$85),0))+SUMPRODUCT(IFERROR(--('W13'!$M$89:$M$109=$B73)*'W13'!$H$89:$H$109*('W13'!$I$89:$I$109+'W13'!$J$89:$J$109),0)))/(SUMPRODUCT(IFERROR(--('W12'!$M$9:$M$31=$B73)*'W12'!$H$9:$H$31*('W12'!$I$9:$I$31+'W12'!$J$9:$J$31),0))+SUMPRODUCT(IFERROR(--('W12'!$M$35:$M$55=$B73)*'W12'!$H$35:$H$55*('W12'!$I$35:$I$55+'W12'!$J$35:$J$55),0))+SUMPRODUCT(IFERROR(--('W12'!$M$59:$M$85=$B73)*'W12'!$H$59:$H$85*('W12'!$I$59:$I$85+'W12'!$J$59:$J$85),0))+SUMPRODUCT(IFERROR(--('W12'!$M$89:$M$109=$B73)*'W12'!$H$89:$H$109*('W12'!$I$89:$I$109+'W12'!$J$89:$J$109),0)))-1)),"")</f>
        <v/>
      </c>
      <c r="P73" s="276">
        <f>IFERROR(IF((SUMPRODUCT(IFERROR(--('W14'!$M$9:$M$31=$B73)*'W14'!$H$9:$H$31*('W14'!$I$9:$I$31+'W14'!$J$9:$J$31),0))+SUMPRODUCT(IFERROR(--('W14'!$M$35:$M$55=$B73)*'W14'!$H$35:$H$55*('W14'!$I$35:$I$55+'W14'!$J$35:$J$55),0))+SUMPRODUCT(IFERROR(--('W14'!$M$59:$M$85=$B73)*'W14'!$H$59:$H$85*('W14'!$I$59:$I$85+'W14'!$J$59:$J$85),0))+SUMPRODUCT(IFERROR(--('W14'!$M$89:$M$109=$B73)*'W14'!$H$89:$H$109*('W14'!$I$89:$I$109+'W14'!$J$89:$J$109),0)))=0,"",IF((SUMPRODUCT(IFERROR(--('W13'!$M$9:$M$31=$B73)*'W13'!$H$9:$H$31*('W13'!$I$9:$I$31+'W13'!$J$9:$J$31),0))+SUMPRODUCT(IFERROR(--('W13'!$M$35:$M$55=$B73)*'W13'!$H$35:$H$55*('W13'!$I$35:$I$55+'W13'!$J$35:$J$55),0))+SUMPRODUCT(IFERROR(--('W13'!$M$59:$M$85=$B73)*'W13'!$H$59:$H$85*('W13'!$I$59:$I$85+'W13'!$J$59:$J$85),0))+SUMPRODUCT(IFERROR(--('W13'!$M$89:$M$109=$B73)*'W13'!$H$89:$H$109*('W13'!$I$89:$I$109+'W13'!$J$89:$J$109),0)))=0,"",(SUMPRODUCT(IFERROR(--('W14'!$M$9:$M$31=$B73)*'W14'!$H$9:$H$31*('W14'!$I$9:$I$31+'W14'!$J$9:$J$31),0))+SUMPRODUCT(IFERROR(--('W14'!$M$35:$M$55=$B73)*'W14'!$H$35:$H$55*('W14'!$I$35:$I$55+'W14'!$J$35:$J$55),0))+SUMPRODUCT(IFERROR(--('W14'!$M$59:$M$85=$B73)*'W14'!$H$59:$H$85*('W14'!$I$59:$I$85+'W14'!$J$59:$J$85),0))+SUMPRODUCT(IFERROR(--('W14'!$M$89:$M$109=$B73)*'W14'!$H$89:$H$109*('W14'!$I$89:$I$109+'W14'!$J$89:$J$109),0)))/(SUMPRODUCT(IFERROR(--('W13'!$M$9:$M$31=$B73)*'W13'!$H$9:$H$31*('W13'!$I$9:$I$31+'W13'!$J$9:$J$31),0))+SUMPRODUCT(IFERROR(--('W13'!$M$35:$M$55=$B73)*'W13'!$H$35:$H$55*('W13'!$I$35:$I$55+'W13'!$J$35:$J$55),0))+SUMPRODUCT(IFERROR(--('W13'!$M$59:$M$85=$B73)*'W13'!$H$59:$H$85*('W13'!$I$59:$I$85+'W13'!$J$59:$J$85),0))+SUMPRODUCT(IFERROR(--('W13'!$M$89:$M$109=$B73)*'W13'!$H$89:$H$109*('W13'!$I$89:$I$109+'W13'!$J$89:$J$109),0)))-1)),"")</f>
        <v/>
      </c>
      <c r="Q73" s="276">
        <f>IFERROR(IF((SUMPRODUCT(IFERROR(--('W15'!$M$9:$M$31=$B73)*'W15'!$H$9:$H$31*('W15'!$I$9:$I$31+'W15'!$J$9:$J$31),0))+SUMPRODUCT(IFERROR(--('W15'!$M$35:$M$55=$B73)*'W15'!$H$35:$H$55*('W15'!$I$35:$I$55+'W15'!$J$35:$J$55),0))+SUMPRODUCT(IFERROR(--('W15'!$M$59:$M$85=$B73)*'W15'!$H$59:$H$85*('W15'!$I$59:$I$85+'W15'!$J$59:$J$85),0))+SUMPRODUCT(IFERROR(--('W15'!$M$89:$M$109=$B73)*'W15'!$H$89:$H$109*('W15'!$I$89:$I$109+'W15'!$J$89:$J$109),0)))=0,"",IF((SUMPRODUCT(IFERROR(--('W14'!$M$9:$M$31=$B73)*'W14'!$H$9:$H$31*('W14'!$I$9:$I$31+'W14'!$J$9:$J$31),0))+SUMPRODUCT(IFERROR(--('W14'!$M$35:$M$55=$B73)*'W14'!$H$35:$H$55*('W14'!$I$35:$I$55+'W14'!$J$35:$J$55),0))+SUMPRODUCT(IFERROR(--('W14'!$M$59:$M$85=$B73)*'W14'!$H$59:$H$85*('W14'!$I$59:$I$85+'W14'!$J$59:$J$85),0))+SUMPRODUCT(IFERROR(--('W14'!$M$89:$M$109=$B73)*'W14'!$H$89:$H$109*('W14'!$I$89:$I$109+'W14'!$J$89:$J$109),0)))=0,"",(SUMPRODUCT(IFERROR(--('W15'!$M$9:$M$31=$B73)*'W15'!$H$9:$H$31*('W15'!$I$9:$I$31+'W15'!$J$9:$J$31),0))+SUMPRODUCT(IFERROR(--('W15'!$M$35:$M$55=$B73)*'W15'!$H$35:$H$55*('W15'!$I$35:$I$55+'W15'!$J$35:$J$55),0))+SUMPRODUCT(IFERROR(--('W15'!$M$59:$M$85=$B73)*'W15'!$H$59:$H$85*('W15'!$I$59:$I$85+'W15'!$J$59:$J$85),0))+SUMPRODUCT(IFERROR(--('W15'!$M$89:$M$109=$B73)*'W15'!$H$89:$H$109*('W15'!$I$89:$I$109+'W15'!$J$89:$J$109),0)))/(SUMPRODUCT(IFERROR(--('W14'!$M$9:$M$31=$B73)*'W14'!$H$9:$H$31*('W14'!$I$9:$I$31+'W14'!$J$9:$J$31),0))+SUMPRODUCT(IFERROR(--('W14'!$M$35:$M$55=$B73)*'W14'!$H$35:$H$55*('W14'!$I$35:$I$55+'W14'!$J$35:$J$55),0))+SUMPRODUCT(IFERROR(--('W14'!$M$59:$M$85=$B73)*'W14'!$H$59:$H$85*('W14'!$I$59:$I$85+'W14'!$J$59:$J$85),0))+SUMPRODUCT(IFERROR(--('W14'!$M$89:$M$109=$B73)*'W14'!$H$89:$H$109*('W14'!$I$89:$I$109+'W14'!$J$89:$J$109),0)))-1)),"")</f>
        <v/>
      </c>
      <c r="R73" s="276">
        <f>IFERROR(IF((SUMPRODUCT(IFERROR(--('W16'!$M$9:$M$31=$B73)*'W16'!$H$9:$H$31*('W16'!$I$9:$I$31+'W16'!$J$9:$J$31),0))+SUMPRODUCT(IFERROR(--('W16'!$M$35:$M$55=$B73)*'W16'!$H$35:$H$55*('W16'!$I$35:$I$55+'W16'!$J$35:$J$55),0))+SUMPRODUCT(IFERROR(--('W16'!$M$59:$M$85=$B73)*'W16'!$H$59:$H$85*('W16'!$I$59:$I$85+'W16'!$J$59:$J$85),0))+SUMPRODUCT(IFERROR(--('W16'!$M$89:$M$109=$B73)*'W16'!$H$89:$H$109*('W16'!$I$89:$I$109+'W16'!$J$89:$J$109),0)))=0,"",IF((SUMPRODUCT(IFERROR(--('W15'!$M$9:$M$31=$B73)*'W15'!$H$9:$H$31*('W15'!$I$9:$I$31+'W15'!$J$9:$J$31),0))+SUMPRODUCT(IFERROR(--('W15'!$M$35:$M$55=$B73)*'W15'!$H$35:$H$55*('W15'!$I$35:$I$55+'W15'!$J$35:$J$55),0))+SUMPRODUCT(IFERROR(--('W15'!$M$59:$M$85=$B73)*'W15'!$H$59:$H$85*('W15'!$I$59:$I$85+'W15'!$J$59:$J$85),0))+SUMPRODUCT(IFERROR(--('W15'!$M$89:$M$109=$B73)*'W15'!$H$89:$H$109*('W15'!$I$89:$I$109+'W15'!$J$89:$J$109),0)))=0,"",(SUMPRODUCT(IFERROR(--('W16'!$M$9:$M$31=$B73)*'W16'!$H$9:$H$31*('W16'!$I$9:$I$31+'W16'!$J$9:$J$31),0))+SUMPRODUCT(IFERROR(--('W16'!$M$35:$M$55=$B73)*'W16'!$H$35:$H$55*('W16'!$I$35:$I$55+'W16'!$J$35:$J$55),0))+SUMPRODUCT(IFERROR(--('W16'!$M$59:$M$85=$B73)*'W16'!$H$59:$H$85*('W16'!$I$59:$I$85+'W16'!$J$59:$J$85),0))+SUMPRODUCT(IFERROR(--('W16'!$M$89:$M$109=$B73)*'W16'!$H$89:$H$109*('W16'!$I$89:$I$109+'W16'!$J$89:$J$109),0)))/(SUMPRODUCT(IFERROR(--('W15'!$M$9:$M$31=$B73)*'W15'!$H$9:$H$31*('W15'!$I$9:$I$31+'W15'!$J$9:$J$31),0))+SUMPRODUCT(IFERROR(--('W15'!$M$35:$M$55=$B73)*'W15'!$H$35:$H$55*('W15'!$I$35:$I$55+'W15'!$J$35:$J$55),0))+SUMPRODUCT(IFERROR(--('W15'!$M$59:$M$85=$B73)*'W15'!$H$59:$H$85*('W15'!$I$59:$I$85+'W15'!$J$59:$J$85),0))+SUMPRODUCT(IFERROR(--('W15'!$M$89:$M$109=$B73)*'W15'!$H$89:$H$109*('W15'!$I$89:$I$109+'W15'!$J$89:$J$109),0)))-1)),"")</f>
        <v/>
      </c>
    </row>
    <row r="74">
      <c r="A74" s="231" t="inlineStr">
        <is>
          <t>G4</t>
        </is>
      </c>
      <c r="B74" s="232" t="inlineStr">
        <is>
          <t>Leg press bilaterale</t>
        </is>
      </c>
      <c r="C74" s="275">
        <f>""</f>
        <v/>
      </c>
      <c r="D74" s="275">
        <f>IFERROR(IF((SUMPRODUCT(IFERROR(--('W02'!$M$9:$M$31=$B74)*'W02'!$H$9:$H$31*('W02'!$I$9:$I$31+'W02'!$J$9:$J$31),0))+SUMPRODUCT(IFERROR(--('W02'!$M$35:$M$55=$B74)*'W02'!$H$35:$H$55*('W02'!$I$35:$I$55+'W02'!$J$35:$J$55),0))+SUMPRODUCT(IFERROR(--('W02'!$M$59:$M$85=$B74)*'W02'!$H$59:$H$85*('W02'!$I$59:$I$85+'W02'!$J$59:$J$85),0))+SUMPRODUCT(IFERROR(--('W02'!$M$89:$M$109=$B74)*'W02'!$H$89:$H$109*('W02'!$I$89:$I$109+'W02'!$J$89:$J$109),0)))=0,"",IF((SUMPRODUCT(IFERROR(--('W01'!$M$9:$M$31=$B74)*'W01'!$H$9:$H$31*('W01'!$I$9:$I$31+'W01'!$J$9:$J$31),0))+SUMPRODUCT(IFERROR(--('W01'!$M$35:$M$55=$B74)*'W01'!$H$35:$H$55*('W01'!$I$35:$I$55+'W01'!$J$35:$J$55),0))+SUMPRODUCT(IFERROR(--('W01'!$M$59:$M$85=$B74)*'W01'!$H$59:$H$85*('W01'!$I$59:$I$85+'W01'!$J$59:$J$85),0))+SUMPRODUCT(IFERROR(--('W01'!$M$89:$M$109=$B74)*'W01'!$H$89:$H$109*('W01'!$I$89:$I$109+'W01'!$J$89:$J$109),0)))=0,"",(SUMPRODUCT(IFERROR(--('W02'!$M$9:$M$31=$B74)*'W02'!$H$9:$H$31*('W02'!$I$9:$I$31+'W02'!$J$9:$J$31),0))+SUMPRODUCT(IFERROR(--('W02'!$M$35:$M$55=$B74)*'W02'!$H$35:$H$55*('W02'!$I$35:$I$55+'W02'!$J$35:$J$55),0))+SUMPRODUCT(IFERROR(--('W02'!$M$59:$M$85=$B74)*'W02'!$H$59:$H$85*('W02'!$I$59:$I$85+'W02'!$J$59:$J$85),0))+SUMPRODUCT(IFERROR(--('W02'!$M$89:$M$109=$B74)*'W02'!$H$89:$H$109*('W02'!$I$89:$I$109+'W02'!$J$89:$J$109),0)))/(SUMPRODUCT(IFERROR(--('W01'!$M$9:$M$31=$B74)*'W01'!$H$9:$H$31*('W01'!$I$9:$I$31+'W01'!$J$9:$J$31),0))+SUMPRODUCT(IFERROR(--('W01'!$M$35:$M$55=$B74)*'W01'!$H$35:$H$55*('W01'!$I$35:$I$55+'W01'!$J$35:$J$55),0))+SUMPRODUCT(IFERROR(--('W01'!$M$59:$M$85=$B74)*'W01'!$H$59:$H$85*('W01'!$I$59:$I$85+'W01'!$J$59:$J$85),0))+SUMPRODUCT(IFERROR(--('W01'!$M$89:$M$109=$B74)*'W01'!$H$89:$H$109*('W01'!$I$89:$I$109+'W01'!$J$89:$J$109),0)))-1)),"")</f>
        <v/>
      </c>
      <c r="E74" s="275">
        <f>IFERROR(IF((SUMPRODUCT(IFERROR(--('W03'!$M$9:$M$31=$B74)*'W03'!$H$9:$H$31*('W03'!$I$9:$I$31+'W03'!$J$9:$J$31),0))+SUMPRODUCT(IFERROR(--('W03'!$M$35:$M$55=$B74)*'W03'!$H$35:$H$55*('W03'!$I$35:$I$55+'W03'!$J$35:$J$55),0))+SUMPRODUCT(IFERROR(--('W03'!$M$59:$M$85=$B74)*'W03'!$H$59:$H$85*('W03'!$I$59:$I$85+'W03'!$J$59:$J$85),0))+SUMPRODUCT(IFERROR(--('W03'!$M$89:$M$109=$B74)*'W03'!$H$89:$H$109*('W03'!$I$89:$I$109+'W03'!$J$89:$J$109),0)))=0,"",IF((SUMPRODUCT(IFERROR(--('W02'!$M$9:$M$31=$B74)*'W02'!$H$9:$H$31*('W02'!$I$9:$I$31+'W02'!$J$9:$J$31),0))+SUMPRODUCT(IFERROR(--('W02'!$M$35:$M$55=$B74)*'W02'!$H$35:$H$55*('W02'!$I$35:$I$55+'W02'!$J$35:$J$55),0))+SUMPRODUCT(IFERROR(--('W02'!$M$59:$M$85=$B74)*'W02'!$H$59:$H$85*('W02'!$I$59:$I$85+'W02'!$J$59:$J$85),0))+SUMPRODUCT(IFERROR(--('W02'!$M$89:$M$109=$B74)*'W02'!$H$89:$H$109*('W02'!$I$89:$I$109+'W02'!$J$89:$J$109),0)))=0,"",(SUMPRODUCT(IFERROR(--('W03'!$M$9:$M$31=$B74)*'W03'!$H$9:$H$31*('W03'!$I$9:$I$31+'W03'!$J$9:$J$31),0))+SUMPRODUCT(IFERROR(--('W03'!$M$35:$M$55=$B74)*'W03'!$H$35:$H$55*('W03'!$I$35:$I$55+'W03'!$J$35:$J$55),0))+SUMPRODUCT(IFERROR(--('W03'!$M$59:$M$85=$B74)*'W03'!$H$59:$H$85*('W03'!$I$59:$I$85+'W03'!$J$59:$J$85),0))+SUMPRODUCT(IFERROR(--('W03'!$M$89:$M$109=$B74)*'W03'!$H$89:$H$109*('W03'!$I$89:$I$109+'W03'!$J$89:$J$109),0)))/(SUMPRODUCT(IFERROR(--('W02'!$M$9:$M$31=$B74)*'W02'!$H$9:$H$31*('W02'!$I$9:$I$31+'W02'!$J$9:$J$31),0))+SUMPRODUCT(IFERROR(--('W02'!$M$35:$M$55=$B74)*'W02'!$H$35:$H$55*('W02'!$I$35:$I$55+'W02'!$J$35:$J$55),0))+SUMPRODUCT(IFERROR(--('W02'!$M$59:$M$85=$B74)*'W02'!$H$59:$H$85*('W02'!$I$59:$I$85+'W02'!$J$59:$J$85),0))+SUMPRODUCT(IFERROR(--('W02'!$M$89:$M$109=$B74)*'W02'!$H$89:$H$109*('W02'!$I$89:$I$109+'W02'!$J$89:$J$109),0)))-1)),"")</f>
        <v/>
      </c>
      <c r="F74" s="275">
        <f>IFERROR(IF((SUMPRODUCT(IFERROR(--('W04'!$M$9:$M$31=$B74)*'W04'!$H$9:$H$31*('W04'!$I$9:$I$31+'W04'!$J$9:$J$31),0))+SUMPRODUCT(IFERROR(--('W04'!$M$35:$M$55=$B74)*'W04'!$H$35:$H$55*('W04'!$I$35:$I$55+'W04'!$J$35:$J$55),0))+SUMPRODUCT(IFERROR(--('W04'!$M$59:$M$85=$B74)*'W04'!$H$59:$H$85*('W04'!$I$59:$I$85+'W04'!$J$59:$J$85),0))+SUMPRODUCT(IFERROR(--('W04'!$M$89:$M$109=$B74)*'W04'!$H$89:$H$109*('W04'!$I$89:$I$109+'W04'!$J$89:$J$109),0)))=0,"",IF((SUMPRODUCT(IFERROR(--('W03'!$M$9:$M$31=$B74)*'W03'!$H$9:$H$31*('W03'!$I$9:$I$31+'W03'!$J$9:$J$31),0))+SUMPRODUCT(IFERROR(--('W03'!$M$35:$M$55=$B74)*'W03'!$H$35:$H$55*('W03'!$I$35:$I$55+'W03'!$J$35:$J$55),0))+SUMPRODUCT(IFERROR(--('W03'!$M$59:$M$85=$B74)*'W03'!$H$59:$H$85*('W03'!$I$59:$I$85+'W03'!$J$59:$J$85),0))+SUMPRODUCT(IFERROR(--('W03'!$M$89:$M$109=$B74)*'W03'!$H$89:$H$109*('W03'!$I$89:$I$109+'W03'!$J$89:$J$109),0)))=0,"",(SUMPRODUCT(IFERROR(--('W04'!$M$9:$M$31=$B74)*'W04'!$H$9:$H$31*('W04'!$I$9:$I$31+'W04'!$J$9:$J$31),0))+SUMPRODUCT(IFERROR(--('W04'!$M$35:$M$55=$B74)*'W04'!$H$35:$H$55*('W04'!$I$35:$I$55+'W04'!$J$35:$J$55),0))+SUMPRODUCT(IFERROR(--('W04'!$M$59:$M$85=$B74)*'W04'!$H$59:$H$85*('W04'!$I$59:$I$85+'W04'!$J$59:$J$85),0))+SUMPRODUCT(IFERROR(--('W04'!$M$89:$M$109=$B74)*'W04'!$H$89:$H$109*('W04'!$I$89:$I$109+'W04'!$J$89:$J$109),0)))/(SUMPRODUCT(IFERROR(--('W03'!$M$9:$M$31=$B74)*'W03'!$H$9:$H$31*('W03'!$I$9:$I$31+'W03'!$J$9:$J$31),0))+SUMPRODUCT(IFERROR(--('W03'!$M$35:$M$55=$B74)*'W03'!$H$35:$H$55*('W03'!$I$35:$I$55+'W03'!$J$35:$J$55),0))+SUMPRODUCT(IFERROR(--('W03'!$M$59:$M$85=$B74)*'W03'!$H$59:$H$85*('W03'!$I$59:$I$85+'W03'!$J$59:$J$85),0))+SUMPRODUCT(IFERROR(--('W03'!$M$89:$M$109=$B74)*'W03'!$H$89:$H$109*('W03'!$I$89:$I$109+'W03'!$J$89:$J$109),0)))-1)),"")</f>
        <v/>
      </c>
      <c r="G74" s="275">
        <f>IFERROR(IF((SUMPRODUCT(IFERROR(--('W05'!$M$9:$M$31=$B74)*'W05'!$H$9:$H$31*('W05'!$I$9:$I$31+'W05'!$J$9:$J$31),0))+SUMPRODUCT(IFERROR(--('W05'!$M$35:$M$55=$B74)*'W05'!$H$35:$H$55*('W05'!$I$35:$I$55+'W05'!$J$35:$J$55),0))+SUMPRODUCT(IFERROR(--('W05'!$M$59:$M$85=$B74)*'W05'!$H$59:$H$85*('W05'!$I$59:$I$85+'W05'!$J$59:$J$85),0))+SUMPRODUCT(IFERROR(--('W05'!$M$89:$M$109=$B74)*'W05'!$H$89:$H$109*('W05'!$I$89:$I$109+'W05'!$J$89:$J$109),0)))=0,"",IF((SUMPRODUCT(IFERROR(--('W04'!$M$9:$M$31=$B74)*'W04'!$H$9:$H$31*('W04'!$I$9:$I$31+'W04'!$J$9:$J$31),0))+SUMPRODUCT(IFERROR(--('W04'!$M$35:$M$55=$B74)*'W04'!$H$35:$H$55*('W04'!$I$35:$I$55+'W04'!$J$35:$J$55),0))+SUMPRODUCT(IFERROR(--('W04'!$M$59:$M$85=$B74)*'W04'!$H$59:$H$85*('W04'!$I$59:$I$85+'W04'!$J$59:$J$85),0))+SUMPRODUCT(IFERROR(--('W04'!$M$89:$M$109=$B74)*'W04'!$H$89:$H$109*('W04'!$I$89:$I$109+'W04'!$J$89:$J$109),0)))=0,"",(SUMPRODUCT(IFERROR(--('W05'!$M$9:$M$31=$B74)*'W05'!$H$9:$H$31*('W05'!$I$9:$I$31+'W05'!$J$9:$J$31),0))+SUMPRODUCT(IFERROR(--('W05'!$M$35:$M$55=$B74)*'W05'!$H$35:$H$55*('W05'!$I$35:$I$55+'W05'!$J$35:$J$55),0))+SUMPRODUCT(IFERROR(--('W05'!$M$59:$M$85=$B74)*'W05'!$H$59:$H$85*('W05'!$I$59:$I$85+'W05'!$J$59:$J$85),0))+SUMPRODUCT(IFERROR(--('W05'!$M$89:$M$109=$B74)*'W05'!$H$89:$H$109*('W05'!$I$89:$I$109+'W05'!$J$89:$J$109),0)))/(SUMPRODUCT(IFERROR(--('W04'!$M$9:$M$31=$B74)*'W04'!$H$9:$H$31*('W04'!$I$9:$I$31+'W04'!$J$9:$J$31),0))+SUMPRODUCT(IFERROR(--('W04'!$M$35:$M$55=$B74)*'W04'!$H$35:$H$55*('W04'!$I$35:$I$55+'W04'!$J$35:$J$55),0))+SUMPRODUCT(IFERROR(--('W04'!$M$59:$M$85=$B74)*'W04'!$H$59:$H$85*('W04'!$I$59:$I$85+'W04'!$J$59:$J$85),0))+SUMPRODUCT(IFERROR(--('W04'!$M$89:$M$109=$B74)*'W04'!$H$89:$H$109*('W04'!$I$89:$I$109+'W04'!$J$89:$J$109),0)))-1)),"")</f>
        <v/>
      </c>
      <c r="H74" s="275">
        <f>IFERROR(IF((SUMPRODUCT(IFERROR(--('W06'!$M$9:$M$31=$B74)*'W06'!$H$9:$H$31*('W06'!$I$9:$I$31+'W06'!$J$9:$J$31),0))+SUMPRODUCT(IFERROR(--('W06'!$M$35:$M$55=$B74)*'W06'!$H$35:$H$55*('W06'!$I$35:$I$55+'W06'!$J$35:$J$55),0))+SUMPRODUCT(IFERROR(--('W06'!$M$59:$M$85=$B74)*'W06'!$H$59:$H$85*('W06'!$I$59:$I$85+'W06'!$J$59:$J$85),0))+SUMPRODUCT(IFERROR(--('W06'!$M$89:$M$109=$B74)*'W06'!$H$89:$H$109*('W06'!$I$89:$I$109+'W06'!$J$89:$J$109),0)))=0,"",IF((SUMPRODUCT(IFERROR(--('W05'!$M$9:$M$31=$B74)*'W05'!$H$9:$H$31*('W05'!$I$9:$I$31+'W05'!$J$9:$J$31),0))+SUMPRODUCT(IFERROR(--('W05'!$M$35:$M$55=$B74)*'W05'!$H$35:$H$55*('W05'!$I$35:$I$55+'W05'!$J$35:$J$55),0))+SUMPRODUCT(IFERROR(--('W05'!$M$59:$M$85=$B74)*'W05'!$H$59:$H$85*('W05'!$I$59:$I$85+'W05'!$J$59:$J$85),0))+SUMPRODUCT(IFERROR(--('W05'!$M$89:$M$109=$B74)*'W05'!$H$89:$H$109*('W05'!$I$89:$I$109+'W05'!$J$89:$J$109),0)))=0,"",(SUMPRODUCT(IFERROR(--('W06'!$M$9:$M$31=$B74)*'W06'!$H$9:$H$31*('W06'!$I$9:$I$31+'W06'!$J$9:$J$31),0))+SUMPRODUCT(IFERROR(--('W06'!$M$35:$M$55=$B74)*'W06'!$H$35:$H$55*('W06'!$I$35:$I$55+'W06'!$J$35:$J$55),0))+SUMPRODUCT(IFERROR(--('W06'!$M$59:$M$85=$B74)*'W06'!$H$59:$H$85*('W06'!$I$59:$I$85+'W06'!$J$59:$J$85),0))+SUMPRODUCT(IFERROR(--('W06'!$M$89:$M$109=$B74)*'W06'!$H$89:$H$109*('W06'!$I$89:$I$109+'W06'!$J$89:$J$109),0)))/(SUMPRODUCT(IFERROR(--('W05'!$M$9:$M$31=$B74)*'W05'!$H$9:$H$31*('W05'!$I$9:$I$31+'W05'!$J$9:$J$31),0))+SUMPRODUCT(IFERROR(--('W05'!$M$35:$M$55=$B74)*'W05'!$H$35:$H$55*('W05'!$I$35:$I$55+'W05'!$J$35:$J$55),0))+SUMPRODUCT(IFERROR(--('W05'!$M$59:$M$85=$B74)*'W05'!$H$59:$H$85*('W05'!$I$59:$I$85+'W05'!$J$59:$J$85),0))+SUMPRODUCT(IFERROR(--('W05'!$M$89:$M$109=$B74)*'W05'!$H$89:$H$109*('W05'!$I$89:$I$109+'W05'!$J$89:$J$109),0)))-1)),"")</f>
        <v/>
      </c>
      <c r="I74" s="275">
        <f>IFERROR(IF((SUMPRODUCT(IFERROR(--('W07'!$M$9:$M$31=$B74)*'W07'!$H$9:$H$31*('W07'!$I$9:$I$31+'W07'!$J$9:$J$31),0))+SUMPRODUCT(IFERROR(--('W07'!$M$35:$M$55=$B74)*'W07'!$H$35:$H$55*('W07'!$I$35:$I$55+'W07'!$J$35:$J$55),0))+SUMPRODUCT(IFERROR(--('W07'!$M$59:$M$85=$B74)*'W07'!$H$59:$H$85*('W07'!$I$59:$I$85+'W07'!$J$59:$J$85),0))+SUMPRODUCT(IFERROR(--('W07'!$M$89:$M$109=$B74)*'W07'!$H$89:$H$109*('W07'!$I$89:$I$109+'W07'!$J$89:$J$109),0)))=0,"",IF((SUMPRODUCT(IFERROR(--('W06'!$M$9:$M$31=$B74)*'W06'!$H$9:$H$31*('W06'!$I$9:$I$31+'W06'!$J$9:$J$31),0))+SUMPRODUCT(IFERROR(--('W06'!$M$35:$M$55=$B74)*'W06'!$H$35:$H$55*('W06'!$I$35:$I$55+'W06'!$J$35:$J$55),0))+SUMPRODUCT(IFERROR(--('W06'!$M$59:$M$85=$B74)*'W06'!$H$59:$H$85*('W06'!$I$59:$I$85+'W06'!$J$59:$J$85),0))+SUMPRODUCT(IFERROR(--('W06'!$M$89:$M$109=$B74)*'W06'!$H$89:$H$109*('W06'!$I$89:$I$109+'W06'!$J$89:$J$109),0)))=0,"",(SUMPRODUCT(IFERROR(--('W07'!$M$9:$M$31=$B74)*'W07'!$H$9:$H$31*('W07'!$I$9:$I$31+'W07'!$J$9:$J$31),0))+SUMPRODUCT(IFERROR(--('W07'!$M$35:$M$55=$B74)*'W07'!$H$35:$H$55*('W07'!$I$35:$I$55+'W07'!$J$35:$J$55),0))+SUMPRODUCT(IFERROR(--('W07'!$M$59:$M$85=$B74)*'W07'!$H$59:$H$85*('W07'!$I$59:$I$85+'W07'!$J$59:$J$85),0))+SUMPRODUCT(IFERROR(--('W07'!$M$89:$M$109=$B74)*'W07'!$H$89:$H$109*('W07'!$I$89:$I$109+'W07'!$J$89:$J$109),0)))/(SUMPRODUCT(IFERROR(--('W06'!$M$9:$M$31=$B74)*'W06'!$H$9:$H$31*('W06'!$I$9:$I$31+'W06'!$J$9:$J$31),0))+SUMPRODUCT(IFERROR(--('W06'!$M$35:$M$55=$B74)*'W06'!$H$35:$H$55*('W06'!$I$35:$I$55+'W06'!$J$35:$J$55),0))+SUMPRODUCT(IFERROR(--('W06'!$M$59:$M$85=$B74)*'W06'!$H$59:$H$85*('W06'!$I$59:$I$85+'W06'!$J$59:$J$85),0))+SUMPRODUCT(IFERROR(--('W06'!$M$89:$M$109=$B74)*'W06'!$H$89:$H$109*('W06'!$I$89:$I$109+'W06'!$J$89:$J$109),0)))-1)),"")</f>
        <v/>
      </c>
      <c r="J74" s="275">
        <f>IFERROR(IF((SUMPRODUCT(IFERROR(--('W08'!$M$9:$M$31=$B74)*'W08'!$H$9:$H$31*('W08'!$I$9:$I$31+'W08'!$J$9:$J$31),0))+SUMPRODUCT(IFERROR(--('W08'!$M$35:$M$55=$B74)*'W08'!$H$35:$H$55*('W08'!$I$35:$I$55+'W08'!$J$35:$J$55),0))+SUMPRODUCT(IFERROR(--('W08'!$M$59:$M$85=$B74)*'W08'!$H$59:$H$85*('W08'!$I$59:$I$85+'W08'!$J$59:$J$85),0))+SUMPRODUCT(IFERROR(--('W08'!$M$89:$M$109=$B74)*'W08'!$H$89:$H$109*('W08'!$I$89:$I$109+'W08'!$J$89:$J$109),0)))=0,"",IF((SUMPRODUCT(IFERROR(--('W07'!$M$9:$M$31=$B74)*'W07'!$H$9:$H$31*('W07'!$I$9:$I$31+'W07'!$J$9:$J$31),0))+SUMPRODUCT(IFERROR(--('W07'!$M$35:$M$55=$B74)*'W07'!$H$35:$H$55*('W07'!$I$35:$I$55+'W07'!$J$35:$J$55),0))+SUMPRODUCT(IFERROR(--('W07'!$M$59:$M$85=$B74)*'W07'!$H$59:$H$85*('W07'!$I$59:$I$85+'W07'!$J$59:$J$85),0))+SUMPRODUCT(IFERROR(--('W07'!$M$89:$M$109=$B74)*'W07'!$H$89:$H$109*('W07'!$I$89:$I$109+'W07'!$J$89:$J$109),0)))=0,"",(SUMPRODUCT(IFERROR(--('W08'!$M$9:$M$31=$B74)*'W08'!$H$9:$H$31*('W08'!$I$9:$I$31+'W08'!$J$9:$J$31),0))+SUMPRODUCT(IFERROR(--('W08'!$M$35:$M$55=$B74)*'W08'!$H$35:$H$55*('W08'!$I$35:$I$55+'W08'!$J$35:$J$55),0))+SUMPRODUCT(IFERROR(--('W08'!$M$59:$M$85=$B74)*'W08'!$H$59:$H$85*('W08'!$I$59:$I$85+'W08'!$J$59:$J$85),0))+SUMPRODUCT(IFERROR(--('W08'!$M$89:$M$109=$B74)*'W08'!$H$89:$H$109*('W08'!$I$89:$I$109+'W08'!$J$89:$J$109),0)))/(SUMPRODUCT(IFERROR(--('W07'!$M$9:$M$31=$B74)*'W07'!$H$9:$H$31*('W07'!$I$9:$I$31+'W07'!$J$9:$J$31),0))+SUMPRODUCT(IFERROR(--('W07'!$M$35:$M$55=$B74)*'W07'!$H$35:$H$55*('W07'!$I$35:$I$55+'W07'!$J$35:$J$55),0))+SUMPRODUCT(IFERROR(--('W07'!$M$59:$M$85=$B74)*'W07'!$H$59:$H$85*('W07'!$I$59:$I$85+'W07'!$J$59:$J$85),0))+SUMPRODUCT(IFERROR(--('W07'!$M$89:$M$109=$B74)*'W07'!$H$89:$H$109*('W07'!$I$89:$I$109+'W07'!$J$89:$J$109),0)))-1)),"")</f>
        <v/>
      </c>
      <c r="K74" s="275">
        <f>IFERROR(IF((SUMPRODUCT(IFERROR(--('W09'!$M$9:$M$31=$B74)*'W09'!$H$9:$H$31*('W09'!$I$9:$I$31+'W09'!$J$9:$J$31),0))+SUMPRODUCT(IFERROR(--('W09'!$M$35:$M$55=$B74)*'W09'!$H$35:$H$55*('W09'!$I$35:$I$55+'W09'!$J$35:$J$55),0))+SUMPRODUCT(IFERROR(--('W09'!$M$59:$M$85=$B74)*'W09'!$H$59:$H$85*('W09'!$I$59:$I$85+'W09'!$J$59:$J$85),0))+SUMPRODUCT(IFERROR(--('W09'!$M$89:$M$109=$B74)*'W09'!$H$89:$H$109*('W09'!$I$89:$I$109+'W09'!$J$89:$J$109),0)))=0,"",IF((SUMPRODUCT(IFERROR(--('W08'!$M$9:$M$31=$B74)*'W08'!$H$9:$H$31*('W08'!$I$9:$I$31+'W08'!$J$9:$J$31),0))+SUMPRODUCT(IFERROR(--('W08'!$M$35:$M$55=$B74)*'W08'!$H$35:$H$55*('W08'!$I$35:$I$55+'W08'!$J$35:$J$55),0))+SUMPRODUCT(IFERROR(--('W08'!$M$59:$M$85=$B74)*'W08'!$H$59:$H$85*('W08'!$I$59:$I$85+'W08'!$J$59:$J$85),0))+SUMPRODUCT(IFERROR(--('W08'!$M$89:$M$109=$B74)*'W08'!$H$89:$H$109*('W08'!$I$89:$I$109+'W08'!$J$89:$J$109),0)))=0,"",(SUMPRODUCT(IFERROR(--('W09'!$M$9:$M$31=$B74)*'W09'!$H$9:$H$31*('W09'!$I$9:$I$31+'W09'!$J$9:$J$31),0))+SUMPRODUCT(IFERROR(--('W09'!$M$35:$M$55=$B74)*'W09'!$H$35:$H$55*('W09'!$I$35:$I$55+'W09'!$J$35:$J$55),0))+SUMPRODUCT(IFERROR(--('W09'!$M$59:$M$85=$B74)*'W09'!$H$59:$H$85*('W09'!$I$59:$I$85+'W09'!$J$59:$J$85),0))+SUMPRODUCT(IFERROR(--('W09'!$M$89:$M$109=$B74)*'W09'!$H$89:$H$109*('W09'!$I$89:$I$109+'W09'!$J$89:$J$109),0)))/(SUMPRODUCT(IFERROR(--('W08'!$M$9:$M$31=$B74)*'W08'!$H$9:$H$31*('W08'!$I$9:$I$31+'W08'!$J$9:$J$31),0))+SUMPRODUCT(IFERROR(--('W08'!$M$35:$M$55=$B74)*'W08'!$H$35:$H$55*('W08'!$I$35:$I$55+'W08'!$J$35:$J$55),0))+SUMPRODUCT(IFERROR(--('W08'!$M$59:$M$85=$B74)*'W08'!$H$59:$H$85*('W08'!$I$59:$I$85+'W08'!$J$59:$J$85),0))+SUMPRODUCT(IFERROR(--('W08'!$M$89:$M$109=$B74)*'W08'!$H$89:$H$109*('W08'!$I$89:$I$109+'W08'!$J$89:$J$109),0)))-1)),"")</f>
        <v/>
      </c>
      <c r="L74" s="275">
        <f>IFERROR(IF((SUMPRODUCT(IFERROR(--('W10'!$M$9:$M$31=$B74)*'W10'!$H$9:$H$31*('W10'!$I$9:$I$31+'W10'!$J$9:$J$31),0))+SUMPRODUCT(IFERROR(--('W10'!$M$35:$M$55=$B74)*'W10'!$H$35:$H$55*('W10'!$I$35:$I$55+'W10'!$J$35:$J$55),0))+SUMPRODUCT(IFERROR(--('W10'!$M$59:$M$85=$B74)*'W10'!$H$59:$H$85*('W10'!$I$59:$I$85+'W10'!$J$59:$J$85),0))+SUMPRODUCT(IFERROR(--('W10'!$M$89:$M$109=$B74)*'W10'!$H$89:$H$109*('W10'!$I$89:$I$109+'W10'!$J$89:$J$109),0)))=0,"",IF((SUMPRODUCT(IFERROR(--('W09'!$M$9:$M$31=$B74)*'W09'!$H$9:$H$31*('W09'!$I$9:$I$31+'W09'!$J$9:$J$31),0))+SUMPRODUCT(IFERROR(--('W09'!$M$35:$M$55=$B74)*'W09'!$H$35:$H$55*('W09'!$I$35:$I$55+'W09'!$J$35:$J$55),0))+SUMPRODUCT(IFERROR(--('W09'!$M$59:$M$85=$B74)*'W09'!$H$59:$H$85*('W09'!$I$59:$I$85+'W09'!$J$59:$J$85),0))+SUMPRODUCT(IFERROR(--('W09'!$M$89:$M$109=$B74)*'W09'!$H$89:$H$109*('W09'!$I$89:$I$109+'W09'!$J$89:$J$109),0)))=0,"",(SUMPRODUCT(IFERROR(--('W10'!$M$9:$M$31=$B74)*'W10'!$H$9:$H$31*('W10'!$I$9:$I$31+'W10'!$J$9:$J$31),0))+SUMPRODUCT(IFERROR(--('W10'!$M$35:$M$55=$B74)*'W10'!$H$35:$H$55*('W10'!$I$35:$I$55+'W10'!$J$35:$J$55),0))+SUMPRODUCT(IFERROR(--('W10'!$M$59:$M$85=$B74)*'W10'!$H$59:$H$85*('W10'!$I$59:$I$85+'W10'!$J$59:$J$85),0))+SUMPRODUCT(IFERROR(--('W10'!$M$89:$M$109=$B74)*'W10'!$H$89:$H$109*('W10'!$I$89:$I$109+'W10'!$J$89:$J$109),0)))/(SUMPRODUCT(IFERROR(--('W09'!$M$9:$M$31=$B74)*'W09'!$H$9:$H$31*('W09'!$I$9:$I$31+'W09'!$J$9:$J$31),0))+SUMPRODUCT(IFERROR(--('W09'!$M$35:$M$55=$B74)*'W09'!$H$35:$H$55*('W09'!$I$35:$I$55+'W09'!$J$35:$J$55),0))+SUMPRODUCT(IFERROR(--('W09'!$M$59:$M$85=$B74)*'W09'!$H$59:$H$85*('W09'!$I$59:$I$85+'W09'!$J$59:$J$85),0))+SUMPRODUCT(IFERROR(--('W09'!$M$89:$M$109=$B74)*'W09'!$H$89:$H$109*('W09'!$I$89:$I$109+'W09'!$J$89:$J$109),0)))-1)),"")</f>
        <v/>
      </c>
      <c r="M74" s="275">
        <f>IFERROR(IF((SUMPRODUCT(IFERROR(--('W11'!$M$9:$M$31=$B74)*'W11'!$H$9:$H$31*('W11'!$I$9:$I$31+'W11'!$J$9:$J$31),0))+SUMPRODUCT(IFERROR(--('W11'!$M$35:$M$55=$B74)*'W11'!$H$35:$H$55*('W11'!$I$35:$I$55+'W11'!$J$35:$J$55),0))+SUMPRODUCT(IFERROR(--('W11'!$M$59:$M$85=$B74)*'W11'!$H$59:$H$85*('W11'!$I$59:$I$85+'W11'!$J$59:$J$85),0))+SUMPRODUCT(IFERROR(--('W11'!$M$89:$M$109=$B74)*'W11'!$H$89:$H$109*('W11'!$I$89:$I$109+'W11'!$J$89:$J$109),0)))=0,"",IF((SUMPRODUCT(IFERROR(--('W10'!$M$9:$M$31=$B74)*'W10'!$H$9:$H$31*('W10'!$I$9:$I$31+'W10'!$J$9:$J$31),0))+SUMPRODUCT(IFERROR(--('W10'!$M$35:$M$55=$B74)*'W10'!$H$35:$H$55*('W10'!$I$35:$I$55+'W10'!$J$35:$J$55),0))+SUMPRODUCT(IFERROR(--('W10'!$M$59:$M$85=$B74)*'W10'!$H$59:$H$85*('W10'!$I$59:$I$85+'W10'!$J$59:$J$85),0))+SUMPRODUCT(IFERROR(--('W10'!$M$89:$M$109=$B74)*'W10'!$H$89:$H$109*('W10'!$I$89:$I$109+'W10'!$J$89:$J$109),0)))=0,"",(SUMPRODUCT(IFERROR(--('W11'!$M$9:$M$31=$B74)*'W11'!$H$9:$H$31*('W11'!$I$9:$I$31+'W11'!$J$9:$J$31),0))+SUMPRODUCT(IFERROR(--('W11'!$M$35:$M$55=$B74)*'W11'!$H$35:$H$55*('W11'!$I$35:$I$55+'W11'!$J$35:$J$55),0))+SUMPRODUCT(IFERROR(--('W11'!$M$59:$M$85=$B74)*'W11'!$H$59:$H$85*('W11'!$I$59:$I$85+'W11'!$J$59:$J$85),0))+SUMPRODUCT(IFERROR(--('W11'!$M$89:$M$109=$B74)*'W11'!$H$89:$H$109*('W11'!$I$89:$I$109+'W11'!$J$89:$J$109),0)))/(SUMPRODUCT(IFERROR(--('W10'!$M$9:$M$31=$B74)*'W10'!$H$9:$H$31*('W10'!$I$9:$I$31+'W10'!$J$9:$J$31),0))+SUMPRODUCT(IFERROR(--('W10'!$M$35:$M$55=$B74)*'W10'!$H$35:$H$55*('W10'!$I$35:$I$55+'W10'!$J$35:$J$55),0))+SUMPRODUCT(IFERROR(--('W10'!$M$59:$M$85=$B74)*'W10'!$H$59:$H$85*('W10'!$I$59:$I$85+'W10'!$J$59:$J$85),0))+SUMPRODUCT(IFERROR(--('W10'!$M$89:$M$109=$B74)*'W10'!$H$89:$H$109*('W10'!$I$89:$I$109+'W10'!$J$89:$J$109),0)))-1)),"")</f>
        <v/>
      </c>
      <c r="N74" s="275">
        <f>IFERROR(IF((SUMPRODUCT(IFERROR(--('W12'!$M$9:$M$31=$B74)*'W12'!$H$9:$H$31*('W12'!$I$9:$I$31+'W12'!$J$9:$J$31),0))+SUMPRODUCT(IFERROR(--('W12'!$M$35:$M$55=$B74)*'W12'!$H$35:$H$55*('W12'!$I$35:$I$55+'W12'!$J$35:$J$55),0))+SUMPRODUCT(IFERROR(--('W12'!$M$59:$M$85=$B74)*'W12'!$H$59:$H$85*('W12'!$I$59:$I$85+'W12'!$J$59:$J$85),0))+SUMPRODUCT(IFERROR(--('W12'!$M$89:$M$109=$B74)*'W12'!$H$89:$H$109*('W12'!$I$89:$I$109+'W12'!$J$89:$J$109),0)))=0,"",IF((SUMPRODUCT(IFERROR(--('W11'!$M$9:$M$31=$B74)*'W11'!$H$9:$H$31*('W11'!$I$9:$I$31+'W11'!$J$9:$J$31),0))+SUMPRODUCT(IFERROR(--('W11'!$M$35:$M$55=$B74)*'W11'!$H$35:$H$55*('W11'!$I$35:$I$55+'W11'!$J$35:$J$55),0))+SUMPRODUCT(IFERROR(--('W11'!$M$59:$M$85=$B74)*'W11'!$H$59:$H$85*('W11'!$I$59:$I$85+'W11'!$J$59:$J$85),0))+SUMPRODUCT(IFERROR(--('W11'!$M$89:$M$109=$B74)*'W11'!$H$89:$H$109*('W11'!$I$89:$I$109+'W11'!$J$89:$J$109),0)))=0,"",(SUMPRODUCT(IFERROR(--('W12'!$M$9:$M$31=$B74)*'W12'!$H$9:$H$31*('W12'!$I$9:$I$31+'W12'!$J$9:$J$31),0))+SUMPRODUCT(IFERROR(--('W12'!$M$35:$M$55=$B74)*'W12'!$H$35:$H$55*('W12'!$I$35:$I$55+'W12'!$J$35:$J$55),0))+SUMPRODUCT(IFERROR(--('W12'!$M$59:$M$85=$B74)*'W12'!$H$59:$H$85*('W12'!$I$59:$I$85+'W12'!$J$59:$J$85),0))+SUMPRODUCT(IFERROR(--('W12'!$M$89:$M$109=$B74)*'W12'!$H$89:$H$109*('W12'!$I$89:$I$109+'W12'!$J$89:$J$109),0)))/(SUMPRODUCT(IFERROR(--('W11'!$M$9:$M$31=$B74)*'W11'!$H$9:$H$31*('W11'!$I$9:$I$31+'W11'!$J$9:$J$31),0))+SUMPRODUCT(IFERROR(--('W11'!$M$35:$M$55=$B74)*'W11'!$H$35:$H$55*('W11'!$I$35:$I$55+'W11'!$J$35:$J$55),0))+SUMPRODUCT(IFERROR(--('W11'!$M$59:$M$85=$B74)*'W11'!$H$59:$H$85*('W11'!$I$59:$I$85+'W11'!$J$59:$J$85),0))+SUMPRODUCT(IFERROR(--('W11'!$M$89:$M$109=$B74)*'W11'!$H$89:$H$109*('W11'!$I$89:$I$109+'W11'!$J$89:$J$109),0)))-1)),"")</f>
        <v/>
      </c>
      <c r="O74" s="275">
        <f>IFERROR(IF((SUMPRODUCT(IFERROR(--('W13'!$M$9:$M$31=$B74)*'W13'!$H$9:$H$31*('W13'!$I$9:$I$31+'W13'!$J$9:$J$31),0))+SUMPRODUCT(IFERROR(--('W13'!$M$35:$M$55=$B74)*'W13'!$H$35:$H$55*('W13'!$I$35:$I$55+'W13'!$J$35:$J$55),0))+SUMPRODUCT(IFERROR(--('W13'!$M$59:$M$85=$B74)*'W13'!$H$59:$H$85*('W13'!$I$59:$I$85+'W13'!$J$59:$J$85),0))+SUMPRODUCT(IFERROR(--('W13'!$M$89:$M$109=$B74)*'W13'!$H$89:$H$109*('W13'!$I$89:$I$109+'W13'!$J$89:$J$109),0)))=0,"",IF((SUMPRODUCT(IFERROR(--('W12'!$M$9:$M$31=$B74)*'W12'!$H$9:$H$31*('W12'!$I$9:$I$31+'W12'!$J$9:$J$31),0))+SUMPRODUCT(IFERROR(--('W12'!$M$35:$M$55=$B74)*'W12'!$H$35:$H$55*('W12'!$I$35:$I$55+'W12'!$J$35:$J$55),0))+SUMPRODUCT(IFERROR(--('W12'!$M$59:$M$85=$B74)*'W12'!$H$59:$H$85*('W12'!$I$59:$I$85+'W12'!$J$59:$J$85),0))+SUMPRODUCT(IFERROR(--('W12'!$M$89:$M$109=$B74)*'W12'!$H$89:$H$109*('W12'!$I$89:$I$109+'W12'!$J$89:$J$109),0)))=0,"",(SUMPRODUCT(IFERROR(--('W13'!$M$9:$M$31=$B74)*'W13'!$H$9:$H$31*('W13'!$I$9:$I$31+'W13'!$J$9:$J$31),0))+SUMPRODUCT(IFERROR(--('W13'!$M$35:$M$55=$B74)*'W13'!$H$35:$H$55*('W13'!$I$35:$I$55+'W13'!$J$35:$J$55),0))+SUMPRODUCT(IFERROR(--('W13'!$M$59:$M$85=$B74)*'W13'!$H$59:$H$85*('W13'!$I$59:$I$85+'W13'!$J$59:$J$85),0))+SUMPRODUCT(IFERROR(--('W13'!$M$89:$M$109=$B74)*'W13'!$H$89:$H$109*('W13'!$I$89:$I$109+'W13'!$J$89:$J$109),0)))/(SUMPRODUCT(IFERROR(--('W12'!$M$9:$M$31=$B74)*'W12'!$H$9:$H$31*('W12'!$I$9:$I$31+'W12'!$J$9:$J$31),0))+SUMPRODUCT(IFERROR(--('W12'!$M$35:$M$55=$B74)*'W12'!$H$35:$H$55*('W12'!$I$35:$I$55+'W12'!$J$35:$J$55),0))+SUMPRODUCT(IFERROR(--('W12'!$M$59:$M$85=$B74)*'W12'!$H$59:$H$85*('W12'!$I$59:$I$85+'W12'!$J$59:$J$85),0))+SUMPRODUCT(IFERROR(--('W12'!$M$89:$M$109=$B74)*'W12'!$H$89:$H$109*('W12'!$I$89:$I$109+'W12'!$J$89:$J$109),0)))-1)),"")</f>
        <v/>
      </c>
      <c r="P74" s="275">
        <f>IFERROR(IF((SUMPRODUCT(IFERROR(--('W14'!$M$9:$M$31=$B74)*'W14'!$H$9:$H$31*('W14'!$I$9:$I$31+'W14'!$J$9:$J$31),0))+SUMPRODUCT(IFERROR(--('W14'!$M$35:$M$55=$B74)*'W14'!$H$35:$H$55*('W14'!$I$35:$I$55+'W14'!$J$35:$J$55),0))+SUMPRODUCT(IFERROR(--('W14'!$M$59:$M$85=$B74)*'W14'!$H$59:$H$85*('W14'!$I$59:$I$85+'W14'!$J$59:$J$85),0))+SUMPRODUCT(IFERROR(--('W14'!$M$89:$M$109=$B74)*'W14'!$H$89:$H$109*('W14'!$I$89:$I$109+'W14'!$J$89:$J$109),0)))=0,"",IF((SUMPRODUCT(IFERROR(--('W13'!$M$9:$M$31=$B74)*'W13'!$H$9:$H$31*('W13'!$I$9:$I$31+'W13'!$J$9:$J$31),0))+SUMPRODUCT(IFERROR(--('W13'!$M$35:$M$55=$B74)*'W13'!$H$35:$H$55*('W13'!$I$35:$I$55+'W13'!$J$35:$J$55),0))+SUMPRODUCT(IFERROR(--('W13'!$M$59:$M$85=$B74)*'W13'!$H$59:$H$85*('W13'!$I$59:$I$85+'W13'!$J$59:$J$85),0))+SUMPRODUCT(IFERROR(--('W13'!$M$89:$M$109=$B74)*'W13'!$H$89:$H$109*('W13'!$I$89:$I$109+'W13'!$J$89:$J$109),0)))=0,"",(SUMPRODUCT(IFERROR(--('W14'!$M$9:$M$31=$B74)*'W14'!$H$9:$H$31*('W14'!$I$9:$I$31+'W14'!$J$9:$J$31),0))+SUMPRODUCT(IFERROR(--('W14'!$M$35:$M$55=$B74)*'W14'!$H$35:$H$55*('W14'!$I$35:$I$55+'W14'!$J$35:$J$55),0))+SUMPRODUCT(IFERROR(--('W14'!$M$59:$M$85=$B74)*'W14'!$H$59:$H$85*('W14'!$I$59:$I$85+'W14'!$J$59:$J$85),0))+SUMPRODUCT(IFERROR(--('W14'!$M$89:$M$109=$B74)*'W14'!$H$89:$H$109*('W14'!$I$89:$I$109+'W14'!$J$89:$J$109),0)))/(SUMPRODUCT(IFERROR(--('W13'!$M$9:$M$31=$B74)*'W13'!$H$9:$H$31*('W13'!$I$9:$I$31+'W13'!$J$9:$J$31),0))+SUMPRODUCT(IFERROR(--('W13'!$M$35:$M$55=$B74)*'W13'!$H$35:$H$55*('W13'!$I$35:$I$55+'W13'!$J$35:$J$55),0))+SUMPRODUCT(IFERROR(--('W13'!$M$59:$M$85=$B74)*'W13'!$H$59:$H$85*('W13'!$I$59:$I$85+'W13'!$J$59:$J$85),0))+SUMPRODUCT(IFERROR(--('W13'!$M$89:$M$109=$B74)*'W13'!$H$89:$H$109*('W13'!$I$89:$I$109+'W13'!$J$89:$J$109),0)))-1)),"")</f>
        <v/>
      </c>
      <c r="Q74" s="275">
        <f>IFERROR(IF((SUMPRODUCT(IFERROR(--('W15'!$M$9:$M$31=$B74)*'W15'!$H$9:$H$31*('W15'!$I$9:$I$31+'W15'!$J$9:$J$31),0))+SUMPRODUCT(IFERROR(--('W15'!$M$35:$M$55=$B74)*'W15'!$H$35:$H$55*('W15'!$I$35:$I$55+'W15'!$J$35:$J$55),0))+SUMPRODUCT(IFERROR(--('W15'!$M$59:$M$85=$B74)*'W15'!$H$59:$H$85*('W15'!$I$59:$I$85+'W15'!$J$59:$J$85),0))+SUMPRODUCT(IFERROR(--('W15'!$M$89:$M$109=$B74)*'W15'!$H$89:$H$109*('W15'!$I$89:$I$109+'W15'!$J$89:$J$109),0)))=0,"",IF((SUMPRODUCT(IFERROR(--('W14'!$M$9:$M$31=$B74)*'W14'!$H$9:$H$31*('W14'!$I$9:$I$31+'W14'!$J$9:$J$31),0))+SUMPRODUCT(IFERROR(--('W14'!$M$35:$M$55=$B74)*'W14'!$H$35:$H$55*('W14'!$I$35:$I$55+'W14'!$J$35:$J$55),0))+SUMPRODUCT(IFERROR(--('W14'!$M$59:$M$85=$B74)*'W14'!$H$59:$H$85*('W14'!$I$59:$I$85+'W14'!$J$59:$J$85),0))+SUMPRODUCT(IFERROR(--('W14'!$M$89:$M$109=$B74)*'W14'!$H$89:$H$109*('W14'!$I$89:$I$109+'W14'!$J$89:$J$109),0)))=0,"",(SUMPRODUCT(IFERROR(--('W15'!$M$9:$M$31=$B74)*'W15'!$H$9:$H$31*('W15'!$I$9:$I$31+'W15'!$J$9:$J$31),0))+SUMPRODUCT(IFERROR(--('W15'!$M$35:$M$55=$B74)*'W15'!$H$35:$H$55*('W15'!$I$35:$I$55+'W15'!$J$35:$J$55),0))+SUMPRODUCT(IFERROR(--('W15'!$M$59:$M$85=$B74)*'W15'!$H$59:$H$85*('W15'!$I$59:$I$85+'W15'!$J$59:$J$85),0))+SUMPRODUCT(IFERROR(--('W15'!$M$89:$M$109=$B74)*'W15'!$H$89:$H$109*('W15'!$I$89:$I$109+'W15'!$J$89:$J$109),0)))/(SUMPRODUCT(IFERROR(--('W14'!$M$9:$M$31=$B74)*'W14'!$H$9:$H$31*('W14'!$I$9:$I$31+'W14'!$J$9:$J$31),0))+SUMPRODUCT(IFERROR(--('W14'!$M$35:$M$55=$B74)*'W14'!$H$35:$H$55*('W14'!$I$35:$I$55+'W14'!$J$35:$J$55),0))+SUMPRODUCT(IFERROR(--('W14'!$M$59:$M$85=$B74)*'W14'!$H$59:$H$85*('W14'!$I$59:$I$85+'W14'!$J$59:$J$85),0))+SUMPRODUCT(IFERROR(--('W14'!$M$89:$M$109=$B74)*'W14'!$H$89:$H$109*('W14'!$I$89:$I$109+'W14'!$J$89:$J$109),0)))-1)),"")</f>
        <v/>
      </c>
      <c r="R74" s="275">
        <f>IFERROR(IF((SUMPRODUCT(IFERROR(--('W16'!$M$9:$M$31=$B74)*'W16'!$H$9:$H$31*('W16'!$I$9:$I$31+'W16'!$J$9:$J$31),0))+SUMPRODUCT(IFERROR(--('W16'!$M$35:$M$55=$B74)*'W16'!$H$35:$H$55*('W16'!$I$35:$I$55+'W16'!$J$35:$J$55),0))+SUMPRODUCT(IFERROR(--('W16'!$M$59:$M$85=$B74)*'W16'!$H$59:$H$85*('W16'!$I$59:$I$85+'W16'!$J$59:$J$85),0))+SUMPRODUCT(IFERROR(--('W16'!$M$89:$M$109=$B74)*'W16'!$H$89:$H$109*('W16'!$I$89:$I$109+'W16'!$J$89:$J$109),0)))=0,"",IF((SUMPRODUCT(IFERROR(--('W15'!$M$9:$M$31=$B74)*'W15'!$H$9:$H$31*('W15'!$I$9:$I$31+'W15'!$J$9:$J$31),0))+SUMPRODUCT(IFERROR(--('W15'!$M$35:$M$55=$B74)*'W15'!$H$35:$H$55*('W15'!$I$35:$I$55+'W15'!$J$35:$J$55),0))+SUMPRODUCT(IFERROR(--('W15'!$M$59:$M$85=$B74)*'W15'!$H$59:$H$85*('W15'!$I$59:$I$85+'W15'!$J$59:$J$85),0))+SUMPRODUCT(IFERROR(--('W15'!$M$89:$M$109=$B74)*'W15'!$H$89:$H$109*('W15'!$I$89:$I$109+'W15'!$J$89:$J$109),0)))=0,"",(SUMPRODUCT(IFERROR(--('W16'!$M$9:$M$31=$B74)*'W16'!$H$9:$H$31*('W16'!$I$9:$I$31+'W16'!$J$9:$J$31),0))+SUMPRODUCT(IFERROR(--('W16'!$M$35:$M$55=$B74)*'W16'!$H$35:$H$55*('W16'!$I$35:$I$55+'W16'!$J$35:$J$55),0))+SUMPRODUCT(IFERROR(--('W16'!$M$59:$M$85=$B74)*'W16'!$H$59:$H$85*('W16'!$I$59:$I$85+'W16'!$J$59:$J$85),0))+SUMPRODUCT(IFERROR(--('W16'!$M$89:$M$109=$B74)*'W16'!$H$89:$H$109*('W16'!$I$89:$I$109+'W16'!$J$89:$J$109),0)))/(SUMPRODUCT(IFERROR(--('W15'!$M$9:$M$31=$B74)*'W15'!$H$9:$H$31*('W15'!$I$9:$I$31+'W15'!$J$9:$J$31),0))+SUMPRODUCT(IFERROR(--('W15'!$M$35:$M$55=$B74)*'W15'!$H$35:$H$55*('W15'!$I$35:$I$55+'W15'!$J$35:$J$55),0))+SUMPRODUCT(IFERROR(--('W15'!$M$59:$M$85=$B74)*'W15'!$H$59:$H$85*('W15'!$I$59:$I$85+'W15'!$J$59:$J$85),0))+SUMPRODUCT(IFERROR(--('W15'!$M$89:$M$109=$B74)*'W15'!$H$89:$H$109*('W15'!$I$89:$I$109+'W15'!$J$89:$J$109),0)))-1)),"")</f>
        <v/>
      </c>
    </row>
    <row r="75">
      <c r="A75" s="234" t="inlineStr">
        <is>
          <t>G4</t>
        </is>
      </c>
      <c r="B75" s="235" t="inlineStr">
        <is>
          <t>Squat bilanciere high-bar</t>
        </is>
      </c>
      <c r="C75" s="276">
        <f>""</f>
        <v/>
      </c>
      <c r="D75" s="276">
        <f>IFERROR(IF((SUMPRODUCT(IFERROR(--('W02'!$M$9:$M$31=$B75)*'W02'!$H$9:$H$31*('W02'!$I$9:$I$31+'W02'!$J$9:$J$31),0))+SUMPRODUCT(IFERROR(--('W02'!$M$35:$M$55=$B75)*'W02'!$H$35:$H$55*('W02'!$I$35:$I$55+'W02'!$J$35:$J$55),0))+SUMPRODUCT(IFERROR(--('W02'!$M$59:$M$85=$B75)*'W02'!$H$59:$H$85*('W02'!$I$59:$I$85+'W02'!$J$59:$J$85),0))+SUMPRODUCT(IFERROR(--('W02'!$M$89:$M$109=$B75)*'W02'!$H$89:$H$109*('W02'!$I$89:$I$109+'W02'!$J$89:$J$109),0)))=0,"",IF((SUMPRODUCT(IFERROR(--('W01'!$M$9:$M$31=$B75)*'W01'!$H$9:$H$31*('W01'!$I$9:$I$31+'W01'!$J$9:$J$31),0))+SUMPRODUCT(IFERROR(--('W01'!$M$35:$M$55=$B75)*'W01'!$H$35:$H$55*('W01'!$I$35:$I$55+'W01'!$J$35:$J$55),0))+SUMPRODUCT(IFERROR(--('W01'!$M$59:$M$85=$B75)*'W01'!$H$59:$H$85*('W01'!$I$59:$I$85+'W01'!$J$59:$J$85),0))+SUMPRODUCT(IFERROR(--('W01'!$M$89:$M$109=$B75)*'W01'!$H$89:$H$109*('W01'!$I$89:$I$109+'W01'!$J$89:$J$109),0)))=0,"",(SUMPRODUCT(IFERROR(--('W02'!$M$9:$M$31=$B75)*'W02'!$H$9:$H$31*('W02'!$I$9:$I$31+'W02'!$J$9:$J$31),0))+SUMPRODUCT(IFERROR(--('W02'!$M$35:$M$55=$B75)*'W02'!$H$35:$H$55*('W02'!$I$35:$I$55+'W02'!$J$35:$J$55),0))+SUMPRODUCT(IFERROR(--('W02'!$M$59:$M$85=$B75)*'W02'!$H$59:$H$85*('W02'!$I$59:$I$85+'W02'!$J$59:$J$85),0))+SUMPRODUCT(IFERROR(--('W02'!$M$89:$M$109=$B75)*'W02'!$H$89:$H$109*('W02'!$I$89:$I$109+'W02'!$J$89:$J$109),0)))/(SUMPRODUCT(IFERROR(--('W01'!$M$9:$M$31=$B75)*'W01'!$H$9:$H$31*('W01'!$I$9:$I$31+'W01'!$J$9:$J$31),0))+SUMPRODUCT(IFERROR(--('W01'!$M$35:$M$55=$B75)*'W01'!$H$35:$H$55*('W01'!$I$35:$I$55+'W01'!$J$35:$J$55),0))+SUMPRODUCT(IFERROR(--('W01'!$M$59:$M$85=$B75)*'W01'!$H$59:$H$85*('W01'!$I$59:$I$85+'W01'!$J$59:$J$85),0))+SUMPRODUCT(IFERROR(--('W01'!$M$89:$M$109=$B75)*'W01'!$H$89:$H$109*('W01'!$I$89:$I$109+'W01'!$J$89:$J$109),0)))-1)),"")</f>
        <v/>
      </c>
      <c r="E75" s="276">
        <f>IFERROR(IF((SUMPRODUCT(IFERROR(--('W03'!$M$9:$M$31=$B75)*'W03'!$H$9:$H$31*('W03'!$I$9:$I$31+'W03'!$J$9:$J$31),0))+SUMPRODUCT(IFERROR(--('W03'!$M$35:$M$55=$B75)*'W03'!$H$35:$H$55*('W03'!$I$35:$I$55+'W03'!$J$35:$J$55),0))+SUMPRODUCT(IFERROR(--('W03'!$M$59:$M$85=$B75)*'W03'!$H$59:$H$85*('W03'!$I$59:$I$85+'W03'!$J$59:$J$85),0))+SUMPRODUCT(IFERROR(--('W03'!$M$89:$M$109=$B75)*'W03'!$H$89:$H$109*('W03'!$I$89:$I$109+'W03'!$J$89:$J$109),0)))=0,"",IF((SUMPRODUCT(IFERROR(--('W02'!$M$9:$M$31=$B75)*'W02'!$H$9:$H$31*('W02'!$I$9:$I$31+'W02'!$J$9:$J$31),0))+SUMPRODUCT(IFERROR(--('W02'!$M$35:$M$55=$B75)*'W02'!$H$35:$H$55*('W02'!$I$35:$I$55+'W02'!$J$35:$J$55),0))+SUMPRODUCT(IFERROR(--('W02'!$M$59:$M$85=$B75)*'W02'!$H$59:$H$85*('W02'!$I$59:$I$85+'W02'!$J$59:$J$85),0))+SUMPRODUCT(IFERROR(--('W02'!$M$89:$M$109=$B75)*'W02'!$H$89:$H$109*('W02'!$I$89:$I$109+'W02'!$J$89:$J$109),0)))=0,"",(SUMPRODUCT(IFERROR(--('W03'!$M$9:$M$31=$B75)*'W03'!$H$9:$H$31*('W03'!$I$9:$I$31+'W03'!$J$9:$J$31),0))+SUMPRODUCT(IFERROR(--('W03'!$M$35:$M$55=$B75)*'W03'!$H$35:$H$55*('W03'!$I$35:$I$55+'W03'!$J$35:$J$55),0))+SUMPRODUCT(IFERROR(--('W03'!$M$59:$M$85=$B75)*'W03'!$H$59:$H$85*('W03'!$I$59:$I$85+'W03'!$J$59:$J$85),0))+SUMPRODUCT(IFERROR(--('W03'!$M$89:$M$109=$B75)*'W03'!$H$89:$H$109*('W03'!$I$89:$I$109+'W03'!$J$89:$J$109),0)))/(SUMPRODUCT(IFERROR(--('W02'!$M$9:$M$31=$B75)*'W02'!$H$9:$H$31*('W02'!$I$9:$I$31+'W02'!$J$9:$J$31),0))+SUMPRODUCT(IFERROR(--('W02'!$M$35:$M$55=$B75)*'W02'!$H$35:$H$55*('W02'!$I$35:$I$55+'W02'!$J$35:$J$55),0))+SUMPRODUCT(IFERROR(--('W02'!$M$59:$M$85=$B75)*'W02'!$H$59:$H$85*('W02'!$I$59:$I$85+'W02'!$J$59:$J$85),0))+SUMPRODUCT(IFERROR(--('W02'!$M$89:$M$109=$B75)*'W02'!$H$89:$H$109*('W02'!$I$89:$I$109+'W02'!$J$89:$J$109),0)))-1)),"")</f>
        <v/>
      </c>
      <c r="F75" s="276">
        <f>IFERROR(IF((SUMPRODUCT(IFERROR(--('W04'!$M$9:$M$31=$B75)*'W04'!$H$9:$H$31*('W04'!$I$9:$I$31+'W04'!$J$9:$J$31),0))+SUMPRODUCT(IFERROR(--('W04'!$M$35:$M$55=$B75)*'W04'!$H$35:$H$55*('W04'!$I$35:$I$55+'W04'!$J$35:$J$55),0))+SUMPRODUCT(IFERROR(--('W04'!$M$59:$M$85=$B75)*'W04'!$H$59:$H$85*('W04'!$I$59:$I$85+'W04'!$J$59:$J$85),0))+SUMPRODUCT(IFERROR(--('W04'!$M$89:$M$109=$B75)*'W04'!$H$89:$H$109*('W04'!$I$89:$I$109+'W04'!$J$89:$J$109),0)))=0,"",IF((SUMPRODUCT(IFERROR(--('W03'!$M$9:$M$31=$B75)*'W03'!$H$9:$H$31*('W03'!$I$9:$I$31+'W03'!$J$9:$J$31),0))+SUMPRODUCT(IFERROR(--('W03'!$M$35:$M$55=$B75)*'W03'!$H$35:$H$55*('W03'!$I$35:$I$55+'W03'!$J$35:$J$55),0))+SUMPRODUCT(IFERROR(--('W03'!$M$59:$M$85=$B75)*'W03'!$H$59:$H$85*('W03'!$I$59:$I$85+'W03'!$J$59:$J$85),0))+SUMPRODUCT(IFERROR(--('W03'!$M$89:$M$109=$B75)*'W03'!$H$89:$H$109*('W03'!$I$89:$I$109+'W03'!$J$89:$J$109),0)))=0,"",(SUMPRODUCT(IFERROR(--('W04'!$M$9:$M$31=$B75)*'W04'!$H$9:$H$31*('W04'!$I$9:$I$31+'W04'!$J$9:$J$31),0))+SUMPRODUCT(IFERROR(--('W04'!$M$35:$M$55=$B75)*'W04'!$H$35:$H$55*('W04'!$I$35:$I$55+'W04'!$J$35:$J$55),0))+SUMPRODUCT(IFERROR(--('W04'!$M$59:$M$85=$B75)*'W04'!$H$59:$H$85*('W04'!$I$59:$I$85+'W04'!$J$59:$J$85),0))+SUMPRODUCT(IFERROR(--('W04'!$M$89:$M$109=$B75)*'W04'!$H$89:$H$109*('W04'!$I$89:$I$109+'W04'!$J$89:$J$109),0)))/(SUMPRODUCT(IFERROR(--('W03'!$M$9:$M$31=$B75)*'W03'!$H$9:$H$31*('W03'!$I$9:$I$31+'W03'!$J$9:$J$31),0))+SUMPRODUCT(IFERROR(--('W03'!$M$35:$M$55=$B75)*'W03'!$H$35:$H$55*('W03'!$I$35:$I$55+'W03'!$J$35:$J$55),0))+SUMPRODUCT(IFERROR(--('W03'!$M$59:$M$85=$B75)*'W03'!$H$59:$H$85*('W03'!$I$59:$I$85+'W03'!$J$59:$J$85),0))+SUMPRODUCT(IFERROR(--('W03'!$M$89:$M$109=$B75)*'W03'!$H$89:$H$109*('W03'!$I$89:$I$109+'W03'!$J$89:$J$109),0)))-1)),"")</f>
        <v/>
      </c>
      <c r="G75" s="276">
        <f>IFERROR(IF((SUMPRODUCT(IFERROR(--('W05'!$M$9:$M$31=$B75)*'W05'!$H$9:$H$31*('W05'!$I$9:$I$31+'W05'!$J$9:$J$31),0))+SUMPRODUCT(IFERROR(--('W05'!$M$35:$M$55=$B75)*'W05'!$H$35:$H$55*('W05'!$I$35:$I$55+'W05'!$J$35:$J$55),0))+SUMPRODUCT(IFERROR(--('W05'!$M$59:$M$85=$B75)*'W05'!$H$59:$H$85*('W05'!$I$59:$I$85+'W05'!$J$59:$J$85),0))+SUMPRODUCT(IFERROR(--('W05'!$M$89:$M$109=$B75)*'W05'!$H$89:$H$109*('W05'!$I$89:$I$109+'W05'!$J$89:$J$109),0)))=0,"",IF((SUMPRODUCT(IFERROR(--('W04'!$M$9:$M$31=$B75)*'W04'!$H$9:$H$31*('W04'!$I$9:$I$31+'W04'!$J$9:$J$31),0))+SUMPRODUCT(IFERROR(--('W04'!$M$35:$M$55=$B75)*'W04'!$H$35:$H$55*('W04'!$I$35:$I$55+'W04'!$J$35:$J$55),0))+SUMPRODUCT(IFERROR(--('W04'!$M$59:$M$85=$B75)*'W04'!$H$59:$H$85*('W04'!$I$59:$I$85+'W04'!$J$59:$J$85),0))+SUMPRODUCT(IFERROR(--('W04'!$M$89:$M$109=$B75)*'W04'!$H$89:$H$109*('W04'!$I$89:$I$109+'W04'!$J$89:$J$109),0)))=0,"",(SUMPRODUCT(IFERROR(--('W05'!$M$9:$M$31=$B75)*'W05'!$H$9:$H$31*('W05'!$I$9:$I$31+'W05'!$J$9:$J$31),0))+SUMPRODUCT(IFERROR(--('W05'!$M$35:$M$55=$B75)*'W05'!$H$35:$H$55*('W05'!$I$35:$I$55+'W05'!$J$35:$J$55),0))+SUMPRODUCT(IFERROR(--('W05'!$M$59:$M$85=$B75)*'W05'!$H$59:$H$85*('W05'!$I$59:$I$85+'W05'!$J$59:$J$85),0))+SUMPRODUCT(IFERROR(--('W05'!$M$89:$M$109=$B75)*'W05'!$H$89:$H$109*('W05'!$I$89:$I$109+'W05'!$J$89:$J$109),0)))/(SUMPRODUCT(IFERROR(--('W04'!$M$9:$M$31=$B75)*'W04'!$H$9:$H$31*('W04'!$I$9:$I$31+'W04'!$J$9:$J$31),0))+SUMPRODUCT(IFERROR(--('W04'!$M$35:$M$55=$B75)*'W04'!$H$35:$H$55*('W04'!$I$35:$I$55+'W04'!$J$35:$J$55),0))+SUMPRODUCT(IFERROR(--('W04'!$M$59:$M$85=$B75)*'W04'!$H$59:$H$85*('W04'!$I$59:$I$85+'W04'!$J$59:$J$85),0))+SUMPRODUCT(IFERROR(--('W04'!$M$89:$M$109=$B75)*'W04'!$H$89:$H$109*('W04'!$I$89:$I$109+'W04'!$J$89:$J$109),0)))-1)),"")</f>
        <v/>
      </c>
      <c r="H75" s="276">
        <f>IFERROR(IF((SUMPRODUCT(IFERROR(--('W06'!$M$9:$M$31=$B75)*'W06'!$H$9:$H$31*('W06'!$I$9:$I$31+'W06'!$J$9:$J$31),0))+SUMPRODUCT(IFERROR(--('W06'!$M$35:$M$55=$B75)*'W06'!$H$35:$H$55*('W06'!$I$35:$I$55+'W06'!$J$35:$J$55),0))+SUMPRODUCT(IFERROR(--('W06'!$M$59:$M$85=$B75)*'W06'!$H$59:$H$85*('W06'!$I$59:$I$85+'W06'!$J$59:$J$85),0))+SUMPRODUCT(IFERROR(--('W06'!$M$89:$M$109=$B75)*'W06'!$H$89:$H$109*('W06'!$I$89:$I$109+'W06'!$J$89:$J$109),0)))=0,"",IF((SUMPRODUCT(IFERROR(--('W05'!$M$9:$M$31=$B75)*'W05'!$H$9:$H$31*('W05'!$I$9:$I$31+'W05'!$J$9:$J$31),0))+SUMPRODUCT(IFERROR(--('W05'!$M$35:$M$55=$B75)*'W05'!$H$35:$H$55*('W05'!$I$35:$I$55+'W05'!$J$35:$J$55),0))+SUMPRODUCT(IFERROR(--('W05'!$M$59:$M$85=$B75)*'W05'!$H$59:$H$85*('W05'!$I$59:$I$85+'W05'!$J$59:$J$85),0))+SUMPRODUCT(IFERROR(--('W05'!$M$89:$M$109=$B75)*'W05'!$H$89:$H$109*('W05'!$I$89:$I$109+'W05'!$J$89:$J$109),0)))=0,"",(SUMPRODUCT(IFERROR(--('W06'!$M$9:$M$31=$B75)*'W06'!$H$9:$H$31*('W06'!$I$9:$I$31+'W06'!$J$9:$J$31),0))+SUMPRODUCT(IFERROR(--('W06'!$M$35:$M$55=$B75)*'W06'!$H$35:$H$55*('W06'!$I$35:$I$55+'W06'!$J$35:$J$55),0))+SUMPRODUCT(IFERROR(--('W06'!$M$59:$M$85=$B75)*'W06'!$H$59:$H$85*('W06'!$I$59:$I$85+'W06'!$J$59:$J$85),0))+SUMPRODUCT(IFERROR(--('W06'!$M$89:$M$109=$B75)*'W06'!$H$89:$H$109*('W06'!$I$89:$I$109+'W06'!$J$89:$J$109),0)))/(SUMPRODUCT(IFERROR(--('W05'!$M$9:$M$31=$B75)*'W05'!$H$9:$H$31*('W05'!$I$9:$I$31+'W05'!$J$9:$J$31),0))+SUMPRODUCT(IFERROR(--('W05'!$M$35:$M$55=$B75)*'W05'!$H$35:$H$55*('W05'!$I$35:$I$55+'W05'!$J$35:$J$55),0))+SUMPRODUCT(IFERROR(--('W05'!$M$59:$M$85=$B75)*'W05'!$H$59:$H$85*('W05'!$I$59:$I$85+'W05'!$J$59:$J$85),0))+SUMPRODUCT(IFERROR(--('W05'!$M$89:$M$109=$B75)*'W05'!$H$89:$H$109*('W05'!$I$89:$I$109+'W05'!$J$89:$J$109),0)))-1)),"")</f>
        <v/>
      </c>
      <c r="I75" s="276">
        <f>IFERROR(IF((SUMPRODUCT(IFERROR(--('W07'!$M$9:$M$31=$B75)*'W07'!$H$9:$H$31*('W07'!$I$9:$I$31+'W07'!$J$9:$J$31),0))+SUMPRODUCT(IFERROR(--('W07'!$M$35:$M$55=$B75)*'W07'!$H$35:$H$55*('W07'!$I$35:$I$55+'W07'!$J$35:$J$55),0))+SUMPRODUCT(IFERROR(--('W07'!$M$59:$M$85=$B75)*'W07'!$H$59:$H$85*('W07'!$I$59:$I$85+'W07'!$J$59:$J$85),0))+SUMPRODUCT(IFERROR(--('W07'!$M$89:$M$109=$B75)*'W07'!$H$89:$H$109*('W07'!$I$89:$I$109+'W07'!$J$89:$J$109),0)))=0,"",IF((SUMPRODUCT(IFERROR(--('W06'!$M$9:$M$31=$B75)*'W06'!$H$9:$H$31*('W06'!$I$9:$I$31+'W06'!$J$9:$J$31),0))+SUMPRODUCT(IFERROR(--('W06'!$M$35:$M$55=$B75)*'W06'!$H$35:$H$55*('W06'!$I$35:$I$55+'W06'!$J$35:$J$55),0))+SUMPRODUCT(IFERROR(--('W06'!$M$59:$M$85=$B75)*'W06'!$H$59:$H$85*('W06'!$I$59:$I$85+'W06'!$J$59:$J$85),0))+SUMPRODUCT(IFERROR(--('W06'!$M$89:$M$109=$B75)*'W06'!$H$89:$H$109*('W06'!$I$89:$I$109+'W06'!$J$89:$J$109),0)))=0,"",(SUMPRODUCT(IFERROR(--('W07'!$M$9:$M$31=$B75)*'W07'!$H$9:$H$31*('W07'!$I$9:$I$31+'W07'!$J$9:$J$31),0))+SUMPRODUCT(IFERROR(--('W07'!$M$35:$M$55=$B75)*'W07'!$H$35:$H$55*('W07'!$I$35:$I$55+'W07'!$J$35:$J$55),0))+SUMPRODUCT(IFERROR(--('W07'!$M$59:$M$85=$B75)*'W07'!$H$59:$H$85*('W07'!$I$59:$I$85+'W07'!$J$59:$J$85),0))+SUMPRODUCT(IFERROR(--('W07'!$M$89:$M$109=$B75)*'W07'!$H$89:$H$109*('W07'!$I$89:$I$109+'W07'!$J$89:$J$109),0)))/(SUMPRODUCT(IFERROR(--('W06'!$M$9:$M$31=$B75)*'W06'!$H$9:$H$31*('W06'!$I$9:$I$31+'W06'!$J$9:$J$31),0))+SUMPRODUCT(IFERROR(--('W06'!$M$35:$M$55=$B75)*'W06'!$H$35:$H$55*('W06'!$I$35:$I$55+'W06'!$J$35:$J$55),0))+SUMPRODUCT(IFERROR(--('W06'!$M$59:$M$85=$B75)*'W06'!$H$59:$H$85*('W06'!$I$59:$I$85+'W06'!$J$59:$J$85),0))+SUMPRODUCT(IFERROR(--('W06'!$M$89:$M$109=$B75)*'W06'!$H$89:$H$109*('W06'!$I$89:$I$109+'W06'!$J$89:$J$109),0)))-1)),"")</f>
        <v/>
      </c>
      <c r="J75" s="276">
        <f>IFERROR(IF((SUMPRODUCT(IFERROR(--('W08'!$M$9:$M$31=$B75)*'W08'!$H$9:$H$31*('W08'!$I$9:$I$31+'W08'!$J$9:$J$31),0))+SUMPRODUCT(IFERROR(--('W08'!$M$35:$M$55=$B75)*'W08'!$H$35:$H$55*('W08'!$I$35:$I$55+'W08'!$J$35:$J$55),0))+SUMPRODUCT(IFERROR(--('W08'!$M$59:$M$85=$B75)*'W08'!$H$59:$H$85*('W08'!$I$59:$I$85+'W08'!$J$59:$J$85),0))+SUMPRODUCT(IFERROR(--('W08'!$M$89:$M$109=$B75)*'W08'!$H$89:$H$109*('W08'!$I$89:$I$109+'W08'!$J$89:$J$109),0)))=0,"",IF((SUMPRODUCT(IFERROR(--('W07'!$M$9:$M$31=$B75)*'W07'!$H$9:$H$31*('W07'!$I$9:$I$31+'W07'!$J$9:$J$31),0))+SUMPRODUCT(IFERROR(--('W07'!$M$35:$M$55=$B75)*'W07'!$H$35:$H$55*('W07'!$I$35:$I$55+'W07'!$J$35:$J$55),0))+SUMPRODUCT(IFERROR(--('W07'!$M$59:$M$85=$B75)*'W07'!$H$59:$H$85*('W07'!$I$59:$I$85+'W07'!$J$59:$J$85),0))+SUMPRODUCT(IFERROR(--('W07'!$M$89:$M$109=$B75)*'W07'!$H$89:$H$109*('W07'!$I$89:$I$109+'W07'!$J$89:$J$109),0)))=0,"",(SUMPRODUCT(IFERROR(--('W08'!$M$9:$M$31=$B75)*'W08'!$H$9:$H$31*('W08'!$I$9:$I$31+'W08'!$J$9:$J$31),0))+SUMPRODUCT(IFERROR(--('W08'!$M$35:$M$55=$B75)*'W08'!$H$35:$H$55*('W08'!$I$35:$I$55+'W08'!$J$35:$J$55),0))+SUMPRODUCT(IFERROR(--('W08'!$M$59:$M$85=$B75)*'W08'!$H$59:$H$85*('W08'!$I$59:$I$85+'W08'!$J$59:$J$85),0))+SUMPRODUCT(IFERROR(--('W08'!$M$89:$M$109=$B75)*'W08'!$H$89:$H$109*('W08'!$I$89:$I$109+'W08'!$J$89:$J$109),0)))/(SUMPRODUCT(IFERROR(--('W07'!$M$9:$M$31=$B75)*'W07'!$H$9:$H$31*('W07'!$I$9:$I$31+'W07'!$J$9:$J$31),0))+SUMPRODUCT(IFERROR(--('W07'!$M$35:$M$55=$B75)*'W07'!$H$35:$H$55*('W07'!$I$35:$I$55+'W07'!$J$35:$J$55),0))+SUMPRODUCT(IFERROR(--('W07'!$M$59:$M$85=$B75)*'W07'!$H$59:$H$85*('W07'!$I$59:$I$85+'W07'!$J$59:$J$85),0))+SUMPRODUCT(IFERROR(--('W07'!$M$89:$M$109=$B75)*'W07'!$H$89:$H$109*('W07'!$I$89:$I$109+'W07'!$J$89:$J$109),0)))-1)),"")</f>
        <v/>
      </c>
      <c r="K75" s="276">
        <f>IFERROR(IF((SUMPRODUCT(IFERROR(--('W09'!$M$9:$M$31=$B75)*'W09'!$H$9:$H$31*('W09'!$I$9:$I$31+'W09'!$J$9:$J$31),0))+SUMPRODUCT(IFERROR(--('W09'!$M$35:$M$55=$B75)*'W09'!$H$35:$H$55*('W09'!$I$35:$I$55+'W09'!$J$35:$J$55),0))+SUMPRODUCT(IFERROR(--('W09'!$M$59:$M$85=$B75)*'W09'!$H$59:$H$85*('W09'!$I$59:$I$85+'W09'!$J$59:$J$85),0))+SUMPRODUCT(IFERROR(--('W09'!$M$89:$M$109=$B75)*'W09'!$H$89:$H$109*('W09'!$I$89:$I$109+'W09'!$J$89:$J$109),0)))=0,"",IF((SUMPRODUCT(IFERROR(--('W08'!$M$9:$M$31=$B75)*'W08'!$H$9:$H$31*('W08'!$I$9:$I$31+'W08'!$J$9:$J$31),0))+SUMPRODUCT(IFERROR(--('W08'!$M$35:$M$55=$B75)*'W08'!$H$35:$H$55*('W08'!$I$35:$I$55+'W08'!$J$35:$J$55),0))+SUMPRODUCT(IFERROR(--('W08'!$M$59:$M$85=$B75)*'W08'!$H$59:$H$85*('W08'!$I$59:$I$85+'W08'!$J$59:$J$85),0))+SUMPRODUCT(IFERROR(--('W08'!$M$89:$M$109=$B75)*'W08'!$H$89:$H$109*('W08'!$I$89:$I$109+'W08'!$J$89:$J$109),0)))=0,"",(SUMPRODUCT(IFERROR(--('W09'!$M$9:$M$31=$B75)*'W09'!$H$9:$H$31*('W09'!$I$9:$I$31+'W09'!$J$9:$J$31),0))+SUMPRODUCT(IFERROR(--('W09'!$M$35:$M$55=$B75)*'W09'!$H$35:$H$55*('W09'!$I$35:$I$55+'W09'!$J$35:$J$55),0))+SUMPRODUCT(IFERROR(--('W09'!$M$59:$M$85=$B75)*'W09'!$H$59:$H$85*('W09'!$I$59:$I$85+'W09'!$J$59:$J$85),0))+SUMPRODUCT(IFERROR(--('W09'!$M$89:$M$109=$B75)*'W09'!$H$89:$H$109*('W09'!$I$89:$I$109+'W09'!$J$89:$J$109),0)))/(SUMPRODUCT(IFERROR(--('W08'!$M$9:$M$31=$B75)*'W08'!$H$9:$H$31*('W08'!$I$9:$I$31+'W08'!$J$9:$J$31),0))+SUMPRODUCT(IFERROR(--('W08'!$M$35:$M$55=$B75)*'W08'!$H$35:$H$55*('W08'!$I$35:$I$55+'W08'!$J$35:$J$55),0))+SUMPRODUCT(IFERROR(--('W08'!$M$59:$M$85=$B75)*'W08'!$H$59:$H$85*('W08'!$I$59:$I$85+'W08'!$J$59:$J$85),0))+SUMPRODUCT(IFERROR(--('W08'!$M$89:$M$109=$B75)*'W08'!$H$89:$H$109*('W08'!$I$89:$I$109+'W08'!$J$89:$J$109),0)))-1)),"")</f>
        <v/>
      </c>
      <c r="L75" s="276">
        <f>IFERROR(IF((SUMPRODUCT(IFERROR(--('W10'!$M$9:$M$31=$B75)*'W10'!$H$9:$H$31*('W10'!$I$9:$I$31+'W10'!$J$9:$J$31),0))+SUMPRODUCT(IFERROR(--('W10'!$M$35:$M$55=$B75)*'W10'!$H$35:$H$55*('W10'!$I$35:$I$55+'W10'!$J$35:$J$55),0))+SUMPRODUCT(IFERROR(--('W10'!$M$59:$M$85=$B75)*'W10'!$H$59:$H$85*('W10'!$I$59:$I$85+'W10'!$J$59:$J$85),0))+SUMPRODUCT(IFERROR(--('W10'!$M$89:$M$109=$B75)*'W10'!$H$89:$H$109*('W10'!$I$89:$I$109+'W10'!$J$89:$J$109),0)))=0,"",IF((SUMPRODUCT(IFERROR(--('W09'!$M$9:$M$31=$B75)*'W09'!$H$9:$H$31*('W09'!$I$9:$I$31+'W09'!$J$9:$J$31),0))+SUMPRODUCT(IFERROR(--('W09'!$M$35:$M$55=$B75)*'W09'!$H$35:$H$55*('W09'!$I$35:$I$55+'W09'!$J$35:$J$55),0))+SUMPRODUCT(IFERROR(--('W09'!$M$59:$M$85=$B75)*'W09'!$H$59:$H$85*('W09'!$I$59:$I$85+'W09'!$J$59:$J$85),0))+SUMPRODUCT(IFERROR(--('W09'!$M$89:$M$109=$B75)*'W09'!$H$89:$H$109*('W09'!$I$89:$I$109+'W09'!$J$89:$J$109),0)))=0,"",(SUMPRODUCT(IFERROR(--('W10'!$M$9:$M$31=$B75)*'W10'!$H$9:$H$31*('W10'!$I$9:$I$31+'W10'!$J$9:$J$31),0))+SUMPRODUCT(IFERROR(--('W10'!$M$35:$M$55=$B75)*'W10'!$H$35:$H$55*('W10'!$I$35:$I$55+'W10'!$J$35:$J$55),0))+SUMPRODUCT(IFERROR(--('W10'!$M$59:$M$85=$B75)*'W10'!$H$59:$H$85*('W10'!$I$59:$I$85+'W10'!$J$59:$J$85),0))+SUMPRODUCT(IFERROR(--('W10'!$M$89:$M$109=$B75)*'W10'!$H$89:$H$109*('W10'!$I$89:$I$109+'W10'!$J$89:$J$109),0)))/(SUMPRODUCT(IFERROR(--('W09'!$M$9:$M$31=$B75)*'W09'!$H$9:$H$31*('W09'!$I$9:$I$31+'W09'!$J$9:$J$31),0))+SUMPRODUCT(IFERROR(--('W09'!$M$35:$M$55=$B75)*'W09'!$H$35:$H$55*('W09'!$I$35:$I$55+'W09'!$J$35:$J$55),0))+SUMPRODUCT(IFERROR(--('W09'!$M$59:$M$85=$B75)*'W09'!$H$59:$H$85*('W09'!$I$59:$I$85+'W09'!$J$59:$J$85),0))+SUMPRODUCT(IFERROR(--('W09'!$M$89:$M$109=$B75)*'W09'!$H$89:$H$109*('W09'!$I$89:$I$109+'W09'!$J$89:$J$109),0)))-1)),"")</f>
        <v/>
      </c>
      <c r="M75" s="276">
        <f>IFERROR(IF((SUMPRODUCT(IFERROR(--('W11'!$M$9:$M$31=$B75)*'W11'!$H$9:$H$31*('W11'!$I$9:$I$31+'W11'!$J$9:$J$31),0))+SUMPRODUCT(IFERROR(--('W11'!$M$35:$M$55=$B75)*'W11'!$H$35:$H$55*('W11'!$I$35:$I$55+'W11'!$J$35:$J$55),0))+SUMPRODUCT(IFERROR(--('W11'!$M$59:$M$85=$B75)*'W11'!$H$59:$H$85*('W11'!$I$59:$I$85+'W11'!$J$59:$J$85),0))+SUMPRODUCT(IFERROR(--('W11'!$M$89:$M$109=$B75)*'W11'!$H$89:$H$109*('W11'!$I$89:$I$109+'W11'!$J$89:$J$109),0)))=0,"",IF((SUMPRODUCT(IFERROR(--('W10'!$M$9:$M$31=$B75)*'W10'!$H$9:$H$31*('W10'!$I$9:$I$31+'W10'!$J$9:$J$31),0))+SUMPRODUCT(IFERROR(--('W10'!$M$35:$M$55=$B75)*'W10'!$H$35:$H$55*('W10'!$I$35:$I$55+'W10'!$J$35:$J$55),0))+SUMPRODUCT(IFERROR(--('W10'!$M$59:$M$85=$B75)*'W10'!$H$59:$H$85*('W10'!$I$59:$I$85+'W10'!$J$59:$J$85),0))+SUMPRODUCT(IFERROR(--('W10'!$M$89:$M$109=$B75)*'W10'!$H$89:$H$109*('W10'!$I$89:$I$109+'W10'!$J$89:$J$109),0)))=0,"",(SUMPRODUCT(IFERROR(--('W11'!$M$9:$M$31=$B75)*'W11'!$H$9:$H$31*('W11'!$I$9:$I$31+'W11'!$J$9:$J$31),0))+SUMPRODUCT(IFERROR(--('W11'!$M$35:$M$55=$B75)*'W11'!$H$35:$H$55*('W11'!$I$35:$I$55+'W11'!$J$35:$J$55),0))+SUMPRODUCT(IFERROR(--('W11'!$M$59:$M$85=$B75)*'W11'!$H$59:$H$85*('W11'!$I$59:$I$85+'W11'!$J$59:$J$85),0))+SUMPRODUCT(IFERROR(--('W11'!$M$89:$M$109=$B75)*'W11'!$H$89:$H$109*('W11'!$I$89:$I$109+'W11'!$J$89:$J$109),0)))/(SUMPRODUCT(IFERROR(--('W10'!$M$9:$M$31=$B75)*'W10'!$H$9:$H$31*('W10'!$I$9:$I$31+'W10'!$J$9:$J$31),0))+SUMPRODUCT(IFERROR(--('W10'!$M$35:$M$55=$B75)*'W10'!$H$35:$H$55*('W10'!$I$35:$I$55+'W10'!$J$35:$J$55),0))+SUMPRODUCT(IFERROR(--('W10'!$M$59:$M$85=$B75)*'W10'!$H$59:$H$85*('W10'!$I$59:$I$85+'W10'!$J$59:$J$85),0))+SUMPRODUCT(IFERROR(--('W10'!$M$89:$M$109=$B75)*'W10'!$H$89:$H$109*('W10'!$I$89:$I$109+'W10'!$J$89:$J$109),0)))-1)),"")</f>
        <v/>
      </c>
      <c r="N75" s="276">
        <f>IFERROR(IF((SUMPRODUCT(IFERROR(--('W12'!$M$9:$M$31=$B75)*'W12'!$H$9:$H$31*('W12'!$I$9:$I$31+'W12'!$J$9:$J$31),0))+SUMPRODUCT(IFERROR(--('W12'!$M$35:$M$55=$B75)*'W12'!$H$35:$H$55*('W12'!$I$35:$I$55+'W12'!$J$35:$J$55),0))+SUMPRODUCT(IFERROR(--('W12'!$M$59:$M$85=$B75)*'W12'!$H$59:$H$85*('W12'!$I$59:$I$85+'W12'!$J$59:$J$85),0))+SUMPRODUCT(IFERROR(--('W12'!$M$89:$M$109=$B75)*'W12'!$H$89:$H$109*('W12'!$I$89:$I$109+'W12'!$J$89:$J$109),0)))=0,"",IF((SUMPRODUCT(IFERROR(--('W11'!$M$9:$M$31=$B75)*'W11'!$H$9:$H$31*('W11'!$I$9:$I$31+'W11'!$J$9:$J$31),0))+SUMPRODUCT(IFERROR(--('W11'!$M$35:$M$55=$B75)*'W11'!$H$35:$H$55*('W11'!$I$35:$I$55+'W11'!$J$35:$J$55),0))+SUMPRODUCT(IFERROR(--('W11'!$M$59:$M$85=$B75)*'W11'!$H$59:$H$85*('W11'!$I$59:$I$85+'W11'!$J$59:$J$85),0))+SUMPRODUCT(IFERROR(--('W11'!$M$89:$M$109=$B75)*'W11'!$H$89:$H$109*('W11'!$I$89:$I$109+'W11'!$J$89:$J$109),0)))=0,"",(SUMPRODUCT(IFERROR(--('W12'!$M$9:$M$31=$B75)*'W12'!$H$9:$H$31*('W12'!$I$9:$I$31+'W12'!$J$9:$J$31),0))+SUMPRODUCT(IFERROR(--('W12'!$M$35:$M$55=$B75)*'W12'!$H$35:$H$55*('W12'!$I$35:$I$55+'W12'!$J$35:$J$55),0))+SUMPRODUCT(IFERROR(--('W12'!$M$59:$M$85=$B75)*'W12'!$H$59:$H$85*('W12'!$I$59:$I$85+'W12'!$J$59:$J$85),0))+SUMPRODUCT(IFERROR(--('W12'!$M$89:$M$109=$B75)*'W12'!$H$89:$H$109*('W12'!$I$89:$I$109+'W12'!$J$89:$J$109),0)))/(SUMPRODUCT(IFERROR(--('W11'!$M$9:$M$31=$B75)*'W11'!$H$9:$H$31*('W11'!$I$9:$I$31+'W11'!$J$9:$J$31),0))+SUMPRODUCT(IFERROR(--('W11'!$M$35:$M$55=$B75)*'W11'!$H$35:$H$55*('W11'!$I$35:$I$55+'W11'!$J$35:$J$55),0))+SUMPRODUCT(IFERROR(--('W11'!$M$59:$M$85=$B75)*'W11'!$H$59:$H$85*('W11'!$I$59:$I$85+'W11'!$J$59:$J$85),0))+SUMPRODUCT(IFERROR(--('W11'!$M$89:$M$109=$B75)*'W11'!$H$89:$H$109*('W11'!$I$89:$I$109+'W11'!$J$89:$J$109),0)))-1)),"")</f>
        <v/>
      </c>
      <c r="O75" s="276">
        <f>IFERROR(IF((SUMPRODUCT(IFERROR(--('W13'!$M$9:$M$31=$B75)*'W13'!$H$9:$H$31*('W13'!$I$9:$I$31+'W13'!$J$9:$J$31),0))+SUMPRODUCT(IFERROR(--('W13'!$M$35:$M$55=$B75)*'W13'!$H$35:$H$55*('W13'!$I$35:$I$55+'W13'!$J$35:$J$55),0))+SUMPRODUCT(IFERROR(--('W13'!$M$59:$M$85=$B75)*'W13'!$H$59:$H$85*('W13'!$I$59:$I$85+'W13'!$J$59:$J$85),0))+SUMPRODUCT(IFERROR(--('W13'!$M$89:$M$109=$B75)*'W13'!$H$89:$H$109*('W13'!$I$89:$I$109+'W13'!$J$89:$J$109),0)))=0,"",IF((SUMPRODUCT(IFERROR(--('W12'!$M$9:$M$31=$B75)*'W12'!$H$9:$H$31*('W12'!$I$9:$I$31+'W12'!$J$9:$J$31),0))+SUMPRODUCT(IFERROR(--('W12'!$M$35:$M$55=$B75)*'W12'!$H$35:$H$55*('W12'!$I$35:$I$55+'W12'!$J$35:$J$55),0))+SUMPRODUCT(IFERROR(--('W12'!$M$59:$M$85=$B75)*'W12'!$H$59:$H$85*('W12'!$I$59:$I$85+'W12'!$J$59:$J$85),0))+SUMPRODUCT(IFERROR(--('W12'!$M$89:$M$109=$B75)*'W12'!$H$89:$H$109*('W12'!$I$89:$I$109+'W12'!$J$89:$J$109),0)))=0,"",(SUMPRODUCT(IFERROR(--('W13'!$M$9:$M$31=$B75)*'W13'!$H$9:$H$31*('W13'!$I$9:$I$31+'W13'!$J$9:$J$31),0))+SUMPRODUCT(IFERROR(--('W13'!$M$35:$M$55=$B75)*'W13'!$H$35:$H$55*('W13'!$I$35:$I$55+'W13'!$J$35:$J$55),0))+SUMPRODUCT(IFERROR(--('W13'!$M$59:$M$85=$B75)*'W13'!$H$59:$H$85*('W13'!$I$59:$I$85+'W13'!$J$59:$J$85),0))+SUMPRODUCT(IFERROR(--('W13'!$M$89:$M$109=$B75)*'W13'!$H$89:$H$109*('W13'!$I$89:$I$109+'W13'!$J$89:$J$109),0)))/(SUMPRODUCT(IFERROR(--('W12'!$M$9:$M$31=$B75)*'W12'!$H$9:$H$31*('W12'!$I$9:$I$31+'W12'!$J$9:$J$31),0))+SUMPRODUCT(IFERROR(--('W12'!$M$35:$M$55=$B75)*'W12'!$H$35:$H$55*('W12'!$I$35:$I$55+'W12'!$J$35:$J$55),0))+SUMPRODUCT(IFERROR(--('W12'!$M$59:$M$85=$B75)*'W12'!$H$59:$H$85*('W12'!$I$59:$I$85+'W12'!$J$59:$J$85),0))+SUMPRODUCT(IFERROR(--('W12'!$M$89:$M$109=$B75)*'W12'!$H$89:$H$109*('W12'!$I$89:$I$109+'W12'!$J$89:$J$109),0)))-1)),"")</f>
        <v/>
      </c>
      <c r="P75" s="276">
        <f>IFERROR(IF((SUMPRODUCT(IFERROR(--('W14'!$M$9:$M$31=$B75)*'W14'!$H$9:$H$31*('W14'!$I$9:$I$31+'W14'!$J$9:$J$31),0))+SUMPRODUCT(IFERROR(--('W14'!$M$35:$M$55=$B75)*'W14'!$H$35:$H$55*('W14'!$I$35:$I$55+'W14'!$J$35:$J$55),0))+SUMPRODUCT(IFERROR(--('W14'!$M$59:$M$85=$B75)*'W14'!$H$59:$H$85*('W14'!$I$59:$I$85+'W14'!$J$59:$J$85),0))+SUMPRODUCT(IFERROR(--('W14'!$M$89:$M$109=$B75)*'W14'!$H$89:$H$109*('W14'!$I$89:$I$109+'W14'!$J$89:$J$109),0)))=0,"",IF((SUMPRODUCT(IFERROR(--('W13'!$M$9:$M$31=$B75)*'W13'!$H$9:$H$31*('W13'!$I$9:$I$31+'W13'!$J$9:$J$31),0))+SUMPRODUCT(IFERROR(--('W13'!$M$35:$M$55=$B75)*'W13'!$H$35:$H$55*('W13'!$I$35:$I$55+'W13'!$J$35:$J$55),0))+SUMPRODUCT(IFERROR(--('W13'!$M$59:$M$85=$B75)*'W13'!$H$59:$H$85*('W13'!$I$59:$I$85+'W13'!$J$59:$J$85),0))+SUMPRODUCT(IFERROR(--('W13'!$M$89:$M$109=$B75)*'W13'!$H$89:$H$109*('W13'!$I$89:$I$109+'W13'!$J$89:$J$109),0)))=0,"",(SUMPRODUCT(IFERROR(--('W14'!$M$9:$M$31=$B75)*'W14'!$H$9:$H$31*('W14'!$I$9:$I$31+'W14'!$J$9:$J$31),0))+SUMPRODUCT(IFERROR(--('W14'!$M$35:$M$55=$B75)*'W14'!$H$35:$H$55*('W14'!$I$35:$I$55+'W14'!$J$35:$J$55),0))+SUMPRODUCT(IFERROR(--('W14'!$M$59:$M$85=$B75)*'W14'!$H$59:$H$85*('W14'!$I$59:$I$85+'W14'!$J$59:$J$85),0))+SUMPRODUCT(IFERROR(--('W14'!$M$89:$M$109=$B75)*'W14'!$H$89:$H$109*('W14'!$I$89:$I$109+'W14'!$J$89:$J$109),0)))/(SUMPRODUCT(IFERROR(--('W13'!$M$9:$M$31=$B75)*'W13'!$H$9:$H$31*('W13'!$I$9:$I$31+'W13'!$J$9:$J$31),0))+SUMPRODUCT(IFERROR(--('W13'!$M$35:$M$55=$B75)*'W13'!$H$35:$H$55*('W13'!$I$35:$I$55+'W13'!$J$35:$J$55),0))+SUMPRODUCT(IFERROR(--('W13'!$M$59:$M$85=$B75)*'W13'!$H$59:$H$85*('W13'!$I$59:$I$85+'W13'!$J$59:$J$85),0))+SUMPRODUCT(IFERROR(--('W13'!$M$89:$M$109=$B75)*'W13'!$H$89:$H$109*('W13'!$I$89:$I$109+'W13'!$J$89:$J$109),0)))-1)),"")</f>
        <v/>
      </c>
      <c r="Q75" s="276">
        <f>IFERROR(IF((SUMPRODUCT(IFERROR(--('W15'!$M$9:$M$31=$B75)*'W15'!$H$9:$H$31*('W15'!$I$9:$I$31+'W15'!$J$9:$J$31),0))+SUMPRODUCT(IFERROR(--('W15'!$M$35:$M$55=$B75)*'W15'!$H$35:$H$55*('W15'!$I$35:$I$55+'W15'!$J$35:$J$55),0))+SUMPRODUCT(IFERROR(--('W15'!$M$59:$M$85=$B75)*'W15'!$H$59:$H$85*('W15'!$I$59:$I$85+'W15'!$J$59:$J$85),0))+SUMPRODUCT(IFERROR(--('W15'!$M$89:$M$109=$B75)*'W15'!$H$89:$H$109*('W15'!$I$89:$I$109+'W15'!$J$89:$J$109),0)))=0,"",IF((SUMPRODUCT(IFERROR(--('W14'!$M$9:$M$31=$B75)*'W14'!$H$9:$H$31*('W14'!$I$9:$I$31+'W14'!$J$9:$J$31),0))+SUMPRODUCT(IFERROR(--('W14'!$M$35:$M$55=$B75)*'W14'!$H$35:$H$55*('W14'!$I$35:$I$55+'W14'!$J$35:$J$55),0))+SUMPRODUCT(IFERROR(--('W14'!$M$59:$M$85=$B75)*'W14'!$H$59:$H$85*('W14'!$I$59:$I$85+'W14'!$J$59:$J$85),0))+SUMPRODUCT(IFERROR(--('W14'!$M$89:$M$109=$B75)*'W14'!$H$89:$H$109*('W14'!$I$89:$I$109+'W14'!$J$89:$J$109),0)))=0,"",(SUMPRODUCT(IFERROR(--('W15'!$M$9:$M$31=$B75)*'W15'!$H$9:$H$31*('W15'!$I$9:$I$31+'W15'!$J$9:$J$31),0))+SUMPRODUCT(IFERROR(--('W15'!$M$35:$M$55=$B75)*'W15'!$H$35:$H$55*('W15'!$I$35:$I$55+'W15'!$J$35:$J$55),0))+SUMPRODUCT(IFERROR(--('W15'!$M$59:$M$85=$B75)*'W15'!$H$59:$H$85*('W15'!$I$59:$I$85+'W15'!$J$59:$J$85),0))+SUMPRODUCT(IFERROR(--('W15'!$M$89:$M$109=$B75)*'W15'!$H$89:$H$109*('W15'!$I$89:$I$109+'W15'!$J$89:$J$109),0)))/(SUMPRODUCT(IFERROR(--('W14'!$M$9:$M$31=$B75)*'W14'!$H$9:$H$31*('W14'!$I$9:$I$31+'W14'!$J$9:$J$31),0))+SUMPRODUCT(IFERROR(--('W14'!$M$35:$M$55=$B75)*'W14'!$H$35:$H$55*('W14'!$I$35:$I$55+'W14'!$J$35:$J$55),0))+SUMPRODUCT(IFERROR(--('W14'!$M$59:$M$85=$B75)*'W14'!$H$59:$H$85*('W14'!$I$59:$I$85+'W14'!$J$59:$J$85),0))+SUMPRODUCT(IFERROR(--('W14'!$M$89:$M$109=$B75)*'W14'!$H$89:$H$109*('W14'!$I$89:$I$109+'W14'!$J$89:$J$109),0)))-1)),"")</f>
        <v/>
      </c>
      <c r="R75" s="276">
        <f>IFERROR(IF((SUMPRODUCT(IFERROR(--('W16'!$M$9:$M$31=$B75)*'W16'!$H$9:$H$31*('W16'!$I$9:$I$31+'W16'!$J$9:$J$31),0))+SUMPRODUCT(IFERROR(--('W16'!$M$35:$M$55=$B75)*'W16'!$H$35:$H$55*('W16'!$I$35:$I$55+'W16'!$J$35:$J$55),0))+SUMPRODUCT(IFERROR(--('W16'!$M$59:$M$85=$B75)*'W16'!$H$59:$H$85*('W16'!$I$59:$I$85+'W16'!$J$59:$J$85),0))+SUMPRODUCT(IFERROR(--('W16'!$M$89:$M$109=$B75)*'W16'!$H$89:$H$109*('W16'!$I$89:$I$109+'W16'!$J$89:$J$109),0)))=0,"",IF((SUMPRODUCT(IFERROR(--('W15'!$M$9:$M$31=$B75)*'W15'!$H$9:$H$31*('W15'!$I$9:$I$31+'W15'!$J$9:$J$31),0))+SUMPRODUCT(IFERROR(--('W15'!$M$35:$M$55=$B75)*'W15'!$H$35:$H$55*('W15'!$I$35:$I$55+'W15'!$J$35:$J$55),0))+SUMPRODUCT(IFERROR(--('W15'!$M$59:$M$85=$B75)*'W15'!$H$59:$H$85*('W15'!$I$59:$I$85+'W15'!$J$59:$J$85),0))+SUMPRODUCT(IFERROR(--('W15'!$M$89:$M$109=$B75)*'W15'!$H$89:$H$109*('W15'!$I$89:$I$109+'W15'!$J$89:$J$109),0)))=0,"",(SUMPRODUCT(IFERROR(--('W16'!$M$9:$M$31=$B75)*'W16'!$H$9:$H$31*('W16'!$I$9:$I$31+'W16'!$J$9:$J$31),0))+SUMPRODUCT(IFERROR(--('W16'!$M$35:$M$55=$B75)*'W16'!$H$35:$H$55*('W16'!$I$35:$I$55+'W16'!$J$35:$J$55),0))+SUMPRODUCT(IFERROR(--('W16'!$M$59:$M$85=$B75)*'W16'!$H$59:$H$85*('W16'!$I$59:$I$85+'W16'!$J$59:$J$85),0))+SUMPRODUCT(IFERROR(--('W16'!$M$89:$M$109=$B75)*'W16'!$H$89:$H$109*('W16'!$I$89:$I$109+'W16'!$J$89:$J$109),0)))/(SUMPRODUCT(IFERROR(--('W15'!$M$9:$M$31=$B75)*'W15'!$H$9:$H$31*('W15'!$I$9:$I$31+'W15'!$J$9:$J$31),0))+SUMPRODUCT(IFERROR(--('W15'!$M$35:$M$55=$B75)*'W15'!$H$35:$H$55*('W15'!$I$35:$I$55+'W15'!$J$35:$J$55),0))+SUMPRODUCT(IFERROR(--('W15'!$M$59:$M$85=$B75)*'W15'!$H$59:$H$85*('W15'!$I$59:$I$85+'W15'!$J$59:$J$85),0))+SUMPRODUCT(IFERROR(--('W15'!$M$89:$M$109=$B75)*'W15'!$H$89:$H$109*('W15'!$I$89:$I$109+'W15'!$J$89:$J$109),0)))-1)),"")</f>
        <v/>
      </c>
    </row>
    <row r="76">
      <c r="A76" s="231" t="inlineStr">
        <is>
          <t>G4</t>
        </is>
      </c>
      <c r="B76" s="232" t="inlineStr">
        <is>
          <t>Stacco rumeno manubri</t>
        </is>
      </c>
      <c r="C76" s="275">
        <f>""</f>
        <v/>
      </c>
      <c r="D76" s="275">
        <f>IFERROR(IF((SUMPRODUCT(IFERROR(--('W02'!$M$9:$M$31=$B76)*'W02'!$H$9:$H$31*('W02'!$I$9:$I$31+'W02'!$J$9:$J$31),0))+SUMPRODUCT(IFERROR(--('W02'!$M$35:$M$55=$B76)*'W02'!$H$35:$H$55*('W02'!$I$35:$I$55+'W02'!$J$35:$J$55),0))+SUMPRODUCT(IFERROR(--('W02'!$M$59:$M$85=$B76)*'W02'!$H$59:$H$85*('W02'!$I$59:$I$85+'W02'!$J$59:$J$85),0))+SUMPRODUCT(IFERROR(--('W02'!$M$89:$M$109=$B76)*'W02'!$H$89:$H$109*('W02'!$I$89:$I$109+'W02'!$J$89:$J$109),0)))=0,"",IF((SUMPRODUCT(IFERROR(--('W01'!$M$9:$M$31=$B76)*'W01'!$H$9:$H$31*('W01'!$I$9:$I$31+'W01'!$J$9:$J$31),0))+SUMPRODUCT(IFERROR(--('W01'!$M$35:$M$55=$B76)*'W01'!$H$35:$H$55*('W01'!$I$35:$I$55+'W01'!$J$35:$J$55),0))+SUMPRODUCT(IFERROR(--('W01'!$M$59:$M$85=$B76)*'W01'!$H$59:$H$85*('W01'!$I$59:$I$85+'W01'!$J$59:$J$85),0))+SUMPRODUCT(IFERROR(--('W01'!$M$89:$M$109=$B76)*'W01'!$H$89:$H$109*('W01'!$I$89:$I$109+'W01'!$J$89:$J$109),0)))=0,"",(SUMPRODUCT(IFERROR(--('W02'!$M$9:$M$31=$B76)*'W02'!$H$9:$H$31*('W02'!$I$9:$I$31+'W02'!$J$9:$J$31),0))+SUMPRODUCT(IFERROR(--('W02'!$M$35:$M$55=$B76)*'W02'!$H$35:$H$55*('W02'!$I$35:$I$55+'W02'!$J$35:$J$55),0))+SUMPRODUCT(IFERROR(--('W02'!$M$59:$M$85=$B76)*'W02'!$H$59:$H$85*('W02'!$I$59:$I$85+'W02'!$J$59:$J$85),0))+SUMPRODUCT(IFERROR(--('W02'!$M$89:$M$109=$B76)*'W02'!$H$89:$H$109*('W02'!$I$89:$I$109+'W02'!$J$89:$J$109),0)))/(SUMPRODUCT(IFERROR(--('W01'!$M$9:$M$31=$B76)*'W01'!$H$9:$H$31*('W01'!$I$9:$I$31+'W01'!$J$9:$J$31),0))+SUMPRODUCT(IFERROR(--('W01'!$M$35:$M$55=$B76)*'W01'!$H$35:$H$55*('W01'!$I$35:$I$55+'W01'!$J$35:$J$55),0))+SUMPRODUCT(IFERROR(--('W01'!$M$59:$M$85=$B76)*'W01'!$H$59:$H$85*('W01'!$I$59:$I$85+'W01'!$J$59:$J$85),0))+SUMPRODUCT(IFERROR(--('W01'!$M$89:$M$109=$B76)*'W01'!$H$89:$H$109*('W01'!$I$89:$I$109+'W01'!$J$89:$J$109),0)))-1)),"")</f>
        <v/>
      </c>
      <c r="E76" s="275">
        <f>IFERROR(IF((SUMPRODUCT(IFERROR(--('W03'!$M$9:$M$31=$B76)*'W03'!$H$9:$H$31*('W03'!$I$9:$I$31+'W03'!$J$9:$J$31),0))+SUMPRODUCT(IFERROR(--('W03'!$M$35:$M$55=$B76)*'W03'!$H$35:$H$55*('W03'!$I$35:$I$55+'W03'!$J$35:$J$55),0))+SUMPRODUCT(IFERROR(--('W03'!$M$59:$M$85=$B76)*'W03'!$H$59:$H$85*('W03'!$I$59:$I$85+'W03'!$J$59:$J$85),0))+SUMPRODUCT(IFERROR(--('W03'!$M$89:$M$109=$B76)*'W03'!$H$89:$H$109*('W03'!$I$89:$I$109+'W03'!$J$89:$J$109),0)))=0,"",IF((SUMPRODUCT(IFERROR(--('W02'!$M$9:$M$31=$B76)*'W02'!$H$9:$H$31*('W02'!$I$9:$I$31+'W02'!$J$9:$J$31),0))+SUMPRODUCT(IFERROR(--('W02'!$M$35:$M$55=$B76)*'W02'!$H$35:$H$55*('W02'!$I$35:$I$55+'W02'!$J$35:$J$55),0))+SUMPRODUCT(IFERROR(--('W02'!$M$59:$M$85=$B76)*'W02'!$H$59:$H$85*('W02'!$I$59:$I$85+'W02'!$J$59:$J$85),0))+SUMPRODUCT(IFERROR(--('W02'!$M$89:$M$109=$B76)*'W02'!$H$89:$H$109*('W02'!$I$89:$I$109+'W02'!$J$89:$J$109),0)))=0,"",(SUMPRODUCT(IFERROR(--('W03'!$M$9:$M$31=$B76)*'W03'!$H$9:$H$31*('W03'!$I$9:$I$31+'W03'!$J$9:$J$31),0))+SUMPRODUCT(IFERROR(--('W03'!$M$35:$M$55=$B76)*'W03'!$H$35:$H$55*('W03'!$I$35:$I$55+'W03'!$J$35:$J$55),0))+SUMPRODUCT(IFERROR(--('W03'!$M$59:$M$85=$B76)*'W03'!$H$59:$H$85*('W03'!$I$59:$I$85+'W03'!$J$59:$J$85),0))+SUMPRODUCT(IFERROR(--('W03'!$M$89:$M$109=$B76)*'W03'!$H$89:$H$109*('W03'!$I$89:$I$109+'W03'!$J$89:$J$109),0)))/(SUMPRODUCT(IFERROR(--('W02'!$M$9:$M$31=$B76)*'W02'!$H$9:$H$31*('W02'!$I$9:$I$31+'W02'!$J$9:$J$31),0))+SUMPRODUCT(IFERROR(--('W02'!$M$35:$M$55=$B76)*'W02'!$H$35:$H$55*('W02'!$I$35:$I$55+'W02'!$J$35:$J$55),0))+SUMPRODUCT(IFERROR(--('W02'!$M$59:$M$85=$B76)*'W02'!$H$59:$H$85*('W02'!$I$59:$I$85+'W02'!$J$59:$J$85),0))+SUMPRODUCT(IFERROR(--('W02'!$M$89:$M$109=$B76)*'W02'!$H$89:$H$109*('W02'!$I$89:$I$109+'W02'!$J$89:$J$109),0)))-1)),"")</f>
        <v/>
      </c>
      <c r="F76" s="275">
        <f>IFERROR(IF((SUMPRODUCT(IFERROR(--('W04'!$M$9:$M$31=$B76)*'W04'!$H$9:$H$31*('W04'!$I$9:$I$31+'W04'!$J$9:$J$31),0))+SUMPRODUCT(IFERROR(--('W04'!$M$35:$M$55=$B76)*'W04'!$H$35:$H$55*('W04'!$I$35:$I$55+'W04'!$J$35:$J$55),0))+SUMPRODUCT(IFERROR(--('W04'!$M$59:$M$85=$B76)*'W04'!$H$59:$H$85*('W04'!$I$59:$I$85+'W04'!$J$59:$J$85),0))+SUMPRODUCT(IFERROR(--('W04'!$M$89:$M$109=$B76)*'W04'!$H$89:$H$109*('W04'!$I$89:$I$109+'W04'!$J$89:$J$109),0)))=0,"",IF((SUMPRODUCT(IFERROR(--('W03'!$M$9:$M$31=$B76)*'W03'!$H$9:$H$31*('W03'!$I$9:$I$31+'W03'!$J$9:$J$31),0))+SUMPRODUCT(IFERROR(--('W03'!$M$35:$M$55=$B76)*'W03'!$H$35:$H$55*('W03'!$I$35:$I$55+'W03'!$J$35:$J$55),0))+SUMPRODUCT(IFERROR(--('W03'!$M$59:$M$85=$B76)*'W03'!$H$59:$H$85*('W03'!$I$59:$I$85+'W03'!$J$59:$J$85),0))+SUMPRODUCT(IFERROR(--('W03'!$M$89:$M$109=$B76)*'W03'!$H$89:$H$109*('W03'!$I$89:$I$109+'W03'!$J$89:$J$109),0)))=0,"",(SUMPRODUCT(IFERROR(--('W04'!$M$9:$M$31=$B76)*'W04'!$H$9:$H$31*('W04'!$I$9:$I$31+'W04'!$J$9:$J$31),0))+SUMPRODUCT(IFERROR(--('W04'!$M$35:$M$55=$B76)*'W04'!$H$35:$H$55*('W04'!$I$35:$I$55+'W04'!$J$35:$J$55),0))+SUMPRODUCT(IFERROR(--('W04'!$M$59:$M$85=$B76)*'W04'!$H$59:$H$85*('W04'!$I$59:$I$85+'W04'!$J$59:$J$85),0))+SUMPRODUCT(IFERROR(--('W04'!$M$89:$M$109=$B76)*'W04'!$H$89:$H$109*('W04'!$I$89:$I$109+'W04'!$J$89:$J$109),0)))/(SUMPRODUCT(IFERROR(--('W03'!$M$9:$M$31=$B76)*'W03'!$H$9:$H$31*('W03'!$I$9:$I$31+'W03'!$J$9:$J$31),0))+SUMPRODUCT(IFERROR(--('W03'!$M$35:$M$55=$B76)*'W03'!$H$35:$H$55*('W03'!$I$35:$I$55+'W03'!$J$35:$J$55),0))+SUMPRODUCT(IFERROR(--('W03'!$M$59:$M$85=$B76)*'W03'!$H$59:$H$85*('W03'!$I$59:$I$85+'W03'!$J$59:$J$85),0))+SUMPRODUCT(IFERROR(--('W03'!$M$89:$M$109=$B76)*'W03'!$H$89:$H$109*('W03'!$I$89:$I$109+'W03'!$J$89:$J$109),0)))-1)),"")</f>
        <v/>
      </c>
      <c r="G76" s="275">
        <f>IFERROR(IF((SUMPRODUCT(IFERROR(--('W05'!$M$9:$M$31=$B76)*'W05'!$H$9:$H$31*('W05'!$I$9:$I$31+'W05'!$J$9:$J$31),0))+SUMPRODUCT(IFERROR(--('W05'!$M$35:$M$55=$B76)*'W05'!$H$35:$H$55*('W05'!$I$35:$I$55+'W05'!$J$35:$J$55),0))+SUMPRODUCT(IFERROR(--('W05'!$M$59:$M$85=$B76)*'W05'!$H$59:$H$85*('W05'!$I$59:$I$85+'W05'!$J$59:$J$85),0))+SUMPRODUCT(IFERROR(--('W05'!$M$89:$M$109=$B76)*'W05'!$H$89:$H$109*('W05'!$I$89:$I$109+'W05'!$J$89:$J$109),0)))=0,"",IF((SUMPRODUCT(IFERROR(--('W04'!$M$9:$M$31=$B76)*'W04'!$H$9:$H$31*('W04'!$I$9:$I$31+'W04'!$J$9:$J$31),0))+SUMPRODUCT(IFERROR(--('W04'!$M$35:$M$55=$B76)*'W04'!$H$35:$H$55*('W04'!$I$35:$I$55+'W04'!$J$35:$J$55),0))+SUMPRODUCT(IFERROR(--('W04'!$M$59:$M$85=$B76)*'W04'!$H$59:$H$85*('W04'!$I$59:$I$85+'W04'!$J$59:$J$85),0))+SUMPRODUCT(IFERROR(--('W04'!$M$89:$M$109=$B76)*'W04'!$H$89:$H$109*('W04'!$I$89:$I$109+'W04'!$J$89:$J$109),0)))=0,"",(SUMPRODUCT(IFERROR(--('W05'!$M$9:$M$31=$B76)*'W05'!$H$9:$H$31*('W05'!$I$9:$I$31+'W05'!$J$9:$J$31),0))+SUMPRODUCT(IFERROR(--('W05'!$M$35:$M$55=$B76)*'W05'!$H$35:$H$55*('W05'!$I$35:$I$55+'W05'!$J$35:$J$55),0))+SUMPRODUCT(IFERROR(--('W05'!$M$59:$M$85=$B76)*'W05'!$H$59:$H$85*('W05'!$I$59:$I$85+'W05'!$J$59:$J$85),0))+SUMPRODUCT(IFERROR(--('W05'!$M$89:$M$109=$B76)*'W05'!$H$89:$H$109*('W05'!$I$89:$I$109+'W05'!$J$89:$J$109),0)))/(SUMPRODUCT(IFERROR(--('W04'!$M$9:$M$31=$B76)*'W04'!$H$9:$H$31*('W04'!$I$9:$I$31+'W04'!$J$9:$J$31),0))+SUMPRODUCT(IFERROR(--('W04'!$M$35:$M$55=$B76)*'W04'!$H$35:$H$55*('W04'!$I$35:$I$55+'W04'!$J$35:$J$55),0))+SUMPRODUCT(IFERROR(--('W04'!$M$59:$M$85=$B76)*'W04'!$H$59:$H$85*('W04'!$I$59:$I$85+'W04'!$J$59:$J$85),0))+SUMPRODUCT(IFERROR(--('W04'!$M$89:$M$109=$B76)*'W04'!$H$89:$H$109*('W04'!$I$89:$I$109+'W04'!$J$89:$J$109),0)))-1)),"")</f>
        <v/>
      </c>
      <c r="H76" s="275">
        <f>IFERROR(IF((SUMPRODUCT(IFERROR(--('W06'!$M$9:$M$31=$B76)*'W06'!$H$9:$H$31*('W06'!$I$9:$I$31+'W06'!$J$9:$J$31),0))+SUMPRODUCT(IFERROR(--('W06'!$M$35:$M$55=$B76)*'W06'!$H$35:$H$55*('W06'!$I$35:$I$55+'W06'!$J$35:$J$55),0))+SUMPRODUCT(IFERROR(--('W06'!$M$59:$M$85=$B76)*'W06'!$H$59:$H$85*('W06'!$I$59:$I$85+'W06'!$J$59:$J$85),0))+SUMPRODUCT(IFERROR(--('W06'!$M$89:$M$109=$B76)*'W06'!$H$89:$H$109*('W06'!$I$89:$I$109+'W06'!$J$89:$J$109),0)))=0,"",IF((SUMPRODUCT(IFERROR(--('W05'!$M$9:$M$31=$B76)*'W05'!$H$9:$H$31*('W05'!$I$9:$I$31+'W05'!$J$9:$J$31),0))+SUMPRODUCT(IFERROR(--('W05'!$M$35:$M$55=$B76)*'W05'!$H$35:$H$55*('W05'!$I$35:$I$55+'W05'!$J$35:$J$55),0))+SUMPRODUCT(IFERROR(--('W05'!$M$59:$M$85=$B76)*'W05'!$H$59:$H$85*('W05'!$I$59:$I$85+'W05'!$J$59:$J$85),0))+SUMPRODUCT(IFERROR(--('W05'!$M$89:$M$109=$B76)*'W05'!$H$89:$H$109*('W05'!$I$89:$I$109+'W05'!$J$89:$J$109),0)))=0,"",(SUMPRODUCT(IFERROR(--('W06'!$M$9:$M$31=$B76)*'W06'!$H$9:$H$31*('W06'!$I$9:$I$31+'W06'!$J$9:$J$31),0))+SUMPRODUCT(IFERROR(--('W06'!$M$35:$M$55=$B76)*'W06'!$H$35:$H$55*('W06'!$I$35:$I$55+'W06'!$J$35:$J$55),0))+SUMPRODUCT(IFERROR(--('W06'!$M$59:$M$85=$B76)*'W06'!$H$59:$H$85*('W06'!$I$59:$I$85+'W06'!$J$59:$J$85),0))+SUMPRODUCT(IFERROR(--('W06'!$M$89:$M$109=$B76)*'W06'!$H$89:$H$109*('W06'!$I$89:$I$109+'W06'!$J$89:$J$109),0)))/(SUMPRODUCT(IFERROR(--('W05'!$M$9:$M$31=$B76)*'W05'!$H$9:$H$31*('W05'!$I$9:$I$31+'W05'!$J$9:$J$31),0))+SUMPRODUCT(IFERROR(--('W05'!$M$35:$M$55=$B76)*'W05'!$H$35:$H$55*('W05'!$I$35:$I$55+'W05'!$J$35:$J$55),0))+SUMPRODUCT(IFERROR(--('W05'!$M$59:$M$85=$B76)*'W05'!$H$59:$H$85*('W05'!$I$59:$I$85+'W05'!$J$59:$J$85),0))+SUMPRODUCT(IFERROR(--('W05'!$M$89:$M$109=$B76)*'W05'!$H$89:$H$109*('W05'!$I$89:$I$109+'W05'!$J$89:$J$109),0)))-1)),"")</f>
        <v/>
      </c>
      <c r="I76" s="275">
        <f>IFERROR(IF((SUMPRODUCT(IFERROR(--('W07'!$M$9:$M$31=$B76)*'W07'!$H$9:$H$31*('W07'!$I$9:$I$31+'W07'!$J$9:$J$31),0))+SUMPRODUCT(IFERROR(--('W07'!$M$35:$M$55=$B76)*'W07'!$H$35:$H$55*('W07'!$I$35:$I$55+'W07'!$J$35:$J$55),0))+SUMPRODUCT(IFERROR(--('W07'!$M$59:$M$85=$B76)*'W07'!$H$59:$H$85*('W07'!$I$59:$I$85+'W07'!$J$59:$J$85),0))+SUMPRODUCT(IFERROR(--('W07'!$M$89:$M$109=$B76)*'W07'!$H$89:$H$109*('W07'!$I$89:$I$109+'W07'!$J$89:$J$109),0)))=0,"",IF((SUMPRODUCT(IFERROR(--('W06'!$M$9:$M$31=$B76)*'W06'!$H$9:$H$31*('W06'!$I$9:$I$31+'W06'!$J$9:$J$31),0))+SUMPRODUCT(IFERROR(--('W06'!$M$35:$M$55=$B76)*'W06'!$H$35:$H$55*('W06'!$I$35:$I$55+'W06'!$J$35:$J$55),0))+SUMPRODUCT(IFERROR(--('W06'!$M$59:$M$85=$B76)*'W06'!$H$59:$H$85*('W06'!$I$59:$I$85+'W06'!$J$59:$J$85),0))+SUMPRODUCT(IFERROR(--('W06'!$M$89:$M$109=$B76)*'W06'!$H$89:$H$109*('W06'!$I$89:$I$109+'W06'!$J$89:$J$109),0)))=0,"",(SUMPRODUCT(IFERROR(--('W07'!$M$9:$M$31=$B76)*'W07'!$H$9:$H$31*('W07'!$I$9:$I$31+'W07'!$J$9:$J$31),0))+SUMPRODUCT(IFERROR(--('W07'!$M$35:$M$55=$B76)*'W07'!$H$35:$H$55*('W07'!$I$35:$I$55+'W07'!$J$35:$J$55),0))+SUMPRODUCT(IFERROR(--('W07'!$M$59:$M$85=$B76)*'W07'!$H$59:$H$85*('W07'!$I$59:$I$85+'W07'!$J$59:$J$85),0))+SUMPRODUCT(IFERROR(--('W07'!$M$89:$M$109=$B76)*'W07'!$H$89:$H$109*('W07'!$I$89:$I$109+'W07'!$J$89:$J$109),0)))/(SUMPRODUCT(IFERROR(--('W06'!$M$9:$M$31=$B76)*'W06'!$H$9:$H$31*('W06'!$I$9:$I$31+'W06'!$J$9:$J$31),0))+SUMPRODUCT(IFERROR(--('W06'!$M$35:$M$55=$B76)*'W06'!$H$35:$H$55*('W06'!$I$35:$I$55+'W06'!$J$35:$J$55),0))+SUMPRODUCT(IFERROR(--('W06'!$M$59:$M$85=$B76)*'W06'!$H$59:$H$85*('W06'!$I$59:$I$85+'W06'!$J$59:$J$85),0))+SUMPRODUCT(IFERROR(--('W06'!$M$89:$M$109=$B76)*'W06'!$H$89:$H$109*('W06'!$I$89:$I$109+'W06'!$J$89:$J$109),0)))-1)),"")</f>
        <v/>
      </c>
      <c r="J76" s="275">
        <f>IFERROR(IF((SUMPRODUCT(IFERROR(--('W08'!$M$9:$M$31=$B76)*'W08'!$H$9:$H$31*('W08'!$I$9:$I$31+'W08'!$J$9:$J$31),0))+SUMPRODUCT(IFERROR(--('W08'!$M$35:$M$55=$B76)*'W08'!$H$35:$H$55*('W08'!$I$35:$I$55+'W08'!$J$35:$J$55),0))+SUMPRODUCT(IFERROR(--('W08'!$M$59:$M$85=$B76)*'W08'!$H$59:$H$85*('W08'!$I$59:$I$85+'W08'!$J$59:$J$85),0))+SUMPRODUCT(IFERROR(--('W08'!$M$89:$M$109=$B76)*'W08'!$H$89:$H$109*('W08'!$I$89:$I$109+'W08'!$J$89:$J$109),0)))=0,"",IF((SUMPRODUCT(IFERROR(--('W07'!$M$9:$M$31=$B76)*'W07'!$H$9:$H$31*('W07'!$I$9:$I$31+'W07'!$J$9:$J$31),0))+SUMPRODUCT(IFERROR(--('W07'!$M$35:$M$55=$B76)*'W07'!$H$35:$H$55*('W07'!$I$35:$I$55+'W07'!$J$35:$J$55),0))+SUMPRODUCT(IFERROR(--('W07'!$M$59:$M$85=$B76)*'W07'!$H$59:$H$85*('W07'!$I$59:$I$85+'W07'!$J$59:$J$85),0))+SUMPRODUCT(IFERROR(--('W07'!$M$89:$M$109=$B76)*'W07'!$H$89:$H$109*('W07'!$I$89:$I$109+'W07'!$J$89:$J$109),0)))=0,"",(SUMPRODUCT(IFERROR(--('W08'!$M$9:$M$31=$B76)*'W08'!$H$9:$H$31*('W08'!$I$9:$I$31+'W08'!$J$9:$J$31),0))+SUMPRODUCT(IFERROR(--('W08'!$M$35:$M$55=$B76)*'W08'!$H$35:$H$55*('W08'!$I$35:$I$55+'W08'!$J$35:$J$55),0))+SUMPRODUCT(IFERROR(--('W08'!$M$59:$M$85=$B76)*'W08'!$H$59:$H$85*('W08'!$I$59:$I$85+'W08'!$J$59:$J$85),0))+SUMPRODUCT(IFERROR(--('W08'!$M$89:$M$109=$B76)*'W08'!$H$89:$H$109*('W08'!$I$89:$I$109+'W08'!$J$89:$J$109),0)))/(SUMPRODUCT(IFERROR(--('W07'!$M$9:$M$31=$B76)*'W07'!$H$9:$H$31*('W07'!$I$9:$I$31+'W07'!$J$9:$J$31),0))+SUMPRODUCT(IFERROR(--('W07'!$M$35:$M$55=$B76)*'W07'!$H$35:$H$55*('W07'!$I$35:$I$55+'W07'!$J$35:$J$55),0))+SUMPRODUCT(IFERROR(--('W07'!$M$59:$M$85=$B76)*'W07'!$H$59:$H$85*('W07'!$I$59:$I$85+'W07'!$J$59:$J$85),0))+SUMPRODUCT(IFERROR(--('W07'!$M$89:$M$109=$B76)*'W07'!$H$89:$H$109*('W07'!$I$89:$I$109+'W07'!$J$89:$J$109),0)))-1)),"")</f>
        <v/>
      </c>
      <c r="K76" s="275">
        <f>IFERROR(IF((SUMPRODUCT(IFERROR(--('W09'!$M$9:$M$31=$B76)*'W09'!$H$9:$H$31*('W09'!$I$9:$I$31+'W09'!$J$9:$J$31),0))+SUMPRODUCT(IFERROR(--('W09'!$M$35:$M$55=$B76)*'W09'!$H$35:$H$55*('W09'!$I$35:$I$55+'W09'!$J$35:$J$55),0))+SUMPRODUCT(IFERROR(--('W09'!$M$59:$M$85=$B76)*'W09'!$H$59:$H$85*('W09'!$I$59:$I$85+'W09'!$J$59:$J$85),0))+SUMPRODUCT(IFERROR(--('W09'!$M$89:$M$109=$B76)*'W09'!$H$89:$H$109*('W09'!$I$89:$I$109+'W09'!$J$89:$J$109),0)))=0,"",IF((SUMPRODUCT(IFERROR(--('W08'!$M$9:$M$31=$B76)*'W08'!$H$9:$H$31*('W08'!$I$9:$I$31+'W08'!$J$9:$J$31),0))+SUMPRODUCT(IFERROR(--('W08'!$M$35:$M$55=$B76)*'W08'!$H$35:$H$55*('W08'!$I$35:$I$55+'W08'!$J$35:$J$55),0))+SUMPRODUCT(IFERROR(--('W08'!$M$59:$M$85=$B76)*'W08'!$H$59:$H$85*('W08'!$I$59:$I$85+'W08'!$J$59:$J$85),0))+SUMPRODUCT(IFERROR(--('W08'!$M$89:$M$109=$B76)*'W08'!$H$89:$H$109*('W08'!$I$89:$I$109+'W08'!$J$89:$J$109),0)))=0,"",(SUMPRODUCT(IFERROR(--('W09'!$M$9:$M$31=$B76)*'W09'!$H$9:$H$31*('W09'!$I$9:$I$31+'W09'!$J$9:$J$31),0))+SUMPRODUCT(IFERROR(--('W09'!$M$35:$M$55=$B76)*'W09'!$H$35:$H$55*('W09'!$I$35:$I$55+'W09'!$J$35:$J$55),0))+SUMPRODUCT(IFERROR(--('W09'!$M$59:$M$85=$B76)*'W09'!$H$59:$H$85*('W09'!$I$59:$I$85+'W09'!$J$59:$J$85),0))+SUMPRODUCT(IFERROR(--('W09'!$M$89:$M$109=$B76)*'W09'!$H$89:$H$109*('W09'!$I$89:$I$109+'W09'!$J$89:$J$109),0)))/(SUMPRODUCT(IFERROR(--('W08'!$M$9:$M$31=$B76)*'W08'!$H$9:$H$31*('W08'!$I$9:$I$31+'W08'!$J$9:$J$31),0))+SUMPRODUCT(IFERROR(--('W08'!$M$35:$M$55=$B76)*'W08'!$H$35:$H$55*('W08'!$I$35:$I$55+'W08'!$J$35:$J$55),0))+SUMPRODUCT(IFERROR(--('W08'!$M$59:$M$85=$B76)*'W08'!$H$59:$H$85*('W08'!$I$59:$I$85+'W08'!$J$59:$J$85),0))+SUMPRODUCT(IFERROR(--('W08'!$M$89:$M$109=$B76)*'W08'!$H$89:$H$109*('W08'!$I$89:$I$109+'W08'!$J$89:$J$109),0)))-1)),"")</f>
        <v/>
      </c>
      <c r="L76" s="275">
        <f>IFERROR(IF((SUMPRODUCT(IFERROR(--('W10'!$M$9:$M$31=$B76)*'W10'!$H$9:$H$31*('W10'!$I$9:$I$31+'W10'!$J$9:$J$31),0))+SUMPRODUCT(IFERROR(--('W10'!$M$35:$M$55=$B76)*'W10'!$H$35:$H$55*('W10'!$I$35:$I$55+'W10'!$J$35:$J$55),0))+SUMPRODUCT(IFERROR(--('W10'!$M$59:$M$85=$B76)*'W10'!$H$59:$H$85*('W10'!$I$59:$I$85+'W10'!$J$59:$J$85),0))+SUMPRODUCT(IFERROR(--('W10'!$M$89:$M$109=$B76)*'W10'!$H$89:$H$109*('W10'!$I$89:$I$109+'W10'!$J$89:$J$109),0)))=0,"",IF((SUMPRODUCT(IFERROR(--('W09'!$M$9:$M$31=$B76)*'W09'!$H$9:$H$31*('W09'!$I$9:$I$31+'W09'!$J$9:$J$31),0))+SUMPRODUCT(IFERROR(--('W09'!$M$35:$M$55=$B76)*'W09'!$H$35:$H$55*('W09'!$I$35:$I$55+'W09'!$J$35:$J$55),0))+SUMPRODUCT(IFERROR(--('W09'!$M$59:$M$85=$B76)*'W09'!$H$59:$H$85*('W09'!$I$59:$I$85+'W09'!$J$59:$J$85),0))+SUMPRODUCT(IFERROR(--('W09'!$M$89:$M$109=$B76)*'W09'!$H$89:$H$109*('W09'!$I$89:$I$109+'W09'!$J$89:$J$109),0)))=0,"",(SUMPRODUCT(IFERROR(--('W10'!$M$9:$M$31=$B76)*'W10'!$H$9:$H$31*('W10'!$I$9:$I$31+'W10'!$J$9:$J$31),0))+SUMPRODUCT(IFERROR(--('W10'!$M$35:$M$55=$B76)*'W10'!$H$35:$H$55*('W10'!$I$35:$I$55+'W10'!$J$35:$J$55),0))+SUMPRODUCT(IFERROR(--('W10'!$M$59:$M$85=$B76)*'W10'!$H$59:$H$85*('W10'!$I$59:$I$85+'W10'!$J$59:$J$85),0))+SUMPRODUCT(IFERROR(--('W10'!$M$89:$M$109=$B76)*'W10'!$H$89:$H$109*('W10'!$I$89:$I$109+'W10'!$J$89:$J$109),0)))/(SUMPRODUCT(IFERROR(--('W09'!$M$9:$M$31=$B76)*'W09'!$H$9:$H$31*('W09'!$I$9:$I$31+'W09'!$J$9:$J$31),0))+SUMPRODUCT(IFERROR(--('W09'!$M$35:$M$55=$B76)*'W09'!$H$35:$H$55*('W09'!$I$35:$I$55+'W09'!$J$35:$J$55),0))+SUMPRODUCT(IFERROR(--('W09'!$M$59:$M$85=$B76)*'W09'!$H$59:$H$85*('W09'!$I$59:$I$85+'W09'!$J$59:$J$85),0))+SUMPRODUCT(IFERROR(--('W09'!$M$89:$M$109=$B76)*'W09'!$H$89:$H$109*('W09'!$I$89:$I$109+'W09'!$J$89:$J$109),0)))-1)),"")</f>
        <v/>
      </c>
      <c r="M76" s="275">
        <f>IFERROR(IF((SUMPRODUCT(IFERROR(--('W11'!$M$9:$M$31=$B76)*'W11'!$H$9:$H$31*('W11'!$I$9:$I$31+'W11'!$J$9:$J$31),0))+SUMPRODUCT(IFERROR(--('W11'!$M$35:$M$55=$B76)*'W11'!$H$35:$H$55*('W11'!$I$35:$I$55+'W11'!$J$35:$J$55),0))+SUMPRODUCT(IFERROR(--('W11'!$M$59:$M$85=$B76)*'W11'!$H$59:$H$85*('W11'!$I$59:$I$85+'W11'!$J$59:$J$85),0))+SUMPRODUCT(IFERROR(--('W11'!$M$89:$M$109=$B76)*'W11'!$H$89:$H$109*('W11'!$I$89:$I$109+'W11'!$J$89:$J$109),0)))=0,"",IF((SUMPRODUCT(IFERROR(--('W10'!$M$9:$M$31=$B76)*'W10'!$H$9:$H$31*('W10'!$I$9:$I$31+'W10'!$J$9:$J$31),0))+SUMPRODUCT(IFERROR(--('W10'!$M$35:$M$55=$B76)*'W10'!$H$35:$H$55*('W10'!$I$35:$I$55+'W10'!$J$35:$J$55),0))+SUMPRODUCT(IFERROR(--('W10'!$M$59:$M$85=$B76)*'W10'!$H$59:$H$85*('W10'!$I$59:$I$85+'W10'!$J$59:$J$85),0))+SUMPRODUCT(IFERROR(--('W10'!$M$89:$M$109=$B76)*'W10'!$H$89:$H$109*('W10'!$I$89:$I$109+'W10'!$J$89:$J$109),0)))=0,"",(SUMPRODUCT(IFERROR(--('W11'!$M$9:$M$31=$B76)*'W11'!$H$9:$H$31*('W11'!$I$9:$I$31+'W11'!$J$9:$J$31),0))+SUMPRODUCT(IFERROR(--('W11'!$M$35:$M$55=$B76)*'W11'!$H$35:$H$55*('W11'!$I$35:$I$55+'W11'!$J$35:$J$55),0))+SUMPRODUCT(IFERROR(--('W11'!$M$59:$M$85=$B76)*'W11'!$H$59:$H$85*('W11'!$I$59:$I$85+'W11'!$J$59:$J$85),0))+SUMPRODUCT(IFERROR(--('W11'!$M$89:$M$109=$B76)*'W11'!$H$89:$H$109*('W11'!$I$89:$I$109+'W11'!$J$89:$J$109),0)))/(SUMPRODUCT(IFERROR(--('W10'!$M$9:$M$31=$B76)*'W10'!$H$9:$H$31*('W10'!$I$9:$I$31+'W10'!$J$9:$J$31),0))+SUMPRODUCT(IFERROR(--('W10'!$M$35:$M$55=$B76)*'W10'!$H$35:$H$55*('W10'!$I$35:$I$55+'W10'!$J$35:$J$55),0))+SUMPRODUCT(IFERROR(--('W10'!$M$59:$M$85=$B76)*'W10'!$H$59:$H$85*('W10'!$I$59:$I$85+'W10'!$J$59:$J$85),0))+SUMPRODUCT(IFERROR(--('W10'!$M$89:$M$109=$B76)*'W10'!$H$89:$H$109*('W10'!$I$89:$I$109+'W10'!$J$89:$J$109),0)))-1)),"")</f>
        <v/>
      </c>
      <c r="N76" s="275">
        <f>IFERROR(IF((SUMPRODUCT(IFERROR(--('W12'!$M$9:$M$31=$B76)*'W12'!$H$9:$H$31*('W12'!$I$9:$I$31+'W12'!$J$9:$J$31),0))+SUMPRODUCT(IFERROR(--('W12'!$M$35:$M$55=$B76)*'W12'!$H$35:$H$55*('W12'!$I$35:$I$55+'W12'!$J$35:$J$55),0))+SUMPRODUCT(IFERROR(--('W12'!$M$59:$M$85=$B76)*'W12'!$H$59:$H$85*('W12'!$I$59:$I$85+'W12'!$J$59:$J$85),0))+SUMPRODUCT(IFERROR(--('W12'!$M$89:$M$109=$B76)*'W12'!$H$89:$H$109*('W12'!$I$89:$I$109+'W12'!$J$89:$J$109),0)))=0,"",IF((SUMPRODUCT(IFERROR(--('W11'!$M$9:$M$31=$B76)*'W11'!$H$9:$H$31*('W11'!$I$9:$I$31+'W11'!$J$9:$J$31),0))+SUMPRODUCT(IFERROR(--('W11'!$M$35:$M$55=$B76)*'W11'!$H$35:$H$55*('W11'!$I$35:$I$55+'W11'!$J$35:$J$55),0))+SUMPRODUCT(IFERROR(--('W11'!$M$59:$M$85=$B76)*'W11'!$H$59:$H$85*('W11'!$I$59:$I$85+'W11'!$J$59:$J$85),0))+SUMPRODUCT(IFERROR(--('W11'!$M$89:$M$109=$B76)*'W11'!$H$89:$H$109*('W11'!$I$89:$I$109+'W11'!$J$89:$J$109),0)))=0,"",(SUMPRODUCT(IFERROR(--('W12'!$M$9:$M$31=$B76)*'W12'!$H$9:$H$31*('W12'!$I$9:$I$31+'W12'!$J$9:$J$31),0))+SUMPRODUCT(IFERROR(--('W12'!$M$35:$M$55=$B76)*'W12'!$H$35:$H$55*('W12'!$I$35:$I$55+'W12'!$J$35:$J$55),0))+SUMPRODUCT(IFERROR(--('W12'!$M$59:$M$85=$B76)*'W12'!$H$59:$H$85*('W12'!$I$59:$I$85+'W12'!$J$59:$J$85),0))+SUMPRODUCT(IFERROR(--('W12'!$M$89:$M$109=$B76)*'W12'!$H$89:$H$109*('W12'!$I$89:$I$109+'W12'!$J$89:$J$109),0)))/(SUMPRODUCT(IFERROR(--('W11'!$M$9:$M$31=$B76)*'W11'!$H$9:$H$31*('W11'!$I$9:$I$31+'W11'!$J$9:$J$31),0))+SUMPRODUCT(IFERROR(--('W11'!$M$35:$M$55=$B76)*'W11'!$H$35:$H$55*('W11'!$I$35:$I$55+'W11'!$J$35:$J$55),0))+SUMPRODUCT(IFERROR(--('W11'!$M$59:$M$85=$B76)*'W11'!$H$59:$H$85*('W11'!$I$59:$I$85+'W11'!$J$59:$J$85),0))+SUMPRODUCT(IFERROR(--('W11'!$M$89:$M$109=$B76)*'W11'!$H$89:$H$109*('W11'!$I$89:$I$109+'W11'!$J$89:$J$109),0)))-1)),"")</f>
        <v/>
      </c>
      <c r="O76" s="275">
        <f>IFERROR(IF((SUMPRODUCT(IFERROR(--('W13'!$M$9:$M$31=$B76)*'W13'!$H$9:$H$31*('W13'!$I$9:$I$31+'W13'!$J$9:$J$31),0))+SUMPRODUCT(IFERROR(--('W13'!$M$35:$M$55=$B76)*'W13'!$H$35:$H$55*('W13'!$I$35:$I$55+'W13'!$J$35:$J$55),0))+SUMPRODUCT(IFERROR(--('W13'!$M$59:$M$85=$B76)*'W13'!$H$59:$H$85*('W13'!$I$59:$I$85+'W13'!$J$59:$J$85),0))+SUMPRODUCT(IFERROR(--('W13'!$M$89:$M$109=$B76)*'W13'!$H$89:$H$109*('W13'!$I$89:$I$109+'W13'!$J$89:$J$109),0)))=0,"",IF((SUMPRODUCT(IFERROR(--('W12'!$M$9:$M$31=$B76)*'W12'!$H$9:$H$31*('W12'!$I$9:$I$31+'W12'!$J$9:$J$31),0))+SUMPRODUCT(IFERROR(--('W12'!$M$35:$M$55=$B76)*'W12'!$H$35:$H$55*('W12'!$I$35:$I$55+'W12'!$J$35:$J$55),0))+SUMPRODUCT(IFERROR(--('W12'!$M$59:$M$85=$B76)*'W12'!$H$59:$H$85*('W12'!$I$59:$I$85+'W12'!$J$59:$J$85),0))+SUMPRODUCT(IFERROR(--('W12'!$M$89:$M$109=$B76)*'W12'!$H$89:$H$109*('W12'!$I$89:$I$109+'W12'!$J$89:$J$109),0)))=0,"",(SUMPRODUCT(IFERROR(--('W13'!$M$9:$M$31=$B76)*'W13'!$H$9:$H$31*('W13'!$I$9:$I$31+'W13'!$J$9:$J$31),0))+SUMPRODUCT(IFERROR(--('W13'!$M$35:$M$55=$B76)*'W13'!$H$35:$H$55*('W13'!$I$35:$I$55+'W13'!$J$35:$J$55),0))+SUMPRODUCT(IFERROR(--('W13'!$M$59:$M$85=$B76)*'W13'!$H$59:$H$85*('W13'!$I$59:$I$85+'W13'!$J$59:$J$85),0))+SUMPRODUCT(IFERROR(--('W13'!$M$89:$M$109=$B76)*'W13'!$H$89:$H$109*('W13'!$I$89:$I$109+'W13'!$J$89:$J$109),0)))/(SUMPRODUCT(IFERROR(--('W12'!$M$9:$M$31=$B76)*'W12'!$H$9:$H$31*('W12'!$I$9:$I$31+'W12'!$J$9:$J$31),0))+SUMPRODUCT(IFERROR(--('W12'!$M$35:$M$55=$B76)*'W12'!$H$35:$H$55*('W12'!$I$35:$I$55+'W12'!$J$35:$J$55),0))+SUMPRODUCT(IFERROR(--('W12'!$M$59:$M$85=$B76)*'W12'!$H$59:$H$85*('W12'!$I$59:$I$85+'W12'!$J$59:$J$85),0))+SUMPRODUCT(IFERROR(--('W12'!$M$89:$M$109=$B76)*'W12'!$H$89:$H$109*('W12'!$I$89:$I$109+'W12'!$J$89:$J$109),0)))-1)),"")</f>
        <v/>
      </c>
      <c r="P76" s="275">
        <f>IFERROR(IF((SUMPRODUCT(IFERROR(--('W14'!$M$9:$M$31=$B76)*'W14'!$H$9:$H$31*('W14'!$I$9:$I$31+'W14'!$J$9:$J$31),0))+SUMPRODUCT(IFERROR(--('W14'!$M$35:$M$55=$B76)*'W14'!$H$35:$H$55*('W14'!$I$35:$I$55+'W14'!$J$35:$J$55),0))+SUMPRODUCT(IFERROR(--('W14'!$M$59:$M$85=$B76)*'W14'!$H$59:$H$85*('W14'!$I$59:$I$85+'W14'!$J$59:$J$85),0))+SUMPRODUCT(IFERROR(--('W14'!$M$89:$M$109=$B76)*'W14'!$H$89:$H$109*('W14'!$I$89:$I$109+'W14'!$J$89:$J$109),0)))=0,"",IF((SUMPRODUCT(IFERROR(--('W13'!$M$9:$M$31=$B76)*'W13'!$H$9:$H$31*('W13'!$I$9:$I$31+'W13'!$J$9:$J$31),0))+SUMPRODUCT(IFERROR(--('W13'!$M$35:$M$55=$B76)*'W13'!$H$35:$H$55*('W13'!$I$35:$I$55+'W13'!$J$35:$J$55),0))+SUMPRODUCT(IFERROR(--('W13'!$M$59:$M$85=$B76)*'W13'!$H$59:$H$85*('W13'!$I$59:$I$85+'W13'!$J$59:$J$85),0))+SUMPRODUCT(IFERROR(--('W13'!$M$89:$M$109=$B76)*'W13'!$H$89:$H$109*('W13'!$I$89:$I$109+'W13'!$J$89:$J$109),0)))=0,"",(SUMPRODUCT(IFERROR(--('W14'!$M$9:$M$31=$B76)*'W14'!$H$9:$H$31*('W14'!$I$9:$I$31+'W14'!$J$9:$J$31),0))+SUMPRODUCT(IFERROR(--('W14'!$M$35:$M$55=$B76)*'W14'!$H$35:$H$55*('W14'!$I$35:$I$55+'W14'!$J$35:$J$55),0))+SUMPRODUCT(IFERROR(--('W14'!$M$59:$M$85=$B76)*'W14'!$H$59:$H$85*('W14'!$I$59:$I$85+'W14'!$J$59:$J$85),0))+SUMPRODUCT(IFERROR(--('W14'!$M$89:$M$109=$B76)*'W14'!$H$89:$H$109*('W14'!$I$89:$I$109+'W14'!$J$89:$J$109),0)))/(SUMPRODUCT(IFERROR(--('W13'!$M$9:$M$31=$B76)*'W13'!$H$9:$H$31*('W13'!$I$9:$I$31+'W13'!$J$9:$J$31),0))+SUMPRODUCT(IFERROR(--('W13'!$M$35:$M$55=$B76)*'W13'!$H$35:$H$55*('W13'!$I$35:$I$55+'W13'!$J$35:$J$55),0))+SUMPRODUCT(IFERROR(--('W13'!$M$59:$M$85=$B76)*'W13'!$H$59:$H$85*('W13'!$I$59:$I$85+'W13'!$J$59:$J$85),0))+SUMPRODUCT(IFERROR(--('W13'!$M$89:$M$109=$B76)*'W13'!$H$89:$H$109*('W13'!$I$89:$I$109+'W13'!$J$89:$J$109),0)))-1)),"")</f>
        <v/>
      </c>
      <c r="Q76" s="275">
        <f>IFERROR(IF((SUMPRODUCT(IFERROR(--('W15'!$M$9:$M$31=$B76)*'W15'!$H$9:$H$31*('W15'!$I$9:$I$31+'W15'!$J$9:$J$31),0))+SUMPRODUCT(IFERROR(--('W15'!$M$35:$M$55=$B76)*'W15'!$H$35:$H$55*('W15'!$I$35:$I$55+'W15'!$J$35:$J$55),0))+SUMPRODUCT(IFERROR(--('W15'!$M$59:$M$85=$B76)*'W15'!$H$59:$H$85*('W15'!$I$59:$I$85+'W15'!$J$59:$J$85),0))+SUMPRODUCT(IFERROR(--('W15'!$M$89:$M$109=$B76)*'W15'!$H$89:$H$109*('W15'!$I$89:$I$109+'W15'!$J$89:$J$109),0)))=0,"",IF((SUMPRODUCT(IFERROR(--('W14'!$M$9:$M$31=$B76)*'W14'!$H$9:$H$31*('W14'!$I$9:$I$31+'W14'!$J$9:$J$31),0))+SUMPRODUCT(IFERROR(--('W14'!$M$35:$M$55=$B76)*'W14'!$H$35:$H$55*('W14'!$I$35:$I$55+'W14'!$J$35:$J$55),0))+SUMPRODUCT(IFERROR(--('W14'!$M$59:$M$85=$B76)*'W14'!$H$59:$H$85*('W14'!$I$59:$I$85+'W14'!$J$59:$J$85),0))+SUMPRODUCT(IFERROR(--('W14'!$M$89:$M$109=$B76)*'W14'!$H$89:$H$109*('W14'!$I$89:$I$109+'W14'!$J$89:$J$109),0)))=0,"",(SUMPRODUCT(IFERROR(--('W15'!$M$9:$M$31=$B76)*'W15'!$H$9:$H$31*('W15'!$I$9:$I$31+'W15'!$J$9:$J$31),0))+SUMPRODUCT(IFERROR(--('W15'!$M$35:$M$55=$B76)*'W15'!$H$35:$H$55*('W15'!$I$35:$I$55+'W15'!$J$35:$J$55),0))+SUMPRODUCT(IFERROR(--('W15'!$M$59:$M$85=$B76)*'W15'!$H$59:$H$85*('W15'!$I$59:$I$85+'W15'!$J$59:$J$85),0))+SUMPRODUCT(IFERROR(--('W15'!$M$89:$M$109=$B76)*'W15'!$H$89:$H$109*('W15'!$I$89:$I$109+'W15'!$J$89:$J$109),0)))/(SUMPRODUCT(IFERROR(--('W14'!$M$9:$M$31=$B76)*'W14'!$H$9:$H$31*('W14'!$I$9:$I$31+'W14'!$J$9:$J$31),0))+SUMPRODUCT(IFERROR(--('W14'!$M$35:$M$55=$B76)*'W14'!$H$35:$H$55*('W14'!$I$35:$I$55+'W14'!$J$35:$J$55),0))+SUMPRODUCT(IFERROR(--('W14'!$M$59:$M$85=$B76)*'W14'!$H$59:$H$85*('W14'!$I$59:$I$85+'W14'!$J$59:$J$85),0))+SUMPRODUCT(IFERROR(--('W14'!$M$89:$M$109=$B76)*'W14'!$H$89:$H$109*('W14'!$I$89:$I$109+'W14'!$J$89:$J$109),0)))-1)),"")</f>
        <v/>
      </c>
      <c r="R76" s="275">
        <f>IFERROR(IF((SUMPRODUCT(IFERROR(--('W16'!$M$9:$M$31=$B76)*'W16'!$H$9:$H$31*('W16'!$I$9:$I$31+'W16'!$J$9:$J$31),0))+SUMPRODUCT(IFERROR(--('W16'!$M$35:$M$55=$B76)*'W16'!$H$35:$H$55*('W16'!$I$35:$I$55+'W16'!$J$35:$J$55),0))+SUMPRODUCT(IFERROR(--('W16'!$M$59:$M$85=$B76)*'W16'!$H$59:$H$85*('W16'!$I$59:$I$85+'W16'!$J$59:$J$85),0))+SUMPRODUCT(IFERROR(--('W16'!$M$89:$M$109=$B76)*'W16'!$H$89:$H$109*('W16'!$I$89:$I$109+'W16'!$J$89:$J$109),0)))=0,"",IF((SUMPRODUCT(IFERROR(--('W15'!$M$9:$M$31=$B76)*'W15'!$H$9:$H$31*('W15'!$I$9:$I$31+'W15'!$J$9:$J$31),0))+SUMPRODUCT(IFERROR(--('W15'!$M$35:$M$55=$B76)*'W15'!$H$35:$H$55*('W15'!$I$35:$I$55+'W15'!$J$35:$J$55),0))+SUMPRODUCT(IFERROR(--('W15'!$M$59:$M$85=$B76)*'W15'!$H$59:$H$85*('W15'!$I$59:$I$85+'W15'!$J$59:$J$85),0))+SUMPRODUCT(IFERROR(--('W15'!$M$89:$M$109=$B76)*'W15'!$H$89:$H$109*('W15'!$I$89:$I$109+'W15'!$J$89:$J$109),0)))=0,"",(SUMPRODUCT(IFERROR(--('W16'!$M$9:$M$31=$B76)*'W16'!$H$9:$H$31*('W16'!$I$9:$I$31+'W16'!$J$9:$J$31),0))+SUMPRODUCT(IFERROR(--('W16'!$M$35:$M$55=$B76)*'W16'!$H$35:$H$55*('W16'!$I$35:$I$55+'W16'!$J$35:$J$55),0))+SUMPRODUCT(IFERROR(--('W16'!$M$59:$M$85=$B76)*'W16'!$H$59:$H$85*('W16'!$I$59:$I$85+'W16'!$J$59:$J$85),0))+SUMPRODUCT(IFERROR(--('W16'!$M$89:$M$109=$B76)*'W16'!$H$89:$H$109*('W16'!$I$89:$I$109+'W16'!$J$89:$J$109),0)))/(SUMPRODUCT(IFERROR(--('W15'!$M$9:$M$31=$B76)*'W15'!$H$9:$H$31*('W15'!$I$9:$I$31+'W15'!$J$9:$J$31),0))+SUMPRODUCT(IFERROR(--('W15'!$M$35:$M$55=$B76)*'W15'!$H$35:$H$55*('W15'!$I$35:$I$55+'W15'!$J$35:$J$55),0))+SUMPRODUCT(IFERROR(--('W15'!$M$59:$M$85=$B76)*'W15'!$H$59:$H$85*('W15'!$I$59:$I$85+'W15'!$J$59:$J$85),0))+SUMPRODUCT(IFERROR(--('W15'!$M$89:$M$109=$B76)*'W15'!$H$89:$H$109*('W15'!$I$89:$I$109+'W15'!$J$89:$J$109),0)))-1)),"")</f>
        <v/>
      </c>
    </row>
    <row r="77">
      <c r="A77" s="234" t="inlineStr">
        <is>
          <t>G4</t>
        </is>
      </c>
      <c r="B77" s="235" t="inlineStr">
        <is>
          <t>Leg extension bilaterale</t>
        </is>
      </c>
      <c r="C77" s="276">
        <f>""</f>
        <v/>
      </c>
      <c r="D77" s="276">
        <f>IFERROR(IF((SUMPRODUCT(IFERROR(--('W02'!$M$9:$M$31=$B77)*'W02'!$H$9:$H$31*('W02'!$I$9:$I$31+'W02'!$J$9:$J$31),0))+SUMPRODUCT(IFERROR(--('W02'!$M$35:$M$55=$B77)*'W02'!$H$35:$H$55*('W02'!$I$35:$I$55+'W02'!$J$35:$J$55),0))+SUMPRODUCT(IFERROR(--('W02'!$M$59:$M$85=$B77)*'W02'!$H$59:$H$85*('W02'!$I$59:$I$85+'W02'!$J$59:$J$85),0))+SUMPRODUCT(IFERROR(--('W02'!$M$89:$M$109=$B77)*'W02'!$H$89:$H$109*('W02'!$I$89:$I$109+'W02'!$J$89:$J$109),0)))=0,"",IF((SUMPRODUCT(IFERROR(--('W01'!$M$9:$M$31=$B77)*'W01'!$H$9:$H$31*('W01'!$I$9:$I$31+'W01'!$J$9:$J$31),0))+SUMPRODUCT(IFERROR(--('W01'!$M$35:$M$55=$B77)*'W01'!$H$35:$H$55*('W01'!$I$35:$I$55+'W01'!$J$35:$J$55),0))+SUMPRODUCT(IFERROR(--('W01'!$M$59:$M$85=$B77)*'W01'!$H$59:$H$85*('W01'!$I$59:$I$85+'W01'!$J$59:$J$85),0))+SUMPRODUCT(IFERROR(--('W01'!$M$89:$M$109=$B77)*'W01'!$H$89:$H$109*('W01'!$I$89:$I$109+'W01'!$J$89:$J$109),0)))=0,"",(SUMPRODUCT(IFERROR(--('W02'!$M$9:$M$31=$B77)*'W02'!$H$9:$H$31*('W02'!$I$9:$I$31+'W02'!$J$9:$J$31),0))+SUMPRODUCT(IFERROR(--('W02'!$M$35:$M$55=$B77)*'W02'!$H$35:$H$55*('W02'!$I$35:$I$55+'W02'!$J$35:$J$55),0))+SUMPRODUCT(IFERROR(--('W02'!$M$59:$M$85=$B77)*'W02'!$H$59:$H$85*('W02'!$I$59:$I$85+'W02'!$J$59:$J$85),0))+SUMPRODUCT(IFERROR(--('W02'!$M$89:$M$109=$B77)*'W02'!$H$89:$H$109*('W02'!$I$89:$I$109+'W02'!$J$89:$J$109),0)))/(SUMPRODUCT(IFERROR(--('W01'!$M$9:$M$31=$B77)*'W01'!$H$9:$H$31*('W01'!$I$9:$I$31+'W01'!$J$9:$J$31),0))+SUMPRODUCT(IFERROR(--('W01'!$M$35:$M$55=$B77)*'W01'!$H$35:$H$55*('W01'!$I$35:$I$55+'W01'!$J$35:$J$55),0))+SUMPRODUCT(IFERROR(--('W01'!$M$59:$M$85=$B77)*'W01'!$H$59:$H$85*('W01'!$I$59:$I$85+'W01'!$J$59:$J$85),0))+SUMPRODUCT(IFERROR(--('W01'!$M$89:$M$109=$B77)*'W01'!$H$89:$H$109*('W01'!$I$89:$I$109+'W01'!$J$89:$J$109),0)))-1)),"")</f>
        <v/>
      </c>
      <c r="E77" s="276">
        <f>IFERROR(IF((SUMPRODUCT(IFERROR(--('W03'!$M$9:$M$31=$B77)*'W03'!$H$9:$H$31*('W03'!$I$9:$I$31+'W03'!$J$9:$J$31),0))+SUMPRODUCT(IFERROR(--('W03'!$M$35:$M$55=$B77)*'W03'!$H$35:$H$55*('W03'!$I$35:$I$55+'W03'!$J$35:$J$55),0))+SUMPRODUCT(IFERROR(--('W03'!$M$59:$M$85=$B77)*'W03'!$H$59:$H$85*('W03'!$I$59:$I$85+'W03'!$J$59:$J$85),0))+SUMPRODUCT(IFERROR(--('W03'!$M$89:$M$109=$B77)*'W03'!$H$89:$H$109*('W03'!$I$89:$I$109+'W03'!$J$89:$J$109),0)))=0,"",IF((SUMPRODUCT(IFERROR(--('W02'!$M$9:$M$31=$B77)*'W02'!$H$9:$H$31*('W02'!$I$9:$I$31+'W02'!$J$9:$J$31),0))+SUMPRODUCT(IFERROR(--('W02'!$M$35:$M$55=$B77)*'W02'!$H$35:$H$55*('W02'!$I$35:$I$55+'W02'!$J$35:$J$55),0))+SUMPRODUCT(IFERROR(--('W02'!$M$59:$M$85=$B77)*'W02'!$H$59:$H$85*('W02'!$I$59:$I$85+'W02'!$J$59:$J$85),0))+SUMPRODUCT(IFERROR(--('W02'!$M$89:$M$109=$B77)*'W02'!$H$89:$H$109*('W02'!$I$89:$I$109+'W02'!$J$89:$J$109),0)))=0,"",(SUMPRODUCT(IFERROR(--('W03'!$M$9:$M$31=$B77)*'W03'!$H$9:$H$31*('W03'!$I$9:$I$31+'W03'!$J$9:$J$31),0))+SUMPRODUCT(IFERROR(--('W03'!$M$35:$M$55=$B77)*'W03'!$H$35:$H$55*('W03'!$I$35:$I$55+'W03'!$J$35:$J$55),0))+SUMPRODUCT(IFERROR(--('W03'!$M$59:$M$85=$B77)*'W03'!$H$59:$H$85*('W03'!$I$59:$I$85+'W03'!$J$59:$J$85),0))+SUMPRODUCT(IFERROR(--('W03'!$M$89:$M$109=$B77)*'W03'!$H$89:$H$109*('W03'!$I$89:$I$109+'W03'!$J$89:$J$109),0)))/(SUMPRODUCT(IFERROR(--('W02'!$M$9:$M$31=$B77)*'W02'!$H$9:$H$31*('W02'!$I$9:$I$31+'W02'!$J$9:$J$31),0))+SUMPRODUCT(IFERROR(--('W02'!$M$35:$M$55=$B77)*'W02'!$H$35:$H$55*('W02'!$I$35:$I$55+'W02'!$J$35:$J$55),0))+SUMPRODUCT(IFERROR(--('W02'!$M$59:$M$85=$B77)*'W02'!$H$59:$H$85*('W02'!$I$59:$I$85+'W02'!$J$59:$J$85),0))+SUMPRODUCT(IFERROR(--('W02'!$M$89:$M$109=$B77)*'W02'!$H$89:$H$109*('W02'!$I$89:$I$109+'W02'!$J$89:$J$109),0)))-1)),"")</f>
        <v/>
      </c>
      <c r="F77" s="276">
        <f>IFERROR(IF((SUMPRODUCT(IFERROR(--('W04'!$M$9:$M$31=$B77)*'W04'!$H$9:$H$31*('W04'!$I$9:$I$31+'W04'!$J$9:$J$31),0))+SUMPRODUCT(IFERROR(--('W04'!$M$35:$M$55=$B77)*'W04'!$H$35:$H$55*('W04'!$I$35:$I$55+'W04'!$J$35:$J$55),0))+SUMPRODUCT(IFERROR(--('W04'!$M$59:$M$85=$B77)*'W04'!$H$59:$H$85*('W04'!$I$59:$I$85+'W04'!$J$59:$J$85),0))+SUMPRODUCT(IFERROR(--('W04'!$M$89:$M$109=$B77)*'W04'!$H$89:$H$109*('W04'!$I$89:$I$109+'W04'!$J$89:$J$109),0)))=0,"",IF((SUMPRODUCT(IFERROR(--('W03'!$M$9:$M$31=$B77)*'W03'!$H$9:$H$31*('W03'!$I$9:$I$31+'W03'!$J$9:$J$31),0))+SUMPRODUCT(IFERROR(--('W03'!$M$35:$M$55=$B77)*'W03'!$H$35:$H$55*('W03'!$I$35:$I$55+'W03'!$J$35:$J$55),0))+SUMPRODUCT(IFERROR(--('W03'!$M$59:$M$85=$B77)*'W03'!$H$59:$H$85*('W03'!$I$59:$I$85+'W03'!$J$59:$J$85),0))+SUMPRODUCT(IFERROR(--('W03'!$M$89:$M$109=$B77)*'W03'!$H$89:$H$109*('W03'!$I$89:$I$109+'W03'!$J$89:$J$109),0)))=0,"",(SUMPRODUCT(IFERROR(--('W04'!$M$9:$M$31=$B77)*'W04'!$H$9:$H$31*('W04'!$I$9:$I$31+'W04'!$J$9:$J$31),0))+SUMPRODUCT(IFERROR(--('W04'!$M$35:$M$55=$B77)*'W04'!$H$35:$H$55*('W04'!$I$35:$I$55+'W04'!$J$35:$J$55),0))+SUMPRODUCT(IFERROR(--('W04'!$M$59:$M$85=$B77)*'W04'!$H$59:$H$85*('W04'!$I$59:$I$85+'W04'!$J$59:$J$85),0))+SUMPRODUCT(IFERROR(--('W04'!$M$89:$M$109=$B77)*'W04'!$H$89:$H$109*('W04'!$I$89:$I$109+'W04'!$J$89:$J$109),0)))/(SUMPRODUCT(IFERROR(--('W03'!$M$9:$M$31=$B77)*'W03'!$H$9:$H$31*('W03'!$I$9:$I$31+'W03'!$J$9:$J$31),0))+SUMPRODUCT(IFERROR(--('W03'!$M$35:$M$55=$B77)*'W03'!$H$35:$H$55*('W03'!$I$35:$I$55+'W03'!$J$35:$J$55),0))+SUMPRODUCT(IFERROR(--('W03'!$M$59:$M$85=$B77)*'W03'!$H$59:$H$85*('W03'!$I$59:$I$85+'W03'!$J$59:$J$85),0))+SUMPRODUCT(IFERROR(--('W03'!$M$89:$M$109=$B77)*'W03'!$H$89:$H$109*('W03'!$I$89:$I$109+'W03'!$J$89:$J$109),0)))-1)),"")</f>
        <v/>
      </c>
      <c r="G77" s="276">
        <f>IFERROR(IF((SUMPRODUCT(IFERROR(--('W05'!$M$9:$M$31=$B77)*'W05'!$H$9:$H$31*('W05'!$I$9:$I$31+'W05'!$J$9:$J$31),0))+SUMPRODUCT(IFERROR(--('W05'!$M$35:$M$55=$B77)*'W05'!$H$35:$H$55*('W05'!$I$35:$I$55+'W05'!$J$35:$J$55),0))+SUMPRODUCT(IFERROR(--('W05'!$M$59:$M$85=$B77)*'W05'!$H$59:$H$85*('W05'!$I$59:$I$85+'W05'!$J$59:$J$85),0))+SUMPRODUCT(IFERROR(--('W05'!$M$89:$M$109=$B77)*'W05'!$H$89:$H$109*('W05'!$I$89:$I$109+'W05'!$J$89:$J$109),0)))=0,"",IF((SUMPRODUCT(IFERROR(--('W04'!$M$9:$M$31=$B77)*'W04'!$H$9:$H$31*('W04'!$I$9:$I$31+'W04'!$J$9:$J$31),0))+SUMPRODUCT(IFERROR(--('W04'!$M$35:$M$55=$B77)*'W04'!$H$35:$H$55*('W04'!$I$35:$I$55+'W04'!$J$35:$J$55),0))+SUMPRODUCT(IFERROR(--('W04'!$M$59:$M$85=$B77)*'W04'!$H$59:$H$85*('W04'!$I$59:$I$85+'W04'!$J$59:$J$85),0))+SUMPRODUCT(IFERROR(--('W04'!$M$89:$M$109=$B77)*'W04'!$H$89:$H$109*('W04'!$I$89:$I$109+'W04'!$J$89:$J$109),0)))=0,"",(SUMPRODUCT(IFERROR(--('W05'!$M$9:$M$31=$B77)*'W05'!$H$9:$H$31*('W05'!$I$9:$I$31+'W05'!$J$9:$J$31),0))+SUMPRODUCT(IFERROR(--('W05'!$M$35:$M$55=$B77)*'W05'!$H$35:$H$55*('W05'!$I$35:$I$55+'W05'!$J$35:$J$55),0))+SUMPRODUCT(IFERROR(--('W05'!$M$59:$M$85=$B77)*'W05'!$H$59:$H$85*('W05'!$I$59:$I$85+'W05'!$J$59:$J$85),0))+SUMPRODUCT(IFERROR(--('W05'!$M$89:$M$109=$B77)*'W05'!$H$89:$H$109*('W05'!$I$89:$I$109+'W05'!$J$89:$J$109),0)))/(SUMPRODUCT(IFERROR(--('W04'!$M$9:$M$31=$B77)*'W04'!$H$9:$H$31*('W04'!$I$9:$I$31+'W04'!$J$9:$J$31),0))+SUMPRODUCT(IFERROR(--('W04'!$M$35:$M$55=$B77)*'W04'!$H$35:$H$55*('W04'!$I$35:$I$55+'W04'!$J$35:$J$55),0))+SUMPRODUCT(IFERROR(--('W04'!$M$59:$M$85=$B77)*'W04'!$H$59:$H$85*('W04'!$I$59:$I$85+'W04'!$J$59:$J$85),0))+SUMPRODUCT(IFERROR(--('W04'!$M$89:$M$109=$B77)*'W04'!$H$89:$H$109*('W04'!$I$89:$I$109+'W04'!$J$89:$J$109),0)))-1)),"")</f>
        <v/>
      </c>
      <c r="H77" s="276">
        <f>IFERROR(IF((SUMPRODUCT(IFERROR(--('W06'!$M$9:$M$31=$B77)*'W06'!$H$9:$H$31*('W06'!$I$9:$I$31+'W06'!$J$9:$J$31),0))+SUMPRODUCT(IFERROR(--('W06'!$M$35:$M$55=$B77)*'W06'!$H$35:$H$55*('W06'!$I$35:$I$55+'W06'!$J$35:$J$55),0))+SUMPRODUCT(IFERROR(--('W06'!$M$59:$M$85=$B77)*'W06'!$H$59:$H$85*('W06'!$I$59:$I$85+'W06'!$J$59:$J$85),0))+SUMPRODUCT(IFERROR(--('W06'!$M$89:$M$109=$B77)*'W06'!$H$89:$H$109*('W06'!$I$89:$I$109+'W06'!$J$89:$J$109),0)))=0,"",IF((SUMPRODUCT(IFERROR(--('W05'!$M$9:$M$31=$B77)*'W05'!$H$9:$H$31*('W05'!$I$9:$I$31+'W05'!$J$9:$J$31),0))+SUMPRODUCT(IFERROR(--('W05'!$M$35:$M$55=$B77)*'W05'!$H$35:$H$55*('W05'!$I$35:$I$55+'W05'!$J$35:$J$55),0))+SUMPRODUCT(IFERROR(--('W05'!$M$59:$M$85=$B77)*'W05'!$H$59:$H$85*('W05'!$I$59:$I$85+'W05'!$J$59:$J$85),0))+SUMPRODUCT(IFERROR(--('W05'!$M$89:$M$109=$B77)*'W05'!$H$89:$H$109*('W05'!$I$89:$I$109+'W05'!$J$89:$J$109),0)))=0,"",(SUMPRODUCT(IFERROR(--('W06'!$M$9:$M$31=$B77)*'W06'!$H$9:$H$31*('W06'!$I$9:$I$31+'W06'!$J$9:$J$31),0))+SUMPRODUCT(IFERROR(--('W06'!$M$35:$M$55=$B77)*'W06'!$H$35:$H$55*('W06'!$I$35:$I$55+'W06'!$J$35:$J$55),0))+SUMPRODUCT(IFERROR(--('W06'!$M$59:$M$85=$B77)*'W06'!$H$59:$H$85*('W06'!$I$59:$I$85+'W06'!$J$59:$J$85),0))+SUMPRODUCT(IFERROR(--('W06'!$M$89:$M$109=$B77)*'W06'!$H$89:$H$109*('W06'!$I$89:$I$109+'W06'!$J$89:$J$109),0)))/(SUMPRODUCT(IFERROR(--('W05'!$M$9:$M$31=$B77)*'W05'!$H$9:$H$31*('W05'!$I$9:$I$31+'W05'!$J$9:$J$31),0))+SUMPRODUCT(IFERROR(--('W05'!$M$35:$M$55=$B77)*'W05'!$H$35:$H$55*('W05'!$I$35:$I$55+'W05'!$J$35:$J$55),0))+SUMPRODUCT(IFERROR(--('W05'!$M$59:$M$85=$B77)*'W05'!$H$59:$H$85*('W05'!$I$59:$I$85+'W05'!$J$59:$J$85),0))+SUMPRODUCT(IFERROR(--('W05'!$M$89:$M$109=$B77)*'W05'!$H$89:$H$109*('W05'!$I$89:$I$109+'W05'!$J$89:$J$109),0)))-1)),"")</f>
        <v/>
      </c>
      <c r="I77" s="276">
        <f>IFERROR(IF((SUMPRODUCT(IFERROR(--('W07'!$M$9:$M$31=$B77)*'W07'!$H$9:$H$31*('W07'!$I$9:$I$31+'W07'!$J$9:$J$31),0))+SUMPRODUCT(IFERROR(--('W07'!$M$35:$M$55=$B77)*'W07'!$H$35:$H$55*('W07'!$I$35:$I$55+'W07'!$J$35:$J$55),0))+SUMPRODUCT(IFERROR(--('W07'!$M$59:$M$85=$B77)*'W07'!$H$59:$H$85*('W07'!$I$59:$I$85+'W07'!$J$59:$J$85),0))+SUMPRODUCT(IFERROR(--('W07'!$M$89:$M$109=$B77)*'W07'!$H$89:$H$109*('W07'!$I$89:$I$109+'W07'!$J$89:$J$109),0)))=0,"",IF((SUMPRODUCT(IFERROR(--('W06'!$M$9:$M$31=$B77)*'W06'!$H$9:$H$31*('W06'!$I$9:$I$31+'W06'!$J$9:$J$31),0))+SUMPRODUCT(IFERROR(--('W06'!$M$35:$M$55=$B77)*'W06'!$H$35:$H$55*('W06'!$I$35:$I$55+'W06'!$J$35:$J$55),0))+SUMPRODUCT(IFERROR(--('W06'!$M$59:$M$85=$B77)*'W06'!$H$59:$H$85*('W06'!$I$59:$I$85+'W06'!$J$59:$J$85),0))+SUMPRODUCT(IFERROR(--('W06'!$M$89:$M$109=$B77)*'W06'!$H$89:$H$109*('W06'!$I$89:$I$109+'W06'!$J$89:$J$109),0)))=0,"",(SUMPRODUCT(IFERROR(--('W07'!$M$9:$M$31=$B77)*'W07'!$H$9:$H$31*('W07'!$I$9:$I$31+'W07'!$J$9:$J$31),0))+SUMPRODUCT(IFERROR(--('W07'!$M$35:$M$55=$B77)*'W07'!$H$35:$H$55*('W07'!$I$35:$I$55+'W07'!$J$35:$J$55),0))+SUMPRODUCT(IFERROR(--('W07'!$M$59:$M$85=$B77)*'W07'!$H$59:$H$85*('W07'!$I$59:$I$85+'W07'!$J$59:$J$85),0))+SUMPRODUCT(IFERROR(--('W07'!$M$89:$M$109=$B77)*'W07'!$H$89:$H$109*('W07'!$I$89:$I$109+'W07'!$J$89:$J$109),0)))/(SUMPRODUCT(IFERROR(--('W06'!$M$9:$M$31=$B77)*'W06'!$H$9:$H$31*('W06'!$I$9:$I$31+'W06'!$J$9:$J$31),0))+SUMPRODUCT(IFERROR(--('W06'!$M$35:$M$55=$B77)*'W06'!$H$35:$H$55*('W06'!$I$35:$I$55+'W06'!$J$35:$J$55),0))+SUMPRODUCT(IFERROR(--('W06'!$M$59:$M$85=$B77)*'W06'!$H$59:$H$85*('W06'!$I$59:$I$85+'W06'!$J$59:$J$85),0))+SUMPRODUCT(IFERROR(--('W06'!$M$89:$M$109=$B77)*'W06'!$H$89:$H$109*('W06'!$I$89:$I$109+'W06'!$J$89:$J$109),0)))-1)),"")</f>
        <v/>
      </c>
      <c r="J77" s="276">
        <f>IFERROR(IF((SUMPRODUCT(IFERROR(--('W08'!$M$9:$M$31=$B77)*'W08'!$H$9:$H$31*('W08'!$I$9:$I$31+'W08'!$J$9:$J$31),0))+SUMPRODUCT(IFERROR(--('W08'!$M$35:$M$55=$B77)*'W08'!$H$35:$H$55*('W08'!$I$35:$I$55+'W08'!$J$35:$J$55),0))+SUMPRODUCT(IFERROR(--('W08'!$M$59:$M$85=$B77)*'W08'!$H$59:$H$85*('W08'!$I$59:$I$85+'W08'!$J$59:$J$85),0))+SUMPRODUCT(IFERROR(--('W08'!$M$89:$M$109=$B77)*'W08'!$H$89:$H$109*('W08'!$I$89:$I$109+'W08'!$J$89:$J$109),0)))=0,"",IF((SUMPRODUCT(IFERROR(--('W07'!$M$9:$M$31=$B77)*'W07'!$H$9:$H$31*('W07'!$I$9:$I$31+'W07'!$J$9:$J$31),0))+SUMPRODUCT(IFERROR(--('W07'!$M$35:$M$55=$B77)*'W07'!$H$35:$H$55*('W07'!$I$35:$I$55+'W07'!$J$35:$J$55),0))+SUMPRODUCT(IFERROR(--('W07'!$M$59:$M$85=$B77)*'W07'!$H$59:$H$85*('W07'!$I$59:$I$85+'W07'!$J$59:$J$85),0))+SUMPRODUCT(IFERROR(--('W07'!$M$89:$M$109=$B77)*'W07'!$H$89:$H$109*('W07'!$I$89:$I$109+'W07'!$J$89:$J$109),0)))=0,"",(SUMPRODUCT(IFERROR(--('W08'!$M$9:$M$31=$B77)*'W08'!$H$9:$H$31*('W08'!$I$9:$I$31+'W08'!$J$9:$J$31),0))+SUMPRODUCT(IFERROR(--('W08'!$M$35:$M$55=$B77)*'W08'!$H$35:$H$55*('W08'!$I$35:$I$55+'W08'!$J$35:$J$55),0))+SUMPRODUCT(IFERROR(--('W08'!$M$59:$M$85=$B77)*'W08'!$H$59:$H$85*('W08'!$I$59:$I$85+'W08'!$J$59:$J$85),0))+SUMPRODUCT(IFERROR(--('W08'!$M$89:$M$109=$B77)*'W08'!$H$89:$H$109*('W08'!$I$89:$I$109+'W08'!$J$89:$J$109),0)))/(SUMPRODUCT(IFERROR(--('W07'!$M$9:$M$31=$B77)*'W07'!$H$9:$H$31*('W07'!$I$9:$I$31+'W07'!$J$9:$J$31),0))+SUMPRODUCT(IFERROR(--('W07'!$M$35:$M$55=$B77)*'W07'!$H$35:$H$55*('W07'!$I$35:$I$55+'W07'!$J$35:$J$55),0))+SUMPRODUCT(IFERROR(--('W07'!$M$59:$M$85=$B77)*'W07'!$H$59:$H$85*('W07'!$I$59:$I$85+'W07'!$J$59:$J$85),0))+SUMPRODUCT(IFERROR(--('W07'!$M$89:$M$109=$B77)*'W07'!$H$89:$H$109*('W07'!$I$89:$I$109+'W07'!$J$89:$J$109),0)))-1)),"")</f>
        <v/>
      </c>
      <c r="K77" s="276">
        <f>IFERROR(IF((SUMPRODUCT(IFERROR(--('W09'!$M$9:$M$31=$B77)*'W09'!$H$9:$H$31*('W09'!$I$9:$I$31+'W09'!$J$9:$J$31),0))+SUMPRODUCT(IFERROR(--('W09'!$M$35:$M$55=$B77)*'W09'!$H$35:$H$55*('W09'!$I$35:$I$55+'W09'!$J$35:$J$55),0))+SUMPRODUCT(IFERROR(--('W09'!$M$59:$M$85=$B77)*'W09'!$H$59:$H$85*('W09'!$I$59:$I$85+'W09'!$J$59:$J$85),0))+SUMPRODUCT(IFERROR(--('W09'!$M$89:$M$109=$B77)*'W09'!$H$89:$H$109*('W09'!$I$89:$I$109+'W09'!$J$89:$J$109),0)))=0,"",IF((SUMPRODUCT(IFERROR(--('W08'!$M$9:$M$31=$B77)*'W08'!$H$9:$H$31*('W08'!$I$9:$I$31+'W08'!$J$9:$J$31),0))+SUMPRODUCT(IFERROR(--('W08'!$M$35:$M$55=$B77)*'W08'!$H$35:$H$55*('W08'!$I$35:$I$55+'W08'!$J$35:$J$55),0))+SUMPRODUCT(IFERROR(--('W08'!$M$59:$M$85=$B77)*'W08'!$H$59:$H$85*('W08'!$I$59:$I$85+'W08'!$J$59:$J$85),0))+SUMPRODUCT(IFERROR(--('W08'!$M$89:$M$109=$B77)*'W08'!$H$89:$H$109*('W08'!$I$89:$I$109+'W08'!$J$89:$J$109),0)))=0,"",(SUMPRODUCT(IFERROR(--('W09'!$M$9:$M$31=$B77)*'W09'!$H$9:$H$31*('W09'!$I$9:$I$31+'W09'!$J$9:$J$31),0))+SUMPRODUCT(IFERROR(--('W09'!$M$35:$M$55=$B77)*'W09'!$H$35:$H$55*('W09'!$I$35:$I$55+'W09'!$J$35:$J$55),0))+SUMPRODUCT(IFERROR(--('W09'!$M$59:$M$85=$B77)*'W09'!$H$59:$H$85*('W09'!$I$59:$I$85+'W09'!$J$59:$J$85),0))+SUMPRODUCT(IFERROR(--('W09'!$M$89:$M$109=$B77)*'W09'!$H$89:$H$109*('W09'!$I$89:$I$109+'W09'!$J$89:$J$109),0)))/(SUMPRODUCT(IFERROR(--('W08'!$M$9:$M$31=$B77)*'W08'!$H$9:$H$31*('W08'!$I$9:$I$31+'W08'!$J$9:$J$31),0))+SUMPRODUCT(IFERROR(--('W08'!$M$35:$M$55=$B77)*'W08'!$H$35:$H$55*('W08'!$I$35:$I$55+'W08'!$J$35:$J$55),0))+SUMPRODUCT(IFERROR(--('W08'!$M$59:$M$85=$B77)*'W08'!$H$59:$H$85*('W08'!$I$59:$I$85+'W08'!$J$59:$J$85),0))+SUMPRODUCT(IFERROR(--('W08'!$M$89:$M$109=$B77)*'W08'!$H$89:$H$109*('W08'!$I$89:$I$109+'W08'!$J$89:$J$109),0)))-1)),"")</f>
        <v/>
      </c>
      <c r="L77" s="276">
        <f>IFERROR(IF((SUMPRODUCT(IFERROR(--('W10'!$M$9:$M$31=$B77)*'W10'!$H$9:$H$31*('W10'!$I$9:$I$31+'W10'!$J$9:$J$31),0))+SUMPRODUCT(IFERROR(--('W10'!$M$35:$M$55=$B77)*'W10'!$H$35:$H$55*('W10'!$I$35:$I$55+'W10'!$J$35:$J$55),0))+SUMPRODUCT(IFERROR(--('W10'!$M$59:$M$85=$B77)*'W10'!$H$59:$H$85*('W10'!$I$59:$I$85+'W10'!$J$59:$J$85),0))+SUMPRODUCT(IFERROR(--('W10'!$M$89:$M$109=$B77)*'W10'!$H$89:$H$109*('W10'!$I$89:$I$109+'W10'!$J$89:$J$109),0)))=0,"",IF((SUMPRODUCT(IFERROR(--('W09'!$M$9:$M$31=$B77)*'W09'!$H$9:$H$31*('W09'!$I$9:$I$31+'W09'!$J$9:$J$31),0))+SUMPRODUCT(IFERROR(--('W09'!$M$35:$M$55=$B77)*'W09'!$H$35:$H$55*('W09'!$I$35:$I$55+'W09'!$J$35:$J$55),0))+SUMPRODUCT(IFERROR(--('W09'!$M$59:$M$85=$B77)*'W09'!$H$59:$H$85*('W09'!$I$59:$I$85+'W09'!$J$59:$J$85),0))+SUMPRODUCT(IFERROR(--('W09'!$M$89:$M$109=$B77)*'W09'!$H$89:$H$109*('W09'!$I$89:$I$109+'W09'!$J$89:$J$109),0)))=0,"",(SUMPRODUCT(IFERROR(--('W10'!$M$9:$M$31=$B77)*'W10'!$H$9:$H$31*('W10'!$I$9:$I$31+'W10'!$J$9:$J$31),0))+SUMPRODUCT(IFERROR(--('W10'!$M$35:$M$55=$B77)*'W10'!$H$35:$H$55*('W10'!$I$35:$I$55+'W10'!$J$35:$J$55),0))+SUMPRODUCT(IFERROR(--('W10'!$M$59:$M$85=$B77)*'W10'!$H$59:$H$85*('W10'!$I$59:$I$85+'W10'!$J$59:$J$85),0))+SUMPRODUCT(IFERROR(--('W10'!$M$89:$M$109=$B77)*'W10'!$H$89:$H$109*('W10'!$I$89:$I$109+'W10'!$J$89:$J$109),0)))/(SUMPRODUCT(IFERROR(--('W09'!$M$9:$M$31=$B77)*'W09'!$H$9:$H$31*('W09'!$I$9:$I$31+'W09'!$J$9:$J$31),0))+SUMPRODUCT(IFERROR(--('W09'!$M$35:$M$55=$B77)*'W09'!$H$35:$H$55*('W09'!$I$35:$I$55+'W09'!$J$35:$J$55),0))+SUMPRODUCT(IFERROR(--('W09'!$M$59:$M$85=$B77)*'W09'!$H$59:$H$85*('W09'!$I$59:$I$85+'W09'!$J$59:$J$85),0))+SUMPRODUCT(IFERROR(--('W09'!$M$89:$M$109=$B77)*'W09'!$H$89:$H$109*('W09'!$I$89:$I$109+'W09'!$J$89:$J$109),0)))-1)),"")</f>
        <v/>
      </c>
      <c r="M77" s="276">
        <f>IFERROR(IF((SUMPRODUCT(IFERROR(--('W11'!$M$9:$M$31=$B77)*'W11'!$H$9:$H$31*('W11'!$I$9:$I$31+'W11'!$J$9:$J$31),0))+SUMPRODUCT(IFERROR(--('W11'!$M$35:$M$55=$B77)*'W11'!$H$35:$H$55*('W11'!$I$35:$I$55+'W11'!$J$35:$J$55),0))+SUMPRODUCT(IFERROR(--('W11'!$M$59:$M$85=$B77)*'W11'!$H$59:$H$85*('W11'!$I$59:$I$85+'W11'!$J$59:$J$85),0))+SUMPRODUCT(IFERROR(--('W11'!$M$89:$M$109=$B77)*'W11'!$H$89:$H$109*('W11'!$I$89:$I$109+'W11'!$J$89:$J$109),0)))=0,"",IF((SUMPRODUCT(IFERROR(--('W10'!$M$9:$M$31=$B77)*'W10'!$H$9:$H$31*('W10'!$I$9:$I$31+'W10'!$J$9:$J$31),0))+SUMPRODUCT(IFERROR(--('W10'!$M$35:$M$55=$B77)*'W10'!$H$35:$H$55*('W10'!$I$35:$I$55+'W10'!$J$35:$J$55),0))+SUMPRODUCT(IFERROR(--('W10'!$M$59:$M$85=$B77)*'W10'!$H$59:$H$85*('W10'!$I$59:$I$85+'W10'!$J$59:$J$85),0))+SUMPRODUCT(IFERROR(--('W10'!$M$89:$M$109=$B77)*'W10'!$H$89:$H$109*('W10'!$I$89:$I$109+'W10'!$J$89:$J$109),0)))=0,"",(SUMPRODUCT(IFERROR(--('W11'!$M$9:$M$31=$B77)*'W11'!$H$9:$H$31*('W11'!$I$9:$I$31+'W11'!$J$9:$J$31),0))+SUMPRODUCT(IFERROR(--('W11'!$M$35:$M$55=$B77)*'W11'!$H$35:$H$55*('W11'!$I$35:$I$55+'W11'!$J$35:$J$55),0))+SUMPRODUCT(IFERROR(--('W11'!$M$59:$M$85=$B77)*'W11'!$H$59:$H$85*('W11'!$I$59:$I$85+'W11'!$J$59:$J$85),0))+SUMPRODUCT(IFERROR(--('W11'!$M$89:$M$109=$B77)*'W11'!$H$89:$H$109*('W11'!$I$89:$I$109+'W11'!$J$89:$J$109),0)))/(SUMPRODUCT(IFERROR(--('W10'!$M$9:$M$31=$B77)*'W10'!$H$9:$H$31*('W10'!$I$9:$I$31+'W10'!$J$9:$J$31),0))+SUMPRODUCT(IFERROR(--('W10'!$M$35:$M$55=$B77)*'W10'!$H$35:$H$55*('W10'!$I$35:$I$55+'W10'!$J$35:$J$55),0))+SUMPRODUCT(IFERROR(--('W10'!$M$59:$M$85=$B77)*'W10'!$H$59:$H$85*('W10'!$I$59:$I$85+'W10'!$J$59:$J$85),0))+SUMPRODUCT(IFERROR(--('W10'!$M$89:$M$109=$B77)*'W10'!$H$89:$H$109*('W10'!$I$89:$I$109+'W10'!$J$89:$J$109),0)))-1)),"")</f>
        <v/>
      </c>
      <c r="N77" s="276">
        <f>IFERROR(IF((SUMPRODUCT(IFERROR(--('W12'!$M$9:$M$31=$B77)*'W12'!$H$9:$H$31*('W12'!$I$9:$I$31+'W12'!$J$9:$J$31),0))+SUMPRODUCT(IFERROR(--('W12'!$M$35:$M$55=$B77)*'W12'!$H$35:$H$55*('W12'!$I$35:$I$55+'W12'!$J$35:$J$55),0))+SUMPRODUCT(IFERROR(--('W12'!$M$59:$M$85=$B77)*'W12'!$H$59:$H$85*('W12'!$I$59:$I$85+'W12'!$J$59:$J$85),0))+SUMPRODUCT(IFERROR(--('W12'!$M$89:$M$109=$B77)*'W12'!$H$89:$H$109*('W12'!$I$89:$I$109+'W12'!$J$89:$J$109),0)))=0,"",IF((SUMPRODUCT(IFERROR(--('W11'!$M$9:$M$31=$B77)*'W11'!$H$9:$H$31*('W11'!$I$9:$I$31+'W11'!$J$9:$J$31),0))+SUMPRODUCT(IFERROR(--('W11'!$M$35:$M$55=$B77)*'W11'!$H$35:$H$55*('W11'!$I$35:$I$55+'W11'!$J$35:$J$55),0))+SUMPRODUCT(IFERROR(--('W11'!$M$59:$M$85=$B77)*'W11'!$H$59:$H$85*('W11'!$I$59:$I$85+'W11'!$J$59:$J$85),0))+SUMPRODUCT(IFERROR(--('W11'!$M$89:$M$109=$B77)*'W11'!$H$89:$H$109*('W11'!$I$89:$I$109+'W11'!$J$89:$J$109),0)))=0,"",(SUMPRODUCT(IFERROR(--('W12'!$M$9:$M$31=$B77)*'W12'!$H$9:$H$31*('W12'!$I$9:$I$31+'W12'!$J$9:$J$31),0))+SUMPRODUCT(IFERROR(--('W12'!$M$35:$M$55=$B77)*'W12'!$H$35:$H$55*('W12'!$I$35:$I$55+'W12'!$J$35:$J$55),0))+SUMPRODUCT(IFERROR(--('W12'!$M$59:$M$85=$B77)*'W12'!$H$59:$H$85*('W12'!$I$59:$I$85+'W12'!$J$59:$J$85),0))+SUMPRODUCT(IFERROR(--('W12'!$M$89:$M$109=$B77)*'W12'!$H$89:$H$109*('W12'!$I$89:$I$109+'W12'!$J$89:$J$109),0)))/(SUMPRODUCT(IFERROR(--('W11'!$M$9:$M$31=$B77)*'W11'!$H$9:$H$31*('W11'!$I$9:$I$31+'W11'!$J$9:$J$31),0))+SUMPRODUCT(IFERROR(--('W11'!$M$35:$M$55=$B77)*'W11'!$H$35:$H$55*('W11'!$I$35:$I$55+'W11'!$J$35:$J$55),0))+SUMPRODUCT(IFERROR(--('W11'!$M$59:$M$85=$B77)*'W11'!$H$59:$H$85*('W11'!$I$59:$I$85+'W11'!$J$59:$J$85),0))+SUMPRODUCT(IFERROR(--('W11'!$M$89:$M$109=$B77)*'W11'!$H$89:$H$109*('W11'!$I$89:$I$109+'W11'!$J$89:$J$109),0)))-1)),"")</f>
        <v/>
      </c>
      <c r="O77" s="276">
        <f>IFERROR(IF((SUMPRODUCT(IFERROR(--('W13'!$M$9:$M$31=$B77)*'W13'!$H$9:$H$31*('W13'!$I$9:$I$31+'W13'!$J$9:$J$31),0))+SUMPRODUCT(IFERROR(--('W13'!$M$35:$M$55=$B77)*'W13'!$H$35:$H$55*('W13'!$I$35:$I$55+'W13'!$J$35:$J$55),0))+SUMPRODUCT(IFERROR(--('W13'!$M$59:$M$85=$B77)*'W13'!$H$59:$H$85*('W13'!$I$59:$I$85+'W13'!$J$59:$J$85),0))+SUMPRODUCT(IFERROR(--('W13'!$M$89:$M$109=$B77)*'W13'!$H$89:$H$109*('W13'!$I$89:$I$109+'W13'!$J$89:$J$109),0)))=0,"",IF((SUMPRODUCT(IFERROR(--('W12'!$M$9:$M$31=$B77)*'W12'!$H$9:$H$31*('W12'!$I$9:$I$31+'W12'!$J$9:$J$31),0))+SUMPRODUCT(IFERROR(--('W12'!$M$35:$M$55=$B77)*'W12'!$H$35:$H$55*('W12'!$I$35:$I$55+'W12'!$J$35:$J$55),0))+SUMPRODUCT(IFERROR(--('W12'!$M$59:$M$85=$B77)*'W12'!$H$59:$H$85*('W12'!$I$59:$I$85+'W12'!$J$59:$J$85),0))+SUMPRODUCT(IFERROR(--('W12'!$M$89:$M$109=$B77)*'W12'!$H$89:$H$109*('W12'!$I$89:$I$109+'W12'!$J$89:$J$109),0)))=0,"",(SUMPRODUCT(IFERROR(--('W13'!$M$9:$M$31=$B77)*'W13'!$H$9:$H$31*('W13'!$I$9:$I$31+'W13'!$J$9:$J$31),0))+SUMPRODUCT(IFERROR(--('W13'!$M$35:$M$55=$B77)*'W13'!$H$35:$H$55*('W13'!$I$35:$I$55+'W13'!$J$35:$J$55),0))+SUMPRODUCT(IFERROR(--('W13'!$M$59:$M$85=$B77)*'W13'!$H$59:$H$85*('W13'!$I$59:$I$85+'W13'!$J$59:$J$85),0))+SUMPRODUCT(IFERROR(--('W13'!$M$89:$M$109=$B77)*'W13'!$H$89:$H$109*('W13'!$I$89:$I$109+'W13'!$J$89:$J$109),0)))/(SUMPRODUCT(IFERROR(--('W12'!$M$9:$M$31=$B77)*'W12'!$H$9:$H$31*('W12'!$I$9:$I$31+'W12'!$J$9:$J$31),0))+SUMPRODUCT(IFERROR(--('W12'!$M$35:$M$55=$B77)*'W12'!$H$35:$H$55*('W12'!$I$35:$I$55+'W12'!$J$35:$J$55),0))+SUMPRODUCT(IFERROR(--('W12'!$M$59:$M$85=$B77)*'W12'!$H$59:$H$85*('W12'!$I$59:$I$85+'W12'!$J$59:$J$85),0))+SUMPRODUCT(IFERROR(--('W12'!$M$89:$M$109=$B77)*'W12'!$H$89:$H$109*('W12'!$I$89:$I$109+'W12'!$J$89:$J$109),0)))-1)),"")</f>
        <v/>
      </c>
      <c r="P77" s="276">
        <f>IFERROR(IF((SUMPRODUCT(IFERROR(--('W14'!$M$9:$M$31=$B77)*'W14'!$H$9:$H$31*('W14'!$I$9:$I$31+'W14'!$J$9:$J$31),0))+SUMPRODUCT(IFERROR(--('W14'!$M$35:$M$55=$B77)*'W14'!$H$35:$H$55*('W14'!$I$35:$I$55+'W14'!$J$35:$J$55),0))+SUMPRODUCT(IFERROR(--('W14'!$M$59:$M$85=$B77)*'W14'!$H$59:$H$85*('W14'!$I$59:$I$85+'W14'!$J$59:$J$85),0))+SUMPRODUCT(IFERROR(--('W14'!$M$89:$M$109=$B77)*'W14'!$H$89:$H$109*('W14'!$I$89:$I$109+'W14'!$J$89:$J$109),0)))=0,"",IF((SUMPRODUCT(IFERROR(--('W13'!$M$9:$M$31=$B77)*'W13'!$H$9:$H$31*('W13'!$I$9:$I$31+'W13'!$J$9:$J$31),0))+SUMPRODUCT(IFERROR(--('W13'!$M$35:$M$55=$B77)*'W13'!$H$35:$H$55*('W13'!$I$35:$I$55+'W13'!$J$35:$J$55),0))+SUMPRODUCT(IFERROR(--('W13'!$M$59:$M$85=$B77)*'W13'!$H$59:$H$85*('W13'!$I$59:$I$85+'W13'!$J$59:$J$85),0))+SUMPRODUCT(IFERROR(--('W13'!$M$89:$M$109=$B77)*'W13'!$H$89:$H$109*('W13'!$I$89:$I$109+'W13'!$J$89:$J$109),0)))=0,"",(SUMPRODUCT(IFERROR(--('W14'!$M$9:$M$31=$B77)*'W14'!$H$9:$H$31*('W14'!$I$9:$I$31+'W14'!$J$9:$J$31),0))+SUMPRODUCT(IFERROR(--('W14'!$M$35:$M$55=$B77)*'W14'!$H$35:$H$55*('W14'!$I$35:$I$55+'W14'!$J$35:$J$55),0))+SUMPRODUCT(IFERROR(--('W14'!$M$59:$M$85=$B77)*'W14'!$H$59:$H$85*('W14'!$I$59:$I$85+'W14'!$J$59:$J$85),0))+SUMPRODUCT(IFERROR(--('W14'!$M$89:$M$109=$B77)*'W14'!$H$89:$H$109*('W14'!$I$89:$I$109+'W14'!$J$89:$J$109),0)))/(SUMPRODUCT(IFERROR(--('W13'!$M$9:$M$31=$B77)*'W13'!$H$9:$H$31*('W13'!$I$9:$I$31+'W13'!$J$9:$J$31),0))+SUMPRODUCT(IFERROR(--('W13'!$M$35:$M$55=$B77)*'W13'!$H$35:$H$55*('W13'!$I$35:$I$55+'W13'!$J$35:$J$55),0))+SUMPRODUCT(IFERROR(--('W13'!$M$59:$M$85=$B77)*'W13'!$H$59:$H$85*('W13'!$I$59:$I$85+'W13'!$J$59:$J$85),0))+SUMPRODUCT(IFERROR(--('W13'!$M$89:$M$109=$B77)*'W13'!$H$89:$H$109*('W13'!$I$89:$I$109+'W13'!$J$89:$J$109),0)))-1)),"")</f>
        <v/>
      </c>
      <c r="Q77" s="276">
        <f>IFERROR(IF((SUMPRODUCT(IFERROR(--('W15'!$M$9:$M$31=$B77)*'W15'!$H$9:$H$31*('W15'!$I$9:$I$31+'W15'!$J$9:$J$31),0))+SUMPRODUCT(IFERROR(--('W15'!$M$35:$M$55=$B77)*'W15'!$H$35:$H$55*('W15'!$I$35:$I$55+'W15'!$J$35:$J$55),0))+SUMPRODUCT(IFERROR(--('W15'!$M$59:$M$85=$B77)*'W15'!$H$59:$H$85*('W15'!$I$59:$I$85+'W15'!$J$59:$J$85),0))+SUMPRODUCT(IFERROR(--('W15'!$M$89:$M$109=$B77)*'W15'!$H$89:$H$109*('W15'!$I$89:$I$109+'W15'!$J$89:$J$109),0)))=0,"",IF((SUMPRODUCT(IFERROR(--('W14'!$M$9:$M$31=$B77)*'W14'!$H$9:$H$31*('W14'!$I$9:$I$31+'W14'!$J$9:$J$31),0))+SUMPRODUCT(IFERROR(--('W14'!$M$35:$M$55=$B77)*'W14'!$H$35:$H$55*('W14'!$I$35:$I$55+'W14'!$J$35:$J$55),0))+SUMPRODUCT(IFERROR(--('W14'!$M$59:$M$85=$B77)*'W14'!$H$59:$H$85*('W14'!$I$59:$I$85+'W14'!$J$59:$J$85),0))+SUMPRODUCT(IFERROR(--('W14'!$M$89:$M$109=$B77)*'W14'!$H$89:$H$109*('W14'!$I$89:$I$109+'W14'!$J$89:$J$109),0)))=0,"",(SUMPRODUCT(IFERROR(--('W15'!$M$9:$M$31=$B77)*'W15'!$H$9:$H$31*('W15'!$I$9:$I$31+'W15'!$J$9:$J$31),0))+SUMPRODUCT(IFERROR(--('W15'!$M$35:$M$55=$B77)*'W15'!$H$35:$H$55*('W15'!$I$35:$I$55+'W15'!$J$35:$J$55),0))+SUMPRODUCT(IFERROR(--('W15'!$M$59:$M$85=$B77)*'W15'!$H$59:$H$85*('W15'!$I$59:$I$85+'W15'!$J$59:$J$85),0))+SUMPRODUCT(IFERROR(--('W15'!$M$89:$M$109=$B77)*'W15'!$H$89:$H$109*('W15'!$I$89:$I$109+'W15'!$J$89:$J$109),0)))/(SUMPRODUCT(IFERROR(--('W14'!$M$9:$M$31=$B77)*'W14'!$H$9:$H$31*('W14'!$I$9:$I$31+'W14'!$J$9:$J$31),0))+SUMPRODUCT(IFERROR(--('W14'!$M$35:$M$55=$B77)*'W14'!$H$35:$H$55*('W14'!$I$35:$I$55+'W14'!$J$35:$J$55),0))+SUMPRODUCT(IFERROR(--('W14'!$M$59:$M$85=$B77)*'W14'!$H$59:$H$85*('W14'!$I$59:$I$85+'W14'!$J$59:$J$85),0))+SUMPRODUCT(IFERROR(--('W14'!$M$89:$M$109=$B77)*'W14'!$H$89:$H$109*('W14'!$I$89:$I$109+'W14'!$J$89:$J$109),0)))-1)),"")</f>
        <v/>
      </c>
      <c r="R77" s="276">
        <f>IFERROR(IF((SUMPRODUCT(IFERROR(--('W16'!$M$9:$M$31=$B77)*'W16'!$H$9:$H$31*('W16'!$I$9:$I$31+'W16'!$J$9:$J$31),0))+SUMPRODUCT(IFERROR(--('W16'!$M$35:$M$55=$B77)*'W16'!$H$35:$H$55*('W16'!$I$35:$I$55+'W16'!$J$35:$J$55),0))+SUMPRODUCT(IFERROR(--('W16'!$M$59:$M$85=$B77)*'W16'!$H$59:$H$85*('W16'!$I$59:$I$85+'W16'!$J$59:$J$85),0))+SUMPRODUCT(IFERROR(--('W16'!$M$89:$M$109=$B77)*'W16'!$H$89:$H$109*('W16'!$I$89:$I$109+'W16'!$J$89:$J$109),0)))=0,"",IF((SUMPRODUCT(IFERROR(--('W15'!$M$9:$M$31=$B77)*'W15'!$H$9:$H$31*('W15'!$I$9:$I$31+'W15'!$J$9:$J$31),0))+SUMPRODUCT(IFERROR(--('W15'!$M$35:$M$55=$B77)*'W15'!$H$35:$H$55*('W15'!$I$35:$I$55+'W15'!$J$35:$J$55),0))+SUMPRODUCT(IFERROR(--('W15'!$M$59:$M$85=$B77)*'W15'!$H$59:$H$85*('W15'!$I$59:$I$85+'W15'!$J$59:$J$85),0))+SUMPRODUCT(IFERROR(--('W15'!$M$89:$M$109=$B77)*'W15'!$H$89:$H$109*('W15'!$I$89:$I$109+'W15'!$J$89:$J$109),0)))=0,"",(SUMPRODUCT(IFERROR(--('W16'!$M$9:$M$31=$B77)*'W16'!$H$9:$H$31*('W16'!$I$9:$I$31+'W16'!$J$9:$J$31),0))+SUMPRODUCT(IFERROR(--('W16'!$M$35:$M$55=$B77)*'W16'!$H$35:$H$55*('W16'!$I$35:$I$55+'W16'!$J$35:$J$55),0))+SUMPRODUCT(IFERROR(--('W16'!$M$59:$M$85=$B77)*'W16'!$H$59:$H$85*('W16'!$I$59:$I$85+'W16'!$J$59:$J$85),0))+SUMPRODUCT(IFERROR(--('W16'!$M$89:$M$109=$B77)*'W16'!$H$89:$H$109*('W16'!$I$89:$I$109+'W16'!$J$89:$J$109),0)))/(SUMPRODUCT(IFERROR(--('W15'!$M$9:$M$31=$B77)*'W15'!$H$9:$H$31*('W15'!$I$9:$I$31+'W15'!$J$9:$J$31),0))+SUMPRODUCT(IFERROR(--('W15'!$M$35:$M$55=$B77)*'W15'!$H$35:$H$55*('W15'!$I$35:$I$55+'W15'!$J$35:$J$55),0))+SUMPRODUCT(IFERROR(--('W15'!$M$59:$M$85=$B77)*'W15'!$H$59:$H$85*('W15'!$I$59:$I$85+'W15'!$J$59:$J$85),0))+SUMPRODUCT(IFERROR(--('W15'!$M$89:$M$109=$B77)*'W15'!$H$89:$H$109*('W15'!$I$89:$I$109+'W15'!$J$89:$J$109),0)))-1)),"")</f>
        <v/>
      </c>
    </row>
    <row r="78">
      <c r="A78" s="231" t="inlineStr">
        <is>
          <t>G4</t>
        </is>
      </c>
      <c r="B78" s="232" t="inlineStr">
        <is>
          <t>Leg curl bilaterale</t>
        </is>
      </c>
      <c r="C78" s="275">
        <f>""</f>
        <v/>
      </c>
      <c r="D78" s="275">
        <f>IFERROR(IF((SUMPRODUCT(IFERROR(--('W02'!$M$9:$M$31=$B78)*'W02'!$H$9:$H$31*('W02'!$I$9:$I$31+'W02'!$J$9:$J$31),0))+SUMPRODUCT(IFERROR(--('W02'!$M$35:$M$55=$B78)*'W02'!$H$35:$H$55*('W02'!$I$35:$I$55+'W02'!$J$35:$J$55),0))+SUMPRODUCT(IFERROR(--('W02'!$M$59:$M$85=$B78)*'W02'!$H$59:$H$85*('W02'!$I$59:$I$85+'W02'!$J$59:$J$85),0))+SUMPRODUCT(IFERROR(--('W02'!$M$89:$M$109=$B78)*'W02'!$H$89:$H$109*('W02'!$I$89:$I$109+'W02'!$J$89:$J$109),0)))=0,"",IF((SUMPRODUCT(IFERROR(--('W01'!$M$9:$M$31=$B78)*'W01'!$H$9:$H$31*('W01'!$I$9:$I$31+'W01'!$J$9:$J$31),0))+SUMPRODUCT(IFERROR(--('W01'!$M$35:$M$55=$B78)*'W01'!$H$35:$H$55*('W01'!$I$35:$I$55+'W01'!$J$35:$J$55),0))+SUMPRODUCT(IFERROR(--('W01'!$M$59:$M$85=$B78)*'W01'!$H$59:$H$85*('W01'!$I$59:$I$85+'W01'!$J$59:$J$85),0))+SUMPRODUCT(IFERROR(--('W01'!$M$89:$M$109=$B78)*'W01'!$H$89:$H$109*('W01'!$I$89:$I$109+'W01'!$J$89:$J$109),0)))=0,"",(SUMPRODUCT(IFERROR(--('W02'!$M$9:$M$31=$B78)*'W02'!$H$9:$H$31*('W02'!$I$9:$I$31+'W02'!$J$9:$J$31),0))+SUMPRODUCT(IFERROR(--('W02'!$M$35:$M$55=$B78)*'W02'!$H$35:$H$55*('W02'!$I$35:$I$55+'W02'!$J$35:$J$55),0))+SUMPRODUCT(IFERROR(--('W02'!$M$59:$M$85=$B78)*'W02'!$H$59:$H$85*('W02'!$I$59:$I$85+'W02'!$J$59:$J$85),0))+SUMPRODUCT(IFERROR(--('W02'!$M$89:$M$109=$B78)*'W02'!$H$89:$H$109*('W02'!$I$89:$I$109+'W02'!$J$89:$J$109),0)))/(SUMPRODUCT(IFERROR(--('W01'!$M$9:$M$31=$B78)*'W01'!$H$9:$H$31*('W01'!$I$9:$I$31+'W01'!$J$9:$J$31),0))+SUMPRODUCT(IFERROR(--('W01'!$M$35:$M$55=$B78)*'W01'!$H$35:$H$55*('W01'!$I$35:$I$55+'W01'!$J$35:$J$55),0))+SUMPRODUCT(IFERROR(--('W01'!$M$59:$M$85=$B78)*'W01'!$H$59:$H$85*('W01'!$I$59:$I$85+'W01'!$J$59:$J$85),0))+SUMPRODUCT(IFERROR(--('W01'!$M$89:$M$109=$B78)*'W01'!$H$89:$H$109*('W01'!$I$89:$I$109+'W01'!$J$89:$J$109),0)))-1)),"")</f>
        <v/>
      </c>
      <c r="E78" s="275">
        <f>IFERROR(IF((SUMPRODUCT(IFERROR(--('W03'!$M$9:$M$31=$B78)*'W03'!$H$9:$H$31*('W03'!$I$9:$I$31+'W03'!$J$9:$J$31),0))+SUMPRODUCT(IFERROR(--('W03'!$M$35:$M$55=$B78)*'W03'!$H$35:$H$55*('W03'!$I$35:$I$55+'W03'!$J$35:$J$55),0))+SUMPRODUCT(IFERROR(--('W03'!$M$59:$M$85=$B78)*'W03'!$H$59:$H$85*('W03'!$I$59:$I$85+'W03'!$J$59:$J$85),0))+SUMPRODUCT(IFERROR(--('W03'!$M$89:$M$109=$B78)*'W03'!$H$89:$H$109*('W03'!$I$89:$I$109+'W03'!$J$89:$J$109),0)))=0,"",IF((SUMPRODUCT(IFERROR(--('W02'!$M$9:$M$31=$B78)*'W02'!$H$9:$H$31*('W02'!$I$9:$I$31+'W02'!$J$9:$J$31),0))+SUMPRODUCT(IFERROR(--('W02'!$M$35:$M$55=$B78)*'W02'!$H$35:$H$55*('W02'!$I$35:$I$55+'W02'!$J$35:$J$55),0))+SUMPRODUCT(IFERROR(--('W02'!$M$59:$M$85=$B78)*'W02'!$H$59:$H$85*('W02'!$I$59:$I$85+'W02'!$J$59:$J$85),0))+SUMPRODUCT(IFERROR(--('W02'!$M$89:$M$109=$B78)*'W02'!$H$89:$H$109*('W02'!$I$89:$I$109+'W02'!$J$89:$J$109),0)))=0,"",(SUMPRODUCT(IFERROR(--('W03'!$M$9:$M$31=$B78)*'W03'!$H$9:$H$31*('W03'!$I$9:$I$31+'W03'!$J$9:$J$31),0))+SUMPRODUCT(IFERROR(--('W03'!$M$35:$M$55=$B78)*'W03'!$H$35:$H$55*('W03'!$I$35:$I$55+'W03'!$J$35:$J$55),0))+SUMPRODUCT(IFERROR(--('W03'!$M$59:$M$85=$B78)*'W03'!$H$59:$H$85*('W03'!$I$59:$I$85+'W03'!$J$59:$J$85),0))+SUMPRODUCT(IFERROR(--('W03'!$M$89:$M$109=$B78)*'W03'!$H$89:$H$109*('W03'!$I$89:$I$109+'W03'!$J$89:$J$109),0)))/(SUMPRODUCT(IFERROR(--('W02'!$M$9:$M$31=$B78)*'W02'!$H$9:$H$31*('W02'!$I$9:$I$31+'W02'!$J$9:$J$31),0))+SUMPRODUCT(IFERROR(--('W02'!$M$35:$M$55=$B78)*'W02'!$H$35:$H$55*('W02'!$I$35:$I$55+'W02'!$J$35:$J$55),0))+SUMPRODUCT(IFERROR(--('W02'!$M$59:$M$85=$B78)*'W02'!$H$59:$H$85*('W02'!$I$59:$I$85+'W02'!$J$59:$J$85),0))+SUMPRODUCT(IFERROR(--('W02'!$M$89:$M$109=$B78)*'W02'!$H$89:$H$109*('W02'!$I$89:$I$109+'W02'!$J$89:$J$109),0)))-1)),"")</f>
        <v/>
      </c>
      <c r="F78" s="275">
        <f>IFERROR(IF((SUMPRODUCT(IFERROR(--('W04'!$M$9:$M$31=$B78)*'W04'!$H$9:$H$31*('W04'!$I$9:$I$31+'W04'!$J$9:$J$31),0))+SUMPRODUCT(IFERROR(--('W04'!$M$35:$M$55=$B78)*'W04'!$H$35:$H$55*('W04'!$I$35:$I$55+'W04'!$J$35:$J$55),0))+SUMPRODUCT(IFERROR(--('W04'!$M$59:$M$85=$B78)*'W04'!$H$59:$H$85*('W04'!$I$59:$I$85+'W04'!$J$59:$J$85),0))+SUMPRODUCT(IFERROR(--('W04'!$M$89:$M$109=$B78)*'W04'!$H$89:$H$109*('W04'!$I$89:$I$109+'W04'!$J$89:$J$109),0)))=0,"",IF((SUMPRODUCT(IFERROR(--('W03'!$M$9:$M$31=$B78)*'W03'!$H$9:$H$31*('W03'!$I$9:$I$31+'W03'!$J$9:$J$31),0))+SUMPRODUCT(IFERROR(--('W03'!$M$35:$M$55=$B78)*'W03'!$H$35:$H$55*('W03'!$I$35:$I$55+'W03'!$J$35:$J$55),0))+SUMPRODUCT(IFERROR(--('W03'!$M$59:$M$85=$B78)*'W03'!$H$59:$H$85*('W03'!$I$59:$I$85+'W03'!$J$59:$J$85),0))+SUMPRODUCT(IFERROR(--('W03'!$M$89:$M$109=$B78)*'W03'!$H$89:$H$109*('W03'!$I$89:$I$109+'W03'!$J$89:$J$109),0)))=0,"",(SUMPRODUCT(IFERROR(--('W04'!$M$9:$M$31=$B78)*'W04'!$H$9:$H$31*('W04'!$I$9:$I$31+'W04'!$J$9:$J$31),0))+SUMPRODUCT(IFERROR(--('W04'!$M$35:$M$55=$B78)*'W04'!$H$35:$H$55*('W04'!$I$35:$I$55+'W04'!$J$35:$J$55),0))+SUMPRODUCT(IFERROR(--('W04'!$M$59:$M$85=$B78)*'W04'!$H$59:$H$85*('W04'!$I$59:$I$85+'W04'!$J$59:$J$85),0))+SUMPRODUCT(IFERROR(--('W04'!$M$89:$M$109=$B78)*'W04'!$H$89:$H$109*('W04'!$I$89:$I$109+'W04'!$J$89:$J$109),0)))/(SUMPRODUCT(IFERROR(--('W03'!$M$9:$M$31=$B78)*'W03'!$H$9:$H$31*('W03'!$I$9:$I$31+'W03'!$J$9:$J$31),0))+SUMPRODUCT(IFERROR(--('W03'!$M$35:$M$55=$B78)*'W03'!$H$35:$H$55*('W03'!$I$35:$I$55+'W03'!$J$35:$J$55),0))+SUMPRODUCT(IFERROR(--('W03'!$M$59:$M$85=$B78)*'W03'!$H$59:$H$85*('W03'!$I$59:$I$85+'W03'!$J$59:$J$85),0))+SUMPRODUCT(IFERROR(--('W03'!$M$89:$M$109=$B78)*'W03'!$H$89:$H$109*('W03'!$I$89:$I$109+'W03'!$J$89:$J$109),0)))-1)),"")</f>
        <v/>
      </c>
      <c r="G78" s="275">
        <f>IFERROR(IF((SUMPRODUCT(IFERROR(--('W05'!$M$9:$M$31=$B78)*'W05'!$H$9:$H$31*('W05'!$I$9:$I$31+'W05'!$J$9:$J$31),0))+SUMPRODUCT(IFERROR(--('W05'!$M$35:$M$55=$B78)*'W05'!$H$35:$H$55*('W05'!$I$35:$I$55+'W05'!$J$35:$J$55),0))+SUMPRODUCT(IFERROR(--('W05'!$M$59:$M$85=$B78)*'W05'!$H$59:$H$85*('W05'!$I$59:$I$85+'W05'!$J$59:$J$85),0))+SUMPRODUCT(IFERROR(--('W05'!$M$89:$M$109=$B78)*'W05'!$H$89:$H$109*('W05'!$I$89:$I$109+'W05'!$J$89:$J$109),0)))=0,"",IF((SUMPRODUCT(IFERROR(--('W04'!$M$9:$M$31=$B78)*'W04'!$H$9:$H$31*('W04'!$I$9:$I$31+'W04'!$J$9:$J$31),0))+SUMPRODUCT(IFERROR(--('W04'!$M$35:$M$55=$B78)*'W04'!$H$35:$H$55*('W04'!$I$35:$I$55+'W04'!$J$35:$J$55),0))+SUMPRODUCT(IFERROR(--('W04'!$M$59:$M$85=$B78)*'W04'!$H$59:$H$85*('W04'!$I$59:$I$85+'W04'!$J$59:$J$85),0))+SUMPRODUCT(IFERROR(--('W04'!$M$89:$M$109=$B78)*'W04'!$H$89:$H$109*('W04'!$I$89:$I$109+'W04'!$J$89:$J$109),0)))=0,"",(SUMPRODUCT(IFERROR(--('W05'!$M$9:$M$31=$B78)*'W05'!$H$9:$H$31*('W05'!$I$9:$I$31+'W05'!$J$9:$J$31),0))+SUMPRODUCT(IFERROR(--('W05'!$M$35:$M$55=$B78)*'W05'!$H$35:$H$55*('W05'!$I$35:$I$55+'W05'!$J$35:$J$55),0))+SUMPRODUCT(IFERROR(--('W05'!$M$59:$M$85=$B78)*'W05'!$H$59:$H$85*('W05'!$I$59:$I$85+'W05'!$J$59:$J$85),0))+SUMPRODUCT(IFERROR(--('W05'!$M$89:$M$109=$B78)*'W05'!$H$89:$H$109*('W05'!$I$89:$I$109+'W05'!$J$89:$J$109),0)))/(SUMPRODUCT(IFERROR(--('W04'!$M$9:$M$31=$B78)*'W04'!$H$9:$H$31*('W04'!$I$9:$I$31+'W04'!$J$9:$J$31),0))+SUMPRODUCT(IFERROR(--('W04'!$M$35:$M$55=$B78)*'W04'!$H$35:$H$55*('W04'!$I$35:$I$55+'W04'!$J$35:$J$55),0))+SUMPRODUCT(IFERROR(--('W04'!$M$59:$M$85=$B78)*'W04'!$H$59:$H$85*('W04'!$I$59:$I$85+'W04'!$J$59:$J$85),0))+SUMPRODUCT(IFERROR(--('W04'!$M$89:$M$109=$B78)*'W04'!$H$89:$H$109*('W04'!$I$89:$I$109+'W04'!$J$89:$J$109),0)))-1)),"")</f>
        <v/>
      </c>
      <c r="H78" s="275">
        <f>IFERROR(IF((SUMPRODUCT(IFERROR(--('W06'!$M$9:$M$31=$B78)*'W06'!$H$9:$H$31*('W06'!$I$9:$I$31+'W06'!$J$9:$J$31),0))+SUMPRODUCT(IFERROR(--('W06'!$M$35:$M$55=$B78)*'W06'!$H$35:$H$55*('W06'!$I$35:$I$55+'W06'!$J$35:$J$55),0))+SUMPRODUCT(IFERROR(--('W06'!$M$59:$M$85=$B78)*'W06'!$H$59:$H$85*('W06'!$I$59:$I$85+'W06'!$J$59:$J$85),0))+SUMPRODUCT(IFERROR(--('W06'!$M$89:$M$109=$B78)*'W06'!$H$89:$H$109*('W06'!$I$89:$I$109+'W06'!$J$89:$J$109),0)))=0,"",IF((SUMPRODUCT(IFERROR(--('W05'!$M$9:$M$31=$B78)*'W05'!$H$9:$H$31*('W05'!$I$9:$I$31+'W05'!$J$9:$J$31),0))+SUMPRODUCT(IFERROR(--('W05'!$M$35:$M$55=$B78)*'W05'!$H$35:$H$55*('W05'!$I$35:$I$55+'W05'!$J$35:$J$55),0))+SUMPRODUCT(IFERROR(--('W05'!$M$59:$M$85=$B78)*'W05'!$H$59:$H$85*('W05'!$I$59:$I$85+'W05'!$J$59:$J$85),0))+SUMPRODUCT(IFERROR(--('W05'!$M$89:$M$109=$B78)*'W05'!$H$89:$H$109*('W05'!$I$89:$I$109+'W05'!$J$89:$J$109),0)))=0,"",(SUMPRODUCT(IFERROR(--('W06'!$M$9:$M$31=$B78)*'W06'!$H$9:$H$31*('W06'!$I$9:$I$31+'W06'!$J$9:$J$31),0))+SUMPRODUCT(IFERROR(--('W06'!$M$35:$M$55=$B78)*'W06'!$H$35:$H$55*('W06'!$I$35:$I$55+'W06'!$J$35:$J$55),0))+SUMPRODUCT(IFERROR(--('W06'!$M$59:$M$85=$B78)*'W06'!$H$59:$H$85*('W06'!$I$59:$I$85+'W06'!$J$59:$J$85),0))+SUMPRODUCT(IFERROR(--('W06'!$M$89:$M$109=$B78)*'W06'!$H$89:$H$109*('W06'!$I$89:$I$109+'W06'!$J$89:$J$109),0)))/(SUMPRODUCT(IFERROR(--('W05'!$M$9:$M$31=$B78)*'W05'!$H$9:$H$31*('W05'!$I$9:$I$31+'W05'!$J$9:$J$31),0))+SUMPRODUCT(IFERROR(--('W05'!$M$35:$M$55=$B78)*'W05'!$H$35:$H$55*('W05'!$I$35:$I$55+'W05'!$J$35:$J$55),0))+SUMPRODUCT(IFERROR(--('W05'!$M$59:$M$85=$B78)*'W05'!$H$59:$H$85*('W05'!$I$59:$I$85+'W05'!$J$59:$J$85),0))+SUMPRODUCT(IFERROR(--('W05'!$M$89:$M$109=$B78)*'W05'!$H$89:$H$109*('W05'!$I$89:$I$109+'W05'!$J$89:$J$109),0)))-1)),"")</f>
        <v/>
      </c>
      <c r="I78" s="275">
        <f>IFERROR(IF((SUMPRODUCT(IFERROR(--('W07'!$M$9:$M$31=$B78)*'W07'!$H$9:$H$31*('W07'!$I$9:$I$31+'W07'!$J$9:$J$31),0))+SUMPRODUCT(IFERROR(--('W07'!$M$35:$M$55=$B78)*'W07'!$H$35:$H$55*('W07'!$I$35:$I$55+'W07'!$J$35:$J$55),0))+SUMPRODUCT(IFERROR(--('W07'!$M$59:$M$85=$B78)*'W07'!$H$59:$H$85*('W07'!$I$59:$I$85+'W07'!$J$59:$J$85),0))+SUMPRODUCT(IFERROR(--('W07'!$M$89:$M$109=$B78)*'W07'!$H$89:$H$109*('W07'!$I$89:$I$109+'W07'!$J$89:$J$109),0)))=0,"",IF((SUMPRODUCT(IFERROR(--('W06'!$M$9:$M$31=$B78)*'W06'!$H$9:$H$31*('W06'!$I$9:$I$31+'W06'!$J$9:$J$31),0))+SUMPRODUCT(IFERROR(--('W06'!$M$35:$M$55=$B78)*'W06'!$H$35:$H$55*('W06'!$I$35:$I$55+'W06'!$J$35:$J$55),0))+SUMPRODUCT(IFERROR(--('W06'!$M$59:$M$85=$B78)*'W06'!$H$59:$H$85*('W06'!$I$59:$I$85+'W06'!$J$59:$J$85),0))+SUMPRODUCT(IFERROR(--('W06'!$M$89:$M$109=$B78)*'W06'!$H$89:$H$109*('W06'!$I$89:$I$109+'W06'!$J$89:$J$109),0)))=0,"",(SUMPRODUCT(IFERROR(--('W07'!$M$9:$M$31=$B78)*'W07'!$H$9:$H$31*('W07'!$I$9:$I$31+'W07'!$J$9:$J$31),0))+SUMPRODUCT(IFERROR(--('W07'!$M$35:$M$55=$B78)*'W07'!$H$35:$H$55*('W07'!$I$35:$I$55+'W07'!$J$35:$J$55),0))+SUMPRODUCT(IFERROR(--('W07'!$M$59:$M$85=$B78)*'W07'!$H$59:$H$85*('W07'!$I$59:$I$85+'W07'!$J$59:$J$85),0))+SUMPRODUCT(IFERROR(--('W07'!$M$89:$M$109=$B78)*'W07'!$H$89:$H$109*('W07'!$I$89:$I$109+'W07'!$J$89:$J$109),0)))/(SUMPRODUCT(IFERROR(--('W06'!$M$9:$M$31=$B78)*'W06'!$H$9:$H$31*('W06'!$I$9:$I$31+'W06'!$J$9:$J$31),0))+SUMPRODUCT(IFERROR(--('W06'!$M$35:$M$55=$B78)*'W06'!$H$35:$H$55*('W06'!$I$35:$I$55+'W06'!$J$35:$J$55),0))+SUMPRODUCT(IFERROR(--('W06'!$M$59:$M$85=$B78)*'W06'!$H$59:$H$85*('W06'!$I$59:$I$85+'W06'!$J$59:$J$85),0))+SUMPRODUCT(IFERROR(--('W06'!$M$89:$M$109=$B78)*'W06'!$H$89:$H$109*('W06'!$I$89:$I$109+'W06'!$J$89:$J$109),0)))-1)),"")</f>
        <v/>
      </c>
      <c r="J78" s="275">
        <f>IFERROR(IF((SUMPRODUCT(IFERROR(--('W08'!$M$9:$M$31=$B78)*'W08'!$H$9:$H$31*('W08'!$I$9:$I$31+'W08'!$J$9:$J$31),0))+SUMPRODUCT(IFERROR(--('W08'!$M$35:$M$55=$B78)*'W08'!$H$35:$H$55*('W08'!$I$35:$I$55+'W08'!$J$35:$J$55),0))+SUMPRODUCT(IFERROR(--('W08'!$M$59:$M$85=$B78)*'W08'!$H$59:$H$85*('W08'!$I$59:$I$85+'W08'!$J$59:$J$85),0))+SUMPRODUCT(IFERROR(--('W08'!$M$89:$M$109=$B78)*'W08'!$H$89:$H$109*('W08'!$I$89:$I$109+'W08'!$J$89:$J$109),0)))=0,"",IF((SUMPRODUCT(IFERROR(--('W07'!$M$9:$M$31=$B78)*'W07'!$H$9:$H$31*('W07'!$I$9:$I$31+'W07'!$J$9:$J$31),0))+SUMPRODUCT(IFERROR(--('W07'!$M$35:$M$55=$B78)*'W07'!$H$35:$H$55*('W07'!$I$35:$I$55+'W07'!$J$35:$J$55),0))+SUMPRODUCT(IFERROR(--('W07'!$M$59:$M$85=$B78)*'W07'!$H$59:$H$85*('W07'!$I$59:$I$85+'W07'!$J$59:$J$85),0))+SUMPRODUCT(IFERROR(--('W07'!$M$89:$M$109=$B78)*'W07'!$H$89:$H$109*('W07'!$I$89:$I$109+'W07'!$J$89:$J$109),0)))=0,"",(SUMPRODUCT(IFERROR(--('W08'!$M$9:$M$31=$B78)*'W08'!$H$9:$H$31*('W08'!$I$9:$I$31+'W08'!$J$9:$J$31),0))+SUMPRODUCT(IFERROR(--('W08'!$M$35:$M$55=$B78)*'W08'!$H$35:$H$55*('W08'!$I$35:$I$55+'W08'!$J$35:$J$55),0))+SUMPRODUCT(IFERROR(--('W08'!$M$59:$M$85=$B78)*'W08'!$H$59:$H$85*('W08'!$I$59:$I$85+'W08'!$J$59:$J$85),0))+SUMPRODUCT(IFERROR(--('W08'!$M$89:$M$109=$B78)*'W08'!$H$89:$H$109*('W08'!$I$89:$I$109+'W08'!$J$89:$J$109),0)))/(SUMPRODUCT(IFERROR(--('W07'!$M$9:$M$31=$B78)*'W07'!$H$9:$H$31*('W07'!$I$9:$I$31+'W07'!$J$9:$J$31),0))+SUMPRODUCT(IFERROR(--('W07'!$M$35:$M$55=$B78)*'W07'!$H$35:$H$55*('W07'!$I$35:$I$55+'W07'!$J$35:$J$55),0))+SUMPRODUCT(IFERROR(--('W07'!$M$59:$M$85=$B78)*'W07'!$H$59:$H$85*('W07'!$I$59:$I$85+'W07'!$J$59:$J$85),0))+SUMPRODUCT(IFERROR(--('W07'!$M$89:$M$109=$B78)*'W07'!$H$89:$H$109*('W07'!$I$89:$I$109+'W07'!$J$89:$J$109),0)))-1)),"")</f>
        <v/>
      </c>
      <c r="K78" s="275">
        <f>IFERROR(IF((SUMPRODUCT(IFERROR(--('W09'!$M$9:$M$31=$B78)*'W09'!$H$9:$H$31*('W09'!$I$9:$I$31+'W09'!$J$9:$J$31),0))+SUMPRODUCT(IFERROR(--('W09'!$M$35:$M$55=$B78)*'W09'!$H$35:$H$55*('W09'!$I$35:$I$55+'W09'!$J$35:$J$55),0))+SUMPRODUCT(IFERROR(--('W09'!$M$59:$M$85=$B78)*'W09'!$H$59:$H$85*('W09'!$I$59:$I$85+'W09'!$J$59:$J$85),0))+SUMPRODUCT(IFERROR(--('W09'!$M$89:$M$109=$B78)*'W09'!$H$89:$H$109*('W09'!$I$89:$I$109+'W09'!$J$89:$J$109),0)))=0,"",IF((SUMPRODUCT(IFERROR(--('W08'!$M$9:$M$31=$B78)*'W08'!$H$9:$H$31*('W08'!$I$9:$I$31+'W08'!$J$9:$J$31),0))+SUMPRODUCT(IFERROR(--('W08'!$M$35:$M$55=$B78)*'W08'!$H$35:$H$55*('W08'!$I$35:$I$55+'W08'!$J$35:$J$55),0))+SUMPRODUCT(IFERROR(--('W08'!$M$59:$M$85=$B78)*'W08'!$H$59:$H$85*('W08'!$I$59:$I$85+'W08'!$J$59:$J$85),0))+SUMPRODUCT(IFERROR(--('W08'!$M$89:$M$109=$B78)*'W08'!$H$89:$H$109*('W08'!$I$89:$I$109+'W08'!$J$89:$J$109),0)))=0,"",(SUMPRODUCT(IFERROR(--('W09'!$M$9:$M$31=$B78)*'W09'!$H$9:$H$31*('W09'!$I$9:$I$31+'W09'!$J$9:$J$31),0))+SUMPRODUCT(IFERROR(--('W09'!$M$35:$M$55=$B78)*'W09'!$H$35:$H$55*('W09'!$I$35:$I$55+'W09'!$J$35:$J$55),0))+SUMPRODUCT(IFERROR(--('W09'!$M$59:$M$85=$B78)*'W09'!$H$59:$H$85*('W09'!$I$59:$I$85+'W09'!$J$59:$J$85),0))+SUMPRODUCT(IFERROR(--('W09'!$M$89:$M$109=$B78)*'W09'!$H$89:$H$109*('W09'!$I$89:$I$109+'W09'!$J$89:$J$109),0)))/(SUMPRODUCT(IFERROR(--('W08'!$M$9:$M$31=$B78)*'W08'!$H$9:$H$31*('W08'!$I$9:$I$31+'W08'!$J$9:$J$31),0))+SUMPRODUCT(IFERROR(--('W08'!$M$35:$M$55=$B78)*'W08'!$H$35:$H$55*('W08'!$I$35:$I$55+'W08'!$J$35:$J$55),0))+SUMPRODUCT(IFERROR(--('W08'!$M$59:$M$85=$B78)*'W08'!$H$59:$H$85*('W08'!$I$59:$I$85+'W08'!$J$59:$J$85),0))+SUMPRODUCT(IFERROR(--('W08'!$M$89:$M$109=$B78)*'W08'!$H$89:$H$109*('W08'!$I$89:$I$109+'W08'!$J$89:$J$109),0)))-1)),"")</f>
        <v/>
      </c>
      <c r="L78" s="275">
        <f>IFERROR(IF((SUMPRODUCT(IFERROR(--('W10'!$M$9:$M$31=$B78)*'W10'!$H$9:$H$31*('W10'!$I$9:$I$31+'W10'!$J$9:$J$31),0))+SUMPRODUCT(IFERROR(--('W10'!$M$35:$M$55=$B78)*'W10'!$H$35:$H$55*('W10'!$I$35:$I$55+'W10'!$J$35:$J$55),0))+SUMPRODUCT(IFERROR(--('W10'!$M$59:$M$85=$B78)*'W10'!$H$59:$H$85*('W10'!$I$59:$I$85+'W10'!$J$59:$J$85),0))+SUMPRODUCT(IFERROR(--('W10'!$M$89:$M$109=$B78)*'W10'!$H$89:$H$109*('W10'!$I$89:$I$109+'W10'!$J$89:$J$109),0)))=0,"",IF((SUMPRODUCT(IFERROR(--('W09'!$M$9:$M$31=$B78)*'W09'!$H$9:$H$31*('W09'!$I$9:$I$31+'W09'!$J$9:$J$31),0))+SUMPRODUCT(IFERROR(--('W09'!$M$35:$M$55=$B78)*'W09'!$H$35:$H$55*('W09'!$I$35:$I$55+'W09'!$J$35:$J$55),0))+SUMPRODUCT(IFERROR(--('W09'!$M$59:$M$85=$B78)*'W09'!$H$59:$H$85*('W09'!$I$59:$I$85+'W09'!$J$59:$J$85),0))+SUMPRODUCT(IFERROR(--('W09'!$M$89:$M$109=$B78)*'W09'!$H$89:$H$109*('W09'!$I$89:$I$109+'W09'!$J$89:$J$109),0)))=0,"",(SUMPRODUCT(IFERROR(--('W10'!$M$9:$M$31=$B78)*'W10'!$H$9:$H$31*('W10'!$I$9:$I$31+'W10'!$J$9:$J$31),0))+SUMPRODUCT(IFERROR(--('W10'!$M$35:$M$55=$B78)*'W10'!$H$35:$H$55*('W10'!$I$35:$I$55+'W10'!$J$35:$J$55),0))+SUMPRODUCT(IFERROR(--('W10'!$M$59:$M$85=$B78)*'W10'!$H$59:$H$85*('W10'!$I$59:$I$85+'W10'!$J$59:$J$85),0))+SUMPRODUCT(IFERROR(--('W10'!$M$89:$M$109=$B78)*'W10'!$H$89:$H$109*('W10'!$I$89:$I$109+'W10'!$J$89:$J$109),0)))/(SUMPRODUCT(IFERROR(--('W09'!$M$9:$M$31=$B78)*'W09'!$H$9:$H$31*('W09'!$I$9:$I$31+'W09'!$J$9:$J$31),0))+SUMPRODUCT(IFERROR(--('W09'!$M$35:$M$55=$B78)*'W09'!$H$35:$H$55*('W09'!$I$35:$I$55+'W09'!$J$35:$J$55),0))+SUMPRODUCT(IFERROR(--('W09'!$M$59:$M$85=$B78)*'W09'!$H$59:$H$85*('W09'!$I$59:$I$85+'W09'!$J$59:$J$85),0))+SUMPRODUCT(IFERROR(--('W09'!$M$89:$M$109=$B78)*'W09'!$H$89:$H$109*('W09'!$I$89:$I$109+'W09'!$J$89:$J$109),0)))-1)),"")</f>
        <v/>
      </c>
      <c r="M78" s="275">
        <f>IFERROR(IF((SUMPRODUCT(IFERROR(--('W11'!$M$9:$M$31=$B78)*'W11'!$H$9:$H$31*('W11'!$I$9:$I$31+'W11'!$J$9:$J$31),0))+SUMPRODUCT(IFERROR(--('W11'!$M$35:$M$55=$B78)*'W11'!$H$35:$H$55*('W11'!$I$35:$I$55+'W11'!$J$35:$J$55),0))+SUMPRODUCT(IFERROR(--('W11'!$M$59:$M$85=$B78)*'W11'!$H$59:$H$85*('W11'!$I$59:$I$85+'W11'!$J$59:$J$85),0))+SUMPRODUCT(IFERROR(--('W11'!$M$89:$M$109=$B78)*'W11'!$H$89:$H$109*('W11'!$I$89:$I$109+'W11'!$J$89:$J$109),0)))=0,"",IF((SUMPRODUCT(IFERROR(--('W10'!$M$9:$M$31=$B78)*'W10'!$H$9:$H$31*('W10'!$I$9:$I$31+'W10'!$J$9:$J$31),0))+SUMPRODUCT(IFERROR(--('W10'!$M$35:$M$55=$B78)*'W10'!$H$35:$H$55*('W10'!$I$35:$I$55+'W10'!$J$35:$J$55),0))+SUMPRODUCT(IFERROR(--('W10'!$M$59:$M$85=$B78)*'W10'!$H$59:$H$85*('W10'!$I$59:$I$85+'W10'!$J$59:$J$85),0))+SUMPRODUCT(IFERROR(--('W10'!$M$89:$M$109=$B78)*'W10'!$H$89:$H$109*('W10'!$I$89:$I$109+'W10'!$J$89:$J$109),0)))=0,"",(SUMPRODUCT(IFERROR(--('W11'!$M$9:$M$31=$B78)*'W11'!$H$9:$H$31*('W11'!$I$9:$I$31+'W11'!$J$9:$J$31),0))+SUMPRODUCT(IFERROR(--('W11'!$M$35:$M$55=$B78)*'W11'!$H$35:$H$55*('W11'!$I$35:$I$55+'W11'!$J$35:$J$55),0))+SUMPRODUCT(IFERROR(--('W11'!$M$59:$M$85=$B78)*'W11'!$H$59:$H$85*('W11'!$I$59:$I$85+'W11'!$J$59:$J$85),0))+SUMPRODUCT(IFERROR(--('W11'!$M$89:$M$109=$B78)*'W11'!$H$89:$H$109*('W11'!$I$89:$I$109+'W11'!$J$89:$J$109),0)))/(SUMPRODUCT(IFERROR(--('W10'!$M$9:$M$31=$B78)*'W10'!$H$9:$H$31*('W10'!$I$9:$I$31+'W10'!$J$9:$J$31),0))+SUMPRODUCT(IFERROR(--('W10'!$M$35:$M$55=$B78)*'W10'!$H$35:$H$55*('W10'!$I$35:$I$55+'W10'!$J$35:$J$55),0))+SUMPRODUCT(IFERROR(--('W10'!$M$59:$M$85=$B78)*'W10'!$H$59:$H$85*('W10'!$I$59:$I$85+'W10'!$J$59:$J$85),0))+SUMPRODUCT(IFERROR(--('W10'!$M$89:$M$109=$B78)*'W10'!$H$89:$H$109*('W10'!$I$89:$I$109+'W10'!$J$89:$J$109),0)))-1)),"")</f>
        <v/>
      </c>
      <c r="N78" s="275">
        <f>IFERROR(IF((SUMPRODUCT(IFERROR(--('W12'!$M$9:$M$31=$B78)*'W12'!$H$9:$H$31*('W12'!$I$9:$I$31+'W12'!$J$9:$J$31),0))+SUMPRODUCT(IFERROR(--('W12'!$M$35:$M$55=$B78)*'W12'!$H$35:$H$55*('W12'!$I$35:$I$55+'W12'!$J$35:$J$55),0))+SUMPRODUCT(IFERROR(--('W12'!$M$59:$M$85=$B78)*'W12'!$H$59:$H$85*('W12'!$I$59:$I$85+'W12'!$J$59:$J$85),0))+SUMPRODUCT(IFERROR(--('W12'!$M$89:$M$109=$B78)*'W12'!$H$89:$H$109*('W12'!$I$89:$I$109+'W12'!$J$89:$J$109),0)))=0,"",IF((SUMPRODUCT(IFERROR(--('W11'!$M$9:$M$31=$B78)*'W11'!$H$9:$H$31*('W11'!$I$9:$I$31+'W11'!$J$9:$J$31),0))+SUMPRODUCT(IFERROR(--('W11'!$M$35:$M$55=$B78)*'W11'!$H$35:$H$55*('W11'!$I$35:$I$55+'W11'!$J$35:$J$55),0))+SUMPRODUCT(IFERROR(--('W11'!$M$59:$M$85=$B78)*'W11'!$H$59:$H$85*('W11'!$I$59:$I$85+'W11'!$J$59:$J$85),0))+SUMPRODUCT(IFERROR(--('W11'!$M$89:$M$109=$B78)*'W11'!$H$89:$H$109*('W11'!$I$89:$I$109+'W11'!$J$89:$J$109),0)))=0,"",(SUMPRODUCT(IFERROR(--('W12'!$M$9:$M$31=$B78)*'W12'!$H$9:$H$31*('W12'!$I$9:$I$31+'W12'!$J$9:$J$31),0))+SUMPRODUCT(IFERROR(--('W12'!$M$35:$M$55=$B78)*'W12'!$H$35:$H$55*('W12'!$I$35:$I$55+'W12'!$J$35:$J$55),0))+SUMPRODUCT(IFERROR(--('W12'!$M$59:$M$85=$B78)*'W12'!$H$59:$H$85*('W12'!$I$59:$I$85+'W12'!$J$59:$J$85),0))+SUMPRODUCT(IFERROR(--('W12'!$M$89:$M$109=$B78)*'W12'!$H$89:$H$109*('W12'!$I$89:$I$109+'W12'!$J$89:$J$109),0)))/(SUMPRODUCT(IFERROR(--('W11'!$M$9:$M$31=$B78)*'W11'!$H$9:$H$31*('W11'!$I$9:$I$31+'W11'!$J$9:$J$31),0))+SUMPRODUCT(IFERROR(--('W11'!$M$35:$M$55=$B78)*'W11'!$H$35:$H$55*('W11'!$I$35:$I$55+'W11'!$J$35:$J$55),0))+SUMPRODUCT(IFERROR(--('W11'!$M$59:$M$85=$B78)*'W11'!$H$59:$H$85*('W11'!$I$59:$I$85+'W11'!$J$59:$J$85),0))+SUMPRODUCT(IFERROR(--('W11'!$M$89:$M$109=$B78)*'W11'!$H$89:$H$109*('W11'!$I$89:$I$109+'W11'!$J$89:$J$109),0)))-1)),"")</f>
        <v/>
      </c>
      <c r="O78" s="275">
        <f>IFERROR(IF((SUMPRODUCT(IFERROR(--('W13'!$M$9:$M$31=$B78)*'W13'!$H$9:$H$31*('W13'!$I$9:$I$31+'W13'!$J$9:$J$31),0))+SUMPRODUCT(IFERROR(--('W13'!$M$35:$M$55=$B78)*'W13'!$H$35:$H$55*('W13'!$I$35:$I$55+'W13'!$J$35:$J$55),0))+SUMPRODUCT(IFERROR(--('W13'!$M$59:$M$85=$B78)*'W13'!$H$59:$H$85*('W13'!$I$59:$I$85+'W13'!$J$59:$J$85),0))+SUMPRODUCT(IFERROR(--('W13'!$M$89:$M$109=$B78)*'W13'!$H$89:$H$109*('W13'!$I$89:$I$109+'W13'!$J$89:$J$109),0)))=0,"",IF((SUMPRODUCT(IFERROR(--('W12'!$M$9:$M$31=$B78)*'W12'!$H$9:$H$31*('W12'!$I$9:$I$31+'W12'!$J$9:$J$31),0))+SUMPRODUCT(IFERROR(--('W12'!$M$35:$M$55=$B78)*'W12'!$H$35:$H$55*('W12'!$I$35:$I$55+'W12'!$J$35:$J$55),0))+SUMPRODUCT(IFERROR(--('W12'!$M$59:$M$85=$B78)*'W12'!$H$59:$H$85*('W12'!$I$59:$I$85+'W12'!$J$59:$J$85),0))+SUMPRODUCT(IFERROR(--('W12'!$M$89:$M$109=$B78)*'W12'!$H$89:$H$109*('W12'!$I$89:$I$109+'W12'!$J$89:$J$109),0)))=0,"",(SUMPRODUCT(IFERROR(--('W13'!$M$9:$M$31=$B78)*'W13'!$H$9:$H$31*('W13'!$I$9:$I$31+'W13'!$J$9:$J$31),0))+SUMPRODUCT(IFERROR(--('W13'!$M$35:$M$55=$B78)*'W13'!$H$35:$H$55*('W13'!$I$35:$I$55+'W13'!$J$35:$J$55),0))+SUMPRODUCT(IFERROR(--('W13'!$M$59:$M$85=$B78)*'W13'!$H$59:$H$85*('W13'!$I$59:$I$85+'W13'!$J$59:$J$85),0))+SUMPRODUCT(IFERROR(--('W13'!$M$89:$M$109=$B78)*'W13'!$H$89:$H$109*('W13'!$I$89:$I$109+'W13'!$J$89:$J$109),0)))/(SUMPRODUCT(IFERROR(--('W12'!$M$9:$M$31=$B78)*'W12'!$H$9:$H$31*('W12'!$I$9:$I$31+'W12'!$J$9:$J$31),0))+SUMPRODUCT(IFERROR(--('W12'!$M$35:$M$55=$B78)*'W12'!$H$35:$H$55*('W12'!$I$35:$I$55+'W12'!$J$35:$J$55),0))+SUMPRODUCT(IFERROR(--('W12'!$M$59:$M$85=$B78)*'W12'!$H$59:$H$85*('W12'!$I$59:$I$85+'W12'!$J$59:$J$85),0))+SUMPRODUCT(IFERROR(--('W12'!$M$89:$M$109=$B78)*'W12'!$H$89:$H$109*('W12'!$I$89:$I$109+'W12'!$J$89:$J$109),0)))-1)),"")</f>
        <v/>
      </c>
      <c r="P78" s="275">
        <f>IFERROR(IF((SUMPRODUCT(IFERROR(--('W14'!$M$9:$M$31=$B78)*'W14'!$H$9:$H$31*('W14'!$I$9:$I$31+'W14'!$J$9:$J$31),0))+SUMPRODUCT(IFERROR(--('W14'!$M$35:$M$55=$B78)*'W14'!$H$35:$H$55*('W14'!$I$35:$I$55+'W14'!$J$35:$J$55),0))+SUMPRODUCT(IFERROR(--('W14'!$M$59:$M$85=$B78)*'W14'!$H$59:$H$85*('W14'!$I$59:$I$85+'W14'!$J$59:$J$85),0))+SUMPRODUCT(IFERROR(--('W14'!$M$89:$M$109=$B78)*'W14'!$H$89:$H$109*('W14'!$I$89:$I$109+'W14'!$J$89:$J$109),0)))=0,"",IF((SUMPRODUCT(IFERROR(--('W13'!$M$9:$M$31=$B78)*'W13'!$H$9:$H$31*('W13'!$I$9:$I$31+'W13'!$J$9:$J$31),0))+SUMPRODUCT(IFERROR(--('W13'!$M$35:$M$55=$B78)*'W13'!$H$35:$H$55*('W13'!$I$35:$I$55+'W13'!$J$35:$J$55),0))+SUMPRODUCT(IFERROR(--('W13'!$M$59:$M$85=$B78)*'W13'!$H$59:$H$85*('W13'!$I$59:$I$85+'W13'!$J$59:$J$85),0))+SUMPRODUCT(IFERROR(--('W13'!$M$89:$M$109=$B78)*'W13'!$H$89:$H$109*('W13'!$I$89:$I$109+'W13'!$J$89:$J$109),0)))=0,"",(SUMPRODUCT(IFERROR(--('W14'!$M$9:$M$31=$B78)*'W14'!$H$9:$H$31*('W14'!$I$9:$I$31+'W14'!$J$9:$J$31),0))+SUMPRODUCT(IFERROR(--('W14'!$M$35:$M$55=$B78)*'W14'!$H$35:$H$55*('W14'!$I$35:$I$55+'W14'!$J$35:$J$55),0))+SUMPRODUCT(IFERROR(--('W14'!$M$59:$M$85=$B78)*'W14'!$H$59:$H$85*('W14'!$I$59:$I$85+'W14'!$J$59:$J$85),0))+SUMPRODUCT(IFERROR(--('W14'!$M$89:$M$109=$B78)*'W14'!$H$89:$H$109*('W14'!$I$89:$I$109+'W14'!$J$89:$J$109),0)))/(SUMPRODUCT(IFERROR(--('W13'!$M$9:$M$31=$B78)*'W13'!$H$9:$H$31*('W13'!$I$9:$I$31+'W13'!$J$9:$J$31),0))+SUMPRODUCT(IFERROR(--('W13'!$M$35:$M$55=$B78)*'W13'!$H$35:$H$55*('W13'!$I$35:$I$55+'W13'!$J$35:$J$55),0))+SUMPRODUCT(IFERROR(--('W13'!$M$59:$M$85=$B78)*'W13'!$H$59:$H$85*('W13'!$I$59:$I$85+'W13'!$J$59:$J$85),0))+SUMPRODUCT(IFERROR(--('W13'!$M$89:$M$109=$B78)*'W13'!$H$89:$H$109*('W13'!$I$89:$I$109+'W13'!$J$89:$J$109),0)))-1)),"")</f>
        <v/>
      </c>
      <c r="Q78" s="275">
        <f>IFERROR(IF((SUMPRODUCT(IFERROR(--('W15'!$M$9:$M$31=$B78)*'W15'!$H$9:$H$31*('W15'!$I$9:$I$31+'W15'!$J$9:$J$31),0))+SUMPRODUCT(IFERROR(--('W15'!$M$35:$M$55=$B78)*'W15'!$H$35:$H$55*('W15'!$I$35:$I$55+'W15'!$J$35:$J$55),0))+SUMPRODUCT(IFERROR(--('W15'!$M$59:$M$85=$B78)*'W15'!$H$59:$H$85*('W15'!$I$59:$I$85+'W15'!$J$59:$J$85),0))+SUMPRODUCT(IFERROR(--('W15'!$M$89:$M$109=$B78)*'W15'!$H$89:$H$109*('W15'!$I$89:$I$109+'W15'!$J$89:$J$109),0)))=0,"",IF((SUMPRODUCT(IFERROR(--('W14'!$M$9:$M$31=$B78)*'W14'!$H$9:$H$31*('W14'!$I$9:$I$31+'W14'!$J$9:$J$31),0))+SUMPRODUCT(IFERROR(--('W14'!$M$35:$M$55=$B78)*'W14'!$H$35:$H$55*('W14'!$I$35:$I$55+'W14'!$J$35:$J$55),0))+SUMPRODUCT(IFERROR(--('W14'!$M$59:$M$85=$B78)*'W14'!$H$59:$H$85*('W14'!$I$59:$I$85+'W14'!$J$59:$J$85),0))+SUMPRODUCT(IFERROR(--('W14'!$M$89:$M$109=$B78)*'W14'!$H$89:$H$109*('W14'!$I$89:$I$109+'W14'!$J$89:$J$109),0)))=0,"",(SUMPRODUCT(IFERROR(--('W15'!$M$9:$M$31=$B78)*'W15'!$H$9:$H$31*('W15'!$I$9:$I$31+'W15'!$J$9:$J$31),0))+SUMPRODUCT(IFERROR(--('W15'!$M$35:$M$55=$B78)*'W15'!$H$35:$H$55*('W15'!$I$35:$I$55+'W15'!$J$35:$J$55),0))+SUMPRODUCT(IFERROR(--('W15'!$M$59:$M$85=$B78)*'W15'!$H$59:$H$85*('W15'!$I$59:$I$85+'W15'!$J$59:$J$85),0))+SUMPRODUCT(IFERROR(--('W15'!$M$89:$M$109=$B78)*'W15'!$H$89:$H$109*('W15'!$I$89:$I$109+'W15'!$J$89:$J$109),0)))/(SUMPRODUCT(IFERROR(--('W14'!$M$9:$M$31=$B78)*'W14'!$H$9:$H$31*('W14'!$I$9:$I$31+'W14'!$J$9:$J$31),0))+SUMPRODUCT(IFERROR(--('W14'!$M$35:$M$55=$B78)*'W14'!$H$35:$H$55*('W14'!$I$35:$I$55+'W14'!$J$35:$J$55),0))+SUMPRODUCT(IFERROR(--('W14'!$M$59:$M$85=$B78)*'W14'!$H$59:$H$85*('W14'!$I$59:$I$85+'W14'!$J$59:$J$85),0))+SUMPRODUCT(IFERROR(--('W14'!$M$89:$M$109=$B78)*'W14'!$H$89:$H$109*('W14'!$I$89:$I$109+'W14'!$J$89:$J$109),0)))-1)),"")</f>
        <v/>
      </c>
      <c r="R78" s="275">
        <f>IFERROR(IF((SUMPRODUCT(IFERROR(--('W16'!$M$9:$M$31=$B78)*'W16'!$H$9:$H$31*('W16'!$I$9:$I$31+'W16'!$J$9:$J$31),0))+SUMPRODUCT(IFERROR(--('W16'!$M$35:$M$55=$B78)*'W16'!$H$35:$H$55*('W16'!$I$35:$I$55+'W16'!$J$35:$J$55),0))+SUMPRODUCT(IFERROR(--('W16'!$M$59:$M$85=$B78)*'W16'!$H$59:$H$85*('W16'!$I$59:$I$85+'W16'!$J$59:$J$85),0))+SUMPRODUCT(IFERROR(--('W16'!$M$89:$M$109=$B78)*'W16'!$H$89:$H$109*('W16'!$I$89:$I$109+'W16'!$J$89:$J$109),0)))=0,"",IF((SUMPRODUCT(IFERROR(--('W15'!$M$9:$M$31=$B78)*'W15'!$H$9:$H$31*('W15'!$I$9:$I$31+'W15'!$J$9:$J$31),0))+SUMPRODUCT(IFERROR(--('W15'!$M$35:$M$55=$B78)*'W15'!$H$35:$H$55*('W15'!$I$35:$I$55+'W15'!$J$35:$J$55),0))+SUMPRODUCT(IFERROR(--('W15'!$M$59:$M$85=$B78)*'W15'!$H$59:$H$85*('W15'!$I$59:$I$85+'W15'!$J$59:$J$85),0))+SUMPRODUCT(IFERROR(--('W15'!$M$89:$M$109=$B78)*'W15'!$H$89:$H$109*('W15'!$I$89:$I$109+'W15'!$J$89:$J$109),0)))=0,"",(SUMPRODUCT(IFERROR(--('W16'!$M$9:$M$31=$B78)*'W16'!$H$9:$H$31*('W16'!$I$9:$I$31+'W16'!$J$9:$J$31),0))+SUMPRODUCT(IFERROR(--('W16'!$M$35:$M$55=$B78)*'W16'!$H$35:$H$55*('W16'!$I$35:$I$55+'W16'!$J$35:$J$55),0))+SUMPRODUCT(IFERROR(--('W16'!$M$59:$M$85=$B78)*'W16'!$H$59:$H$85*('W16'!$I$59:$I$85+'W16'!$J$59:$J$85),0))+SUMPRODUCT(IFERROR(--('W16'!$M$89:$M$109=$B78)*'W16'!$H$89:$H$109*('W16'!$I$89:$I$109+'W16'!$J$89:$J$109),0)))/(SUMPRODUCT(IFERROR(--('W15'!$M$9:$M$31=$B78)*'W15'!$H$9:$H$31*('W15'!$I$9:$I$31+'W15'!$J$9:$J$31),0))+SUMPRODUCT(IFERROR(--('W15'!$M$35:$M$55=$B78)*'W15'!$H$35:$H$55*('W15'!$I$35:$I$55+'W15'!$J$35:$J$55),0))+SUMPRODUCT(IFERROR(--('W15'!$M$59:$M$85=$B78)*'W15'!$H$59:$H$85*('W15'!$I$59:$I$85+'W15'!$J$59:$J$85),0))+SUMPRODUCT(IFERROR(--('W15'!$M$89:$M$109=$B78)*'W15'!$H$89:$H$109*('W15'!$I$89:$I$109+'W15'!$J$89:$J$109),0)))-1)),"")</f>
        <v/>
      </c>
    </row>
    <row r="79">
      <c r="A79" s="213" t="n"/>
      <c r="B79" s="213" t="n"/>
      <c r="C79" s="213" t="n"/>
      <c r="D79" s="213" t="n"/>
      <c r="E79" s="213" t="n"/>
      <c r="F79" s="213" t="n"/>
      <c r="G79" s="213" t="n"/>
      <c r="H79" s="213" t="n"/>
      <c r="I79" s="213" t="n"/>
      <c r="J79" s="213" t="n"/>
      <c r="K79" s="213" t="n"/>
      <c r="L79" s="213" t="n"/>
      <c r="M79" s="213" t="n"/>
      <c r="N79" s="213" t="n"/>
      <c r="O79" s="213" t="n"/>
      <c r="P79" s="213" t="n"/>
      <c r="Q79" s="213" t="n"/>
      <c r="R79" s="213" t="n"/>
    </row>
    <row r="80">
      <c r="A80" s="213" t="n"/>
      <c r="B80" s="213" t="n"/>
      <c r="C80" s="213" t="n"/>
      <c r="D80" s="213" t="n"/>
      <c r="E80" s="213" t="n"/>
      <c r="F80" s="213" t="n"/>
      <c r="G80" s="213" t="n"/>
      <c r="H80" s="213" t="n"/>
      <c r="I80" s="213" t="n"/>
      <c r="J80" s="213" t="n"/>
      <c r="K80" s="213" t="n"/>
      <c r="L80" s="213" t="n"/>
      <c r="M80" s="213" t="n"/>
      <c r="N80" s="213" t="n"/>
      <c r="O80" s="213" t="n"/>
      <c r="P80" s="213" t="n"/>
      <c r="Q80" s="213" t="n"/>
      <c r="R80" s="213" t="n"/>
    </row>
    <row r="81">
      <c r="A81" s="213" t="n"/>
      <c r="B81" s="213" t="n"/>
      <c r="C81" s="213" t="n"/>
      <c r="D81" s="213" t="n"/>
      <c r="E81" s="213" t="n"/>
      <c r="F81" s="213" t="n"/>
      <c r="G81" s="213" t="n"/>
      <c r="H81" s="213" t="n"/>
      <c r="I81" s="213" t="n"/>
      <c r="J81" s="213" t="n"/>
      <c r="K81" s="213" t="n"/>
      <c r="L81" s="213" t="n"/>
      <c r="M81" s="213" t="n"/>
      <c r="N81" s="213" t="n"/>
      <c r="O81" s="213" t="n"/>
      <c r="P81" s="213" t="n"/>
      <c r="Q81" s="213" t="n"/>
      <c r="R81" s="213" t="n"/>
    </row>
    <row r="82">
      <c r="A82" s="213" t="n"/>
      <c r="B82" s="213" t="n"/>
      <c r="C82" s="213" t="n"/>
      <c r="D82" s="213" t="n"/>
      <c r="E82" s="213" t="n"/>
      <c r="F82" s="213" t="n"/>
      <c r="G82" s="213" t="n"/>
      <c r="H82" s="213" t="n"/>
      <c r="I82" s="213" t="n"/>
      <c r="J82" s="213" t="n"/>
      <c r="K82" s="213" t="n"/>
      <c r="L82" s="213" t="n"/>
      <c r="M82" s="213" t="n"/>
      <c r="N82" s="213" t="n"/>
      <c r="O82" s="213" t="n"/>
      <c r="P82" s="213" t="n"/>
      <c r="Q82" s="213" t="n"/>
      <c r="R82" s="213" t="n"/>
    </row>
    <row r="83">
      <c r="A83" s="213" t="n"/>
      <c r="B83" s="213" t="n"/>
      <c r="C83" s="213" t="n"/>
      <c r="D83" s="213" t="n"/>
      <c r="E83" s="213" t="n"/>
      <c r="F83" s="213" t="n"/>
      <c r="G83" s="213" t="n"/>
      <c r="H83" s="213" t="n"/>
      <c r="I83" s="213" t="n"/>
      <c r="J83" s="213" t="n"/>
      <c r="K83" s="213" t="n"/>
      <c r="L83" s="213" t="n"/>
      <c r="M83" s="213" t="n"/>
      <c r="N83" s="213" t="n"/>
      <c r="O83" s="213" t="n"/>
      <c r="P83" s="213" t="n"/>
      <c r="Q83" s="213" t="n"/>
      <c r="R83" s="213" t="n"/>
    </row>
    <row r="84">
      <c r="A84" s="213" t="n"/>
      <c r="B84" s="213" t="n"/>
      <c r="C84" s="213" t="n"/>
      <c r="D84" s="213" t="n"/>
      <c r="E84" s="213" t="n"/>
      <c r="F84" s="213" t="n"/>
      <c r="G84" s="213" t="n"/>
      <c r="H84" s="213" t="n"/>
      <c r="I84" s="213" t="n"/>
      <c r="J84" s="213" t="n"/>
      <c r="K84" s="213" t="n"/>
      <c r="L84" s="213" t="n"/>
      <c r="M84" s="213" t="n"/>
      <c r="N84" s="213" t="n"/>
      <c r="O84" s="213" t="n"/>
      <c r="P84" s="213" t="n"/>
      <c r="Q84" s="213" t="n"/>
      <c r="R84" s="213" t="n"/>
    </row>
    <row r="85">
      <c r="A85" s="213" t="n"/>
      <c r="B85" s="213" t="n"/>
      <c r="C85" s="213" t="n"/>
      <c r="D85" s="213" t="n"/>
      <c r="E85" s="213" t="n"/>
      <c r="F85" s="213" t="n"/>
      <c r="G85" s="213" t="n"/>
      <c r="H85" s="213" t="n"/>
      <c r="I85" s="213" t="n"/>
      <c r="J85" s="213" t="n"/>
      <c r="K85" s="213" t="n"/>
      <c r="L85" s="213" t="n"/>
      <c r="M85" s="213" t="n"/>
      <c r="N85" s="213" t="n"/>
      <c r="O85" s="213" t="n"/>
      <c r="P85" s="213" t="n"/>
      <c r="Q85" s="213" t="n"/>
      <c r="R85" s="213" t="n"/>
    </row>
    <row r="86">
      <c r="A86" s="213" t="n"/>
      <c r="B86" s="213" t="n"/>
      <c r="C86" s="213" t="n"/>
      <c r="D86" s="213" t="n"/>
      <c r="E86" s="213" t="n"/>
      <c r="F86" s="213" t="n"/>
      <c r="G86" s="213" t="n"/>
      <c r="H86" s="213" t="n"/>
      <c r="I86" s="213" t="n"/>
      <c r="J86" s="213" t="n"/>
      <c r="K86" s="213" t="n"/>
      <c r="L86" s="213" t="n"/>
      <c r="M86" s="213" t="n"/>
      <c r="N86" s="213" t="n"/>
      <c r="O86" s="213" t="n"/>
      <c r="P86" s="213" t="n"/>
      <c r="Q86" s="213" t="n"/>
      <c r="R86" s="213" t="n"/>
    </row>
    <row r="87">
      <c r="A87" s="213" t="n"/>
      <c r="B87" s="213" t="n"/>
      <c r="C87" s="213" t="n"/>
      <c r="D87" s="213" t="n"/>
      <c r="E87" s="213" t="n"/>
      <c r="F87" s="213" t="n"/>
      <c r="G87" s="213" t="n"/>
      <c r="H87" s="213" t="n"/>
      <c r="I87" s="213" t="n"/>
      <c r="J87" s="213" t="n"/>
      <c r="K87" s="213" t="n"/>
      <c r="L87" s="213" t="n"/>
      <c r="M87" s="213" t="n"/>
      <c r="N87" s="213" t="n"/>
      <c r="O87" s="213" t="n"/>
      <c r="P87" s="213" t="n"/>
      <c r="Q87" s="213" t="n"/>
      <c r="R87" s="213" t="n"/>
    </row>
    <row r="88">
      <c r="A88" s="213" t="n"/>
      <c r="B88" s="213" t="n"/>
      <c r="C88" s="213" t="n"/>
      <c r="D88" s="213" t="n"/>
      <c r="E88" s="213" t="n"/>
      <c r="F88" s="213" t="n"/>
      <c r="G88" s="213" t="n"/>
      <c r="H88" s="213" t="n"/>
      <c r="I88" s="213" t="n"/>
      <c r="J88" s="213" t="n"/>
      <c r="K88" s="213" t="n"/>
      <c r="L88" s="213" t="n"/>
      <c r="M88" s="213" t="n"/>
      <c r="N88" s="213" t="n"/>
      <c r="O88" s="213" t="n"/>
      <c r="P88" s="213" t="n"/>
      <c r="Q88" s="213" t="n"/>
      <c r="R88" s="213" t="n"/>
    </row>
    <row r="89">
      <c r="A89" s="213" t="n"/>
      <c r="B89" s="213" t="n"/>
      <c r="C89" s="213" t="n"/>
      <c r="D89" s="213" t="n"/>
      <c r="E89" s="213" t="n"/>
      <c r="F89" s="213" t="n"/>
      <c r="G89" s="213" t="n"/>
      <c r="H89" s="213" t="n"/>
      <c r="I89" s="213" t="n"/>
      <c r="J89" s="213" t="n"/>
      <c r="K89" s="213" t="n"/>
      <c r="L89" s="213" t="n"/>
      <c r="M89" s="213" t="n"/>
      <c r="N89" s="213" t="n"/>
      <c r="O89" s="213" t="n"/>
      <c r="P89" s="213" t="n"/>
      <c r="Q89" s="213" t="n"/>
      <c r="R89" s="213" t="n"/>
    </row>
  </sheetData>
  <mergeCells count="4">
    <mergeCell ref="A2:R2"/>
    <mergeCell ref="A44:R44"/>
    <mergeCell ref="A23:E23"/>
    <mergeCell ref="A1:R1"/>
  </mergeCells>
  <conditionalFormatting sqref="D6:D20">
    <cfRule type="cellIs" priority="1" operator="greaterThan" dxfId="2">
      <formula>0</formula>
    </cfRule>
    <cfRule type="cellIs" priority="2" operator="lessThan" dxfId="3">
      <formula>0</formula>
    </cfRule>
  </conditionalFormatting>
  <conditionalFormatting sqref="F6:F20">
    <cfRule type="cellIs" priority="3" operator="greaterThan" dxfId="2">
      <formula>0</formula>
    </cfRule>
    <cfRule type="cellIs" priority="4" operator="lessThan" dxfId="3">
      <formula>0</formula>
    </cfRule>
  </conditionalFormatting>
  <conditionalFormatting sqref="H6:H20">
    <cfRule type="cellIs" priority="5" operator="greaterThan" dxfId="2">
      <formula>0</formula>
    </cfRule>
    <cfRule type="cellIs" priority="6" operator="lessThan" dxfId="3">
      <formula>0</formula>
    </cfRule>
  </conditionalFormatting>
  <conditionalFormatting sqref="B25:E40">
    <cfRule type="cellIs" priority="7" operator="greaterThan" dxfId="2">
      <formula>0</formula>
    </cfRule>
    <cfRule type="cellIs" priority="8" operator="lessThan" dxfId="3">
      <formula>0</formula>
    </cfRule>
  </conditionalFormatting>
  <conditionalFormatting sqref="C46:C78">
    <cfRule type="cellIs" priority="9" operator="greaterThan" dxfId="2">
      <formula>0</formula>
    </cfRule>
    <cfRule type="cellIs" priority="10" operator="lessThan" dxfId="3">
      <formula>0</formula>
    </cfRule>
  </conditionalFormatting>
  <conditionalFormatting sqref="D46:D78">
    <cfRule type="cellIs" priority="11" operator="greaterThan" dxfId="2">
      <formula>0</formula>
    </cfRule>
    <cfRule type="cellIs" priority="12" operator="lessThan" dxfId="3">
      <formula>0</formula>
    </cfRule>
  </conditionalFormatting>
  <conditionalFormatting sqref="E46:E78">
    <cfRule type="cellIs" priority="13" operator="greaterThan" dxfId="2">
      <formula>0</formula>
    </cfRule>
    <cfRule type="cellIs" priority="14" operator="lessThan" dxfId="3">
      <formula>0</formula>
    </cfRule>
  </conditionalFormatting>
  <conditionalFormatting sqref="F46:F78">
    <cfRule type="cellIs" priority="15" operator="greaterThan" dxfId="2">
      <formula>0</formula>
    </cfRule>
    <cfRule type="cellIs" priority="16" operator="lessThan" dxfId="3">
      <formula>0</formula>
    </cfRule>
  </conditionalFormatting>
  <conditionalFormatting sqref="G46:G78">
    <cfRule type="cellIs" priority="17" operator="greaterThan" dxfId="2">
      <formula>0</formula>
    </cfRule>
    <cfRule type="cellIs" priority="18" operator="lessThan" dxfId="3">
      <formula>0</formula>
    </cfRule>
  </conditionalFormatting>
  <conditionalFormatting sqref="H46:H78">
    <cfRule type="cellIs" priority="19" operator="greaterThan" dxfId="2">
      <formula>0</formula>
    </cfRule>
    <cfRule type="cellIs" priority="20" operator="lessThan" dxfId="3">
      <formula>0</formula>
    </cfRule>
  </conditionalFormatting>
  <conditionalFormatting sqref="I46:I78">
    <cfRule type="cellIs" priority="21" operator="greaterThan" dxfId="2">
      <formula>0</formula>
    </cfRule>
    <cfRule type="cellIs" priority="22" operator="lessThan" dxfId="3">
      <formula>0</formula>
    </cfRule>
  </conditionalFormatting>
  <conditionalFormatting sqref="J46:J78">
    <cfRule type="cellIs" priority="23" operator="greaterThan" dxfId="2">
      <formula>0</formula>
    </cfRule>
    <cfRule type="cellIs" priority="24" operator="lessThan" dxfId="3">
      <formula>0</formula>
    </cfRule>
  </conditionalFormatting>
  <conditionalFormatting sqref="K46:K78">
    <cfRule type="cellIs" priority="25" operator="greaterThan" dxfId="2">
      <formula>0</formula>
    </cfRule>
    <cfRule type="cellIs" priority="26" operator="lessThan" dxfId="3">
      <formula>0</formula>
    </cfRule>
  </conditionalFormatting>
  <conditionalFormatting sqref="L46:L78">
    <cfRule type="cellIs" priority="27" operator="greaterThan" dxfId="2">
      <formula>0</formula>
    </cfRule>
    <cfRule type="cellIs" priority="28" operator="lessThan" dxfId="3">
      <formula>0</formula>
    </cfRule>
  </conditionalFormatting>
  <conditionalFormatting sqref="M46:M78">
    <cfRule type="cellIs" priority="29" operator="greaterThan" dxfId="2">
      <formula>0</formula>
    </cfRule>
    <cfRule type="cellIs" priority="30" operator="lessThan" dxfId="3">
      <formula>0</formula>
    </cfRule>
  </conditionalFormatting>
  <conditionalFormatting sqref="N46:N78">
    <cfRule type="cellIs" priority="31" operator="greaterThan" dxfId="2">
      <formula>0</formula>
    </cfRule>
    <cfRule type="cellIs" priority="32" operator="lessThan" dxfId="3">
      <formula>0</formula>
    </cfRule>
  </conditionalFormatting>
  <conditionalFormatting sqref="O46:O78">
    <cfRule type="cellIs" priority="33" operator="greaterThan" dxfId="2">
      <formula>0</formula>
    </cfRule>
    <cfRule type="cellIs" priority="34" operator="lessThan" dxfId="3">
      <formula>0</formula>
    </cfRule>
  </conditionalFormatting>
  <conditionalFormatting sqref="P46:P78">
    <cfRule type="cellIs" priority="35" operator="greaterThan" dxfId="2">
      <formula>0</formula>
    </cfRule>
    <cfRule type="cellIs" priority="36" operator="lessThan" dxfId="3">
      <formula>0</formula>
    </cfRule>
  </conditionalFormatting>
  <conditionalFormatting sqref="Q46:Q78">
    <cfRule type="cellIs" priority="37" operator="greaterThan" dxfId="2">
      <formula>0</formula>
    </cfRule>
    <cfRule type="cellIs" priority="38" operator="lessThan" dxfId="3">
      <formula>0</formula>
    </cfRule>
  </conditionalFormatting>
  <conditionalFormatting sqref="R46:R78">
    <cfRule type="cellIs" priority="39" operator="greaterThan" dxfId="2">
      <formula>0</formula>
    </cfRule>
    <cfRule type="cellIs" priority="40" operator="lessThan" dxfId="3">
      <formula>0</formula>
    </cfRule>
  </conditionalFormatting>
  <pageMargins left="0.25" right="0.25" top="0.35" bottom="0.35"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tabColor rgb="002F75B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01  •  ACCUMULO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f>
        <v/>
      </c>
      <c r="E5" s="239" t="inlineStr">
        <is>
          <t>G2</t>
        </is>
      </c>
      <c r="F5" s="279">
        <f>""</f>
        <v/>
      </c>
      <c r="G5" s="239" t="inlineStr">
        <is>
          <t>G3</t>
        </is>
      </c>
      <c r="H5" s="279">
        <f>""</f>
        <v/>
      </c>
      <c r="I5" s="239" t="inlineStr">
        <is>
          <t>G4</t>
        </is>
      </c>
      <c r="J5" s="280" t="inlineStr">
        <is>
          <t>WEEK</t>
        </is>
      </c>
      <c r="K5" s="301" t="inlineStr"/>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130</v>
      </c>
      <c r="H9" s="160" t="n"/>
      <c r="I9" s="161" t="n"/>
      <c r="J9" s="161" t="n"/>
      <c r="K9" s="250" t="inlineStr">
        <is>
          <t>TOP SET — stesso esercizio del back-off</t>
        </is>
      </c>
      <c r="L9" s="283" t="inlineStr"/>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55</v>
      </c>
      <c r="H12" s="160" t="n"/>
      <c r="I12" s="161" t="n"/>
      <c r="J12" s="161" t="n"/>
      <c r="K12" s="252" t="inlineStr">
        <is>
          <t>Priorità parte alta del petto</t>
        </is>
      </c>
      <c r="L12" s="283" t="inlineStr"/>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67.5</v>
      </c>
      <c r="H15" s="160" t="n"/>
      <c r="I15" s="161" t="n"/>
      <c r="J15" s="161" t="n"/>
      <c r="K15" s="158" t="inlineStr"/>
      <c r="L15" s="283" t="inlineStr"/>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v>
      </c>
      <c r="H17" s="160" t="n"/>
      <c r="I17" s="161" t="n"/>
      <c r="J17" s="161" t="n"/>
      <c r="K17" s="248" t="inlineStr">
        <is>
          <t>Unico isolamento diretto del petto</t>
        </is>
      </c>
      <c r="L17" s="283" t="inlineStr"/>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90</v>
      </c>
      <c r="H19" s="168" t="n"/>
      <c r="I19" s="168" t="n"/>
      <c r="J19" s="168" t="n"/>
      <c r="K19" s="248" t="inlineStr">
        <is>
          <t>Priorità larghezza dorsale</t>
        </is>
      </c>
      <c r="L19" s="283" t="inlineStr"/>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t="inlineStr"/>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t="inlineStr"/>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t="inlineStr"/>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170</v>
      </c>
      <c r="H35" s="160" t="n"/>
      <c r="I35" s="161" t="n"/>
      <c r="J35" s="161" t="n"/>
      <c r="K35" s="158" t="inlineStr"/>
      <c r="L35" s="283" t="inlineStr"/>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160</v>
      </c>
      <c r="H38" s="160" t="n"/>
      <c r="I38" s="161" t="n"/>
      <c r="J38" s="161" t="n"/>
      <c r="K38" s="164" t="inlineStr"/>
      <c r="L38" s="283" t="inlineStr"/>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65</v>
      </c>
      <c r="H41" s="160" t="n"/>
      <c r="I41" s="161" t="n"/>
      <c r="J41" s="161" t="n"/>
      <c r="K41" s="158" t="inlineStr"/>
      <c r="L41" s="283" t="inlineStr"/>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30</v>
      </c>
      <c r="H43" s="160" t="n"/>
      <c r="I43" s="161" t="n"/>
      <c r="J43" s="161" t="n"/>
      <c r="K43" s="158" t="inlineStr"/>
      <c r="L43" s="283" t="inlineStr"/>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80</v>
      </c>
      <c r="H46" s="168" t="n"/>
      <c r="I46" s="168" t="n"/>
      <c r="J46" s="168" t="n"/>
      <c r="K46" s="164" t="inlineStr"/>
      <c r="L46" s="283" t="inlineStr"/>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t="inlineStr"/>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50</v>
      </c>
      <c r="H52" s="160" t="n"/>
      <c r="I52" s="161" t="n"/>
      <c r="J52" s="161" t="n"/>
      <c r="K52" s="164" t="inlineStr"/>
      <c r="L52" s="283" t="inlineStr"/>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90</v>
      </c>
      <c r="H59" s="168" t="n"/>
      <c r="I59" s="168" t="n"/>
      <c r="J59" s="168" t="n"/>
      <c r="K59" s="248" t="inlineStr">
        <is>
          <t>PRIORITÀ LARGHEZZA DORSALE</t>
        </is>
      </c>
      <c r="L59" s="283" t="inlineStr"/>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t="inlineStr"/>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65</v>
      </c>
      <c r="H65" s="168" t="n"/>
      <c r="I65" s="168" t="n"/>
      <c r="J65" s="168" t="n"/>
      <c r="K65" s="248" t="inlineStr">
        <is>
          <t>Spessore, senza eccedere</t>
        </is>
      </c>
      <c r="L65" s="283" t="inlineStr"/>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t="inlineStr"/>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70</v>
      </c>
      <c r="H69" s="168" t="n"/>
      <c r="I69" s="168" t="n"/>
      <c r="J69" s="168" t="n"/>
      <c r="K69" s="248" t="inlineStr">
        <is>
          <t>Volume contenuto</t>
        </is>
      </c>
      <c r="L69" s="283" t="inlineStr"/>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31</v>
      </c>
      <c r="H71" s="168" t="n"/>
      <c r="I71" s="168" t="n"/>
      <c r="J71" s="168" t="n"/>
      <c r="K71" s="158" t="inlineStr"/>
      <c r="L71" s="283" t="inlineStr"/>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t="inlineStr"/>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26</v>
      </c>
      <c r="H78" s="168" t="n"/>
      <c r="I78" s="168" t="n"/>
      <c r="J78" s="168" t="n"/>
      <c r="K78" s="252" t="inlineStr">
        <is>
          <t>Richiamo petto</t>
        </is>
      </c>
      <c r="L78" s="283" t="inlineStr"/>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50</v>
      </c>
      <c r="H80" s="168" t="n"/>
      <c r="I80" s="168" t="n"/>
      <c r="J80" s="168" t="n"/>
      <c r="K80" s="252" t="inlineStr">
        <is>
          <t>Esercizio preferito</t>
        </is>
      </c>
      <c r="L80" s="283" t="inlineStr"/>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t="inlineStr"/>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70</v>
      </c>
      <c r="H89" s="168" t="n"/>
      <c r="I89" s="168" t="n"/>
      <c r="J89" s="168" t="n"/>
      <c r="K89" s="248" t="inlineStr">
        <is>
          <t>Priorità femorali</t>
        </is>
      </c>
      <c r="L89" s="283" t="inlineStr"/>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180</v>
      </c>
      <c r="H92" s="168" t="n"/>
      <c r="I92" s="168" t="n"/>
      <c r="J92" s="168" t="n"/>
      <c r="K92" s="164" t="inlineStr"/>
      <c r="L92" s="283" t="inlineStr"/>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160</v>
      </c>
      <c r="H94" s="168" t="n"/>
      <c r="I94" s="168" t="n"/>
      <c r="J94" s="168" t="n"/>
      <c r="K94" s="164" t="inlineStr"/>
      <c r="L94" s="283" t="inlineStr"/>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60</v>
      </c>
      <c r="H96" s="168" t="n"/>
      <c r="I96" s="168" t="n"/>
      <c r="J96" s="168" t="n"/>
      <c r="K96" s="164" t="inlineStr"/>
      <c r="L96" s="283" t="inlineStr"/>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65</v>
      </c>
      <c r="H99" s="168" t="n"/>
      <c r="I99" s="168" t="n"/>
      <c r="J99" s="168" t="n"/>
      <c r="K99" s="158" t="inlineStr"/>
      <c r="L99" s="283" t="inlineStr"/>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t="inlineStr"/>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t="inlineStr"/>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50</v>
      </c>
      <c r="H107" s="168" t="n"/>
      <c r="I107" s="168" t="n"/>
      <c r="J107" s="168" t="n"/>
      <c r="K107" s="158" t="inlineStr"/>
      <c r="L107" s="283" t="inlineStr"/>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&amp;CW01  •  Settimana 01&amp;RPagina &amp;P di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tabColor rgb="0054823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02  •  ACCUMULO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IFERROR(SUMPRODUCT(('W02'!$H$9:$H$31&lt;&gt;"")*('W02'!$I$9:$I$31&lt;&gt;"")*'W02'!$H$9:$H$31*('W02'!$I$9:$I$31+'W02'!$J$9:$J$31))/SUMPRODUCT(('W01'!$H$9:$H$31&lt;&gt;"")*('W01'!$I$9:$I$31&lt;&gt;"")*'W01'!$H$9:$H$31*('W01'!$I$9:$I$31+'W01'!$J$9:$J$31))-1,"")</f>
        <v/>
      </c>
      <c r="E5" s="239" t="inlineStr">
        <is>
          <t>G2</t>
        </is>
      </c>
      <c r="F5" s="279">
        <f>IFERROR(SUMPRODUCT(('W02'!$H$35:$H$55&lt;&gt;"")*('W02'!$I$35:$I$55&lt;&gt;"")*'W02'!$H$35:$H$55*('W02'!$I$35:$I$55+'W02'!$J$35:$J$55))/SUMPRODUCT(('W01'!$H$35:$H$55&lt;&gt;"")*('W01'!$I$35:$I$55&lt;&gt;"")*'W01'!$H$35:$H$55*('W01'!$I$35:$I$55+'W01'!$J$35:$J$55))-1,"")</f>
        <v/>
      </c>
      <c r="G5" s="239" t="inlineStr">
        <is>
          <t>G3</t>
        </is>
      </c>
      <c r="H5" s="279">
        <f>IFERROR(SUMPRODUCT(('W02'!$H$59:$H$85&lt;&gt;"")*('W02'!$I$59:$I$85&lt;&gt;"")*'W02'!$H$59:$H$85*('W02'!$I$59:$I$85+'W02'!$J$59:$J$85))/SUMPRODUCT(('W01'!$H$59:$H$85&lt;&gt;"")*('W01'!$I$59:$I$85&lt;&gt;"")*'W01'!$H$59:$H$85*('W01'!$I$59:$I$85+'W01'!$J$59:$J$85))-1,"")</f>
        <v/>
      </c>
      <c r="I5" s="239" t="inlineStr">
        <is>
          <t>G4</t>
        </is>
      </c>
      <c r="J5" s="280" t="inlineStr">
        <is>
          <t>WEEK</t>
        </is>
      </c>
      <c r="K5" s="301">
        <f>IFERROR((SUMPRODUCT(('W02'!$H$9:$H$31&lt;&gt;"")*('W02'!$I$9:$I$31&lt;&gt;"")*'W02'!$H$9:$H$31*('W02'!$I$9:$I$31+'W02'!$J$9:$J$31))+SUMPRODUCT(('W02'!$H$35:$H$55&lt;&gt;"")*('W02'!$I$35:$I$55&lt;&gt;"")*'W02'!$H$35:$H$55*('W02'!$I$35:$I$55+'W02'!$J$35:$J$55))+SUMPRODUCT(('W02'!$H$59:$H$85&lt;&gt;"")*('W02'!$I$59:$I$85&lt;&gt;"")*'W02'!$H$59:$H$85*('W02'!$I$59:$I$85+'W02'!$J$59:$J$85))+SUMPRODUCT(('W02'!$H$89:$H$109&lt;&gt;"")*('W02'!$I$89:$I$109&lt;&gt;"")*'W02'!$H$89:$H$109*('W02'!$I$89:$I$109+'W02'!$J$89:$J$109)))/(SUMPRODUCT(('W01'!$H$9:$H$31&lt;&gt;"")*('W01'!$I$9:$I$31&lt;&gt;"")*'W01'!$H$9:$H$31*('W01'!$I$9:$I$31+'W01'!$J$9:$J$31))+SUMPRODUCT(('W01'!$H$35:$H$55&lt;&gt;"")*('W01'!$I$35:$I$55&lt;&gt;"")*'W01'!$H$35:$H$55*('W01'!$I$35:$I$55+'W01'!$J$35:$J$55))+SUMPRODUCT(('W01'!$H$59:$H$85&lt;&gt;"")*('W01'!$I$59:$I$85&lt;&gt;"")*'W01'!$H$59:$H$85*('W01'!$I$59:$I$85+'W01'!$J$59:$J$85))+SUMPRODUCT(('W01'!$H$89:$H$109&lt;&gt;"")*('W01'!$I$89:$I$109&lt;&gt;"")*'W01'!$H$89:$H$109*('W01'!$I$89:$I$109+'W01'!$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130</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01'!$M$9:$M$31=$M9),'W01'!$H$9:$H$31,'W01'!$I$9:$I$31+'W01'!$J$9:$J$31)+SUMPRODUCT(--('W01'!$M$35:$M$55=$M9),'W01'!$H$35:$H$55,'W01'!$I$35:$I$55+'W01'!$J$35:$J$55)+SUMPRODUCT(--('W01'!$M$59:$M$85=$M9),'W01'!$H$59:$H$85,'W01'!$I$59:$I$85+'W01'!$J$59:$J$85)+SUMPRODUCT(--('W01'!$M$89:$M$109=$M9),'W01'!$H$89:$H$109,'W01'!$I$89:$I$109+'W01'!$J$89:$J$109))=0,"",(SUMPRODUCT(--($M$9:$M$31=$M9),$H$9:$H$31,$I$9:$I$31+$J$9:$J$31)+SUMPRODUCT(--($M$35:$M$55=$M9),$H$35:$H$55,$I$35:$I$55+$J$35:$J$55)+SUMPRODUCT(--($M$59:$M$85=$M9),$H$59:$H$85,$I$59:$I$85+$J$59:$J$85)+SUMPRODUCT(--($M$89:$M$109=$M9),$H$89:$H$109,$I$89:$I$109+$J$89:$J$109))/(SUMPRODUCT(--('W01'!$M$9:$M$31=$M9),'W01'!$H$9:$H$31,'W01'!$I$9:$I$31+'W01'!$J$9:$J$31)+SUMPRODUCT(--('W01'!$M$35:$M$55=$M9),'W01'!$H$35:$H$55,'W01'!$I$35:$I$55+'W01'!$J$35:$J$55)+SUMPRODUCT(--('W01'!$M$59:$M$85=$M9),'W01'!$H$59:$H$85,'W01'!$I$59:$I$85+'W01'!$J$59:$J$85)+SUMPRODUCT(--('W01'!$M$89:$M$109=$M9),'W01'!$H$89:$H$109,'W01'!$I$89:$I$109+'W01'!$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55</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01'!$M$9:$M$31=$M12),'W01'!$H$9:$H$31,'W01'!$I$9:$I$31+'W01'!$J$9:$J$31)+SUMPRODUCT(--('W01'!$M$35:$M$55=$M12),'W01'!$H$35:$H$55,'W01'!$I$35:$I$55+'W01'!$J$35:$J$55)+SUMPRODUCT(--('W01'!$M$59:$M$85=$M12),'W01'!$H$59:$H$85,'W01'!$I$59:$I$85+'W01'!$J$59:$J$85)+SUMPRODUCT(--('W01'!$M$89:$M$109=$M12),'W01'!$H$89:$H$109,'W01'!$I$89:$I$109+'W01'!$J$89:$J$109))=0,"",(SUMPRODUCT(--($M$9:$M$31=$M12),$H$9:$H$31,$I$9:$I$31+$J$9:$J$31)+SUMPRODUCT(--($M$35:$M$55=$M12),$H$35:$H$55,$I$35:$I$55+$J$35:$J$55)+SUMPRODUCT(--($M$59:$M$85=$M12),$H$59:$H$85,$I$59:$I$85+$J$59:$J$85)+SUMPRODUCT(--($M$89:$M$109=$M12),$H$89:$H$109,$I$89:$I$109+$J$89:$J$109))/(SUMPRODUCT(--('W01'!$M$9:$M$31=$M12),'W01'!$H$9:$H$31,'W01'!$I$9:$I$31+'W01'!$J$9:$J$31)+SUMPRODUCT(--('W01'!$M$35:$M$55=$M12),'W01'!$H$35:$H$55,'W01'!$I$35:$I$55+'W01'!$J$35:$J$55)+SUMPRODUCT(--('W01'!$M$59:$M$85=$M12),'W01'!$H$59:$H$85,'W01'!$I$59:$I$85+'W01'!$J$59:$J$85)+SUMPRODUCT(--('W01'!$M$89:$M$109=$M12),'W01'!$H$89:$H$109,'W01'!$I$89:$I$109+'W01'!$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67.5</v>
      </c>
      <c r="H15" s="160" t="n"/>
      <c r="I15" s="161" t="n"/>
      <c r="J15" s="161" t="n"/>
      <c r="K15" s="158" t="inlineStr"/>
      <c r="L15" s="283">
        <f>IFERROR(IF($M15="","",IF((SUMPRODUCT(--($M$9:$M$31=$M15),$H$9:$H$31,$I$9:$I$31+$J$9:$J$31)+SUMPRODUCT(--($M$35:$M$55=$M15),$H$35:$H$55,$I$35:$I$55+$J$35:$J$55)+SUMPRODUCT(--($M$59:$M$85=$M15),$H$59:$H$85,$I$59:$I$85+$J$59:$J$85)+SUMPRODUCT(--($M$89:$M$109=$M15),$H$89:$H$109,$I$89:$I$109+$J$89:$J$109))=0,"",IF((SUMPRODUCT(--('W01'!$M$9:$M$31=$M15),'W01'!$H$9:$H$31,'W01'!$I$9:$I$31+'W01'!$J$9:$J$31)+SUMPRODUCT(--('W01'!$M$35:$M$55=$M15),'W01'!$H$35:$H$55,'W01'!$I$35:$I$55+'W01'!$J$35:$J$55)+SUMPRODUCT(--('W01'!$M$59:$M$85=$M15),'W01'!$H$59:$H$85,'W01'!$I$59:$I$85+'W01'!$J$59:$J$85)+SUMPRODUCT(--('W01'!$M$89:$M$109=$M15),'W01'!$H$89:$H$109,'W01'!$I$89:$I$109+'W01'!$J$89:$J$109))=0,"",(SUMPRODUCT(--($M$9:$M$31=$M15),$H$9:$H$31,$I$9:$I$31+$J$9:$J$31)+SUMPRODUCT(--($M$35:$M$55=$M15),$H$35:$H$55,$I$35:$I$55+$J$35:$J$55)+SUMPRODUCT(--($M$59:$M$85=$M15),$H$59:$H$85,$I$59:$I$85+$J$59:$J$85)+SUMPRODUCT(--($M$89:$M$109=$M15),$H$89:$H$109,$I$89:$I$109+$J$89:$J$109))/(SUMPRODUCT(--('W01'!$M$9:$M$31=$M15),'W01'!$H$9:$H$31,'W01'!$I$9:$I$31+'W01'!$J$9:$J$31)+SUMPRODUCT(--('W01'!$M$35:$M$55=$M15),'W01'!$H$35:$H$55,'W01'!$I$35:$I$55+'W01'!$J$35:$J$55)+SUMPRODUCT(--('W01'!$M$59:$M$85=$M15),'W01'!$H$59:$H$85,'W01'!$I$59:$I$85+'W01'!$J$59:$J$85)+SUMPRODUCT(--('W01'!$M$89:$M$109=$M15),'W01'!$H$89:$H$109,'W01'!$I$89:$I$109+'W01'!$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01'!$M$9:$M$31=$M17),'W01'!$H$9:$H$31,'W01'!$I$9:$I$31+'W01'!$J$9:$J$31)+SUMPRODUCT(--('W01'!$M$35:$M$55=$M17),'W01'!$H$35:$H$55,'W01'!$I$35:$I$55+'W01'!$J$35:$J$55)+SUMPRODUCT(--('W01'!$M$59:$M$85=$M17),'W01'!$H$59:$H$85,'W01'!$I$59:$I$85+'W01'!$J$59:$J$85)+SUMPRODUCT(--('W01'!$M$89:$M$109=$M17),'W01'!$H$89:$H$109,'W01'!$I$89:$I$109+'W01'!$J$89:$J$109))=0,"",(SUMPRODUCT(--($M$9:$M$31=$M17),$H$9:$H$31,$I$9:$I$31+$J$9:$J$31)+SUMPRODUCT(--($M$35:$M$55=$M17),$H$35:$H$55,$I$35:$I$55+$J$35:$J$55)+SUMPRODUCT(--($M$59:$M$85=$M17),$H$59:$H$85,$I$59:$I$85+$J$59:$J$85)+SUMPRODUCT(--($M$89:$M$109=$M17),$H$89:$H$109,$I$89:$I$109+$J$89:$J$109))/(SUMPRODUCT(--('W01'!$M$9:$M$31=$M17),'W01'!$H$9:$H$31,'W01'!$I$9:$I$31+'W01'!$J$9:$J$31)+SUMPRODUCT(--('W01'!$M$35:$M$55=$M17),'W01'!$H$35:$H$55,'W01'!$I$35:$I$55+'W01'!$J$35:$J$55)+SUMPRODUCT(--('W01'!$M$59:$M$85=$M17),'W01'!$H$59:$H$85,'W01'!$I$59:$I$85+'W01'!$J$59:$J$85)+SUMPRODUCT(--('W01'!$M$89:$M$109=$M17),'W01'!$H$89:$H$109,'W01'!$I$89:$I$109+'W01'!$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90</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01'!$M$9:$M$31=$M19),'W01'!$H$9:$H$31,'W01'!$I$9:$I$31+'W01'!$J$9:$J$31)+SUMPRODUCT(--('W01'!$M$35:$M$55=$M19),'W01'!$H$35:$H$55,'W01'!$I$35:$I$55+'W01'!$J$35:$J$55)+SUMPRODUCT(--('W01'!$M$59:$M$85=$M19),'W01'!$H$59:$H$85,'W01'!$I$59:$I$85+'W01'!$J$59:$J$85)+SUMPRODUCT(--('W01'!$M$89:$M$109=$M19),'W01'!$H$89:$H$109,'W01'!$I$89:$I$109+'W01'!$J$89:$J$109))=0,"",(SUMPRODUCT(--($M$9:$M$31=$M19),$H$9:$H$31,$I$9:$I$31+$J$9:$J$31)+SUMPRODUCT(--($M$35:$M$55=$M19),$H$35:$H$55,$I$35:$I$55+$J$35:$J$55)+SUMPRODUCT(--($M$59:$M$85=$M19),$H$59:$H$85,$I$59:$I$85+$J$59:$J$85)+SUMPRODUCT(--($M$89:$M$109=$M19),$H$89:$H$109,$I$89:$I$109+$J$89:$J$109))/(SUMPRODUCT(--('W01'!$M$9:$M$31=$M19),'W01'!$H$9:$H$31,'W01'!$I$9:$I$31+'W01'!$J$9:$J$31)+SUMPRODUCT(--('W01'!$M$35:$M$55=$M19),'W01'!$H$35:$H$55,'W01'!$I$35:$I$55+'W01'!$J$35:$J$55)+SUMPRODUCT(--('W01'!$M$59:$M$85=$M19),'W01'!$H$59:$H$85,'W01'!$I$59:$I$85+'W01'!$J$59:$J$85)+SUMPRODUCT(--('W01'!$M$89:$M$109=$M19),'W01'!$H$89:$H$109,'W01'!$I$89:$I$109+'W01'!$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01'!$M$9:$M$31=$M22),'W01'!$H$9:$H$31,'W01'!$I$9:$I$31+'W01'!$J$9:$J$31)+SUMPRODUCT(--('W01'!$M$35:$M$55=$M22),'W01'!$H$35:$H$55,'W01'!$I$35:$I$55+'W01'!$J$35:$J$55)+SUMPRODUCT(--('W01'!$M$59:$M$85=$M22),'W01'!$H$59:$H$85,'W01'!$I$59:$I$85+'W01'!$J$59:$J$85)+SUMPRODUCT(--('W01'!$M$89:$M$109=$M22),'W01'!$H$89:$H$109,'W01'!$I$89:$I$109+'W01'!$J$89:$J$109))=0,"",(SUMPRODUCT(--($M$9:$M$31=$M22),$H$9:$H$31,$I$9:$I$31+$J$9:$J$31)+SUMPRODUCT(--($M$35:$M$55=$M22),$H$35:$H$55,$I$35:$I$55+$J$35:$J$55)+SUMPRODUCT(--($M$59:$M$85=$M22),$H$59:$H$85,$I$59:$I$85+$J$59:$J$85)+SUMPRODUCT(--($M$89:$M$109=$M22),$H$89:$H$109,$I$89:$I$109+$J$89:$J$109))/(SUMPRODUCT(--('W01'!$M$9:$M$31=$M22),'W01'!$H$9:$H$31,'W01'!$I$9:$I$31+'W01'!$J$9:$J$31)+SUMPRODUCT(--('W01'!$M$35:$M$55=$M22),'W01'!$H$35:$H$55,'W01'!$I$35:$I$55+'W01'!$J$35:$J$55)+SUMPRODUCT(--('W01'!$M$59:$M$85=$M22),'W01'!$H$59:$H$85,'W01'!$I$59:$I$85+'W01'!$J$59:$J$85)+SUMPRODUCT(--('W01'!$M$89:$M$109=$M22),'W01'!$H$89:$H$109,'W01'!$I$89:$I$109+'W01'!$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01'!$M$9:$M$31=$M25),'W01'!$H$9:$H$31,'W01'!$I$9:$I$31+'W01'!$J$9:$J$31)+SUMPRODUCT(--('W01'!$M$35:$M$55=$M25),'W01'!$H$35:$H$55,'W01'!$I$35:$I$55+'W01'!$J$35:$J$55)+SUMPRODUCT(--('W01'!$M$59:$M$85=$M25),'W01'!$H$59:$H$85,'W01'!$I$59:$I$85+'W01'!$J$59:$J$85)+SUMPRODUCT(--('W01'!$M$89:$M$109=$M25),'W01'!$H$89:$H$109,'W01'!$I$89:$I$109+'W01'!$J$89:$J$109))=0,"",(SUMPRODUCT(--($M$9:$M$31=$M25),$H$9:$H$31,$I$9:$I$31+$J$9:$J$31)+SUMPRODUCT(--($M$35:$M$55=$M25),$H$35:$H$55,$I$35:$I$55+$J$35:$J$55)+SUMPRODUCT(--($M$59:$M$85=$M25),$H$59:$H$85,$I$59:$I$85+$J$59:$J$85)+SUMPRODUCT(--($M$89:$M$109=$M25),$H$89:$H$109,$I$89:$I$109+$J$89:$J$109))/(SUMPRODUCT(--('W01'!$M$9:$M$31=$M25),'W01'!$H$9:$H$31,'W01'!$I$9:$I$31+'W01'!$J$9:$J$31)+SUMPRODUCT(--('W01'!$M$35:$M$55=$M25),'W01'!$H$35:$H$55,'W01'!$I$35:$I$55+'W01'!$J$35:$J$55)+SUMPRODUCT(--('W01'!$M$59:$M$85=$M25),'W01'!$H$59:$H$85,'W01'!$I$59:$I$85+'W01'!$J$59:$J$85)+SUMPRODUCT(--('W01'!$M$89:$M$109=$M25),'W01'!$H$89:$H$109,'W01'!$I$89:$I$109+'W01'!$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01'!$M$9:$M$31=$M29),'W01'!$H$9:$H$31,'W01'!$I$9:$I$31+'W01'!$J$9:$J$31)+SUMPRODUCT(--('W01'!$M$35:$M$55=$M29),'W01'!$H$35:$H$55,'W01'!$I$35:$I$55+'W01'!$J$35:$J$55)+SUMPRODUCT(--('W01'!$M$59:$M$85=$M29),'W01'!$H$59:$H$85,'W01'!$I$59:$I$85+'W01'!$J$59:$J$85)+SUMPRODUCT(--('W01'!$M$89:$M$109=$M29),'W01'!$H$89:$H$109,'W01'!$I$89:$I$109+'W01'!$J$89:$J$109))=0,"",(SUMPRODUCT(--($M$9:$M$31=$M29),$H$9:$H$31,$I$9:$I$31+$J$9:$J$31)+SUMPRODUCT(--($M$35:$M$55=$M29),$H$35:$H$55,$I$35:$I$55+$J$35:$J$55)+SUMPRODUCT(--($M$59:$M$85=$M29),$H$59:$H$85,$I$59:$I$85+$J$59:$J$85)+SUMPRODUCT(--($M$89:$M$109=$M29),$H$89:$H$109,$I$89:$I$109+$J$89:$J$109))/(SUMPRODUCT(--('W01'!$M$9:$M$31=$M29),'W01'!$H$9:$H$31,'W01'!$I$9:$I$31+'W01'!$J$9:$J$31)+SUMPRODUCT(--('W01'!$M$35:$M$55=$M29),'W01'!$H$35:$H$55,'W01'!$I$35:$I$55+'W01'!$J$35:$J$55)+SUMPRODUCT(--('W01'!$M$59:$M$85=$M29),'W01'!$H$59:$H$85,'W01'!$I$59:$I$85+'W01'!$J$59:$J$85)+SUMPRODUCT(--('W01'!$M$89:$M$109=$M29),'W01'!$H$89:$H$109,'W01'!$I$89:$I$109+'W01'!$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170</v>
      </c>
      <c r="H35" s="160" t="n"/>
      <c r="I35" s="161" t="n"/>
      <c r="J35" s="161" t="n"/>
      <c r="K35" s="158" t="inlineStr"/>
      <c r="L35" s="283">
        <f>IFERROR(IF($M35="","",IF((SUMPRODUCT(--($M$9:$M$31=$M35),$H$9:$H$31,$I$9:$I$31+$J$9:$J$31)+SUMPRODUCT(--($M$35:$M$55=$M35),$H$35:$H$55,$I$35:$I$55+$J$35:$J$55)+SUMPRODUCT(--($M$59:$M$85=$M35),$H$59:$H$85,$I$59:$I$85+$J$59:$J$85)+SUMPRODUCT(--($M$89:$M$109=$M35),$H$89:$H$109,$I$89:$I$109+$J$89:$J$109))=0,"",IF((SUMPRODUCT(--('W01'!$M$9:$M$31=$M35),'W01'!$H$9:$H$31,'W01'!$I$9:$I$31+'W01'!$J$9:$J$31)+SUMPRODUCT(--('W01'!$M$35:$M$55=$M35),'W01'!$H$35:$H$55,'W01'!$I$35:$I$55+'W01'!$J$35:$J$55)+SUMPRODUCT(--('W01'!$M$59:$M$85=$M35),'W01'!$H$59:$H$85,'W01'!$I$59:$I$85+'W01'!$J$59:$J$85)+SUMPRODUCT(--('W01'!$M$89:$M$109=$M35),'W01'!$H$89:$H$109,'W01'!$I$89:$I$109+'W01'!$J$89:$J$109))=0,"",(SUMPRODUCT(--($M$9:$M$31=$M35),$H$9:$H$31,$I$9:$I$31+$J$9:$J$31)+SUMPRODUCT(--($M$35:$M$55=$M35),$H$35:$H$55,$I$35:$I$55+$J$35:$J$55)+SUMPRODUCT(--($M$59:$M$85=$M35),$H$59:$H$85,$I$59:$I$85+$J$59:$J$85)+SUMPRODUCT(--($M$89:$M$109=$M35),$H$89:$H$109,$I$89:$I$109+$J$89:$J$109))/(SUMPRODUCT(--('W01'!$M$9:$M$31=$M35),'W01'!$H$9:$H$31,'W01'!$I$9:$I$31+'W01'!$J$9:$J$31)+SUMPRODUCT(--('W01'!$M$35:$M$55=$M35),'W01'!$H$35:$H$55,'W01'!$I$35:$I$55+'W01'!$J$35:$J$55)+SUMPRODUCT(--('W01'!$M$59:$M$85=$M35),'W01'!$H$59:$H$85,'W01'!$I$59:$I$85+'W01'!$J$59:$J$85)+SUMPRODUCT(--('W01'!$M$89:$M$109=$M35),'W01'!$H$89:$H$109,'W01'!$I$89:$I$109+'W01'!$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160</v>
      </c>
      <c r="H38" s="160" t="n"/>
      <c r="I38" s="161" t="n"/>
      <c r="J38" s="161" t="n"/>
      <c r="K38" s="164" t="inlineStr"/>
      <c r="L38" s="283">
        <f>IFERROR(IF($M38="","",IF((SUMPRODUCT(--($M$9:$M$31=$M38),$H$9:$H$31,$I$9:$I$31+$J$9:$J$31)+SUMPRODUCT(--($M$35:$M$55=$M38),$H$35:$H$55,$I$35:$I$55+$J$35:$J$55)+SUMPRODUCT(--($M$59:$M$85=$M38),$H$59:$H$85,$I$59:$I$85+$J$59:$J$85)+SUMPRODUCT(--($M$89:$M$109=$M38),$H$89:$H$109,$I$89:$I$109+$J$89:$J$109))=0,"",IF((SUMPRODUCT(--('W01'!$M$9:$M$31=$M38),'W01'!$H$9:$H$31,'W01'!$I$9:$I$31+'W01'!$J$9:$J$31)+SUMPRODUCT(--('W01'!$M$35:$M$55=$M38),'W01'!$H$35:$H$55,'W01'!$I$35:$I$55+'W01'!$J$35:$J$55)+SUMPRODUCT(--('W01'!$M$59:$M$85=$M38),'W01'!$H$59:$H$85,'W01'!$I$59:$I$85+'W01'!$J$59:$J$85)+SUMPRODUCT(--('W01'!$M$89:$M$109=$M38),'W01'!$H$89:$H$109,'W01'!$I$89:$I$109+'W01'!$J$89:$J$109))=0,"",(SUMPRODUCT(--($M$9:$M$31=$M38),$H$9:$H$31,$I$9:$I$31+$J$9:$J$31)+SUMPRODUCT(--($M$35:$M$55=$M38),$H$35:$H$55,$I$35:$I$55+$J$35:$J$55)+SUMPRODUCT(--($M$59:$M$85=$M38),$H$59:$H$85,$I$59:$I$85+$J$59:$J$85)+SUMPRODUCT(--($M$89:$M$109=$M38),$H$89:$H$109,$I$89:$I$109+$J$89:$J$109))/(SUMPRODUCT(--('W01'!$M$9:$M$31=$M38),'W01'!$H$9:$H$31,'W01'!$I$9:$I$31+'W01'!$J$9:$J$31)+SUMPRODUCT(--('W01'!$M$35:$M$55=$M38),'W01'!$H$35:$H$55,'W01'!$I$35:$I$55+'W01'!$J$35:$J$55)+SUMPRODUCT(--('W01'!$M$59:$M$85=$M38),'W01'!$H$59:$H$85,'W01'!$I$59:$I$85+'W01'!$J$59:$J$85)+SUMPRODUCT(--('W01'!$M$89:$M$109=$M38),'W01'!$H$89:$H$109,'W01'!$I$89:$I$109+'W01'!$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65</v>
      </c>
      <c r="H41" s="160" t="n"/>
      <c r="I41" s="161" t="n"/>
      <c r="J41" s="161" t="n"/>
      <c r="K41" s="158" t="inlineStr"/>
      <c r="L41" s="283">
        <f>IFERROR(IF($M41="","",IF((SUMPRODUCT(--($M$9:$M$31=$M41),$H$9:$H$31,$I$9:$I$31+$J$9:$J$31)+SUMPRODUCT(--($M$35:$M$55=$M41),$H$35:$H$55,$I$35:$I$55+$J$35:$J$55)+SUMPRODUCT(--($M$59:$M$85=$M41),$H$59:$H$85,$I$59:$I$85+$J$59:$J$85)+SUMPRODUCT(--($M$89:$M$109=$M41),$H$89:$H$109,$I$89:$I$109+$J$89:$J$109))=0,"",IF((SUMPRODUCT(--('W01'!$M$9:$M$31=$M41),'W01'!$H$9:$H$31,'W01'!$I$9:$I$31+'W01'!$J$9:$J$31)+SUMPRODUCT(--('W01'!$M$35:$M$55=$M41),'W01'!$H$35:$H$55,'W01'!$I$35:$I$55+'W01'!$J$35:$J$55)+SUMPRODUCT(--('W01'!$M$59:$M$85=$M41),'W01'!$H$59:$H$85,'W01'!$I$59:$I$85+'W01'!$J$59:$J$85)+SUMPRODUCT(--('W01'!$M$89:$M$109=$M41),'W01'!$H$89:$H$109,'W01'!$I$89:$I$109+'W01'!$J$89:$J$109))=0,"",(SUMPRODUCT(--($M$9:$M$31=$M41),$H$9:$H$31,$I$9:$I$31+$J$9:$J$31)+SUMPRODUCT(--($M$35:$M$55=$M41),$H$35:$H$55,$I$35:$I$55+$J$35:$J$55)+SUMPRODUCT(--($M$59:$M$85=$M41),$H$59:$H$85,$I$59:$I$85+$J$59:$J$85)+SUMPRODUCT(--($M$89:$M$109=$M41),$H$89:$H$109,$I$89:$I$109+$J$89:$J$109))/(SUMPRODUCT(--('W01'!$M$9:$M$31=$M41),'W01'!$H$9:$H$31,'W01'!$I$9:$I$31+'W01'!$J$9:$J$31)+SUMPRODUCT(--('W01'!$M$35:$M$55=$M41),'W01'!$H$35:$H$55,'W01'!$I$35:$I$55+'W01'!$J$35:$J$55)+SUMPRODUCT(--('W01'!$M$59:$M$85=$M41),'W01'!$H$59:$H$85,'W01'!$I$59:$I$85+'W01'!$J$59:$J$85)+SUMPRODUCT(--('W01'!$M$89:$M$109=$M41),'W01'!$H$89:$H$109,'W01'!$I$89:$I$109+'W01'!$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30</v>
      </c>
      <c r="H43" s="160" t="n"/>
      <c r="I43" s="161" t="n"/>
      <c r="J43" s="161" t="n"/>
      <c r="K43" s="158" t="inlineStr"/>
      <c r="L43" s="283">
        <f>IFERROR(IF($M43="","",IF((SUMPRODUCT(--($M$9:$M$31=$M43),$H$9:$H$31,$I$9:$I$31+$J$9:$J$31)+SUMPRODUCT(--($M$35:$M$55=$M43),$H$35:$H$55,$I$35:$I$55+$J$35:$J$55)+SUMPRODUCT(--($M$59:$M$85=$M43),$H$59:$H$85,$I$59:$I$85+$J$59:$J$85)+SUMPRODUCT(--($M$89:$M$109=$M43),$H$89:$H$109,$I$89:$I$109+$J$89:$J$109))=0,"",IF((SUMPRODUCT(--('W01'!$M$9:$M$31=$M43),'W01'!$H$9:$H$31,'W01'!$I$9:$I$31+'W01'!$J$9:$J$31)+SUMPRODUCT(--('W01'!$M$35:$M$55=$M43),'W01'!$H$35:$H$55,'W01'!$I$35:$I$55+'W01'!$J$35:$J$55)+SUMPRODUCT(--('W01'!$M$59:$M$85=$M43),'W01'!$H$59:$H$85,'W01'!$I$59:$I$85+'W01'!$J$59:$J$85)+SUMPRODUCT(--('W01'!$M$89:$M$109=$M43),'W01'!$H$89:$H$109,'W01'!$I$89:$I$109+'W01'!$J$89:$J$109))=0,"",(SUMPRODUCT(--($M$9:$M$31=$M43),$H$9:$H$31,$I$9:$I$31+$J$9:$J$31)+SUMPRODUCT(--($M$35:$M$55=$M43),$H$35:$H$55,$I$35:$I$55+$J$35:$J$55)+SUMPRODUCT(--($M$59:$M$85=$M43),$H$59:$H$85,$I$59:$I$85+$J$59:$J$85)+SUMPRODUCT(--($M$89:$M$109=$M43),$H$89:$H$109,$I$89:$I$109+$J$89:$J$109))/(SUMPRODUCT(--('W01'!$M$9:$M$31=$M43),'W01'!$H$9:$H$31,'W01'!$I$9:$I$31+'W01'!$J$9:$J$31)+SUMPRODUCT(--('W01'!$M$35:$M$55=$M43),'W01'!$H$35:$H$55,'W01'!$I$35:$I$55+'W01'!$J$35:$J$55)+SUMPRODUCT(--('W01'!$M$59:$M$85=$M43),'W01'!$H$59:$H$85,'W01'!$I$59:$I$85+'W01'!$J$59:$J$85)+SUMPRODUCT(--('W01'!$M$89:$M$109=$M43),'W01'!$H$89:$H$109,'W01'!$I$89:$I$109+'W01'!$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80</v>
      </c>
      <c r="H46" s="168" t="n"/>
      <c r="I46" s="168" t="n"/>
      <c r="J46" s="168" t="n"/>
      <c r="K46" s="164" t="inlineStr"/>
      <c r="L46" s="283">
        <f>IFERROR(IF($M46="","",IF((SUMPRODUCT(--($M$9:$M$31=$M46),$H$9:$H$31,$I$9:$I$31+$J$9:$J$31)+SUMPRODUCT(--($M$35:$M$55=$M46),$H$35:$H$55,$I$35:$I$55+$J$35:$J$55)+SUMPRODUCT(--($M$59:$M$85=$M46),$H$59:$H$85,$I$59:$I$85+$J$59:$J$85)+SUMPRODUCT(--($M$89:$M$109=$M46),$H$89:$H$109,$I$89:$I$109+$J$89:$J$109))=0,"",IF((SUMPRODUCT(--('W01'!$M$9:$M$31=$M46),'W01'!$H$9:$H$31,'W01'!$I$9:$I$31+'W01'!$J$9:$J$31)+SUMPRODUCT(--('W01'!$M$35:$M$55=$M46),'W01'!$H$35:$H$55,'W01'!$I$35:$I$55+'W01'!$J$35:$J$55)+SUMPRODUCT(--('W01'!$M$59:$M$85=$M46),'W01'!$H$59:$H$85,'W01'!$I$59:$I$85+'W01'!$J$59:$J$85)+SUMPRODUCT(--('W01'!$M$89:$M$109=$M46),'W01'!$H$89:$H$109,'W01'!$I$89:$I$109+'W01'!$J$89:$J$109))=0,"",(SUMPRODUCT(--($M$9:$M$31=$M46),$H$9:$H$31,$I$9:$I$31+$J$9:$J$31)+SUMPRODUCT(--($M$35:$M$55=$M46),$H$35:$H$55,$I$35:$I$55+$J$35:$J$55)+SUMPRODUCT(--($M$59:$M$85=$M46),$H$59:$H$85,$I$59:$I$85+$J$59:$J$85)+SUMPRODUCT(--($M$89:$M$109=$M46),$H$89:$H$109,$I$89:$I$109+$J$89:$J$109))/(SUMPRODUCT(--('W01'!$M$9:$M$31=$M46),'W01'!$H$9:$H$31,'W01'!$I$9:$I$31+'W01'!$J$9:$J$31)+SUMPRODUCT(--('W01'!$M$35:$M$55=$M46),'W01'!$H$35:$H$55,'W01'!$I$35:$I$55+'W01'!$J$35:$J$55)+SUMPRODUCT(--('W01'!$M$59:$M$85=$M46),'W01'!$H$59:$H$85,'W01'!$I$59:$I$85+'W01'!$J$59:$J$85)+SUMPRODUCT(--('W01'!$M$89:$M$109=$M46),'W01'!$H$89:$H$109,'W01'!$I$89:$I$109+'W01'!$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01'!$M$9:$M$31=$M48),'W01'!$H$9:$H$31,'W01'!$I$9:$I$31+'W01'!$J$9:$J$31)+SUMPRODUCT(--('W01'!$M$35:$M$55=$M48),'W01'!$H$35:$H$55,'W01'!$I$35:$I$55+'W01'!$J$35:$J$55)+SUMPRODUCT(--('W01'!$M$59:$M$85=$M48),'W01'!$H$59:$H$85,'W01'!$I$59:$I$85+'W01'!$J$59:$J$85)+SUMPRODUCT(--('W01'!$M$89:$M$109=$M48),'W01'!$H$89:$H$109,'W01'!$I$89:$I$109+'W01'!$J$89:$J$109))=0,"",(SUMPRODUCT(--($M$9:$M$31=$M48),$H$9:$H$31,$I$9:$I$31+$J$9:$J$31)+SUMPRODUCT(--($M$35:$M$55=$M48),$H$35:$H$55,$I$35:$I$55+$J$35:$J$55)+SUMPRODUCT(--($M$59:$M$85=$M48),$H$59:$H$85,$I$59:$I$85+$J$59:$J$85)+SUMPRODUCT(--($M$89:$M$109=$M48),$H$89:$H$109,$I$89:$I$109+$J$89:$J$109))/(SUMPRODUCT(--('W01'!$M$9:$M$31=$M48),'W01'!$H$9:$H$31,'W01'!$I$9:$I$31+'W01'!$J$9:$J$31)+SUMPRODUCT(--('W01'!$M$35:$M$55=$M48),'W01'!$H$35:$H$55,'W01'!$I$35:$I$55+'W01'!$J$35:$J$55)+SUMPRODUCT(--('W01'!$M$59:$M$85=$M48),'W01'!$H$59:$H$85,'W01'!$I$59:$I$85+'W01'!$J$59:$J$85)+SUMPRODUCT(--('W01'!$M$89:$M$109=$M48),'W01'!$H$89:$H$109,'W01'!$I$89:$I$109+'W01'!$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50</v>
      </c>
      <c r="H52" s="160" t="n"/>
      <c r="I52" s="161" t="n"/>
      <c r="J52" s="161" t="n"/>
      <c r="K52" s="164" t="inlineStr"/>
      <c r="L52" s="283">
        <f>IFERROR(IF($M52="","",IF((SUMPRODUCT(--($M$9:$M$31=$M52),$H$9:$H$31,$I$9:$I$31+$J$9:$J$31)+SUMPRODUCT(--($M$35:$M$55=$M52),$H$35:$H$55,$I$35:$I$55+$J$35:$J$55)+SUMPRODUCT(--($M$59:$M$85=$M52),$H$59:$H$85,$I$59:$I$85+$J$59:$J$85)+SUMPRODUCT(--($M$89:$M$109=$M52),$H$89:$H$109,$I$89:$I$109+$J$89:$J$109))=0,"",IF((SUMPRODUCT(--('W01'!$M$9:$M$31=$M52),'W01'!$H$9:$H$31,'W01'!$I$9:$I$31+'W01'!$J$9:$J$31)+SUMPRODUCT(--('W01'!$M$35:$M$55=$M52),'W01'!$H$35:$H$55,'W01'!$I$35:$I$55+'W01'!$J$35:$J$55)+SUMPRODUCT(--('W01'!$M$59:$M$85=$M52),'W01'!$H$59:$H$85,'W01'!$I$59:$I$85+'W01'!$J$59:$J$85)+SUMPRODUCT(--('W01'!$M$89:$M$109=$M52),'W01'!$H$89:$H$109,'W01'!$I$89:$I$109+'W01'!$J$89:$J$109))=0,"",(SUMPRODUCT(--($M$9:$M$31=$M52),$H$9:$H$31,$I$9:$I$31+$J$9:$J$31)+SUMPRODUCT(--($M$35:$M$55=$M52),$H$35:$H$55,$I$35:$I$55+$J$35:$J$55)+SUMPRODUCT(--($M$59:$M$85=$M52),$H$59:$H$85,$I$59:$I$85+$J$59:$J$85)+SUMPRODUCT(--($M$89:$M$109=$M52),$H$89:$H$109,$I$89:$I$109+$J$89:$J$109))/(SUMPRODUCT(--('W01'!$M$9:$M$31=$M52),'W01'!$H$9:$H$31,'W01'!$I$9:$I$31+'W01'!$J$9:$J$31)+SUMPRODUCT(--('W01'!$M$35:$M$55=$M52),'W01'!$H$35:$H$55,'W01'!$I$35:$I$55+'W01'!$J$35:$J$55)+SUMPRODUCT(--('W01'!$M$59:$M$85=$M52),'W01'!$H$59:$H$85,'W01'!$I$59:$I$85+'W01'!$J$59:$J$85)+SUMPRODUCT(--('W01'!$M$89:$M$109=$M52),'W01'!$H$89:$H$109,'W01'!$I$89:$I$109+'W01'!$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90</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01'!$M$9:$M$31=$M59),'W01'!$H$9:$H$31,'W01'!$I$9:$I$31+'W01'!$J$9:$J$31)+SUMPRODUCT(--('W01'!$M$35:$M$55=$M59),'W01'!$H$35:$H$55,'W01'!$I$35:$I$55+'W01'!$J$35:$J$55)+SUMPRODUCT(--('W01'!$M$59:$M$85=$M59),'W01'!$H$59:$H$85,'W01'!$I$59:$I$85+'W01'!$J$59:$J$85)+SUMPRODUCT(--('W01'!$M$89:$M$109=$M59),'W01'!$H$89:$H$109,'W01'!$I$89:$I$109+'W01'!$J$89:$J$109))=0,"",(SUMPRODUCT(--($M$9:$M$31=$M59),$H$9:$H$31,$I$9:$I$31+$J$9:$J$31)+SUMPRODUCT(--($M$35:$M$55=$M59),$H$35:$H$55,$I$35:$I$55+$J$35:$J$55)+SUMPRODUCT(--($M$59:$M$85=$M59),$H$59:$H$85,$I$59:$I$85+$J$59:$J$85)+SUMPRODUCT(--($M$89:$M$109=$M59),$H$89:$H$109,$I$89:$I$109+$J$89:$J$109))/(SUMPRODUCT(--('W01'!$M$9:$M$31=$M59),'W01'!$H$9:$H$31,'W01'!$I$9:$I$31+'W01'!$J$9:$J$31)+SUMPRODUCT(--('W01'!$M$35:$M$55=$M59),'W01'!$H$35:$H$55,'W01'!$I$35:$I$55+'W01'!$J$35:$J$55)+SUMPRODUCT(--('W01'!$M$59:$M$85=$M59),'W01'!$H$59:$H$85,'W01'!$I$59:$I$85+'W01'!$J$59:$J$85)+SUMPRODUCT(--('W01'!$M$89:$M$109=$M59),'W01'!$H$89:$H$109,'W01'!$I$89:$I$109+'W01'!$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01'!$M$9:$M$31=$M62),'W01'!$H$9:$H$31,'W01'!$I$9:$I$31+'W01'!$J$9:$J$31)+SUMPRODUCT(--('W01'!$M$35:$M$55=$M62),'W01'!$H$35:$H$55,'W01'!$I$35:$I$55+'W01'!$J$35:$J$55)+SUMPRODUCT(--('W01'!$M$59:$M$85=$M62),'W01'!$H$59:$H$85,'W01'!$I$59:$I$85+'W01'!$J$59:$J$85)+SUMPRODUCT(--('W01'!$M$89:$M$109=$M62),'W01'!$H$89:$H$109,'W01'!$I$89:$I$109+'W01'!$J$89:$J$109))=0,"",(SUMPRODUCT(--($M$9:$M$31=$M62),$H$9:$H$31,$I$9:$I$31+$J$9:$J$31)+SUMPRODUCT(--($M$35:$M$55=$M62),$H$35:$H$55,$I$35:$I$55+$J$35:$J$55)+SUMPRODUCT(--($M$59:$M$85=$M62),$H$59:$H$85,$I$59:$I$85+$J$59:$J$85)+SUMPRODUCT(--($M$89:$M$109=$M62),$H$89:$H$109,$I$89:$I$109+$J$89:$J$109))/(SUMPRODUCT(--('W01'!$M$9:$M$31=$M62),'W01'!$H$9:$H$31,'W01'!$I$9:$I$31+'W01'!$J$9:$J$31)+SUMPRODUCT(--('W01'!$M$35:$M$55=$M62),'W01'!$H$35:$H$55,'W01'!$I$35:$I$55+'W01'!$J$35:$J$55)+SUMPRODUCT(--('W01'!$M$59:$M$85=$M62),'W01'!$H$59:$H$85,'W01'!$I$59:$I$85+'W01'!$J$59:$J$85)+SUMPRODUCT(--('W01'!$M$89:$M$109=$M62),'W01'!$H$89:$H$109,'W01'!$I$89:$I$109+'W01'!$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65</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01'!$M$9:$M$31=$M65),'W01'!$H$9:$H$31,'W01'!$I$9:$I$31+'W01'!$J$9:$J$31)+SUMPRODUCT(--('W01'!$M$35:$M$55=$M65),'W01'!$H$35:$H$55,'W01'!$I$35:$I$55+'W01'!$J$35:$J$55)+SUMPRODUCT(--('W01'!$M$59:$M$85=$M65),'W01'!$H$59:$H$85,'W01'!$I$59:$I$85+'W01'!$J$59:$J$85)+SUMPRODUCT(--('W01'!$M$89:$M$109=$M65),'W01'!$H$89:$H$109,'W01'!$I$89:$I$109+'W01'!$J$89:$J$109))=0,"",(SUMPRODUCT(--($M$9:$M$31=$M65),$H$9:$H$31,$I$9:$I$31+$J$9:$J$31)+SUMPRODUCT(--($M$35:$M$55=$M65),$H$35:$H$55,$I$35:$I$55+$J$35:$J$55)+SUMPRODUCT(--($M$59:$M$85=$M65),$H$59:$H$85,$I$59:$I$85+$J$59:$J$85)+SUMPRODUCT(--($M$89:$M$109=$M65),$H$89:$H$109,$I$89:$I$109+$J$89:$J$109))/(SUMPRODUCT(--('W01'!$M$9:$M$31=$M65),'W01'!$H$9:$H$31,'W01'!$I$9:$I$31+'W01'!$J$9:$J$31)+SUMPRODUCT(--('W01'!$M$35:$M$55=$M65),'W01'!$H$35:$H$55,'W01'!$I$35:$I$55+'W01'!$J$35:$J$55)+SUMPRODUCT(--('W01'!$M$59:$M$85=$M65),'W01'!$H$59:$H$85,'W01'!$I$59:$I$85+'W01'!$J$59:$J$85)+SUMPRODUCT(--('W01'!$M$89:$M$109=$M65),'W01'!$H$89:$H$109,'W01'!$I$89:$I$109+'W01'!$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01'!$M$9:$M$31=$M67),'W01'!$H$9:$H$31,'W01'!$I$9:$I$31+'W01'!$J$9:$J$31)+SUMPRODUCT(--('W01'!$M$35:$M$55=$M67),'W01'!$H$35:$H$55,'W01'!$I$35:$I$55+'W01'!$J$35:$J$55)+SUMPRODUCT(--('W01'!$M$59:$M$85=$M67),'W01'!$H$59:$H$85,'W01'!$I$59:$I$85+'W01'!$J$59:$J$85)+SUMPRODUCT(--('W01'!$M$89:$M$109=$M67),'W01'!$H$89:$H$109,'W01'!$I$89:$I$109+'W01'!$J$89:$J$109))=0,"",(SUMPRODUCT(--($M$9:$M$31=$M67),$H$9:$H$31,$I$9:$I$31+$J$9:$J$31)+SUMPRODUCT(--($M$35:$M$55=$M67),$H$35:$H$55,$I$35:$I$55+$J$35:$J$55)+SUMPRODUCT(--($M$59:$M$85=$M67),$H$59:$H$85,$I$59:$I$85+$J$59:$J$85)+SUMPRODUCT(--($M$89:$M$109=$M67),$H$89:$H$109,$I$89:$I$109+$J$89:$J$109))/(SUMPRODUCT(--('W01'!$M$9:$M$31=$M67),'W01'!$H$9:$H$31,'W01'!$I$9:$I$31+'W01'!$J$9:$J$31)+SUMPRODUCT(--('W01'!$M$35:$M$55=$M67),'W01'!$H$35:$H$55,'W01'!$I$35:$I$55+'W01'!$J$35:$J$55)+SUMPRODUCT(--('W01'!$M$59:$M$85=$M67),'W01'!$H$59:$H$85,'W01'!$I$59:$I$85+'W01'!$J$59:$J$85)+SUMPRODUCT(--('W01'!$M$89:$M$109=$M67),'W01'!$H$89:$H$109,'W01'!$I$89:$I$109+'W01'!$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70</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01'!$M$9:$M$31=$M69),'W01'!$H$9:$H$31,'W01'!$I$9:$I$31+'W01'!$J$9:$J$31)+SUMPRODUCT(--('W01'!$M$35:$M$55=$M69),'W01'!$H$35:$H$55,'W01'!$I$35:$I$55+'W01'!$J$35:$J$55)+SUMPRODUCT(--('W01'!$M$59:$M$85=$M69),'W01'!$H$59:$H$85,'W01'!$I$59:$I$85+'W01'!$J$59:$J$85)+SUMPRODUCT(--('W01'!$M$89:$M$109=$M69),'W01'!$H$89:$H$109,'W01'!$I$89:$I$109+'W01'!$J$89:$J$109))=0,"",(SUMPRODUCT(--($M$9:$M$31=$M69),$H$9:$H$31,$I$9:$I$31+$J$9:$J$31)+SUMPRODUCT(--($M$35:$M$55=$M69),$H$35:$H$55,$I$35:$I$55+$J$35:$J$55)+SUMPRODUCT(--($M$59:$M$85=$M69),$H$59:$H$85,$I$59:$I$85+$J$59:$J$85)+SUMPRODUCT(--($M$89:$M$109=$M69),$H$89:$H$109,$I$89:$I$109+$J$89:$J$109))/(SUMPRODUCT(--('W01'!$M$9:$M$31=$M69),'W01'!$H$9:$H$31,'W01'!$I$9:$I$31+'W01'!$J$9:$J$31)+SUMPRODUCT(--('W01'!$M$35:$M$55=$M69),'W01'!$H$35:$H$55,'W01'!$I$35:$I$55+'W01'!$J$35:$J$55)+SUMPRODUCT(--('W01'!$M$59:$M$85=$M69),'W01'!$H$59:$H$85,'W01'!$I$59:$I$85+'W01'!$J$59:$J$85)+SUMPRODUCT(--('W01'!$M$89:$M$109=$M69),'W01'!$H$89:$H$109,'W01'!$I$89:$I$109+'W01'!$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31</v>
      </c>
      <c r="H71" s="168" t="n"/>
      <c r="I71" s="168" t="n"/>
      <c r="J71" s="168" t="n"/>
      <c r="K71" s="158" t="inlineStr"/>
      <c r="L71" s="283">
        <f>IFERROR(IF($M71="","",IF((SUMPRODUCT(--($M$9:$M$31=$M71),$H$9:$H$31,$I$9:$I$31+$J$9:$J$31)+SUMPRODUCT(--($M$35:$M$55=$M71),$H$35:$H$55,$I$35:$I$55+$J$35:$J$55)+SUMPRODUCT(--($M$59:$M$85=$M71),$H$59:$H$85,$I$59:$I$85+$J$59:$J$85)+SUMPRODUCT(--($M$89:$M$109=$M71),$H$89:$H$109,$I$89:$I$109+$J$89:$J$109))=0,"",IF((SUMPRODUCT(--('W01'!$M$9:$M$31=$M71),'W01'!$H$9:$H$31,'W01'!$I$9:$I$31+'W01'!$J$9:$J$31)+SUMPRODUCT(--('W01'!$M$35:$M$55=$M71),'W01'!$H$35:$H$55,'W01'!$I$35:$I$55+'W01'!$J$35:$J$55)+SUMPRODUCT(--('W01'!$M$59:$M$85=$M71),'W01'!$H$59:$H$85,'W01'!$I$59:$I$85+'W01'!$J$59:$J$85)+SUMPRODUCT(--('W01'!$M$89:$M$109=$M71),'W01'!$H$89:$H$109,'W01'!$I$89:$I$109+'W01'!$J$89:$J$109))=0,"",(SUMPRODUCT(--($M$9:$M$31=$M71),$H$9:$H$31,$I$9:$I$31+$J$9:$J$31)+SUMPRODUCT(--($M$35:$M$55=$M71),$H$35:$H$55,$I$35:$I$55+$J$35:$J$55)+SUMPRODUCT(--($M$59:$M$85=$M71),$H$59:$H$85,$I$59:$I$85+$J$59:$J$85)+SUMPRODUCT(--($M$89:$M$109=$M71),$H$89:$H$109,$I$89:$I$109+$J$89:$J$109))/(SUMPRODUCT(--('W01'!$M$9:$M$31=$M71),'W01'!$H$9:$H$31,'W01'!$I$9:$I$31+'W01'!$J$9:$J$31)+SUMPRODUCT(--('W01'!$M$35:$M$55=$M71),'W01'!$H$35:$H$55,'W01'!$I$35:$I$55+'W01'!$J$35:$J$55)+SUMPRODUCT(--('W01'!$M$59:$M$85=$M71),'W01'!$H$59:$H$85,'W01'!$I$59:$I$85+'W01'!$J$59:$J$85)+SUMPRODUCT(--('W01'!$M$89:$M$109=$M71),'W01'!$H$89:$H$109,'W01'!$I$89:$I$109+'W01'!$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01'!$M$9:$M$31=$M74),'W01'!$H$9:$H$31,'W01'!$I$9:$I$31+'W01'!$J$9:$J$31)+SUMPRODUCT(--('W01'!$M$35:$M$55=$M74),'W01'!$H$35:$H$55,'W01'!$I$35:$I$55+'W01'!$J$35:$J$55)+SUMPRODUCT(--('W01'!$M$59:$M$85=$M74),'W01'!$H$59:$H$85,'W01'!$I$59:$I$85+'W01'!$J$59:$J$85)+SUMPRODUCT(--('W01'!$M$89:$M$109=$M74),'W01'!$H$89:$H$109,'W01'!$I$89:$I$109+'W01'!$J$89:$J$109))=0,"",(SUMPRODUCT(--($M$9:$M$31=$M74),$H$9:$H$31,$I$9:$I$31+$J$9:$J$31)+SUMPRODUCT(--($M$35:$M$55=$M74),$H$35:$H$55,$I$35:$I$55+$J$35:$J$55)+SUMPRODUCT(--($M$59:$M$85=$M74),$H$59:$H$85,$I$59:$I$85+$J$59:$J$85)+SUMPRODUCT(--($M$89:$M$109=$M74),$H$89:$H$109,$I$89:$I$109+$J$89:$J$109))/(SUMPRODUCT(--('W01'!$M$9:$M$31=$M74),'W01'!$H$9:$H$31,'W01'!$I$9:$I$31+'W01'!$J$9:$J$31)+SUMPRODUCT(--('W01'!$M$35:$M$55=$M74),'W01'!$H$35:$H$55,'W01'!$I$35:$I$55+'W01'!$J$35:$J$55)+SUMPRODUCT(--('W01'!$M$59:$M$85=$M74),'W01'!$H$59:$H$85,'W01'!$I$59:$I$85+'W01'!$J$59:$J$85)+SUMPRODUCT(--('W01'!$M$89:$M$109=$M74),'W01'!$H$89:$H$109,'W01'!$I$89:$I$109+'W01'!$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26</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01'!$M$9:$M$31=$M78),'W01'!$H$9:$H$31,'W01'!$I$9:$I$31+'W01'!$J$9:$J$31)+SUMPRODUCT(--('W01'!$M$35:$M$55=$M78),'W01'!$H$35:$H$55,'W01'!$I$35:$I$55+'W01'!$J$35:$J$55)+SUMPRODUCT(--('W01'!$M$59:$M$85=$M78),'W01'!$H$59:$H$85,'W01'!$I$59:$I$85+'W01'!$J$59:$J$85)+SUMPRODUCT(--('W01'!$M$89:$M$109=$M78),'W01'!$H$89:$H$109,'W01'!$I$89:$I$109+'W01'!$J$89:$J$109))=0,"",(SUMPRODUCT(--($M$9:$M$31=$M78),$H$9:$H$31,$I$9:$I$31+$J$9:$J$31)+SUMPRODUCT(--($M$35:$M$55=$M78),$H$35:$H$55,$I$35:$I$55+$J$35:$J$55)+SUMPRODUCT(--($M$59:$M$85=$M78),$H$59:$H$85,$I$59:$I$85+$J$59:$J$85)+SUMPRODUCT(--($M$89:$M$109=$M78),$H$89:$H$109,$I$89:$I$109+$J$89:$J$109))/(SUMPRODUCT(--('W01'!$M$9:$M$31=$M78),'W01'!$H$9:$H$31,'W01'!$I$9:$I$31+'W01'!$J$9:$J$31)+SUMPRODUCT(--('W01'!$M$35:$M$55=$M78),'W01'!$H$35:$H$55,'W01'!$I$35:$I$55+'W01'!$J$35:$J$55)+SUMPRODUCT(--('W01'!$M$59:$M$85=$M78),'W01'!$H$59:$H$85,'W01'!$I$59:$I$85+'W01'!$J$59:$J$85)+SUMPRODUCT(--('W01'!$M$89:$M$109=$M78),'W01'!$H$89:$H$109,'W01'!$I$89:$I$109+'W01'!$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50</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01'!$M$9:$M$31=$M80),'W01'!$H$9:$H$31,'W01'!$I$9:$I$31+'W01'!$J$9:$J$31)+SUMPRODUCT(--('W01'!$M$35:$M$55=$M80),'W01'!$H$35:$H$55,'W01'!$I$35:$I$55+'W01'!$J$35:$J$55)+SUMPRODUCT(--('W01'!$M$59:$M$85=$M80),'W01'!$H$59:$H$85,'W01'!$I$59:$I$85+'W01'!$J$59:$J$85)+SUMPRODUCT(--('W01'!$M$89:$M$109=$M80),'W01'!$H$89:$H$109,'W01'!$I$89:$I$109+'W01'!$J$89:$J$109))=0,"",(SUMPRODUCT(--($M$9:$M$31=$M80),$H$9:$H$31,$I$9:$I$31+$J$9:$J$31)+SUMPRODUCT(--($M$35:$M$55=$M80),$H$35:$H$55,$I$35:$I$55+$J$35:$J$55)+SUMPRODUCT(--($M$59:$M$85=$M80),$H$59:$H$85,$I$59:$I$85+$J$59:$J$85)+SUMPRODUCT(--($M$89:$M$109=$M80),$H$89:$H$109,$I$89:$I$109+$J$89:$J$109))/(SUMPRODUCT(--('W01'!$M$9:$M$31=$M80),'W01'!$H$9:$H$31,'W01'!$I$9:$I$31+'W01'!$J$9:$J$31)+SUMPRODUCT(--('W01'!$M$35:$M$55=$M80),'W01'!$H$35:$H$55,'W01'!$I$35:$I$55+'W01'!$J$35:$J$55)+SUMPRODUCT(--('W01'!$M$59:$M$85=$M80),'W01'!$H$59:$H$85,'W01'!$I$59:$I$85+'W01'!$J$59:$J$85)+SUMPRODUCT(--('W01'!$M$89:$M$109=$M80),'W01'!$H$89:$H$109,'W01'!$I$89:$I$109+'W01'!$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01'!$M$9:$M$31=$M83),'W01'!$H$9:$H$31,'W01'!$I$9:$I$31+'W01'!$J$9:$J$31)+SUMPRODUCT(--('W01'!$M$35:$M$55=$M83),'W01'!$H$35:$H$55,'W01'!$I$35:$I$55+'W01'!$J$35:$J$55)+SUMPRODUCT(--('W01'!$M$59:$M$85=$M83),'W01'!$H$59:$H$85,'W01'!$I$59:$I$85+'W01'!$J$59:$J$85)+SUMPRODUCT(--('W01'!$M$89:$M$109=$M83),'W01'!$H$89:$H$109,'W01'!$I$89:$I$109+'W01'!$J$89:$J$109))=0,"",(SUMPRODUCT(--($M$9:$M$31=$M83),$H$9:$H$31,$I$9:$I$31+$J$9:$J$31)+SUMPRODUCT(--($M$35:$M$55=$M83),$H$35:$H$55,$I$35:$I$55+$J$35:$J$55)+SUMPRODUCT(--($M$59:$M$85=$M83),$H$59:$H$85,$I$59:$I$85+$J$59:$J$85)+SUMPRODUCT(--($M$89:$M$109=$M83),$H$89:$H$109,$I$89:$I$109+$J$89:$J$109))/(SUMPRODUCT(--('W01'!$M$9:$M$31=$M83),'W01'!$H$9:$H$31,'W01'!$I$9:$I$31+'W01'!$J$9:$J$31)+SUMPRODUCT(--('W01'!$M$35:$M$55=$M83),'W01'!$H$35:$H$55,'W01'!$I$35:$I$55+'W01'!$J$35:$J$55)+SUMPRODUCT(--('W01'!$M$59:$M$85=$M83),'W01'!$H$59:$H$85,'W01'!$I$59:$I$85+'W01'!$J$59:$J$85)+SUMPRODUCT(--('W01'!$M$89:$M$109=$M83),'W01'!$H$89:$H$109,'W01'!$I$89:$I$109+'W01'!$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70</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01'!$M$9:$M$31=$M89),'W01'!$H$9:$H$31,'W01'!$I$9:$I$31+'W01'!$J$9:$J$31)+SUMPRODUCT(--('W01'!$M$35:$M$55=$M89),'W01'!$H$35:$H$55,'W01'!$I$35:$I$55+'W01'!$J$35:$J$55)+SUMPRODUCT(--('W01'!$M$59:$M$85=$M89),'W01'!$H$59:$H$85,'W01'!$I$59:$I$85+'W01'!$J$59:$J$85)+SUMPRODUCT(--('W01'!$M$89:$M$109=$M89),'W01'!$H$89:$H$109,'W01'!$I$89:$I$109+'W01'!$J$89:$J$109))=0,"",(SUMPRODUCT(--($M$9:$M$31=$M89),$H$9:$H$31,$I$9:$I$31+$J$9:$J$31)+SUMPRODUCT(--($M$35:$M$55=$M89),$H$35:$H$55,$I$35:$I$55+$J$35:$J$55)+SUMPRODUCT(--($M$59:$M$85=$M89),$H$59:$H$85,$I$59:$I$85+$J$59:$J$85)+SUMPRODUCT(--($M$89:$M$109=$M89),$H$89:$H$109,$I$89:$I$109+$J$89:$J$109))/(SUMPRODUCT(--('W01'!$M$9:$M$31=$M89),'W01'!$H$9:$H$31,'W01'!$I$9:$I$31+'W01'!$J$9:$J$31)+SUMPRODUCT(--('W01'!$M$35:$M$55=$M89),'W01'!$H$35:$H$55,'W01'!$I$35:$I$55+'W01'!$J$35:$J$55)+SUMPRODUCT(--('W01'!$M$59:$M$85=$M89),'W01'!$H$59:$H$85,'W01'!$I$59:$I$85+'W01'!$J$59:$J$85)+SUMPRODUCT(--('W01'!$M$89:$M$109=$M89),'W01'!$H$89:$H$109,'W01'!$I$89:$I$109+'W01'!$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180</v>
      </c>
      <c r="H92" s="168" t="n"/>
      <c r="I92" s="168" t="n"/>
      <c r="J92" s="168" t="n"/>
      <c r="K92" s="164" t="inlineStr"/>
      <c r="L92" s="283">
        <f>IFERROR(IF($M92="","",IF((SUMPRODUCT(--($M$9:$M$31=$M92),$H$9:$H$31,$I$9:$I$31+$J$9:$J$31)+SUMPRODUCT(--($M$35:$M$55=$M92),$H$35:$H$55,$I$35:$I$55+$J$35:$J$55)+SUMPRODUCT(--($M$59:$M$85=$M92),$H$59:$H$85,$I$59:$I$85+$J$59:$J$85)+SUMPRODUCT(--($M$89:$M$109=$M92),$H$89:$H$109,$I$89:$I$109+$J$89:$J$109))=0,"",IF((SUMPRODUCT(--('W01'!$M$9:$M$31=$M92),'W01'!$H$9:$H$31,'W01'!$I$9:$I$31+'W01'!$J$9:$J$31)+SUMPRODUCT(--('W01'!$M$35:$M$55=$M92),'W01'!$H$35:$H$55,'W01'!$I$35:$I$55+'W01'!$J$35:$J$55)+SUMPRODUCT(--('W01'!$M$59:$M$85=$M92),'W01'!$H$59:$H$85,'W01'!$I$59:$I$85+'W01'!$J$59:$J$85)+SUMPRODUCT(--('W01'!$M$89:$M$109=$M92),'W01'!$H$89:$H$109,'W01'!$I$89:$I$109+'W01'!$J$89:$J$109))=0,"",(SUMPRODUCT(--($M$9:$M$31=$M92),$H$9:$H$31,$I$9:$I$31+$J$9:$J$31)+SUMPRODUCT(--($M$35:$M$55=$M92),$H$35:$H$55,$I$35:$I$55+$J$35:$J$55)+SUMPRODUCT(--($M$59:$M$85=$M92),$H$59:$H$85,$I$59:$I$85+$J$59:$J$85)+SUMPRODUCT(--($M$89:$M$109=$M92),$H$89:$H$109,$I$89:$I$109+$J$89:$J$109))/(SUMPRODUCT(--('W01'!$M$9:$M$31=$M92),'W01'!$H$9:$H$31,'W01'!$I$9:$I$31+'W01'!$J$9:$J$31)+SUMPRODUCT(--('W01'!$M$35:$M$55=$M92),'W01'!$H$35:$H$55,'W01'!$I$35:$I$55+'W01'!$J$35:$J$55)+SUMPRODUCT(--('W01'!$M$59:$M$85=$M92),'W01'!$H$59:$H$85,'W01'!$I$59:$I$85+'W01'!$J$59:$J$85)+SUMPRODUCT(--('W01'!$M$89:$M$109=$M92),'W01'!$H$89:$H$109,'W01'!$I$89:$I$109+'W01'!$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160</v>
      </c>
      <c r="H94" s="168" t="n"/>
      <c r="I94" s="168" t="n"/>
      <c r="J94" s="168" t="n"/>
      <c r="K94" s="164" t="inlineStr"/>
      <c r="L94" s="283">
        <f>IFERROR(IF($M94="","",IF((SUMPRODUCT(--($M$9:$M$31=$M94),$H$9:$H$31,$I$9:$I$31+$J$9:$J$31)+SUMPRODUCT(--($M$35:$M$55=$M94),$H$35:$H$55,$I$35:$I$55+$J$35:$J$55)+SUMPRODUCT(--($M$59:$M$85=$M94),$H$59:$H$85,$I$59:$I$85+$J$59:$J$85)+SUMPRODUCT(--($M$89:$M$109=$M94),$H$89:$H$109,$I$89:$I$109+$J$89:$J$109))=0,"",IF((SUMPRODUCT(--('W01'!$M$9:$M$31=$M94),'W01'!$H$9:$H$31,'W01'!$I$9:$I$31+'W01'!$J$9:$J$31)+SUMPRODUCT(--('W01'!$M$35:$M$55=$M94),'W01'!$H$35:$H$55,'W01'!$I$35:$I$55+'W01'!$J$35:$J$55)+SUMPRODUCT(--('W01'!$M$59:$M$85=$M94),'W01'!$H$59:$H$85,'W01'!$I$59:$I$85+'W01'!$J$59:$J$85)+SUMPRODUCT(--('W01'!$M$89:$M$109=$M94),'W01'!$H$89:$H$109,'W01'!$I$89:$I$109+'W01'!$J$89:$J$109))=0,"",(SUMPRODUCT(--($M$9:$M$31=$M94),$H$9:$H$31,$I$9:$I$31+$J$9:$J$31)+SUMPRODUCT(--($M$35:$M$55=$M94),$H$35:$H$55,$I$35:$I$55+$J$35:$J$55)+SUMPRODUCT(--($M$59:$M$85=$M94),$H$59:$H$85,$I$59:$I$85+$J$59:$J$85)+SUMPRODUCT(--($M$89:$M$109=$M94),$H$89:$H$109,$I$89:$I$109+$J$89:$J$109))/(SUMPRODUCT(--('W01'!$M$9:$M$31=$M94),'W01'!$H$9:$H$31,'W01'!$I$9:$I$31+'W01'!$J$9:$J$31)+SUMPRODUCT(--('W01'!$M$35:$M$55=$M94),'W01'!$H$35:$H$55,'W01'!$I$35:$I$55+'W01'!$J$35:$J$55)+SUMPRODUCT(--('W01'!$M$59:$M$85=$M94),'W01'!$H$59:$H$85,'W01'!$I$59:$I$85+'W01'!$J$59:$J$85)+SUMPRODUCT(--('W01'!$M$89:$M$109=$M94),'W01'!$H$89:$H$109,'W01'!$I$89:$I$109+'W01'!$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60</v>
      </c>
      <c r="H96" s="168" t="n"/>
      <c r="I96" s="168" t="n"/>
      <c r="J96" s="168" t="n"/>
      <c r="K96" s="164" t="inlineStr"/>
      <c r="L96" s="283">
        <f>IFERROR(IF($M96="","",IF((SUMPRODUCT(--($M$9:$M$31=$M96),$H$9:$H$31,$I$9:$I$31+$J$9:$J$31)+SUMPRODUCT(--($M$35:$M$55=$M96),$H$35:$H$55,$I$35:$I$55+$J$35:$J$55)+SUMPRODUCT(--($M$59:$M$85=$M96),$H$59:$H$85,$I$59:$I$85+$J$59:$J$85)+SUMPRODUCT(--($M$89:$M$109=$M96),$H$89:$H$109,$I$89:$I$109+$J$89:$J$109))=0,"",IF((SUMPRODUCT(--('W01'!$M$9:$M$31=$M96),'W01'!$H$9:$H$31,'W01'!$I$9:$I$31+'W01'!$J$9:$J$31)+SUMPRODUCT(--('W01'!$M$35:$M$55=$M96),'W01'!$H$35:$H$55,'W01'!$I$35:$I$55+'W01'!$J$35:$J$55)+SUMPRODUCT(--('W01'!$M$59:$M$85=$M96),'W01'!$H$59:$H$85,'W01'!$I$59:$I$85+'W01'!$J$59:$J$85)+SUMPRODUCT(--('W01'!$M$89:$M$109=$M96),'W01'!$H$89:$H$109,'W01'!$I$89:$I$109+'W01'!$J$89:$J$109))=0,"",(SUMPRODUCT(--($M$9:$M$31=$M96),$H$9:$H$31,$I$9:$I$31+$J$9:$J$31)+SUMPRODUCT(--($M$35:$M$55=$M96),$H$35:$H$55,$I$35:$I$55+$J$35:$J$55)+SUMPRODUCT(--($M$59:$M$85=$M96),$H$59:$H$85,$I$59:$I$85+$J$59:$J$85)+SUMPRODUCT(--($M$89:$M$109=$M96),$H$89:$H$109,$I$89:$I$109+$J$89:$J$109))/(SUMPRODUCT(--('W01'!$M$9:$M$31=$M96),'W01'!$H$9:$H$31,'W01'!$I$9:$I$31+'W01'!$J$9:$J$31)+SUMPRODUCT(--('W01'!$M$35:$M$55=$M96),'W01'!$H$35:$H$55,'W01'!$I$35:$I$55+'W01'!$J$35:$J$55)+SUMPRODUCT(--('W01'!$M$59:$M$85=$M96),'W01'!$H$59:$H$85,'W01'!$I$59:$I$85+'W01'!$J$59:$J$85)+SUMPRODUCT(--('W01'!$M$89:$M$109=$M96),'W01'!$H$89:$H$109,'W01'!$I$89:$I$109+'W01'!$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65</v>
      </c>
      <c r="H99" s="168" t="n"/>
      <c r="I99" s="168" t="n"/>
      <c r="J99" s="168" t="n"/>
      <c r="K99" s="158" t="inlineStr"/>
      <c r="L99" s="283">
        <f>IFERROR(IF($M99="","",IF((SUMPRODUCT(--($M$9:$M$31=$M99),$H$9:$H$31,$I$9:$I$31+$J$9:$J$31)+SUMPRODUCT(--($M$35:$M$55=$M99),$H$35:$H$55,$I$35:$I$55+$J$35:$J$55)+SUMPRODUCT(--($M$59:$M$85=$M99),$H$59:$H$85,$I$59:$I$85+$J$59:$J$85)+SUMPRODUCT(--($M$89:$M$109=$M99),$H$89:$H$109,$I$89:$I$109+$J$89:$J$109))=0,"",IF((SUMPRODUCT(--('W01'!$M$9:$M$31=$M99),'W01'!$H$9:$H$31,'W01'!$I$9:$I$31+'W01'!$J$9:$J$31)+SUMPRODUCT(--('W01'!$M$35:$M$55=$M99),'W01'!$H$35:$H$55,'W01'!$I$35:$I$55+'W01'!$J$35:$J$55)+SUMPRODUCT(--('W01'!$M$59:$M$85=$M99),'W01'!$H$59:$H$85,'W01'!$I$59:$I$85+'W01'!$J$59:$J$85)+SUMPRODUCT(--('W01'!$M$89:$M$109=$M99),'W01'!$H$89:$H$109,'W01'!$I$89:$I$109+'W01'!$J$89:$J$109))=0,"",(SUMPRODUCT(--($M$9:$M$31=$M99),$H$9:$H$31,$I$9:$I$31+$J$9:$J$31)+SUMPRODUCT(--($M$35:$M$55=$M99),$H$35:$H$55,$I$35:$I$55+$J$35:$J$55)+SUMPRODUCT(--($M$59:$M$85=$M99),$H$59:$H$85,$I$59:$I$85+$J$59:$J$85)+SUMPRODUCT(--($M$89:$M$109=$M99),$H$89:$H$109,$I$89:$I$109+$J$89:$J$109))/(SUMPRODUCT(--('W01'!$M$9:$M$31=$M99),'W01'!$H$9:$H$31,'W01'!$I$9:$I$31+'W01'!$J$9:$J$31)+SUMPRODUCT(--('W01'!$M$35:$M$55=$M99),'W01'!$H$35:$H$55,'W01'!$I$35:$I$55+'W01'!$J$35:$J$55)+SUMPRODUCT(--('W01'!$M$59:$M$85=$M99),'W01'!$H$59:$H$85,'W01'!$I$59:$I$85+'W01'!$J$59:$J$85)+SUMPRODUCT(--('W01'!$M$89:$M$109=$M99),'W01'!$H$89:$H$109,'W01'!$I$89:$I$109+'W01'!$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01'!$M$9:$M$31=$M101),'W01'!$H$9:$H$31,'W01'!$I$9:$I$31+'W01'!$J$9:$J$31)+SUMPRODUCT(--('W01'!$M$35:$M$55=$M101),'W01'!$H$35:$H$55,'W01'!$I$35:$I$55+'W01'!$J$35:$J$55)+SUMPRODUCT(--('W01'!$M$59:$M$85=$M101),'W01'!$H$59:$H$85,'W01'!$I$59:$I$85+'W01'!$J$59:$J$85)+SUMPRODUCT(--('W01'!$M$89:$M$109=$M101),'W01'!$H$89:$H$109,'W01'!$I$89:$I$109+'W01'!$J$89:$J$109))=0,"",(SUMPRODUCT(--($M$9:$M$31=$M101),$H$9:$H$31,$I$9:$I$31+$J$9:$J$31)+SUMPRODUCT(--($M$35:$M$55=$M101),$H$35:$H$55,$I$35:$I$55+$J$35:$J$55)+SUMPRODUCT(--($M$59:$M$85=$M101),$H$59:$H$85,$I$59:$I$85+$J$59:$J$85)+SUMPRODUCT(--($M$89:$M$109=$M101),$H$89:$H$109,$I$89:$I$109+$J$89:$J$109))/(SUMPRODUCT(--('W01'!$M$9:$M$31=$M101),'W01'!$H$9:$H$31,'W01'!$I$9:$I$31+'W01'!$J$9:$J$31)+SUMPRODUCT(--('W01'!$M$35:$M$55=$M101),'W01'!$H$35:$H$55,'W01'!$I$35:$I$55+'W01'!$J$35:$J$55)+SUMPRODUCT(--('W01'!$M$59:$M$85=$M101),'W01'!$H$59:$H$85,'W01'!$I$59:$I$85+'W01'!$J$59:$J$85)+SUMPRODUCT(--('W01'!$M$89:$M$109=$M101),'W01'!$H$89:$H$109,'W01'!$I$89:$I$109+'W01'!$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01'!$M$9:$M$31=$M103),'W01'!$H$9:$H$31,'W01'!$I$9:$I$31+'W01'!$J$9:$J$31)+SUMPRODUCT(--('W01'!$M$35:$M$55=$M103),'W01'!$H$35:$H$55,'W01'!$I$35:$I$55+'W01'!$J$35:$J$55)+SUMPRODUCT(--('W01'!$M$59:$M$85=$M103),'W01'!$H$59:$H$85,'W01'!$I$59:$I$85+'W01'!$J$59:$J$85)+SUMPRODUCT(--('W01'!$M$89:$M$109=$M103),'W01'!$H$89:$H$109,'W01'!$I$89:$I$109+'W01'!$J$89:$J$109))=0,"",(SUMPRODUCT(--($M$9:$M$31=$M103),$H$9:$H$31,$I$9:$I$31+$J$9:$J$31)+SUMPRODUCT(--($M$35:$M$55=$M103),$H$35:$H$55,$I$35:$I$55+$J$35:$J$55)+SUMPRODUCT(--($M$59:$M$85=$M103),$H$59:$H$85,$I$59:$I$85+$J$59:$J$85)+SUMPRODUCT(--($M$89:$M$109=$M103),$H$89:$H$109,$I$89:$I$109+$J$89:$J$109))/(SUMPRODUCT(--('W01'!$M$9:$M$31=$M103),'W01'!$H$9:$H$31,'W01'!$I$9:$I$31+'W01'!$J$9:$J$31)+SUMPRODUCT(--('W01'!$M$35:$M$55=$M103),'W01'!$H$35:$H$55,'W01'!$I$35:$I$55+'W01'!$J$35:$J$55)+SUMPRODUCT(--('W01'!$M$59:$M$85=$M103),'W01'!$H$59:$H$85,'W01'!$I$59:$I$85+'W01'!$J$59:$J$85)+SUMPRODUCT(--('W01'!$M$89:$M$109=$M103),'W01'!$H$89:$H$109,'W01'!$I$89:$I$109+'W01'!$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50</v>
      </c>
      <c r="H107" s="168" t="n"/>
      <c r="I107" s="168" t="n"/>
      <c r="J107" s="168" t="n"/>
      <c r="K107" s="158" t="inlineStr"/>
      <c r="L107" s="283">
        <f>IFERROR(IF($M107="","",IF((SUMPRODUCT(--($M$9:$M$31=$M107),$H$9:$H$31,$I$9:$I$31+$J$9:$J$31)+SUMPRODUCT(--($M$35:$M$55=$M107),$H$35:$H$55,$I$35:$I$55+$J$35:$J$55)+SUMPRODUCT(--($M$59:$M$85=$M107),$H$59:$H$85,$I$59:$I$85+$J$59:$J$85)+SUMPRODUCT(--($M$89:$M$109=$M107),$H$89:$H$109,$I$89:$I$109+$J$89:$J$109))=0,"",IF((SUMPRODUCT(--('W01'!$M$9:$M$31=$M107),'W01'!$H$9:$H$31,'W01'!$I$9:$I$31+'W01'!$J$9:$J$31)+SUMPRODUCT(--('W01'!$M$35:$M$55=$M107),'W01'!$H$35:$H$55,'W01'!$I$35:$I$55+'W01'!$J$35:$J$55)+SUMPRODUCT(--('W01'!$M$59:$M$85=$M107),'W01'!$H$59:$H$85,'W01'!$I$59:$I$85+'W01'!$J$59:$J$85)+SUMPRODUCT(--('W01'!$M$89:$M$109=$M107),'W01'!$H$89:$H$109,'W01'!$I$89:$I$109+'W01'!$J$89:$J$109))=0,"",(SUMPRODUCT(--($M$9:$M$31=$M107),$H$9:$H$31,$I$9:$I$31+$J$9:$J$31)+SUMPRODUCT(--($M$35:$M$55=$M107),$H$35:$H$55,$I$35:$I$55+$J$35:$J$55)+SUMPRODUCT(--($M$59:$M$85=$M107),$H$59:$H$85,$I$59:$I$85+$J$59:$J$85)+SUMPRODUCT(--($M$89:$M$109=$M107),$H$89:$H$109,$I$89:$I$109+$J$89:$J$109))/(SUMPRODUCT(--('W01'!$M$9:$M$31=$M107),'W01'!$H$9:$H$31,'W01'!$I$9:$I$31+'W01'!$J$9:$J$31)+SUMPRODUCT(--('W01'!$M$35:$M$55=$M107),'W01'!$H$35:$H$55,'W01'!$I$35:$I$55+'W01'!$J$35:$J$55)+SUMPRODUCT(--('W01'!$M$59:$M$85=$M107),'W01'!$H$59:$H$85,'W01'!$I$59:$I$85+'W01'!$J$59:$J$85)+SUMPRODUCT(--('W01'!$M$89:$M$109=$M107),'W01'!$H$89:$H$109,'W01'!$I$89:$I$109+'W01'!$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&amp;CW02  •  Settimana 02&amp;RPagina &amp;P di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2F8F9D"/>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03  •  ACCUMULO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IFERROR(SUMPRODUCT(('W03'!$H$9:$H$31&lt;&gt;"")*('W03'!$I$9:$I$31&lt;&gt;"")*'W03'!$H$9:$H$31*('W03'!$I$9:$I$31+'W03'!$J$9:$J$31))/SUMPRODUCT(('W02'!$H$9:$H$31&lt;&gt;"")*('W02'!$I$9:$I$31&lt;&gt;"")*'W02'!$H$9:$H$31*('W02'!$I$9:$I$31+'W02'!$J$9:$J$31))-1,"")</f>
        <v/>
      </c>
      <c r="E5" s="239" t="inlineStr">
        <is>
          <t>G2</t>
        </is>
      </c>
      <c r="F5" s="279">
        <f>IFERROR(SUMPRODUCT(('W03'!$H$35:$H$55&lt;&gt;"")*('W03'!$I$35:$I$55&lt;&gt;"")*'W03'!$H$35:$H$55*('W03'!$I$35:$I$55+'W03'!$J$35:$J$55))/SUMPRODUCT(('W02'!$H$35:$H$55&lt;&gt;"")*('W02'!$I$35:$I$55&lt;&gt;"")*'W02'!$H$35:$H$55*('W02'!$I$35:$I$55+'W02'!$J$35:$J$55))-1,"")</f>
        <v/>
      </c>
      <c r="G5" s="239" t="inlineStr">
        <is>
          <t>G3</t>
        </is>
      </c>
      <c r="H5" s="279">
        <f>IFERROR(SUMPRODUCT(('W03'!$H$59:$H$85&lt;&gt;"")*('W03'!$I$59:$I$85&lt;&gt;"")*'W03'!$H$59:$H$85*('W03'!$I$59:$I$85+'W03'!$J$59:$J$85))/SUMPRODUCT(('W02'!$H$59:$H$85&lt;&gt;"")*('W02'!$I$59:$I$85&lt;&gt;"")*'W02'!$H$59:$H$85*('W02'!$I$59:$I$85+'W02'!$J$59:$J$85))-1,"")</f>
        <v/>
      </c>
      <c r="I5" s="239" t="inlineStr">
        <is>
          <t>G4</t>
        </is>
      </c>
      <c r="J5" s="280" t="inlineStr">
        <is>
          <t>WEEK</t>
        </is>
      </c>
      <c r="K5" s="301">
        <f>IFERROR((SUMPRODUCT(('W03'!$H$9:$H$31&lt;&gt;"")*('W03'!$I$9:$I$31&lt;&gt;"")*'W03'!$H$9:$H$31*('W03'!$I$9:$I$31+'W03'!$J$9:$J$31))+SUMPRODUCT(('W03'!$H$35:$H$55&lt;&gt;"")*('W03'!$I$35:$I$55&lt;&gt;"")*'W03'!$H$35:$H$55*('W03'!$I$35:$I$55+'W03'!$J$35:$J$55))+SUMPRODUCT(('W03'!$H$59:$H$85&lt;&gt;"")*('W03'!$I$59:$I$85&lt;&gt;"")*'W03'!$H$59:$H$85*('W03'!$I$59:$I$85+'W03'!$J$59:$J$85))+SUMPRODUCT(('W03'!$H$89:$H$109&lt;&gt;"")*('W03'!$I$89:$I$109&lt;&gt;"")*'W03'!$H$89:$H$109*('W03'!$I$89:$I$109+'W03'!$J$89:$J$109)))/(SUMPRODUCT(('W02'!$H$9:$H$31&lt;&gt;"")*('W02'!$I$9:$I$31&lt;&gt;"")*'W02'!$H$9:$H$31*('W02'!$I$9:$I$31+'W02'!$J$9:$J$31))+SUMPRODUCT(('W02'!$H$35:$H$55&lt;&gt;"")*('W02'!$I$35:$I$55&lt;&gt;"")*'W02'!$H$35:$H$55*('W02'!$I$35:$I$55+'W02'!$J$35:$J$55))+SUMPRODUCT(('W02'!$H$59:$H$85&lt;&gt;"")*('W02'!$I$59:$I$85&lt;&gt;"")*'W02'!$H$59:$H$85*('W02'!$I$59:$I$85+'W02'!$J$59:$J$85))+SUMPRODUCT(('W02'!$H$89:$H$109&lt;&gt;"")*('W02'!$I$89:$I$109&lt;&gt;"")*'W02'!$H$89:$H$109*('W02'!$I$89:$I$109+'W02'!$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130</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02'!$M$9:$M$31=$M9),'W02'!$H$9:$H$31,'W02'!$I$9:$I$31+'W02'!$J$9:$J$31)+SUMPRODUCT(--('W02'!$M$35:$M$55=$M9),'W02'!$H$35:$H$55,'W02'!$I$35:$I$55+'W02'!$J$35:$J$55)+SUMPRODUCT(--('W02'!$M$59:$M$85=$M9),'W02'!$H$59:$H$85,'W02'!$I$59:$I$85+'W02'!$J$59:$J$85)+SUMPRODUCT(--('W02'!$M$89:$M$109=$M9),'W02'!$H$89:$H$109,'W02'!$I$89:$I$109+'W02'!$J$89:$J$109))=0,"",(SUMPRODUCT(--($M$9:$M$31=$M9),$H$9:$H$31,$I$9:$I$31+$J$9:$J$31)+SUMPRODUCT(--($M$35:$M$55=$M9),$H$35:$H$55,$I$35:$I$55+$J$35:$J$55)+SUMPRODUCT(--($M$59:$M$85=$M9),$H$59:$H$85,$I$59:$I$85+$J$59:$J$85)+SUMPRODUCT(--($M$89:$M$109=$M9),$H$89:$H$109,$I$89:$I$109+$J$89:$J$109))/(SUMPRODUCT(--('W02'!$M$9:$M$31=$M9),'W02'!$H$9:$H$31,'W02'!$I$9:$I$31+'W02'!$J$9:$J$31)+SUMPRODUCT(--('W02'!$M$35:$M$55=$M9),'W02'!$H$35:$H$55,'W02'!$I$35:$I$55+'W02'!$J$35:$J$55)+SUMPRODUCT(--('W02'!$M$59:$M$85=$M9),'W02'!$H$59:$H$85,'W02'!$I$59:$I$85+'W02'!$J$59:$J$85)+SUMPRODUCT(--('W02'!$M$89:$M$109=$M9),'W02'!$H$89:$H$109,'W02'!$I$89:$I$109+'W02'!$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55</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02'!$M$9:$M$31=$M12),'W02'!$H$9:$H$31,'W02'!$I$9:$I$31+'W02'!$J$9:$J$31)+SUMPRODUCT(--('W02'!$M$35:$M$55=$M12),'W02'!$H$35:$H$55,'W02'!$I$35:$I$55+'W02'!$J$35:$J$55)+SUMPRODUCT(--('W02'!$M$59:$M$85=$M12),'W02'!$H$59:$H$85,'W02'!$I$59:$I$85+'W02'!$J$59:$J$85)+SUMPRODUCT(--('W02'!$M$89:$M$109=$M12),'W02'!$H$89:$H$109,'W02'!$I$89:$I$109+'W02'!$J$89:$J$109))=0,"",(SUMPRODUCT(--($M$9:$M$31=$M12),$H$9:$H$31,$I$9:$I$31+$J$9:$J$31)+SUMPRODUCT(--($M$35:$M$55=$M12),$H$35:$H$55,$I$35:$I$55+$J$35:$J$55)+SUMPRODUCT(--($M$59:$M$85=$M12),$H$59:$H$85,$I$59:$I$85+$J$59:$J$85)+SUMPRODUCT(--($M$89:$M$109=$M12),$H$89:$H$109,$I$89:$I$109+$J$89:$J$109))/(SUMPRODUCT(--('W02'!$M$9:$M$31=$M12),'W02'!$H$9:$H$31,'W02'!$I$9:$I$31+'W02'!$J$9:$J$31)+SUMPRODUCT(--('W02'!$M$35:$M$55=$M12),'W02'!$H$35:$H$55,'W02'!$I$35:$I$55+'W02'!$J$35:$J$55)+SUMPRODUCT(--('W02'!$M$59:$M$85=$M12),'W02'!$H$59:$H$85,'W02'!$I$59:$I$85+'W02'!$J$59:$J$85)+SUMPRODUCT(--('W02'!$M$89:$M$109=$M12),'W02'!$H$89:$H$109,'W02'!$I$89:$I$109+'W02'!$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67.5</v>
      </c>
      <c r="H15" s="160" t="n"/>
      <c r="I15" s="161" t="n"/>
      <c r="J15" s="161" t="n"/>
      <c r="K15" s="158" t="inlineStr"/>
      <c r="L15" s="283">
        <f>IFERROR(IF($M15="","",IF((SUMPRODUCT(--($M$9:$M$31=$M15),$H$9:$H$31,$I$9:$I$31+$J$9:$J$31)+SUMPRODUCT(--($M$35:$M$55=$M15),$H$35:$H$55,$I$35:$I$55+$J$35:$J$55)+SUMPRODUCT(--($M$59:$M$85=$M15),$H$59:$H$85,$I$59:$I$85+$J$59:$J$85)+SUMPRODUCT(--($M$89:$M$109=$M15),$H$89:$H$109,$I$89:$I$109+$J$89:$J$109))=0,"",IF((SUMPRODUCT(--('W02'!$M$9:$M$31=$M15),'W02'!$H$9:$H$31,'W02'!$I$9:$I$31+'W02'!$J$9:$J$31)+SUMPRODUCT(--('W02'!$M$35:$M$55=$M15),'W02'!$H$35:$H$55,'W02'!$I$35:$I$55+'W02'!$J$35:$J$55)+SUMPRODUCT(--('W02'!$M$59:$M$85=$M15),'W02'!$H$59:$H$85,'W02'!$I$59:$I$85+'W02'!$J$59:$J$85)+SUMPRODUCT(--('W02'!$M$89:$M$109=$M15),'W02'!$H$89:$H$109,'W02'!$I$89:$I$109+'W02'!$J$89:$J$109))=0,"",(SUMPRODUCT(--($M$9:$M$31=$M15),$H$9:$H$31,$I$9:$I$31+$J$9:$J$31)+SUMPRODUCT(--($M$35:$M$55=$M15),$H$35:$H$55,$I$35:$I$55+$J$35:$J$55)+SUMPRODUCT(--($M$59:$M$85=$M15),$H$59:$H$85,$I$59:$I$85+$J$59:$J$85)+SUMPRODUCT(--($M$89:$M$109=$M15),$H$89:$H$109,$I$89:$I$109+$J$89:$J$109))/(SUMPRODUCT(--('W02'!$M$9:$M$31=$M15),'W02'!$H$9:$H$31,'W02'!$I$9:$I$31+'W02'!$J$9:$J$31)+SUMPRODUCT(--('W02'!$M$35:$M$55=$M15),'W02'!$H$35:$H$55,'W02'!$I$35:$I$55+'W02'!$J$35:$J$55)+SUMPRODUCT(--('W02'!$M$59:$M$85=$M15),'W02'!$H$59:$H$85,'W02'!$I$59:$I$85+'W02'!$J$59:$J$85)+SUMPRODUCT(--('W02'!$M$89:$M$109=$M15),'W02'!$H$89:$H$109,'W02'!$I$89:$I$109+'W02'!$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02'!$M$9:$M$31=$M17),'W02'!$H$9:$H$31,'W02'!$I$9:$I$31+'W02'!$J$9:$J$31)+SUMPRODUCT(--('W02'!$M$35:$M$55=$M17),'W02'!$H$35:$H$55,'W02'!$I$35:$I$55+'W02'!$J$35:$J$55)+SUMPRODUCT(--('W02'!$M$59:$M$85=$M17),'W02'!$H$59:$H$85,'W02'!$I$59:$I$85+'W02'!$J$59:$J$85)+SUMPRODUCT(--('W02'!$M$89:$M$109=$M17),'W02'!$H$89:$H$109,'W02'!$I$89:$I$109+'W02'!$J$89:$J$109))=0,"",(SUMPRODUCT(--($M$9:$M$31=$M17),$H$9:$H$31,$I$9:$I$31+$J$9:$J$31)+SUMPRODUCT(--($M$35:$M$55=$M17),$H$35:$H$55,$I$35:$I$55+$J$35:$J$55)+SUMPRODUCT(--($M$59:$M$85=$M17),$H$59:$H$85,$I$59:$I$85+$J$59:$J$85)+SUMPRODUCT(--($M$89:$M$109=$M17),$H$89:$H$109,$I$89:$I$109+$J$89:$J$109))/(SUMPRODUCT(--('W02'!$M$9:$M$31=$M17),'W02'!$H$9:$H$31,'W02'!$I$9:$I$31+'W02'!$J$9:$J$31)+SUMPRODUCT(--('W02'!$M$35:$M$55=$M17),'W02'!$H$35:$H$55,'W02'!$I$35:$I$55+'W02'!$J$35:$J$55)+SUMPRODUCT(--('W02'!$M$59:$M$85=$M17),'W02'!$H$59:$H$85,'W02'!$I$59:$I$85+'W02'!$J$59:$J$85)+SUMPRODUCT(--('W02'!$M$89:$M$109=$M17),'W02'!$H$89:$H$109,'W02'!$I$89:$I$109+'W02'!$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90</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02'!$M$9:$M$31=$M19),'W02'!$H$9:$H$31,'W02'!$I$9:$I$31+'W02'!$J$9:$J$31)+SUMPRODUCT(--('W02'!$M$35:$M$55=$M19),'W02'!$H$35:$H$55,'W02'!$I$35:$I$55+'W02'!$J$35:$J$55)+SUMPRODUCT(--('W02'!$M$59:$M$85=$M19),'W02'!$H$59:$H$85,'W02'!$I$59:$I$85+'W02'!$J$59:$J$85)+SUMPRODUCT(--('W02'!$M$89:$M$109=$M19),'W02'!$H$89:$H$109,'W02'!$I$89:$I$109+'W02'!$J$89:$J$109))=0,"",(SUMPRODUCT(--($M$9:$M$31=$M19),$H$9:$H$31,$I$9:$I$31+$J$9:$J$31)+SUMPRODUCT(--($M$35:$M$55=$M19),$H$35:$H$55,$I$35:$I$55+$J$35:$J$55)+SUMPRODUCT(--($M$59:$M$85=$M19),$H$59:$H$85,$I$59:$I$85+$J$59:$J$85)+SUMPRODUCT(--($M$89:$M$109=$M19),$H$89:$H$109,$I$89:$I$109+$J$89:$J$109))/(SUMPRODUCT(--('W02'!$M$9:$M$31=$M19),'W02'!$H$9:$H$31,'W02'!$I$9:$I$31+'W02'!$J$9:$J$31)+SUMPRODUCT(--('W02'!$M$35:$M$55=$M19),'W02'!$H$35:$H$55,'W02'!$I$35:$I$55+'W02'!$J$35:$J$55)+SUMPRODUCT(--('W02'!$M$59:$M$85=$M19),'W02'!$H$59:$H$85,'W02'!$I$59:$I$85+'W02'!$J$59:$J$85)+SUMPRODUCT(--('W02'!$M$89:$M$109=$M19),'W02'!$H$89:$H$109,'W02'!$I$89:$I$109+'W02'!$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02'!$M$9:$M$31=$M22),'W02'!$H$9:$H$31,'W02'!$I$9:$I$31+'W02'!$J$9:$J$31)+SUMPRODUCT(--('W02'!$M$35:$M$55=$M22),'W02'!$H$35:$H$55,'W02'!$I$35:$I$55+'W02'!$J$35:$J$55)+SUMPRODUCT(--('W02'!$M$59:$M$85=$M22),'W02'!$H$59:$H$85,'W02'!$I$59:$I$85+'W02'!$J$59:$J$85)+SUMPRODUCT(--('W02'!$M$89:$M$109=$M22),'W02'!$H$89:$H$109,'W02'!$I$89:$I$109+'W02'!$J$89:$J$109))=0,"",(SUMPRODUCT(--($M$9:$M$31=$M22),$H$9:$H$31,$I$9:$I$31+$J$9:$J$31)+SUMPRODUCT(--($M$35:$M$55=$M22),$H$35:$H$55,$I$35:$I$55+$J$35:$J$55)+SUMPRODUCT(--($M$59:$M$85=$M22),$H$59:$H$85,$I$59:$I$85+$J$59:$J$85)+SUMPRODUCT(--($M$89:$M$109=$M22),$H$89:$H$109,$I$89:$I$109+$J$89:$J$109))/(SUMPRODUCT(--('W02'!$M$9:$M$31=$M22),'W02'!$H$9:$H$31,'W02'!$I$9:$I$31+'W02'!$J$9:$J$31)+SUMPRODUCT(--('W02'!$M$35:$M$55=$M22),'W02'!$H$35:$H$55,'W02'!$I$35:$I$55+'W02'!$J$35:$J$55)+SUMPRODUCT(--('W02'!$M$59:$M$85=$M22),'W02'!$H$59:$H$85,'W02'!$I$59:$I$85+'W02'!$J$59:$J$85)+SUMPRODUCT(--('W02'!$M$89:$M$109=$M22),'W02'!$H$89:$H$109,'W02'!$I$89:$I$109+'W02'!$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02'!$M$9:$M$31=$M25),'W02'!$H$9:$H$31,'W02'!$I$9:$I$31+'W02'!$J$9:$J$31)+SUMPRODUCT(--('W02'!$M$35:$M$55=$M25),'W02'!$H$35:$H$55,'W02'!$I$35:$I$55+'W02'!$J$35:$J$55)+SUMPRODUCT(--('W02'!$M$59:$M$85=$M25),'W02'!$H$59:$H$85,'W02'!$I$59:$I$85+'W02'!$J$59:$J$85)+SUMPRODUCT(--('W02'!$M$89:$M$109=$M25),'W02'!$H$89:$H$109,'W02'!$I$89:$I$109+'W02'!$J$89:$J$109))=0,"",(SUMPRODUCT(--($M$9:$M$31=$M25),$H$9:$H$31,$I$9:$I$31+$J$9:$J$31)+SUMPRODUCT(--($M$35:$M$55=$M25),$H$35:$H$55,$I$35:$I$55+$J$35:$J$55)+SUMPRODUCT(--($M$59:$M$85=$M25),$H$59:$H$85,$I$59:$I$85+$J$59:$J$85)+SUMPRODUCT(--($M$89:$M$109=$M25),$H$89:$H$109,$I$89:$I$109+$J$89:$J$109))/(SUMPRODUCT(--('W02'!$M$9:$M$31=$M25),'W02'!$H$9:$H$31,'W02'!$I$9:$I$31+'W02'!$J$9:$J$31)+SUMPRODUCT(--('W02'!$M$35:$M$55=$M25),'W02'!$H$35:$H$55,'W02'!$I$35:$I$55+'W02'!$J$35:$J$55)+SUMPRODUCT(--('W02'!$M$59:$M$85=$M25),'W02'!$H$59:$H$85,'W02'!$I$59:$I$85+'W02'!$J$59:$J$85)+SUMPRODUCT(--('W02'!$M$89:$M$109=$M25),'W02'!$H$89:$H$109,'W02'!$I$89:$I$109+'W02'!$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02'!$M$9:$M$31=$M29),'W02'!$H$9:$H$31,'W02'!$I$9:$I$31+'W02'!$J$9:$J$31)+SUMPRODUCT(--('W02'!$M$35:$M$55=$M29),'W02'!$H$35:$H$55,'W02'!$I$35:$I$55+'W02'!$J$35:$J$55)+SUMPRODUCT(--('W02'!$M$59:$M$85=$M29),'W02'!$H$59:$H$85,'W02'!$I$59:$I$85+'W02'!$J$59:$J$85)+SUMPRODUCT(--('W02'!$M$89:$M$109=$M29),'W02'!$H$89:$H$109,'W02'!$I$89:$I$109+'W02'!$J$89:$J$109))=0,"",(SUMPRODUCT(--($M$9:$M$31=$M29),$H$9:$H$31,$I$9:$I$31+$J$9:$J$31)+SUMPRODUCT(--($M$35:$M$55=$M29),$H$35:$H$55,$I$35:$I$55+$J$35:$J$55)+SUMPRODUCT(--($M$59:$M$85=$M29),$H$59:$H$85,$I$59:$I$85+$J$59:$J$85)+SUMPRODUCT(--($M$89:$M$109=$M29),$H$89:$H$109,$I$89:$I$109+$J$89:$J$109))/(SUMPRODUCT(--('W02'!$M$9:$M$31=$M29),'W02'!$H$9:$H$31,'W02'!$I$9:$I$31+'W02'!$J$9:$J$31)+SUMPRODUCT(--('W02'!$M$35:$M$55=$M29),'W02'!$H$35:$H$55,'W02'!$I$35:$I$55+'W02'!$J$35:$J$55)+SUMPRODUCT(--('W02'!$M$59:$M$85=$M29),'W02'!$H$59:$H$85,'W02'!$I$59:$I$85+'W02'!$J$59:$J$85)+SUMPRODUCT(--('W02'!$M$89:$M$109=$M29),'W02'!$H$89:$H$109,'W02'!$I$89:$I$109+'W02'!$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170</v>
      </c>
      <c r="H35" s="160" t="n"/>
      <c r="I35" s="161" t="n"/>
      <c r="J35" s="161" t="n"/>
      <c r="K35" s="158" t="inlineStr"/>
      <c r="L35" s="283">
        <f>IFERROR(IF($M35="","",IF((SUMPRODUCT(--($M$9:$M$31=$M35),$H$9:$H$31,$I$9:$I$31+$J$9:$J$31)+SUMPRODUCT(--($M$35:$M$55=$M35),$H$35:$H$55,$I$35:$I$55+$J$35:$J$55)+SUMPRODUCT(--($M$59:$M$85=$M35),$H$59:$H$85,$I$59:$I$85+$J$59:$J$85)+SUMPRODUCT(--($M$89:$M$109=$M35),$H$89:$H$109,$I$89:$I$109+$J$89:$J$109))=0,"",IF((SUMPRODUCT(--('W02'!$M$9:$M$31=$M35),'W02'!$H$9:$H$31,'W02'!$I$9:$I$31+'W02'!$J$9:$J$31)+SUMPRODUCT(--('W02'!$M$35:$M$55=$M35),'W02'!$H$35:$H$55,'W02'!$I$35:$I$55+'W02'!$J$35:$J$55)+SUMPRODUCT(--('W02'!$M$59:$M$85=$M35),'W02'!$H$59:$H$85,'W02'!$I$59:$I$85+'W02'!$J$59:$J$85)+SUMPRODUCT(--('W02'!$M$89:$M$109=$M35),'W02'!$H$89:$H$109,'W02'!$I$89:$I$109+'W02'!$J$89:$J$109))=0,"",(SUMPRODUCT(--($M$9:$M$31=$M35),$H$9:$H$31,$I$9:$I$31+$J$9:$J$31)+SUMPRODUCT(--($M$35:$M$55=$M35),$H$35:$H$55,$I$35:$I$55+$J$35:$J$55)+SUMPRODUCT(--($M$59:$M$85=$M35),$H$59:$H$85,$I$59:$I$85+$J$59:$J$85)+SUMPRODUCT(--($M$89:$M$109=$M35),$H$89:$H$109,$I$89:$I$109+$J$89:$J$109))/(SUMPRODUCT(--('W02'!$M$9:$M$31=$M35),'W02'!$H$9:$H$31,'W02'!$I$9:$I$31+'W02'!$J$9:$J$31)+SUMPRODUCT(--('W02'!$M$35:$M$55=$M35),'W02'!$H$35:$H$55,'W02'!$I$35:$I$55+'W02'!$J$35:$J$55)+SUMPRODUCT(--('W02'!$M$59:$M$85=$M35),'W02'!$H$59:$H$85,'W02'!$I$59:$I$85+'W02'!$J$59:$J$85)+SUMPRODUCT(--('W02'!$M$89:$M$109=$M35),'W02'!$H$89:$H$109,'W02'!$I$89:$I$109+'W02'!$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160</v>
      </c>
      <c r="H38" s="160" t="n"/>
      <c r="I38" s="161" t="n"/>
      <c r="J38" s="161" t="n"/>
      <c r="K38" s="164" t="inlineStr"/>
      <c r="L38" s="283">
        <f>IFERROR(IF($M38="","",IF((SUMPRODUCT(--($M$9:$M$31=$M38),$H$9:$H$31,$I$9:$I$31+$J$9:$J$31)+SUMPRODUCT(--($M$35:$M$55=$M38),$H$35:$H$55,$I$35:$I$55+$J$35:$J$55)+SUMPRODUCT(--($M$59:$M$85=$M38),$H$59:$H$85,$I$59:$I$85+$J$59:$J$85)+SUMPRODUCT(--($M$89:$M$109=$M38),$H$89:$H$109,$I$89:$I$109+$J$89:$J$109))=0,"",IF((SUMPRODUCT(--('W02'!$M$9:$M$31=$M38),'W02'!$H$9:$H$31,'W02'!$I$9:$I$31+'W02'!$J$9:$J$31)+SUMPRODUCT(--('W02'!$M$35:$M$55=$M38),'W02'!$H$35:$H$55,'W02'!$I$35:$I$55+'W02'!$J$35:$J$55)+SUMPRODUCT(--('W02'!$M$59:$M$85=$M38),'W02'!$H$59:$H$85,'W02'!$I$59:$I$85+'W02'!$J$59:$J$85)+SUMPRODUCT(--('W02'!$M$89:$M$109=$M38),'W02'!$H$89:$H$109,'W02'!$I$89:$I$109+'W02'!$J$89:$J$109))=0,"",(SUMPRODUCT(--($M$9:$M$31=$M38),$H$9:$H$31,$I$9:$I$31+$J$9:$J$31)+SUMPRODUCT(--($M$35:$M$55=$M38),$H$35:$H$55,$I$35:$I$55+$J$35:$J$55)+SUMPRODUCT(--($M$59:$M$85=$M38),$H$59:$H$85,$I$59:$I$85+$J$59:$J$85)+SUMPRODUCT(--($M$89:$M$109=$M38),$H$89:$H$109,$I$89:$I$109+$J$89:$J$109))/(SUMPRODUCT(--('W02'!$M$9:$M$31=$M38),'W02'!$H$9:$H$31,'W02'!$I$9:$I$31+'W02'!$J$9:$J$31)+SUMPRODUCT(--('W02'!$M$35:$M$55=$M38),'W02'!$H$35:$H$55,'W02'!$I$35:$I$55+'W02'!$J$35:$J$55)+SUMPRODUCT(--('W02'!$M$59:$M$85=$M38),'W02'!$H$59:$H$85,'W02'!$I$59:$I$85+'W02'!$J$59:$J$85)+SUMPRODUCT(--('W02'!$M$89:$M$109=$M38),'W02'!$H$89:$H$109,'W02'!$I$89:$I$109+'W02'!$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65</v>
      </c>
      <c r="H41" s="160" t="n"/>
      <c r="I41" s="161" t="n"/>
      <c r="J41" s="161" t="n"/>
      <c r="K41" s="158" t="inlineStr"/>
      <c r="L41" s="283">
        <f>IFERROR(IF($M41="","",IF((SUMPRODUCT(--($M$9:$M$31=$M41),$H$9:$H$31,$I$9:$I$31+$J$9:$J$31)+SUMPRODUCT(--($M$35:$M$55=$M41),$H$35:$H$55,$I$35:$I$55+$J$35:$J$55)+SUMPRODUCT(--($M$59:$M$85=$M41),$H$59:$H$85,$I$59:$I$85+$J$59:$J$85)+SUMPRODUCT(--($M$89:$M$109=$M41),$H$89:$H$109,$I$89:$I$109+$J$89:$J$109))=0,"",IF((SUMPRODUCT(--('W02'!$M$9:$M$31=$M41),'W02'!$H$9:$H$31,'W02'!$I$9:$I$31+'W02'!$J$9:$J$31)+SUMPRODUCT(--('W02'!$M$35:$M$55=$M41),'W02'!$H$35:$H$55,'W02'!$I$35:$I$55+'W02'!$J$35:$J$55)+SUMPRODUCT(--('W02'!$M$59:$M$85=$M41),'W02'!$H$59:$H$85,'W02'!$I$59:$I$85+'W02'!$J$59:$J$85)+SUMPRODUCT(--('W02'!$M$89:$M$109=$M41),'W02'!$H$89:$H$109,'W02'!$I$89:$I$109+'W02'!$J$89:$J$109))=0,"",(SUMPRODUCT(--($M$9:$M$31=$M41),$H$9:$H$31,$I$9:$I$31+$J$9:$J$31)+SUMPRODUCT(--($M$35:$M$55=$M41),$H$35:$H$55,$I$35:$I$55+$J$35:$J$55)+SUMPRODUCT(--($M$59:$M$85=$M41),$H$59:$H$85,$I$59:$I$85+$J$59:$J$85)+SUMPRODUCT(--($M$89:$M$109=$M41),$H$89:$H$109,$I$89:$I$109+$J$89:$J$109))/(SUMPRODUCT(--('W02'!$M$9:$M$31=$M41),'W02'!$H$9:$H$31,'W02'!$I$9:$I$31+'W02'!$J$9:$J$31)+SUMPRODUCT(--('W02'!$M$35:$M$55=$M41),'W02'!$H$35:$H$55,'W02'!$I$35:$I$55+'W02'!$J$35:$J$55)+SUMPRODUCT(--('W02'!$M$59:$M$85=$M41),'W02'!$H$59:$H$85,'W02'!$I$59:$I$85+'W02'!$J$59:$J$85)+SUMPRODUCT(--('W02'!$M$89:$M$109=$M41),'W02'!$H$89:$H$109,'W02'!$I$89:$I$109+'W02'!$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30</v>
      </c>
      <c r="H43" s="160" t="n"/>
      <c r="I43" s="161" t="n"/>
      <c r="J43" s="161" t="n"/>
      <c r="K43" s="158" t="inlineStr"/>
      <c r="L43" s="283">
        <f>IFERROR(IF($M43="","",IF((SUMPRODUCT(--($M$9:$M$31=$M43),$H$9:$H$31,$I$9:$I$31+$J$9:$J$31)+SUMPRODUCT(--($M$35:$M$55=$M43),$H$35:$H$55,$I$35:$I$55+$J$35:$J$55)+SUMPRODUCT(--($M$59:$M$85=$M43),$H$59:$H$85,$I$59:$I$85+$J$59:$J$85)+SUMPRODUCT(--($M$89:$M$109=$M43),$H$89:$H$109,$I$89:$I$109+$J$89:$J$109))=0,"",IF((SUMPRODUCT(--('W02'!$M$9:$M$31=$M43),'W02'!$H$9:$H$31,'W02'!$I$9:$I$31+'W02'!$J$9:$J$31)+SUMPRODUCT(--('W02'!$M$35:$M$55=$M43),'W02'!$H$35:$H$55,'W02'!$I$35:$I$55+'W02'!$J$35:$J$55)+SUMPRODUCT(--('W02'!$M$59:$M$85=$M43),'W02'!$H$59:$H$85,'W02'!$I$59:$I$85+'W02'!$J$59:$J$85)+SUMPRODUCT(--('W02'!$M$89:$M$109=$M43),'W02'!$H$89:$H$109,'W02'!$I$89:$I$109+'W02'!$J$89:$J$109))=0,"",(SUMPRODUCT(--($M$9:$M$31=$M43),$H$9:$H$31,$I$9:$I$31+$J$9:$J$31)+SUMPRODUCT(--($M$35:$M$55=$M43),$H$35:$H$55,$I$35:$I$55+$J$35:$J$55)+SUMPRODUCT(--($M$59:$M$85=$M43),$H$59:$H$85,$I$59:$I$85+$J$59:$J$85)+SUMPRODUCT(--($M$89:$M$109=$M43),$H$89:$H$109,$I$89:$I$109+$J$89:$J$109))/(SUMPRODUCT(--('W02'!$M$9:$M$31=$M43),'W02'!$H$9:$H$31,'W02'!$I$9:$I$31+'W02'!$J$9:$J$31)+SUMPRODUCT(--('W02'!$M$35:$M$55=$M43),'W02'!$H$35:$H$55,'W02'!$I$35:$I$55+'W02'!$J$35:$J$55)+SUMPRODUCT(--('W02'!$M$59:$M$85=$M43),'W02'!$H$59:$H$85,'W02'!$I$59:$I$85+'W02'!$J$59:$J$85)+SUMPRODUCT(--('W02'!$M$89:$M$109=$M43),'W02'!$H$89:$H$109,'W02'!$I$89:$I$109+'W02'!$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80</v>
      </c>
      <c r="H46" s="168" t="n"/>
      <c r="I46" s="168" t="n"/>
      <c r="J46" s="168" t="n"/>
      <c r="K46" s="164" t="inlineStr"/>
      <c r="L46" s="283">
        <f>IFERROR(IF($M46="","",IF((SUMPRODUCT(--($M$9:$M$31=$M46),$H$9:$H$31,$I$9:$I$31+$J$9:$J$31)+SUMPRODUCT(--($M$35:$M$55=$M46),$H$35:$H$55,$I$35:$I$55+$J$35:$J$55)+SUMPRODUCT(--($M$59:$M$85=$M46),$H$59:$H$85,$I$59:$I$85+$J$59:$J$85)+SUMPRODUCT(--($M$89:$M$109=$M46),$H$89:$H$109,$I$89:$I$109+$J$89:$J$109))=0,"",IF((SUMPRODUCT(--('W02'!$M$9:$M$31=$M46),'W02'!$H$9:$H$31,'W02'!$I$9:$I$31+'W02'!$J$9:$J$31)+SUMPRODUCT(--('W02'!$M$35:$M$55=$M46),'W02'!$H$35:$H$55,'W02'!$I$35:$I$55+'W02'!$J$35:$J$55)+SUMPRODUCT(--('W02'!$M$59:$M$85=$M46),'W02'!$H$59:$H$85,'W02'!$I$59:$I$85+'W02'!$J$59:$J$85)+SUMPRODUCT(--('W02'!$M$89:$M$109=$M46),'W02'!$H$89:$H$109,'W02'!$I$89:$I$109+'W02'!$J$89:$J$109))=0,"",(SUMPRODUCT(--($M$9:$M$31=$M46),$H$9:$H$31,$I$9:$I$31+$J$9:$J$31)+SUMPRODUCT(--($M$35:$M$55=$M46),$H$35:$H$55,$I$35:$I$55+$J$35:$J$55)+SUMPRODUCT(--($M$59:$M$85=$M46),$H$59:$H$85,$I$59:$I$85+$J$59:$J$85)+SUMPRODUCT(--($M$89:$M$109=$M46),$H$89:$H$109,$I$89:$I$109+$J$89:$J$109))/(SUMPRODUCT(--('W02'!$M$9:$M$31=$M46),'W02'!$H$9:$H$31,'W02'!$I$9:$I$31+'W02'!$J$9:$J$31)+SUMPRODUCT(--('W02'!$M$35:$M$55=$M46),'W02'!$H$35:$H$55,'W02'!$I$35:$I$55+'W02'!$J$35:$J$55)+SUMPRODUCT(--('W02'!$M$59:$M$85=$M46),'W02'!$H$59:$H$85,'W02'!$I$59:$I$85+'W02'!$J$59:$J$85)+SUMPRODUCT(--('W02'!$M$89:$M$109=$M46),'W02'!$H$89:$H$109,'W02'!$I$89:$I$109+'W02'!$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02'!$M$9:$M$31=$M48),'W02'!$H$9:$H$31,'W02'!$I$9:$I$31+'W02'!$J$9:$J$31)+SUMPRODUCT(--('W02'!$M$35:$M$55=$M48),'W02'!$H$35:$H$55,'W02'!$I$35:$I$55+'W02'!$J$35:$J$55)+SUMPRODUCT(--('W02'!$M$59:$M$85=$M48),'W02'!$H$59:$H$85,'W02'!$I$59:$I$85+'W02'!$J$59:$J$85)+SUMPRODUCT(--('W02'!$M$89:$M$109=$M48),'W02'!$H$89:$H$109,'W02'!$I$89:$I$109+'W02'!$J$89:$J$109))=0,"",(SUMPRODUCT(--($M$9:$M$31=$M48),$H$9:$H$31,$I$9:$I$31+$J$9:$J$31)+SUMPRODUCT(--($M$35:$M$55=$M48),$H$35:$H$55,$I$35:$I$55+$J$35:$J$55)+SUMPRODUCT(--($M$59:$M$85=$M48),$H$59:$H$85,$I$59:$I$85+$J$59:$J$85)+SUMPRODUCT(--($M$89:$M$109=$M48),$H$89:$H$109,$I$89:$I$109+$J$89:$J$109))/(SUMPRODUCT(--('W02'!$M$9:$M$31=$M48),'W02'!$H$9:$H$31,'W02'!$I$9:$I$31+'W02'!$J$9:$J$31)+SUMPRODUCT(--('W02'!$M$35:$M$55=$M48),'W02'!$H$35:$H$55,'W02'!$I$35:$I$55+'W02'!$J$35:$J$55)+SUMPRODUCT(--('W02'!$M$59:$M$85=$M48),'W02'!$H$59:$H$85,'W02'!$I$59:$I$85+'W02'!$J$59:$J$85)+SUMPRODUCT(--('W02'!$M$89:$M$109=$M48),'W02'!$H$89:$H$109,'W02'!$I$89:$I$109+'W02'!$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50</v>
      </c>
      <c r="H52" s="160" t="n"/>
      <c r="I52" s="161" t="n"/>
      <c r="J52" s="161" t="n"/>
      <c r="K52" s="164" t="inlineStr"/>
      <c r="L52" s="283">
        <f>IFERROR(IF($M52="","",IF((SUMPRODUCT(--($M$9:$M$31=$M52),$H$9:$H$31,$I$9:$I$31+$J$9:$J$31)+SUMPRODUCT(--($M$35:$M$55=$M52),$H$35:$H$55,$I$35:$I$55+$J$35:$J$55)+SUMPRODUCT(--($M$59:$M$85=$M52),$H$59:$H$85,$I$59:$I$85+$J$59:$J$85)+SUMPRODUCT(--($M$89:$M$109=$M52),$H$89:$H$109,$I$89:$I$109+$J$89:$J$109))=0,"",IF((SUMPRODUCT(--('W02'!$M$9:$M$31=$M52),'W02'!$H$9:$H$31,'W02'!$I$9:$I$31+'W02'!$J$9:$J$31)+SUMPRODUCT(--('W02'!$M$35:$M$55=$M52),'W02'!$H$35:$H$55,'W02'!$I$35:$I$55+'W02'!$J$35:$J$55)+SUMPRODUCT(--('W02'!$M$59:$M$85=$M52),'W02'!$H$59:$H$85,'W02'!$I$59:$I$85+'W02'!$J$59:$J$85)+SUMPRODUCT(--('W02'!$M$89:$M$109=$M52),'W02'!$H$89:$H$109,'W02'!$I$89:$I$109+'W02'!$J$89:$J$109))=0,"",(SUMPRODUCT(--($M$9:$M$31=$M52),$H$9:$H$31,$I$9:$I$31+$J$9:$J$31)+SUMPRODUCT(--($M$35:$M$55=$M52),$H$35:$H$55,$I$35:$I$55+$J$35:$J$55)+SUMPRODUCT(--($M$59:$M$85=$M52),$H$59:$H$85,$I$59:$I$85+$J$59:$J$85)+SUMPRODUCT(--($M$89:$M$109=$M52),$H$89:$H$109,$I$89:$I$109+$J$89:$J$109))/(SUMPRODUCT(--('W02'!$M$9:$M$31=$M52),'W02'!$H$9:$H$31,'W02'!$I$9:$I$31+'W02'!$J$9:$J$31)+SUMPRODUCT(--('W02'!$M$35:$M$55=$M52),'W02'!$H$35:$H$55,'W02'!$I$35:$I$55+'W02'!$J$35:$J$55)+SUMPRODUCT(--('W02'!$M$59:$M$85=$M52),'W02'!$H$59:$H$85,'W02'!$I$59:$I$85+'W02'!$J$59:$J$85)+SUMPRODUCT(--('W02'!$M$89:$M$109=$M52),'W02'!$H$89:$H$109,'W02'!$I$89:$I$109+'W02'!$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90</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02'!$M$9:$M$31=$M59),'W02'!$H$9:$H$31,'W02'!$I$9:$I$31+'W02'!$J$9:$J$31)+SUMPRODUCT(--('W02'!$M$35:$M$55=$M59),'W02'!$H$35:$H$55,'W02'!$I$35:$I$55+'W02'!$J$35:$J$55)+SUMPRODUCT(--('W02'!$M$59:$M$85=$M59),'W02'!$H$59:$H$85,'W02'!$I$59:$I$85+'W02'!$J$59:$J$85)+SUMPRODUCT(--('W02'!$M$89:$M$109=$M59),'W02'!$H$89:$H$109,'W02'!$I$89:$I$109+'W02'!$J$89:$J$109))=0,"",(SUMPRODUCT(--($M$9:$M$31=$M59),$H$9:$H$31,$I$9:$I$31+$J$9:$J$31)+SUMPRODUCT(--($M$35:$M$55=$M59),$H$35:$H$55,$I$35:$I$55+$J$35:$J$55)+SUMPRODUCT(--($M$59:$M$85=$M59),$H$59:$H$85,$I$59:$I$85+$J$59:$J$85)+SUMPRODUCT(--($M$89:$M$109=$M59),$H$89:$H$109,$I$89:$I$109+$J$89:$J$109))/(SUMPRODUCT(--('W02'!$M$9:$M$31=$M59),'W02'!$H$9:$H$31,'W02'!$I$9:$I$31+'W02'!$J$9:$J$31)+SUMPRODUCT(--('W02'!$M$35:$M$55=$M59),'W02'!$H$35:$H$55,'W02'!$I$35:$I$55+'W02'!$J$35:$J$55)+SUMPRODUCT(--('W02'!$M$59:$M$85=$M59),'W02'!$H$59:$H$85,'W02'!$I$59:$I$85+'W02'!$J$59:$J$85)+SUMPRODUCT(--('W02'!$M$89:$M$109=$M59),'W02'!$H$89:$H$109,'W02'!$I$89:$I$109+'W02'!$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02'!$M$9:$M$31=$M62),'W02'!$H$9:$H$31,'W02'!$I$9:$I$31+'W02'!$J$9:$J$31)+SUMPRODUCT(--('W02'!$M$35:$M$55=$M62),'W02'!$H$35:$H$55,'W02'!$I$35:$I$55+'W02'!$J$35:$J$55)+SUMPRODUCT(--('W02'!$M$59:$M$85=$M62),'W02'!$H$59:$H$85,'W02'!$I$59:$I$85+'W02'!$J$59:$J$85)+SUMPRODUCT(--('W02'!$M$89:$M$109=$M62),'W02'!$H$89:$H$109,'W02'!$I$89:$I$109+'W02'!$J$89:$J$109))=0,"",(SUMPRODUCT(--($M$9:$M$31=$M62),$H$9:$H$31,$I$9:$I$31+$J$9:$J$31)+SUMPRODUCT(--($M$35:$M$55=$M62),$H$35:$H$55,$I$35:$I$55+$J$35:$J$55)+SUMPRODUCT(--($M$59:$M$85=$M62),$H$59:$H$85,$I$59:$I$85+$J$59:$J$85)+SUMPRODUCT(--($M$89:$M$109=$M62),$H$89:$H$109,$I$89:$I$109+$J$89:$J$109))/(SUMPRODUCT(--('W02'!$M$9:$M$31=$M62),'W02'!$H$9:$H$31,'W02'!$I$9:$I$31+'W02'!$J$9:$J$31)+SUMPRODUCT(--('W02'!$M$35:$M$55=$M62),'W02'!$H$35:$H$55,'W02'!$I$35:$I$55+'W02'!$J$35:$J$55)+SUMPRODUCT(--('W02'!$M$59:$M$85=$M62),'W02'!$H$59:$H$85,'W02'!$I$59:$I$85+'W02'!$J$59:$J$85)+SUMPRODUCT(--('W02'!$M$89:$M$109=$M62),'W02'!$H$89:$H$109,'W02'!$I$89:$I$109+'W02'!$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65</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02'!$M$9:$M$31=$M65),'W02'!$H$9:$H$31,'W02'!$I$9:$I$31+'W02'!$J$9:$J$31)+SUMPRODUCT(--('W02'!$M$35:$M$55=$M65),'W02'!$H$35:$H$55,'W02'!$I$35:$I$55+'W02'!$J$35:$J$55)+SUMPRODUCT(--('W02'!$M$59:$M$85=$M65),'W02'!$H$59:$H$85,'W02'!$I$59:$I$85+'W02'!$J$59:$J$85)+SUMPRODUCT(--('W02'!$M$89:$M$109=$M65),'W02'!$H$89:$H$109,'W02'!$I$89:$I$109+'W02'!$J$89:$J$109))=0,"",(SUMPRODUCT(--($M$9:$M$31=$M65),$H$9:$H$31,$I$9:$I$31+$J$9:$J$31)+SUMPRODUCT(--($M$35:$M$55=$M65),$H$35:$H$55,$I$35:$I$55+$J$35:$J$55)+SUMPRODUCT(--($M$59:$M$85=$M65),$H$59:$H$85,$I$59:$I$85+$J$59:$J$85)+SUMPRODUCT(--($M$89:$M$109=$M65),$H$89:$H$109,$I$89:$I$109+$J$89:$J$109))/(SUMPRODUCT(--('W02'!$M$9:$M$31=$M65),'W02'!$H$9:$H$31,'W02'!$I$9:$I$31+'W02'!$J$9:$J$31)+SUMPRODUCT(--('W02'!$M$35:$M$55=$M65),'W02'!$H$35:$H$55,'W02'!$I$35:$I$55+'W02'!$J$35:$J$55)+SUMPRODUCT(--('W02'!$M$59:$M$85=$M65),'W02'!$H$59:$H$85,'W02'!$I$59:$I$85+'W02'!$J$59:$J$85)+SUMPRODUCT(--('W02'!$M$89:$M$109=$M65),'W02'!$H$89:$H$109,'W02'!$I$89:$I$109+'W02'!$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02'!$M$9:$M$31=$M67),'W02'!$H$9:$H$31,'W02'!$I$9:$I$31+'W02'!$J$9:$J$31)+SUMPRODUCT(--('W02'!$M$35:$M$55=$M67),'W02'!$H$35:$H$55,'W02'!$I$35:$I$55+'W02'!$J$35:$J$55)+SUMPRODUCT(--('W02'!$M$59:$M$85=$M67),'W02'!$H$59:$H$85,'W02'!$I$59:$I$85+'W02'!$J$59:$J$85)+SUMPRODUCT(--('W02'!$M$89:$M$109=$M67),'W02'!$H$89:$H$109,'W02'!$I$89:$I$109+'W02'!$J$89:$J$109))=0,"",(SUMPRODUCT(--($M$9:$M$31=$M67),$H$9:$H$31,$I$9:$I$31+$J$9:$J$31)+SUMPRODUCT(--($M$35:$M$55=$M67),$H$35:$H$55,$I$35:$I$55+$J$35:$J$55)+SUMPRODUCT(--($M$59:$M$85=$M67),$H$59:$H$85,$I$59:$I$85+$J$59:$J$85)+SUMPRODUCT(--($M$89:$M$109=$M67),$H$89:$H$109,$I$89:$I$109+$J$89:$J$109))/(SUMPRODUCT(--('W02'!$M$9:$M$31=$M67),'W02'!$H$9:$H$31,'W02'!$I$9:$I$31+'W02'!$J$9:$J$31)+SUMPRODUCT(--('W02'!$M$35:$M$55=$M67),'W02'!$H$35:$H$55,'W02'!$I$35:$I$55+'W02'!$J$35:$J$55)+SUMPRODUCT(--('W02'!$M$59:$M$85=$M67),'W02'!$H$59:$H$85,'W02'!$I$59:$I$85+'W02'!$J$59:$J$85)+SUMPRODUCT(--('W02'!$M$89:$M$109=$M67),'W02'!$H$89:$H$109,'W02'!$I$89:$I$109+'W02'!$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70</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02'!$M$9:$M$31=$M69),'W02'!$H$9:$H$31,'W02'!$I$9:$I$31+'W02'!$J$9:$J$31)+SUMPRODUCT(--('W02'!$M$35:$M$55=$M69),'W02'!$H$35:$H$55,'W02'!$I$35:$I$55+'W02'!$J$35:$J$55)+SUMPRODUCT(--('W02'!$M$59:$M$85=$M69),'W02'!$H$59:$H$85,'W02'!$I$59:$I$85+'W02'!$J$59:$J$85)+SUMPRODUCT(--('W02'!$M$89:$M$109=$M69),'W02'!$H$89:$H$109,'W02'!$I$89:$I$109+'W02'!$J$89:$J$109))=0,"",(SUMPRODUCT(--($M$9:$M$31=$M69),$H$9:$H$31,$I$9:$I$31+$J$9:$J$31)+SUMPRODUCT(--($M$35:$M$55=$M69),$H$35:$H$55,$I$35:$I$55+$J$35:$J$55)+SUMPRODUCT(--($M$59:$M$85=$M69),$H$59:$H$85,$I$59:$I$85+$J$59:$J$85)+SUMPRODUCT(--($M$89:$M$109=$M69),$H$89:$H$109,$I$89:$I$109+$J$89:$J$109))/(SUMPRODUCT(--('W02'!$M$9:$M$31=$M69),'W02'!$H$9:$H$31,'W02'!$I$9:$I$31+'W02'!$J$9:$J$31)+SUMPRODUCT(--('W02'!$M$35:$M$55=$M69),'W02'!$H$35:$H$55,'W02'!$I$35:$I$55+'W02'!$J$35:$J$55)+SUMPRODUCT(--('W02'!$M$59:$M$85=$M69),'W02'!$H$59:$H$85,'W02'!$I$59:$I$85+'W02'!$J$59:$J$85)+SUMPRODUCT(--('W02'!$M$89:$M$109=$M69),'W02'!$H$89:$H$109,'W02'!$I$89:$I$109+'W02'!$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31</v>
      </c>
      <c r="H71" s="168" t="n"/>
      <c r="I71" s="168" t="n"/>
      <c r="J71" s="168" t="n"/>
      <c r="K71" s="158" t="inlineStr"/>
      <c r="L71" s="283">
        <f>IFERROR(IF($M71="","",IF((SUMPRODUCT(--($M$9:$M$31=$M71),$H$9:$H$31,$I$9:$I$31+$J$9:$J$31)+SUMPRODUCT(--($M$35:$M$55=$M71),$H$35:$H$55,$I$35:$I$55+$J$35:$J$55)+SUMPRODUCT(--($M$59:$M$85=$M71),$H$59:$H$85,$I$59:$I$85+$J$59:$J$85)+SUMPRODUCT(--($M$89:$M$109=$M71),$H$89:$H$109,$I$89:$I$109+$J$89:$J$109))=0,"",IF((SUMPRODUCT(--('W02'!$M$9:$M$31=$M71),'W02'!$H$9:$H$31,'W02'!$I$9:$I$31+'W02'!$J$9:$J$31)+SUMPRODUCT(--('W02'!$M$35:$M$55=$M71),'W02'!$H$35:$H$55,'W02'!$I$35:$I$55+'W02'!$J$35:$J$55)+SUMPRODUCT(--('W02'!$M$59:$M$85=$M71),'W02'!$H$59:$H$85,'W02'!$I$59:$I$85+'W02'!$J$59:$J$85)+SUMPRODUCT(--('W02'!$M$89:$M$109=$M71),'W02'!$H$89:$H$109,'W02'!$I$89:$I$109+'W02'!$J$89:$J$109))=0,"",(SUMPRODUCT(--($M$9:$M$31=$M71),$H$9:$H$31,$I$9:$I$31+$J$9:$J$31)+SUMPRODUCT(--($M$35:$M$55=$M71),$H$35:$H$55,$I$35:$I$55+$J$35:$J$55)+SUMPRODUCT(--($M$59:$M$85=$M71),$H$59:$H$85,$I$59:$I$85+$J$59:$J$85)+SUMPRODUCT(--($M$89:$M$109=$M71),$H$89:$H$109,$I$89:$I$109+$J$89:$J$109))/(SUMPRODUCT(--('W02'!$M$9:$M$31=$M71),'W02'!$H$9:$H$31,'W02'!$I$9:$I$31+'W02'!$J$9:$J$31)+SUMPRODUCT(--('W02'!$M$35:$M$55=$M71),'W02'!$H$35:$H$55,'W02'!$I$35:$I$55+'W02'!$J$35:$J$55)+SUMPRODUCT(--('W02'!$M$59:$M$85=$M71),'W02'!$H$59:$H$85,'W02'!$I$59:$I$85+'W02'!$J$59:$J$85)+SUMPRODUCT(--('W02'!$M$89:$M$109=$M71),'W02'!$H$89:$H$109,'W02'!$I$89:$I$109+'W02'!$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02'!$M$9:$M$31=$M74),'W02'!$H$9:$H$31,'W02'!$I$9:$I$31+'W02'!$J$9:$J$31)+SUMPRODUCT(--('W02'!$M$35:$M$55=$M74),'W02'!$H$35:$H$55,'W02'!$I$35:$I$55+'W02'!$J$35:$J$55)+SUMPRODUCT(--('W02'!$M$59:$M$85=$M74),'W02'!$H$59:$H$85,'W02'!$I$59:$I$85+'W02'!$J$59:$J$85)+SUMPRODUCT(--('W02'!$M$89:$M$109=$M74),'W02'!$H$89:$H$109,'W02'!$I$89:$I$109+'W02'!$J$89:$J$109))=0,"",(SUMPRODUCT(--($M$9:$M$31=$M74),$H$9:$H$31,$I$9:$I$31+$J$9:$J$31)+SUMPRODUCT(--($M$35:$M$55=$M74),$H$35:$H$55,$I$35:$I$55+$J$35:$J$55)+SUMPRODUCT(--($M$59:$M$85=$M74),$H$59:$H$85,$I$59:$I$85+$J$59:$J$85)+SUMPRODUCT(--($M$89:$M$109=$M74),$H$89:$H$109,$I$89:$I$109+$J$89:$J$109))/(SUMPRODUCT(--('W02'!$M$9:$M$31=$M74),'W02'!$H$9:$H$31,'W02'!$I$9:$I$31+'W02'!$J$9:$J$31)+SUMPRODUCT(--('W02'!$M$35:$M$55=$M74),'W02'!$H$35:$H$55,'W02'!$I$35:$I$55+'W02'!$J$35:$J$55)+SUMPRODUCT(--('W02'!$M$59:$M$85=$M74),'W02'!$H$59:$H$85,'W02'!$I$59:$I$85+'W02'!$J$59:$J$85)+SUMPRODUCT(--('W02'!$M$89:$M$109=$M74),'W02'!$H$89:$H$109,'W02'!$I$89:$I$109+'W02'!$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26</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02'!$M$9:$M$31=$M78),'W02'!$H$9:$H$31,'W02'!$I$9:$I$31+'W02'!$J$9:$J$31)+SUMPRODUCT(--('W02'!$M$35:$M$55=$M78),'W02'!$H$35:$H$55,'W02'!$I$35:$I$55+'W02'!$J$35:$J$55)+SUMPRODUCT(--('W02'!$M$59:$M$85=$M78),'W02'!$H$59:$H$85,'W02'!$I$59:$I$85+'W02'!$J$59:$J$85)+SUMPRODUCT(--('W02'!$M$89:$M$109=$M78),'W02'!$H$89:$H$109,'W02'!$I$89:$I$109+'W02'!$J$89:$J$109))=0,"",(SUMPRODUCT(--($M$9:$M$31=$M78),$H$9:$H$31,$I$9:$I$31+$J$9:$J$31)+SUMPRODUCT(--($M$35:$M$55=$M78),$H$35:$H$55,$I$35:$I$55+$J$35:$J$55)+SUMPRODUCT(--($M$59:$M$85=$M78),$H$59:$H$85,$I$59:$I$85+$J$59:$J$85)+SUMPRODUCT(--($M$89:$M$109=$M78),$H$89:$H$109,$I$89:$I$109+$J$89:$J$109))/(SUMPRODUCT(--('W02'!$M$9:$M$31=$M78),'W02'!$H$9:$H$31,'W02'!$I$9:$I$31+'W02'!$J$9:$J$31)+SUMPRODUCT(--('W02'!$M$35:$M$55=$M78),'W02'!$H$35:$H$55,'W02'!$I$35:$I$55+'W02'!$J$35:$J$55)+SUMPRODUCT(--('W02'!$M$59:$M$85=$M78),'W02'!$H$59:$H$85,'W02'!$I$59:$I$85+'W02'!$J$59:$J$85)+SUMPRODUCT(--('W02'!$M$89:$M$109=$M78),'W02'!$H$89:$H$109,'W02'!$I$89:$I$109+'W02'!$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50</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02'!$M$9:$M$31=$M80),'W02'!$H$9:$H$31,'W02'!$I$9:$I$31+'W02'!$J$9:$J$31)+SUMPRODUCT(--('W02'!$M$35:$M$55=$M80),'W02'!$H$35:$H$55,'W02'!$I$35:$I$55+'W02'!$J$35:$J$55)+SUMPRODUCT(--('W02'!$M$59:$M$85=$M80),'W02'!$H$59:$H$85,'W02'!$I$59:$I$85+'W02'!$J$59:$J$85)+SUMPRODUCT(--('W02'!$M$89:$M$109=$M80),'W02'!$H$89:$H$109,'W02'!$I$89:$I$109+'W02'!$J$89:$J$109))=0,"",(SUMPRODUCT(--($M$9:$M$31=$M80),$H$9:$H$31,$I$9:$I$31+$J$9:$J$31)+SUMPRODUCT(--($M$35:$M$55=$M80),$H$35:$H$55,$I$35:$I$55+$J$35:$J$55)+SUMPRODUCT(--($M$59:$M$85=$M80),$H$59:$H$85,$I$59:$I$85+$J$59:$J$85)+SUMPRODUCT(--($M$89:$M$109=$M80),$H$89:$H$109,$I$89:$I$109+$J$89:$J$109))/(SUMPRODUCT(--('W02'!$M$9:$M$31=$M80),'W02'!$H$9:$H$31,'W02'!$I$9:$I$31+'W02'!$J$9:$J$31)+SUMPRODUCT(--('W02'!$M$35:$M$55=$M80),'W02'!$H$35:$H$55,'W02'!$I$35:$I$55+'W02'!$J$35:$J$55)+SUMPRODUCT(--('W02'!$M$59:$M$85=$M80),'W02'!$H$59:$H$85,'W02'!$I$59:$I$85+'W02'!$J$59:$J$85)+SUMPRODUCT(--('W02'!$M$89:$M$109=$M80),'W02'!$H$89:$H$109,'W02'!$I$89:$I$109+'W02'!$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02'!$M$9:$M$31=$M83),'W02'!$H$9:$H$31,'W02'!$I$9:$I$31+'W02'!$J$9:$J$31)+SUMPRODUCT(--('W02'!$M$35:$M$55=$M83),'W02'!$H$35:$H$55,'W02'!$I$35:$I$55+'W02'!$J$35:$J$55)+SUMPRODUCT(--('W02'!$M$59:$M$85=$M83),'W02'!$H$59:$H$85,'W02'!$I$59:$I$85+'W02'!$J$59:$J$85)+SUMPRODUCT(--('W02'!$M$89:$M$109=$M83),'W02'!$H$89:$H$109,'W02'!$I$89:$I$109+'W02'!$J$89:$J$109))=0,"",(SUMPRODUCT(--($M$9:$M$31=$M83),$H$9:$H$31,$I$9:$I$31+$J$9:$J$31)+SUMPRODUCT(--($M$35:$M$55=$M83),$H$35:$H$55,$I$35:$I$55+$J$35:$J$55)+SUMPRODUCT(--($M$59:$M$85=$M83),$H$59:$H$85,$I$59:$I$85+$J$59:$J$85)+SUMPRODUCT(--($M$89:$M$109=$M83),$H$89:$H$109,$I$89:$I$109+$J$89:$J$109))/(SUMPRODUCT(--('W02'!$M$9:$M$31=$M83),'W02'!$H$9:$H$31,'W02'!$I$9:$I$31+'W02'!$J$9:$J$31)+SUMPRODUCT(--('W02'!$M$35:$M$55=$M83),'W02'!$H$35:$H$55,'W02'!$I$35:$I$55+'W02'!$J$35:$J$55)+SUMPRODUCT(--('W02'!$M$59:$M$85=$M83),'W02'!$H$59:$H$85,'W02'!$I$59:$I$85+'W02'!$J$59:$J$85)+SUMPRODUCT(--('W02'!$M$89:$M$109=$M83),'W02'!$H$89:$H$109,'W02'!$I$89:$I$109+'W02'!$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70</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02'!$M$9:$M$31=$M89),'W02'!$H$9:$H$31,'W02'!$I$9:$I$31+'W02'!$J$9:$J$31)+SUMPRODUCT(--('W02'!$M$35:$M$55=$M89),'W02'!$H$35:$H$55,'W02'!$I$35:$I$55+'W02'!$J$35:$J$55)+SUMPRODUCT(--('W02'!$M$59:$M$85=$M89),'W02'!$H$59:$H$85,'W02'!$I$59:$I$85+'W02'!$J$59:$J$85)+SUMPRODUCT(--('W02'!$M$89:$M$109=$M89),'W02'!$H$89:$H$109,'W02'!$I$89:$I$109+'W02'!$J$89:$J$109))=0,"",(SUMPRODUCT(--($M$9:$M$31=$M89),$H$9:$H$31,$I$9:$I$31+$J$9:$J$31)+SUMPRODUCT(--($M$35:$M$55=$M89),$H$35:$H$55,$I$35:$I$55+$J$35:$J$55)+SUMPRODUCT(--($M$59:$M$85=$M89),$H$59:$H$85,$I$59:$I$85+$J$59:$J$85)+SUMPRODUCT(--($M$89:$M$109=$M89),$H$89:$H$109,$I$89:$I$109+$J$89:$J$109))/(SUMPRODUCT(--('W02'!$M$9:$M$31=$M89),'W02'!$H$9:$H$31,'W02'!$I$9:$I$31+'W02'!$J$9:$J$31)+SUMPRODUCT(--('W02'!$M$35:$M$55=$M89),'W02'!$H$35:$H$55,'W02'!$I$35:$I$55+'W02'!$J$35:$J$55)+SUMPRODUCT(--('W02'!$M$59:$M$85=$M89),'W02'!$H$59:$H$85,'W02'!$I$59:$I$85+'W02'!$J$59:$J$85)+SUMPRODUCT(--('W02'!$M$89:$M$109=$M89),'W02'!$H$89:$H$109,'W02'!$I$89:$I$109+'W02'!$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180</v>
      </c>
      <c r="H92" s="168" t="n"/>
      <c r="I92" s="168" t="n"/>
      <c r="J92" s="168" t="n"/>
      <c r="K92" s="164" t="inlineStr"/>
      <c r="L92" s="283">
        <f>IFERROR(IF($M92="","",IF((SUMPRODUCT(--($M$9:$M$31=$M92),$H$9:$H$31,$I$9:$I$31+$J$9:$J$31)+SUMPRODUCT(--($M$35:$M$55=$M92),$H$35:$H$55,$I$35:$I$55+$J$35:$J$55)+SUMPRODUCT(--($M$59:$M$85=$M92),$H$59:$H$85,$I$59:$I$85+$J$59:$J$85)+SUMPRODUCT(--($M$89:$M$109=$M92),$H$89:$H$109,$I$89:$I$109+$J$89:$J$109))=0,"",IF((SUMPRODUCT(--('W02'!$M$9:$M$31=$M92),'W02'!$H$9:$H$31,'W02'!$I$9:$I$31+'W02'!$J$9:$J$31)+SUMPRODUCT(--('W02'!$M$35:$M$55=$M92),'W02'!$H$35:$H$55,'W02'!$I$35:$I$55+'W02'!$J$35:$J$55)+SUMPRODUCT(--('W02'!$M$59:$M$85=$M92),'W02'!$H$59:$H$85,'W02'!$I$59:$I$85+'W02'!$J$59:$J$85)+SUMPRODUCT(--('W02'!$M$89:$M$109=$M92),'W02'!$H$89:$H$109,'W02'!$I$89:$I$109+'W02'!$J$89:$J$109))=0,"",(SUMPRODUCT(--($M$9:$M$31=$M92),$H$9:$H$31,$I$9:$I$31+$J$9:$J$31)+SUMPRODUCT(--($M$35:$M$55=$M92),$H$35:$H$55,$I$35:$I$55+$J$35:$J$55)+SUMPRODUCT(--($M$59:$M$85=$M92),$H$59:$H$85,$I$59:$I$85+$J$59:$J$85)+SUMPRODUCT(--($M$89:$M$109=$M92),$H$89:$H$109,$I$89:$I$109+$J$89:$J$109))/(SUMPRODUCT(--('W02'!$M$9:$M$31=$M92),'W02'!$H$9:$H$31,'W02'!$I$9:$I$31+'W02'!$J$9:$J$31)+SUMPRODUCT(--('W02'!$M$35:$M$55=$M92),'W02'!$H$35:$H$55,'W02'!$I$35:$I$55+'W02'!$J$35:$J$55)+SUMPRODUCT(--('W02'!$M$59:$M$85=$M92),'W02'!$H$59:$H$85,'W02'!$I$59:$I$85+'W02'!$J$59:$J$85)+SUMPRODUCT(--('W02'!$M$89:$M$109=$M92),'W02'!$H$89:$H$109,'W02'!$I$89:$I$109+'W02'!$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160</v>
      </c>
      <c r="H94" s="168" t="n"/>
      <c r="I94" s="168" t="n"/>
      <c r="J94" s="168" t="n"/>
      <c r="K94" s="164" t="inlineStr"/>
      <c r="L94" s="283">
        <f>IFERROR(IF($M94="","",IF((SUMPRODUCT(--($M$9:$M$31=$M94),$H$9:$H$31,$I$9:$I$31+$J$9:$J$31)+SUMPRODUCT(--($M$35:$M$55=$M94),$H$35:$H$55,$I$35:$I$55+$J$35:$J$55)+SUMPRODUCT(--($M$59:$M$85=$M94),$H$59:$H$85,$I$59:$I$85+$J$59:$J$85)+SUMPRODUCT(--($M$89:$M$109=$M94),$H$89:$H$109,$I$89:$I$109+$J$89:$J$109))=0,"",IF((SUMPRODUCT(--('W02'!$M$9:$M$31=$M94),'W02'!$H$9:$H$31,'W02'!$I$9:$I$31+'W02'!$J$9:$J$31)+SUMPRODUCT(--('W02'!$M$35:$M$55=$M94),'W02'!$H$35:$H$55,'W02'!$I$35:$I$55+'W02'!$J$35:$J$55)+SUMPRODUCT(--('W02'!$M$59:$M$85=$M94),'W02'!$H$59:$H$85,'W02'!$I$59:$I$85+'W02'!$J$59:$J$85)+SUMPRODUCT(--('W02'!$M$89:$M$109=$M94),'W02'!$H$89:$H$109,'W02'!$I$89:$I$109+'W02'!$J$89:$J$109))=0,"",(SUMPRODUCT(--($M$9:$M$31=$M94),$H$9:$H$31,$I$9:$I$31+$J$9:$J$31)+SUMPRODUCT(--($M$35:$M$55=$M94),$H$35:$H$55,$I$35:$I$55+$J$35:$J$55)+SUMPRODUCT(--($M$59:$M$85=$M94),$H$59:$H$85,$I$59:$I$85+$J$59:$J$85)+SUMPRODUCT(--($M$89:$M$109=$M94),$H$89:$H$109,$I$89:$I$109+$J$89:$J$109))/(SUMPRODUCT(--('W02'!$M$9:$M$31=$M94),'W02'!$H$9:$H$31,'W02'!$I$9:$I$31+'W02'!$J$9:$J$31)+SUMPRODUCT(--('W02'!$M$35:$M$55=$M94),'W02'!$H$35:$H$55,'W02'!$I$35:$I$55+'W02'!$J$35:$J$55)+SUMPRODUCT(--('W02'!$M$59:$M$85=$M94),'W02'!$H$59:$H$85,'W02'!$I$59:$I$85+'W02'!$J$59:$J$85)+SUMPRODUCT(--('W02'!$M$89:$M$109=$M94),'W02'!$H$89:$H$109,'W02'!$I$89:$I$109+'W02'!$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60</v>
      </c>
      <c r="H96" s="168" t="n"/>
      <c r="I96" s="168" t="n"/>
      <c r="J96" s="168" t="n"/>
      <c r="K96" s="164" t="inlineStr"/>
      <c r="L96" s="283">
        <f>IFERROR(IF($M96="","",IF((SUMPRODUCT(--($M$9:$M$31=$M96),$H$9:$H$31,$I$9:$I$31+$J$9:$J$31)+SUMPRODUCT(--($M$35:$M$55=$M96),$H$35:$H$55,$I$35:$I$55+$J$35:$J$55)+SUMPRODUCT(--($M$59:$M$85=$M96),$H$59:$H$85,$I$59:$I$85+$J$59:$J$85)+SUMPRODUCT(--($M$89:$M$109=$M96),$H$89:$H$109,$I$89:$I$109+$J$89:$J$109))=0,"",IF((SUMPRODUCT(--('W02'!$M$9:$M$31=$M96),'W02'!$H$9:$H$31,'W02'!$I$9:$I$31+'W02'!$J$9:$J$31)+SUMPRODUCT(--('W02'!$M$35:$M$55=$M96),'W02'!$H$35:$H$55,'W02'!$I$35:$I$55+'W02'!$J$35:$J$55)+SUMPRODUCT(--('W02'!$M$59:$M$85=$M96),'W02'!$H$59:$H$85,'W02'!$I$59:$I$85+'W02'!$J$59:$J$85)+SUMPRODUCT(--('W02'!$M$89:$M$109=$M96),'W02'!$H$89:$H$109,'W02'!$I$89:$I$109+'W02'!$J$89:$J$109))=0,"",(SUMPRODUCT(--($M$9:$M$31=$M96),$H$9:$H$31,$I$9:$I$31+$J$9:$J$31)+SUMPRODUCT(--($M$35:$M$55=$M96),$H$35:$H$55,$I$35:$I$55+$J$35:$J$55)+SUMPRODUCT(--($M$59:$M$85=$M96),$H$59:$H$85,$I$59:$I$85+$J$59:$J$85)+SUMPRODUCT(--($M$89:$M$109=$M96),$H$89:$H$109,$I$89:$I$109+$J$89:$J$109))/(SUMPRODUCT(--('W02'!$M$9:$M$31=$M96),'W02'!$H$9:$H$31,'W02'!$I$9:$I$31+'W02'!$J$9:$J$31)+SUMPRODUCT(--('W02'!$M$35:$M$55=$M96),'W02'!$H$35:$H$55,'W02'!$I$35:$I$55+'W02'!$J$35:$J$55)+SUMPRODUCT(--('W02'!$M$59:$M$85=$M96),'W02'!$H$59:$H$85,'W02'!$I$59:$I$85+'W02'!$J$59:$J$85)+SUMPRODUCT(--('W02'!$M$89:$M$109=$M96),'W02'!$H$89:$H$109,'W02'!$I$89:$I$109+'W02'!$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65</v>
      </c>
      <c r="H99" s="168" t="n"/>
      <c r="I99" s="168" t="n"/>
      <c r="J99" s="168" t="n"/>
      <c r="K99" s="158" t="inlineStr"/>
      <c r="L99" s="283">
        <f>IFERROR(IF($M99="","",IF((SUMPRODUCT(--($M$9:$M$31=$M99),$H$9:$H$31,$I$9:$I$31+$J$9:$J$31)+SUMPRODUCT(--($M$35:$M$55=$M99),$H$35:$H$55,$I$35:$I$55+$J$35:$J$55)+SUMPRODUCT(--($M$59:$M$85=$M99),$H$59:$H$85,$I$59:$I$85+$J$59:$J$85)+SUMPRODUCT(--($M$89:$M$109=$M99),$H$89:$H$109,$I$89:$I$109+$J$89:$J$109))=0,"",IF((SUMPRODUCT(--('W02'!$M$9:$M$31=$M99),'W02'!$H$9:$H$31,'W02'!$I$9:$I$31+'W02'!$J$9:$J$31)+SUMPRODUCT(--('W02'!$M$35:$M$55=$M99),'W02'!$H$35:$H$55,'W02'!$I$35:$I$55+'W02'!$J$35:$J$55)+SUMPRODUCT(--('W02'!$M$59:$M$85=$M99),'W02'!$H$59:$H$85,'W02'!$I$59:$I$85+'W02'!$J$59:$J$85)+SUMPRODUCT(--('W02'!$M$89:$M$109=$M99),'W02'!$H$89:$H$109,'W02'!$I$89:$I$109+'W02'!$J$89:$J$109))=0,"",(SUMPRODUCT(--($M$9:$M$31=$M99),$H$9:$H$31,$I$9:$I$31+$J$9:$J$31)+SUMPRODUCT(--($M$35:$M$55=$M99),$H$35:$H$55,$I$35:$I$55+$J$35:$J$55)+SUMPRODUCT(--($M$59:$M$85=$M99),$H$59:$H$85,$I$59:$I$85+$J$59:$J$85)+SUMPRODUCT(--($M$89:$M$109=$M99),$H$89:$H$109,$I$89:$I$109+$J$89:$J$109))/(SUMPRODUCT(--('W02'!$M$9:$M$31=$M99),'W02'!$H$9:$H$31,'W02'!$I$9:$I$31+'W02'!$J$9:$J$31)+SUMPRODUCT(--('W02'!$M$35:$M$55=$M99),'W02'!$H$35:$H$55,'W02'!$I$35:$I$55+'W02'!$J$35:$J$55)+SUMPRODUCT(--('W02'!$M$59:$M$85=$M99),'W02'!$H$59:$H$85,'W02'!$I$59:$I$85+'W02'!$J$59:$J$85)+SUMPRODUCT(--('W02'!$M$89:$M$109=$M99),'W02'!$H$89:$H$109,'W02'!$I$89:$I$109+'W02'!$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02'!$M$9:$M$31=$M101),'W02'!$H$9:$H$31,'W02'!$I$9:$I$31+'W02'!$J$9:$J$31)+SUMPRODUCT(--('W02'!$M$35:$M$55=$M101),'W02'!$H$35:$H$55,'W02'!$I$35:$I$55+'W02'!$J$35:$J$55)+SUMPRODUCT(--('W02'!$M$59:$M$85=$M101),'W02'!$H$59:$H$85,'W02'!$I$59:$I$85+'W02'!$J$59:$J$85)+SUMPRODUCT(--('W02'!$M$89:$M$109=$M101),'W02'!$H$89:$H$109,'W02'!$I$89:$I$109+'W02'!$J$89:$J$109))=0,"",(SUMPRODUCT(--($M$9:$M$31=$M101),$H$9:$H$31,$I$9:$I$31+$J$9:$J$31)+SUMPRODUCT(--($M$35:$M$55=$M101),$H$35:$H$55,$I$35:$I$55+$J$35:$J$55)+SUMPRODUCT(--($M$59:$M$85=$M101),$H$59:$H$85,$I$59:$I$85+$J$59:$J$85)+SUMPRODUCT(--($M$89:$M$109=$M101),$H$89:$H$109,$I$89:$I$109+$J$89:$J$109))/(SUMPRODUCT(--('W02'!$M$9:$M$31=$M101),'W02'!$H$9:$H$31,'W02'!$I$9:$I$31+'W02'!$J$9:$J$31)+SUMPRODUCT(--('W02'!$M$35:$M$55=$M101),'W02'!$H$35:$H$55,'W02'!$I$35:$I$55+'W02'!$J$35:$J$55)+SUMPRODUCT(--('W02'!$M$59:$M$85=$M101),'W02'!$H$59:$H$85,'W02'!$I$59:$I$85+'W02'!$J$59:$J$85)+SUMPRODUCT(--('W02'!$M$89:$M$109=$M101),'W02'!$H$89:$H$109,'W02'!$I$89:$I$109+'W02'!$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02'!$M$9:$M$31=$M103),'W02'!$H$9:$H$31,'W02'!$I$9:$I$31+'W02'!$J$9:$J$31)+SUMPRODUCT(--('W02'!$M$35:$M$55=$M103),'W02'!$H$35:$H$55,'W02'!$I$35:$I$55+'W02'!$J$35:$J$55)+SUMPRODUCT(--('W02'!$M$59:$M$85=$M103),'W02'!$H$59:$H$85,'W02'!$I$59:$I$85+'W02'!$J$59:$J$85)+SUMPRODUCT(--('W02'!$M$89:$M$109=$M103),'W02'!$H$89:$H$109,'W02'!$I$89:$I$109+'W02'!$J$89:$J$109))=0,"",(SUMPRODUCT(--($M$9:$M$31=$M103),$H$9:$H$31,$I$9:$I$31+$J$9:$J$31)+SUMPRODUCT(--($M$35:$M$55=$M103),$H$35:$H$55,$I$35:$I$55+$J$35:$J$55)+SUMPRODUCT(--($M$59:$M$85=$M103),$H$59:$H$85,$I$59:$I$85+$J$59:$J$85)+SUMPRODUCT(--($M$89:$M$109=$M103),$H$89:$H$109,$I$89:$I$109+$J$89:$J$109))/(SUMPRODUCT(--('W02'!$M$9:$M$31=$M103),'W02'!$H$9:$H$31,'W02'!$I$9:$I$31+'W02'!$J$9:$J$31)+SUMPRODUCT(--('W02'!$M$35:$M$55=$M103),'W02'!$H$35:$H$55,'W02'!$I$35:$I$55+'W02'!$J$35:$J$55)+SUMPRODUCT(--('W02'!$M$59:$M$85=$M103),'W02'!$H$59:$H$85,'W02'!$I$59:$I$85+'W02'!$J$59:$J$85)+SUMPRODUCT(--('W02'!$M$89:$M$109=$M103),'W02'!$H$89:$H$109,'W02'!$I$89:$I$109+'W02'!$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50</v>
      </c>
      <c r="H107" s="168" t="n"/>
      <c r="I107" s="168" t="n"/>
      <c r="J107" s="168" t="n"/>
      <c r="K107" s="158" t="inlineStr"/>
      <c r="L107" s="283">
        <f>IFERROR(IF($M107="","",IF((SUMPRODUCT(--($M$9:$M$31=$M107),$H$9:$H$31,$I$9:$I$31+$J$9:$J$31)+SUMPRODUCT(--($M$35:$M$55=$M107),$H$35:$H$55,$I$35:$I$55+$J$35:$J$55)+SUMPRODUCT(--($M$59:$M$85=$M107),$H$59:$H$85,$I$59:$I$85+$J$59:$J$85)+SUMPRODUCT(--($M$89:$M$109=$M107),$H$89:$H$109,$I$89:$I$109+$J$89:$J$109))=0,"",IF((SUMPRODUCT(--('W02'!$M$9:$M$31=$M107),'W02'!$H$9:$H$31,'W02'!$I$9:$I$31+'W02'!$J$9:$J$31)+SUMPRODUCT(--('W02'!$M$35:$M$55=$M107),'W02'!$H$35:$H$55,'W02'!$I$35:$I$55+'W02'!$J$35:$J$55)+SUMPRODUCT(--('W02'!$M$59:$M$85=$M107),'W02'!$H$59:$H$85,'W02'!$I$59:$I$85+'W02'!$J$59:$J$85)+SUMPRODUCT(--('W02'!$M$89:$M$109=$M107),'W02'!$H$89:$H$109,'W02'!$I$89:$I$109+'W02'!$J$89:$J$109))=0,"",(SUMPRODUCT(--($M$9:$M$31=$M107),$H$9:$H$31,$I$9:$I$31+$J$9:$J$31)+SUMPRODUCT(--($M$35:$M$55=$M107),$H$35:$H$55,$I$35:$I$55+$J$35:$J$55)+SUMPRODUCT(--($M$59:$M$85=$M107),$H$59:$H$85,$I$59:$I$85+$J$59:$J$85)+SUMPRODUCT(--($M$89:$M$109=$M107),$H$89:$H$109,$I$89:$I$109+$J$89:$J$109))/(SUMPRODUCT(--('W02'!$M$9:$M$31=$M107),'W02'!$H$9:$H$31,'W02'!$I$9:$I$31+'W02'!$J$9:$J$31)+SUMPRODUCT(--('W02'!$M$35:$M$55=$M107),'W02'!$H$35:$H$55,'W02'!$I$35:$I$55+'W02'!$J$35:$J$55)+SUMPRODUCT(--('W02'!$M$59:$M$85=$M107),'W02'!$H$59:$H$85,'W02'!$I$59:$I$85+'W02'!$J$59:$J$85)+SUMPRODUCT(--('W02'!$M$89:$M$109=$M107),'W02'!$H$89:$H$109,'W02'!$I$89:$I$109+'W02'!$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&amp;CW03  •  Settimana 03&amp;RPagina &amp;P di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55A11"/>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04  •  DELOAD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IFERROR(SUMPRODUCT(('W04'!$H$9:$H$31&lt;&gt;"")*('W04'!$I$9:$I$31&lt;&gt;"")*'W04'!$H$9:$H$31*('W04'!$I$9:$I$31+'W04'!$J$9:$J$31))/SUMPRODUCT(('W03'!$H$9:$H$31&lt;&gt;"")*('W03'!$I$9:$I$31&lt;&gt;"")*'W03'!$H$9:$H$31*('W03'!$I$9:$I$31+'W03'!$J$9:$J$31))-1,"")</f>
        <v/>
      </c>
      <c r="E5" s="239" t="inlineStr">
        <is>
          <t>G2</t>
        </is>
      </c>
      <c r="F5" s="279">
        <f>IFERROR(SUMPRODUCT(('W04'!$H$35:$H$55&lt;&gt;"")*('W04'!$I$35:$I$55&lt;&gt;"")*'W04'!$H$35:$H$55*('W04'!$I$35:$I$55+'W04'!$J$35:$J$55))/SUMPRODUCT(('W03'!$H$35:$H$55&lt;&gt;"")*('W03'!$I$35:$I$55&lt;&gt;"")*'W03'!$H$35:$H$55*('W03'!$I$35:$I$55+'W03'!$J$35:$J$55))-1,"")</f>
        <v/>
      </c>
      <c r="G5" s="239" t="inlineStr">
        <is>
          <t>G3</t>
        </is>
      </c>
      <c r="H5" s="279">
        <f>IFERROR(SUMPRODUCT(('W04'!$H$59:$H$85&lt;&gt;"")*('W04'!$I$59:$I$85&lt;&gt;"")*'W04'!$H$59:$H$85*('W04'!$I$59:$I$85+'W04'!$J$59:$J$85))/SUMPRODUCT(('W03'!$H$59:$H$85&lt;&gt;"")*('W03'!$I$59:$I$85&lt;&gt;"")*'W03'!$H$59:$H$85*('W03'!$I$59:$I$85+'W03'!$J$59:$J$85))-1,"")</f>
        <v/>
      </c>
      <c r="I5" s="239" t="inlineStr">
        <is>
          <t>G4</t>
        </is>
      </c>
      <c r="J5" s="280" t="inlineStr">
        <is>
          <t>WEEK</t>
        </is>
      </c>
      <c r="K5" s="301">
        <f>IFERROR((SUMPRODUCT(('W04'!$H$9:$H$31&lt;&gt;"")*('W04'!$I$9:$I$31&lt;&gt;"")*'W04'!$H$9:$H$31*('W04'!$I$9:$I$31+'W04'!$J$9:$J$31))+SUMPRODUCT(('W04'!$H$35:$H$55&lt;&gt;"")*('W04'!$I$35:$I$55&lt;&gt;"")*'W04'!$H$35:$H$55*('W04'!$I$35:$I$55+'W04'!$J$35:$J$55))+SUMPRODUCT(('W04'!$H$59:$H$85&lt;&gt;"")*('W04'!$I$59:$I$85&lt;&gt;"")*'W04'!$H$59:$H$85*('W04'!$I$59:$I$85+'W04'!$J$59:$J$85))+SUMPRODUCT(('W04'!$H$89:$H$109&lt;&gt;"")*('W04'!$I$89:$I$109&lt;&gt;"")*'W04'!$H$89:$H$109*('W04'!$I$89:$I$109+'W04'!$J$89:$J$109)))/(SUMPRODUCT(('W03'!$H$9:$H$31&lt;&gt;"")*('W03'!$I$9:$I$31&lt;&gt;"")*'W03'!$H$9:$H$31*('W03'!$I$9:$I$31+'W03'!$J$9:$J$31))+SUMPRODUCT(('W03'!$H$35:$H$55&lt;&gt;"")*('W03'!$I$35:$I$55&lt;&gt;"")*'W03'!$H$35:$H$55*('W03'!$I$35:$I$55+'W03'!$J$35:$J$55))+SUMPRODUCT(('W03'!$H$59:$H$85&lt;&gt;"")*('W03'!$I$59:$I$85&lt;&gt;"")*'W03'!$H$59:$H$85*('W03'!$I$59:$I$85+'W03'!$J$59:$J$85))+SUMPRODUCT(('W03'!$H$89:$H$109&lt;&gt;"")*('W03'!$I$89:$I$109&lt;&gt;"")*'W03'!$H$89:$H$109*('W03'!$I$89:$I$109+'W03'!$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3</v>
      </c>
      <c r="F9" s="248" t="inlineStr">
        <is>
          <t>3–4 min</t>
        </is>
      </c>
      <c r="G9" s="249" t="n">
        <v>130</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03'!$M$9:$M$31=$M9),'W03'!$H$9:$H$31,'W03'!$I$9:$I$31+'W03'!$J$9:$J$31)+SUMPRODUCT(--('W03'!$M$35:$M$55=$M9),'W03'!$H$35:$H$55,'W03'!$I$35:$I$55+'W03'!$J$35:$J$55)+SUMPRODUCT(--('W03'!$M$59:$M$85=$M9),'W03'!$H$59:$H$85,'W03'!$I$59:$I$85+'W03'!$J$59:$J$85)+SUMPRODUCT(--('W03'!$M$89:$M$109=$M9),'W03'!$H$89:$H$109,'W03'!$I$89:$I$109+'W03'!$J$89:$J$109))=0,"",(SUMPRODUCT(--($M$9:$M$31=$M9),$H$9:$H$31,$I$9:$I$31+$J$9:$J$31)+SUMPRODUCT(--($M$35:$M$55=$M9),$H$35:$H$55,$I$35:$I$55+$J$35:$J$55)+SUMPRODUCT(--($M$59:$M$85=$M9),$H$59:$H$85,$I$59:$I$85+$J$59:$J$85)+SUMPRODUCT(--($M$89:$M$109=$M9),$H$89:$H$109,$I$89:$I$109+$J$89:$J$109))/(SUMPRODUCT(--('W03'!$M$9:$M$31=$M9),'W03'!$H$9:$H$31,'W03'!$I$9:$I$31+'W03'!$J$9:$J$31)+SUMPRODUCT(--('W03'!$M$35:$M$55=$M9),'W03'!$H$35:$H$55,'W03'!$I$35:$I$55+'W03'!$J$35:$J$55)+SUMPRODUCT(--('W03'!$M$59:$M$85=$M9),'W03'!$H$59:$H$85,'W03'!$I$59:$I$85+'W03'!$J$59:$J$85)+SUMPRODUCT(--('W03'!$M$89:$M$109=$M9),'W03'!$H$89:$H$109,'W03'!$I$89:$I$109+'W03'!$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3</v>
      </c>
      <c r="F10" s="252" t="inlineStr">
        <is>
          <t>3 min</t>
        </is>
      </c>
      <c r="G10" s="293">
        <f>IF(H9="","",ROUND(H9*0.925/2.5,0)*2.5)</f>
        <v/>
      </c>
      <c r="H10" s="160" t="n"/>
      <c r="I10" s="161" t="n"/>
      <c r="J10" s="161" t="n"/>
      <c r="K10" s="257" t="inlineStr">
        <is>
          <t>BACK-OFF — -7–10% dal top set reale</t>
        </is>
      </c>
      <c r="L10" s="295" t="n"/>
      <c r="M10" t="inlineStr">
        <is>
          <t>Panca piana bilanciere</t>
        </is>
      </c>
      <c r="N10" t="inlineStr">
        <is>
          <t>G1</t>
        </is>
      </c>
    </row>
    <row r="11" ht="24" customHeight="1">
      <c r="A11" s="245" t="inlineStr">
        <is>
          <t>Spinta inclinata</t>
        </is>
      </c>
      <c r="B11" s="246" t="inlineStr">
        <is>
          <t>Panca inclinata 30° manubri</t>
        </is>
      </c>
      <c r="C11" s="247" t="n">
        <v>1</v>
      </c>
      <c r="D11" s="248" t="inlineStr">
        <is>
          <t>8–12</t>
        </is>
      </c>
      <c r="E11" s="248" t="n">
        <v>3</v>
      </c>
      <c r="F11" s="248" t="inlineStr">
        <is>
          <t>2–3 min</t>
        </is>
      </c>
      <c r="G11" s="249" t="n">
        <v>55</v>
      </c>
      <c r="H11" s="160" t="n"/>
      <c r="I11" s="161" t="n"/>
      <c r="J11" s="161" t="n"/>
      <c r="K11" s="248" t="inlineStr">
        <is>
          <t>Priorità parte alta del petto</t>
        </is>
      </c>
      <c r="L11" s="283">
        <f>IFERROR(IF($M11="","",IF((SUMPRODUCT(--($M$9:$M$31=$M11),$H$9:$H$31,$I$9:$I$31+$J$9:$J$31)+SUMPRODUCT(--($M$35:$M$55=$M11),$H$35:$H$55,$I$35:$I$55+$J$35:$J$55)+SUMPRODUCT(--($M$59:$M$85=$M11),$H$59:$H$85,$I$59:$I$85+$J$59:$J$85)+SUMPRODUCT(--($M$89:$M$109=$M11),$H$89:$H$109,$I$89:$I$109+$J$89:$J$109))=0,"",IF((SUMPRODUCT(--('W03'!$M$9:$M$31=$M11),'W03'!$H$9:$H$31,'W03'!$I$9:$I$31+'W03'!$J$9:$J$31)+SUMPRODUCT(--('W03'!$M$35:$M$55=$M11),'W03'!$H$35:$H$55,'W03'!$I$35:$I$55+'W03'!$J$35:$J$55)+SUMPRODUCT(--('W03'!$M$59:$M$85=$M11),'W03'!$H$59:$H$85,'W03'!$I$59:$I$85+'W03'!$J$59:$J$85)+SUMPRODUCT(--('W03'!$M$89:$M$109=$M11),'W03'!$H$89:$H$109,'W03'!$I$89:$I$109+'W03'!$J$89:$J$109))=0,"",(SUMPRODUCT(--($M$9:$M$31=$M11),$H$9:$H$31,$I$9:$I$31+$J$9:$J$31)+SUMPRODUCT(--($M$35:$M$55=$M11),$H$35:$H$55,$I$35:$I$55+$J$35:$J$55)+SUMPRODUCT(--($M$59:$M$85=$M11),$H$59:$H$85,$I$59:$I$85+$J$59:$J$85)+SUMPRODUCT(--($M$89:$M$109=$M11),$H$89:$H$109,$I$89:$I$109+$J$89:$J$109))/(SUMPRODUCT(--('W03'!$M$9:$M$31=$M11),'W03'!$H$9:$H$31,'W03'!$I$9:$I$31+'W03'!$J$9:$J$31)+SUMPRODUCT(--('W03'!$M$35:$M$55=$M11),'W03'!$H$35:$H$55,'W03'!$I$35:$I$55+'W03'!$J$35:$J$55)+SUMPRODUCT(--('W03'!$M$59:$M$85=$M11),'W03'!$H$59:$H$85,'W03'!$I$59:$I$85+'W03'!$J$59:$J$85)+SUMPRODUCT(--('W03'!$M$89:$M$109=$M11),'W03'!$H$89:$H$109,'W03'!$I$89:$I$109+'W03'!$J$89:$J$109))-1))),"")</f>
        <v/>
      </c>
      <c r="M11" t="inlineStr">
        <is>
          <t>Panca inclinata 30° manubri</t>
        </is>
      </c>
      <c r="N11" t="inlineStr">
        <is>
          <t>G1</t>
        </is>
      </c>
    </row>
    <row r="12" ht="24" customHeight="1">
      <c r="A12" s="284" t="n"/>
      <c r="B12" s="284" t="n"/>
      <c r="C12" s="247" t="n">
        <v>2</v>
      </c>
      <c r="D12" s="284" t="n"/>
      <c r="E12" s="284" t="n"/>
      <c r="F12" s="284" t="n"/>
      <c r="G12" s="284" t="n"/>
      <c r="H12" s="160" t="n"/>
      <c r="I12" s="161" t="n"/>
      <c r="J12" s="161" t="n"/>
      <c r="K12" s="284" t="n"/>
      <c r="L12" s="295" t="n"/>
      <c r="M12" t="inlineStr">
        <is>
          <t>Panca inclinata 30° manubri</t>
        </is>
      </c>
      <c r="N12" t="inlineStr">
        <is>
          <t>G1</t>
        </is>
      </c>
    </row>
    <row r="13" ht="24" customHeight="1">
      <c r="A13" s="245" t="inlineStr">
        <is>
          <t>Spinta inclinata</t>
        </is>
      </c>
      <c r="B13" s="246" t="inlineStr">
        <is>
          <t>Spinta inclinata convergente</t>
        </is>
      </c>
      <c r="C13" s="247" t="n">
        <v>1</v>
      </c>
      <c r="D13" s="248" t="inlineStr">
        <is>
          <t>8–12</t>
        </is>
      </c>
      <c r="E13" s="248" t="n">
        <v>3</v>
      </c>
      <c r="F13" s="248" t="inlineStr">
        <is>
          <t>2–3 min</t>
        </is>
      </c>
      <c r="G13" s="249" t="n">
        <v>67.5</v>
      </c>
      <c r="H13" s="160" t="n"/>
      <c r="I13" s="161" t="n"/>
      <c r="J13" s="161" t="n"/>
      <c r="K13" s="162" t="inlineStr"/>
      <c r="L13" s="283">
        <f>IFERROR(IF($M13="","",IF((SUMPRODUCT(--($M$9:$M$31=$M13),$H$9:$H$31,$I$9:$I$31+$J$9:$J$31)+SUMPRODUCT(--($M$35:$M$55=$M13),$H$35:$H$55,$I$35:$I$55+$J$35:$J$55)+SUMPRODUCT(--($M$59:$M$85=$M13),$H$59:$H$85,$I$59:$I$85+$J$59:$J$85)+SUMPRODUCT(--($M$89:$M$109=$M13),$H$89:$H$109,$I$89:$I$109+$J$89:$J$109))=0,"",IF((SUMPRODUCT(--('W03'!$M$9:$M$31=$M13),'W03'!$H$9:$H$31,'W03'!$I$9:$I$31+'W03'!$J$9:$J$31)+SUMPRODUCT(--('W03'!$M$35:$M$55=$M13),'W03'!$H$35:$H$55,'W03'!$I$35:$I$55+'W03'!$J$35:$J$55)+SUMPRODUCT(--('W03'!$M$59:$M$85=$M13),'W03'!$H$59:$H$85,'W03'!$I$59:$I$85+'W03'!$J$59:$J$85)+SUMPRODUCT(--('W03'!$M$89:$M$109=$M13),'W03'!$H$89:$H$109,'W03'!$I$89:$I$109+'W03'!$J$89:$J$109))=0,"",(SUMPRODUCT(--($M$9:$M$31=$M13),$H$9:$H$31,$I$9:$I$31+$J$9:$J$31)+SUMPRODUCT(--($M$35:$M$55=$M13),$H$35:$H$55,$I$35:$I$55+$J$35:$J$55)+SUMPRODUCT(--($M$59:$M$85=$M13),$H$59:$H$85,$I$59:$I$85+$J$59:$J$85)+SUMPRODUCT(--($M$89:$M$109=$M13),$H$89:$H$109,$I$89:$I$109+$J$89:$J$109))/(SUMPRODUCT(--('W03'!$M$9:$M$31=$M13),'W03'!$H$9:$H$31,'W03'!$I$9:$I$31+'W03'!$J$9:$J$31)+SUMPRODUCT(--('W03'!$M$35:$M$55=$M13),'W03'!$H$35:$H$55,'W03'!$I$35:$I$55+'W03'!$J$35:$J$55)+SUMPRODUCT(--('W03'!$M$59:$M$85=$M13),'W03'!$H$59:$H$85,'W03'!$I$59:$I$85+'W03'!$J$59:$J$85)+SUMPRODUCT(--('W03'!$M$89:$M$109=$M13),'W03'!$H$89:$H$109,'W03'!$I$89:$I$109+'W03'!$J$89:$J$109))-1))),"")</f>
        <v/>
      </c>
      <c r="M13" t="inlineStr">
        <is>
          <t>Spinta inclinata convergente</t>
        </is>
      </c>
      <c r="N13" t="inlineStr">
        <is>
          <t>G1</t>
        </is>
      </c>
    </row>
    <row r="14" ht="24" customHeight="1">
      <c r="A14" s="251" t="inlineStr">
        <is>
          <t>Pec fly</t>
        </is>
      </c>
      <c r="B14" s="246" t="inlineStr">
        <is>
          <t>Croci ai cavi</t>
        </is>
      </c>
      <c r="C14" s="247" t="n">
        <v>1</v>
      </c>
      <c r="D14" s="252" t="inlineStr">
        <is>
          <t>12–20</t>
        </is>
      </c>
      <c r="E14" s="252" t="n">
        <v>3</v>
      </c>
      <c r="F14" s="252" t="inlineStr">
        <is>
          <t>60–90 s</t>
        </is>
      </c>
      <c r="G14" s="253" t="n">
        <v>20</v>
      </c>
      <c r="H14" s="160" t="n"/>
      <c r="I14" s="161" t="n"/>
      <c r="J14" s="161" t="n"/>
      <c r="K14" s="257" t="inlineStr">
        <is>
          <t>Unico isolamento diretto del petto</t>
        </is>
      </c>
      <c r="L14" s="283">
        <f>IFERROR(IF($M14="","",IF((SUMPRODUCT(--($M$9:$M$31=$M14),$H$9:$H$31,$I$9:$I$31+$J$9:$J$31)+SUMPRODUCT(--($M$35:$M$55=$M14),$H$35:$H$55,$I$35:$I$55+$J$35:$J$55)+SUMPRODUCT(--($M$59:$M$85=$M14),$H$59:$H$85,$I$59:$I$85+$J$59:$J$85)+SUMPRODUCT(--($M$89:$M$109=$M14),$H$89:$H$109,$I$89:$I$109+$J$89:$J$109))=0,"",IF((SUMPRODUCT(--('W03'!$M$9:$M$31=$M14),'W03'!$H$9:$H$31,'W03'!$I$9:$I$31+'W03'!$J$9:$J$31)+SUMPRODUCT(--('W03'!$M$35:$M$55=$M14),'W03'!$H$35:$H$55,'W03'!$I$35:$I$55+'W03'!$J$35:$J$55)+SUMPRODUCT(--('W03'!$M$59:$M$85=$M14),'W03'!$H$59:$H$85,'W03'!$I$59:$I$85+'W03'!$J$59:$J$85)+SUMPRODUCT(--('W03'!$M$89:$M$109=$M14),'W03'!$H$89:$H$109,'W03'!$I$89:$I$109+'W03'!$J$89:$J$109))=0,"",(SUMPRODUCT(--($M$9:$M$31=$M14),$H$9:$H$31,$I$9:$I$31+$J$9:$J$31)+SUMPRODUCT(--($M$35:$M$55=$M14),$H$35:$H$55,$I$35:$I$55+$J$35:$J$55)+SUMPRODUCT(--($M$59:$M$85=$M14),$H$59:$H$85,$I$59:$I$85+$J$59:$J$85)+SUMPRODUCT(--($M$89:$M$109=$M14),$H$89:$H$109,$I$89:$I$109+$J$89:$J$109))/(SUMPRODUCT(--('W03'!$M$9:$M$31=$M14),'W03'!$H$9:$H$31,'W03'!$I$9:$I$31+'W03'!$J$9:$J$31)+SUMPRODUCT(--('W03'!$M$35:$M$55=$M14),'W03'!$H$35:$H$55,'W03'!$I$35:$I$55+'W03'!$J$35:$J$55)+SUMPRODUCT(--('W03'!$M$59:$M$85=$M14),'W03'!$H$59:$H$85,'W03'!$I$59:$I$85+'W03'!$J$59:$J$85)+SUMPRODUCT(--('W03'!$M$89:$M$109=$M14),'W03'!$H$89:$H$109,'W03'!$I$89:$I$109+'W03'!$J$89:$J$109))-1))),"")</f>
        <v/>
      </c>
      <c r="M14" t="inlineStr">
        <is>
          <t>Croci ai cavi</t>
        </is>
      </c>
      <c r="N14" t="inlineStr">
        <is>
          <t>G1</t>
        </is>
      </c>
    </row>
    <row r="15" ht="24" customHeight="1">
      <c r="A15" s="245" t="inlineStr">
        <is>
          <t>Lat verticale</t>
        </is>
      </c>
      <c r="B15" s="246" t="inlineStr">
        <is>
          <t>Lat machine presa larga</t>
        </is>
      </c>
      <c r="C15" s="247" t="n">
        <v>1</v>
      </c>
      <c r="D15" s="248" t="inlineStr">
        <is>
          <t>8–12</t>
        </is>
      </c>
      <c r="E15" s="248" t="n">
        <v>3</v>
      </c>
      <c r="F15" s="248" t="inlineStr">
        <is>
          <t>2–3 min</t>
        </is>
      </c>
      <c r="G15" s="249" t="n">
        <v>90</v>
      </c>
      <c r="H15" s="160" t="n"/>
      <c r="I15" s="161" t="n"/>
      <c r="J15" s="161" t="n"/>
      <c r="K15" s="248" t="inlineStr">
        <is>
          <t>Priorità larghezza dorsale</t>
        </is>
      </c>
      <c r="L15" s="283">
        <f>IFERROR(IF($M15="","",IF((SUMPRODUCT(--($M$9:$M$31=$M15),$H$9:$H$31,$I$9:$I$31+$J$9:$J$31)+SUMPRODUCT(--($M$35:$M$55=$M15),$H$35:$H$55,$I$35:$I$55+$J$35:$J$55)+SUMPRODUCT(--($M$59:$M$85=$M15),$H$59:$H$85,$I$59:$I$85+$J$59:$J$85)+SUMPRODUCT(--($M$89:$M$109=$M15),$H$89:$H$109,$I$89:$I$109+$J$89:$J$109))=0,"",IF((SUMPRODUCT(--('W03'!$M$9:$M$31=$M15),'W03'!$H$9:$H$31,'W03'!$I$9:$I$31+'W03'!$J$9:$J$31)+SUMPRODUCT(--('W03'!$M$35:$M$55=$M15),'W03'!$H$35:$H$55,'W03'!$I$35:$I$55+'W03'!$J$35:$J$55)+SUMPRODUCT(--('W03'!$M$59:$M$85=$M15),'W03'!$H$59:$H$85,'W03'!$I$59:$I$85+'W03'!$J$59:$J$85)+SUMPRODUCT(--('W03'!$M$89:$M$109=$M15),'W03'!$H$89:$H$109,'W03'!$I$89:$I$109+'W03'!$J$89:$J$109))=0,"",(SUMPRODUCT(--($M$9:$M$31=$M15),$H$9:$H$31,$I$9:$I$31+$J$9:$J$31)+SUMPRODUCT(--($M$35:$M$55=$M15),$H$35:$H$55,$I$35:$I$55+$J$35:$J$55)+SUMPRODUCT(--($M$59:$M$85=$M15),$H$59:$H$85,$I$59:$I$85+$J$59:$J$85)+SUMPRODUCT(--($M$89:$M$109=$M15),$H$89:$H$109,$I$89:$I$109+$J$89:$J$109))/(SUMPRODUCT(--('W03'!$M$9:$M$31=$M15),'W03'!$H$9:$H$31,'W03'!$I$9:$I$31+'W03'!$J$9:$J$31)+SUMPRODUCT(--('W03'!$M$35:$M$55=$M15),'W03'!$H$35:$H$55,'W03'!$I$35:$I$55+'W03'!$J$35:$J$55)+SUMPRODUCT(--('W03'!$M$59:$M$85=$M15),'W03'!$H$59:$H$85,'W03'!$I$59:$I$85+'W03'!$J$59:$J$85)+SUMPRODUCT(--('W03'!$M$89:$M$109=$M15),'W03'!$H$89:$H$109,'W03'!$I$89:$I$109+'W03'!$J$89:$J$109))-1))),"")</f>
        <v/>
      </c>
      <c r="M15" t="inlineStr">
        <is>
          <t>Lat machine presa larga</t>
        </is>
      </c>
      <c r="N15" t="inlineStr">
        <is>
          <t>G1</t>
        </is>
      </c>
    </row>
    <row r="16" ht="24" customHeight="1">
      <c r="A16" s="284" t="n"/>
      <c r="B16" s="284" t="n"/>
      <c r="C16" s="247" t="n">
        <v>2</v>
      </c>
      <c r="D16" s="284" t="n"/>
      <c r="E16" s="284" t="n"/>
      <c r="F16" s="284" t="n"/>
      <c r="G16" s="284" t="n"/>
      <c r="H16" s="160" t="n"/>
      <c r="I16" s="161" t="n"/>
      <c r="J16" s="161" t="n"/>
      <c r="K16" s="284" t="n"/>
      <c r="L16" s="295" t="n"/>
      <c r="M16" t="inlineStr">
        <is>
          <t>Lat machine presa larga</t>
        </is>
      </c>
      <c r="N16" t="inlineStr">
        <is>
          <t>G1</t>
        </is>
      </c>
    </row>
    <row r="17" ht="24" customHeight="1">
      <c r="A17" s="245" t="inlineStr">
        <is>
          <t>Row orizzontale</t>
        </is>
      </c>
      <c r="B17" s="246" t="inlineStr">
        <is>
          <t>Dorsey machine monopodalica</t>
        </is>
      </c>
      <c r="C17" s="247" t="n">
        <v>1</v>
      </c>
      <c r="D17" s="248" t="inlineStr">
        <is>
          <t>8–12</t>
        </is>
      </c>
      <c r="E17" s="248" t="n">
        <v>3</v>
      </c>
      <c r="F17" s="248" t="inlineStr">
        <is>
          <t>2–3 min</t>
        </is>
      </c>
      <c r="G17" s="159" t="n"/>
      <c r="H17" s="160" t="n"/>
      <c r="I17" s="161" t="n"/>
      <c r="J17" s="161" t="n"/>
      <c r="K17" s="248" t="inlineStr">
        <is>
          <t>Unilaterale</t>
        </is>
      </c>
      <c r="L17" s="283">
        <f>IFERROR(IF($M17="","",IF((SUMPRODUCT(--($M$9:$M$31=$M17),$H$9:$H$31,$I$9:$I$31+$J$9:$J$31)+SUMPRODUCT(--($M$35:$M$55=$M17),$H$35:$H$55,$I$35:$I$55+$J$35:$J$55)+SUMPRODUCT(--($M$59:$M$85=$M17),$H$59:$H$85,$I$59:$I$85+$J$59:$J$85)+SUMPRODUCT(--($M$89:$M$109=$M17),$H$89:$H$109,$I$89:$I$109+$J$89:$J$109))=0,"",IF((SUMPRODUCT(--('W03'!$M$9:$M$31=$M17),'W03'!$H$9:$H$31,'W03'!$I$9:$I$31+'W03'!$J$9:$J$31)+SUMPRODUCT(--('W03'!$M$35:$M$55=$M17),'W03'!$H$35:$H$55,'W03'!$I$35:$I$55+'W03'!$J$35:$J$55)+SUMPRODUCT(--('W03'!$M$59:$M$85=$M17),'W03'!$H$59:$H$85,'W03'!$I$59:$I$85+'W03'!$J$59:$J$85)+SUMPRODUCT(--('W03'!$M$89:$M$109=$M17),'W03'!$H$89:$H$109,'W03'!$I$89:$I$109+'W03'!$J$89:$J$109))=0,"",(SUMPRODUCT(--($M$9:$M$31=$M17),$H$9:$H$31,$I$9:$I$31+$J$9:$J$31)+SUMPRODUCT(--($M$35:$M$55=$M17),$H$35:$H$55,$I$35:$I$55+$J$35:$J$55)+SUMPRODUCT(--($M$59:$M$85=$M17),$H$59:$H$85,$I$59:$I$85+$J$59:$J$85)+SUMPRODUCT(--($M$89:$M$109=$M17),$H$89:$H$109,$I$89:$I$109+$J$89:$J$109))/(SUMPRODUCT(--('W03'!$M$9:$M$31=$M17),'W03'!$H$9:$H$31,'W03'!$I$9:$I$31+'W03'!$J$9:$J$31)+SUMPRODUCT(--('W03'!$M$35:$M$55=$M17),'W03'!$H$35:$H$55,'W03'!$I$35:$I$55+'W03'!$J$35:$J$55)+SUMPRODUCT(--('W03'!$M$59:$M$85=$M17),'W03'!$H$59:$H$85,'W03'!$I$59:$I$85+'W03'!$J$59:$J$85)+SUMPRODUCT(--('W03'!$M$89:$M$109=$M17),'W03'!$H$89:$H$109,'W03'!$I$89:$I$109+'W03'!$J$89:$J$109))-1))),"")</f>
        <v/>
      </c>
      <c r="M17" t="inlineStr">
        <is>
          <t>Dorsey machine monopodalica</t>
        </is>
      </c>
      <c r="N17" t="inlineStr">
        <is>
          <t>G1</t>
        </is>
      </c>
    </row>
    <row r="18" ht="24" customHeight="1">
      <c r="A18" s="284" t="n"/>
      <c r="B18" s="284" t="n"/>
      <c r="C18" s="247" t="n">
        <v>2</v>
      </c>
      <c r="D18" s="284" t="n"/>
      <c r="E18" s="284" t="n"/>
      <c r="F18" s="284" t="n"/>
      <c r="G18" s="189" t="n"/>
      <c r="H18" s="168" t="n"/>
      <c r="I18" s="168" t="n"/>
      <c r="J18" s="168" t="n"/>
      <c r="K18" s="284" t="n"/>
      <c r="L18" s="295" t="n"/>
      <c r="M18" t="inlineStr">
        <is>
          <t>Dorsey machine monopodalica</t>
        </is>
      </c>
      <c r="N18" t="inlineStr">
        <is>
          <t>G1</t>
        </is>
      </c>
    </row>
    <row r="19" ht="24" customHeight="1">
      <c r="A19" s="245" t="inlineStr">
        <is>
          <t>Laterale</t>
        </is>
      </c>
      <c r="B19" s="246" t="inlineStr">
        <is>
          <t>Alzate laterali cavo singolo</t>
        </is>
      </c>
      <c r="C19" s="247" t="n">
        <v>1</v>
      </c>
      <c r="D19" s="248" t="inlineStr">
        <is>
          <t>12–20</t>
        </is>
      </c>
      <c r="E19" s="248" t="n">
        <v>3</v>
      </c>
      <c r="F19" s="248" t="inlineStr">
        <is>
          <t>60–90 s</t>
        </is>
      </c>
      <c r="G19" s="158" t="n"/>
      <c r="H19" s="168" t="n"/>
      <c r="I19" s="168" t="n"/>
      <c r="J19" s="168" t="n"/>
      <c r="K19" s="248" t="inlineStr">
        <is>
          <t>PRIORITÀ DELTOIDE LATERALE</t>
        </is>
      </c>
      <c r="L19" s="283">
        <f>IFERROR(IF($M19="","",IF((SUMPRODUCT(--($M$9:$M$31=$M19),$H$9:$H$31,$I$9:$I$31+$J$9:$J$31)+SUMPRODUCT(--($M$35:$M$55=$M19),$H$35:$H$55,$I$35:$I$55+$J$35:$J$55)+SUMPRODUCT(--($M$59:$M$85=$M19),$H$59:$H$85,$I$59:$I$85+$J$59:$J$85)+SUMPRODUCT(--($M$89:$M$109=$M19),$H$89:$H$109,$I$89:$I$109+$J$89:$J$109))=0,"",IF((SUMPRODUCT(--('W03'!$M$9:$M$31=$M19),'W03'!$H$9:$H$31,'W03'!$I$9:$I$31+'W03'!$J$9:$J$31)+SUMPRODUCT(--('W03'!$M$35:$M$55=$M19),'W03'!$H$35:$H$55,'W03'!$I$35:$I$55+'W03'!$J$35:$J$55)+SUMPRODUCT(--('W03'!$M$59:$M$85=$M19),'W03'!$H$59:$H$85,'W03'!$I$59:$I$85+'W03'!$J$59:$J$85)+SUMPRODUCT(--('W03'!$M$89:$M$109=$M19),'W03'!$H$89:$H$109,'W03'!$I$89:$I$109+'W03'!$J$89:$J$109))=0,"",(SUMPRODUCT(--($M$9:$M$31=$M19),$H$9:$H$31,$I$9:$I$31+$J$9:$J$31)+SUMPRODUCT(--($M$35:$M$55=$M19),$H$35:$H$55,$I$35:$I$55+$J$35:$J$55)+SUMPRODUCT(--($M$59:$M$85=$M19),$H$59:$H$85,$I$59:$I$85+$J$59:$J$85)+SUMPRODUCT(--($M$89:$M$109=$M19),$H$89:$H$109,$I$89:$I$109+$J$89:$J$109))/(SUMPRODUCT(--('W03'!$M$9:$M$31=$M19),'W03'!$H$9:$H$31,'W03'!$I$9:$I$31+'W03'!$J$9:$J$31)+SUMPRODUCT(--('W03'!$M$35:$M$55=$M19),'W03'!$H$35:$H$55,'W03'!$I$35:$I$55+'W03'!$J$35:$J$55)+SUMPRODUCT(--('W03'!$M$59:$M$85=$M19),'W03'!$H$59:$H$85,'W03'!$I$59:$I$85+'W03'!$J$59:$J$85)+SUMPRODUCT(--('W03'!$M$89:$M$109=$M19),'W03'!$H$89:$H$109,'W03'!$I$89:$I$109+'W03'!$J$89:$J$109))-1))),"")</f>
        <v/>
      </c>
      <c r="M19" t="inlineStr">
        <is>
          <t>Alzate laterali cavo singolo</t>
        </is>
      </c>
      <c r="N19" t="inlineStr">
        <is>
          <t>G1</t>
        </is>
      </c>
    </row>
    <row r="20" ht="24" customHeight="1">
      <c r="A20" s="284" t="n"/>
      <c r="B20" s="284" t="n"/>
      <c r="C20" s="247" t="n">
        <v>2</v>
      </c>
      <c r="D20" s="284" t="n"/>
      <c r="E20" s="284" t="n"/>
      <c r="F20" s="284" t="n"/>
      <c r="G20" s="189" t="n"/>
      <c r="H20" s="168" t="n"/>
      <c r="I20" s="168" t="n"/>
      <c r="J20" s="168" t="n"/>
      <c r="K20" s="284" t="n"/>
      <c r="L20" s="295" t="n"/>
      <c r="M20" t="inlineStr">
        <is>
          <t>Alzate laterali cavo singolo</t>
        </is>
      </c>
      <c r="N20" t="inlineStr">
        <is>
          <t>G1</t>
        </is>
      </c>
    </row>
    <row r="21" ht="24" customHeight="1">
      <c r="A21" s="245" t="inlineStr">
        <is>
          <t>Tricipite</t>
        </is>
      </c>
      <c r="B21" s="246" t="inlineStr">
        <is>
          <t>Pushdown corda</t>
        </is>
      </c>
      <c r="C21" s="247" t="n">
        <v>1</v>
      </c>
      <c r="D21" s="248" t="inlineStr">
        <is>
          <t>10–15</t>
        </is>
      </c>
      <c r="E21" s="248" t="n">
        <v>3</v>
      </c>
      <c r="F21" s="248" t="inlineStr">
        <is>
          <t>60–90 s</t>
        </is>
      </c>
      <c r="G21" s="158" t="n"/>
      <c r="H21" s="168" t="n"/>
      <c r="I21" s="168" t="n"/>
      <c r="J21" s="168" t="n"/>
      <c r="K21" s="250" t="inlineStr">
        <is>
          <t>Mantenimento</t>
        </is>
      </c>
      <c r="L21" s="283">
        <f>IFERROR(IF($M21="","",IF((SUMPRODUCT(--($M$9:$M$31=$M21),$H$9:$H$31,$I$9:$I$31+$J$9:$J$31)+SUMPRODUCT(--($M$35:$M$55=$M21),$H$35:$H$55,$I$35:$I$55+$J$35:$J$55)+SUMPRODUCT(--($M$59:$M$85=$M21),$H$59:$H$85,$I$59:$I$85+$J$59:$J$85)+SUMPRODUCT(--($M$89:$M$109=$M21),$H$89:$H$109,$I$89:$I$109+$J$89:$J$109))=0,"",IF((SUMPRODUCT(--('W03'!$M$9:$M$31=$M21),'W03'!$H$9:$H$31,'W03'!$I$9:$I$31+'W03'!$J$9:$J$31)+SUMPRODUCT(--('W03'!$M$35:$M$55=$M21),'W03'!$H$35:$H$55,'W03'!$I$35:$I$55+'W03'!$J$35:$J$55)+SUMPRODUCT(--('W03'!$M$59:$M$85=$M21),'W03'!$H$59:$H$85,'W03'!$I$59:$I$85+'W03'!$J$59:$J$85)+SUMPRODUCT(--('W03'!$M$89:$M$109=$M21),'W03'!$H$89:$H$109,'W03'!$I$89:$I$109+'W03'!$J$89:$J$109))=0,"",(SUMPRODUCT(--($M$9:$M$31=$M21),$H$9:$H$31,$I$9:$I$31+$J$9:$J$31)+SUMPRODUCT(--($M$35:$M$55=$M21),$H$35:$H$55,$I$35:$I$55+$J$35:$J$55)+SUMPRODUCT(--($M$59:$M$85=$M21),$H$59:$H$85,$I$59:$I$85+$J$59:$J$85)+SUMPRODUCT(--($M$89:$M$109=$M21),$H$89:$H$109,$I$89:$I$109+$J$89:$J$109))/(SUMPRODUCT(--('W03'!$M$9:$M$31=$M21),'W03'!$H$9:$H$31,'W03'!$I$9:$I$31+'W03'!$J$9:$J$31)+SUMPRODUCT(--('W03'!$M$35:$M$55=$M21),'W03'!$H$35:$H$55,'W03'!$I$35:$I$55+'W03'!$J$35:$J$55)+SUMPRODUCT(--('W03'!$M$59:$M$85=$M21),'W03'!$H$59:$H$85,'W03'!$I$59:$I$85+'W03'!$J$59:$J$85)+SUMPRODUCT(--('W03'!$M$89:$M$109=$M21),'W03'!$H$89:$H$109,'W03'!$I$89:$I$109+'W03'!$J$89:$J$109))-1))),"")</f>
        <v/>
      </c>
      <c r="M21" t="inlineStr">
        <is>
          <t>Pushdown corda</t>
        </is>
      </c>
      <c r="N21" t="inlineStr">
        <is>
          <t>G1</t>
        </is>
      </c>
    </row>
    <row r="22" ht="24" customHeight="1">
      <c r="A22" s="254" t="inlineStr">
        <is>
          <t>VOLUME GIORNO  •  13 serie programmate     |     Ogni riga = una serie reale</t>
        </is>
      </c>
      <c r="B22" s="286" t="n"/>
      <c r="C22" s="286" t="n"/>
      <c r="D22" s="286" t="n"/>
      <c r="E22" s="286" t="n"/>
      <c r="F22" s="286" t="n"/>
      <c r="G22" s="286" t="n"/>
      <c r="H22" s="286" t="n"/>
      <c r="I22" s="286" t="n"/>
      <c r="J22" s="286" t="n"/>
      <c r="K22" s="287" t="n"/>
    </row>
    <row r="23" ht="30" customHeight="1">
      <c r="A23" s="195" t="n"/>
      <c r="B23" s="196" t="n"/>
      <c r="C23" s="197" t="n"/>
      <c r="D23" s="197" t="n"/>
      <c r="E23" s="197" t="n"/>
      <c r="F23" s="197" t="n"/>
      <c r="G23" s="198" t="n"/>
      <c r="H23" s="198" t="n"/>
      <c r="I23" s="199" t="n"/>
      <c r="J23" s="199" t="n"/>
      <c r="K23" s="200" t="n"/>
    </row>
    <row r="24" ht="25" customHeight="1">
      <c r="A24" s="258" t="inlineStr">
        <is>
          <t>GIORNO 2  •  LOWER A — QUAD DOMINANT</t>
        </is>
      </c>
      <c r="B24" s="286" t="n"/>
      <c r="C24" s="286" t="n"/>
      <c r="D24" s="286" t="n"/>
      <c r="E24" s="286" t="n"/>
      <c r="F24" s="286" t="n"/>
      <c r="G24" s="286" t="n"/>
      <c r="H24" s="286" t="n"/>
      <c r="I24" s="286" t="n"/>
      <c r="J24" s="286" t="n"/>
      <c r="K24" s="287" t="n"/>
    </row>
    <row r="25" ht="28" customHeight="1">
      <c r="A25" s="259" t="inlineStr">
        <is>
          <t>Movimento</t>
        </is>
      </c>
      <c r="B25" s="259" t="inlineStr">
        <is>
          <t>Esercizio effettivo</t>
        </is>
      </c>
      <c r="C25" s="259" t="inlineStr">
        <is>
          <t>Set</t>
        </is>
      </c>
      <c r="D25" s="259" t="inlineStr">
        <is>
          <t>Reps target</t>
        </is>
      </c>
      <c r="E25" s="259" t="inlineStr">
        <is>
          <t>RIR target</t>
        </is>
      </c>
      <c r="F25" s="259" t="inlineStr">
        <is>
          <t>Recupero</t>
        </is>
      </c>
      <c r="G25" s="260" t="inlineStr">
        <is>
          <t>Carico pianificato</t>
        </is>
      </c>
      <c r="H25" s="260" t="n"/>
      <c r="I25" s="261" t="n"/>
      <c r="J25" s="261" t="n"/>
      <c r="K25" s="259" t="inlineStr">
        <is>
          <t>Note</t>
        </is>
      </c>
      <c r="L25" s="283" t="inlineStr"/>
    </row>
    <row r="26" ht="24" customHeight="1">
      <c r="A26" s="251" t="inlineStr">
        <is>
          <t>Quad squat</t>
        </is>
      </c>
      <c r="B26" s="246" t="inlineStr">
        <is>
          <t>Box squat alto high-bar</t>
        </is>
      </c>
      <c r="C26" s="247" t="n">
        <v>1</v>
      </c>
      <c r="D26" s="252" t="inlineStr">
        <is>
          <t>6–10</t>
        </is>
      </c>
      <c r="E26" s="252" t="n">
        <v>3</v>
      </c>
      <c r="F26" s="252" t="inlineStr">
        <is>
          <t>3–4 min</t>
        </is>
      </c>
      <c r="G26" s="253" t="n">
        <v>170</v>
      </c>
      <c r="H26" s="160" t="n"/>
      <c r="I26" s="161" t="n"/>
      <c r="J26" s="161" t="n"/>
      <c r="K26" s="164" t="inlineStr"/>
      <c r="L26" s="283">
        <f>IFERROR(IF($M26="","",IF((SUMPRODUCT(--($M$9:$M$31=$M26),$H$9:$H$31,$I$9:$I$31+$J$9:$J$31)+SUMPRODUCT(--($M$35:$M$55=$M26),$H$35:$H$55,$I$35:$I$55+$J$35:$J$55)+SUMPRODUCT(--($M$59:$M$85=$M26),$H$59:$H$85,$I$59:$I$85+$J$59:$J$85)+SUMPRODUCT(--($M$89:$M$109=$M26),$H$89:$H$109,$I$89:$I$109+$J$89:$J$109))=0,"",IF((SUMPRODUCT(--('W03'!$M$9:$M$31=$M26),'W03'!$H$9:$H$31,'W03'!$I$9:$I$31+'W03'!$J$9:$J$31)+SUMPRODUCT(--('W03'!$M$35:$M$55=$M26),'W03'!$H$35:$H$55,'W03'!$I$35:$I$55+'W03'!$J$35:$J$55)+SUMPRODUCT(--('W03'!$M$59:$M$85=$M26),'W03'!$H$59:$H$85,'W03'!$I$59:$I$85+'W03'!$J$59:$J$85)+SUMPRODUCT(--('W03'!$M$89:$M$109=$M26),'W03'!$H$89:$H$109,'W03'!$I$89:$I$109+'W03'!$J$89:$J$109))=0,"",(SUMPRODUCT(--($M$9:$M$31=$M26),$H$9:$H$31,$I$9:$I$31+$J$9:$J$31)+SUMPRODUCT(--($M$35:$M$55=$M26),$H$35:$H$55,$I$35:$I$55+$J$35:$J$55)+SUMPRODUCT(--($M$59:$M$85=$M26),$H$59:$H$85,$I$59:$I$85+$J$59:$J$85)+SUMPRODUCT(--($M$89:$M$109=$M26),$H$89:$H$109,$I$89:$I$109+$J$89:$J$109))/(SUMPRODUCT(--('W03'!$M$9:$M$31=$M26),'W03'!$H$9:$H$31,'W03'!$I$9:$I$31+'W03'!$J$9:$J$31)+SUMPRODUCT(--('W03'!$M$35:$M$55=$M26),'W03'!$H$35:$H$55,'W03'!$I$35:$I$55+'W03'!$J$35:$J$55)+SUMPRODUCT(--('W03'!$M$59:$M$85=$M26),'W03'!$H$59:$H$85,'W03'!$I$59:$I$85+'W03'!$J$59:$J$85)+SUMPRODUCT(--('W03'!$M$89:$M$109=$M26),'W03'!$H$89:$H$109,'W03'!$I$89:$I$109+'W03'!$J$89:$J$109))-1))),"")</f>
        <v/>
      </c>
      <c r="M26" t="inlineStr">
        <is>
          <t>Box squat alto high-bar</t>
        </is>
      </c>
      <c r="N26" t="inlineStr">
        <is>
          <t>G2</t>
        </is>
      </c>
    </row>
    <row r="27" ht="24" customHeight="1">
      <c r="A27" s="284" t="n"/>
      <c r="B27" s="284" t="n"/>
      <c r="C27" s="247" t="n">
        <v>2</v>
      </c>
      <c r="D27" s="284" t="n"/>
      <c r="E27" s="284" t="n"/>
      <c r="F27" s="284" t="n"/>
      <c r="G27" s="284" t="n"/>
      <c r="H27" s="160" t="n"/>
      <c r="I27" s="161" t="n"/>
      <c r="J27" s="161" t="n"/>
      <c r="K27" s="189" t="n"/>
      <c r="L27" s="295" t="n"/>
      <c r="M27" t="inlineStr">
        <is>
          <t>Box squat alto high-bar</t>
        </is>
      </c>
      <c r="N27" t="inlineStr">
        <is>
          <t>G2</t>
        </is>
      </c>
    </row>
    <row r="28" ht="24" customHeight="1">
      <c r="A28" s="251" t="inlineStr">
        <is>
          <t>Pressa</t>
        </is>
      </c>
      <c r="B28" s="246" t="inlineStr">
        <is>
          <t>Leg press unilaterale</t>
        </is>
      </c>
      <c r="C28" s="247" t="n">
        <v>1</v>
      </c>
      <c r="D28" s="252" t="inlineStr">
        <is>
          <t>8–15</t>
        </is>
      </c>
      <c r="E28" s="252" t="n">
        <v>3</v>
      </c>
      <c r="F28" s="252" t="inlineStr">
        <is>
          <t>2–3 min</t>
        </is>
      </c>
      <c r="G28" s="253" t="n">
        <v>160</v>
      </c>
      <c r="H28" s="160" t="n"/>
      <c r="I28" s="161" t="n"/>
      <c r="J28" s="161" t="n"/>
      <c r="K28" s="164" t="inlineStr"/>
      <c r="L28" s="283">
        <f>IFERROR(IF($M28="","",IF((SUMPRODUCT(--($M$9:$M$31=$M28),$H$9:$H$31,$I$9:$I$31+$J$9:$J$31)+SUMPRODUCT(--($M$35:$M$55=$M28),$H$35:$H$55,$I$35:$I$55+$J$35:$J$55)+SUMPRODUCT(--($M$59:$M$85=$M28),$H$59:$H$85,$I$59:$I$85+$J$59:$J$85)+SUMPRODUCT(--($M$89:$M$109=$M28),$H$89:$H$109,$I$89:$I$109+$J$89:$J$109))=0,"",IF((SUMPRODUCT(--('W03'!$M$9:$M$31=$M28),'W03'!$H$9:$H$31,'W03'!$I$9:$I$31+'W03'!$J$9:$J$31)+SUMPRODUCT(--('W03'!$M$35:$M$55=$M28),'W03'!$H$35:$H$55,'W03'!$I$35:$I$55+'W03'!$J$35:$J$55)+SUMPRODUCT(--('W03'!$M$59:$M$85=$M28),'W03'!$H$59:$H$85,'W03'!$I$59:$I$85+'W03'!$J$59:$J$85)+SUMPRODUCT(--('W03'!$M$89:$M$109=$M28),'W03'!$H$89:$H$109,'W03'!$I$89:$I$109+'W03'!$J$89:$J$109))=0,"",(SUMPRODUCT(--($M$9:$M$31=$M28),$H$9:$H$31,$I$9:$I$31+$J$9:$J$31)+SUMPRODUCT(--($M$35:$M$55=$M28),$H$35:$H$55,$I$35:$I$55+$J$35:$J$55)+SUMPRODUCT(--($M$59:$M$85=$M28),$H$59:$H$85,$I$59:$I$85+$J$59:$J$85)+SUMPRODUCT(--($M$89:$M$109=$M28),$H$89:$H$109,$I$89:$I$109+$J$89:$J$109))/(SUMPRODUCT(--('W03'!$M$9:$M$31=$M28),'W03'!$H$9:$H$31,'W03'!$I$9:$I$31+'W03'!$J$9:$J$31)+SUMPRODUCT(--('W03'!$M$35:$M$55=$M28),'W03'!$H$35:$H$55,'W03'!$I$35:$I$55+'W03'!$J$35:$J$55)+SUMPRODUCT(--('W03'!$M$59:$M$85=$M28),'W03'!$H$59:$H$85,'W03'!$I$59:$I$85+'W03'!$J$59:$J$85)+SUMPRODUCT(--('W03'!$M$89:$M$109=$M28),'W03'!$H$89:$H$109,'W03'!$I$89:$I$109+'W03'!$J$89:$J$109))-1))),"")</f>
        <v/>
      </c>
      <c r="M28" t="inlineStr">
        <is>
          <t>Leg press unilaterale</t>
        </is>
      </c>
      <c r="N28" t="inlineStr">
        <is>
          <t>G2</t>
        </is>
      </c>
    </row>
    <row r="29" ht="24" customHeight="1">
      <c r="A29" s="284" t="n"/>
      <c r="B29" s="284" t="n"/>
      <c r="C29" s="247" t="n">
        <v>2</v>
      </c>
      <c r="D29" s="284" t="n"/>
      <c r="E29" s="284" t="n"/>
      <c r="F29" s="284" t="n"/>
      <c r="G29" s="284" t="n"/>
      <c r="H29" s="160" t="n"/>
      <c r="I29" s="161" t="n"/>
      <c r="J29" s="161" t="n"/>
      <c r="K29" s="189" t="n"/>
      <c r="L29" s="295" t="n"/>
      <c r="M29" t="inlineStr">
        <is>
          <t>Leg press unilaterale</t>
        </is>
      </c>
      <c r="N29" t="inlineStr">
        <is>
          <t>G2</t>
        </is>
      </c>
    </row>
    <row r="30" ht="24" customHeight="1">
      <c r="A30" s="251" t="inlineStr">
        <is>
          <t>Estensione ginocchio</t>
        </is>
      </c>
      <c r="B30" s="246" t="inlineStr">
        <is>
          <t>Leg extension unilaterale</t>
        </is>
      </c>
      <c r="C30" s="247" t="n">
        <v>1</v>
      </c>
      <c r="D30" s="252" t="inlineStr">
        <is>
          <t>10–20</t>
        </is>
      </c>
      <c r="E30" s="252" t="n">
        <v>3</v>
      </c>
      <c r="F30" s="252" t="inlineStr">
        <is>
          <t>90–120 s</t>
        </is>
      </c>
      <c r="G30" s="252" t="n">
        <v>65</v>
      </c>
      <c r="H30" s="168" t="n"/>
      <c r="I30" s="168" t="n"/>
      <c r="J30" s="168" t="n"/>
      <c r="K30" s="166" t="inlineStr"/>
      <c r="L30" s="283">
        <f>IFERROR(IF($M30="","",IF((SUMPRODUCT(--($M$9:$M$31=$M30),$H$9:$H$31,$I$9:$I$31+$J$9:$J$31)+SUMPRODUCT(--($M$35:$M$55=$M30),$H$35:$H$55,$I$35:$I$55+$J$35:$J$55)+SUMPRODUCT(--($M$59:$M$85=$M30),$H$59:$H$85,$I$59:$I$85+$J$59:$J$85)+SUMPRODUCT(--($M$89:$M$109=$M30),$H$89:$H$109,$I$89:$I$109+$J$89:$J$109))=0,"",IF((SUMPRODUCT(--('W03'!$M$9:$M$31=$M30),'W03'!$H$9:$H$31,'W03'!$I$9:$I$31+'W03'!$J$9:$J$31)+SUMPRODUCT(--('W03'!$M$35:$M$55=$M30),'W03'!$H$35:$H$55,'W03'!$I$35:$I$55+'W03'!$J$35:$J$55)+SUMPRODUCT(--('W03'!$M$59:$M$85=$M30),'W03'!$H$59:$H$85,'W03'!$I$59:$I$85+'W03'!$J$59:$J$85)+SUMPRODUCT(--('W03'!$M$89:$M$109=$M30),'W03'!$H$89:$H$109,'W03'!$I$89:$I$109+'W03'!$J$89:$J$109))=0,"",(SUMPRODUCT(--($M$9:$M$31=$M30),$H$9:$H$31,$I$9:$I$31+$J$9:$J$31)+SUMPRODUCT(--($M$35:$M$55=$M30),$H$35:$H$55,$I$35:$I$55+$J$35:$J$55)+SUMPRODUCT(--($M$59:$M$85=$M30),$H$59:$H$85,$I$59:$I$85+$J$59:$J$85)+SUMPRODUCT(--($M$89:$M$109=$M30),$H$89:$H$109,$I$89:$I$109+$J$89:$J$109))/(SUMPRODUCT(--('W03'!$M$9:$M$31=$M30),'W03'!$H$9:$H$31,'W03'!$I$9:$I$31+'W03'!$J$9:$J$31)+SUMPRODUCT(--('W03'!$M$35:$M$55=$M30),'W03'!$H$35:$H$55,'W03'!$I$35:$I$55+'W03'!$J$35:$J$55)+SUMPRODUCT(--('W03'!$M$59:$M$85=$M30),'W03'!$H$59:$H$85,'W03'!$I$59:$I$85+'W03'!$J$59:$J$85)+SUMPRODUCT(--('W03'!$M$89:$M$109=$M30),'W03'!$H$89:$H$109,'W03'!$I$89:$I$109+'W03'!$J$89:$J$109))-1))),"")</f>
        <v/>
      </c>
      <c r="M30" t="inlineStr">
        <is>
          <t>Leg extension unilaterale</t>
        </is>
      </c>
      <c r="N30" t="inlineStr">
        <is>
          <t>G2</t>
        </is>
      </c>
    </row>
    <row r="31" ht="24" customHeight="1">
      <c r="A31" s="245" t="inlineStr">
        <is>
          <t>Flessione ginocchio</t>
        </is>
      </c>
      <c r="B31" s="287" t="n"/>
      <c r="C31" s="286" t="n"/>
      <c r="D31" s="287" t="n"/>
      <c r="E31" s="286" t="n"/>
      <c r="F31" s="286" t="n"/>
      <c r="G31" s="287" t="n"/>
      <c r="H31" s="286" t="n"/>
      <c r="I31" s="286" t="n"/>
      <c r="J31" s="286" t="n"/>
      <c r="K31" s="296" t="n"/>
      <c r="L31" s="287" t="n"/>
    </row>
    <row r="32" ht="24" customHeight="1">
      <c r="A32" s="284" t="n"/>
      <c r="B32" s="291" t="n"/>
      <c r="C32" s="247" t="n">
        <v>2</v>
      </c>
      <c r="D32" s="291" t="n"/>
      <c r="E32" s="291" t="n"/>
      <c r="F32" s="291" t="n"/>
      <c r="G32" s="291" t="n"/>
      <c r="H32" s="168" t="n"/>
      <c r="I32" s="168" t="n"/>
      <c r="J32" s="168" t="n"/>
      <c r="K32" s="297" t="n"/>
      <c r="M32" t="inlineStr">
        <is>
          <t>Leg extension unilaterale</t>
        </is>
      </c>
      <c r="N32" t="inlineStr">
        <is>
          <t>G2</t>
        </is>
      </c>
    </row>
    <row r="33" ht="24" customHeight="1">
      <c r="A33" s="288" t="inlineStr">
        <is>
          <t>Adduttori</t>
        </is>
      </c>
      <c r="B33" s="286" t="n"/>
      <c r="C33" s="286" t="n"/>
      <c r="D33" s="286" t="n"/>
      <c r="E33" s="286" t="n"/>
      <c r="F33" s="286" t="n"/>
      <c r="G33" s="286" t="n"/>
      <c r="H33" s="286" t="n"/>
      <c r="I33" s="286" t="n"/>
      <c r="J33" s="286" t="n"/>
      <c r="K33" s="286" t="n"/>
      <c r="L33" s="287" t="n"/>
    </row>
    <row r="34" ht="24" customHeight="1">
      <c r="A34" s="256" t="inlineStr">
        <is>
          <t>Polpaccio</t>
        </is>
      </c>
      <c r="B34" s="256" t="inlineStr">
        <is>
          <t>Smith calf raise in piedi</t>
        </is>
      </c>
      <c r="C34" s="256" t="n">
        <v>1</v>
      </c>
      <c r="D34" s="256" t="inlineStr">
        <is>
          <t>8–15</t>
        </is>
      </c>
      <c r="E34" s="256" t="n">
        <v>3</v>
      </c>
      <c r="F34" s="256" t="inlineStr">
        <is>
          <t>90–120 s</t>
        </is>
      </c>
      <c r="G34" s="244" t="n"/>
      <c r="H34" s="244" t="n"/>
      <c r="I34" s="244" t="n"/>
      <c r="J34" s="244" t="n"/>
      <c r="K34" s="256" t="inlineStr">
        <is>
          <t>Pausa in massimo allungamento</t>
        </is>
      </c>
      <c r="L34" s="289">
        <f>IFERROR(IF($M34="","",IF((SUMPRODUCT(--($M$9:$M$31=$M34),$H$9:$H$31,$I$9:$I$31+$J$9:$J$31)+SUMPRODUCT(--($M$35:$M$55=$M34),$H$35:$H$55,$I$35:$I$55+$J$35:$J$55)+SUMPRODUCT(--($M$59:$M$85=$M34),$H$59:$H$85,$I$59:$I$85+$J$59:$J$85)+SUMPRODUCT(--($M$89:$M$109=$M34),$H$89:$H$109,$I$89:$I$109+$J$89:$J$109))=0,"",IF((SUMPRODUCT(--('W03'!$M$9:$M$31=$M34),'W03'!$H$9:$H$31,'W03'!$I$9:$I$31+'W03'!$J$9:$J$31)+SUMPRODUCT(--('W03'!$M$35:$M$55=$M34),'W03'!$H$35:$H$55,'W03'!$I$35:$I$55+'W03'!$J$35:$J$55)+SUMPRODUCT(--('W03'!$M$59:$M$85=$M34),'W03'!$H$59:$H$85,'W03'!$I$59:$I$85+'W03'!$J$59:$J$85)+SUMPRODUCT(--('W03'!$M$89:$M$109=$M34),'W03'!$H$89:$H$109,'W03'!$I$89:$I$109+'W03'!$J$89:$J$109))=0,"",(SUMPRODUCT(--($M$9:$M$31=$M34),$H$9:$H$31,$I$9:$I$31+$J$9:$J$31)+SUMPRODUCT(--($M$35:$M$55=$M34),$H$35:$H$55,$I$35:$I$55+$J$35:$J$55)+SUMPRODUCT(--($M$59:$M$85=$M34),$H$59:$H$85,$I$59:$I$85+$J$59:$J$85)+SUMPRODUCT(--($M$89:$M$109=$M34),$H$89:$H$109,$I$89:$I$109+$J$89:$J$109))/(SUMPRODUCT(--('W03'!$M$9:$M$31=$M34),'W03'!$H$9:$H$31,'W03'!$I$9:$I$31+'W03'!$J$9:$J$31)+SUMPRODUCT(--('W03'!$M$35:$M$55=$M34),'W03'!$H$35:$H$55,'W03'!$I$35:$I$55+'W03'!$J$35:$J$55)+SUMPRODUCT(--('W03'!$M$59:$M$85=$M34),'W03'!$H$59:$H$85,'W03'!$I$59:$I$85+'W03'!$J$59:$J$85)+SUMPRODUCT(--('W03'!$M$89:$M$109=$M34),'W03'!$H$89:$H$109,'W03'!$I$89:$I$109+'W03'!$J$89:$J$109))-1))),"")</f>
        <v/>
      </c>
      <c r="M34" t="inlineStr">
        <is>
          <t>Smith calf raise in piedi</t>
        </is>
      </c>
      <c r="N34" t="inlineStr">
        <is>
          <t>G2</t>
        </is>
      </c>
    </row>
    <row r="35" ht="24" customHeight="1">
      <c r="A35" s="284" t="n"/>
      <c r="B35" s="284" t="n"/>
      <c r="C35" s="247" t="n">
        <v>2</v>
      </c>
      <c r="D35" s="284" t="n"/>
      <c r="E35" s="284" t="n"/>
      <c r="F35" s="284" t="n"/>
      <c r="G35" s="284" t="n"/>
      <c r="H35" s="160" t="n"/>
      <c r="I35" s="161" t="n"/>
      <c r="J35" s="161" t="n"/>
      <c r="K35" s="284" t="n"/>
      <c r="M35" t="inlineStr">
        <is>
          <t>Smith calf raise in piedi</t>
        </is>
      </c>
      <c r="N35" t="inlineStr">
        <is>
          <t>G2</t>
        </is>
      </c>
    </row>
    <row r="36" ht="24" customHeight="1">
      <c r="A36" s="251" t="inlineStr">
        <is>
          <t>Addome</t>
        </is>
      </c>
      <c r="B36" s="246" t="inlineStr">
        <is>
          <t>Crunch ai cavi</t>
        </is>
      </c>
      <c r="C36" s="247" t="n">
        <v>1</v>
      </c>
      <c r="D36" s="252" t="inlineStr">
        <is>
          <t>10–15</t>
        </is>
      </c>
      <c r="E36" s="252" t="n">
        <v>3</v>
      </c>
      <c r="F36" s="252" t="inlineStr">
        <is>
          <t>60–90 s</t>
        </is>
      </c>
      <c r="G36" s="253" t="n">
        <v>50</v>
      </c>
      <c r="H36" s="160" t="n"/>
      <c r="I36" s="161" t="n"/>
      <c r="J36" s="161" t="n"/>
      <c r="K36" s="164" t="inlineStr"/>
      <c r="L36" s="283">
        <f>IFERROR(IF($M36="","",IF((SUMPRODUCT(--($M$9:$M$31=$M36),$H$9:$H$31,$I$9:$I$31+$J$9:$J$31)+SUMPRODUCT(--($M$35:$M$55=$M36),$H$35:$H$55,$I$35:$I$55+$J$35:$J$55)+SUMPRODUCT(--($M$59:$M$85=$M36),$H$59:$H$85,$I$59:$I$85+$J$59:$J$85)+SUMPRODUCT(--($M$89:$M$109=$M36),$H$89:$H$109,$I$89:$I$109+$J$89:$J$109))=0,"",IF((SUMPRODUCT(--('W03'!$M$9:$M$31=$M36),'W03'!$H$9:$H$31,'W03'!$I$9:$I$31+'W03'!$J$9:$J$31)+SUMPRODUCT(--('W03'!$M$35:$M$55=$M36),'W03'!$H$35:$H$55,'W03'!$I$35:$I$55+'W03'!$J$35:$J$55)+SUMPRODUCT(--('W03'!$M$59:$M$85=$M36),'W03'!$H$59:$H$85,'W03'!$I$59:$I$85+'W03'!$J$59:$J$85)+SUMPRODUCT(--('W03'!$M$89:$M$109=$M36),'W03'!$H$89:$H$109,'W03'!$I$89:$I$109+'W03'!$J$89:$J$109))=0,"",(SUMPRODUCT(--($M$9:$M$31=$M36),$H$9:$H$31,$I$9:$I$31+$J$9:$J$31)+SUMPRODUCT(--($M$35:$M$55=$M36),$H$35:$H$55,$I$35:$I$55+$J$35:$J$55)+SUMPRODUCT(--($M$59:$M$85=$M36),$H$59:$H$85,$I$59:$I$85+$J$59:$J$85)+SUMPRODUCT(--($M$89:$M$109=$M36),$H$89:$H$109,$I$89:$I$109+$J$89:$J$109))/(SUMPRODUCT(--('W03'!$M$9:$M$31=$M36),'W03'!$H$9:$H$31,'W03'!$I$9:$I$31+'W03'!$J$9:$J$31)+SUMPRODUCT(--('W03'!$M$35:$M$55=$M36),'W03'!$H$35:$H$55,'W03'!$I$35:$I$55+'W03'!$J$35:$J$55)+SUMPRODUCT(--('W03'!$M$59:$M$85=$M36),'W03'!$H$59:$H$85,'W03'!$I$59:$I$85+'W03'!$J$59:$J$85)+SUMPRODUCT(--('W03'!$M$89:$M$109=$M36),'W03'!$H$89:$H$109,'W03'!$I$89:$I$109+'W03'!$J$89:$J$109))-1))),"")</f>
        <v/>
      </c>
      <c r="M36" t="inlineStr">
        <is>
          <t>Crunch ai cavi</t>
        </is>
      </c>
      <c r="N36" t="inlineStr">
        <is>
          <t>G2</t>
        </is>
      </c>
    </row>
    <row r="37" ht="24" customHeight="1">
      <c r="A37" s="284" t="n"/>
      <c r="B37" s="284" t="n"/>
      <c r="C37" s="247" t="n">
        <v>2</v>
      </c>
      <c r="D37" s="284" t="n"/>
      <c r="E37" s="284" t="n"/>
      <c r="F37" s="284" t="n"/>
      <c r="G37" s="284" t="n"/>
      <c r="H37" s="160" t="n"/>
      <c r="I37" s="161" t="n"/>
      <c r="J37" s="161" t="n"/>
      <c r="K37" s="189" t="n"/>
      <c r="L37" s="295" t="n"/>
      <c r="M37" t="inlineStr">
        <is>
          <t>Crunch ai cavi</t>
        </is>
      </c>
      <c r="N37" t="inlineStr">
        <is>
          <t>G2</t>
        </is>
      </c>
    </row>
    <row r="38" ht="24" customHeight="1">
      <c r="A38" s="254" t="inlineStr">
        <is>
          <t>VOLUME GIORNO  •  12 serie programmate     |     Ogni riga = una serie reale</t>
        </is>
      </c>
      <c r="B38" s="286" t="n"/>
      <c r="C38" s="286" t="n"/>
      <c r="D38" s="286" t="n"/>
      <c r="E38" s="286" t="n"/>
      <c r="F38" s="286" t="n"/>
      <c r="G38" s="286" t="n"/>
      <c r="H38" s="286" t="n"/>
      <c r="I38" s="286" t="n"/>
      <c r="J38" s="286" t="n"/>
      <c r="K38" s="287" t="n"/>
    </row>
    <row r="39" ht="30" customHeight="1">
      <c r="A39" s="195" t="n"/>
      <c r="B39" s="196" t="n"/>
      <c r="C39" s="197" t="n"/>
      <c r="D39" s="197" t="n"/>
      <c r="E39" s="197" t="n"/>
      <c r="F39" s="197" t="n"/>
      <c r="G39" s="198" t="n"/>
      <c r="H39" s="198" t="n"/>
      <c r="I39" s="199" t="n"/>
      <c r="J39" s="199" t="n"/>
      <c r="K39" s="200" t="n"/>
    </row>
    <row r="40" ht="25" customHeight="1">
      <c r="A40" s="258" t="inlineStr">
        <is>
          <t>GIORNO 3  •  UPPER B — DORSO + SPALLE + BRACCIA</t>
        </is>
      </c>
      <c r="B40" s="286" t="n"/>
      <c r="C40" s="286" t="n"/>
      <c r="D40" s="286" t="n"/>
      <c r="E40" s="286" t="n"/>
      <c r="F40" s="286" t="n"/>
      <c r="G40" s="286" t="n"/>
      <c r="H40" s="286" t="n"/>
      <c r="I40" s="286" t="n"/>
      <c r="J40" s="286" t="n"/>
      <c r="K40" s="287" t="n"/>
    </row>
    <row r="41" ht="28" customHeight="1">
      <c r="A41" s="259" t="inlineStr">
        <is>
          <t>Movimento</t>
        </is>
      </c>
      <c r="B41" s="259" t="inlineStr">
        <is>
          <t>Esercizio effettivo</t>
        </is>
      </c>
      <c r="C41" s="259" t="inlineStr">
        <is>
          <t>Set</t>
        </is>
      </c>
      <c r="D41" s="259" t="inlineStr">
        <is>
          <t>Reps target</t>
        </is>
      </c>
      <c r="E41" s="259" t="inlineStr">
        <is>
          <t>RIR target</t>
        </is>
      </c>
      <c r="F41" s="259" t="inlineStr">
        <is>
          <t>Recupero</t>
        </is>
      </c>
      <c r="G41" s="260" t="inlineStr">
        <is>
          <t>Carico pianificato</t>
        </is>
      </c>
      <c r="H41" s="260" t="n"/>
      <c r="I41" s="261" t="n"/>
      <c r="J41" s="261" t="n"/>
      <c r="K41" s="259" t="inlineStr">
        <is>
          <t>Note</t>
        </is>
      </c>
      <c r="L41" s="283" t="inlineStr"/>
    </row>
    <row r="42" ht="24" customHeight="1">
      <c r="A42" s="251" t="inlineStr">
        <is>
          <t>Lat verticale</t>
        </is>
      </c>
      <c r="B42" s="246" t="inlineStr">
        <is>
          <t>Lat machine presa neutra</t>
        </is>
      </c>
      <c r="C42" s="247" t="n">
        <v>1</v>
      </c>
      <c r="D42" s="252" t="inlineStr">
        <is>
          <t>8–12</t>
        </is>
      </c>
      <c r="E42" s="252" t="n">
        <v>3</v>
      </c>
      <c r="F42" s="252" t="inlineStr">
        <is>
          <t>2–3 min</t>
        </is>
      </c>
      <c r="G42" s="253" t="n">
        <v>90</v>
      </c>
      <c r="H42" s="160" t="n"/>
      <c r="I42" s="161" t="n"/>
      <c r="J42" s="161" t="n"/>
      <c r="K42" s="252" t="inlineStr">
        <is>
          <t>PRIORITÀ LARGHEZZA DORSALE</t>
        </is>
      </c>
      <c r="L42" s="283">
        <f>IFERROR(IF($M42="","",IF((SUMPRODUCT(--($M$9:$M$31=$M42),$H$9:$H$31,$I$9:$I$31+$J$9:$J$31)+SUMPRODUCT(--($M$35:$M$55=$M42),$H$35:$H$55,$I$35:$I$55+$J$35:$J$55)+SUMPRODUCT(--($M$59:$M$85=$M42),$H$59:$H$85,$I$59:$I$85+$J$59:$J$85)+SUMPRODUCT(--($M$89:$M$109=$M42),$H$89:$H$109,$I$89:$I$109+$J$89:$J$109))=0,"",IF((SUMPRODUCT(--('W03'!$M$9:$M$31=$M42),'W03'!$H$9:$H$31,'W03'!$I$9:$I$31+'W03'!$J$9:$J$31)+SUMPRODUCT(--('W03'!$M$35:$M$55=$M42),'W03'!$H$35:$H$55,'W03'!$I$35:$I$55+'W03'!$J$35:$J$55)+SUMPRODUCT(--('W03'!$M$59:$M$85=$M42),'W03'!$H$59:$H$85,'W03'!$I$59:$I$85+'W03'!$J$59:$J$85)+SUMPRODUCT(--('W03'!$M$89:$M$109=$M42),'W03'!$H$89:$H$109,'W03'!$I$89:$I$109+'W03'!$J$89:$J$109))=0,"",(SUMPRODUCT(--($M$9:$M$31=$M42),$H$9:$H$31,$I$9:$I$31+$J$9:$J$31)+SUMPRODUCT(--($M$35:$M$55=$M42),$H$35:$H$55,$I$35:$I$55+$J$35:$J$55)+SUMPRODUCT(--($M$59:$M$85=$M42),$H$59:$H$85,$I$59:$I$85+$J$59:$J$85)+SUMPRODUCT(--($M$89:$M$109=$M42),$H$89:$H$109,$I$89:$I$109+$J$89:$J$109))/(SUMPRODUCT(--('W03'!$M$9:$M$31=$M42),'W03'!$H$9:$H$31,'W03'!$I$9:$I$31+'W03'!$J$9:$J$31)+SUMPRODUCT(--('W03'!$M$35:$M$55=$M42),'W03'!$H$35:$H$55,'W03'!$I$35:$I$55+'W03'!$J$35:$J$55)+SUMPRODUCT(--('W03'!$M$59:$M$85=$M42),'W03'!$H$59:$H$85,'W03'!$I$59:$I$85+'W03'!$J$59:$J$85)+SUMPRODUCT(--('W03'!$M$89:$M$109=$M42),'W03'!$H$89:$H$109,'W03'!$I$89:$I$109+'W03'!$J$89:$J$109))-1))),"")</f>
        <v/>
      </c>
      <c r="M42" t="inlineStr">
        <is>
          <t>Lat machine presa neutra</t>
        </is>
      </c>
      <c r="N42" t="inlineStr">
        <is>
          <t>G3</t>
        </is>
      </c>
    </row>
    <row r="43" ht="24" customHeight="1">
      <c r="A43" s="284" t="n"/>
      <c r="B43" s="284" t="n"/>
      <c r="C43" s="247" t="n">
        <v>2</v>
      </c>
      <c r="D43" s="284" t="n"/>
      <c r="E43" s="284" t="n"/>
      <c r="F43" s="284" t="n"/>
      <c r="G43" s="284" t="n"/>
      <c r="H43" s="160" t="n"/>
      <c r="I43" s="161" t="n"/>
      <c r="J43" s="161" t="n"/>
      <c r="K43" s="284" t="n"/>
      <c r="L43" s="295" t="n"/>
      <c r="M43" t="inlineStr">
        <is>
          <t>Lat machine presa neutra</t>
        </is>
      </c>
      <c r="N43" t="inlineStr">
        <is>
          <t>G3</t>
        </is>
      </c>
    </row>
    <row r="44" ht="24" customHeight="1">
      <c r="A44" s="251" t="inlineStr">
        <is>
          <t>Row orizzontale</t>
        </is>
      </c>
      <c r="B44" s="246" t="inlineStr">
        <is>
          <t>Dorsey machine monopodalica</t>
        </is>
      </c>
      <c r="C44" s="247" t="n">
        <v>1</v>
      </c>
      <c r="D44" s="252" t="inlineStr">
        <is>
          <t>8–12</t>
        </is>
      </c>
      <c r="E44" s="252" t="n">
        <v>3</v>
      </c>
      <c r="F44" s="252" t="inlineStr">
        <is>
          <t>2–3 min</t>
        </is>
      </c>
      <c r="G44" s="164" t="n"/>
      <c r="H44" s="168" t="n"/>
      <c r="I44" s="168" t="n"/>
      <c r="J44" s="168" t="n"/>
      <c r="K44" s="252" t="inlineStr">
        <is>
          <t>Unilaterale</t>
        </is>
      </c>
      <c r="L44" s="283">
        <f>IFERROR(IF($M44="","",IF((SUMPRODUCT(--($M$9:$M$31=$M44),$H$9:$H$31,$I$9:$I$31+$J$9:$J$31)+SUMPRODUCT(--($M$35:$M$55=$M44),$H$35:$H$55,$I$35:$I$55+$J$35:$J$55)+SUMPRODUCT(--($M$59:$M$85=$M44),$H$59:$H$85,$I$59:$I$85+$J$59:$J$85)+SUMPRODUCT(--($M$89:$M$109=$M44),$H$89:$H$109,$I$89:$I$109+$J$89:$J$109))=0,"",IF((SUMPRODUCT(--('W03'!$M$9:$M$31=$M44),'W03'!$H$9:$H$31,'W03'!$I$9:$I$31+'W03'!$J$9:$J$31)+SUMPRODUCT(--('W03'!$M$35:$M$55=$M44),'W03'!$H$35:$H$55,'W03'!$I$35:$I$55+'W03'!$J$35:$J$55)+SUMPRODUCT(--('W03'!$M$59:$M$85=$M44),'W03'!$H$59:$H$85,'W03'!$I$59:$I$85+'W03'!$J$59:$J$85)+SUMPRODUCT(--('W03'!$M$89:$M$109=$M44),'W03'!$H$89:$H$109,'W03'!$I$89:$I$109+'W03'!$J$89:$J$109))=0,"",(SUMPRODUCT(--($M$9:$M$31=$M44),$H$9:$H$31,$I$9:$I$31+$J$9:$J$31)+SUMPRODUCT(--($M$35:$M$55=$M44),$H$35:$H$55,$I$35:$I$55+$J$35:$J$55)+SUMPRODUCT(--($M$59:$M$85=$M44),$H$59:$H$85,$I$59:$I$85+$J$59:$J$85)+SUMPRODUCT(--($M$89:$M$109=$M44),$H$89:$H$109,$I$89:$I$109+$J$89:$J$109))/(SUMPRODUCT(--('W03'!$M$9:$M$31=$M44),'W03'!$H$9:$H$31,'W03'!$I$9:$I$31+'W03'!$J$9:$J$31)+SUMPRODUCT(--('W03'!$M$35:$M$55=$M44),'W03'!$H$35:$H$55,'W03'!$I$35:$I$55+'W03'!$J$35:$J$55)+SUMPRODUCT(--('W03'!$M$59:$M$85=$M44),'W03'!$H$59:$H$85,'W03'!$I$59:$I$85+'W03'!$J$59:$J$85)+SUMPRODUCT(--('W03'!$M$89:$M$109=$M44),'W03'!$H$89:$H$109,'W03'!$I$89:$I$109+'W03'!$J$89:$J$109))-1))),"")</f>
        <v/>
      </c>
      <c r="M44" t="inlineStr">
        <is>
          <t>Dorsey machine monopodalica</t>
        </is>
      </c>
      <c r="N44" t="inlineStr">
        <is>
          <t>G3</t>
        </is>
      </c>
    </row>
    <row r="45" ht="24" customHeight="1">
      <c r="A45" s="284" t="n"/>
      <c r="B45" s="284" t="n"/>
      <c r="C45" s="247" t="n">
        <v>2</v>
      </c>
      <c r="D45" s="284" t="n"/>
      <c r="E45" s="284" t="n"/>
      <c r="F45" s="284" t="n"/>
      <c r="G45" s="189" t="n"/>
      <c r="H45" s="168" t="n"/>
      <c r="I45" s="168" t="n"/>
      <c r="J45" s="168" t="n"/>
      <c r="K45" s="284" t="n"/>
      <c r="L45" s="295" t="n"/>
      <c r="M45" t="inlineStr">
        <is>
          <t>Dorsey machine monopodalica</t>
        </is>
      </c>
      <c r="N45" t="inlineStr">
        <is>
          <t>G3</t>
        </is>
      </c>
    </row>
    <row r="46" ht="24" customHeight="1">
      <c r="A46" s="251" t="inlineStr">
        <is>
          <t>Row orizzontale</t>
        </is>
      </c>
      <c r="B46" s="246" t="inlineStr">
        <is>
          <t>Pulley basso presa larga</t>
        </is>
      </c>
      <c r="C46" s="247" t="n">
        <v>1</v>
      </c>
      <c r="D46" s="252" t="inlineStr">
        <is>
          <t>10–15</t>
        </is>
      </c>
      <c r="E46" s="252" t="n">
        <v>3</v>
      </c>
      <c r="F46" s="252" t="inlineStr">
        <is>
          <t>2 min</t>
        </is>
      </c>
      <c r="G46" s="252" t="n">
        <v>65</v>
      </c>
      <c r="H46" s="168" t="n"/>
      <c r="I46" s="168" t="n"/>
      <c r="J46" s="168" t="n"/>
      <c r="K46" s="257" t="inlineStr">
        <is>
          <t>Spessore, senza eccedere</t>
        </is>
      </c>
      <c r="L46" s="283">
        <f>IFERROR(IF($M46="","",IF((SUMPRODUCT(--($M$9:$M$31=$M46),$H$9:$H$31,$I$9:$I$31+$J$9:$J$31)+SUMPRODUCT(--($M$35:$M$55=$M46),$H$35:$H$55,$I$35:$I$55+$J$35:$J$55)+SUMPRODUCT(--($M$59:$M$85=$M46),$H$59:$H$85,$I$59:$I$85+$J$59:$J$85)+SUMPRODUCT(--($M$89:$M$109=$M46),$H$89:$H$109,$I$89:$I$109+$J$89:$J$109))=0,"",IF((SUMPRODUCT(--('W03'!$M$9:$M$31=$M46),'W03'!$H$9:$H$31,'W03'!$I$9:$I$31+'W03'!$J$9:$J$31)+SUMPRODUCT(--('W03'!$M$35:$M$55=$M46),'W03'!$H$35:$H$55,'W03'!$I$35:$I$55+'W03'!$J$35:$J$55)+SUMPRODUCT(--('W03'!$M$59:$M$85=$M46),'W03'!$H$59:$H$85,'W03'!$I$59:$I$85+'W03'!$J$59:$J$85)+SUMPRODUCT(--('W03'!$M$89:$M$109=$M46),'W03'!$H$89:$H$109,'W03'!$I$89:$I$109+'W03'!$J$89:$J$109))=0,"",(SUMPRODUCT(--($M$9:$M$31=$M46),$H$9:$H$31,$I$9:$I$31+$J$9:$J$31)+SUMPRODUCT(--($M$35:$M$55=$M46),$H$35:$H$55,$I$35:$I$55+$J$35:$J$55)+SUMPRODUCT(--($M$59:$M$85=$M46),$H$59:$H$85,$I$59:$I$85+$J$59:$J$85)+SUMPRODUCT(--($M$89:$M$109=$M46),$H$89:$H$109,$I$89:$I$109+$J$89:$J$109))/(SUMPRODUCT(--('W03'!$M$9:$M$31=$M46),'W03'!$H$9:$H$31,'W03'!$I$9:$I$31+'W03'!$J$9:$J$31)+SUMPRODUCT(--('W03'!$M$35:$M$55=$M46),'W03'!$H$35:$H$55,'W03'!$I$35:$I$55+'W03'!$J$35:$J$55)+SUMPRODUCT(--('W03'!$M$59:$M$85=$M46),'W03'!$H$59:$H$85,'W03'!$I$59:$I$85+'W03'!$J$59:$J$85)+SUMPRODUCT(--('W03'!$M$89:$M$109=$M46),'W03'!$H$89:$H$109,'W03'!$I$89:$I$109+'W03'!$J$89:$J$109))-1))),"")</f>
        <v/>
      </c>
      <c r="M46" t="inlineStr">
        <is>
          <t>Pulley basso presa larga</t>
        </is>
      </c>
      <c r="N46" t="inlineStr">
        <is>
          <t>G3</t>
        </is>
      </c>
    </row>
    <row r="47" ht="24" customHeight="1">
      <c r="A47" s="245" t="inlineStr">
        <is>
          <t>Row orizzontale</t>
        </is>
      </c>
      <c r="B47" s="246" t="inlineStr">
        <is>
          <t>Pullover ai cavi</t>
        </is>
      </c>
      <c r="C47" s="247" t="n">
        <v>1</v>
      </c>
      <c r="D47" s="248" t="inlineStr">
        <is>
          <t>10–15</t>
        </is>
      </c>
      <c r="E47" s="248" t="n">
        <v>3</v>
      </c>
      <c r="F47" s="248" t="inlineStr">
        <is>
          <t>60–90 s</t>
        </is>
      </c>
      <c r="G47" s="158" t="n"/>
      <c r="H47" s="168" t="n"/>
      <c r="I47" s="168" t="n"/>
      <c r="J47" s="168" t="n"/>
      <c r="K47" s="250" t="inlineStr">
        <is>
          <t>Dorsale in accorciamento</t>
        </is>
      </c>
      <c r="L47" s="283">
        <f>IFERROR(IF($M47="","",IF((SUMPRODUCT(--($M$9:$M$31=$M47),$H$9:$H$31,$I$9:$I$31+$J$9:$J$31)+SUMPRODUCT(--($M$35:$M$55=$M47),$H$35:$H$55,$I$35:$I$55+$J$35:$J$55)+SUMPRODUCT(--($M$59:$M$85=$M47),$H$59:$H$85,$I$59:$I$85+$J$59:$J$85)+SUMPRODUCT(--($M$89:$M$109=$M47),$H$89:$H$109,$I$89:$I$109+$J$89:$J$109))=0,"",IF((SUMPRODUCT(--('W03'!$M$9:$M$31=$M47),'W03'!$H$9:$H$31,'W03'!$I$9:$I$31+'W03'!$J$9:$J$31)+SUMPRODUCT(--('W03'!$M$35:$M$55=$M47),'W03'!$H$35:$H$55,'W03'!$I$35:$I$55+'W03'!$J$35:$J$55)+SUMPRODUCT(--('W03'!$M$59:$M$85=$M47),'W03'!$H$59:$H$85,'W03'!$I$59:$I$85+'W03'!$J$59:$J$85)+SUMPRODUCT(--('W03'!$M$89:$M$109=$M47),'W03'!$H$89:$H$109,'W03'!$I$89:$I$109+'W03'!$J$89:$J$109))=0,"",(SUMPRODUCT(--($M$9:$M$31=$M47),$H$9:$H$31,$I$9:$I$31+$J$9:$J$31)+SUMPRODUCT(--($M$35:$M$55=$M47),$H$35:$H$55,$I$35:$I$55+$J$35:$J$55)+SUMPRODUCT(--($M$59:$M$85=$M47),$H$59:$H$85,$I$59:$I$85+$J$59:$J$85)+SUMPRODUCT(--($M$89:$M$109=$M47),$H$89:$H$109,$I$89:$I$109+$J$89:$J$109))/(SUMPRODUCT(--('W03'!$M$9:$M$31=$M47),'W03'!$H$9:$H$31,'W03'!$I$9:$I$31+'W03'!$J$9:$J$31)+SUMPRODUCT(--('W03'!$M$35:$M$55=$M47),'W03'!$H$35:$H$55,'W03'!$I$35:$I$55+'W03'!$J$35:$J$55)+SUMPRODUCT(--('W03'!$M$59:$M$85=$M47),'W03'!$H$59:$H$85,'W03'!$I$59:$I$85+'W03'!$J$59:$J$85)+SUMPRODUCT(--('W03'!$M$89:$M$109=$M47),'W03'!$H$89:$H$109,'W03'!$I$89:$I$109+'W03'!$J$89:$J$109))-1))),"")</f>
        <v/>
      </c>
      <c r="M47" t="inlineStr">
        <is>
          <t>Pullover ai cavi</t>
        </is>
      </c>
      <c r="N47" t="inlineStr">
        <is>
          <t>G3</t>
        </is>
      </c>
    </row>
    <row r="48" ht="24" customHeight="1">
      <c r="A48" s="251" t="inlineStr">
        <is>
          <t>Spinta spalle</t>
        </is>
      </c>
      <c r="B48" s="246" t="inlineStr">
        <is>
          <t>Shoulder press convergente</t>
        </is>
      </c>
      <c r="C48" s="247" t="n">
        <v>1</v>
      </c>
      <c r="D48" s="252" t="inlineStr">
        <is>
          <t>6–10</t>
        </is>
      </c>
      <c r="E48" s="252" t="n">
        <v>3</v>
      </c>
      <c r="F48" s="252" t="inlineStr">
        <is>
          <t>2–3 min</t>
        </is>
      </c>
      <c r="G48" s="252" t="n">
        <v>70</v>
      </c>
      <c r="H48" s="168" t="n"/>
      <c r="I48" s="168" t="n"/>
      <c r="J48" s="168" t="n"/>
      <c r="K48" s="257" t="inlineStr">
        <is>
          <t>Volume contenuto</t>
        </is>
      </c>
      <c r="L48" s="283">
        <f>IFERROR(IF($M48="","",IF((SUMPRODUCT(--($M$9:$M$31=$M48),$H$9:$H$31,$I$9:$I$31+$J$9:$J$31)+SUMPRODUCT(--($M$35:$M$55=$M48),$H$35:$H$55,$I$35:$I$55+$J$35:$J$55)+SUMPRODUCT(--($M$59:$M$85=$M48),$H$59:$H$85,$I$59:$I$85+$J$59:$J$85)+SUMPRODUCT(--($M$89:$M$109=$M48),$H$89:$H$109,$I$89:$I$109+$J$89:$J$109))=0,"",IF((SUMPRODUCT(--('W03'!$M$9:$M$31=$M48),'W03'!$H$9:$H$31,'W03'!$I$9:$I$31+'W03'!$J$9:$J$31)+SUMPRODUCT(--('W03'!$M$35:$M$55=$M48),'W03'!$H$35:$H$55,'W03'!$I$35:$I$55+'W03'!$J$35:$J$55)+SUMPRODUCT(--('W03'!$M$59:$M$85=$M48),'W03'!$H$59:$H$85,'W03'!$I$59:$I$85+'W03'!$J$59:$J$85)+SUMPRODUCT(--('W03'!$M$89:$M$109=$M48),'W03'!$H$89:$H$109,'W03'!$I$89:$I$109+'W03'!$J$89:$J$109))=0,"",(SUMPRODUCT(--($M$9:$M$31=$M48),$H$9:$H$31,$I$9:$I$31+$J$9:$J$31)+SUMPRODUCT(--($M$35:$M$55=$M48),$H$35:$H$55,$I$35:$I$55+$J$35:$J$55)+SUMPRODUCT(--($M$59:$M$85=$M48),$H$59:$H$85,$I$59:$I$85+$J$59:$J$85)+SUMPRODUCT(--($M$89:$M$109=$M48),$H$89:$H$109,$I$89:$I$109+$J$89:$J$109))/(SUMPRODUCT(--('W03'!$M$9:$M$31=$M48),'W03'!$H$9:$H$31,'W03'!$I$9:$I$31+'W03'!$J$9:$J$31)+SUMPRODUCT(--('W03'!$M$35:$M$55=$M48),'W03'!$H$35:$H$55,'W03'!$I$35:$I$55+'W03'!$J$35:$J$55)+SUMPRODUCT(--('W03'!$M$59:$M$85=$M48),'W03'!$H$59:$H$85,'W03'!$I$59:$I$85+'W03'!$J$59:$J$85)+SUMPRODUCT(--('W03'!$M$89:$M$109=$M48),'W03'!$H$89:$H$109,'W03'!$I$89:$I$109+'W03'!$J$89:$J$109))-1))),"")</f>
        <v/>
      </c>
      <c r="M48" t="inlineStr">
        <is>
          <t>Shoulder press convergente</t>
        </is>
      </c>
      <c r="N48" t="inlineStr">
        <is>
          <t>G3</t>
        </is>
      </c>
    </row>
    <row r="49" ht="24" customHeight="1">
      <c r="A49" s="245" t="inlineStr">
        <is>
          <t>Rear delt</t>
        </is>
      </c>
      <c r="B49" s="246" t="inlineStr">
        <is>
          <t>Rear delt machine</t>
        </is>
      </c>
      <c r="C49" s="247" t="n">
        <v>1</v>
      </c>
      <c r="D49" s="248" t="inlineStr">
        <is>
          <t>12–20</t>
        </is>
      </c>
      <c r="E49" s="248" t="n">
        <v>3</v>
      </c>
      <c r="F49" s="248" t="inlineStr">
        <is>
          <t>60–90 s</t>
        </is>
      </c>
      <c r="G49" s="248" t="n">
        <v>31</v>
      </c>
      <c r="H49" s="168" t="n"/>
      <c r="I49" s="168" t="n"/>
      <c r="J49" s="168" t="n"/>
      <c r="K49" s="158" t="inlineStr"/>
      <c r="L49" s="283">
        <f>IFERROR(IF($M49="","",IF((SUMPRODUCT(--($M$9:$M$31=$M49),$H$9:$H$31,$I$9:$I$31+$J$9:$J$31)+SUMPRODUCT(--($M$35:$M$55=$M49),$H$35:$H$55,$I$35:$I$55+$J$35:$J$55)+SUMPRODUCT(--($M$59:$M$85=$M49),$H$59:$H$85,$I$59:$I$85+$J$59:$J$85)+SUMPRODUCT(--($M$89:$M$109=$M49),$H$89:$H$109,$I$89:$I$109+$J$89:$J$109))=0,"",IF((SUMPRODUCT(--('W03'!$M$9:$M$31=$M49),'W03'!$H$9:$H$31,'W03'!$I$9:$I$31+'W03'!$J$9:$J$31)+SUMPRODUCT(--('W03'!$M$35:$M$55=$M49),'W03'!$H$35:$H$55,'W03'!$I$35:$I$55+'W03'!$J$35:$J$55)+SUMPRODUCT(--('W03'!$M$59:$M$85=$M49),'W03'!$H$59:$H$85,'W03'!$I$59:$I$85+'W03'!$J$59:$J$85)+SUMPRODUCT(--('W03'!$M$89:$M$109=$M49),'W03'!$H$89:$H$109,'W03'!$I$89:$I$109+'W03'!$J$89:$J$109))=0,"",(SUMPRODUCT(--($M$9:$M$31=$M49),$H$9:$H$31,$I$9:$I$31+$J$9:$J$31)+SUMPRODUCT(--($M$35:$M$55=$M49),$H$35:$H$55,$I$35:$I$55+$J$35:$J$55)+SUMPRODUCT(--($M$59:$M$85=$M49),$H$59:$H$85,$I$59:$I$85+$J$59:$J$85)+SUMPRODUCT(--($M$89:$M$109=$M49),$H$89:$H$109,$I$89:$I$109+$J$89:$J$109))/(SUMPRODUCT(--('W03'!$M$9:$M$31=$M49),'W03'!$H$9:$H$31,'W03'!$I$9:$I$31+'W03'!$J$9:$J$31)+SUMPRODUCT(--('W03'!$M$35:$M$55=$M49),'W03'!$H$35:$H$55,'W03'!$I$35:$I$55+'W03'!$J$35:$J$55)+SUMPRODUCT(--('W03'!$M$59:$M$85=$M49),'W03'!$H$59:$H$85,'W03'!$I$59:$I$85+'W03'!$J$59:$J$85)+SUMPRODUCT(--('W03'!$M$89:$M$109=$M49),'W03'!$H$89:$H$109,'W03'!$I$89:$I$109+'W03'!$J$89:$J$109))-1))),"")</f>
        <v/>
      </c>
      <c r="M49" t="inlineStr">
        <is>
          <t>Rear delt machine</t>
        </is>
      </c>
      <c r="N49" t="inlineStr">
        <is>
          <t>G3</t>
        </is>
      </c>
    </row>
    <row r="50" ht="24" customHeight="1">
      <c r="A50" s="284" t="n"/>
      <c r="B50" s="284" t="n"/>
      <c r="C50" s="247" t="n">
        <v>2</v>
      </c>
      <c r="D50" s="284" t="n"/>
      <c r="E50" s="284" t="n"/>
      <c r="F50" s="284" t="n"/>
      <c r="G50" s="284" t="n"/>
      <c r="H50" s="160" t="n"/>
      <c r="I50" s="161" t="n"/>
      <c r="J50" s="161" t="n"/>
      <c r="K50" s="189" t="n"/>
      <c r="L50" s="295" t="n"/>
      <c r="M50" t="inlineStr">
        <is>
          <t>Rear delt machine</t>
        </is>
      </c>
      <c r="N50" t="inlineStr">
        <is>
          <t>G3</t>
        </is>
      </c>
    </row>
    <row r="51" ht="24" customHeight="1">
      <c r="A51" s="245" t="inlineStr">
        <is>
          <t>Laterale</t>
        </is>
      </c>
      <c r="B51" s="246" t="inlineStr">
        <is>
          <t>Alzate laterali manubri</t>
        </is>
      </c>
      <c r="C51" s="247" t="n">
        <v>1</v>
      </c>
      <c r="D51" s="248" t="inlineStr">
        <is>
          <t>12–20</t>
        </is>
      </c>
      <c r="E51" s="248" t="n">
        <v>3</v>
      </c>
      <c r="F51" s="248" t="inlineStr">
        <is>
          <t>60–90 s</t>
        </is>
      </c>
      <c r="G51" s="159" t="n"/>
      <c r="H51" s="160" t="n"/>
      <c r="I51" s="161" t="n"/>
      <c r="J51" s="161" t="n"/>
      <c r="K51" s="248" t="inlineStr">
        <is>
          <t>PRIORITÀ DELTOIDE LATERALE</t>
        </is>
      </c>
      <c r="L51" s="283">
        <f>IFERROR(IF($M51="","",IF((SUMPRODUCT(--($M$9:$M$31=$M51),$H$9:$H$31,$I$9:$I$31+$J$9:$J$31)+SUMPRODUCT(--($M$35:$M$55=$M51),$H$35:$H$55,$I$35:$I$55+$J$35:$J$55)+SUMPRODUCT(--($M$59:$M$85=$M51),$H$59:$H$85,$I$59:$I$85+$J$59:$J$85)+SUMPRODUCT(--($M$89:$M$109=$M51),$H$89:$H$109,$I$89:$I$109+$J$89:$J$109))=0,"",IF((SUMPRODUCT(--('W03'!$M$9:$M$31=$M51),'W03'!$H$9:$H$31,'W03'!$I$9:$I$31+'W03'!$J$9:$J$31)+SUMPRODUCT(--('W03'!$M$35:$M$55=$M51),'W03'!$H$35:$H$55,'W03'!$I$35:$I$55+'W03'!$J$35:$J$55)+SUMPRODUCT(--('W03'!$M$59:$M$85=$M51),'W03'!$H$59:$H$85,'W03'!$I$59:$I$85+'W03'!$J$59:$J$85)+SUMPRODUCT(--('W03'!$M$89:$M$109=$M51),'W03'!$H$89:$H$109,'W03'!$I$89:$I$109+'W03'!$J$89:$J$109))=0,"",(SUMPRODUCT(--($M$9:$M$31=$M51),$H$9:$H$31,$I$9:$I$31+$J$9:$J$31)+SUMPRODUCT(--($M$35:$M$55=$M51),$H$35:$H$55,$I$35:$I$55+$J$35:$J$55)+SUMPRODUCT(--($M$59:$M$85=$M51),$H$59:$H$85,$I$59:$I$85+$J$59:$J$85)+SUMPRODUCT(--($M$89:$M$109=$M51),$H$89:$H$109,$I$89:$I$109+$J$89:$J$109))/(SUMPRODUCT(--('W03'!$M$9:$M$31=$M51),'W03'!$H$9:$H$31,'W03'!$I$9:$I$31+'W03'!$J$9:$J$31)+SUMPRODUCT(--('W03'!$M$35:$M$55=$M51),'W03'!$H$35:$H$55,'W03'!$I$35:$I$55+'W03'!$J$35:$J$55)+SUMPRODUCT(--('W03'!$M$59:$M$85=$M51),'W03'!$H$59:$H$85,'W03'!$I$59:$I$85+'W03'!$J$59:$J$85)+SUMPRODUCT(--('W03'!$M$89:$M$109=$M51),'W03'!$H$89:$H$109,'W03'!$I$89:$I$109+'W03'!$J$89:$J$109))-1))),"")</f>
        <v/>
      </c>
      <c r="M51" t="inlineStr">
        <is>
          <t>Alzate laterali manubri</t>
        </is>
      </c>
      <c r="N51" t="inlineStr">
        <is>
          <t>G3</t>
        </is>
      </c>
    </row>
    <row r="52" ht="24" customHeight="1">
      <c r="A52" s="284" t="n"/>
      <c r="B52" s="284" t="n"/>
      <c r="C52" s="247" t="n">
        <v>2</v>
      </c>
      <c r="D52" s="284" t="n"/>
      <c r="E52" s="284" t="n"/>
      <c r="F52" s="284" t="n"/>
      <c r="G52" s="189" t="n"/>
      <c r="H52" s="160" t="n"/>
      <c r="I52" s="161" t="n"/>
      <c r="J52" s="161" t="n"/>
      <c r="K52" s="284" t="n"/>
      <c r="L52" s="295" t="n"/>
      <c r="M52" t="inlineStr">
        <is>
          <t>Alzate laterali manubri</t>
        </is>
      </c>
      <c r="N52" t="inlineStr">
        <is>
          <t>G3</t>
        </is>
      </c>
    </row>
    <row r="53" ht="24" customHeight="1">
      <c r="A53" s="245" t="inlineStr">
        <is>
          <t>Spinta inclinata</t>
        </is>
      </c>
      <c r="B53" s="246" t="inlineStr">
        <is>
          <t>Chest press leggermente inclinata</t>
        </is>
      </c>
      <c r="C53" s="247" t="n">
        <v>1</v>
      </c>
      <c r="D53" s="248" t="inlineStr">
        <is>
          <t>8–12</t>
        </is>
      </c>
      <c r="E53" s="248" t="n">
        <v>3</v>
      </c>
      <c r="F53" s="248" t="inlineStr">
        <is>
          <t>2 min</t>
        </is>
      </c>
      <c r="G53" s="249" t="n">
        <v>26</v>
      </c>
      <c r="H53" s="160" t="n"/>
      <c r="I53" s="161" t="n"/>
      <c r="J53" s="161" t="n"/>
      <c r="K53" s="250" t="inlineStr">
        <is>
          <t>Richiamo petto</t>
        </is>
      </c>
      <c r="L53" s="283">
        <f>IFERROR(IF($M53="","",IF((SUMPRODUCT(--($M$9:$M$31=$M53),$H$9:$H$31,$I$9:$I$31+$J$9:$J$31)+SUMPRODUCT(--($M$35:$M$55=$M53),$H$35:$H$55,$I$35:$I$55+$J$35:$J$55)+SUMPRODUCT(--($M$59:$M$85=$M53),$H$59:$H$85,$I$59:$I$85+$J$59:$J$85)+SUMPRODUCT(--($M$89:$M$109=$M53),$H$89:$H$109,$I$89:$I$109+$J$89:$J$109))=0,"",IF((SUMPRODUCT(--('W03'!$M$9:$M$31=$M53),'W03'!$H$9:$H$31,'W03'!$I$9:$I$31+'W03'!$J$9:$J$31)+SUMPRODUCT(--('W03'!$M$35:$M$55=$M53),'W03'!$H$35:$H$55,'W03'!$I$35:$I$55+'W03'!$J$35:$J$55)+SUMPRODUCT(--('W03'!$M$59:$M$85=$M53),'W03'!$H$59:$H$85,'W03'!$I$59:$I$85+'W03'!$J$59:$J$85)+SUMPRODUCT(--('W03'!$M$89:$M$109=$M53),'W03'!$H$89:$H$109,'W03'!$I$89:$I$109+'W03'!$J$89:$J$109))=0,"",(SUMPRODUCT(--($M$9:$M$31=$M53),$H$9:$H$31,$I$9:$I$31+$J$9:$J$31)+SUMPRODUCT(--($M$35:$M$55=$M53),$H$35:$H$55,$I$35:$I$55+$J$35:$J$55)+SUMPRODUCT(--($M$59:$M$85=$M53),$H$59:$H$85,$I$59:$I$85+$J$59:$J$85)+SUMPRODUCT(--($M$89:$M$109=$M53),$H$89:$H$109,$I$89:$I$109+$J$89:$J$109))/(SUMPRODUCT(--('W03'!$M$9:$M$31=$M53),'W03'!$H$9:$H$31,'W03'!$I$9:$I$31+'W03'!$J$9:$J$31)+SUMPRODUCT(--('W03'!$M$35:$M$55=$M53),'W03'!$H$35:$H$55,'W03'!$I$35:$I$55+'W03'!$J$35:$J$55)+SUMPRODUCT(--('W03'!$M$59:$M$85=$M53),'W03'!$H$59:$H$85,'W03'!$I$59:$I$85+'W03'!$J$59:$J$85)+SUMPRODUCT(--('W03'!$M$89:$M$109=$M53),'W03'!$H$89:$H$109,'W03'!$I$89:$I$109+'W03'!$J$89:$J$109))-1))),"")</f>
        <v/>
      </c>
      <c r="M53" t="inlineStr">
        <is>
          <t>Chest press leggermente inclinata</t>
        </is>
      </c>
      <c r="N53" t="inlineStr">
        <is>
          <t>G3</t>
        </is>
      </c>
    </row>
    <row r="54" ht="24" customHeight="1">
      <c r="A54" s="251" t="inlineStr">
        <is>
          <t>Bicipite</t>
        </is>
      </c>
      <c r="B54" s="246" t="inlineStr">
        <is>
          <t>Curl singolo al cavo</t>
        </is>
      </c>
      <c r="C54" s="247" t="n">
        <v>1</v>
      </c>
      <c r="D54" s="252" t="inlineStr">
        <is>
          <t>8–12</t>
        </is>
      </c>
      <c r="E54" s="252" t="n">
        <v>3</v>
      </c>
      <c r="F54" s="252" t="inlineStr">
        <is>
          <t>60–90 s</t>
        </is>
      </c>
      <c r="G54" s="253" t="n">
        <v>50</v>
      </c>
      <c r="H54" s="160" t="n"/>
      <c r="I54" s="161" t="n"/>
      <c r="J54" s="161" t="n"/>
      <c r="K54" s="252" t="inlineStr">
        <is>
          <t>Esercizio preferito</t>
        </is>
      </c>
      <c r="L54" s="283">
        <f>IFERROR(IF($M54="","",IF((SUMPRODUCT(--($M$9:$M$31=$M54),$H$9:$H$31,$I$9:$I$31+$J$9:$J$31)+SUMPRODUCT(--($M$35:$M$55=$M54),$H$35:$H$55,$I$35:$I$55+$J$35:$J$55)+SUMPRODUCT(--($M$59:$M$85=$M54),$H$59:$H$85,$I$59:$I$85+$J$59:$J$85)+SUMPRODUCT(--($M$89:$M$109=$M54),$H$89:$H$109,$I$89:$I$109+$J$89:$J$109))=0,"",IF((SUMPRODUCT(--('W03'!$M$9:$M$31=$M54),'W03'!$H$9:$H$31,'W03'!$I$9:$I$31+'W03'!$J$9:$J$31)+SUMPRODUCT(--('W03'!$M$35:$M$55=$M54),'W03'!$H$35:$H$55,'W03'!$I$35:$I$55+'W03'!$J$35:$J$55)+SUMPRODUCT(--('W03'!$M$59:$M$85=$M54),'W03'!$H$59:$H$85,'W03'!$I$59:$I$85+'W03'!$J$59:$J$85)+SUMPRODUCT(--('W03'!$M$89:$M$109=$M54),'W03'!$H$89:$H$109,'W03'!$I$89:$I$109+'W03'!$J$89:$J$109))=0,"",(SUMPRODUCT(--($M$9:$M$31=$M54),$H$9:$H$31,$I$9:$I$31+$J$9:$J$31)+SUMPRODUCT(--($M$35:$M$55=$M54),$H$35:$H$55,$I$35:$I$55+$J$35:$J$55)+SUMPRODUCT(--($M$59:$M$85=$M54),$H$59:$H$85,$I$59:$I$85+$J$59:$J$85)+SUMPRODUCT(--($M$89:$M$109=$M54),$H$89:$H$109,$I$89:$I$109+$J$89:$J$109))/(SUMPRODUCT(--('W03'!$M$9:$M$31=$M54),'W03'!$H$9:$H$31,'W03'!$I$9:$I$31+'W03'!$J$9:$J$31)+SUMPRODUCT(--('W03'!$M$35:$M$55=$M54),'W03'!$H$35:$H$55,'W03'!$I$35:$I$55+'W03'!$J$35:$J$55)+SUMPRODUCT(--('W03'!$M$59:$M$85=$M54),'W03'!$H$59:$H$85,'W03'!$I$59:$I$85+'W03'!$J$59:$J$85)+SUMPRODUCT(--('W03'!$M$89:$M$109=$M54),'W03'!$H$89:$H$109,'W03'!$I$89:$I$109+'W03'!$J$89:$J$109))-1))),"")</f>
        <v/>
      </c>
      <c r="M54" t="inlineStr">
        <is>
          <t>Curl singolo al cavo</t>
        </is>
      </c>
      <c r="N54" t="inlineStr">
        <is>
          <t>G3</t>
        </is>
      </c>
    </row>
    <row r="55" ht="24" customHeight="1">
      <c r="A55" s="284" t="n"/>
      <c r="B55" s="290" t="n"/>
      <c r="C55" s="290" t="n"/>
      <c r="D55" s="290" t="n"/>
      <c r="E55" s="284" t="n"/>
      <c r="F55" s="284" t="n"/>
      <c r="G55" s="284" t="n"/>
      <c r="H55" s="290" t="n"/>
      <c r="I55" s="290" t="n"/>
      <c r="J55" s="290" t="n"/>
      <c r="K55" s="290" t="n"/>
      <c r="L55" s="295" t="n"/>
    </row>
    <row r="56" ht="24" customHeight="1">
      <c r="A56" s="251" t="inlineStr">
        <is>
          <t>Tricipite</t>
        </is>
      </c>
      <c r="B56" s="246" t="inlineStr">
        <is>
          <t>Pushdown corda</t>
        </is>
      </c>
      <c r="C56" s="247" t="n">
        <v>1</v>
      </c>
      <c r="D56" s="252" t="inlineStr">
        <is>
          <t>10–15</t>
        </is>
      </c>
      <c r="E56" s="252" t="n">
        <v>3</v>
      </c>
      <c r="F56" s="252" t="inlineStr">
        <is>
          <t>60–90 s</t>
        </is>
      </c>
      <c r="G56" s="164" t="n"/>
      <c r="H56" s="168" t="n"/>
      <c r="I56" s="168" t="n"/>
      <c r="J56" s="168" t="n"/>
      <c r="K56" s="257" t="inlineStr">
        <is>
          <t>Mantenimento</t>
        </is>
      </c>
      <c r="L56">
        <f>IFERROR(IF($M56="","",IF((SUMPRODUCT(--($M$9:$M$31=$M56),$H$9:$H$31,$I$9:$I$31+$J$9:$J$31)+SUMPRODUCT(--($M$35:$M$55=$M56),$H$35:$H$55,$I$35:$I$55+$J$35:$J$55)+SUMPRODUCT(--($M$59:$M$85=$M56),$H$59:$H$85,$I$59:$I$85+$J$59:$J$85)+SUMPRODUCT(--($M$89:$M$109=$M56),$H$89:$H$109,$I$89:$I$109+$J$89:$J$109))=0,"",IF((SUMPRODUCT(--('W03'!$M$9:$M$31=$M56),'W03'!$H$9:$H$31,'W03'!$I$9:$I$31+'W03'!$J$9:$J$31)+SUMPRODUCT(--('W03'!$M$35:$M$55=$M56),'W03'!$H$35:$H$55,'W03'!$I$35:$I$55+'W03'!$J$35:$J$55)+SUMPRODUCT(--('W03'!$M$59:$M$85=$M56),'W03'!$H$59:$H$85,'W03'!$I$59:$I$85+'W03'!$J$59:$J$85)+SUMPRODUCT(--('W03'!$M$89:$M$109=$M56),'W03'!$H$89:$H$109,'W03'!$I$89:$I$109+'W03'!$J$89:$J$109))=0,"",(SUMPRODUCT(--($M$9:$M$31=$M56),$H$9:$H$31,$I$9:$I$31+$J$9:$J$31)+SUMPRODUCT(--($M$35:$M$55=$M56),$H$35:$H$55,$I$35:$I$55+$J$35:$J$55)+SUMPRODUCT(--($M$59:$M$85=$M56),$H$59:$H$85,$I$59:$I$85+$J$59:$J$85)+SUMPRODUCT(--($M$89:$M$109=$M56),$H$89:$H$109,$I$89:$I$109+$J$89:$J$109))/(SUMPRODUCT(--('W03'!$M$9:$M$31=$M56),'W03'!$H$9:$H$31,'W03'!$I$9:$I$31+'W03'!$J$9:$J$31)+SUMPRODUCT(--('W03'!$M$35:$M$55=$M56),'W03'!$H$35:$H$55,'W03'!$I$35:$I$55+'W03'!$J$35:$J$55)+SUMPRODUCT(--('W03'!$M$59:$M$85=$M56),'W03'!$H$59:$H$85,'W03'!$I$59:$I$85+'W03'!$J$59:$J$85)+SUMPRODUCT(--('W03'!$M$89:$M$109=$M56),'W03'!$H$89:$H$109,'W03'!$I$89:$I$109+'W03'!$J$89:$J$109))-1))),"")</f>
        <v/>
      </c>
      <c r="M56" t="inlineStr">
        <is>
          <t>Pushdown corda</t>
        </is>
      </c>
      <c r="N56" t="inlineStr">
        <is>
          <t>G3</t>
        </is>
      </c>
    </row>
    <row r="57" ht="24" customHeight="1">
      <c r="A57" s="288" t="inlineStr">
        <is>
          <t>VOLUME GIORNO  •  15 serie programmate     |     Ogni riga = una serie reale</t>
        </is>
      </c>
      <c r="B57" s="286" t="n"/>
      <c r="C57" s="286" t="n"/>
      <c r="D57" s="286" t="n"/>
      <c r="E57" s="286" t="n"/>
      <c r="F57" s="286" t="n"/>
      <c r="G57" s="286" t="n"/>
      <c r="H57" s="286" t="n"/>
      <c r="I57" s="286" t="n"/>
      <c r="J57" s="286" t="n"/>
      <c r="K57" s="286" t="n"/>
      <c r="L57" s="287" t="n"/>
    </row>
    <row r="58" ht="24" customHeight="1">
      <c r="A58" s="263" t="n"/>
      <c r="B58" s="264" t="n"/>
      <c r="C58" s="264" t="n"/>
      <c r="D58" s="264" t="n"/>
      <c r="E58" s="264" t="n"/>
      <c r="F58" s="264" t="n"/>
      <c r="G58" s="265" t="n"/>
      <c r="H58" s="264" t="n"/>
      <c r="I58" s="264" t="n"/>
      <c r="J58" s="264" t="n"/>
      <c r="K58" s="264" t="n"/>
      <c r="L58" s="282" t="inlineStr">
        <is>
          <t>Δ PERFORMANCE</t>
        </is>
      </c>
    </row>
    <row r="59" ht="25" customHeight="1">
      <c r="A59" s="258" t="inlineStr">
        <is>
          <t>GIORNO 4  •  LOWER B — POSTERIOR CHAIN + QUAD</t>
        </is>
      </c>
      <c r="B59" s="286" t="n"/>
      <c r="C59" s="286" t="n"/>
      <c r="D59" s="286" t="n"/>
      <c r="E59" s="286" t="n"/>
      <c r="F59" s="286" t="n"/>
      <c r="G59" s="286" t="n"/>
      <c r="H59" s="286" t="n"/>
      <c r="I59" s="286" t="n"/>
      <c r="J59" s="286" t="n"/>
      <c r="K59" s="287" t="n"/>
    </row>
    <row r="60" ht="28" customHeight="1">
      <c r="A60" s="259" t="inlineStr">
        <is>
          <t>Movimento</t>
        </is>
      </c>
      <c r="B60" s="259" t="inlineStr">
        <is>
          <t>Esercizio effettivo</t>
        </is>
      </c>
      <c r="C60" s="259" t="inlineStr">
        <is>
          <t>Set</t>
        </is>
      </c>
      <c r="D60" s="259" t="inlineStr">
        <is>
          <t>Reps target</t>
        </is>
      </c>
      <c r="E60" s="259" t="inlineStr">
        <is>
          <t>RIR target</t>
        </is>
      </c>
      <c r="F60" s="259" t="inlineStr">
        <is>
          <t>Recupero</t>
        </is>
      </c>
      <c r="G60" s="259" t="inlineStr">
        <is>
          <t>Carico pianificato</t>
        </is>
      </c>
      <c r="H60" s="259" t="n"/>
      <c r="I60" s="259" t="n"/>
      <c r="J60" s="259" t="n"/>
      <c r="K60" s="259" t="inlineStr">
        <is>
          <t>Note</t>
        </is>
      </c>
      <c r="L60" s="283" t="inlineStr"/>
    </row>
    <row r="61" ht="24" customHeight="1">
      <c r="A61" s="245" t="inlineStr">
        <is>
          <t>Hip hinge</t>
        </is>
      </c>
      <c r="B61" s="246" t="inlineStr">
        <is>
          <t>Stacco rumeno manubri</t>
        </is>
      </c>
      <c r="C61" s="247" t="n">
        <v>1</v>
      </c>
      <c r="D61" s="248" t="inlineStr">
        <is>
          <t>6–10</t>
        </is>
      </c>
      <c r="E61" s="248" t="n">
        <v>3</v>
      </c>
      <c r="F61" s="248" t="inlineStr">
        <is>
          <t>3 min</t>
        </is>
      </c>
      <c r="G61" s="248" t="n">
        <v>70</v>
      </c>
      <c r="H61" s="168" t="n"/>
      <c r="I61" s="168" t="n"/>
      <c r="J61" s="168" t="n"/>
      <c r="K61" s="248" t="inlineStr">
        <is>
          <t>Priorità femorali</t>
        </is>
      </c>
      <c r="L61" s="283">
        <f>IFERROR(IF($M61="","",IF((SUMPRODUCT(--($M$9:$M$31=$M61),$H$9:$H$31,$I$9:$I$31+$J$9:$J$31)+SUMPRODUCT(--($M$35:$M$55=$M61),$H$35:$H$55,$I$35:$I$55+$J$35:$J$55)+SUMPRODUCT(--($M$59:$M$85=$M61),$H$59:$H$85,$I$59:$I$85+$J$59:$J$85)+SUMPRODUCT(--($M$89:$M$109=$M61),$H$89:$H$109,$I$89:$I$109+$J$89:$J$109))=0,"",IF((SUMPRODUCT(--('W03'!$M$9:$M$31=$M61),'W03'!$H$9:$H$31,'W03'!$I$9:$I$31+'W03'!$J$9:$J$31)+SUMPRODUCT(--('W03'!$M$35:$M$55=$M61),'W03'!$H$35:$H$55,'W03'!$I$35:$I$55+'W03'!$J$35:$J$55)+SUMPRODUCT(--('W03'!$M$59:$M$85=$M61),'W03'!$H$59:$H$85,'W03'!$I$59:$I$85+'W03'!$J$59:$J$85)+SUMPRODUCT(--('W03'!$M$89:$M$109=$M61),'W03'!$H$89:$H$109,'W03'!$I$89:$I$109+'W03'!$J$89:$J$109))=0,"",(SUMPRODUCT(--($M$9:$M$31=$M61),$H$9:$H$31,$I$9:$I$31+$J$9:$J$31)+SUMPRODUCT(--($M$35:$M$55=$M61),$H$35:$H$55,$I$35:$I$55+$J$35:$J$55)+SUMPRODUCT(--($M$59:$M$85=$M61),$H$59:$H$85,$I$59:$I$85+$J$59:$J$85)+SUMPRODUCT(--($M$89:$M$109=$M61),$H$89:$H$109,$I$89:$I$109+$J$89:$J$109))/(SUMPRODUCT(--('W03'!$M$9:$M$31=$M61),'W03'!$H$9:$H$31,'W03'!$I$9:$I$31+'W03'!$J$9:$J$31)+SUMPRODUCT(--('W03'!$M$35:$M$55=$M61),'W03'!$H$35:$H$55,'W03'!$I$35:$I$55+'W03'!$J$35:$J$55)+SUMPRODUCT(--('W03'!$M$59:$M$85=$M61),'W03'!$H$59:$H$85,'W03'!$I$59:$I$85+'W03'!$J$59:$J$85)+SUMPRODUCT(--('W03'!$M$89:$M$109=$M61),'W03'!$H$89:$H$109,'W03'!$I$89:$I$109+'W03'!$J$89:$J$109))-1))),"")</f>
        <v/>
      </c>
      <c r="M61" t="inlineStr">
        <is>
          <t>Stacco rumeno manubri</t>
        </is>
      </c>
      <c r="N61" t="inlineStr">
        <is>
          <t>G4</t>
        </is>
      </c>
    </row>
    <row r="62" ht="24" customHeight="1">
      <c r="A62" s="284" t="n"/>
      <c r="B62" s="284" t="n"/>
      <c r="C62" s="247" t="n">
        <v>2</v>
      </c>
      <c r="D62" s="284" t="n"/>
      <c r="E62" s="284" t="n"/>
      <c r="F62" s="284" t="n"/>
      <c r="G62" s="284" t="n"/>
      <c r="H62" s="168" t="n"/>
      <c r="I62" s="168" t="n"/>
      <c r="J62" s="168" t="n"/>
      <c r="K62" s="284" t="n"/>
      <c r="L62" s="295" t="n"/>
      <c r="M62" t="inlineStr">
        <is>
          <t>Stacco rumeno manubri</t>
        </is>
      </c>
      <c r="N62" t="inlineStr">
        <is>
          <t>G4</t>
        </is>
      </c>
    </row>
    <row r="63" ht="24" customHeight="1">
      <c r="A63" s="245" t="inlineStr">
        <is>
          <t>Pressa</t>
        </is>
      </c>
      <c r="B63" s="246" t="inlineStr">
        <is>
          <t>Leg press bilaterale</t>
        </is>
      </c>
      <c r="C63" s="247" t="n">
        <v>1</v>
      </c>
      <c r="D63" s="248" t="inlineStr">
        <is>
          <t>10–15</t>
        </is>
      </c>
      <c r="E63" s="248" t="n">
        <v>3</v>
      </c>
      <c r="F63" s="248" t="inlineStr">
        <is>
          <t>2–3 min</t>
        </is>
      </c>
      <c r="G63" s="248" t="n">
        <v>180</v>
      </c>
      <c r="H63" s="168" t="n"/>
      <c r="I63" s="168" t="n"/>
      <c r="J63" s="168" t="n"/>
      <c r="K63" s="162" t="inlineStr"/>
      <c r="L63" s="283">
        <f>IFERROR(IF($M63="","",IF((SUMPRODUCT(--($M$9:$M$31=$M63),$H$9:$H$31,$I$9:$I$31+$J$9:$J$31)+SUMPRODUCT(--($M$35:$M$55=$M63),$H$35:$H$55,$I$35:$I$55+$J$35:$J$55)+SUMPRODUCT(--($M$59:$M$85=$M63),$H$59:$H$85,$I$59:$I$85+$J$59:$J$85)+SUMPRODUCT(--($M$89:$M$109=$M63),$H$89:$H$109,$I$89:$I$109+$J$89:$J$109))=0,"",IF((SUMPRODUCT(--('W03'!$M$9:$M$31=$M63),'W03'!$H$9:$H$31,'W03'!$I$9:$I$31+'W03'!$J$9:$J$31)+SUMPRODUCT(--('W03'!$M$35:$M$55=$M63),'W03'!$H$35:$H$55,'W03'!$I$35:$I$55+'W03'!$J$35:$J$55)+SUMPRODUCT(--('W03'!$M$59:$M$85=$M63),'W03'!$H$59:$H$85,'W03'!$I$59:$I$85+'W03'!$J$59:$J$85)+SUMPRODUCT(--('W03'!$M$89:$M$109=$M63),'W03'!$H$89:$H$109,'W03'!$I$89:$I$109+'W03'!$J$89:$J$109))=0,"",(SUMPRODUCT(--($M$9:$M$31=$M63),$H$9:$H$31,$I$9:$I$31+$J$9:$J$31)+SUMPRODUCT(--($M$35:$M$55=$M63),$H$35:$H$55,$I$35:$I$55+$J$35:$J$55)+SUMPRODUCT(--($M$59:$M$85=$M63),$H$59:$H$85,$I$59:$I$85+$J$59:$J$85)+SUMPRODUCT(--($M$89:$M$109=$M63),$H$89:$H$109,$I$89:$I$109+$J$89:$J$109))/(SUMPRODUCT(--('W03'!$M$9:$M$31=$M63),'W03'!$H$9:$H$31,'W03'!$I$9:$I$31+'W03'!$J$9:$J$31)+SUMPRODUCT(--('W03'!$M$35:$M$55=$M63),'W03'!$H$35:$H$55,'W03'!$I$35:$I$55+'W03'!$J$35:$J$55)+SUMPRODUCT(--('W03'!$M$59:$M$85=$M63),'W03'!$H$59:$H$85,'W03'!$I$59:$I$85+'W03'!$J$59:$J$85)+SUMPRODUCT(--('W03'!$M$89:$M$109=$M63),'W03'!$H$89:$H$109,'W03'!$I$89:$I$109+'W03'!$J$89:$J$109))-1))),"")</f>
        <v/>
      </c>
      <c r="M63" t="inlineStr">
        <is>
          <t>Leg press bilaterale</t>
        </is>
      </c>
      <c r="N63" t="inlineStr">
        <is>
          <t>G4</t>
        </is>
      </c>
    </row>
    <row r="64" ht="24" customHeight="1">
      <c r="A64" s="251" t="inlineStr">
        <is>
          <t>Quad squat</t>
        </is>
      </c>
      <c r="B64" s="246" t="inlineStr">
        <is>
          <t>Squat bilanciere high-bar</t>
        </is>
      </c>
      <c r="C64" s="247" t="n">
        <v>1</v>
      </c>
      <c r="D64" s="252" t="inlineStr">
        <is>
          <t>8–12</t>
        </is>
      </c>
      <c r="E64" s="252" t="n">
        <v>3</v>
      </c>
      <c r="F64" s="252" t="inlineStr">
        <is>
          <t>3 min</t>
        </is>
      </c>
      <c r="G64" s="252" t="n">
        <v>160</v>
      </c>
      <c r="H64" s="168" t="n"/>
      <c r="I64" s="168" t="n"/>
      <c r="J64" s="168" t="n"/>
      <c r="K64" s="166" t="inlineStr"/>
      <c r="L64" s="283">
        <f>IFERROR(IF($M64="","",IF((SUMPRODUCT(--($M$9:$M$31=$M64),$H$9:$H$31,$I$9:$I$31+$J$9:$J$31)+SUMPRODUCT(--($M$35:$M$55=$M64),$H$35:$H$55,$I$35:$I$55+$J$35:$J$55)+SUMPRODUCT(--($M$59:$M$85=$M64),$H$59:$H$85,$I$59:$I$85+$J$59:$J$85)+SUMPRODUCT(--($M$89:$M$109=$M64),$H$89:$H$109,$I$89:$I$109+$J$89:$J$109))=0,"",IF((SUMPRODUCT(--('W03'!$M$9:$M$31=$M64),'W03'!$H$9:$H$31,'W03'!$I$9:$I$31+'W03'!$J$9:$J$31)+SUMPRODUCT(--('W03'!$M$35:$M$55=$M64),'W03'!$H$35:$H$55,'W03'!$I$35:$I$55+'W03'!$J$35:$J$55)+SUMPRODUCT(--('W03'!$M$59:$M$85=$M64),'W03'!$H$59:$H$85,'W03'!$I$59:$I$85+'W03'!$J$59:$J$85)+SUMPRODUCT(--('W03'!$M$89:$M$109=$M64),'W03'!$H$89:$H$109,'W03'!$I$89:$I$109+'W03'!$J$89:$J$109))=0,"",(SUMPRODUCT(--($M$9:$M$31=$M64),$H$9:$H$31,$I$9:$I$31+$J$9:$J$31)+SUMPRODUCT(--($M$35:$M$55=$M64),$H$35:$H$55,$I$35:$I$55+$J$35:$J$55)+SUMPRODUCT(--($M$59:$M$85=$M64),$H$59:$H$85,$I$59:$I$85+$J$59:$J$85)+SUMPRODUCT(--($M$89:$M$109=$M64),$H$89:$H$109,$I$89:$I$109+$J$89:$J$109))/(SUMPRODUCT(--('W03'!$M$9:$M$31=$M64),'W03'!$H$9:$H$31,'W03'!$I$9:$I$31+'W03'!$J$9:$J$31)+SUMPRODUCT(--('W03'!$M$35:$M$55=$M64),'W03'!$H$35:$H$55,'W03'!$I$35:$I$55+'W03'!$J$35:$J$55)+SUMPRODUCT(--('W03'!$M$59:$M$85=$M64),'W03'!$H$59:$H$85,'W03'!$I$59:$I$85+'W03'!$J$59:$J$85)+SUMPRODUCT(--('W03'!$M$89:$M$109=$M64),'W03'!$H$89:$H$109,'W03'!$I$89:$I$109+'W03'!$J$89:$J$109))-1))),"")</f>
        <v/>
      </c>
      <c r="M64" t="inlineStr">
        <is>
          <t>Squat bilanciere high-bar</t>
        </is>
      </c>
      <c r="N64" t="inlineStr">
        <is>
          <t>G4</t>
        </is>
      </c>
    </row>
    <row r="65" ht="24" customHeight="1">
      <c r="A65" s="245" t="inlineStr">
        <is>
          <t>Flessione ginocchio</t>
        </is>
      </c>
      <c r="B65" s="246" t="inlineStr">
        <is>
          <t>Leg curl bilaterale</t>
        </is>
      </c>
      <c r="C65" s="247" t="n">
        <v>1</v>
      </c>
      <c r="D65" s="248" t="inlineStr">
        <is>
          <t>10–15</t>
        </is>
      </c>
      <c r="E65" s="248" t="n">
        <v>3</v>
      </c>
      <c r="F65" s="248" t="inlineStr">
        <is>
          <t>90–120 s</t>
        </is>
      </c>
      <c r="G65" s="248" t="n">
        <v>60</v>
      </c>
      <c r="H65" s="168" t="n"/>
      <c r="I65" s="168" t="n"/>
      <c r="J65" s="168" t="n"/>
      <c r="K65" s="158" t="inlineStr"/>
      <c r="L65" s="283">
        <f>IFERROR(IF($M65="","",IF((SUMPRODUCT(--($M$9:$M$31=$M65),$H$9:$H$31,$I$9:$I$31+$J$9:$J$31)+SUMPRODUCT(--($M$35:$M$55=$M65),$H$35:$H$55,$I$35:$I$55+$J$35:$J$55)+SUMPRODUCT(--($M$59:$M$85=$M65),$H$59:$H$85,$I$59:$I$85+$J$59:$J$85)+SUMPRODUCT(--($M$89:$M$109=$M65),$H$89:$H$109,$I$89:$I$109+$J$89:$J$109))=0,"",IF((SUMPRODUCT(--('W03'!$M$9:$M$31=$M65),'W03'!$H$9:$H$31,'W03'!$I$9:$I$31+'W03'!$J$9:$J$31)+SUMPRODUCT(--('W03'!$M$35:$M$55=$M65),'W03'!$H$35:$H$55,'W03'!$I$35:$I$55+'W03'!$J$35:$J$55)+SUMPRODUCT(--('W03'!$M$59:$M$85=$M65),'W03'!$H$59:$H$85,'W03'!$I$59:$I$85+'W03'!$J$59:$J$85)+SUMPRODUCT(--('W03'!$M$89:$M$109=$M65),'W03'!$H$89:$H$109,'W03'!$I$89:$I$109+'W03'!$J$89:$J$109))=0,"",(SUMPRODUCT(--($M$9:$M$31=$M65),$H$9:$H$31,$I$9:$I$31+$J$9:$J$31)+SUMPRODUCT(--($M$35:$M$55=$M65),$H$35:$H$55,$I$35:$I$55+$J$35:$J$55)+SUMPRODUCT(--($M$59:$M$85=$M65),$H$59:$H$85,$I$59:$I$85+$J$59:$J$85)+SUMPRODUCT(--($M$89:$M$109=$M65),$H$89:$H$109,$I$89:$I$109+$J$89:$J$109))/(SUMPRODUCT(--('W03'!$M$9:$M$31=$M65),'W03'!$H$9:$H$31,'W03'!$I$9:$I$31+'W03'!$J$9:$J$31)+SUMPRODUCT(--('W03'!$M$35:$M$55=$M65),'W03'!$H$35:$H$55,'W03'!$I$35:$I$55+'W03'!$J$35:$J$55)+SUMPRODUCT(--('W03'!$M$59:$M$85=$M65),'W03'!$H$59:$H$85,'W03'!$I$59:$I$85+'W03'!$J$59:$J$85)+SUMPRODUCT(--('W03'!$M$89:$M$109=$M65),'W03'!$H$89:$H$109,'W03'!$I$89:$I$109+'W03'!$J$89:$J$109))-1))),"")</f>
        <v/>
      </c>
      <c r="M65" t="inlineStr">
        <is>
          <t>Leg curl bilaterale</t>
        </is>
      </c>
      <c r="N65" t="inlineStr">
        <is>
          <t>G4</t>
        </is>
      </c>
    </row>
    <row r="66" ht="24" customHeight="1">
      <c r="A66" s="284" t="n"/>
      <c r="B66" s="284" t="n"/>
      <c r="C66" s="247" t="n">
        <v>2</v>
      </c>
      <c r="D66" s="284" t="n"/>
      <c r="E66" s="284" t="n"/>
      <c r="F66" s="284" t="n"/>
      <c r="G66" s="284" t="n"/>
      <c r="H66" s="168" t="n"/>
      <c r="I66" s="168" t="n"/>
      <c r="J66" s="168" t="n"/>
      <c r="K66" s="189" t="n"/>
      <c r="L66" s="295" t="n"/>
      <c r="M66" t="inlineStr">
        <is>
          <t>Leg curl bilaterale</t>
        </is>
      </c>
      <c r="N66" t="inlineStr">
        <is>
          <t>G4</t>
        </is>
      </c>
    </row>
    <row r="67" ht="24" customHeight="1">
      <c r="A67" s="245" t="inlineStr">
        <is>
          <t>Estensione ginocchio</t>
        </is>
      </c>
      <c r="B67" s="246" t="inlineStr">
        <is>
          <t>Leg extension bilaterale</t>
        </is>
      </c>
      <c r="C67" s="247" t="n">
        <v>1</v>
      </c>
      <c r="D67" s="248" t="inlineStr">
        <is>
          <t>12–20</t>
        </is>
      </c>
      <c r="E67" s="248" t="n">
        <v>3</v>
      </c>
      <c r="F67" s="248" t="inlineStr">
        <is>
          <t>90 s</t>
        </is>
      </c>
      <c r="G67" s="248" t="n">
        <v>65</v>
      </c>
      <c r="H67" s="168" t="n"/>
      <c r="I67" s="168" t="n"/>
      <c r="J67" s="168" t="n"/>
      <c r="K67" s="162" t="inlineStr"/>
      <c r="L67" s="283">
        <f>IFERROR(IF($M67="","",IF((SUMPRODUCT(--($M$9:$M$31=$M67),$H$9:$H$31,$I$9:$I$31+$J$9:$J$31)+SUMPRODUCT(--($M$35:$M$55=$M67),$H$35:$H$55,$I$35:$I$55+$J$35:$J$55)+SUMPRODUCT(--($M$59:$M$85=$M67),$H$59:$H$85,$I$59:$I$85+$J$59:$J$85)+SUMPRODUCT(--($M$89:$M$109=$M67),$H$89:$H$109,$I$89:$I$109+$J$89:$J$109))=0,"",IF((SUMPRODUCT(--('W03'!$M$9:$M$31=$M67),'W03'!$H$9:$H$31,'W03'!$I$9:$I$31+'W03'!$J$9:$J$31)+SUMPRODUCT(--('W03'!$M$35:$M$55=$M67),'W03'!$H$35:$H$55,'W03'!$I$35:$I$55+'W03'!$J$35:$J$55)+SUMPRODUCT(--('W03'!$M$59:$M$85=$M67),'W03'!$H$59:$H$85,'W03'!$I$59:$I$85+'W03'!$J$59:$J$85)+SUMPRODUCT(--('W03'!$M$89:$M$109=$M67),'W03'!$H$89:$H$109,'W03'!$I$89:$I$109+'W03'!$J$89:$J$109))=0,"",(SUMPRODUCT(--($M$9:$M$31=$M67),$H$9:$H$31,$I$9:$I$31+$J$9:$J$31)+SUMPRODUCT(--($M$35:$M$55=$M67),$H$35:$H$55,$I$35:$I$55+$J$35:$J$55)+SUMPRODUCT(--($M$59:$M$85=$M67),$H$59:$H$85,$I$59:$I$85+$J$59:$J$85)+SUMPRODUCT(--($M$89:$M$109=$M67),$H$89:$H$109,$I$89:$I$109+$J$89:$J$109))/(SUMPRODUCT(--('W03'!$M$9:$M$31=$M67),'W03'!$H$9:$H$31,'W03'!$I$9:$I$31+'W03'!$J$9:$J$31)+SUMPRODUCT(--('W03'!$M$35:$M$55=$M67),'W03'!$H$35:$H$55,'W03'!$I$35:$I$55+'W03'!$J$35:$J$55)+SUMPRODUCT(--('W03'!$M$59:$M$85=$M67),'W03'!$H$59:$H$85,'W03'!$I$59:$I$85+'W03'!$J$59:$J$85)+SUMPRODUCT(--('W03'!$M$89:$M$109=$M67),'W03'!$H$89:$H$109,'W03'!$I$89:$I$109+'W03'!$J$89:$J$109))-1))),"")</f>
        <v/>
      </c>
      <c r="M67" t="inlineStr">
        <is>
          <t>Leg extension bilaterale</t>
        </is>
      </c>
      <c r="N67" t="inlineStr">
        <is>
          <t>G4</t>
        </is>
      </c>
    </row>
    <row r="68" ht="24" customHeight="1">
      <c r="A68" s="251" t="inlineStr">
        <is>
          <t>Abduttori</t>
        </is>
      </c>
      <c r="B68" s="246" t="inlineStr">
        <is>
          <t>Abductor machine</t>
        </is>
      </c>
      <c r="C68" s="247" t="n">
        <v>1</v>
      </c>
      <c r="D68" s="252" t="inlineStr">
        <is>
          <t>12–20</t>
        </is>
      </c>
      <c r="E68" s="252" t="n">
        <v>3</v>
      </c>
      <c r="F68" s="252" t="inlineStr">
        <is>
          <t>60–90 s</t>
        </is>
      </c>
      <c r="G68" s="164" t="n"/>
      <c r="H68" s="168" t="n"/>
      <c r="I68" s="168" t="n"/>
      <c r="J68" s="168" t="n"/>
      <c r="K68" s="166" t="inlineStr"/>
      <c r="L68" s="283">
        <f>IFERROR(IF($M68="","",IF((SUMPRODUCT(--($M$9:$M$31=$M68),$H$9:$H$31,$I$9:$I$31+$J$9:$J$31)+SUMPRODUCT(--($M$35:$M$55=$M68),$H$35:$H$55,$I$35:$I$55+$J$35:$J$55)+SUMPRODUCT(--($M$59:$M$85=$M68),$H$59:$H$85,$I$59:$I$85+$J$59:$J$85)+SUMPRODUCT(--($M$89:$M$109=$M68),$H$89:$H$109,$I$89:$I$109+$J$89:$J$109))=0,"",IF((SUMPRODUCT(--('W03'!$M$9:$M$31=$M68),'W03'!$H$9:$H$31,'W03'!$I$9:$I$31+'W03'!$J$9:$J$31)+SUMPRODUCT(--('W03'!$M$35:$M$55=$M68),'W03'!$H$35:$H$55,'W03'!$I$35:$I$55+'W03'!$J$35:$J$55)+SUMPRODUCT(--('W03'!$M$59:$M$85=$M68),'W03'!$H$59:$H$85,'W03'!$I$59:$I$85+'W03'!$J$59:$J$85)+SUMPRODUCT(--('W03'!$M$89:$M$109=$M68),'W03'!$H$89:$H$109,'W03'!$I$89:$I$109+'W03'!$J$89:$J$109))=0,"",(SUMPRODUCT(--($M$9:$M$31=$M68),$H$9:$H$31,$I$9:$I$31+$J$9:$J$31)+SUMPRODUCT(--($M$35:$M$55=$M68),$H$35:$H$55,$I$35:$I$55+$J$35:$J$55)+SUMPRODUCT(--($M$59:$M$85=$M68),$H$59:$H$85,$I$59:$I$85+$J$59:$J$85)+SUMPRODUCT(--($M$89:$M$109=$M68),$H$89:$H$109,$I$89:$I$109+$J$89:$J$109))/(SUMPRODUCT(--('W03'!$M$9:$M$31=$M68),'W03'!$H$9:$H$31,'W03'!$I$9:$I$31+'W03'!$J$9:$J$31)+SUMPRODUCT(--('W03'!$M$35:$M$55=$M68),'W03'!$H$35:$H$55,'W03'!$I$35:$I$55+'W03'!$J$35:$J$55)+SUMPRODUCT(--('W03'!$M$59:$M$85=$M68),'W03'!$H$59:$H$85,'W03'!$I$59:$I$85+'W03'!$J$59:$J$85)+SUMPRODUCT(--('W03'!$M$89:$M$109=$M68),'W03'!$H$89:$H$109,'W03'!$I$89:$I$109+'W03'!$J$89:$J$109))-1))),"")</f>
        <v/>
      </c>
      <c r="M68" t="inlineStr">
        <is>
          <t>Abductor machine</t>
        </is>
      </c>
      <c r="N68" t="inlineStr">
        <is>
          <t>G4</t>
        </is>
      </c>
    </row>
    <row r="69" ht="24" customHeight="1">
      <c r="A69" s="245" t="inlineStr">
        <is>
          <t>Polpaccio</t>
        </is>
      </c>
      <c r="B69" s="246" t="inlineStr">
        <is>
          <t>Smith calf raise in piedi</t>
        </is>
      </c>
      <c r="C69" s="247" t="n">
        <v>1</v>
      </c>
      <c r="D69" s="248" t="inlineStr">
        <is>
          <t>10–15</t>
        </is>
      </c>
      <c r="E69" s="248" t="n">
        <v>3</v>
      </c>
      <c r="F69" s="248" t="inlineStr">
        <is>
          <t>90–120 s</t>
        </is>
      </c>
      <c r="G69" s="158" t="n"/>
      <c r="H69" s="168" t="n"/>
      <c r="I69" s="168" t="n"/>
      <c r="J69" s="168" t="n"/>
      <c r="K69" s="248" t="inlineStr">
        <is>
          <t>Pausa in massimo allungamento</t>
        </is>
      </c>
      <c r="L69" s="283">
        <f>IFERROR(IF($M69="","",IF((SUMPRODUCT(--($M$9:$M$31=$M69),$H$9:$H$31,$I$9:$I$31+$J$9:$J$31)+SUMPRODUCT(--($M$35:$M$55=$M69),$H$35:$H$55,$I$35:$I$55+$J$35:$J$55)+SUMPRODUCT(--($M$59:$M$85=$M69),$H$59:$H$85,$I$59:$I$85+$J$59:$J$85)+SUMPRODUCT(--($M$89:$M$109=$M69),$H$89:$H$109,$I$89:$I$109+$J$89:$J$109))=0,"",IF((SUMPRODUCT(--('W03'!$M$9:$M$31=$M69),'W03'!$H$9:$H$31,'W03'!$I$9:$I$31+'W03'!$J$9:$J$31)+SUMPRODUCT(--('W03'!$M$35:$M$55=$M69),'W03'!$H$35:$H$55,'W03'!$I$35:$I$55+'W03'!$J$35:$J$55)+SUMPRODUCT(--('W03'!$M$59:$M$85=$M69),'W03'!$H$59:$H$85,'W03'!$I$59:$I$85+'W03'!$J$59:$J$85)+SUMPRODUCT(--('W03'!$M$89:$M$109=$M69),'W03'!$H$89:$H$109,'W03'!$I$89:$I$109+'W03'!$J$89:$J$109))=0,"",(SUMPRODUCT(--($M$9:$M$31=$M69),$H$9:$H$31,$I$9:$I$31+$J$9:$J$31)+SUMPRODUCT(--($M$35:$M$55=$M69),$H$35:$H$55,$I$35:$I$55+$J$35:$J$55)+SUMPRODUCT(--($M$59:$M$85=$M69),$H$59:$H$85,$I$59:$I$85+$J$59:$J$85)+SUMPRODUCT(--($M$89:$M$109=$M69),$H$89:$H$109,$I$89:$I$109+$J$89:$J$109))/(SUMPRODUCT(--('W03'!$M$9:$M$31=$M69),'W03'!$H$9:$H$31,'W03'!$I$9:$I$31+'W03'!$J$9:$J$31)+SUMPRODUCT(--('W03'!$M$35:$M$55=$M69),'W03'!$H$35:$H$55,'W03'!$I$35:$I$55+'W03'!$J$35:$J$55)+SUMPRODUCT(--('W03'!$M$59:$M$85=$M69),'W03'!$H$59:$H$85,'W03'!$I$59:$I$85+'W03'!$J$59:$J$85)+SUMPRODUCT(--('W03'!$M$89:$M$109=$M69),'W03'!$H$89:$H$109,'W03'!$I$89:$I$109+'W03'!$J$89:$J$109))-1))),"")</f>
        <v/>
      </c>
      <c r="M69" t="inlineStr">
        <is>
          <t>Smith calf raise in piedi</t>
        </is>
      </c>
      <c r="N69" t="inlineStr">
        <is>
          <t>G4</t>
        </is>
      </c>
    </row>
    <row r="70" ht="24" customHeight="1">
      <c r="A70" s="284" t="n"/>
      <c r="B70" s="284" t="n"/>
      <c r="C70" s="247" t="n">
        <v>2</v>
      </c>
      <c r="D70" s="284" t="n"/>
      <c r="E70" s="284" t="n"/>
      <c r="F70" s="284" t="n"/>
      <c r="G70" s="189" t="n"/>
      <c r="H70" s="168" t="n"/>
      <c r="I70" s="168" t="n"/>
      <c r="J70" s="168" t="n"/>
      <c r="K70" s="284" t="n"/>
      <c r="L70" s="295" t="n"/>
      <c r="M70" t="inlineStr">
        <is>
          <t>Smith calf raise in piedi</t>
        </is>
      </c>
      <c r="N70" t="inlineStr">
        <is>
          <t>G4</t>
        </is>
      </c>
    </row>
    <row r="71" ht="24" customHeight="1">
      <c r="A71" s="245" t="inlineStr">
        <is>
          <t>Addome</t>
        </is>
      </c>
      <c r="B71" s="246" t="inlineStr">
        <is>
          <t>Cable crunch inginocchiato</t>
        </is>
      </c>
      <c r="C71" s="247" t="n">
        <v>1</v>
      </c>
      <c r="D71" s="248" t="inlineStr">
        <is>
          <t>12–20</t>
        </is>
      </c>
      <c r="E71" s="248" t="n">
        <v>3</v>
      </c>
      <c r="F71" s="248" t="inlineStr">
        <is>
          <t>60–90 s</t>
        </is>
      </c>
      <c r="G71" s="248" t="n">
        <v>50</v>
      </c>
      <c r="H71" s="168" t="n"/>
      <c r="I71" s="168" t="n"/>
      <c r="J71" s="168" t="n"/>
      <c r="K71" s="158" t="inlineStr"/>
      <c r="L71" s="283">
        <f>IFERROR(IF($M71="","",IF((SUMPRODUCT(--($M$9:$M$31=$M71),$H$9:$H$31,$I$9:$I$31+$J$9:$J$31)+SUMPRODUCT(--($M$35:$M$55=$M71),$H$35:$H$55,$I$35:$I$55+$J$35:$J$55)+SUMPRODUCT(--($M$59:$M$85=$M71),$H$59:$H$85,$I$59:$I$85+$J$59:$J$85)+SUMPRODUCT(--($M$89:$M$109=$M71),$H$89:$H$109,$I$89:$I$109+$J$89:$J$109))=0,"",IF((SUMPRODUCT(--('W03'!$M$9:$M$31=$M71),'W03'!$H$9:$H$31,'W03'!$I$9:$I$31+'W03'!$J$9:$J$31)+SUMPRODUCT(--('W03'!$M$35:$M$55=$M71),'W03'!$H$35:$H$55,'W03'!$I$35:$I$55+'W03'!$J$35:$J$55)+SUMPRODUCT(--('W03'!$M$59:$M$85=$M71),'W03'!$H$59:$H$85,'W03'!$I$59:$I$85+'W03'!$J$59:$J$85)+SUMPRODUCT(--('W03'!$M$89:$M$109=$M71),'W03'!$H$89:$H$109,'W03'!$I$89:$I$109+'W03'!$J$89:$J$109))=0,"",(SUMPRODUCT(--($M$9:$M$31=$M71),$H$9:$H$31,$I$9:$I$31+$J$9:$J$31)+SUMPRODUCT(--($M$35:$M$55=$M71),$H$35:$H$55,$I$35:$I$55+$J$35:$J$55)+SUMPRODUCT(--($M$59:$M$85=$M71),$H$59:$H$85,$I$59:$I$85+$J$59:$J$85)+SUMPRODUCT(--($M$89:$M$109=$M71),$H$89:$H$109,$I$89:$I$109+$J$89:$J$109))/(SUMPRODUCT(--('W03'!$M$9:$M$31=$M71),'W03'!$H$9:$H$31,'W03'!$I$9:$I$31+'W03'!$J$9:$J$31)+SUMPRODUCT(--('W03'!$M$35:$M$55=$M71),'W03'!$H$35:$H$55,'W03'!$I$35:$I$55+'W03'!$J$35:$J$55)+SUMPRODUCT(--('W03'!$M$59:$M$85=$M71),'W03'!$H$59:$H$85,'W03'!$I$59:$I$85+'W03'!$J$59:$J$85)+SUMPRODUCT(--('W03'!$M$89:$M$109=$M71),'W03'!$H$89:$H$109,'W03'!$I$89:$I$109+'W03'!$J$89:$J$109))-1))),"")</f>
        <v/>
      </c>
      <c r="M71" t="inlineStr">
        <is>
          <t>Cable crunch inginocchiato</t>
        </is>
      </c>
      <c r="N71" t="inlineStr">
        <is>
          <t>G4</t>
        </is>
      </c>
    </row>
    <row r="72" ht="24" customHeight="1">
      <c r="A72" s="284" t="n"/>
      <c r="B72" s="284" t="n"/>
      <c r="C72" s="247" t="n">
        <v>2</v>
      </c>
      <c r="D72" s="284" t="n"/>
      <c r="E72" s="284" t="n"/>
      <c r="F72" s="284" t="n"/>
      <c r="G72" s="284" t="n"/>
      <c r="H72" s="168" t="n"/>
      <c r="I72" s="168" t="n"/>
      <c r="J72" s="168" t="n"/>
      <c r="K72" s="189" t="n"/>
      <c r="L72" s="295" t="n"/>
      <c r="M72" t="inlineStr">
        <is>
          <t>Cable crunch inginocchiato</t>
        </is>
      </c>
      <c r="N72" t="inlineStr">
        <is>
          <t>G4</t>
        </is>
      </c>
    </row>
    <row r="73" ht="24" customHeight="1">
      <c r="A73" s="254" t="inlineStr">
        <is>
          <t>VOLUME GIORNO  •  12 serie programmate     |     Ogni riga = una serie reale</t>
        </is>
      </c>
      <c r="B73" s="286" t="n"/>
      <c r="C73" s="286" t="n"/>
      <c r="D73" s="286" t="n"/>
      <c r="E73" s="286" t="n"/>
      <c r="F73" s="286" t="n"/>
      <c r="G73" s="286" t="n"/>
      <c r="H73" s="286" t="n"/>
      <c r="I73" s="286" t="n"/>
      <c r="J73" s="286" t="n"/>
      <c r="K73" s="287" t="n"/>
    </row>
    <row r="74">
      <c r="A74" s="171" t="n"/>
      <c r="B74" s="171" t="n"/>
      <c r="C74" s="171" t="n"/>
      <c r="D74" s="171" t="n"/>
      <c r="E74" s="171" t="n"/>
      <c r="F74" s="171" t="n"/>
      <c r="G74" s="171" t="n"/>
      <c r="H74" s="171" t="n"/>
      <c r="I74" s="171" t="n"/>
      <c r="J74" s="171" t="n"/>
      <c r="K74" s="171" t="n"/>
    </row>
    <row r="75">
      <c r="A75" s="171" t="n"/>
      <c r="B75" s="171" t="n"/>
      <c r="C75" s="171" t="n"/>
      <c r="D75" s="171" t="n"/>
      <c r="E75" s="171" t="n"/>
      <c r="F75" s="171" t="n"/>
      <c r="G75" s="171" t="n"/>
      <c r="H75" s="171" t="n"/>
      <c r="I75" s="171" t="n"/>
      <c r="J75" s="171" t="n"/>
      <c r="K75" s="171" t="n"/>
    </row>
    <row r="76">
      <c r="A76" s="171" t="n"/>
      <c r="B76" s="171" t="n"/>
      <c r="C76" s="171" t="n"/>
      <c r="D76" s="171" t="n"/>
      <c r="E76" s="171" t="n"/>
      <c r="F76" s="171" t="n"/>
      <c r="G76" s="171" t="n"/>
      <c r="H76" s="171" t="n"/>
      <c r="I76" s="171" t="n"/>
      <c r="J76" s="171" t="n"/>
      <c r="K76" s="171" t="n"/>
    </row>
    <row r="77">
      <c r="A77" s="171" t="n"/>
      <c r="B77" s="171" t="n"/>
      <c r="C77" s="171" t="n"/>
      <c r="D77" s="171" t="n"/>
      <c r="E77" s="171" t="n"/>
      <c r="F77" s="171" t="n"/>
      <c r="G77" s="171" t="n"/>
      <c r="H77" s="171" t="n"/>
      <c r="I77" s="171" t="n"/>
      <c r="J77" s="171" t="n"/>
      <c r="K77" s="171" t="n"/>
    </row>
    <row r="78">
      <c r="A78" s="171" t="n"/>
      <c r="B78" s="171" t="n"/>
      <c r="C78" s="171" t="n"/>
      <c r="D78" s="171" t="n"/>
      <c r="E78" s="171" t="n"/>
      <c r="F78" s="171" t="n"/>
      <c r="G78" s="171" t="n"/>
      <c r="H78" s="171" t="n"/>
      <c r="I78" s="171" t="n"/>
      <c r="J78" s="171" t="n"/>
      <c r="K78" s="171" t="n"/>
    </row>
    <row r="79">
      <c r="A79" s="171" t="n"/>
      <c r="B79" s="171" t="n"/>
      <c r="C79" s="171" t="n"/>
      <c r="D79" s="171" t="n"/>
      <c r="E79" s="171" t="n"/>
      <c r="F79" s="171" t="n"/>
      <c r="G79" s="171" t="n"/>
      <c r="H79" s="171" t="n"/>
      <c r="I79" s="171" t="n"/>
      <c r="J79" s="171" t="n"/>
      <c r="K79" s="171" t="n"/>
    </row>
    <row r="80">
      <c r="A80" s="171" t="n"/>
      <c r="B80" s="171" t="n"/>
      <c r="C80" s="171" t="n"/>
      <c r="D80" s="171" t="n"/>
      <c r="E80" s="171" t="n"/>
      <c r="F80" s="171" t="n"/>
      <c r="G80" s="171" t="n"/>
      <c r="H80" s="171" t="n"/>
      <c r="I80" s="171" t="n"/>
      <c r="J80" s="171" t="n"/>
      <c r="K80" s="171" t="n"/>
    </row>
    <row r="81">
      <c r="A81" s="171" t="n"/>
      <c r="B81" s="171" t="n"/>
      <c r="C81" s="171" t="n"/>
      <c r="D81" s="171" t="n"/>
      <c r="E81" s="171" t="n"/>
      <c r="F81" s="171" t="n"/>
      <c r="G81" s="171" t="n"/>
      <c r="H81" s="171" t="n"/>
      <c r="I81" s="171" t="n"/>
      <c r="J81" s="171" t="n"/>
      <c r="K81" s="171" t="n"/>
    </row>
    <row r="82">
      <c r="A82" s="171" t="n"/>
      <c r="B82" s="171" t="n"/>
      <c r="C82" s="171" t="n"/>
      <c r="D82" s="171" t="n"/>
      <c r="E82" s="171" t="n"/>
      <c r="F82" s="171" t="n"/>
      <c r="G82" s="171" t="n"/>
      <c r="H82" s="171" t="n"/>
      <c r="I82" s="171" t="n"/>
      <c r="J82" s="171" t="n"/>
      <c r="K82" s="171" t="n"/>
    </row>
    <row r="83">
      <c r="A83" s="171" t="n"/>
      <c r="B83" s="171" t="n"/>
      <c r="C83" s="171" t="n"/>
      <c r="D83" s="171" t="n"/>
      <c r="E83" s="171" t="n"/>
      <c r="F83" s="171" t="n"/>
      <c r="G83" s="171" t="n"/>
      <c r="H83" s="171" t="n"/>
      <c r="I83" s="171" t="n"/>
      <c r="J83" s="171" t="n"/>
      <c r="K83" s="171" t="n"/>
    </row>
    <row r="84">
      <c r="A84" s="171" t="n"/>
      <c r="B84" s="171" t="n"/>
      <c r="C84" s="171" t="n"/>
      <c r="D84" s="171" t="n"/>
      <c r="E84" s="171" t="n"/>
      <c r="F84" s="171" t="n"/>
      <c r="G84" s="171" t="n"/>
      <c r="H84" s="171" t="n"/>
      <c r="I84" s="171" t="n"/>
      <c r="J84" s="171" t="n"/>
      <c r="K84" s="171" t="n"/>
    </row>
    <row r="85">
      <c r="A85" s="171" t="n"/>
    </row>
    <row r="86">
      <c r="A86" s="171" t="n"/>
      <c r="B86" s="171" t="n"/>
      <c r="C86" s="171" t="n"/>
      <c r="D86" s="171" t="n"/>
      <c r="E86" s="171" t="n"/>
      <c r="F86" s="171" t="n"/>
      <c r="G86" s="171" t="n"/>
      <c r="H86" s="171" t="n"/>
      <c r="I86" s="171" t="n"/>
      <c r="J86" s="171" t="n"/>
      <c r="K86" s="171" t="n"/>
    </row>
    <row r="87">
      <c r="A87" s="281" t="n"/>
    </row>
    <row r="88">
      <c r="A88" s="264" t="n"/>
      <c r="B88" s="264" t="n"/>
      <c r="C88" s="264" t="n"/>
      <c r="D88" s="264" t="n"/>
      <c r="E88" s="264" t="n"/>
      <c r="F88" s="264" t="n"/>
      <c r="G88" s="264" t="n"/>
      <c r="H88" s="264" t="n"/>
      <c r="I88" s="264" t="n"/>
      <c r="J88" s="264" t="n"/>
      <c r="K88" s="264" t="n"/>
      <c r="L88" s="282" t="inlineStr">
        <is>
          <t>Δ PERFORMANCE</t>
        </is>
      </c>
    </row>
    <row r="89">
      <c r="A89" s="171" t="n"/>
      <c r="B89" s="171" t="n"/>
      <c r="C89" s="171" t="n"/>
      <c r="D89" s="171" t="n"/>
      <c r="E89" s="171" t="n"/>
      <c r="F89" s="171" t="n"/>
      <c r="G89" s="171" t="n"/>
      <c r="H89" s="171" t="n"/>
      <c r="I89" s="171" t="n"/>
      <c r="J89" s="171" t="n"/>
      <c r="K89" s="171" t="n"/>
    </row>
    <row r="90"/>
    <row r="91"/>
    <row r="92"/>
    <row r="93"/>
    <row r="94"/>
    <row r="95"/>
    <row r="96"/>
    <row r="97"/>
    <row r="98"/>
    <row r="99"/>
    <row r="100"/>
    <row r="101"/>
    <row r="102"/>
    <row r="103"/>
    <row r="104"/>
    <row r="105"/>
    <row r="106"/>
    <row r="107"/>
    <row r="108"/>
    <row r="109"/>
    <row r="110"/>
  </sheetData>
  <mergeCells count="162">
    <mergeCell ref="F44:F45"/>
    <mergeCell ref="K54:K55"/>
    <mergeCell ref="K26:K27"/>
    <mergeCell ref="A51:A52"/>
    <mergeCell ref="A24:K24"/>
    <mergeCell ref="B61:B62"/>
    <mergeCell ref="A73:K73"/>
    <mergeCell ref="D61:D62"/>
    <mergeCell ref="B42:B43"/>
    <mergeCell ref="D36:D37"/>
    <mergeCell ref="A57:L57"/>
    <mergeCell ref="A71:A72"/>
    <mergeCell ref="E65:E66"/>
    <mergeCell ref="F26:F27"/>
    <mergeCell ref="G65:G66"/>
    <mergeCell ref="F42:F43"/>
    <mergeCell ref="B28:B29"/>
    <mergeCell ref="E49:E50"/>
    <mergeCell ref="G49:G50"/>
    <mergeCell ref="B15:B16"/>
    <mergeCell ref="D15:D16"/>
    <mergeCell ref="F31:F32"/>
    <mergeCell ref="D71:D72"/>
    <mergeCell ref="F71:F72"/>
    <mergeCell ref="K61:K62"/>
    <mergeCell ref="G51:G52"/>
    <mergeCell ref="F28:F29"/>
    <mergeCell ref="A2:K2"/>
    <mergeCell ref="K42:K43"/>
    <mergeCell ref="B54:B55"/>
    <mergeCell ref="G44:G45"/>
    <mergeCell ref="D54:D55"/>
    <mergeCell ref="A22:K22"/>
    <mergeCell ref="D34:D35"/>
    <mergeCell ref="K15:K16"/>
    <mergeCell ref="F34:F35"/>
    <mergeCell ref="B26:B27"/>
    <mergeCell ref="G36:G37"/>
    <mergeCell ref="D49:D50"/>
    <mergeCell ref="A61:A62"/>
    <mergeCell ref="F36:F37"/>
    <mergeCell ref="A59:K59"/>
    <mergeCell ref="B17:B18"/>
    <mergeCell ref="B11:B12"/>
    <mergeCell ref="D17:D18"/>
    <mergeCell ref="D11:D12"/>
    <mergeCell ref="A54:A55"/>
    <mergeCell ref="A55:L55"/>
    <mergeCell ref="A65:A66"/>
    <mergeCell ref="K71:K72"/>
    <mergeCell ref="A26:A27"/>
    <mergeCell ref="L42:L43"/>
    <mergeCell ref="B69:B70"/>
    <mergeCell ref="E31:E32"/>
    <mergeCell ref="A4:C4"/>
    <mergeCell ref="B44:B45"/>
    <mergeCell ref="E54:E55"/>
    <mergeCell ref="L44:L45"/>
    <mergeCell ref="A17:A18"/>
    <mergeCell ref="K17:K18"/>
    <mergeCell ref="F61:F62"/>
    <mergeCell ref="A31:L31"/>
    <mergeCell ref="F11:F12"/>
    <mergeCell ref="A19:A20"/>
    <mergeCell ref="K19:K20"/>
    <mergeCell ref="G4:K4"/>
    <mergeCell ref="E26:E27"/>
    <mergeCell ref="G26:G27"/>
    <mergeCell ref="K28:K29"/>
    <mergeCell ref="K34:K35"/>
    <mergeCell ref="D26:D27"/>
    <mergeCell ref="A49:A50"/>
    <mergeCell ref="A110:L110"/>
    <mergeCell ref="G11:G12"/>
    <mergeCell ref="F54:F55"/>
    <mergeCell ref="A11:A12"/>
    <mergeCell ref="B31:B32"/>
    <mergeCell ref="B71:B72"/>
    <mergeCell ref="D65:D66"/>
    <mergeCell ref="G61:G62"/>
    <mergeCell ref="F65:F66"/>
    <mergeCell ref="L71:L72"/>
    <mergeCell ref="E42:E43"/>
    <mergeCell ref="E51:E52"/>
    <mergeCell ref="G42:G43"/>
    <mergeCell ref="A36:A37"/>
    <mergeCell ref="E69:E70"/>
    <mergeCell ref="G69:G70"/>
    <mergeCell ref="A1:K1"/>
    <mergeCell ref="E44:E45"/>
    <mergeCell ref="K11:K12"/>
    <mergeCell ref="F51:F52"/>
    <mergeCell ref="E28:E29"/>
    <mergeCell ref="F17:F18"/>
    <mergeCell ref="G28:G29"/>
    <mergeCell ref="E15:E16"/>
    <mergeCell ref="G15:G16"/>
    <mergeCell ref="B34:B35"/>
    <mergeCell ref="K31:K32"/>
    <mergeCell ref="D28:D29"/>
    <mergeCell ref="L26:L27"/>
    <mergeCell ref="B49:B50"/>
    <mergeCell ref="L9:L10"/>
    <mergeCell ref="B36:B37"/>
    <mergeCell ref="L69:L70"/>
    <mergeCell ref="A5:B5"/>
    <mergeCell ref="D42:D43"/>
    <mergeCell ref="F49:F50"/>
    <mergeCell ref="L11:L12"/>
    <mergeCell ref="E71:E72"/>
    <mergeCell ref="G71:G72"/>
    <mergeCell ref="L61:L62"/>
    <mergeCell ref="K65:K66"/>
    <mergeCell ref="D31:D32"/>
    <mergeCell ref="L36:L37"/>
    <mergeCell ref="A31:A32"/>
    <mergeCell ref="A40:K40"/>
    <mergeCell ref="K49:K50"/>
    <mergeCell ref="F15:F16"/>
    <mergeCell ref="A87:L87"/>
    <mergeCell ref="E17:E18"/>
    <mergeCell ref="K36:K37"/>
    <mergeCell ref="A7:L7"/>
    <mergeCell ref="G17:G18"/>
    <mergeCell ref="K51:K52"/>
    <mergeCell ref="A69:A70"/>
    <mergeCell ref="L28:L29"/>
    <mergeCell ref="E19:E20"/>
    <mergeCell ref="E34:E35"/>
    <mergeCell ref="G19:G20"/>
    <mergeCell ref="G34:G35"/>
    <mergeCell ref="L15:L16"/>
    <mergeCell ref="K44:K45"/>
    <mergeCell ref="A33:L33"/>
    <mergeCell ref="A85:L85"/>
    <mergeCell ref="E11:E12"/>
    <mergeCell ref="L54:L55"/>
    <mergeCell ref="B19:B20"/>
    <mergeCell ref="B65:B66"/>
    <mergeCell ref="E61:E62"/>
    <mergeCell ref="L51:L52"/>
    <mergeCell ref="A42:A43"/>
    <mergeCell ref="L65:L66"/>
    <mergeCell ref="E36:E37"/>
    <mergeCell ref="K69:K70"/>
    <mergeCell ref="G54:G55"/>
    <mergeCell ref="L49:L50"/>
    <mergeCell ref="A44:A45"/>
    <mergeCell ref="D19:D20"/>
    <mergeCell ref="F19:F20"/>
    <mergeCell ref="B51:B52"/>
    <mergeCell ref="A34:A35"/>
    <mergeCell ref="D51:D52"/>
    <mergeCell ref="A28:A29"/>
    <mergeCell ref="L17:L18"/>
    <mergeCell ref="A38:K38"/>
    <mergeCell ref="A15:A16"/>
    <mergeCell ref="D69:D70"/>
    <mergeCell ref="F69:F70"/>
    <mergeCell ref="G31:G32"/>
    <mergeCell ref="D44:D45"/>
    <mergeCell ref="L19:L20"/>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H9:H89">
    <cfRule type="expression" priority="5" dxfId="4">
      <formula>AND($H9&lt;&gt;"",$G9&lt;&gt;"",$H9&gt;$G9)</formula>
    </cfRule>
    <cfRule type="expression" priority="6" dxfId="5">
      <formula>AND($H9&lt;&gt;"",$G9&lt;&gt;"",$H9&lt;=$G9)</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69">
    <dataValidation sqref="I9 I10 I11 I12 I13 I14 I15 I16 I17 I18 I19 I20 I21 I26 I27 I28 I29 I30 I31 I32 I33 I34 I35 I36 I37 I42 I43 I44 I45 I46 I47 I48 I49 I50 I51 I52 I53 I54 I55 I56 I61 I62 I63 I64 I65 I66 I67 I68 I69 I70 I71 I72" showDropDown="0" showInputMessage="0" showErrorMessage="0" allowBlank="1" type="list">
      <formula1>"1,2,3,4,5,6,7,8,9,10,11,12,13,14,15,16,17,18,19,20,21,22,23,24,25,26,27,28,29,30,31,32,33,34,35,36,37,38,39,40,41,42,43,44,45,46,47,48,49,50"</formula1>
    </dataValidation>
    <dataValidation sqref="J9 J10 J11 J12 J13 J14 J15 J16 J17 J18 J19 J20 J21 J26 J27 J28 J29 J30 J31 J32 J33 J34 J35 J36 J37 J42 J43 J44 J45 J46 J47 J48 J49 J50 J51 J52 J53 J54 J55 J56 J61 J62 J63 J64 J65 J66 J67 J68 J69 J70 J71 J72"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1"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4"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5"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1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19"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1"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26"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2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30"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34"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36"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42"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44"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6"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8"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49"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51"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5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54"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56"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61"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63"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6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65"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67"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68"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69"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71"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&amp;CW04  •  Settimana 04&amp;RPagina &amp;P di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2F75B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05  •  INTENSIFICAZIONE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IFERROR(SUMPRODUCT(('W05'!$H$9:$H$31&lt;&gt;"")*('W05'!$I$9:$I$31&lt;&gt;"")*'W05'!$H$9:$H$31*('W05'!$I$9:$I$31+'W05'!$J$9:$J$31))/SUMPRODUCT(('W04'!$H$9:$H$31&lt;&gt;"")*('W04'!$I$9:$I$31&lt;&gt;"")*'W04'!$H$9:$H$31*('W04'!$I$9:$I$31+'W04'!$J$9:$J$31))-1,"")</f>
        <v/>
      </c>
      <c r="E5" s="239" t="inlineStr">
        <is>
          <t>G2</t>
        </is>
      </c>
      <c r="F5" s="279">
        <f>IFERROR(SUMPRODUCT(('W05'!$H$35:$H$55&lt;&gt;"")*('W05'!$I$35:$I$55&lt;&gt;"")*'W05'!$H$35:$H$55*('W05'!$I$35:$I$55+'W05'!$J$35:$J$55))/SUMPRODUCT(('W04'!$H$35:$H$55&lt;&gt;"")*('W04'!$I$35:$I$55&lt;&gt;"")*'W04'!$H$35:$H$55*('W04'!$I$35:$I$55+'W04'!$J$35:$J$55))-1,"")</f>
        <v/>
      </c>
      <c r="G5" s="239" t="inlineStr">
        <is>
          <t>G3</t>
        </is>
      </c>
      <c r="H5" s="279">
        <f>IFERROR(SUMPRODUCT(('W05'!$H$59:$H$85&lt;&gt;"")*('W05'!$I$59:$I$85&lt;&gt;"")*'W05'!$H$59:$H$85*('W05'!$I$59:$I$85+'W05'!$J$59:$J$85))/SUMPRODUCT(('W04'!$H$59:$H$85&lt;&gt;"")*('W04'!$I$59:$I$85&lt;&gt;"")*'W04'!$H$59:$H$85*('W04'!$I$59:$I$85+'W04'!$J$59:$J$85))-1,"")</f>
        <v/>
      </c>
      <c r="I5" s="239" t="inlineStr">
        <is>
          <t>G4</t>
        </is>
      </c>
      <c r="J5" s="280" t="inlineStr">
        <is>
          <t>WEEK</t>
        </is>
      </c>
      <c r="K5" s="301">
        <f>IFERROR((SUMPRODUCT(('W05'!$H$9:$H$31&lt;&gt;"")*('W05'!$I$9:$I$31&lt;&gt;"")*'W05'!$H$9:$H$31*('W05'!$I$9:$I$31+'W05'!$J$9:$J$31))+SUMPRODUCT(('W05'!$H$35:$H$55&lt;&gt;"")*('W05'!$I$35:$I$55&lt;&gt;"")*'W05'!$H$35:$H$55*('W05'!$I$35:$I$55+'W05'!$J$35:$J$55))+SUMPRODUCT(('W05'!$H$59:$H$85&lt;&gt;"")*('W05'!$I$59:$I$85&lt;&gt;"")*'W05'!$H$59:$H$85*('W05'!$I$59:$I$85+'W05'!$J$59:$J$85))+SUMPRODUCT(('W05'!$H$89:$H$109&lt;&gt;"")*('W05'!$I$89:$I$109&lt;&gt;"")*'W05'!$H$89:$H$109*('W05'!$I$89:$I$109+'W05'!$J$89:$J$109)))/(SUMPRODUCT(('W04'!$H$9:$H$31&lt;&gt;"")*('W04'!$I$9:$I$31&lt;&gt;"")*'W04'!$H$9:$H$31*('W04'!$I$9:$I$31+'W04'!$J$9:$J$31))+SUMPRODUCT(('W04'!$H$35:$H$55&lt;&gt;"")*('W04'!$I$35:$I$55&lt;&gt;"")*'W04'!$H$35:$H$55*('W04'!$I$35:$I$55+'W04'!$J$35:$J$55))+SUMPRODUCT(('W04'!$H$59:$H$85&lt;&gt;"")*('W04'!$I$59:$I$85&lt;&gt;"")*'W04'!$H$59:$H$85*('W04'!$I$59:$I$85+'W04'!$J$59:$J$85))+SUMPRODUCT(('W04'!$H$89:$H$109&lt;&gt;"")*('W04'!$I$89:$I$109&lt;&gt;"")*'W04'!$H$89:$H$109*('W04'!$I$89:$I$109+'W04'!$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132.6</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04'!$M$9:$M$31=$M9),'W04'!$H$9:$H$31,'W04'!$I$9:$I$31+'W04'!$J$9:$J$31)+SUMPRODUCT(--('W04'!$M$35:$M$55=$M9),'W04'!$H$35:$H$55,'W04'!$I$35:$I$55+'W04'!$J$35:$J$55)+SUMPRODUCT(--('W04'!$M$59:$M$85=$M9),'W04'!$H$59:$H$85,'W04'!$I$59:$I$85+'W04'!$J$59:$J$85)+SUMPRODUCT(--('W04'!$M$89:$M$109=$M9),'W04'!$H$89:$H$109,'W04'!$I$89:$I$109+'W04'!$J$89:$J$109))=0,"",(SUMPRODUCT(--($M$9:$M$31=$M9),$H$9:$H$31,$I$9:$I$31+$J$9:$J$31)+SUMPRODUCT(--($M$35:$M$55=$M9),$H$35:$H$55,$I$35:$I$55+$J$35:$J$55)+SUMPRODUCT(--($M$59:$M$85=$M9),$H$59:$H$85,$I$59:$I$85+$J$59:$J$85)+SUMPRODUCT(--($M$89:$M$109=$M9),$H$89:$H$109,$I$89:$I$109+$J$89:$J$109))/(SUMPRODUCT(--('W04'!$M$9:$M$31=$M9),'W04'!$H$9:$H$31,'W04'!$I$9:$I$31+'W04'!$J$9:$J$31)+SUMPRODUCT(--('W04'!$M$35:$M$55=$M9),'W04'!$H$35:$H$55,'W04'!$I$35:$I$55+'W04'!$J$35:$J$55)+SUMPRODUCT(--('W04'!$M$59:$M$85=$M9),'W04'!$H$59:$H$85,'W04'!$I$59:$I$85+'W04'!$J$59:$J$85)+SUMPRODUCT(--('W04'!$M$89:$M$109=$M9),'W04'!$H$89:$H$109,'W04'!$I$89:$I$109+'W04'!$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56.1</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04'!$M$9:$M$31=$M12),'W04'!$H$9:$H$31,'W04'!$I$9:$I$31+'W04'!$J$9:$J$31)+SUMPRODUCT(--('W04'!$M$35:$M$55=$M12),'W04'!$H$35:$H$55,'W04'!$I$35:$I$55+'W04'!$J$35:$J$55)+SUMPRODUCT(--('W04'!$M$59:$M$85=$M12),'W04'!$H$59:$H$85,'W04'!$I$59:$I$85+'W04'!$J$59:$J$85)+SUMPRODUCT(--('W04'!$M$89:$M$109=$M12),'W04'!$H$89:$H$109,'W04'!$I$89:$I$109+'W04'!$J$89:$J$109))=0,"",(SUMPRODUCT(--($M$9:$M$31=$M12),$H$9:$H$31,$I$9:$I$31+$J$9:$J$31)+SUMPRODUCT(--($M$35:$M$55=$M12),$H$35:$H$55,$I$35:$I$55+$J$35:$J$55)+SUMPRODUCT(--($M$59:$M$85=$M12),$H$59:$H$85,$I$59:$I$85+$J$59:$J$85)+SUMPRODUCT(--($M$89:$M$109=$M12),$H$89:$H$109,$I$89:$I$109+$J$89:$J$109))/(SUMPRODUCT(--('W04'!$M$9:$M$31=$M12),'W04'!$H$9:$H$31,'W04'!$I$9:$I$31+'W04'!$J$9:$J$31)+SUMPRODUCT(--('W04'!$M$35:$M$55=$M12),'W04'!$H$35:$H$55,'W04'!$I$35:$I$55+'W04'!$J$35:$J$55)+SUMPRODUCT(--('W04'!$M$59:$M$85=$M12),'W04'!$H$59:$H$85,'W04'!$I$59:$I$85+'W04'!$J$59:$J$85)+SUMPRODUCT(--('W04'!$M$89:$M$109=$M12),'W04'!$H$89:$H$109,'W04'!$I$89:$I$109+'W04'!$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68.8</v>
      </c>
      <c r="H15" s="160" t="n"/>
      <c r="I15" s="161" t="n"/>
      <c r="J15" s="161" t="n"/>
      <c r="K15" s="158" t="inlineStr"/>
      <c r="L15" s="283">
        <f>IFERROR(IF($M15="","",IF((SUMPRODUCT(--($M$9:$M$31=$M15),$H$9:$H$31,$I$9:$I$31+$J$9:$J$31)+SUMPRODUCT(--($M$35:$M$55=$M15),$H$35:$H$55,$I$35:$I$55+$J$35:$J$55)+SUMPRODUCT(--($M$59:$M$85=$M15),$H$59:$H$85,$I$59:$I$85+$J$59:$J$85)+SUMPRODUCT(--($M$89:$M$109=$M15),$H$89:$H$109,$I$89:$I$109+$J$89:$J$109))=0,"",IF((SUMPRODUCT(--('W04'!$M$9:$M$31=$M15),'W04'!$H$9:$H$31,'W04'!$I$9:$I$31+'W04'!$J$9:$J$31)+SUMPRODUCT(--('W04'!$M$35:$M$55=$M15),'W04'!$H$35:$H$55,'W04'!$I$35:$I$55+'W04'!$J$35:$J$55)+SUMPRODUCT(--('W04'!$M$59:$M$85=$M15),'W04'!$H$59:$H$85,'W04'!$I$59:$I$85+'W04'!$J$59:$J$85)+SUMPRODUCT(--('W04'!$M$89:$M$109=$M15),'W04'!$H$89:$H$109,'W04'!$I$89:$I$109+'W04'!$J$89:$J$109))=0,"",(SUMPRODUCT(--($M$9:$M$31=$M15),$H$9:$H$31,$I$9:$I$31+$J$9:$J$31)+SUMPRODUCT(--($M$35:$M$55=$M15),$H$35:$H$55,$I$35:$I$55+$J$35:$J$55)+SUMPRODUCT(--($M$59:$M$85=$M15),$H$59:$H$85,$I$59:$I$85+$J$59:$J$85)+SUMPRODUCT(--($M$89:$M$109=$M15),$H$89:$H$109,$I$89:$I$109+$J$89:$J$109))/(SUMPRODUCT(--('W04'!$M$9:$M$31=$M15),'W04'!$H$9:$H$31,'W04'!$I$9:$I$31+'W04'!$J$9:$J$31)+SUMPRODUCT(--('W04'!$M$35:$M$55=$M15),'W04'!$H$35:$H$55,'W04'!$I$35:$I$55+'W04'!$J$35:$J$55)+SUMPRODUCT(--('W04'!$M$59:$M$85=$M15),'W04'!$H$59:$H$85,'W04'!$I$59:$I$85+'W04'!$J$59:$J$85)+SUMPRODUCT(--('W04'!$M$89:$M$109=$M15),'W04'!$H$89:$H$109,'W04'!$I$89:$I$109+'W04'!$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20.4</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04'!$M$9:$M$31=$M17),'W04'!$H$9:$H$31,'W04'!$I$9:$I$31+'W04'!$J$9:$J$31)+SUMPRODUCT(--('W04'!$M$35:$M$55=$M17),'W04'!$H$35:$H$55,'W04'!$I$35:$I$55+'W04'!$J$35:$J$55)+SUMPRODUCT(--('W04'!$M$59:$M$85=$M17),'W04'!$H$59:$H$85,'W04'!$I$59:$I$85+'W04'!$J$59:$J$85)+SUMPRODUCT(--('W04'!$M$89:$M$109=$M17),'W04'!$H$89:$H$109,'W04'!$I$89:$I$109+'W04'!$J$89:$J$109))=0,"",(SUMPRODUCT(--($M$9:$M$31=$M17),$H$9:$H$31,$I$9:$I$31+$J$9:$J$31)+SUMPRODUCT(--($M$35:$M$55=$M17),$H$35:$H$55,$I$35:$I$55+$J$35:$J$55)+SUMPRODUCT(--($M$59:$M$85=$M17),$H$59:$H$85,$I$59:$I$85+$J$59:$J$85)+SUMPRODUCT(--($M$89:$M$109=$M17),$H$89:$H$109,$I$89:$I$109+$J$89:$J$109))/(SUMPRODUCT(--('W04'!$M$9:$M$31=$M17),'W04'!$H$9:$H$31,'W04'!$I$9:$I$31+'W04'!$J$9:$J$31)+SUMPRODUCT(--('W04'!$M$35:$M$55=$M17),'W04'!$H$35:$H$55,'W04'!$I$35:$I$55+'W04'!$J$35:$J$55)+SUMPRODUCT(--('W04'!$M$59:$M$85=$M17),'W04'!$H$59:$H$85,'W04'!$I$59:$I$85+'W04'!$J$59:$J$85)+SUMPRODUCT(--('W04'!$M$89:$M$109=$M17),'W04'!$H$89:$H$109,'W04'!$I$89:$I$109+'W04'!$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91.8</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04'!$M$9:$M$31=$M19),'W04'!$H$9:$H$31,'W04'!$I$9:$I$31+'W04'!$J$9:$J$31)+SUMPRODUCT(--('W04'!$M$35:$M$55=$M19),'W04'!$H$35:$H$55,'W04'!$I$35:$I$55+'W04'!$J$35:$J$55)+SUMPRODUCT(--('W04'!$M$59:$M$85=$M19),'W04'!$H$59:$H$85,'W04'!$I$59:$I$85+'W04'!$J$59:$J$85)+SUMPRODUCT(--('W04'!$M$89:$M$109=$M19),'W04'!$H$89:$H$109,'W04'!$I$89:$I$109+'W04'!$J$89:$J$109))=0,"",(SUMPRODUCT(--($M$9:$M$31=$M19),$H$9:$H$31,$I$9:$I$31+$J$9:$J$31)+SUMPRODUCT(--($M$35:$M$55=$M19),$H$35:$H$55,$I$35:$I$55+$J$35:$J$55)+SUMPRODUCT(--($M$59:$M$85=$M19),$H$59:$H$85,$I$59:$I$85+$J$59:$J$85)+SUMPRODUCT(--($M$89:$M$109=$M19),$H$89:$H$109,$I$89:$I$109+$J$89:$J$109))/(SUMPRODUCT(--('W04'!$M$9:$M$31=$M19),'W04'!$H$9:$H$31,'W04'!$I$9:$I$31+'W04'!$J$9:$J$31)+SUMPRODUCT(--('W04'!$M$35:$M$55=$M19),'W04'!$H$35:$H$55,'W04'!$I$35:$I$55+'W04'!$J$35:$J$55)+SUMPRODUCT(--('W04'!$M$59:$M$85=$M19),'W04'!$H$59:$H$85,'W04'!$I$59:$I$85+'W04'!$J$59:$J$85)+SUMPRODUCT(--('W04'!$M$89:$M$109=$M19),'W04'!$H$89:$H$109,'W04'!$I$89:$I$109+'W04'!$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04'!$M$9:$M$31=$M22),'W04'!$H$9:$H$31,'W04'!$I$9:$I$31+'W04'!$J$9:$J$31)+SUMPRODUCT(--('W04'!$M$35:$M$55=$M22),'W04'!$H$35:$H$55,'W04'!$I$35:$I$55+'W04'!$J$35:$J$55)+SUMPRODUCT(--('W04'!$M$59:$M$85=$M22),'W04'!$H$59:$H$85,'W04'!$I$59:$I$85+'W04'!$J$59:$J$85)+SUMPRODUCT(--('W04'!$M$89:$M$109=$M22),'W04'!$H$89:$H$109,'W04'!$I$89:$I$109+'W04'!$J$89:$J$109))=0,"",(SUMPRODUCT(--($M$9:$M$31=$M22),$H$9:$H$31,$I$9:$I$31+$J$9:$J$31)+SUMPRODUCT(--($M$35:$M$55=$M22),$H$35:$H$55,$I$35:$I$55+$J$35:$J$55)+SUMPRODUCT(--($M$59:$M$85=$M22),$H$59:$H$85,$I$59:$I$85+$J$59:$J$85)+SUMPRODUCT(--($M$89:$M$109=$M22),$H$89:$H$109,$I$89:$I$109+$J$89:$J$109))/(SUMPRODUCT(--('W04'!$M$9:$M$31=$M22),'W04'!$H$9:$H$31,'W04'!$I$9:$I$31+'W04'!$J$9:$J$31)+SUMPRODUCT(--('W04'!$M$35:$M$55=$M22),'W04'!$H$35:$H$55,'W04'!$I$35:$I$55+'W04'!$J$35:$J$55)+SUMPRODUCT(--('W04'!$M$59:$M$85=$M22),'W04'!$H$59:$H$85,'W04'!$I$59:$I$85+'W04'!$J$59:$J$85)+SUMPRODUCT(--('W04'!$M$89:$M$109=$M22),'W04'!$H$89:$H$109,'W04'!$I$89:$I$109+'W04'!$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04'!$M$9:$M$31=$M25),'W04'!$H$9:$H$31,'W04'!$I$9:$I$31+'W04'!$J$9:$J$31)+SUMPRODUCT(--('W04'!$M$35:$M$55=$M25),'W04'!$H$35:$H$55,'W04'!$I$35:$I$55+'W04'!$J$35:$J$55)+SUMPRODUCT(--('W04'!$M$59:$M$85=$M25),'W04'!$H$59:$H$85,'W04'!$I$59:$I$85+'W04'!$J$59:$J$85)+SUMPRODUCT(--('W04'!$M$89:$M$109=$M25),'W04'!$H$89:$H$109,'W04'!$I$89:$I$109+'W04'!$J$89:$J$109))=0,"",(SUMPRODUCT(--($M$9:$M$31=$M25),$H$9:$H$31,$I$9:$I$31+$J$9:$J$31)+SUMPRODUCT(--($M$35:$M$55=$M25),$H$35:$H$55,$I$35:$I$55+$J$35:$J$55)+SUMPRODUCT(--($M$59:$M$85=$M25),$H$59:$H$85,$I$59:$I$85+$J$59:$J$85)+SUMPRODUCT(--($M$89:$M$109=$M25),$H$89:$H$109,$I$89:$I$109+$J$89:$J$109))/(SUMPRODUCT(--('W04'!$M$9:$M$31=$M25),'W04'!$H$9:$H$31,'W04'!$I$9:$I$31+'W04'!$J$9:$J$31)+SUMPRODUCT(--('W04'!$M$35:$M$55=$M25),'W04'!$H$35:$H$55,'W04'!$I$35:$I$55+'W04'!$J$35:$J$55)+SUMPRODUCT(--('W04'!$M$59:$M$85=$M25),'W04'!$H$59:$H$85,'W04'!$I$59:$I$85+'W04'!$J$59:$J$85)+SUMPRODUCT(--('W04'!$M$89:$M$109=$M25),'W04'!$H$89:$H$109,'W04'!$I$89:$I$109+'W04'!$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04'!$M$9:$M$31=$M29),'W04'!$H$9:$H$31,'W04'!$I$9:$I$31+'W04'!$J$9:$J$31)+SUMPRODUCT(--('W04'!$M$35:$M$55=$M29),'W04'!$H$35:$H$55,'W04'!$I$35:$I$55+'W04'!$J$35:$J$55)+SUMPRODUCT(--('W04'!$M$59:$M$85=$M29),'W04'!$H$59:$H$85,'W04'!$I$59:$I$85+'W04'!$J$59:$J$85)+SUMPRODUCT(--('W04'!$M$89:$M$109=$M29),'W04'!$H$89:$H$109,'W04'!$I$89:$I$109+'W04'!$J$89:$J$109))=0,"",(SUMPRODUCT(--($M$9:$M$31=$M29),$H$9:$H$31,$I$9:$I$31+$J$9:$J$31)+SUMPRODUCT(--($M$35:$M$55=$M29),$H$35:$H$55,$I$35:$I$55+$J$35:$J$55)+SUMPRODUCT(--($M$59:$M$85=$M29),$H$59:$H$85,$I$59:$I$85+$J$59:$J$85)+SUMPRODUCT(--($M$89:$M$109=$M29),$H$89:$H$109,$I$89:$I$109+$J$89:$J$109))/(SUMPRODUCT(--('W04'!$M$9:$M$31=$M29),'W04'!$H$9:$H$31,'W04'!$I$9:$I$31+'W04'!$J$9:$J$31)+SUMPRODUCT(--('W04'!$M$35:$M$55=$M29),'W04'!$H$35:$H$55,'W04'!$I$35:$I$55+'W04'!$J$35:$J$55)+SUMPRODUCT(--('W04'!$M$59:$M$85=$M29),'W04'!$H$59:$H$85,'W04'!$I$59:$I$85+'W04'!$J$59:$J$85)+SUMPRODUCT(--('W04'!$M$89:$M$109=$M29),'W04'!$H$89:$H$109,'W04'!$I$89:$I$109+'W04'!$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173.4</v>
      </c>
      <c r="H35" s="160" t="n"/>
      <c r="I35" s="161" t="n"/>
      <c r="J35" s="161" t="n"/>
      <c r="K35" s="158" t="inlineStr"/>
      <c r="L35" s="283">
        <f>IFERROR(IF($M35="","",IF((SUMPRODUCT(--($M$9:$M$31=$M35),$H$9:$H$31,$I$9:$I$31+$J$9:$J$31)+SUMPRODUCT(--($M$35:$M$55=$M35),$H$35:$H$55,$I$35:$I$55+$J$35:$J$55)+SUMPRODUCT(--($M$59:$M$85=$M35),$H$59:$H$85,$I$59:$I$85+$J$59:$J$85)+SUMPRODUCT(--($M$89:$M$109=$M35),$H$89:$H$109,$I$89:$I$109+$J$89:$J$109))=0,"",IF((SUMPRODUCT(--('W04'!$M$9:$M$31=$M35),'W04'!$H$9:$H$31,'W04'!$I$9:$I$31+'W04'!$J$9:$J$31)+SUMPRODUCT(--('W04'!$M$35:$M$55=$M35),'W04'!$H$35:$H$55,'W04'!$I$35:$I$55+'W04'!$J$35:$J$55)+SUMPRODUCT(--('W04'!$M$59:$M$85=$M35),'W04'!$H$59:$H$85,'W04'!$I$59:$I$85+'W04'!$J$59:$J$85)+SUMPRODUCT(--('W04'!$M$89:$M$109=$M35),'W04'!$H$89:$H$109,'W04'!$I$89:$I$109+'W04'!$J$89:$J$109))=0,"",(SUMPRODUCT(--($M$9:$M$31=$M35),$H$9:$H$31,$I$9:$I$31+$J$9:$J$31)+SUMPRODUCT(--($M$35:$M$55=$M35),$H$35:$H$55,$I$35:$I$55+$J$35:$J$55)+SUMPRODUCT(--($M$59:$M$85=$M35),$H$59:$H$85,$I$59:$I$85+$J$59:$J$85)+SUMPRODUCT(--($M$89:$M$109=$M35),$H$89:$H$109,$I$89:$I$109+$J$89:$J$109))/(SUMPRODUCT(--('W04'!$M$9:$M$31=$M35),'W04'!$H$9:$H$31,'W04'!$I$9:$I$31+'W04'!$J$9:$J$31)+SUMPRODUCT(--('W04'!$M$35:$M$55=$M35),'W04'!$H$35:$H$55,'W04'!$I$35:$I$55+'W04'!$J$35:$J$55)+SUMPRODUCT(--('W04'!$M$59:$M$85=$M35),'W04'!$H$59:$H$85,'W04'!$I$59:$I$85+'W04'!$J$59:$J$85)+SUMPRODUCT(--('W04'!$M$89:$M$109=$M35),'W04'!$H$89:$H$109,'W04'!$I$89:$I$109+'W04'!$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163.2</v>
      </c>
      <c r="H38" s="160" t="n"/>
      <c r="I38" s="161" t="n"/>
      <c r="J38" s="161" t="n"/>
      <c r="K38" s="164" t="inlineStr"/>
      <c r="L38" s="283">
        <f>IFERROR(IF($M38="","",IF((SUMPRODUCT(--($M$9:$M$31=$M38),$H$9:$H$31,$I$9:$I$31+$J$9:$J$31)+SUMPRODUCT(--($M$35:$M$55=$M38),$H$35:$H$55,$I$35:$I$55+$J$35:$J$55)+SUMPRODUCT(--($M$59:$M$85=$M38),$H$59:$H$85,$I$59:$I$85+$J$59:$J$85)+SUMPRODUCT(--($M$89:$M$109=$M38),$H$89:$H$109,$I$89:$I$109+$J$89:$J$109))=0,"",IF((SUMPRODUCT(--('W04'!$M$9:$M$31=$M38),'W04'!$H$9:$H$31,'W04'!$I$9:$I$31+'W04'!$J$9:$J$31)+SUMPRODUCT(--('W04'!$M$35:$M$55=$M38),'W04'!$H$35:$H$55,'W04'!$I$35:$I$55+'W04'!$J$35:$J$55)+SUMPRODUCT(--('W04'!$M$59:$M$85=$M38),'W04'!$H$59:$H$85,'W04'!$I$59:$I$85+'W04'!$J$59:$J$85)+SUMPRODUCT(--('W04'!$M$89:$M$109=$M38),'W04'!$H$89:$H$109,'W04'!$I$89:$I$109+'W04'!$J$89:$J$109))=0,"",(SUMPRODUCT(--($M$9:$M$31=$M38),$H$9:$H$31,$I$9:$I$31+$J$9:$J$31)+SUMPRODUCT(--($M$35:$M$55=$M38),$H$35:$H$55,$I$35:$I$55+$J$35:$J$55)+SUMPRODUCT(--($M$59:$M$85=$M38),$H$59:$H$85,$I$59:$I$85+$J$59:$J$85)+SUMPRODUCT(--($M$89:$M$109=$M38),$H$89:$H$109,$I$89:$I$109+$J$89:$J$109))/(SUMPRODUCT(--('W04'!$M$9:$M$31=$M38),'W04'!$H$9:$H$31,'W04'!$I$9:$I$31+'W04'!$J$9:$J$31)+SUMPRODUCT(--('W04'!$M$35:$M$55=$M38),'W04'!$H$35:$H$55,'W04'!$I$35:$I$55+'W04'!$J$35:$J$55)+SUMPRODUCT(--('W04'!$M$59:$M$85=$M38),'W04'!$H$59:$H$85,'W04'!$I$59:$I$85+'W04'!$J$59:$J$85)+SUMPRODUCT(--('W04'!$M$89:$M$109=$M38),'W04'!$H$89:$H$109,'W04'!$I$89:$I$109+'W04'!$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66.3</v>
      </c>
      <c r="H41" s="160" t="n"/>
      <c r="I41" s="161" t="n"/>
      <c r="J41" s="161" t="n"/>
      <c r="K41" s="158" t="inlineStr"/>
      <c r="L41" s="283">
        <f>IFERROR(IF($M41="","",IF((SUMPRODUCT(--($M$9:$M$31=$M41),$H$9:$H$31,$I$9:$I$31+$J$9:$J$31)+SUMPRODUCT(--($M$35:$M$55=$M41),$H$35:$H$55,$I$35:$I$55+$J$35:$J$55)+SUMPRODUCT(--($M$59:$M$85=$M41),$H$59:$H$85,$I$59:$I$85+$J$59:$J$85)+SUMPRODUCT(--($M$89:$M$109=$M41),$H$89:$H$109,$I$89:$I$109+$J$89:$J$109))=0,"",IF((SUMPRODUCT(--('W04'!$M$9:$M$31=$M41),'W04'!$H$9:$H$31,'W04'!$I$9:$I$31+'W04'!$J$9:$J$31)+SUMPRODUCT(--('W04'!$M$35:$M$55=$M41),'W04'!$H$35:$H$55,'W04'!$I$35:$I$55+'W04'!$J$35:$J$55)+SUMPRODUCT(--('W04'!$M$59:$M$85=$M41),'W04'!$H$59:$H$85,'W04'!$I$59:$I$85+'W04'!$J$59:$J$85)+SUMPRODUCT(--('W04'!$M$89:$M$109=$M41),'W04'!$H$89:$H$109,'W04'!$I$89:$I$109+'W04'!$J$89:$J$109))=0,"",(SUMPRODUCT(--($M$9:$M$31=$M41),$H$9:$H$31,$I$9:$I$31+$J$9:$J$31)+SUMPRODUCT(--($M$35:$M$55=$M41),$H$35:$H$55,$I$35:$I$55+$J$35:$J$55)+SUMPRODUCT(--($M$59:$M$85=$M41),$H$59:$H$85,$I$59:$I$85+$J$59:$J$85)+SUMPRODUCT(--($M$89:$M$109=$M41),$H$89:$H$109,$I$89:$I$109+$J$89:$J$109))/(SUMPRODUCT(--('W04'!$M$9:$M$31=$M41),'W04'!$H$9:$H$31,'W04'!$I$9:$I$31+'W04'!$J$9:$J$31)+SUMPRODUCT(--('W04'!$M$35:$M$55=$M41),'W04'!$H$35:$H$55,'W04'!$I$35:$I$55+'W04'!$J$35:$J$55)+SUMPRODUCT(--('W04'!$M$59:$M$85=$M41),'W04'!$H$59:$H$85,'W04'!$I$59:$I$85+'W04'!$J$59:$J$85)+SUMPRODUCT(--('W04'!$M$89:$M$109=$M41),'W04'!$H$89:$H$109,'W04'!$I$89:$I$109+'W04'!$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30.6</v>
      </c>
      <c r="H43" s="160" t="n"/>
      <c r="I43" s="161" t="n"/>
      <c r="J43" s="161" t="n"/>
      <c r="K43" s="158" t="inlineStr"/>
      <c r="L43" s="283">
        <f>IFERROR(IF($M43="","",IF((SUMPRODUCT(--($M$9:$M$31=$M43),$H$9:$H$31,$I$9:$I$31+$J$9:$J$31)+SUMPRODUCT(--($M$35:$M$55=$M43),$H$35:$H$55,$I$35:$I$55+$J$35:$J$55)+SUMPRODUCT(--($M$59:$M$85=$M43),$H$59:$H$85,$I$59:$I$85+$J$59:$J$85)+SUMPRODUCT(--($M$89:$M$109=$M43),$H$89:$H$109,$I$89:$I$109+$J$89:$J$109))=0,"",IF((SUMPRODUCT(--('W04'!$M$9:$M$31=$M43),'W04'!$H$9:$H$31,'W04'!$I$9:$I$31+'W04'!$J$9:$J$31)+SUMPRODUCT(--('W04'!$M$35:$M$55=$M43),'W04'!$H$35:$H$55,'W04'!$I$35:$I$55+'W04'!$J$35:$J$55)+SUMPRODUCT(--('W04'!$M$59:$M$85=$M43),'W04'!$H$59:$H$85,'W04'!$I$59:$I$85+'W04'!$J$59:$J$85)+SUMPRODUCT(--('W04'!$M$89:$M$109=$M43),'W04'!$H$89:$H$109,'W04'!$I$89:$I$109+'W04'!$J$89:$J$109))=0,"",(SUMPRODUCT(--($M$9:$M$31=$M43),$H$9:$H$31,$I$9:$I$31+$J$9:$J$31)+SUMPRODUCT(--($M$35:$M$55=$M43),$H$35:$H$55,$I$35:$I$55+$J$35:$J$55)+SUMPRODUCT(--($M$59:$M$85=$M43),$H$59:$H$85,$I$59:$I$85+$J$59:$J$85)+SUMPRODUCT(--($M$89:$M$109=$M43),$H$89:$H$109,$I$89:$I$109+$J$89:$J$109))/(SUMPRODUCT(--('W04'!$M$9:$M$31=$M43),'W04'!$H$9:$H$31,'W04'!$I$9:$I$31+'W04'!$J$9:$J$31)+SUMPRODUCT(--('W04'!$M$35:$M$55=$M43),'W04'!$H$35:$H$55,'W04'!$I$35:$I$55+'W04'!$J$35:$J$55)+SUMPRODUCT(--('W04'!$M$59:$M$85=$M43),'W04'!$H$59:$H$85,'W04'!$I$59:$I$85+'W04'!$J$59:$J$85)+SUMPRODUCT(--('W04'!$M$89:$M$109=$M43),'W04'!$H$89:$H$109,'W04'!$I$89:$I$109+'W04'!$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81.59999999999999</v>
      </c>
      <c r="H46" s="168" t="n"/>
      <c r="I46" s="168" t="n"/>
      <c r="J46" s="168" t="n"/>
      <c r="K46" s="164" t="inlineStr"/>
      <c r="L46" s="283">
        <f>IFERROR(IF($M46="","",IF((SUMPRODUCT(--($M$9:$M$31=$M46),$H$9:$H$31,$I$9:$I$31+$J$9:$J$31)+SUMPRODUCT(--($M$35:$M$55=$M46),$H$35:$H$55,$I$35:$I$55+$J$35:$J$55)+SUMPRODUCT(--($M$59:$M$85=$M46),$H$59:$H$85,$I$59:$I$85+$J$59:$J$85)+SUMPRODUCT(--($M$89:$M$109=$M46),$H$89:$H$109,$I$89:$I$109+$J$89:$J$109))=0,"",IF((SUMPRODUCT(--('W04'!$M$9:$M$31=$M46),'W04'!$H$9:$H$31,'W04'!$I$9:$I$31+'W04'!$J$9:$J$31)+SUMPRODUCT(--('W04'!$M$35:$M$55=$M46),'W04'!$H$35:$H$55,'W04'!$I$35:$I$55+'W04'!$J$35:$J$55)+SUMPRODUCT(--('W04'!$M$59:$M$85=$M46),'W04'!$H$59:$H$85,'W04'!$I$59:$I$85+'W04'!$J$59:$J$85)+SUMPRODUCT(--('W04'!$M$89:$M$109=$M46),'W04'!$H$89:$H$109,'W04'!$I$89:$I$109+'W04'!$J$89:$J$109))=0,"",(SUMPRODUCT(--($M$9:$M$31=$M46),$H$9:$H$31,$I$9:$I$31+$J$9:$J$31)+SUMPRODUCT(--($M$35:$M$55=$M46),$H$35:$H$55,$I$35:$I$55+$J$35:$J$55)+SUMPRODUCT(--($M$59:$M$85=$M46),$H$59:$H$85,$I$59:$I$85+$J$59:$J$85)+SUMPRODUCT(--($M$89:$M$109=$M46),$H$89:$H$109,$I$89:$I$109+$J$89:$J$109))/(SUMPRODUCT(--('W04'!$M$9:$M$31=$M46),'W04'!$H$9:$H$31,'W04'!$I$9:$I$31+'W04'!$J$9:$J$31)+SUMPRODUCT(--('W04'!$M$35:$M$55=$M46),'W04'!$H$35:$H$55,'W04'!$I$35:$I$55+'W04'!$J$35:$J$55)+SUMPRODUCT(--('W04'!$M$59:$M$85=$M46),'W04'!$H$59:$H$85,'W04'!$I$59:$I$85+'W04'!$J$59:$J$85)+SUMPRODUCT(--('W04'!$M$89:$M$109=$M46),'W04'!$H$89:$H$109,'W04'!$I$89:$I$109+'W04'!$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04'!$M$9:$M$31=$M48),'W04'!$H$9:$H$31,'W04'!$I$9:$I$31+'W04'!$J$9:$J$31)+SUMPRODUCT(--('W04'!$M$35:$M$55=$M48),'W04'!$H$35:$H$55,'W04'!$I$35:$I$55+'W04'!$J$35:$J$55)+SUMPRODUCT(--('W04'!$M$59:$M$85=$M48),'W04'!$H$59:$H$85,'W04'!$I$59:$I$85+'W04'!$J$59:$J$85)+SUMPRODUCT(--('W04'!$M$89:$M$109=$M48),'W04'!$H$89:$H$109,'W04'!$I$89:$I$109+'W04'!$J$89:$J$109))=0,"",(SUMPRODUCT(--($M$9:$M$31=$M48),$H$9:$H$31,$I$9:$I$31+$J$9:$J$31)+SUMPRODUCT(--($M$35:$M$55=$M48),$H$35:$H$55,$I$35:$I$55+$J$35:$J$55)+SUMPRODUCT(--($M$59:$M$85=$M48),$H$59:$H$85,$I$59:$I$85+$J$59:$J$85)+SUMPRODUCT(--($M$89:$M$109=$M48),$H$89:$H$109,$I$89:$I$109+$J$89:$J$109))/(SUMPRODUCT(--('W04'!$M$9:$M$31=$M48),'W04'!$H$9:$H$31,'W04'!$I$9:$I$31+'W04'!$J$9:$J$31)+SUMPRODUCT(--('W04'!$M$35:$M$55=$M48),'W04'!$H$35:$H$55,'W04'!$I$35:$I$55+'W04'!$J$35:$J$55)+SUMPRODUCT(--('W04'!$M$59:$M$85=$M48),'W04'!$H$59:$H$85,'W04'!$I$59:$I$85+'W04'!$J$59:$J$85)+SUMPRODUCT(--('W04'!$M$89:$M$109=$M48),'W04'!$H$89:$H$109,'W04'!$I$89:$I$109+'W04'!$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51</v>
      </c>
      <c r="H52" s="160" t="n"/>
      <c r="I52" s="161" t="n"/>
      <c r="J52" s="161" t="n"/>
      <c r="K52" s="164" t="inlineStr"/>
      <c r="L52" s="283">
        <f>IFERROR(IF($M52="","",IF((SUMPRODUCT(--($M$9:$M$31=$M52),$H$9:$H$31,$I$9:$I$31+$J$9:$J$31)+SUMPRODUCT(--($M$35:$M$55=$M52),$H$35:$H$55,$I$35:$I$55+$J$35:$J$55)+SUMPRODUCT(--($M$59:$M$85=$M52),$H$59:$H$85,$I$59:$I$85+$J$59:$J$85)+SUMPRODUCT(--($M$89:$M$109=$M52),$H$89:$H$109,$I$89:$I$109+$J$89:$J$109))=0,"",IF((SUMPRODUCT(--('W04'!$M$9:$M$31=$M52),'W04'!$H$9:$H$31,'W04'!$I$9:$I$31+'W04'!$J$9:$J$31)+SUMPRODUCT(--('W04'!$M$35:$M$55=$M52),'W04'!$H$35:$H$55,'W04'!$I$35:$I$55+'W04'!$J$35:$J$55)+SUMPRODUCT(--('W04'!$M$59:$M$85=$M52),'W04'!$H$59:$H$85,'W04'!$I$59:$I$85+'W04'!$J$59:$J$85)+SUMPRODUCT(--('W04'!$M$89:$M$109=$M52),'W04'!$H$89:$H$109,'W04'!$I$89:$I$109+'W04'!$J$89:$J$109))=0,"",(SUMPRODUCT(--($M$9:$M$31=$M52),$H$9:$H$31,$I$9:$I$31+$J$9:$J$31)+SUMPRODUCT(--($M$35:$M$55=$M52),$H$35:$H$55,$I$35:$I$55+$J$35:$J$55)+SUMPRODUCT(--($M$59:$M$85=$M52),$H$59:$H$85,$I$59:$I$85+$J$59:$J$85)+SUMPRODUCT(--($M$89:$M$109=$M52),$H$89:$H$109,$I$89:$I$109+$J$89:$J$109))/(SUMPRODUCT(--('W04'!$M$9:$M$31=$M52),'W04'!$H$9:$H$31,'W04'!$I$9:$I$31+'W04'!$J$9:$J$31)+SUMPRODUCT(--('W04'!$M$35:$M$55=$M52),'W04'!$H$35:$H$55,'W04'!$I$35:$I$55+'W04'!$J$35:$J$55)+SUMPRODUCT(--('W04'!$M$59:$M$85=$M52),'W04'!$H$59:$H$85,'W04'!$I$59:$I$85+'W04'!$J$59:$J$85)+SUMPRODUCT(--('W04'!$M$89:$M$109=$M52),'W04'!$H$89:$H$109,'W04'!$I$89:$I$109+'W04'!$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91.8</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04'!$M$9:$M$31=$M59),'W04'!$H$9:$H$31,'W04'!$I$9:$I$31+'W04'!$J$9:$J$31)+SUMPRODUCT(--('W04'!$M$35:$M$55=$M59),'W04'!$H$35:$H$55,'W04'!$I$35:$I$55+'W04'!$J$35:$J$55)+SUMPRODUCT(--('W04'!$M$59:$M$85=$M59),'W04'!$H$59:$H$85,'W04'!$I$59:$I$85+'W04'!$J$59:$J$85)+SUMPRODUCT(--('W04'!$M$89:$M$109=$M59),'W04'!$H$89:$H$109,'W04'!$I$89:$I$109+'W04'!$J$89:$J$109))=0,"",(SUMPRODUCT(--($M$9:$M$31=$M59),$H$9:$H$31,$I$9:$I$31+$J$9:$J$31)+SUMPRODUCT(--($M$35:$M$55=$M59),$H$35:$H$55,$I$35:$I$55+$J$35:$J$55)+SUMPRODUCT(--($M$59:$M$85=$M59),$H$59:$H$85,$I$59:$I$85+$J$59:$J$85)+SUMPRODUCT(--($M$89:$M$109=$M59),$H$89:$H$109,$I$89:$I$109+$J$89:$J$109))/(SUMPRODUCT(--('W04'!$M$9:$M$31=$M59),'W04'!$H$9:$H$31,'W04'!$I$9:$I$31+'W04'!$J$9:$J$31)+SUMPRODUCT(--('W04'!$M$35:$M$55=$M59),'W04'!$H$35:$H$55,'W04'!$I$35:$I$55+'W04'!$J$35:$J$55)+SUMPRODUCT(--('W04'!$M$59:$M$85=$M59),'W04'!$H$59:$H$85,'W04'!$I$59:$I$85+'W04'!$J$59:$J$85)+SUMPRODUCT(--('W04'!$M$89:$M$109=$M59),'W04'!$H$89:$H$109,'W04'!$I$89:$I$109+'W04'!$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04'!$M$9:$M$31=$M62),'W04'!$H$9:$H$31,'W04'!$I$9:$I$31+'W04'!$J$9:$J$31)+SUMPRODUCT(--('W04'!$M$35:$M$55=$M62),'W04'!$H$35:$H$55,'W04'!$I$35:$I$55+'W04'!$J$35:$J$55)+SUMPRODUCT(--('W04'!$M$59:$M$85=$M62),'W04'!$H$59:$H$85,'W04'!$I$59:$I$85+'W04'!$J$59:$J$85)+SUMPRODUCT(--('W04'!$M$89:$M$109=$M62),'W04'!$H$89:$H$109,'W04'!$I$89:$I$109+'W04'!$J$89:$J$109))=0,"",(SUMPRODUCT(--($M$9:$M$31=$M62),$H$9:$H$31,$I$9:$I$31+$J$9:$J$31)+SUMPRODUCT(--($M$35:$M$55=$M62),$H$35:$H$55,$I$35:$I$55+$J$35:$J$55)+SUMPRODUCT(--($M$59:$M$85=$M62),$H$59:$H$85,$I$59:$I$85+$J$59:$J$85)+SUMPRODUCT(--($M$89:$M$109=$M62),$H$89:$H$109,$I$89:$I$109+$J$89:$J$109))/(SUMPRODUCT(--('W04'!$M$9:$M$31=$M62),'W04'!$H$9:$H$31,'W04'!$I$9:$I$31+'W04'!$J$9:$J$31)+SUMPRODUCT(--('W04'!$M$35:$M$55=$M62),'W04'!$H$35:$H$55,'W04'!$I$35:$I$55+'W04'!$J$35:$J$55)+SUMPRODUCT(--('W04'!$M$59:$M$85=$M62),'W04'!$H$59:$H$85,'W04'!$I$59:$I$85+'W04'!$J$59:$J$85)+SUMPRODUCT(--('W04'!$M$89:$M$109=$M62),'W04'!$H$89:$H$109,'W04'!$I$89:$I$109+'W04'!$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66.3</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04'!$M$9:$M$31=$M65),'W04'!$H$9:$H$31,'W04'!$I$9:$I$31+'W04'!$J$9:$J$31)+SUMPRODUCT(--('W04'!$M$35:$M$55=$M65),'W04'!$H$35:$H$55,'W04'!$I$35:$I$55+'W04'!$J$35:$J$55)+SUMPRODUCT(--('W04'!$M$59:$M$85=$M65),'W04'!$H$59:$H$85,'W04'!$I$59:$I$85+'W04'!$J$59:$J$85)+SUMPRODUCT(--('W04'!$M$89:$M$109=$M65),'W04'!$H$89:$H$109,'W04'!$I$89:$I$109+'W04'!$J$89:$J$109))=0,"",(SUMPRODUCT(--($M$9:$M$31=$M65),$H$9:$H$31,$I$9:$I$31+$J$9:$J$31)+SUMPRODUCT(--($M$35:$M$55=$M65),$H$35:$H$55,$I$35:$I$55+$J$35:$J$55)+SUMPRODUCT(--($M$59:$M$85=$M65),$H$59:$H$85,$I$59:$I$85+$J$59:$J$85)+SUMPRODUCT(--($M$89:$M$109=$M65),$H$89:$H$109,$I$89:$I$109+$J$89:$J$109))/(SUMPRODUCT(--('W04'!$M$9:$M$31=$M65),'W04'!$H$9:$H$31,'W04'!$I$9:$I$31+'W04'!$J$9:$J$31)+SUMPRODUCT(--('W04'!$M$35:$M$55=$M65),'W04'!$H$35:$H$55,'W04'!$I$35:$I$55+'W04'!$J$35:$J$55)+SUMPRODUCT(--('W04'!$M$59:$M$85=$M65),'W04'!$H$59:$H$85,'W04'!$I$59:$I$85+'W04'!$J$59:$J$85)+SUMPRODUCT(--('W04'!$M$89:$M$109=$M65),'W04'!$H$89:$H$109,'W04'!$I$89:$I$109+'W04'!$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04'!$M$9:$M$31=$M67),'W04'!$H$9:$H$31,'W04'!$I$9:$I$31+'W04'!$J$9:$J$31)+SUMPRODUCT(--('W04'!$M$35:$M$55=$M67),'W04'!$H$35:$H$55,'W04'!$I$35:$I$55+'W04'!$J$35:$J$55)+SUMPRODUCT(--('W04'!$M$59:$M$85=$M67),'W04'!$H$59:$H$85,'W04'!$I$59:$I$85+'W04'!$J$59:$J$85)+SUMPRODUCT(--('W04'!$M$89:$M$109=$M67),'W04'!$H$89:$H$109,'W04'!$I$89:$I$109+'W04'!$J$89:$J$109))=0,"",(SUMPRODUCT(--($M$9:$M$31=$M67),$H$9:$H$31,$I$9:$I$31+$J$9:$J$31)+SUMPRODUCT(--($M$35:$M$55=$M67),$H$35:$H$55,$I$35:$I$55+$J$35:$J$55)+SUMPRODUCT(--($M$59:$M$85=$M67),$H$59:$H$85,$I$59:$I$85+$J$59:$J$85)+SUMPRODUCT(--($M$89:$M$109=$M67),$H$89:$H$109,$I$89:$I$109+$J$89:$J$109))/(SUMPRODUCT(--('W04'!$M$9:$M$31=$M67),'W04'!$H$9:$H$31,'W04'!$I$9:$I$31+'W04'!$J$9:$J$31)+SUMPRODUCT(--('W04'!$M$35:$M$55=$M67),'W04'!$H$35:$H$55,'W04'!$I$35:$I$55+'W04'!$J$35:$J$55)+SUMPRODUCT(--('W04'!$M$59:$M$85=$M67),'W04'!$H$59:$H$85,'W04'!$I$59:$I$85+'W04'!$J$59:$J$85)+SUMPRODUCT(--('W04'!$M$89:$M$109=$M67),'W04'!$H$89:$H$109,'W04'!$I$89:$I$109+'W04'!$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71.40000000000001</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04'!$M$9:$M$31=$M69),'W04'!$H$9:$H$31,'W04'!$I$9:$I$31+'W04'!$J$9:$J$31)+SUMPRODUCT(--('W04'!$M$35:$M$55=$M69),'W04'!$H$35:$H$55,'W04'!$I$35:$I$55+'W04'!$J$35:$J$55)+SUMPRODUCT(--('W04'!$M$59:$M$85=$M69),'W04'!$H$59:$H$85,'W04'!$I$59:$I$85+'W04'!$J$59:$J$85)+SUMPRODUCT(--('W04'!$M$89:$M$109=$M69),'W04'!$H$89:$H$109,'W04'!$I$89:$I$109+'W04'!$J$89:$J$109))=0,"",(SUMPRODUCT(--($M$9:$M$31=$M69),$H$9:$H$31,$I$9:$I$31+$J$9:$J$31)+SUMPRODUCT(--($M$35:$M$55=$M69),$H$35:$H$55,$I$35:$I$55+$J$35:$J$55)+SUMPRODUCT(--($M$59:$M$85=$M69),$H$59:$H$85,$I$59:$I$85+$J$59:$J$85)+SUMPRODUCT(--($M$89:$M$109=$M69),$H$89:$H$109,$I$89:$I$109+$J$89:$J$109))/(SUMPRODUCT(--('W04'!$M$9:$M$31=$M69),'W04'!$H$9:$H$31,'W04'!$I$9:$I$31+'W04'!$J$9:$J$31)+SUMPRODUCT(--('W04'!$M$35:$M$55=$M69),'W04'!$H$35:$H$55,'W04'!$I$35:$I$55+'W04'!$J$35:$J$55)+SUMPRODUCT(--('W04'!$M$59:$M$85=$M69),'W04'!$H$59:$H$85,'W04'!$I$59:$I$85+'W04'!$J$59:$J$85)+SUMPRODUCT(--('W04'!$M$89:$M$109=$M69),'W04'!$H$89:$H$109,'W04'!$I$89:$I$109+'W04'!$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31.6</v>
      </c>
      <c r="H71" s="168" t="n"/>
      <c r="I71" s="168" t="n"/>
      <c r="J71" s="168" t="n"/>
      <c r="K71" s="158" t="inlineStr"/>
      <c r="L71" s="283">
        <f>IFERROR(IF($M71="","",IF((SUMPRODUCT(--($M$9:$M$31=$M71),$H$9:$H$31,$I$9:$I$31+$J$9:$J$31)+SUMPRODUCT(--($M$35:$M$55=$M71),$H$35:$H$55,$I$35:$I$55+$J$35:$J$55)+SUMPRODUCT(--($M$59:$M$85=$M71),$H$59:$H$85,$I$59:$I$85+$J$59:$J$85)+SUMPRODUCT(--($M$89:$M$109=$M71),$H$89:$H$109,$I$89:$I$109+$J$89:$J$109))=0,"",IF((SUMPRODUCT(--('W04'!$M$9:$M$31=$M71),'W04'!$H$9:$H$31,'W04'!$I$9:$I$31+'W04'!$J$9:$J$31)+SUMPRODUCT(--('W04'!$M$35:$M$55=$M71),'W04'!$H$35:$H$55,'W04'!$I$35:$I$55+'W04'!$J$35:$J$55)+SUMPRODUCT(--('W04'!$M$59:$M$85=$M71),'W04'!$H$59:$H$85,'W04'!$I$59:$I$85+'W04'!$J$59:$J$85)+SUMPRODUCT(--('W04'!$M$89:$M$109=$M71),'W04'!$H$89:$H$109,'W04'!$I$89:$I$109+'W04'!$J$89:$J$109))=0,"",(SUMPRODUCT(--($M$9:$M$31=$M71),$H$9:$H$31,$I$9:$I$31+$J$9:$J$31)+SUMPRODUCT(--($M$35:$M$55=$M71),$H$35:$H$55,$I$35:$I$55+$J$35:$J$55)+SUMPRODUCT(--($M$59:$M$85=$M71),$H$59:$H$85,$I$59:$I$85+$J$59:$J$85)+SUMPRODUCT(--($M$89:$M$109=$M71),$H$89:$H$109,$I$89:$I$109+$J$89:$J$109))/(SUMPRODUCT(--('W04'!$M$9:$M$31=$M71),'W04'!$H$9:$H$31,'W04'!$I$9:$I$31+'W04'!$J$9:$J$31)+SUMPRODUCT(--('W04'!$M$35:$M$55=$M71),'W04'!$H$35:$H$55,'W04'!$I$35:$I$55+'W04'!$J$35:$J$55)+SUMPRODUCT(--('W04'!$M$59:$M$85=$M71),'W04'!$H$59:$H$85,'W04'!$I$59:$I$85+'W04'!$J$59:$J$85)+SUMPRODUCT(--('W04'!$M$89:$M$109=$M71),'W04'!$H$89:$H$109,'W04'!$I$89:$I$109+'W04'!$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04'!$M$9:$M$31=$M74),'W04'!$H$9:$H$31,'W04'!$I$9:$I$31+'W04'!$J$9:$J$31)+SUMPRODUCT(--('W04'!$M$35:$M$55=$M74),'W04'!$H$35:$H$55,'W04'!$I$35:$I$55+'W04'!$J$35:$J$55)+SUMPRODUCT(--('W04'!$M$59:$M$85=$M74),'W04'!$H$59:$H$85,'W04'!$I$59:$I$85+'W04'!$J$59:$J$85)+SUMPRODUCT(--('W04'!$M$89:$M$109=$M74),'W04'!$H$89:$H$109,'W04'!$I$89:$I$109+'W04'!$J$89:$J$109))=0,"",(SUMPRODUCT(--($M$9:$M$31=$M74),$H$9:$H$31,$I$9:$I$31+$J$9:$J$31)+SUMPRODUCT(--($M$35:$M$55=$M74),$H$35:$H$55,$I$35:$I$55+$J$35:$J$55)+SUMPRODUCT(--($M$59:$M$85=$M74),$H$59:$H$85,$I$59:$I$85+$J$59:$J$85)+SUMPRODUCT(--($M$89:$M$109=$M74),$H$89:$H$109,$I$89:$I$109+$J$89:$J$109))/(SUMPRODUCT(--('W04'!$M$9:$M$31=$M74),'W04'!$H$9:$H$31,'W04'!$I$9:$I$31+'W04'!$J$9:$J$31)+SUMPRODUCT(--('W04'!$M$35:$M$55=$M74),'W04'!$H$35:$H$55,'W04'!$I$35:$I$55+'W04'!$J$35:$J$55)+SUMPRODUCT(--('W04'!$M$59:$M$85=$M74),'W04'!$H$59:$H$85,'W04'!$I$59:$I$85+'W04'!$J$59:$J$85)+SUMPRODUCT(--('W04'!$M$89:$M$109=$M74),'W04'!$H$89:$H$109,'W04'!$I$89:$I$109+'W04'!$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26.5</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04'!$M$9:$M$31=$M78),'W04'!$H$9:$H$31,'W04'!$I$9:$I$31+'W04'!$J$9:$J$31)+SUMPRODUCT(--('W04'!$M$35:$M$55=$M78),'W04'!$H$35:$H$55,'W04'!$I$35:$I$55+'W04'!$J$35:$J$55)+SUMPRODUCT(--('W04'!$M$59:$M$85=$M78),'W04'!$H$59:$H$85,'W04'!$I$59:$I$85+'W04'!$J$59:$J$85)+SUMPRODUCT(--('W04'!$M$89:$M$109=$M78),'W04'!$H$89:$H$109,'W04'!$I$89:$I$109+'W04'!$J$89:$J$109))=0,"",(SUMPRODUCT(--($M$9:$M$31=$M78),$H$9:$H$31,$I$9:$I$31+$J$9:$J$31)+SUMPRODUCT(--($M$35:$M$55=$M78),$H$35:$H$55,$I$35:$I$55+$J$35:$J$55)+SUMPRODUCT(--($M$59:$M$85=$M78),$H$59:$H$85,$I$59:$I$85+$J$59:$J$85)+SUMPRODUCT(--($M$89:$M$109=$M78),$H$89:$H$109,$I$89:$I$109+$J$89:$J$109))/(SUMPRODUCT(--('W04'!$M$9:$M$31=$M78),'W04'!$H$9:$H$31,'W04'!$I$9:$I$31+'W04'!$J$9:$J$31)+SUMPRODUCT(--('W04'!$M$35:$M$55=$M78),'W04'!$H$35:$H$55,'W04'!$I$35:$I$55+'W04'!$J$35:$J$55)+SUMPRODUCT(--('W04'!$M$59:$M$85=$M78),'W04'!$H$59:$H$85,'W04'!$I$59:$I$85+'W04'!$J$59:$J$85)+SUMPRODUCT(--('W04'!$M$89:$M$109=$M78),'W04'!$H$89:$H$109,'W04'!$I$89:$I$109+'W04'!$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51</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04'!$M$9:$M$31=$M80),'W04'!$H$9:$H$31,'W04'!$I$9:$I$31+'W04'!$J$9:$J$31)+SUMPRODUCT(--('W04'!$M$35:$M$55=$M80),'W04'!$H$35:$H$55,'W04'!$I$35:$I$55+'W04'!$J$35:$J$55)+SUMPRODUCT(--('W04'!$M$59:$M$85=$M80),'W04'!$H$59:$H$85,'W04'!$I$59:$I$85+'W04'!$J$59:$J$85)+SUMPRODUCT(--('W04'!$M$89:$M$109=$M80),'W04'!$H$89:$H$109,'W04'!$I$89:$I$109+'W04'!$J$89:$J$109))=0,"",(SUMPRODUCT(--($M$9:$M$31=$M80),$H$9:$H$31,$I$9:$I$31+$J$9:$J$31)+SUMPRODUCT(--($M$35:$M$55=$M80),$H$35:$H$55,$I$35:$I$55+$J$35:$J$55)+SUMPRODUCT(--($M$59:$M$85=$M80),$H$59:$H$85,$I$59:$I$85+$J$59:$J$85)+SUMPRODUCT(--($M$89:$M$109=$M80),$H$89:$H$109,$I$89:$I$109+$J$89:$J$109))/(SUMPRODUCT(--('W04'!$M$9:$M$31=$M80),'W04'!$H$9:$H$31,'W04'!$I$9:$I$31+'W04'!$J$9:$J$31)+SUMPRODUCT(--('W04'!$M$35:$M$55=$M80),'W04'!$H$35:$H$55,'W04'!$I$35:$I$55+'W04'!$J$35:$J$55)+SUMPRODUCT(--('W04'!$M$59:$M$85=$M80),'W04'!$H$59:$H$85,'W04'!$I$59:$I$85+'W04'!$J$59:$J$85)+SUMPRODUCT(--('W04'!$M$89:$M$109=$M80),'W04'!$H$89:$H$109,'W04'!$I$89:$I$109+'W04'!$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04'!$M$9:$M$31=$M83),'W04'!$H$9:$H$31,'W04'!$I$9:$I$31+'W04'!$J$9:$J$31)+SUMPRODUCT(--('W04'!$M$35:$M$55=$M83),'W04'!$H$35:$H$55,'W04'!$I$35:$I$55+'W04'!$J$35:$J$55)+SUMPRODUCT(--('W04'!$M$59:$M$85=$M83),'W04'!$H$59:$H$85,'W04'!$I$59:$I$85+'W04'!$J$59:$J$85)+SUMPRODUCT(--('W04'!$M$89:$M$109=$M83),'W04'!$H$89:$H$109,'W04'!$I$89:$I$109+'W04'!$J$89:$J$109))=0,"",(SUMPRODUCT(--($M$9:$M$31=$M83),$H$9:$H$31,$I$9:$I$31+$J$9:$J$31)+SUMPRODUCT(--($M$35:$M$55=$M83),$H$35:$H$55,$I$35:$I$55+$J$35:$J$55)+SUMPRODUCT(--($M$59:$M$85=$M83),$H$59:$H$85,$I$59:$I$85+$J$59:$J$85)+SUMPRODUCT(--($M$89:$M$109=$M83),$H$89:$H$109,$I$89:$I$109+$J$89:$J$109))/(SUMPRODUCT(--('W04'!$M$9:$M$31=$M83),'W04'!$H$9:$H$31,'W04'!$I$9:$I$31+'W04'!$J$9:$J$31)+SUMPRODUCT(--('W04'!$M$35:$M$55=$M83),'W04'!$H$35:$H$55,'W04'!$I$35:$I$55+'W04'!$J$35:$J$55)+SUMPRODUCT(--('W04'!$M$59:$M$85=$M83),'W04'!$H$59:$H$85,'W04'!$I$59:$I$85+'W04'!$J$59:$J$85)+SUMPRODUCT(--('W04'!$M$89:$M$109=$M83),'W04'!$H$89:$H$109,'W04'!$I$89:$I$109+'W04'!$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71.40000000000001</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04'!$M$9:$M$31=$M89),'W04'!$H$9:$H$31,'W04'!$I$9:$I$31+'W04'!$J$9:$J$31)+SUMPRODUCT(--('W04'!$M$35:$M$55=$M89),'W04'!$H$35:$H$55,'W04'!$I$35:$I$55+'W04'!$J$35:$J$55)+SUMPRODUCT(--('W04'!$M$59:$M$85=$M89),'W04'!$H$59:$H$85,'W04'!$I$59:$I$85+'W04'!$J$59:$J$85)+SUMPRODUCT(--('W04'!$M$89:$M$109=$M89),'W04'!$H$89:$H$109,'W04'!$I$89:$I$109+'W04'!$J$89:$J$109))=0,"",(SUMPRODUCT(--($M$9:$M$31=$M89),$H$9:$H$31,$I$9:$I$31+$J$9:$J$31)+SUMPRODUCT(--($M$35:$M$55=$M89),$H$35:$H$55,$I$35:$I$55+$J$35:$J$55)+SUMPRODUCT(--($M$59:$M$85=$M89),$H$59:$H$85,$I$59:$I$85+$J$59:$J$85)+SUMPRODUCT(--($M$89:$M$109=$M89),$H$89:$H$109,$I$89:$I$109+$J$89:$J$109))/(SUMPRODUCT(--('W04'!$M$9:$M$31=$M89),'W04'!$H$9:$H$31,'W04'!$I$9:$I$31+'W04'!$J$9:$J$31)+SUMPRODUCT(--('W04'!$M$35:$M$55=$M89),'W04'!$H$35:$H$55,'W04'!$I$35:$I$55+'W04'!$J$35:$J$55)+SUMPRODUCT(--('W04'!$M$59:$M$85=$M89),'W04'!$H$59:$H$85,'W04'!$I$59:$I$85+'W04'!$J$59:$J$85)+SUMPRODUCT(--('W04'!$M$89:$M$109=$M89),'W04'!$H$89:$H$109,'W04'!$I$89:$I$109+'W04'!$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183.6</v>
      </c>
      <c r="H92" s="168" t="n"/>
      <c r="I92" s="168" t="n"/>
      <c r="J92" s="168" t="n"/>
      <c r="K92" s="164" t="inlineStr"/>
      <c r="L92" s="283">
        <f>IFERROR(IF($M92="","",IF((SUMPRODUCT(--($M$9:$M$31=$M92),$H$9:$H$31,$I$9:$I$31+$J$9:$J$31)+SUMPRODUCT(--($M$35:$M$55=$M92),$H$35:$H$55,$I$35:$I$55+$J$35:$J$55)+SUMPRODUCT(--($M$59:$M$85=$M92),$H$59:$H$85,$I$59:$I$85+$J$59:$J$85)+SUMPRODUCT(--($M$89:$M$109=$M92),$H$89:$H$109,$I$89:$I$109+$J$89:$J$109))=0,"",IF((SUMPRODUCT(--('W04'!$M$9:$M$31=$M92),'W04'!$H$9:$H$31,'W04'!$I$9:$I$31+'W04'!$J$9:$J$31)+SUMPRODUCT(--('W04'!$M$35:$M$55=$M92),'W04'!$H$35:$H$55,'W04'!$I$35:$I$55+'W04'!$J$35:$J$55)+SUMPRODUCT(--('W04'!$M$59:$M$85=$M92),'W04'!$H$59:$H$85,'W04'!$I$59:$I$85+'W04'!$J$59:$J$85)+SUMPRODUCT(--('W04'!$M$89:$M$109=$M92),'W04'!$H$89:$H$109,'W04'!$I$89:$I$109+'W04'!$J$89:$J$109))=0,"",(SUMPRODUCT(--($M$9:$M$31=$M92),$H$9:$H$31,$I$9:$I$31+$J$9:$J$31)+SUMPRODUCT(--($M$35:$M$55=$M92),$H$35:$H$55,$I$35:$I$55+$J$35:$J$55)+SUMPRODUCT(--($M$59:$M$85=$M92),$H$59:$H$85,$I$59:$I$85+$J$59:$J$85)+SUMPRODUCT(--($M$89:$M$109=$M92),$H$89:$H$109,$I$89:$I$109+$J$89:$J$109))/(SUMPRODUCT(--('W04'!$M$9:$M$31=$M92),'W04'!$H$9:$H$31,'W04'!$I$9:$I$31+'W04'!$J$9:$J$31)+SUMPRODUCT(--('W04'!$M$35:$M$55=$M92),'W04'!$H$35:$H$55,'W04'!$I$35:$I$55+'W04'!$J$35:$J$55)+SUMPRODUCT(--('W04'!$M$59:$M$85=$M92),'W04'!$H$59:$H$85,'W04'!$I$59:$I$85+'W04'!$J$59:$J$85)+SUMPRODUCT(--('W04'!$M$89:$M$109=$M92),'W04'!$H$89:$H$109,'W04'!$I$89:$I$109+'W04'!$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163.2</v>
      </c>
      <c r="H94" s="168" t="n"/>
      <c r="I94" s="168" t="n"/>
      <c r="J94" s="168" t="n"/>
      <c r="K94" s="164" t="inlineStr"/>
      <c r="L94" s="283">
        <f>IFERROR(IF($M94="","",IF((SUMPRODUCT(--($M$9:$M$31=$M94),$H$9:$H$31,$I$9:$I$31+$J$9:$J$31)+SUMPRODUCT(--($M$35:$M$55=$M94),$H$35:$H$55,$I$35:$I$55+$J$35:$J$55)+SUMPRODUCT(--($M$59:$M$85=$M94),$H$59:$H$85,$I$59:$I$85+$J$59:$J$85)+SUMPRODUCT(--($M$89:$M$109=$M94),$H$89:$H$109,$I$89:$I$109+$J$89:$J$109))=0,"",IF((SUMPRODUCT(--('W04'!$M$9:$M$31=$M94),'W04'!$H$9:$H$31,'W04'!$I$9:$I$31+'W04'!$J$9:$J$31)+SUMPRODUCT(--('W04'!$M$35:$M$55=$M94),'W04'!$H$35:$H$55,'W04'!$I$35:$I$55+'W04'!$J$35:$J$55)+SUMPRODUCT(--('W04'!$M$59:$M$85=$M94),'W04'!$H$59:$H$85,'W04'!$I$59:$I$85+'W04'!$J$59:$J$85)+SUMPRODUCT(--('W04'!$M$89:$M$109=$M94),'W04'!$H$89:$H$109,'W04'!$I$89:$I$109+'W04'!$J$89:$J$109))=0,"",(SUMPRODUCT(--($M$9:$M$31=$M94),$H$9:$H$31,$I$9:$I$31+$J$9:$J$31)+SUMPRODUCT(--($M$35:$M$55=$M94),$H$35:$H$55,$I$35:$I$55+$J$35:$J$55)+SUMPRODUCT(--($M$59:$M$85=$M94),$H$59:$H$85,$I$59:$I$85+$J$59:$J$85)+SUMPRODUCT(--($M$89:$M$109=$M94),$H$89:$H$109,$I$89:$I$109+$J$89:$J$109))/(SUMPRODUCT(--('W04'!$M$9:$M$31=$M94),'W04'!$H$9:$H$31,'W04'!$I$9:$I$31+'W04'!$J$9:$J$31)+SUMPRODUCT(--('W04'!$M$35:$M$55=$M94),'W04'!$H$35:$H$55,'W04'!$I$35:$I$55+'W04'!$J$35:$J$55)+SUMPRODUCT(--('W04'!$M$59:$M$85=$M94),'W04'!$H$59:$H$85,'W04'!$I$59:$I$85+'W04'!$J$59:$J$85)+SUMPRODUCT(--('W04'!$M$89:$M$109=$M94),'W04'!$H$89:$H$109,'W04'!$I$89:$I$109+'W04'!$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61.2</v>
      </c>
      <c r="H96" s="168" t="n"/>
      <c r="I96" s="168" t="n"/>
      <c r="J96" s="168" t="n"/>
      <c r="K96" s="164" t="inlineStr"/>
      <c r="L96" s="283">
        <f>IFERROR(IF($M96="","",IF((SUMPRODUCT(--($M$9:$M$31=$M96),$H$9:$H$31,$I$9:$I$31+$J$9:$J$31)+SUMPRODUCT(--($M$35:$M$55=$M96),$H$35:$H$55,$I$35:$I$55+$J$35:$J$55)+SUMPRODUCT(--($M$59:$M$85=$M96),$H$59:$H$85,$I$59:$I$85+$J$59:$J$85)+SUMPRODUCT(--($M$89:$M$109=$M96),$H$89:$H$109,$I$89:$I$109+$J$89:$J$109))=0,"",IF((SUMPRODUCT(--('W04'!$M$9:$M$31=$M96),'W04'!$H$9:$H$31,'W04'!$I$9:$I$31+'W04'!$J$9:$J$31)+SUMPRODUCT(--('W04'!$M$35:$M$55=$M96),'W04'!$H$35:$H$55,'W04'!$I$35:$I$55+'W04'!$J$35:$J$55)+SUMPRODUCT(--('W04'!$M$59:$M$85=$M96),'W04'!$H$59:$H$85,'W04'!$I$59:$I$85+'W04'!$J$59:$J$85)+SUMPRODUCT(--('W04'!$M$89:$M$109=$M96),'W04'!$H$89:$H$109,'W04'!$I$89:$I$109+'W04'!$J$89:$J$109))=0,"",(SUMPRODUCT(--($M$9:$M$31=$M96),$H$9:$H$31,$I$9:$I$31+$J$9:$J$31)+SUMPRODUCT(--($M$35:$M$55=$M96),$H$35:$H$55,$I$35:$I$55+$J$35:$J$55)+SUMPRODUCT(--($M$59:$M$85=$M96),$H$59:$H$85,$I$59:$I$85+$J$59:$J$85)+SUMPRODUCT(--($M$89:$M$109=$M96),$H$89:$H$109,$I$89:$I$109+$J$89:$J$109))/(SUMPRODUCT(--('W04'!$M$9:$M$31=$M96),'W04'!$H$9:$H$31,'W04'!$I$9:$I$31+'W04'!$J$9:$J$31)+SUMPRODUCT(--('W04'!$M$35:$M$55=$M96),'W04'!$H$35:$H$55,'W04'!$I$35:$I$55+'W04'!$J$35:$J$55)+SUMPRODUCT(--('W04'!$M$59:$M$85=$M96),'W04'!$H$59:$H$85,'W04'!$I$59:$I$85+'W04'!$J$59:$J$85)+SUMPRODUCT(--('W04'!$M$89:$M$109=$M96),'W04'!$H$89:$H$109,'W04'!$I$89:$I$109+'W04'!$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66.3</v>
      </c>
      <c r="H99" s="168" t="n"/>
      <c r="I99" s="168" t="n"/>
      <c r="J99" s="168" t="n"/>
      <c r="K99" s="158" t="inlineStr"/>
      <c r="L99" s="283">
        <f>IFERROR(IF($M99="","",IF((SUMPRODUCT(--($M$9:$M$31=$M99),$H$9:$H$31,$I$9:$I$31+$J$9:$J$31)+SUMPRODUCT(--($M$35:$M$55=$M99),$H$35:$H$55,$I$35:$I$55+$J$35:$J$55)+SUMPRODUCT(--($M$59:$M$85=$M99),$H$59:$H$85,$I$59:$I$85+$J$59:$J$85)+SUMPRODUCT(--($M$89:$M$109=$M99),$H$89:$H$109,$I$89:$I$109+$J$89:$J$109))=0,"",IF((SUMPRODUCT(--('W04'!$M$9:$M$31=$M99),'W04'!$H$9:$H$31,'W04'!$I$9:$I$31+'W04'!$J$9:$J$31)+SUMPRODUCT(--('W04'!$M$35:$M$55=$M99),'W04'!$H$35:$H$55,'W04'!$I$35:$I$55+'W04'!$J$35:$J$55)+SUMPRODUCT(--('W04'!$M$59:$M$85=$M99),'W04'!$H$59:$H$85,'W04'!$I$59:$I$85+'W04'!$J$59:$J$85)+SUMPRODUCT(--('W04'!$M$89:$M$109=$M99),'W04'!$H$89:$H$109,'W04'!$I$89:$I$109+'W04'!$J$89:$J$109))=0,"",(SUMPRODUCT(--($M$9:$M$31=$M99),$H$9:$H$31,$I$9:$I$31+$J$9:$J$31)+SUMPRODUCT(--($M$35:$M$55=$M99),$H$35:$H$55,$I$35:$I$55+$J$35:$J$55)+SUMPRODUCT(--($M$59:$M$85=$M99),$H$59:$H$85,$I$59:$I$85+$J$59:$J$85)+SUMPRODUCT(--($M$89:$M$109=$M99),$H$89:$H$109,$I$89:$I$109+$J$89:$J$109))/(SUMPRODUCT(--('W04'!$M$9:$M$31=$M99),'W04'!$H$9:$H$31,'W04'!$I$9:$I$31+'W04'!$J$9:$J$31)+SUMPRODUCT(--('W04'!$M$35:$M$55=$M99),'W04'!$H$35:$H$55,'W04'!$I$35:$I$55+'W04'!$J$35:$J$55)+SUMPRODUCT(--('W04'!$M$59:$M$85=$M99),'W04'!$H$59:$H$85,'W04'!$I$59:$I$85+'W04'!$J$59:$J$85)+SUMPRODUCT(--('W04'!$M$89:$M$109=$M99),'W04'!$H$89:$H$109,'W04'!$I$89:$I$109+'W04'!$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04'!$M$9:$M$31=$M101),'W04'!$H$9:$H$31,'W04'!$I$9:$I$31+'W04'!$J$9:$J$31)+SUMPRODUCT(--('W04'!$M$35:$M$55=$M101),'W04'!$H$35:$H$55,'W04'!$I$35:$I$55+'W04'!$J$35:$J$55)+SUMPRODUCT(--('W04'!$M$59:$M$85=$M101),'W04'!$H$59:$H$85,'W04'!$I$59:$I$85+'W04'!$J$59:$J$85)+SUMPRODUCT(--('W04'!$M$89:$M$109=$M101),'W04'!$H$89:$H$109,'W04'!$I$89:$I$109+'W04'!$J$89:$J$109))=0,"",(SUMPRODUCT(--($M$9:$M$31=$M101),$H$9:$H$31,$I$9:$I$31+$J$9:$J$31)+SUMPRODUCT(--($M$35:$M$55=$M101),$H$35:$H$55,$I$35:$I$55+$J$35:$J$55)+SUMPRODUCT(--($M$59:$M$85=$M101),$H$59:$H$85,$I$59:$I$85+$J$59:$J$85)+SUMPRODUCT(--($M$89:$M$109=$M101),$H$89:$H$109,$I$89:$I$109+$J$89:$J$109))/(SUMPRODUCT(--('W04'!$M$9:$M$31=$M101),'W04'!$H$9:$H$31,'W04'!$I$9:$I$31+'W04'!$J$9:$J$31)+SUMPRODUCT(--('W04'!$M$35:$M$55=$M101),'W04'!$H$35:$H$55,'W04'!$I$35:$I$55+'W04'!$J$35:$J$55)+SUMPRODUCT(--('W04'!$M$59:$M$85=$M101),'W04'!$H$59:$H$85,'W04'!$I$59:$I$85+'W04'!$J$59:$J$85)+SUMPRODUCT(--('W04'!$M$89:$M$109=$M101),'W04'!$H$89:$H$109,'W04'!$I$89:$I$109+'W04'!$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04'!$M$9:$M$31=$M103),'W04'!$H$9:$H$31,'W04'!$I$9:$I$31+'W04'!$J$9:$J$31)+SUMPRODUCT(--('W04'!$M$35:$M$55=$M103),'W04'!$H$35:$H$55,'W04'!$I$35:$I$55+'W04'!$J$35:$J$55)+SUMPRODUCT(--('W04'!$M$59:$M$85=$M103),'W04'!$H$59:$H$85,'W04'!$I$59:$I$85+'W04'!$J$59:$J$85)+SUMPRODUCT(--('W04'!$M$89:$M$109=$M103),'W04'!$H$89:$H$109,'W04'!$I$89:$I$109+'W04'!$J$89:$J$109))=0,"",(SUMPRODUCT(--($M$9:$M$31=$M103),$H$9:$H$31,$I$9:$I$31+$J$9:$J$31)+SUMPRODUCT(--($M$35:$M$55=$M103),$H$35:$H$55,$I$35:$I$55+$J$35:$J$55)+SUMPRODUCT(--($M$59:$M$85=$M103),$H$59:$H$85,$I$59:$I$85+$J$59:$J$85)+SUMPRODUCT(--($M$89:$M$109=$M103),$H$89:$H$109,$I$89:$I$109+$J$89:$J$109))/(SUMPRODUCT(--('W04'!$M$9:$M$31=$M103),'W04'!$H$9:$H$31,'W04'!$I$9:$I$31+'W04'!$J$9:$J$31)+SUMPRODUCT(--('W04'!$M$35:$M$55=$M103),'W04'!$H$35:$H$55,'W04'!$I$35:$I$55+'W04'!$J$35:$J$55)+SUMPRODUCT(--('W04'!$M$59:$M$85=$M103),'W04'!$H$59:$H$85,'W04'!$I$59:$I$85+'W04'!$J$59:$J$85)+SUMPRODUCT(--('W04'!$M$89:$M$109=$M103),'W04'!$H$89:$H$109,'W04'!$I$89:$I$109+'W04'!$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51</v>
      </c>
      <c r="H107" s="168" t="n"/>
      <c r="I107" s="168" t="n"/>
      <c r="J107" s="168" t="n"/>
      <c r="K107" s="158" t="inlineStr"/>
      <c r="L107" s="283">
        <f>IFERROR(IF($M107="","",IF((SUMPRODUCT(--($M$9:$M$31=$M107),$H$9:$H$31,$I$9:$I$31+$J$9:$J$31)+SUMPRODUCT(--($M$35:$M$55=$M107),$H$35:$H$55,$I$35:$I$55+$J$35:$J$55)+SUMPRODUCT(--($M$59:$M$85=$M107),$H$59:$H$85,$I$59:$I$85+$J$59:$J$85)+SUMPRODUCT(--($M$89:$M$109=$M107),$H$89:$H$109,$I$89:$I$109+$J$89:$J$109))=0,"",IF((SUMPRODUCT(--('W04'!$M$9:$M$31=$M107),'W04'!$H$9:$H$31,'W04'!$I$9:$I$31+'W04'!$J$9:$J$31)+SUMPRODUCT(--('W04'!$M$35:$M$55=$M107),'W04'!$H$35:$H$55,'W04'!$I$35:$I$55+'W04'!$J$35:$J$55)+SUMPRODUCT(--('W04'!$M$59:$M$85=$M107),'W04'!$H$59:$H$85,'W04'!$I$59:$I$85+'W04'!$J$59:$J$85)+SUMPRODUCT(--('W04'!$M$89:$M$109=$M107),'W04'!$H$89:$H$109,'W04'!$I$89:$I$109+'W04'!$J$89:$J$109))=0,"",(SUMPRODUCT(--($M$9:$M$31=$M107),$H$9:$H$31,$I$9:$I$31+$J$9:$J$31)+SUMPRODUCT(--($M$35:$M$55=$M107),$H$35:$H$55,$I$35:$I$55+$J$35:$J$55)+SUMPRODUCT(--($M$59:$M$85=$M107),$H$59:$H$85,$I$59:$I$85+$J$59:$J$85)+SUMPRODUCT(--($M$89:$M$109=$M107),$H$89:$H$109,$I$89:$I$109+$J$89:$J$109))/(SUMPRODUCT(--('W04'!$M$9:$M$31=$M107),'W04'!$H$9:$H$31,'W04'!$I$9:$I$31+'W04'!$J$9:$J$31)+SUMPRODUCT(--('W04'!$M$35:$M$55=$M107),'W04'!$H$35:$H$55,'W04'!$I$35:$I$55+'W04'!$J$35:$J$55)+SUMPRODUCT(--('W04'!$M$59:$M$85=$M107),'W04'!$H$59:$H$85,'W04'!$I$59:$I$85+'W04'!$J$59:$J$85)+SUMPRODUCT(--('W04'!$M$89:$M$109=$M107),'W04'!$H$89:$H$109,'W04'!$I$89:$I$109+'W04'!$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&amp;CW05  •  Settimana 05&amp;RPagina &amp;P di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06  •  INTENSIFICAZIONE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IFERROR(SUMPRODUCT(('W06'!$H$9:$H$31&lt;&gt;"")*('W06'!$I$9:$I$31&lt;&gt;"")*'W06'!$H$9:$H$31*('W06'!$I$9:$I$31+'W06'!$J$9:$J$31))/SUMPRODUCT(('W05'!$H$9:$H$31&lt;&gt;"")*('W05'!$I$9:$I$31&lt;&gt;"")*'W05'!$H$9:$H$31*('W05'!$I$9:$I$31+'W05'!$J$9:$J$31))-1,"")</f>
        <v/>
      </c>
      <c r="E5" s="239" t="inlineStr">
        <is>
          <t>G2</t>
        </is>
      </c>
      <c r="F5" s="279">
        <f>IFERROR(SUMPRODUCT(('W06'!$H$35:$H$55&lt;&gt;"")*('W06'!$I$35:$I$55&lt;&gt;"")*'W06'!$H$35:$H$55*('W06'!$I$35:$I$55+'W06'!$J$35:$J$55))/SUMPRODUCT(('W05'!$H$35:$H$55&lt;&gt;"")*('W05'!$I$35:$I$55&lt;&gt;"")*'W05'!$H$35:$H$55*('W05'!$I$35:$I$55+'W05'!$J$35:$J$55))-1,"")</f>
        <v/>
      </c>
      <c r="G5" s="239" t="inlineStr">
        <is>
          <t>G3</t>
        </is>
      </c>
      <c r="H5" s="279">
        <f>IFERROR(SUMPRODUCT(('W06'!$H$59:$H$85&lt;&gt;"")*('W06'!$I$59:$I$85&lt;&gt;"")*'W06'!$H$59:$H$85*('W06'!$I$59:$I$85+'W06'!$J$59:$J$85))/SUMPRODUCT(('W05'!$H$59:$H$85&lt;&gt;"")*('W05'!$I$59:$I$85&lt;&gt;"")*'W05'!$H$59:$H$85*('W05'!$I$59:$I$85+'W05'!$J$59:$J$85))-1,"")</f>
        <v/>
      </c>
      <c r="I5" s="239" t="inlineStr">
        <is>
          <t>G4</t>
        </is>
      </c>
      <c r="J5" s="280" t="inlineStr">
        <is>
          <t>WEEK</t>
        </is>
      </c>
      <c r="K5" s="301">
        <f>IFERROR((SUMPRODUCT(('W06'!$H$9:$H$31&lt;&gt;"")*('W06'!$I$9:$I$31&lt;&gt;"")*'W06'!$H$9:$H$31*('W06'!$I$9:$I$31+'W06'!$J$9:$J$31))+SUMPRODUCT(('W06'!$H$35:$H$55&lt;&gt;"")*('W06'!$I$35:$I$55&lt;&gt;"")*'W06'!$H$35:$H$55*('W06'!$I$35:$I$55+'W06'!$J$35:$J$55))+SUMPRODUCT(('W06'!$H$59:$H$85&lt;&gt;"")*('W06'!$I$59:$I$85&lt;&gt;"")*'W06'!$H$59:$H$85*('W06'!$I$59:$I$85+'W06'!$J$59:$J$85))+SUMPRODUCT(('W06'!$H$89:$H$109&lt;&gt;"")*('W06'!$I$89:$I$109&lt;&gt;"")*'W06'!$H$89:$H$109*('W06'!$I$89:$I$109+'W06'!$J$89:$J$109)))/(SUMPRODUCT(('W05'!$H$9:$H$31&lt;&gt;"")*('W05'!$I$9:$I$31&lt;&gt;"")*'W05'!$H$9:$H$31*('W05'!$I$9:$I$31+'W05'!$J$9:$J$31))+SUMPRODUCT(('W05'!$H$35:$H$55&lt;&gt;"")*('W05'!$I$35:$I$55&lt;&gt;"")*'W05'!$H$35:$H$55*('W05'!$I$35:$I$55+'W05'!$J$35:$J$55))+SUMPRODUCT(('W05'!$H$59:$H$85&lt;&gt;"")*('W05'!$I$59:$I$85&lt;&gt;"")*'W05'!$H$59:$H$85*('W05'!$I$59:$I$85+'W05'!$J$59:$J$85))+SUMPRODUCT(('W05'!$H$89:$H$109&lt;&gt;"")*('W05'!$I$89:$I$109&lt;&gt;"")*'W05'!$H$89:$H$109*('W05'!$I$89:$I$109+'W05'!$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135.2</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05'!$M$9:$M$31=$M9),'W05'!$H$9:$H$31,'W05'!$I$9:$I$31+'W05'!$J$9:$J$31)+SUMPRODUCT(--('W05'!$M$35:$M$55=$M9),'W05'!$H$35:$H$55,'W05'!$I$35:$I$55+'W05'!$J$35:$J$55)+SUMPRODUCT(--('W05'!$M$59:$M$85=$M9),'W05'!$H$59:$H$85,'W05'!$I$59:$I$85+'W05'!$J$59:$J$85)+SUMPRODUCT(--('W05'!$M$89:$M$109=$M9),'W05'!$H$89:$H$109,'W05'!$I$89:$I$109+'W05'!$J$89:$J$109))=0,"",(SUMPRODUCT(--($M$9:$M$31=$M9),$H$9:$H$31,$I$9:$I$31+$J$9:$J$31)+SUMPRODUCT(--($M$35:$M$55=$M9),$H$35:$H$55,$I$35:$I$55+$J$35:$J$55)+SUMPRODUCT(--($M$59:$M$85=$M9),$H$59:$H$85,$I$59:$I$85+$J$59:$J$85)+SUMPRODUCT(--($M$89:$M$109=$M9),$H$89:$H$109,$I$89:$I$109+$J$89:$J$109))/(SUMPRODUCT(--('W05'!$M$9:$M$31=$M9),'W05'!$H$9:$H$31,'W05'!$I$9:$I$31+'W05'!$J$9:$J$31)+SUMPRODUCT(--('W05'!$M$35:$M$55=$M9),'W05'!$H$35:$H$55,'W05'!$I$35:$I$55+'W05'!$J$35:$J$55)+SUMPRODUCT(--('W05'!$M$59:$M$85=$M9),'W05'!$H$59:$H$85,'W05'!$I$59:$I$85+'W05'!$J$59:$J$85)+SUMPRODUCT(--('W05'!$M$89:$M$109=$M9),'W05'!$H$89:$H$109,'W05'!$I$89:$I$109+'W05'!$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57.2</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05'!$M$9:$M$31=$M12),'W05'!$H$9:$H$31,'W05'!$I$9:$I$31+'W05'!$J$9:$J$31)+SUMPRODUCT(--('W05'!$M$35:$M$55=$M12),'W05'!$H$35:$H$55,'W05'!$I$35:$I$55+'W05'!$J$35:$J$55)+SUMPRODUCT(--('W05'!$M$59:$M$85=$M12),'W05'!$H$59:$H$85,'W05'!$I$59:$I$85+'W05'!$J$59:$J$85)+SUMPRODUCT(--('W05'!$M$89:$M$109=$M12),'W05'!$H$89:$H$109,'W05'!$I$89:$I$109+'W05'!$J$89:$J$109))=0,"",(SUMPRODUCT(--($M$9:$M$31=$M12),$H$9:$H$31,$I$9:$I$31+$J$9:$J$31)+SUMPRODUCT(--($M$35:$M$55=$M12),$H$35:$H$55,$I$35:$I$55+$J$35:$J$55)+SUMPRODUCT(--($M$59:$M$85=$M12),$H$59:$H$85,$I$59:$I$85+$J$59:$J$85)+SUMPRODUCT(--($M$89:$M$109=$M12),$H$89:$H$109,$I$89:$I$109+$J$89:$J$109))/(SUMPRODUCT(--('W05'!$M$9:$M$31=$M12),'W05'!$H$9:$H$31,'W05'!$I$9:$I$31+'W05'!$J$9:$J$31)+SUMPRODUCT(--('W05'!$M$35:$M$55=$M12),'W05'!$H$35:$H$55,'W05'!$I$35:$I$55+'W05'!$J$35:$J$55)+SUMPRODUCT(--('W05'!$M$59:$M$85=$M12),'W05'!$H$59:$H$85,'W05'!$I$59:$I$85+'W05'!$J$59:$J$85)+SUMPRODUCT(--('W05'!$M$89:$M$109=$M12),'W05'!$H$89:$H$109,'W05'!$I$89:$I$109+'W05'!$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70.2</v>
      </c>
      <c r="H15" s="160" t="n"/>
      <c r="I15" s="161" t="n"/>
      <c r="J15" s="161" t="n"/>
      <c r="K15" s="158" t="inlineStr"/>
      <c r="L15" s="283">
        <f>IFERROR(IF($M15="","",IF((SUMPRODUCT(--($M$9:$M$31=$M15),$H$9:$H$31,$I$9:$I$31+$J$9:$J$31)+SUMPRODUCT(--($M$35:$M$55=$M15),$H$35:$H$55,$I$35:$I$55+$J$35:$J$55)+SUMPRODUCT(--($M$59:$M$85=$M15),$H$59:$H$85,$I$59:$I$85+$J$59:$J$85)+SUMPRODUCT(--($M$89:$M$109=$M15),$H$89:$H$109,$I$89:$I$109+$J$89:$J$109))=0,"",IF((SUMPRODUCT(--('W05'!$M$9:$M$31=$M15),'W05'!$H$9:$H$31,'W05'!$I$9:$I$31+'W05'!$J$9:$J$31)+SUMPRODUCT(--('W05'!$M$35:$M$55=$M15),'W05'!$H$35:$H$55,'W05'!$I$35:$I$55+'W05'!$J$35:$J$55)+SUMPRODUCT(--('W05'!$M$59:$M$85=$M15),'W05'!$H$59:$H$85,'W05'!$I$59:$I$85+'W05'!$J$59:$J$85)+SUMPRODUCT(--('W05'!$M$89:$M$109=$M15),'W05'!$H$89:$H$109,'W05'!$I$89:$I$109+'W05'!$J$89:$J$109))=0,"",(SUMPRODUCT(--($M$9:$M$31=$M15),$H$9:$H$31,$I$9:$I$31+$J$9:$J$31)+SUMPRODUCT(--($M$35:$M$55=$M15),$H$35:$H$55,$I$35:$I$55+$J$35:$J$55)+SUMPRODUCT(--($M$59:$M$85=$M15),$H$59:$H$85,$I$59:$I$85+$J$59:$J$85)+SUMPRODUCT(--($M$89:$M$109=$M15),$H$89:$H$109,$I$89:$I$109+$J$89:$J$109))/(SUMPRODUCT(--('W05'!$M$9:$M$31=$M15),'W05'!$H$9:$H$31,'W05'!$I$9:$I$31+'W05'!$J$9:$J$31)+SUMPRODUCT(--('W05'!$M$35:$M$55=$M15),'W05'!$H$35:$H$55,'W05'!$I$35:$I$55+'W05'!$J$35:$J$55)+SUMPRODUCT(--('W05'!$M$59:$M$85=$M15),'W05'!$H$59:$H$85,'W05'!$I$59:$I$85+'W05'!$J$59:$J$85)+SUMPRODUCT(--('W05'!$M$89:$M$109=$M15),'W05'!$H$89:$H$109,'W05'!$I$89:$I$109+'W05'!$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20.8</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05'!$M$9:$M$31=$M17),'W05'!$H$9:$H$31,'W05'!$I$9:$I$31+'W05'!$J$9:$J$31)+SUMPRODUCT(--('W05'!$M$35:$M$55=$M17),'W05'!$H$35:$H$55,'W05'!$I$35:$I$55+'W05'!$J$35:$J$55)+SUMPRODUCT(--('W05'!$M$59:$M$85=$M17),'W05'!$H$59:$H$85,'W05'!$I$59:$I$85+'W05'!$J$59:$J$85)+SUMPRODUCT(--('W05'!$M$89:$M$109=$M17),'W05'!$H$89:$H$109,'W05'!$I$89:$I$109+'W05'!$J$89:$J$109))=0,"",(SUMPRODUCT(--($M$9:$M$31=$M17),$H$9:$H$31,$I$9:$I$31+$J$9:$J$31)+SUMPRODUCT(--($M$35:$M$55=$M17),$H$35:$H$55,$I$35:$I$55+$J$35:$J$55)+SUMPRODUCT(--($M$59:$M$85=$M17),$H$59:$H$85,$I$59:$I$85+$J$59:$J$85)+SUMPRODUCT(--($M$89:$M$109=$M17),$H$89:$H$109,$I$89:$I$109+$J$89:$J$109))/(SUMPRODUCT(--('W05'!$M$9:$M$31=$M17),'W05'!$H$9:$H$31,'W05'!$I$9:$I$31+'W05'!$J$9:$J$31)+SUMPRODUCT(--('W05'!$M$35:$M$55=$M17),'W05'!$H$35:$H$55,'W05'!$I$35:$I$55+'W05'!$J$35:$J$55)+SUMPRODUCT(--('W05'!$M$59:$M$85=$M17),'W05'!$H$59:$H$85,'W05'!$I$59:$I$85+'W05'!$J$59:$J$85)+SUMPRODUCT(--('W05'!$M$89:$M$109=$M17),'W05'!$H$89:$H$109,'W05'!$I$89:$I$109+'W05'!$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93.59999999999999</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05'!$M$9:$M$31=$M19),'W05'!$H$9:$H$31,'W05'!$I$9:$I$31+'W05'!$J$9:$J$31)+SUMPRODUCT(--('W05'!$M$35:$M$55=$M19),'W05'!$H$35:$H$55,'W05'!$I$35:$I$55+'W05'!$J$35:$J$55)+SUMPRODUCT(--('W05'!$M$59:$M$85=$M19),'W05'!$H$59:$H$85,'W05'!$I$59:$I$85+'W05'!$J$59:$J$85)+SUMPRODUCT(--('W05'!$M$89:$M$109=$M19),'W05'!$H$89:$H$109,'W05'!$I$89:$I$109+'W05'!$J$89:$J$109))=0,"",(SUMPRODUCT(--($M$9:$M$31=$M19),$H$9:$H$31,$I$9:$I$31+$J$9:$J$31)+SUMPRODUCT(--($M$35:$M$55=$M19),$H$35:$H$55,$I$35:$I$55+$J$35:$J$55)+SUMPRODUCT(--($M$59:$M$85=$M19),$H$59:$H$85,$I$59:$I$85+$J$59:$J$85)+SUMPRODUCT(--($M$89:$M$109=$M19),$H$89:$H$109,$I$89:$I$109+$J$89:$J$109))/(SUMPRODUCT(--('W05'!$M$9:$M$31=$M19),'W05'!$H$9:$H$31,'W05'!$I$9:$I$31+'W05'!$J$9:$J$31)+SUMPRODUCT(--('W05'!$M$35:$M$55=$M19),'W05'!$H$35:$H$55,'W05'!$I$35:$I$55+'W05'!$J$35:$J$55)+SUMPRODUCT(--('W05'!$M$59:$M$85=$M19),'W05'!$H$59:$H$85,'W05'!$I$59:$I$85+'W05'!$J$59:$J$85)+SUMPRODUCT(--('W05'!$M$89:$M$109=$M19),'W05'!$H$89:$H$109,'W05'!$I$89:$I$109+'W05'!$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05'!$M$9:$M$31=$M22),'W05'!$H$9:$H$31,'W05'!$I$9:$I$31+'W05'!$J$9:$J$31)+SUMPRODUCT(--('W05'!$M$35:$M$55=$M22),'W05'!$H$35:$H$55,'W05'!$I$35:$I$55+'W05'!$J$35:$J$55)+SUMPRODUCT(--('W05'!$M$59:$M$85=$M22),'W05'!$H$59:$H$85,'W05'!$I$59:$I$85+'W05'!$J$59:$J$85)+SUMPRODUCT(--('W05'!$M$89:$M$109=$M22),'W05'!$H$89:$H$109,'W05'!$I$89:$I$109+'W05'!$J$89:$J$109))=0,"",(SUMPRODUCT(--($M$9:$M$31=$M22),$H$9:$H$31,$I$9:$I$31+$J$9:$J$31)+SUMPRODUCT(--($M$35:$M$55=$M22),$H$35:$H$55,$I$35:$I$55+$J$35:$J$55)+SUMPRODUCT(--($M$59:$M$85=$M22),$H$59:$H$85,$I$59:$I$85+$J$59:$J$85)+SUMPRODUCT(--($M$89:$M$109=$M22),$H$89:$H$109,$I$89:$I$109+$J$89:$J$109))/(SUMPRODUCT(--('W05'!$M$9:$M$31=$M22),'W05'!$H$9:$H$31,'W05'!$I$9:$I$31+'W05'!$J$9:$J$31)+SUMPRODUCT(--('W05'!$M$35:$M$55=$M22),'W05'!$H$35:$H$55,'W05'!$I$35:$I$55+'W05'!$J$35:$J$55)+SUMPRODUCT(--('W05'!$M$59:$M$85=$M22),'W05'!$H$59:$H$85,'W05'!$I$59:$I$85+'W05'!$J$59:$J$85)+SUMPRODUCT(--('W05'!$M$89:$M$109=$M22),'W05'!$H$89:$H$109,'W05'!$I$89:$I$109+'W05'!$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05'!$M$9:$M$31=$M25),'W05'!$H$9:$H$31,'W05'!$I$9:$I$31+'W05'!$J$9:$J$31)+SUMPRODUCT(--('W05'!$M$35:$M$55=$M25),'W05'!$H$35:$H$55,'W05'!$I$35:$I$55+'W05'!$J$35:$J$55)+SUMPRODUCT(--('W05'!$M$59:$M$85=$M25),'W05'!$H$59:$H$85,'W05'!$I$59:$I$85+'W05'!$J$59:$J$85)+SUMPRODUCT(--('W05'!$M$89:$M$109=$M25),'W05'!$H$89:$H$109,'W05'!$I$89:$I$109+'W05'!$J$89:$J$109))=0,"",(SUMPRODUCT(--($M$9:$M$31=$M25),$H$9:$H$31,$I$9:$I$31+$J$9:$J$31)+SUMPRODUCT(--($M$35:$M$55=$M25),$H$35:$H$55,$I$35:$I$55+$J$35:$J$55)+SUMPRODUCT(--($M$59:$M$85=$M25),$H$59:$H$85,$I$59:$I$85+$J$59:$J$85)+SUMPRODUCT(--($M$89:$M$109=$M25),$H$89:$H$109,$I$89:$I$109+$J$89:$J$109))/(SUMPRODUCT(--('W05'!$M$9:$M$31=$M25),'W05'!$H$9:$H$31,'W05'!$I$9:$I$31+'W05'!$J$9:$J$31)+SUMPRODUCT(--('W05'!$M$35:$M$55=$M25),'W05'!$H$35:$H$55,'W05'!$I$35:$I$55+'W05'!$J$35:$J$55)+SUMPRODUCT(--('W05'!$M$59:$M$85=$M25),'W05'!$H$59:$H$85,'W05'!$I$59:$I$85+'W05'!$J$59:$J$85)+SUMPRODUCT(--('W05'!$M$89:$M$109=$M25),'W05'!$H$89:$H$109,'W05'!$I$89:$I$109+'W05'!$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05'!$M$9:$M$31=$M29),'W05'!$H$9:$H$31,'W05'!$I$9:$I$31+'W05'!$J$9:$J$31)+SUMPRODUCT(--('W05'!$M$35:$M$55=$M29),'W05'!$H$35:$H$55,'W05'!$I$35:$I$55+'W05'!$J$35:$J$55)+SUMPRODUCT(--('W05'!$M$59:$M$85=$M29),'W05'!$H$59:$H$85,'W05'!$I$59:$I$85+'W05'!$J$59:$J$85)+SUMPRODUCT(--('W05'!$M$89:$M$109=$M29),'W05'!$H$89:$H$109,'W05'!$I$89:$I$109+'W05'!$J$89:$J$109))=0,"",(SUMPRODUCT(--($M$9:$M$31=$M29),$H$9:$H$31,$I$9:$I$31+$J$9:$J$31)+SUMPRODUCT(--($M$35:$M$55=$M29),$H$35:$H$55,$I$35:$I$55+$J$35:$J$55)+SUMPRODUCT(--($M$59:$M$85=$M29),$H$59:$H$85,$I$59:$I$85+$J$59:$J$85)+SUMPRODUCT(--($M$89:$M$109=$M29),$H$89:$H$109,$I$89:$I$109+$J$89:$J$109))/(SUMPRODUCT(--('W05'!$M$9:$M$31=$M29),'W05'!$H$9:$H$31,'W05'!$I$9:$I$31+'W05'!$J$9:$J$31)+SUMPRODUCT(--('W05'!$M$35:$M$55=$M29),'W05'!$H$35:$H$55,'W05'!$I$35:$I$55+'W05'!$J$35:$J$55)+SUMPRODUCT(--('W05'!$M$59:$M$85=$M29),'W05'!$H$59:$H$85,'W05'!$I$59:$I$85+'W05'!$J$59:$J$85)+SUMPRODUCT(--('W05'!$M$89:$M$109=$M29),'W05'!$H$89:$H$109,'W05'!$I$89:$I$109+'W05'!$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176.8</v>
      </c>
      <c r="H35" s="160" t="n"/>
      <c r="I35" s="161" t="n"/>
      <c r="J35" s="161" t="n"/>
      <c r="K35" s="158" t="inlineStr"/>
      <c r="L35" s="283">
        <f>IFERROR(IF($M35="","",IF((SUMPRODUCT(--($M$9:$M$31=$M35),$H$9:$H$31,$I$9:$I$31+$J$9:$J$31)+SUMPRODUCT(--($M$35:$M$55=$M35),$H$35:$H$55,$I$35:$I$55+$J$35:$J$55)+SUMPRODUCT(--($M$59:$M$85=$M35),$H$59:$H$85,$I$59:$I$85+$J$59:$J$85)+SUMPRODUCT(--($M$89:$M$109=$M35),$H$89:$H$109,$I$89:$I$109+$J$89:$J$109))=0,"",IF((SUMPRODUCT(--('W05'!$M$9:$M$31=$M35),'W05'!$H$9:$H$31,'W05'!$I$9:$I$31+'W05'!$J$9:$J$31)+SUMPRODUCT(--('W05'!$M$35:$M$55=$M35),'W05'!$H$35:$H$55,'W05'!$I$35:$I$55+'W05'!$J$35:$J$55)+SUMPRODUCT(--('W05'!$M$59:$M$85=$M35),'W05'!$H$59:$H$85,'W05'!$I$59:$I$85+'W05'!$J$59:$J$85)+SUMPRODUCT(--('W05'!$M$89:$M$109=$M35),'W05'!$H$89:$H$109,'W05'!$I$89:$I$109+'W05'!$J$89:$J$109))=0,"",(SUMPRODUCT(--($M$9:$M$31=$M35),$H$9:$H$31,$I$9:$I$31+$J$9:$J$31)+SUMPRODUCT(--($M$35:$M$55=$M35),$H$35:$H$55,$I$35:$I$55+$J$35:$J$55)+SUMPRODUCT(--($M$59:$M$85=$M35),$H$59:$H$85,$I$59:$I$85+$J$59:$J$85)+SUMPRODUCT(--($M$89:$M$109=$M35),$H$89:$H$109,$I$89:$I$109+$J$89:$J$109))/(SUMPRODUCT(--('W05'!$M$9:$M$31=$M35),'W05'!$H$9:$H$31,'W05'!$I$9:$I$31+'W05'!$J$9:$J$31)+SUMPRODUCT(--('W05'!$M$35:$M$55=$M35),'W05'!$H$35:$H$55,'W05'!$I$35:$I$55+'W05'!$J$35:$J$55)+SUMPRODUCT(--('W05'!$M$59:$M$85=$M35),'W05'!$H$59:$H$85,'W05'!$I$59:$I$85+'W05'!$J$59:$J$85)+SUMPRODUCT(--('W05'!$M$89:$M$109=$M35),'W05'!$H$89:$H$109,'W05'!$I$89:$I$109+'W05'!$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166.4</v>
      </c>
      <c r="H38" s="160" t="n"/>
      <c r="I38" s="161" t="n"/>
      <c r="J38" s="161" t="n"/>
      <c r="K38" s="164" t="inlineStr"/>
      <c r="L38" s="283">
        <f>IFERROR(IF($M38="","",IF((SUMPRODUCT(--($M$9:$M$31=$M38),$H$9:$H$31,$I$9:$I$31+$J$9:$J$31)+SUMPRODUCT(--($M$35:$M$55=$M38),$H$35:$H$55,$I$35:$I$55+$J$35:$J$55)+SUMPRODUCT(--($M$59:$M$85=$M38),$H$59:$H$85,$I$59:$I$85+$J$59:$J$85)+SUMPRODUCT(--($M$89:$M$109=$M38),$H$89:$H$109,$I$89:$I$109+$J$89:$J$109))=0,"",IF((SUMPRODUCT(--('W05'!$M$9:$M$31=$M38),'W05'!$H$9:$H$31,'W05'!$I$9:$I$31+'W05'!$J$9:$J$31)+SUMPRODUCT(--('W05'!$M$35:$M$55=$M38),'W05'!$H$35:$H$55,'W05'!$I$35:$I$55+'W05'!$J$35:$J$55)+SUMPRODUCT(--('W05'!$M$59:$M$85=$M38),'W05'!$H$59:$H$85,'W05'!$I$59:$I$85+'W05'!$J$59:$J$85)+SUMPRODUCT(--('W05'!$M$89:$M$109=$M38),'W05'!$H$89:$H$109,'W05'!$I$89:$I$109+'W05'!$J$89:$J$109))=0,"",(SUMPRODUCT(--($M$9:$M$31=$M38),$H$9:$H$31,$I$9:$I$31+$J$9:$J$31)+SUMPRODUCT(--($M$35:$M$55=$M38),$H$35:$H$55,$I$35:$I$55+$J$35:$J$55)+SUMPRODUCT(--($M$59:$M$85=$M38),$H$59:$H$85,$I$59:$I$85+$J$59:$J$85)+SUMPRODUCT(--($M$89:$M$109=$M38),$H$89:$H$109,$I$89:$I$109+$J$89:$J$109))/(SUMPRODUCT(--('W05'!$M$9:$M$31=$M38),'W05'!$H$9:$H$31,'W05'!$I$9:$I$31+'W05'!$J$9:$J$31)+SUMPRODUCT(--('W05'!$M$35:$M$55=$M38),'W05'!$H$35:$H$55,'W05'!$I$35:$I$55+'W05'!$J$35:$J$55)+SUMPRODUCT(--('W05'!$M$59:$M$85=$M38),'W05'!$H$59:$H$85,'W05'!$I$59:$I$85+'W05'!$J$59:$J$85)+SUMPRODUCT(--('W05'!$M$89:$M$109=$M38),'W05'!$H$89:$H$109,'W05'!$I$89:$I$109+'W05'!$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67.59999999999999</v>
      </c>
      <c r="H41" s="160" t="n"/>
      <c r="I41" s="161" t="n"/>
      <c r="J41" s="161" t="n"/>
      <c r="K41" s="158" t="inlineStr"/>
      <c r="L41" s="283">
        <f>IFERROR(IF($M41="","",IF((SUMPRODUCT(--($M$9:$M$31=$M41),$H$9:$H$31,$I$9:$I$31+$J$9:$J$31)+SUMPRODUCT(--($M$35:$M$55=$M41),$H$35:$H$55,$I$35:$I$55+$J$35:$J$55)+SUMPRODUCT(--($M$59:$M$85=$M41),$H$59:$H$85,$I$59:$I$85+$J$59:$J$85)+SUMPRODUCT(--($M$89:$M$109=$M41),$H$89:$H$109,$I$89:$I$109+$J$89:$J$109))=0,"",IF((SUMPRODUCT(--('W05'!$M$9:$M$31=$M41),'W05'!$H$9:$H$31,'W05'!$I$9:$I$31+'W05'!$J$9:$J$31)+SUMPRODUCT(--('W05'!$M$35:$M$55=$M41),'W05'!$H$35:$H$55,'W05'!$I$35:$I$55+'W05'!$J$35:$J$55)+SUMPRODUCT(--('W05'!$M$59:$M$85=$M41),'W05'!$H$59:$H$85,'W05'!$I$59:$I$85+'W05'!$J$59:$J$85)+SUMPRODUCT(--('W05'!$M$89:$M$109=$M41),'W05'!$H$89:$H$109,'W05'!$I$89:$I$109+'W05'!$J$89:$J$109))=0,"",(SUMPRODUCT(--($M$9:$M$31=$M41),$H$9:$H$31,$I$9:$I$31+$J$9:$J$31)+SUMPRODUCT(--($M$35:$M$55=$M41),$H$35:$H$55,$I$35:$I$55+$J$35:$J$55)+SUMPRODUCT(--($M$59:$M$85=$M41),$H$59:$H$85,$I$59:$I$85+$J$59:$J$85)+SUMPRODUCT(--($M$89:$M$109=$M41),$H$89:$H$109,$I$89:$I$109+$J$89:$J$109))/(SUMPRODUCT(--('W05'!$M$9:$M$31=$M41),'W05'!$H$9:$H$31,'W05'!$I$9:$I$31+'W05'!$J$9:$J$31)+SUMPRODUCT(--('W05'!$M$35:$M$55=$M41),'W05'!$H$35:$H$55,'W05'!$I$35:$I$55+'W05'!$J$35:$J$55)+SUMPRODUCT(--('W05'!$M$59:$M$85=$M41),'W05'!$H$59:$H$85,'W05'!$I$59:$I$85+'W05'!$J$59:$J$85)+SUMPRODUCT(--('W05'!$M$89:$M$109=$M41),'W05'!$H$89:$H$109,'W05'!$I$89:$I$109+'W05'!$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31.2</v>
      </c>
      <c r="H43" s="160" t="n"/>
      <c r="I43" s="161" t="n"/>
      <c r="J43" s="161" t="n"/>
      <c r="K43" s="158" t="inlineStr"/>
      <c r="L43" s="283">
        <f>IFERROR(IF($M43="","",IF((SUMPRODUCT(--($M$9:$M$31=$M43),$H$9:$H$31,$I$9:$I$31+$J$9:$J$31)+SUMPRODUCT(--($M$35:$M$55=$M43),$H$35:$H$55,$I$35:$I$55+$J$35:$J$55)+SUMPRODUCT(--($M$59:$M$85=$M43),$H$59:$H$85,$I$59:$I$85+$J$59:$J$85)+SUMPRODUCT(--($M$89:$M$109=$M43),$H$89:$H$109,$I$89:$I$109+$J$89:$J$109))=0,"",IF((SUMPRODUCT(--('W05'!$M$9:$M$31=$M43),'W05'!$H$9:$H$31,'W05'!$I$9:$I$31+'W05'!$J$9:$J$31)+SUMPRODUCT(--('W05'!$M$35:$M$55=$M43),'W05'!$H$35:$H$55,'W05'!$I$35:$I$55+'W05'!$J$35:$J$55)+SUMPRODUCT(--('W05'!$M$59:$M$85=$M43),'W05'!$H$59:$H$85,'W05'!$I$59:$I$85+'W05'!$J$59:$J$85)+SUMPRODUCT(--('W05'!$M$89:$M$109=$M43),'W05'!$H$89:$H$109,'W05'!$I$89:$I$109+'W05'!$J$89:$J$109))=0,"",(SUMPRODUCT(--($M$9:$M$31=$M43),$H$9:$H$31,$I$9:$I$31+$J$9:$J$31)+SUMPRODUCT(--($M$35:$M$55=$M43),$H$35:$H$55,$I$35:$I$55+$J$35:$J$55)+SUMPRODUCT(--($M$59:$M$85=$M43),$H$59:$H$85,$I$59:$I$85+$J$59:$J$85)+SUMPRODUCT(--($M$89:$M$109=$M43),$H$89:$H$109,$I$89:$I$109+$J$89:$J$109))/(SUMPRODUCT(--('W05'!$M$9:$M$31=$M43),'W05'!$H$9:$H$31,'W05'!$I$9:$I$31+'W05'!$J$9:$J$31)+SUMPRODUCT(--('W05'!$M$35:$M$55=$M43),'W05'!$H$35:$H$55,'W05'!$I$35:$I$55+'W05'!$J$35:$J$55)+SUMPRODUCT(--('W05'!$M$59:$M$85=$M43),'W05'!$H$59:$H$85,'W05'!$I$59:$I$85+'W05'!$J$59:$J$85)+SUMPRODUCT(--('W05'!$M$89:$M$109=$M43),'W05'!$H$89:$H$109,'W05'!$I$89:$I$109+'W05'!$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83.2</v>
      </c>
      <c r="H46" s="168" t="n"/>
      <c r="I46" s="168" t="n"/>
      <c r="J46" s="168" t="n"/>
      <c r="K46" s="164" t="inlineStr"/>
      <c r="L46" s="283">
        <f>IFERROR(IF($M46="","",IF((SUMPRODUCT(--($M$9:$M$31=$M46),$H$9:$H$31,$I$9:$I$31+$J$9:$J$31)+SUMPRODUCT(--($M$35:$M$55=$M46),$H$35:$H$55,$I$35:$I$55+$J$35:$J$55)+SUMPRODUCT(--($M$59:$M$85=$M46),$H$59:$H$85,$I$59:$I$85+$J$59:$J$85)+SUMPRODUCT(--($M$89:$M$109=$M46),$H$89:$H$109,$I$89:$I$109+$J$89:$J$109))=0,"",IF((SUMPRODUCT(--('W05'!$M$9:$M$31=$M46),'W05'!$H$9:$H$31,'W05'!$I$9:$I$31+'W05'!$J$9:$J$31)+SUMPRODUCT(--('W05'!$M$35:$M$55=$M46),'W05'!$H$35:$H$55,'W05'!$I$35:$I$55+'W05'!$J$35:$J$55)+SUMPRODUCT(--('W05'!$M$59:$M$85=$M46),'W05'!$H$59:$H$85,'W05'!$I$59:$I$85+'W05'!$J$59:$J$85)+SUMPRODUCT(--('W05'!$M$89:$M$109=$M46),'W05'!$H$89:$H$109,'W05'!$I$89:$I$109+'W05'!$J$89:$J$109))=0,"",(SUMPRODUCT(--($M$9:$M$31=$M46),$H$9:$H$31,$I$9:$I$31+$J$9:$J$31)+SUMPRODUCT(--($M$35:$M$55=$M46),$H$35:$H$55,$I$35:$I$55+$J$35:$J$55)+SUMPRODUCT(--($M$59:$M$85=$M46),$H$59:$H$85,$I$59:$I$85+$J$59:$J$85)+SUMPRODUCT(--($M$89:$M$109=$M46),$H$89:$H$109,$I$89:$I$109+$J$89:$J$109))/(SUMPRODUCT(--('W05'!$M$9:$M$31=$M46),'W05'!$H$9:$H$31,'W05'!$I$9:$I$31+'W05'!$J$9:$J$31)+SUMPRODUCT(--('W05'!$M$35:$M$55=$M46),'W05'!$H$35:$H$55,'W05'!$I$35:$I$55+'W05'!$J$35:$J$55)+SUMPRODUCT(--('W05'!$M$59:$M$85=$M46),'W05'!$H$59:$H$85,'W05'!$I$59:$I$85+'W05'!$J$59:$J$85)+SUMPRODUCT(--('W05'!$M$89:$M$109=$M46),'W05'!$H$89:$H$109,'W05'!$I$89:$I$109+'W05'!$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05'!$M$9:$M$31=$M48),'W05'!$H$9:$H$31,'W05'!$I$9:$I$31+'W05'!$J$9:$J$31)+SUMPRODUCT(--('W05'!$M$35:$M$55=$M48),'W05'!$H$35:$H$55,'W05'!$I$35:$I$55+'W05'!$J$35:$J$55)+SUMPRODUCT(--('W05'!$M$59:$M$85=$M48),'W05'!$H$59:$H$85,'W05'!$I$59:$I$85+'W05'!$J$59:$J$85)+SUMPRODUCT(--('W05'!$M$89:$M$109=$M48),'W05'!$H$89:$H$109,'W05'!$I$89:$I$109+'W05'!$J$89:$J$109))=0,"",(SUMPRODUCT(--($M$9:$M$31=$M48),$H$9:$H$31,$I$9:$I$31+$J$9:$J$31)+SUMPRODUCT(--($M$35:$M$55=$M48),$H$35:$H$55,$I$35:$I$55+$J$35:$J$55)+SUMPRODUCT(--($M$59:$M$85=$M48),$H$59:$H$85,$I$59:$I$85+$J$59:$J$85)+SUMPRODUCT(--($M$89:$M$109=$M48),$H$89:$H$109,$I$89:$I$109+$J$89:$J$109))/(SUMPRODUCT(--('W05'!$M$9:$M$31=$M48),'W05'!$H$9:$H$31,'W05'!$I$9:$I$31+'W05'!$J$9:$J$31)+SUMPRODUCT(--('W05'!$M$35:$M$55=$M48),'W05'!$H$35:$H$55,'W05'!$I$35:$I$55+'W05'!$J$35:$J$55)+SUMPRODUCT(--('W05'!$M$59:$M$85=$M48),'W05'!$H$59:$H$85,'W05'!$I$59:$I$85+'W05'!$J$59:$J$85)+SUMPRODUCT(--('W05'!$M$89:$M$109=$M48),'W05'!$H$89:$H$109,'W05'!$I$89:$I$109+'W05'!$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52</v>
      </c>
      <c r="H52" s="160" t="n"/>
      <c r="I52" s="161" t="n"/>
      <c r="J52" s="161" t="n"/>
      <c r="K52" s="164" t="inlineStr"/>
      <c r="L52" s="283">
        <f>IFERROR(IF($M52="","",IF((SUMPRODUCT(--($M$9:$M$31=$M52),$H$9:$H$31,$I$9:$I$31+$J$9:$J$31)+SUMPRODUCT(--($M$35:$M$55=$M52),$H$35:$H$55,$I$35:$I$55+$J$35:$J$55)+SUMPRODUCT(--($M$59:$M$85=$M52),$H$59:$H$85,$I$59:$I$85+$J$59:$J$85)+SUMPRODUCT(--($M$89:$M$109=$M52),$H$89:$H$109,$I$89:$I$109+$J$89:$J$109))=0,"",IF((SUMPRODUCT(--('W05'!$M$9:$M$31=$M52),'W05'!$H$9:$H$31,'W05'!$I$9:$I$31+'W05'!$J$9:$J$31)+SUMPRODUCT(--('W05'!$M$35:$M$55=$M52),'W05'!$H$35:$H$55,'W05'!$I$35:$I$55+'W05'!$J$35:$J$55)+SUMPRODUCT(--('W05'!$M$59:$M$85=$M52),'W05'!$H$59:$H$85,'W05'!$I$59:$I$85+'W05'!$J$59:$J$85)+SUMPRODUCT(--('W05'!$M$89:$M$109=$M52),'W05'!$H$89:$H$109,'W05'!$I$89:$I$109+'W05'!$J$89:$J$109))=0,"",(SUMPRODUCT(--($M$9:$M$31=$M52),$H$9:$H$31,$I$9:$I$31+$J$9:$J$31)+SUMPRODUCT(--($M$35:$M$55=$M52),$H$35:$H$55,$I$35:$I$55+$J$35:$J$55)+SUMPRODUCT(--($M$59:$M$85=$M52),$H$59:$H$85,$I$59:$I$85+$J$59:$J$85)+SUMPRODUCT(--($M$89:$M$109=$M52),$H$89:$H$109,$I$89:$I$109+$J$89:$J$109))/(SUMPRODUCT(--('W05'!$M$9:$M$31=$M52),'W05'!$H$9:$H$31,'W05'!$I$9:$I$31+'W05'!$J$9:$J$31)+SUMPRODUCT(--('W05'!$M$35:$M$55=$M52),'W05'!$H$35:$H$55,'W05'!$I$35:$I$55+'W05'!$J$35:$J$55)+SUMPRODUCT(--('W05'!$M$59:$M$85=$M52),'W05'!$H$59:$H$85,'W05'!$I$59:$I$85+'W05'!$J$59:$J$85)+SUMPRODUCT(--('W05'!$M$89:$M$109=$M52),'W05'!$H$89:$H$109,'W05'!$I$89:$I$109+'W05'!$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93.59999999999999</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05'!$M$9:$M$31=$M59),'W05'!$H$9:$H$31,'W05'!$I$9:$I$31+'W05'!$J$9:$J$31)+SUMPRODUCT(--('W05'!$M$35:$M$55=$M59),'W05'!$H$35:$H$55,'W05'!$I$35:$I$55+'W05'!$J$35:$J$55)+SUMPRODUCT(--('W05'!$M$59:$M$85=$M59),'W05'!$H$59:$H$85,'W05'!$I$59:$I$85+'W05'!$J$59:$J$85)+SUMPRODUCT(--('W05'!$M$89:$M$109=$M59),'W05'!$H$89:$H$109,'W05'!$I$89:$I$109+'W05'!$J$89:$J$109))=0,"",(SUMPRODUCT(--($M$9:$M$31=$M59),$H$9:$H$31,$I$9:$I$31+$J$9:$J$31)+SUMPRODUCT(--($M$35:$M$55=$M59),$H$35:$H$55,$I$35:$I$55+$J$35:$J$55)+SUMPRODUCT(--($M$59:$M$85=$M59),$H$59:$H$85,$I$59:$I$85+$J$59:$J$85)+SUMPRODUCT(--($M$89:$M$109=$M59),$H$89:$H$109,$I$89:$I$109+$J$89:$J$109))/(SUMPRODUCT(--('W05'!$M$9:$M$31=$M59),'W05'!$H$9:$H$31,'W05'!$I$9:$I$31+'W05'!$J$9:$J$31)+SUMPRODUCT(--('W05'!$M$35:$M$55=$M59),'W05'!$H$35:$H$55,'W05'!$I$35:$I$55+'W05'!$J$35:$J$55)+SUMPRODUCT(--('W05'!$M$59:$M$85=$M59),'W05'!$H$59:$H$85,'W05'!$I$59:$I$85+'W05'!$J$59:$J$85)+SUMPRODUCT(--('W05'!$M$89:$M$109=$M59),'W05'!$H$89:$H$109,'W05'!$I$89:$I$109+'W05'!$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05'!$M$9:$M$31=$M62),'W05'!$H$9:$H$31,'W05'!$I$9:$I$31+'W05'!$J$9:$J$31)+SUMPRODUCT(--('W05'!$M$35:$M$55=$M62),'W05'!$H$35:$H$55,'W05'!$I$35:$I$55+'W05'!$J$35:$J$55)+SUMPRODUCT(--('W05'!$M$59:$M$85=$M62),'W05'!$H$59:$H$85,'W05'!$I$59:$I$85+'W05'!$J$59:$J$85)+SUMPRODUCT(--('W05'!$M$89:$M$109=$M62),'W05'!$H$89:$H$109,'W05'!$I$89:$I$109+'W05'!$J$89:$J$109))=0,"",(SUMPRODUCT(--($M$9:$M$31=$M62),$H$9:$H$31,$I$9:$I$31+$J$9:$J$31)+SUMPRODUCT(--($M$35:$M$55=$M62),$H$35:$H$55,$I$35:$I$55+$J$35:$J$55)+SUMPRODUCT(--($M$59:$M$85=$M62),$H$59:$H$85,$I$59:$I$85+$J$59:$J$85)+SUMPRODUCT(--($M$89:$M$109=$M62),$H$89:$H$109,$I$89:$I$109+$J$89:$J$109))/(SUMPRODUCT(--('W05'!$M$9:$M$31=$M62),'W05'!$H$9:$H$31,'W05'!$I$9:$I$31+'W05'!$J$9:$J$31)+SUMPRODUCT(--('W05'!$M$35:$M$55=$M62),'W05'!$H$35:$H$55,'W05'!$I$35:$I$55+'W05'!$J$35:$J$55)+SUMPRODUCT(--('W05'!$M$59:$M$85=$M62),'W05'!$H$59:$H$85,'W05'!$I$59:$I$85+'W05'!$J$59:$J$85)+SUMPRODUCT(--('W05'!$M$89:$M$109=$M62),'W05'!$H$89:$H$109,'W05'!$I$89:$I$109+'W05'!$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67.59999999999999</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05'!$M$9:$M$31=$M65),'W05'!$H$9:$H$31,'W05'!$I$9:$I$31+'W05'!$J$9:$J$31)+SUMPRODUCT(--('W05'!$M$35:$M$55=$M65),'W05'!$H$35:$H$55,'W05'!$I$35:$I$55+'W05'!$J$35:$J$55)+SUMPRODUCT(--('W05'!$M$59:$M$85=$M65),'W05'!$H$59:$H$85,'W05'!$I$59:$I$85+'W05'!$J$59:$J$85)+SUMPRODUCT(--('W05'!$M$89:$M$109=$M65),'W05'!$H$89:$H$109,'W05'!$I$89:$I$109+'W05'!$J$89:$J$109))=0,"",(SUMPRODUCT(--($M$9:$M$31=$M65),$H$9:$H$31,$I$9:$I$31+$J$9:$J$31)+SUMPRODUCT(--($M$35:$M$55=$M65),$H$35:$H$55,$I$35:$I$55+$J$35:$J$55)+SUMPRODUCT(--($M$59:$M$85=$M65),$H$59:$H$85,$I$59:$I$85+$J$59:$J$85)+SUMPRODUCT(--($M$89:$M$109=$M65),$H$89:$H$109,$I$89:$I$109+$J$89:$J$109))/(SUMPRODUCT(--('W05'!$M$9:$M$31=$M65),'W05'!$H$9:$H$31,'W05'!$I$9:$I$31+'W05'!$J$9:$J$31)+SUMPRODUCT(--('W05'!$M$35:$M$55=$M65),'W05'!$H$35:$H$55,'W05'!$I$35:$I$55+'W05'!$J$35:$J$55)+SUMPRODUCT(--('W05'!$M$59:$M$85=$M65),'W05'!$H$59:$H$85,'W05'!$I$59:$I$85+'W05'!$J$59:$J$85)+SUMPRODUCT(--('W05'!$M$89:$M$109=$M65),'W05'!$H$89:$H$109,'W05'!$I$89:$I$109+'W05'!$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05'!$M$9:$M$31=$M67),'W05'!$H$9:$H$31,'W05'!$I$9:$I$31+'W05'!$J$9:$J$31)+SUMPRODUCT(--('W05'!$M$35:$M$55=$M67),'W05'!$H$35:$H$55,'W05'!$I$35:$I$55+'W05'!$J$35:$J$55)+SUMPRODUCT(--('W05'!$M$59:$M$85=$M67),'W05'!$H$59:$H$85,'W05'!$I$59:$I$85+'W05'!$J$59:$J$85)+SUMPRODUCT(--('W05'!$M$89:$M$109=$M67),'W05'!$H$89:$H$109,'W05'!$I$89:$I$109+'W05'!$J$89:$J$109))=0,"",(SUMPRODUCT(--($M$9:$M$31=$M67),$H$9:$H$31,$I$9:$I$31+$J$9:$J$31)+SUMPRODUCT(--($M$35:$M$55=$M67),$H$35:$H$55,$I$35:$I$55+$J$35:$J$55)+SUMPRODUCT(--($M$59:$M$85=$M67),$H$59:$H$85,$I$59:$I$85+$J$59:$J$85)+SUMPRODUCT(--($M$89:$M$109=$M67),$H$89:$H$109,$I$89:$I$109+$J$89:$J$109))/(SUMPRODUCT(--('W05'!$M$9:$M$31=$M67),'W05'!$H$9:$H$31,'W05'!$I$9:$I$31+'W05'!$J$9:$J$31)+SUMPRODUCT(--('W05'!$M$35:$M$55=$M67),'W05'!$H$35:$H$55,'W05'!$I$35:$I$55+'W05'!$J$35:$J$55)+SUMPRODUCT(--('W05'!$M$59:$M$85=$M67),'W05'!$H$59:$H$85,'W05'!$I$59:$I$85+'W05'!$J$59:$J$85)+SUMPRODUCT(--('W05'!$M$89:$M$109=$M67),'W05'!$H$89:$H$109,'W05'!$I$89:$I$109+'W05'!$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72.8</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05'!$M$9:$M$31=$M69),'W05'!$H$9:$H$31,'W05'!$I$9:$I$31+'W05'!$J$9:$J$31)+SUMPRODUCT(--('W05'!$M$35:$M$55=$M69),'W05'!$H$35:$H$55,'W05'!$I$35:$I$55+'W05'!$J$35:$J$55)+SUMPRODUCT(--('W05'!$M$59:$M$85=$M69),'W05'!$H$59:$H$85,'W05'!$I$59:$I$85+'W05'!$J$59:$J$85)+SUMPRODUCT(--('W05'!$M$89:$M$109=$M69),'W05'!$H$89:$H$109,'W05'!$I$89:$I$109+'W05'!$J$89:$J$109))=0,"",(SUMPRODUCT(--($M$9:$M$31=$M69),$H$9:$H$31,$I$9:$I$31+$J$9:$J$31)+SUMPRODUCT(--($M$35:$M$55=$M69),$H$35:$H$55,$I$35:$I$55+$J$35:$J$55)+SUMPRODUCT(--($M$59:$M$85=$M69),$H$59:$H$85,$I$59:$I$85+$J$59:$J$85)+SUMPRODUCT(--($M$89:$M$109=$M69),$H$89:$H$109,$I$89:$I$109+$J$89:$J$109))/(SUMPRODUCT(--('W05'!$M$9:$M$31=$M69),'W05'!$H$9:$H$31,'W05'!$I$9:$I$31+'W05'!$J$9:$J$31)+SUMPRODUCT(--('W05'!$M$35:$M$55=$M69),'W05'!$H$35:$H$55,'W05'!$I$35:$I$55+'W05'!$J$35:$J$55)+SUMPRODUCT(--('W05'!$M$59:$M$85=$M69),'W05'!$H$59:$H$85,'W05'!$I$59:$I$85+'W05'!$J$59:$J$85)+SUMPRODUCT(--('W05'!$M$89:$M$109=$M69),'W05'!$H$89:$H$109,'W05'!$I$89:$I$109+'W05'!$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32.2</v>
      </c>
      <c r="H71" s="168" t="n"/>
      <c r="I71" s="168" t="n"/>
      <c r="J71" s="168" t="n"/>
      <c r="K71" s="158" t="inlineStr"/>
      <c r="L71" s="283">
        <f>IFERROR(IF($M71="","",IF((SUMPRODUCT(--($M$9:$M$31=$M71),$H$9:$H$31,$I$9:$I$31+$J$9:$J$31)+SUMPRODUCT(--($M$35:$M$55=$M71),$H$35:$H$55,$I$35:$I$55+$J$35:$J$55)+SUMPRODUCT(--($M$59:$M$85=$M71),$H$59:$H$85,$I$59:$I$85+$J$59:$J$85)+SUMPRODUCT(--($M$89:$M$109=$M71),$H$89:$H$109,$I$89:$I$109+$J$89:$J$109))=0,"",IF((SUMPRODUCT(--('W05'!$M$9:$M$31=$M71),'W05'!$H$9:$H$31,'W05'!$I$9:$I$31+'W05'!$J$9:$J$31)+SUMPRODUCT(--('W05'!$M$35:$M$55=$M71),'W05'!$H$35:$H$55,'W05'!$I$35:$I$55+'W05'!$J$35:$J$55)+SUMPRODUCT(--('W05'!$M$59:$M$85=$M71),'W05'!$H$59:$H$85,'W05'!$I$59:$I$85+'W05'!$J$59:$J$85)+SUMPRODUCT(--('W05'!$M$89:$M$109=$M71),'W05'!$H$89:$H$109,'W05'!$I$89:$I$109+'W05'!$J$89:$J$109))=0,"",(SUMPRODUCT(--($M$9:$M$31=$M71),$H$9:$H$31,$I$9:$I$31+$J$9:$J$31)+SUMPRODUCT(--($M$35:$M$55=$M71),$H$35:$H$55,$I$35:$I$55+$J$35:$J$55)+SUMPRODUCT(--($M$59:$M$85=$M71),$H$59:$H$85,$I$59:$I$85+$J$59:$J$85)+SUMPRODUCT(--($M$89:$M$109=$M71),$H$89:$H$109,$I$89:$I$109+$J$89:$J$109))/(SUMPRODUCT(--('W05'!$M$9:$M$31=$M71),'W05'!$H$9:$H$31,'W05'!$I$9:$I$31+'W05'!$J$9:$J$31)+SUMPRODUCT(--('W05'!$M$35:$M$55=$M71),'W05'!$H$35:$H$55,'W05'!$I$35:$I$55+'W05'!$J$35:$J$55)+SUMPRODUCT(--('W05'!$M$59:$M$85=$M71),'W05'!$H$59:$H$85,'W05'!$I$59:$I$85+'W05'!$J$59:$J$85)+SUMPRODUCT(--('W05'!$M$89:$M$109=$M71),'W05'!$H$89:$H$109,'W05'!$I$89:$I$109+'W05'!$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05'!$M$9:$M$31=$M74),'W05'!$H$9:$H$31,'W05'!$I$9:$I$31+'W05'!$J$9:$J$31)+SUMPRODUCT(--('W05'!$M$35:$M$55=$M74),'W05'!$H$35:$H$55,'W05'!$I$35:$I$55+'W05'!$J$35:$J$55)+SUMPRODUCT(--('W05'!$M$59:$M$85=$M74),'W05'!$H$59:$H$85,'W05'!$I$59:$I$85+'W05'!$J$59:$J$85)+SUMPRODUCT(--('W05'!$M$89:$M$109=$M74),'W05'!$H$89:$H$109,'W05'!$I$89:$I$109+'W05'!$J$89:$J$109))=0,"",(SUMPRODUCT(--($M$9:$M$31=$M74),$H$9:$H$31,$I$9:$I$31+$J$9:$J$31)+SUMPRODUCT(--($M$35:$M$55=$M74),$H$35:$H$55,$I$35:$I$55+$J$35:$J$55)+SUMPRODUCT(--($M$59:$M$85=$M74),$H$59:$H$85,$I$59:$I$85+$J$59:$J$85)+SUMPRODUCT(--($M$89:$M$109=$M74),$H$89:$H$109,$I$89:$I$109+$J$89:$J$109))/(SUMPRODUCT(--('W05'!$M$9:$M$31=$M74),'W05'!$H$9:$H$31,'W05'!$I$9:$I$31+'W05'!$J$9:$J$31)+SUMPRODUCT(--('W05'!$M$35:$M$55=$M74),'W05'!$H$35:$H$55,'W05'!$I$35:$I$55+'W05'!$J$35:$J$55)+SUMPRODUCT(--('W05'!$M$59:$M$85=$M74),'W05'!$H$59:$H$85,'W05'!$I$59:$I$85+'W05'!$J$59:$J$85)+SUMPRODUCT(--('W05'!$M$89:$M$109=$M74),'W05'!$H$89:$H$109,'W05'!$I$89:$I$109+'W05'!$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27</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05'!$M$9:$M$31=$M78),'W05'!$H$9:$H$31,'W05'!$I$9:$I$31+'W05'!$J$9:$J$31)+SUMPRODUCT(--('W05'!$M$35:$M$55=$M78),'W05'!$H$35:$H$55,'W05'!$I$35:$I$55+'W05'!$J$35:$J$55)+SUMPRODUCT(--('W05'!$M$59:$M$85=$M78),'W05'!$H$59:$H$85,'W05'!$I$59:$I$85+'W05'!$J$59:$J$85)+SUMPRODUCT(--('W05'!$M$89:$M$109=$M78),'W05'!$H$89:$H$109,'W05'!$I$89:$I$109+'W05'!$J$89:$J$109))=0,"",(SUMPRODUCT(--($M$9:$M$31=$M78),$H$9:$H$31,$I$9:$I$31+$J$9:$J$31)+SUMPRODUCT(--($M$35:$M$55=$M78),$H$35:$H$55,$I$35:$I$55+$J$35:$J$55)+SUMPRODUCT(--($M$59:$M$85=$M78),$H$59:$H$85,$I$59:$I$85+$J$59:$J$85)+SUMPRODUCT(--($M$89:$M$109=$M78),$H$89:$H$109,$I$89:$I$109+$J$89:$J$109))/(SUMPRODUCT(--('W05'!$M$9:$M$31=$M78),'W05'!$H$9:$H$31,'W05'!$I$9:$I$31+'W05'!$J$9:$J$31)+SUMPRODUCT(--('W05'!$M$35:$M$55=$M78),'W05'!$H$35:$H$55,'W05'!$I$35:$I$55+'W05'!$J$35:$J$55)+SUMPRODUCT(--('W05'!$M$59:$M$85=$M78),'W05'!$H$59:$H$85,'W05'!$I$59:$I$85+'W05'!$J$59:$J$85)+SUMPRODUCT(--('W05'!$M$89:$M$109=$M78),'W05'!$H$89:$H$109,'W05'!$I$89:$I$109+'W05'!$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52</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05'!$M$9:$M$31=$M80),'W05'!$H$9:$H$31,'W05'!$I$9:$I$31+'W05'!$J$9:$J$31)+SUMPRODUCT(--('W05'!$M$35:$M$55=$M80),'W05'!$H$35:$H$55,'W05'!$I$35:$I$55+'W05'!$J$35:$J$55)+SUMPRODUCT(--('W05'!$M$59:$M$85=$M80),'W05'!$H$59:$H$85,'W05'!$I$59:$I$85+'W05'!$J$59:$J$85)+SUMPRODUCT(--('W05'!$M$89:$M$109=$M80),'W05'!$H$89:$H$109,'W05'!$I$89:$I$109+'W05'!$J$89:$J$109))=0,"",(SUMPRODUCT(--($M$9:$M$31=$M80),$H$9:$H$31,$I$9:$I$31+$J$9:$J$31)+SUMPRODUCT(--($M$35:$M$55=$M80),$H$35:$H$55,$I$35:$I$55+$J$35:$J$55)+SUMPRODUCT(--($M$59:$M$85=$M80),$H$59:$H$85,$I$59:$I$85+$J$59:$J$85)+SUMPRODUCT(--($M$89:$M$109=$M80),$H$89:$H$109,$I$89:$I$109+$J$89:$J$109))/(SUMPRODUCT(--('W05'!$M$9:$M$31=$M80),'W05'!$H$9:$H$31,'W05'!$I$9:$I$31+'W05'!$J$9:$J$31)+SUMPRODUCT(--('W05'!$M$35:$M$55=$M80),'W05'!$H$35:$H$55,'W05'!$I$35:$I$55+'W05'!$J$35:$J$55)+SUMPRODUCT(--('W05'!$M$59:$M$85=$M80),'W05'!$H$59:$H$85,'W05'!$I$59:$I$85+'W05'!$J$59:$J$85)+SUMPRODUCT(--('W05'!$M$89:$M$109=$M80),'W05'!$H$89:$H$109,'W05'!$I$89:$I$109+'W05'!$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05'!$M$9:$M$31=$M83),'W05'!$H$9:$H$31,'W05'!$I$9:$I$31+'W05'!$J$9:$J$31)+SUMPRODUCT(--('W05'!$M$35:$M$55=$M83),'W05'!$H$35:$H$55,'W05'!$I$35:$I$55+'W05'!$J$35:$J$55)+SUMPRODUCT(--('W05'!$M$59:$M$85=$M83),'W05'!$H$59:$H$85,'W05'!$I$59:$I$85+'W05'!$J$59:$J$85)+SUMPRODUCT(--('W05'!$M$89:$M$109=$M83),'W05'!$H$89:$H$109,'W05'!$I$89:$I$109+'W05'!$J$89:$J$109))=0,"",(SUMPRODUCT(--($M$9:$M$31=$M83),$H$9:$H$31,$I$9:$I$31+$J$9:$J$31)+SUMPRODUCT(--($M$35:$M$55=$M83),$H$35:$H$55,$I$35:$I$55+$J$35:$J$55)+SUMPRODUCT(--($M$59:$M$85=$M83),$H$59:$H$85,$I$59:$I$85+$J$59:$J$85)+SUMPRODUCT(--($M$89:$M$109=$M83),$H$89:$H$109,$I$89:$I$109+$J$89:$J$109))/(SUMPRODUCT(--('W05'!$M$9:$M$31=$M83),'W05'!$H$9:$H$31,'W05'!$I$9:$I$31+'W05'!$J$9:$J$31)+SUMPRODUCT(--('W05'!$M$35:$M$55=$M83),'W05'!$H$35:$H$55,'W05'!$I$35:$I$55+'W05'!$J$35:$J$55)+SUMPRODUCT(--('W05'!$M$59:$M$85=$M83),'W05'!$H$59:$H$85,'W05'!$I$59:$I$85+'W05'!$J$59:$J$85)+SUMPRODUCT(--('W05'!$M$89:$M$109=$M83),'W05'!$H$89:$H$109,'W05'!$I$89:$I$109+'W05'!$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72.8</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05'!$M$9:$M$31=$M89),'W05'!$H$9:$H$31,'W05'!$I$9:$I$31+'W05'!$J$9:$J$31)+SUMPRODUCT(--('W05'!$M$35:$M$55=$M89),'W05'!$H$35:$H$55,'W05'!$I$35:$I$55+'W05'!$J$35:$J$55)+SUMPRODUCT(--('W05'!$M$59:$M$85=$M89),'W05'!$H$59:$H$85,'W05'!$I$59:$I$85+'W05'!$J$59:$J$85)+SUMPRODUCT(--('W05'!$M$89:$M$109=$M89),'W05'!$H$89:$H$109,'W05'!$I$89:$I$109+'W05'!$J$89:$J$109))=0,"",(SUMPRODUCT(--($M$9:$M$31=$M89),$H$9:$H$31,$I$9:$I$31+$J$9:$J$31)+SUMPRODUCT(--($M$35:$M$55=$M89),$H$35:$H$55,$I$35:$I$55+$J$35:$J$55)+SUMPRODUCT(--($M$59:$M$85=$M89),$H$59:$H$85,$I$59:$I$85+$J$59:$J$85)+SUMPRODUCT(--($M$89:$M$109=$M89),$H$89:$H$109,$I$89:$I$109+$J$89:$J$109))/(SUMPRODUCT(--('W05'!$M$9:$M$31=$M89),'W05'!$H$9:$H$31,'W05'!$I$9:$I$31+'W05'!$J$9:$J$31)+SUMPRODUCT(--('W05'!$M$35:$M$55=$M89),'W05'!$H$35:$H$55,'W05'!$I$35:$I$55+'W05'!$J$35:$J$55)+SUMPRODUCT(--('W05'!$M$59:$M$85=$M89),'W05'!$H$59:$H$85,'W05'!$I$59:$I$85+'W05'!$J$59:$J$85)+SUMPRODUCT(--('W05'!$M$89:$M$109=$M89),'W05'!$H$89:$H$109,'W05'!$I$89:$I$109+'W05'!$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187.2</v>
      </c>
      <c r="H92" s="168" t="n"/>
      <c r="I92" s="168" t="n"/>
      <c r="J92" s="168" t="n"/>
      <c r="K92" s="164" t="inlineStr"/>
      <c r="L92" s="283">
        <f>IFERROR(IF($M92="","",IF((SUMPRODUCT(--($M$9:$M$31=$M92),$H$9:$H$31,$I$9:$I$31+$J$9:$J$31)+SUMPRODUCT(--($M$35:$M$55=$M92),$H$35:$H$55,$I$35:$I$55+$J$35:$J$55)+SUMPRODUCT(--($M$59:$M$85=$M92),$H$59:$H$85,$I$59:$I$85+$J$59:$J$85)+SUMPRODUCT(--($M$89:$M$109=$M92),$H$89:$H$109,$I$89:$I$109+$J$89:$J$109))=0,"",IF((SUMPRODUCT(--('W05'!$M$9:$M$31=$M92),'W05'!$H$9:$H$31,'W05'!$I$9:$I$31+'W05'!$J$9:$J$31)+SUMPRODUCT(--('W05'!$M$35:$M$55=$M92),'W05'!$H$35:$H$55,'W05'!$I$35:$I$55+'W05'!$J$35:$J$55)+SUMPRODUCT(--('W05'!$M$59:$M$85=$M92),'W05'!$H$59:$H$85,'W05'!$I$59:$I$85+'W05'!$J$59:$J$85)+SUMPRODUCT(--('W05'!$M$89:$M$109=$M92),'W05'!$H$89:$H$109,'W05'!$I$89:$I$109+'W05'!$J$89:$J$109))=0,"",(SUMPRODUCT(--($M$9:$M$31=$M92),$H$9:$H$31,$I$9:$I$31+$J$9:$J$31)+SUMPRODUCT(--($M$35:$M$55=$M92),$H$35:$H$55,$I$35:$I$55+$J$35:$J$55)+SUMPRODUCT(--($M$59:$M$85=$M92),$H$59:$H$85,$I$59:$I$85+$J$59:$J$85)+SUMPRODUCT(--($M$89:$M$109=$M92),$H$89:$H$109,$I$89:$I$109+$J$89:$J$109))/(SUMPRODUCT(--('W05'!$M$9:$M$31=$M92),'W05'!$H$9:$H$31,'W05'!$I$9:$I$31+'W05'!$J$9:$J$31)+SUMPRODUCT(--('W05'!$M$35:$M$55=$M92),'W05'!$H$35:$H$55,'W05'!$I$35:$I$55+'W05'!$J$35:$J$55)+SUMPRODUCT(--('W05'!$M$59:$M$85=$M92),'W05'!$H$59:$H$85,'W05'!$I$59:$I$85+'W05'!$J$59:$J$85)+SUMPRODUCT(--('W05'!$M$89:$M$109=$M92),'W05'!$H$89:$H$109,'W05'!$I$89:$I$109+'W05'!$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166.4</v>
      </c>
      <c r="H94" s="168" t="n"/>
      <c r="I94" s="168" t="n"/>
      <c r="J94" s="168" t="n"/>
      <c r="K94" s="164" t="inlineStr"/>
      <c r="L94" s="283">
        <f>IFERROR(IF($M94="","",IF((SUMPRODUCT(--($M$9:$M$31=$M94),$H$9:$H$31,$I$9:$I$31+$J$9:$J$31)+SUMPRODUCT(--($M$35:$M$55=$M94),$H$35:$H$55,$I$35:$I$55+$J$35:$J$55)+SUMPRODUCT(--($M$59:$M$85=$M94),$H$59:$H$85,$I$59:$I$85+$J$59:$J$85)+SUMPRODUCT(--($M$89:$M$109=$M94),$H$89:$H$109,$I$89:$I$109+$J$89:$J$109))=0,"",IF((SUMPRODUCT(--('W05'!$M$9:$M$31=$M94),'W05'!$H$9:$H$31,'W05'!$I$9:$I$31+'W05'!$J$9:$J$31)+SUMPRODUCT(--('W05'!$M$35:$M$55=$M94),'W05'!$H$35:$H$55,'W05'!$I$35:$I$55+'W05'!$J$35:$J$55)+SUMPRODUCT(--('W05'!$M$59:$M$85=$M94),'W05'!$H$59:$H$85,'W05'!$I$59:$I$85+'W05'!$J$59:$J$85)+SUMPRODUCT(--('W05'!$M$89:$M$109=$M94),'W05'!$H$89:$H$109,'W05'!$I$89:$I$109+'W05'!$J$89:$J$109))=0,"",(SUMPRODUCT(--($M$9:$M$31=$M94),$H$9:$H$31,$I$9:$I$31+$J$9:$J$31)+SUMPRODUCT(--($M$35:$M$55=$M94),$H$35:$H$55,$I$35:$I$55+$J$35:$J$55)+SUMPRODUCT(--($M$59:$M$85=$M94),$H$59:$H$85,$I$59:$I$85+$J$59:$J$85)+SUMPRODUCT(--($M$89:$M$109=$M94),$H$89:$H$109,$I$89:$I$109+$J$89:$J$109))/(SUMPRODUCT(--('W05'!$M$9:$M$31=$M94),'W05'!$H$9:$H$31,'W05'!$I$9:$I$31+'W05'!$J$9:$J$31)+SUMPRODUCT(--('W05'!$M$35:$M$55=$M94),'W05'!$H$35:$H$55,'W05'!$I$35:$I$55+'W05'!$J$35:$J$55)+SUMPRODUCT(--('W05'!$M$59:$M$85=$M94),'W05'!$H$59:$H$85,'W05'!$I$59:$I$85+'W05'!$J$59:$J$85)+SUMPRODUCT(--('W05'!$M$89:$M$109=$M94),'W05'!$H$89:$H$109,'W05'!$I$89:$I$109+'W05'!$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62.4</v>
      </c>
      <c r="H96" s="168" t="n"/>
      <c r="I96" s="168" t="n"/>
      <c r="J96" s="168" t="n"/>
      <c r="K96" s="164" t="inlineStr"/>
      <c r="L96" s="283">
        <f>IFERROR(IF($M96="","",IF((SUMPRODUCT(--($M$9:$M$31=$M96),$H$9:$H$31,$I$9:$I$31+$J$9:$J$31)+SUMPRODUCT(--($M$35:$M$55=$M96),$H$35:$H$55,$I$35:$I$55+$J$35:$J$55)+SUMPRODUCT(--($M$59:$M$85=$M96),$H$59:$H$85,$I$59:$I$85+$J$59:$J$85)+SUMPRODUCT(--($M$89:$M$109=$M96),$H$89:$H$109,$I$89:$I$109+$J$89:$J$109))=0,"",IF((SUMPRODUCT(--('W05'!$M$9:$M$31=$M96),'W05'!$H$9:$H$31,'W05'!$I$9:$I$31+'W05'!$J$9:$J$31)+SUMPRODUCT(--('W05'!$M$35:$M$55=$M96),'W05'!$H$35:$H$55,'W05'!$I$35:$I$55+'W05'!$J$35:$J$55)+SUMPRODUCT(--('W05'!$M$59:$M$85=$M96),'W05'!$H$59:$H$85,'W05'!$I$59:$I$85+'W05'!$J$59:$J$85)+SUMPRODUCT(--('W05'!$M$89:$M$109=$M96),'W05'!$H$89:$H$109,'W05'!$I$89:$I$109+'W05'!$J$89:$J$109))=0,"",(SUMPRODUCT(--($M$9:$M$31=$M96),$H$9:$H$31,$I$9:$I$31+$J$9:$J$31)+SUMPRODUCT(--($M$35:$M$55=$M96),$H$35:$H$55,$I$35:$I$55+$J$35:$J$55)+SUMPRODUCT(--($M$59:$M$85=$M96),$H$59:$H$85,$I$59:$I$85+$J$59:$J$85)+SUMPRODUCT(--($M$89:$M$109=$M96),$H$89:$H$109,$I$89:$I$109+$J$89:$J$109))/(SUMPRODUCT(--('W05'!$M$9:$M$31=$M96),'W05'!$H$9:$H$31,'W05'!$I$9:$I$31+'W05'!$J$9:$J$31)+SUMPRODUCT(--('W05'!$M$35:$M$55=$M96),'W05'!$H$35:$H$55,'W05'!$I$35:$I$55+'W05'!$J$35:$J$55)+SUMPRODUCT(--('W05'!$M$59:$M$85=$M96),'W05'!$H$59:$H$85,'W05'!$I$59:$I$85+'W05'!$J$59:$J$85)+SUMPRODUCT(--('W05'!$M$89:$M$109=$M96),'W05'!$H$89:$H$109,'W05'!$I$89:$I$109+'W05'!$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67.59999999999999</v>
      </c>
      <c r="H99" s="168" t="n"/>
      <c r="I99" s="168" t="n"/>
      <c r="J99" s="168" t="n"/>
      <c r="K99" s="158" t="inlineStr"/>
      <c r="L99" s="283">
        <f>IFERROR(IF($M99="","",IF((SUMPRODUCT(--($M$9:$M$31=$M99),$H$9:$H$31,$I$9:$I$31+$J$9:$J$31)+SUMPRODUCT(--($M$35:$M$55=$M99),$H$35:$H$55,$I$35:$I$55+$J$35:$J$55)+SUMPRODUCT(--($M$59:$M$85=$M99),$H$59:$H$85,$I$59:$I$85+$J$59:$J$85)+SUMPRODUCT(--($M$89:$M$109=$M99),$H$89:$H$109,$I$89:$I$109+$J$89:$J$109))=0,"",IF((SUMPRODUCT(--('W05'!$M$9:$M$31=$M99),'W05'!$H$9:$H$31,'W05'!$I$9:$I$31+'W05'!$J$9:$J$31)+SUMPRODUCT(--('W05'!$M$35:$M$55=$M99),'W05'!$H$35:$H$55,'W05'!$I$35:$I$55+'W05'!$J$35:$J$55)+SUMPRODUCT(--('W05'!$M$59:$M$85=$M99),'W05'!$H$59:$H$85,'W05'!$I$59:$I$85+'W05'!$J$59:$J$85)+SUMPRODUCT(--('W05'!$M$89:$M$109=$M99),'W05'!$H$89:$H$109,'W05'!$I$89:$I$109+'W05'!$J$89:$J$109))=0,"",(SUMPRODUCT(--($M$9:$M$31=$M99),$H$9:$H$31,$I$9:$I$31+$J$9:$J$31)+SUMPRODUCT(--($M$35:$M$55=$M99),$H$35:$H$55,$I$35:$I$55+$J$35:$J$55)+SUMPRODUCT(--($M$59:$M$85=$M99),$H$59:$H$85,$I$59:$I$85+$J$59:$J$85)+SUMPRODUCT(--($M$89:$M$109=$M99),$H$89:$H$109,$I$89:$I$109+$J$89:$J$109))/(SUMPRODUCT(--('W05'!$M$9:$M$31=$M99),'W05'!$H$9:$H$31,'W05'!$I$9:$I$31+'W05'!$J$9:$J$31)+SUMPRODUCT(--('W05'!$M$35:$M$55=$M99),'W05'!$H$35:$H$55,'W05'!$I$35:$I$55+'W05'!$J$35:$J$55)+SUMPRODUCT(--('W05'!$M$59:$M$85=$M99),'W05'!$H$59:$H$85,'W05'!$I$59:$I$85+'W05'!$J$59:$J$85)+SUMPRODUCT(--('W05'!$M$89:$M$109=$M99),'W05'!$H$89:$H$109,'W05'!$I$89:$I$109+'W05'!$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05'!$M$9:$M$31=$M101),'W05'!$H$9:$H$31,'W05'!$I$9:$I$31+'W05'!$J$9:$J$31)+SUMPRODUCT(--('W05'!$M$35:$M$55=$M101),'W05'!$H$35:$H$55,'W05'!$I$35:$I$55+'W05'!$J$35:$J$55)+SUMPRODUCT(--('W05'!$M$59:$M$85=$M101),'W05'!$H$59:$H$85,'W05'!$I$59:$I$85+'W05'!$J$59:$J$85)+SUMPRODUCT(--('W05'!$M$89:$M$109=$M101),'W05'!$H$89:$H$109,'W05'!$I$89:$I$109+'W05'!$J$89:$J$109))=0,"",(SUMPRODUCT(--($M$9:$M$31=$M101),$H$9:$H$31,$I$9:$I$31+$J$9:$J$31)+SUMPRODUCT(--($M$35:$M$55=$M101),$H$35:$H$55,$I$35:$I$55+$J$35:$J$55)+SUMPRODUCT(--($M$59:$M$85=$M101),$H$59:$H$85,$I$59:$I$85+$J$59:$J$85)+SUMPRODUCT(--($M$89:$M$109=$M101),$H$89:$H$109,$I$89:$I$109+$J$89:$J$109))/(SUMPRODUCT(--('W05'!$M$9:$M$31=$M101),'W05'!$H$9:$H$31,'W05'!$I$9:$I$31+'W05'!$J$9:$J$31)+SUMPRODUCT(--('W05'!$M$35:$M$55=$M101),'W05'!$H$35:$H$55,'W05'!$I$35:$I$55+'W05'!$J$35:$J$55)+SUMPRODUCT(--('W05'!$M$59:$M$85=$M101),'W05'!$H$59:$H$85,'W05'!$I$59:$I$85+'W05'!$J$59:$J$85)+SUMPRODUCT(--('W05'!$M$89:$M$109=$M101),'W05'!$H$89:$H$109,'W05'!$I$89:$I$109+'W05'!$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05'!$M$9:$M$31=$M103),'W05'!$H$9:$H$31,'W05'!$I$9:$I$31+'W05'!$J$9:$J$31)+SUMPRODUCT(--('W05'!$M$35:$M$55=$M103),'W05'!$H$35:$H$55,'W05'!$I$35:$I$55+'W05'!$J$35:$J$55)+SUMPRODUCT(--('W05'!$M$59:$M$85=$M103),'W05'!$H$59:$H$85,'W05'!$I$59:$I$85+'W05'!$J$59:$J$85)+SUMPRODUCT(--('W05'!$M$89:$M$109=$M103),'W05'!$H$89:$H$109,'W05'!$I$89:$I$109+'W05'!$J$89:$J$109))=0,"",(SUMPRODUCT(--($M$9:$M$31=$M103),$H$9:$H$31,$I$9:$I$31+$J$9:$J$31)+SUMPRODUCT(--($M$35:$M$55=$M103),$H$35:$H$55,$I$35:$I$55+$J$35:$J$55)+SUMPRODUCT(--($M$59:$M$85=$M103),$H$59:$H$85,$I$59:$I$85+$J$59:$J$85)+SUMPRODUCT(--($M$89:$M$109=$M103),$H$89:$H$109,$I$89:$I$109+$J$89:$J$109))/(SUMPRODUCT(--('W05'!$M$9:$M$31=$M103),'W05'!$H$9:$H$31,'W05'!$I$9:$I$31+'W05'!$J$9:$J$31)+SUMPRODUCT(--('W05'!$M$35:$M$55=$M103),'W05'!$H$35:$H$55,'W05'!$I$35:$I$55+'W05'!$J$35:$J$55)+SUMPRODUCT(--('W05'!$M$59:$M$85=$M103),'W05'!$H$59:$H$85,'W05'!$I$59:$I$85+'W05'!$J$59:$J$85)+SUMPRODUCT(--('W05'!$M$89:$M$109=$M103),'W05'!$H$89:$H$109,'W05'!$I$89:$I$109+'W05'!$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52</v>
      </c>
      <c r="H107" s="168" t="n"/>
      <c r="I107" s="168" t="n"/>
      <c r="J107" s="168" t="n"/>
      <c r="K107" s="158" t="inlineStr"/>
      <c r="L107" s="283">
        <f>IFERROR(IF($M107="","",IF((SUMPRODUCT(--($M$9:$M$31=$M107),$H$9:$H$31,$I$9:$I$31+$J$9:$J$31)+SUMPRODUCT(--($M$35:$M$55=$M107),$H$35:$H$55,$I$35:$I$55+$J$35:$J$55)+SUMPRODUCT(--($M$59:$M$85=$M107),$H$59:$H$85,$I$59:$I$85+$J$59:$J$85)+SUMPRODUCT(--($M$89:$M$109=$M107),$H$89:$H$109,$I$89:$I$109+$J$89:$J$109))=0,"",IF((SUMPRODUCT(--('W05'!$M$9:$M$31=$M107),'W05'!$H$9:$H$31,'W05'!$I$9:$I$31+'W05'!$J$9:$J$31)+SUMPRODUCT(--('W05'!$M$35:$M$55=$M107),'W05'!$H$35:$H$55,'W05'!$I$35:$I$55+'W05'!$J$35:$J$55)+SUMPRODUCT(--('W05'!$M$59:$M$85=$M107),'W05'!$H$59:$H$85,'W05'!$I$59:$I$85+'W05'!$J$59:$J$85)+SUMPRODUCT(--('W05'!$M$89:$M$109=$M107),'W05'!$H$89:$H$109,'W05'!$I$89:$I$109+'W05'!$J$89:$J$109))=0,"",(SUMPRODUCT(--($M$9:$M$31=$M107),$H$9:$H$31,$I$9:$I$31+$J$9:$J$31)+SUMPRODUCT(--($M$35:$M$55=$M107),$H$35:$H$55,$I$35:$I$55+$J$35:$J$55)+SUMPRODUCT(--($M$59:$M$85=$M107),$H$59:$H$85,$I$59:$I$85+$J$59:$J$85)+SUMPRODUCT(--($M$89:$M$109=$M107),$H$89:$H$109,$I$89:$I$109+$J$89:$J$109))/(SUMPRODUCT(--('W05'!$M$9:$M$31=$M107),'W05'!$H$9:$H$31,'W05'!$I$9:$I$31+'W05'!$J$9:$J$31)+SUMPRODUCT(--('W05'!$M$35:$M$55=$M107),'W05'!$H$35:$H$55,'W05'!$I$35:$I$55+'W05'!$J$35:$J$55)+SUMPRODUCT(--('W05'!$M$59:$M$85=$M107),'W05'!$H$59:$H$85,'W05'!$I$59:$I$85+'W05'!$J$59:$J$85)+SUMPRODUCT(--('W05'!$M$89:$M$109=$M107),'W05'!$H$89:$H$109,'W05'!$I$89:$I$109+'W05'!$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&amp;CW06  •  Settimana 06&amp;RPagina &amp;P di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2F8F9D"/>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07  •  INTENSIFICAZIONE 1</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IFERROR(SUMPRODUCT(('W07'!$H$9:$H$31&lt;&gt;"")*('W07'!$I$9:$I$31&lt;&gt;"")*'W07'!$H$9:$H$31*('W07'!$I$9:$I$31+'W07'!$J$9:$J$31))/SUMPRODUCT(('W06'!$H$9:$H$31&lt;&gt;"")*('W06'!$I$9:$I$31&lt;&gt;"")*'W06'!$H$9:$H$31*('W06'!$I$9:$I$31+'W06'!$J$9:$J$31))-1,"")</f>
        <v/>
      </c>
      <c r="E5" s="239" t="inlineStr">
        <is>
          <t>G2</t>
        </is>
      </c>
      <c r="F5" s="279">
        <f>IFERROR(SUMPRODUCT(('W07'!$H$35:$H$55&lt;&gt;"")*('W07'!$I$35:$I$55&lt;&gt;"")*'W07'!$H$35:$H$55*('W07'!$I$35:$I$55+'W07'!$J$35:$J$55))/SUMPRODUCT(('W06'!$H$35:$H$55&lt;&gt;"")*('W06'!$I$35:$I$55&lt;&gt;"")*'W06'!$H$35:$H$55*('W06'!$I$35:$I$55+'W06'!$J$35:$J$55))-1,"")</f>
        <v/>
      </c>
      <c r="G5" s="239" t="inlineStr">
        <is>
          <t>G3</t>
        </is>
      </c>
      <c r="H5" s="279">
        <f>IFERROR(SUMPRODUCT(('W07'!$H$59:$H$85&lt;&gt;"")*('W07'!$I$59:$I$85&lt;&gt;"")*'W07'!$H$59:$H$85*('W07'!$I$59:$I$85+'W07'!$J$59:$J$85))/SUMPRODUCT(('W06'!$H$59:$H$85&lt;&gt;"")*('W06'!$I$59:$I$85&lt;&gt;"")*'W06'!$H$59:$H$85*('W06'!$I$59:$I$85+'W06'!$J$59:$J$85))-1,"")</f>
        <v/>
      </c>
      <c r="I5" s="239" t="inlineStr">
        <is>
          <t>G4</t>
        </is>
      </c>
      <c r="J5" s="280" t="inlineStr">
        <is>
          <t>WEEK</t>
        </is>
      </c>
      <c r="K5" s="301">
        <f>IFERROR((SUMPRODUCT(('W07'!$H$9:$H$31&lt;&gt;"")*('W07'!$I$9:$I$31&lt;&gt;"")*'W07'!$H$9:$H$31*('W07'!$I$9:$I$31+'W07'!$J$9:$J$31))+SUMPRODUCT(('W07'!$H$35:$H$55&lt;&gt;"")*('W07'!$I$35:$I$55&lt;&gt;"")*'W07'!$H$35:$H$55*('W07'!$I$35:$I$55+'W07'!$J$35:$J$55))+SUMPRODUCT(('W07'!$H$59:$H$85&lt;&gt;"")*('W07'!$I$59:$I$85&lt;&gt;"")*'W07'!$H$59:$H$85*('W07'!$I$59:$I$85+'W07'!$J$59:$J$85))+SUMPRODUCT(('W07'!$H$89:$H$109&lt;&gt;"")*('W07'!$I$89:$I$109&lt;&gt;"")*'W07'!$H$89:$H$109*('W07'!$I$89:$I$109+'W07'!$J$89:$J$109)))/(SUMPRODUCT(('W06'!$H$9:$H$31&lt;&gt;"")*('W06'!$I$9:$I$31&lt;&gt;"")*'W06'!$H$9:$H$31*('W06'!$I$9:$I$31+'W06'!$J$9:$J$31))+SUMPRODUCT(('W06'!$H$35:$H$55&lt;&gt;"")*('W06'!$I$35:$I$55&lt;&gt;"")*'W06'!$H$35:$H$55*('W06'!$I$35:$I$55+'W06'!$J$35:$J$55))+SUMPRODUCT(('W06'!$H$59:$H$85&lt;&gt;"")*('W06'!$I$59:$I$85&lt;&gt;"")*'W06'!$H$59:$H$85*('W06'!$I$59:$I$85+'W06'!$J$59:$J$85))+SUMPRODUCT(('W06'!$H$89:$H$109&lt;&gt;"")*('W06'!$I$89:$I$109&lt;&gt;"")*'W06'!$H$89:$H$109*('W06'!$I$89:$I$109+'W06'!$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137.8</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06'!$M$9:$M$31=$M9),'W06'!$H$9:$H$31,'W06'!$I$9:$I$31+'W06'!$J$9:$J$31)+SUMPRODUCT(--('W06'!$M$35:$M$55=$M9),'W06'!$H$35:$H$55,'W06'!$I$35:$I$55+'W06'!$J$35:$J$55)+SUMPRODUCT(--('W06'!$M$59:$M$85=$M9),'W06'!$H$59:$H$85,'W06'!$I$59:$I$85+'W06'!$J$59:$J$85)+SUMPRODUCT(--('W06'!$M$89:$M$109=$M9),'W06'!$H$89:$H$109,'W06'!$I$89:$I$109+'W06'!$J$89:$J$109))=0,"",(SUMPRODUCT(--($M$9:$M$31=$M9),$H$9:$H$31,$I$9:$I$31+$J$9:$J$31)+SUMPRODUCT(--($M$35:$M$55=$M9),$H$35:$H$55,$I$35:$I$55+$J$35:$J$55)+SUMPRODUCT(--($M$59:$M$85=$M9),$H$59:$H$85,$I$59:$I$85+$J$59:$J$85)+SUMPRODUCT(--($M$89:$M$109=$M9),$H$89:$H$109,$I$89:$I$109+$J$89:$J$109))/(SUMPRODUCT(--('W06'!$M$9:$M$31=$M9),'W06'!$H$9:$H$31,'W06'!$I$9:$I$31+'W06'!$J$9:$J$31)+SUMPRODUCT(--('W06'!$M$35:$M$55=$M9),'W06'!$H$35:$H$55,'W06'!$I$35:$I$55+'W06'!$J$35:$J$55)+SUMPRODUCT(--('W06'!$M$59:$M$85=$M9),'W06'!$H$59:$H$85,'W06'!$I$59:$I$85+'W06'!$J$59:$J$85)+SUMPRODUCT(--('W06'!$M$89:$M$109=$M9),'W06'!$H$89:$H$109,'W06'!$I$89:$I$109+'W06'!$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58.3</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06'!$M$9:$M$31=$M12),'W06'!$H$9:$H$31,'W06'!$I$9:$I$31+'W06'!$J$9:$J$31)+SUMPRODUCT(--('W06'!$M$35:$M$55=$M12),'W06'!$H$35:$H$55,'W06'!$I$35:$I$55+'W06'!$J$35:$J$55)+SUMPRODUCT(--('W06'!$M$59:$M$85=$M12),'W06'!$H$59:$H$85,'W06'!$I$59:$I$85+'W06'!$J$59:$J$85)+SUMPRODUCT(--('W06'!$M$89:$M$109=$M12),'W06'!$H$89:$H$109,'W06'!$I$89:$I$109+'W06'!$J$89:$J$109))=0,"",(SUMPRODUCT(--($M$9:$M$31=$M12),$H$9:$H$31,$I$9:$I$31+$J$9:$J$31)+SUMPRODUCT(--($M$35:$M$55=$M12),$H$35:$H$55,$I$35:$I$55+$J$35:$J$55)+SUMPRODUCT(--($M$59:$M$85=$M12),$H$59:$H$85,$I$59:$I$85+$J$59:$J$85)+SUMPRODUCT(--($M$89:$M$109=$M12),$H$89:$H$109,$I$89:$I$109+$J$89:$J$109))/(SUMPRODUCT(--('W06'!$M$9:$M$31=$M12),'W06'!$H$9:$H$31,'W06'!$I$9:$I$31+'W06'!$J$9:$J$31)+SUMPRODUCT(--('W06'!$M$35:$M$55=$M12),'W06'!$H$35:$H$55,'W06'!$I$35:$I$55+'W06'!$J$35:$J$55)+SUMPRODUCT(--('W06'!$M$59:$M$85=$M12),'W06'!$H$59:$H$85,'W06'!$I$59:$I$85+'W06'!$J$59:$J$85)+SUMPRODUCT(--('W06'!$M$89:$M$109=$M12),'W06'!$H$89:$H$109,'W06'!$I$89:$I$109+'W06'!$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71.5</v>
      </c>
      <c r="H15" s="160" t="n"/>
      <c r="I15" s="161" t="n"/>
      <c r="J15" s="161" t="n"/>
      <c r="K15" s="158" t="inlineStr"/>
      <c r="L15" s="283">
        <f>IFERROR(IF($M15="","",IF((SUMPRODUCT(--($M$9:$M$31=$M15),$H$9:$H$31,$I$9:$I$31+$J$9:$J$31)+SUMPRODUCT(--($M$35:$M$55=$M15),$H$35:$H$55,$I$35:$I$55+$J$35:$J$55)+SUMPRODUCT(--($M$59:$M$85=$M15),$H$59:$H$85,$I$59:$I$85+$J$59:$J$85)+SUMPRODUCT(--($M$89:$M$109=$M15),$H$89:$H$109,$I$89:$I$109+$J$89:$J$109))=0,"",IF((SUMPRODUCT(--('W06'!$M$9:$M$31=$M15),'W06'!$H$9:$H$31,'W06'!$I$9:$I$31+'W06'!$J$9:$J$31)+SUMPRODUCT(--('W06'!$M$35:$M$55=$M15),'W06'!$H$35:$H$55,'W06'!$I$35:$I$55+'W06'!$J$35:$J$55)+SUMPRODUCT(--('W06'!$M$59:$M$85=$M15),'W06'!$H$59:$H$85,'W06'!$I$59:$I$85+'W06'!$J$59:$J$85)+SUMPRODUCT(--('W06'!$M$89:$M$109=$M15),'W06'!$H$89:$H$109,'W06'!$I$89:$I$109+'W06'!$J$89:$J$109))=0,"",(SUMPRODUCT(--($M$9:$M$31=$M15),$H$9:$H$31,$I$9:$I$31+$J$9:$J$31)+SUMPRODUCT(--($M$35:$M$55=$M15),$H$35:$H$55,$I$35:$I$55+$J$35:$J$55)+SUMPRODUCT(--($M$59:$M$85=$M15),$H$59:$H$85,$I$59:$I$85+$J$59:$J$85)+SUMPRODUCT(--($M$89:$M$109=$M15),$H$89:$H$109,$I$89:$I$109+$J$89:$J$109))/(SUMPRODUCT(--('W06'!$M$9:$M$31=$M15),'W06'!$H$9:$H$31,'W06'!$I$9:$I$31+'W06'!$J$9:$J$31)+SUMPRODUCT(--('W06'!$M$35:$M$55=$M15),'W06'!$H$35:$H$55,'W06'!$I$35:$I$55+'W06'!$J$35:$J$55)+SUMPRODUCT(--('W06'!$M$59:$M$85=$M15),'W06'!$H$59:$H$85,'W06'!$I$59:$I$85+'W06'!$J$59:$J$85)+SUMPRODUCT(--('W06'!$M$89:$M$109=$M15),'W06'!$H$89:$H$109,'W06'!$I$89:$I$109+'W06'!$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21.2</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06'!$M$9:$M$31=$M17),'W06'!$H$9:$H$31,'W06'!$I$9:$I$31+'W06'!$J$9:$J$31)+SUMPRODUCT(--('W06'!$M$35:$M$55=$M17),'W06'!$H$35:$H$55,'W06'!$I$35:$I$55+'W06'!$J$35:$J$55)+SUMPRODUCT(--('W06'!$M$59:$M$85=$M17),'W06'!$H$59:$H$85,'W06'!$I$59:$I$85+'W06'!$J$59:$J$85)+SUMPRODUCT(--('W06'!$M$89:$M$109=$M17),'W06'!$H$89:$H$109,'W06'!$I$89:$I$109+'W06'!$J$89:$J$109))=0,"",(SUMPRODUCT(--($M$9:$M$31=$M17),$H$9:$H$31,$I$9:$I$31+$J$9:$J$31)+SUMPRODUCT(--($M$35:$M$55=$M17),$H$35:$H$55,$I$35:$I$55+$J$35:$J$55)+SUMPRODUCT(--($M$59:$M$85=$M17),$H$59:$H$85,$I$59:$I$85+$J$59:$J$85)+SUMPRODUCT(--($M$89:$M$109=$M17),$H$89:$H$109,$I$89:$I$109+$J$89:$J$109))/(SUMPRODUCT(--('W06'!$M$9:$M$31=$M17),'W06'!$H$9:$H$31,'W06'!$I$9:$I$31+'W06'!$J$9:$J$31)+SUMPRODUCT(--('W06'!$M$35:$M$55=$M17),'W06'!$H$35:$H$55,'W06'!$I$35:$I$55+'W06'!$J$35:$J$55)+SUMPRODUCT(--('W06'!$M$59:$M$85=$M17),'W06'!$H$59:$H$85,'W06'!$I$59:$I$85+'W06'!$J$59:$J$85)+SUMPRODUCT(--('W06'!$M$89:$M$109=$M17),'W06'!$H$89:$H$109,'W06'!$I$89:$I$109+'W06'!$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95.40000000000001</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06'!$M$9:$M$31=$M19),'W06'!$H$9:$H$31,'W06'!$I$9:$I$31+'W06'!$J$9:$J$31)+SUMPRODUCT(--('W06'!$M$35:$M$55=$M19),'W06'!$H$35:$H$55,'W06'!$I$35:$I$55+'W06'!$J$35:$J$55)+SUMPRODUCT(--('W06'!$M$59:$M$85=$M19),'W06'!$H$59:$H$85,'W06'!$I$59:$I$85+'W06'!$J$59:$J$85)+SUMPRODUCT(--('W06'!$M$89:$M$109=$M19),'W06'!$H$89:$H$109,'W06'!$I$89:$I$109+'W06'!$J$89:$J$109))=0,"",(SUMPRODUCT(--($M$9:$M$31=$M19),$H$9:$H$31,$I$9:$I$31+$J$9:$J$31)+SUMPRODUCT(--($M$35:$M$55=$M19),$H$35:$H$55,$I$35:$I$55+$J$35:$J$55)+SUMPRODUCT(--($M$59:$M$85=$M19),$H$59:$H$85,$I$59:$I$85+$J$59:$J$85)+SUMPRODUCT(--($M$89:$M$109=$M19),$H$89:$H$109,$I$89:$I$109+$J$89:$J$109))/(SUMPRODUCT(--('W06'!$M$9:$M$31=$M19),'W06'!$H$9:$H$31,'W06'!$I$9:$I$31+'W06'!$J$9:$J$31)+SUMPRODUCT(--('W06'!$M$35:$M$55=$M19),'W06'!$H$35:$H$55,'W06'!$I$35:$I$55+'W06'!$J$35:$J$55)+SUMPRODUCT(--('W06'!$M$59:$M$85=$M19),'W06'!$H$59:$H$85,'W06'!$I$59:$I$85+'W06'!$J$59:$J$85)+SUMPRODUCT(--('W06'!$M$89:$M$109=$M19),'W06'!$H$89:$H$109,'W06'!$I$89:$I$109+'W06'!$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06'!$M$9:$M$31=$M22),'W06'!$H$9:$H$31,'W06'!$I$9:$I$31+'W06'!$J$9:$J$31)+SUMPRODUCT(--('W06'!$M$35:$M$55=$M22),'W06'!$H$35:$H$55,'W06'!$I$35:$I$55+'W06'!$J$35:$J$55)+SUMPRODUCT(--('W06'!$M$59:$M$85=$M22),'W06'!$H$59:$H$85,'W06'!$I$59:$I$85+'W06'!$J$59:$J$85)+SUMPRODUCT(--('W06'!$M$89:$M$109=$M22),'W06'!$H$89:$H$109,'W06'!$I$89:$I$109+'W06'!$J$89:$J$109))=0,"",(SUMPRODUCT(--($M$9:$M$31=$M22),$H$9:$H$31,$I$9:$I$31+$J$9:$J$31)+SUMPRODUCT(--($M$35:$M$55=$M22),$H$35:$H$55,$I$35:$I$55+$J$35:$J$55)+SUMPRODUCT(--($M$59:$M$85=$M22),$H$59:$H$85,$I$59:$I$85+$J$59:$J$85)+SUMPRODUCT(--($M$89:$M$109=$M22),$H$89:$H$109,$I$89:$I$109+$J$89:$J$109))/(SUMPRODUCT(--('W06'!$M$9:$M$31=$M22),'W06'!$H$9:$H$31,'W06'!$I$9:$I$31+'W06'!$J$9:$J$31)+SUMPRODUCT(--('W06'!$M$35:$M$55=$M22),'W06'!$H$35:$H$55,'W06'!$I$35:$I$55+'W06'!$J$35:$J$55)+SUMPRODUCT(--('W06'!$M$59:$M$85=$M22),'W06'!$H$59:$H$85,'W06'!$I$59:$I$85+'W06'!$J$59:$J$85)+SUMPRODUCT(--('W06'!$M$89:$M$109=$M22),'W06'!$H$89:$H$109,'W06'!$I$89:$I$109+'W06'!$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06'!$M$9:$M$31=$M25),'W06'!$H$9:$H$31,'W06'!$I$9:$I$31+'W06'!$J$9:$J$31)+SUMPRODUCT(--('W06'!$M$35:$M$55=$M25),'W06'!$H$35:$H$55,'W06'!$I$35:$I$55+'W06'!$J$35:$J$55)+SUMPRODUCT(--('W06'!$M$59:$M$85=$M25),'W06'!$H$59:$H$85,'W06'!$I$59:$I$85+'W06'!$J$59:$J$85)+SUMPRODUCT(--('W06'!$M$89:$M$109=$M25),'W06'!$H$89:$H$109,'W06'!$I$89:$I$109+'W06'!$J$89:$J$109))=0,"",(SUMPRODUCT(--($M$9:$M$31=$M25),$H$9:$H$31,$I$9:$I$31+$J$9:$J$31)+SUMPRODUCT(--($M$35:$M$55=$M25),$H$35:$H$55,$I$35:$I$55+$J$35:$J$55)+SUMPRODUCT(--($M$59:$M$85=$M25),$H$59:$H$85,$I$59:$I$85+$J$59:$J$85)+SUMPRODUCT(--($M$89:$M$109=$M25),$H$89:$H$109,$I$89:$I$109+$J$89:$J$109))/(SUMPRODUCT(--('W06'!$M$9:$M$31=$M25),'W06'!$H$9:$H$31,'W06'!$I$9:$I$31+'W06'!$J$9:$J$31)+SUMPRODUCT(--('W06'!$M$35:$M$55=$M25),'W06'!$H$35:$H$55,'W06'!$I$35:$I$55+'W06'!$J$35:$J$55)+SUMPRODUCT(--('W06'!$M$59:$M$85=$M25),'W06'!$H$59:$H$85,'W06'!$I$59:$I$85+'W06'!$J$59:$J$85)+SUMPRODUCT(--('W06'!$M$89:$M$109=$M25),'W06'!$H$89:$H$109,'W06'!$I$89:$I$109+'W06'!$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06'!$M$9:$M$31=$M29),'W06'!$H$9:$H$31,'W06'!$I$9:$I$31+'W06'!$J$9:$J$31)+SUMPRODUCT(--('W06'!$M$35:$M$55=$M29),'W06'!$H$35:$H$55,'W06'!$I$35:$I$55+'W06'!$J$35:$J$55)+SUMPRODUCT(--('W06'!$M$59:$M$85=$M29),'W06'!$H$59:$H$85,'W06'!$I$59:$I$85+'W06'!$J$59:$J$85)+SUMPRODUCT(--('W06'!$M$89:$M$109=$M29),'W06'!$H$89:$H$109,'W06'!$I$89:$I$109+'W06'!$J$89:$J$109))=0,"",(SUMPRODUCT(--($M$9:$M$31=$M29),$H$9:$H$31,$I$9:$I$31+$J$9:$J$31)+SUMPRODUCT(--($M$35:$M$55=$M29),$H$35:$H$55,$I$35:$I$55+$J$35:$J$55)+SUMPRODUCT(--($M$59:$M$85=$M29),$H$59:$H$85,$I$59:$I$85+$J$59:$J$85)+SUMPRODUCT(--($M$89:$M$109=$M29),$H$89:$H$109,$I$89:$I$109+$J$89:$J$109))/(SUMPRODUCT(--('W06'!$M$9:$M$31=$M29),'W06'!$H$9:$H$31,'W06'!$I$9:$I$31+'W06'!$J$9:$J$31)+SUMPRODUCT(--('W06'!$M$35:$M$55=$M29),'W06'!$H$35:$H$55,'W06'!$I$35:$I$55+'W06'!$J$35:$J$55)+SUMPRODUCT(--('W06'!$M$59:$M$85=$M29),'W06'!$H$59:$H$85,'W06'!$I$59:$I$85+'W06'!$J$59:$J$85)+SUMPRODUCT(--('W06'!$M$89:$M$109=$M29),'W06'!$H$89:$H$109,'W06'!$I$89:$I$109+'W06'!$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180.2</v>
      </c>
      <c r="H35" s="160" t="n"/>
      <c r="I35" s="161" t="n"/>
      <c r="J35" s="161" t="n"/>
      <c r="K35" s="158" t="inlineStr"/>
      <c r="L35" s="283">
        <f>IFERROR(IF($M35="","",IF((SUMPRODUCT(--($M$9:$M$31=$M35),$H$9:$H$31,$I$9:$I$31+$J$9:$J$31)+SUMPRODUCT(--($M$35:$M$55=$M35),$H$35:$H$55,$I$35:$I$55+$J$35:$J$55)+SUMPRODUCT(--($M$59:$M$85=$M35),$H$59:$H$85,$I$59:$I$85+$J$59:$J$85)+SUMPRODUCT(--($M$89:$M$109=$M35),$H$89:$H$109,$I$89:$I$109+$J$89:$J$109))=0,"",IF((SUMPRODUCT(--('W06'!$M$9:$M$31=$M35),'W06'!$H$9:$H$31,'W06'!$I$9:$I$31+'W06'!$J$9:$J$31)+SUMPRODUCT(--('W06'!$M$35:$M$55=$M35),'W06'!$H$35:$H$55,'W06'!$I$35:$I$55+'W06'!$J$35:$J$55)+SUMPRODUCT(--('W06'!$M$59:$M$85=$M35),'W06'!$H$59:$H$85,'W06'!$I$59:$I$85+'W06'!$J$59:$J$85)+SUMPRODUCT(--('W06'!$M$89:$M$109=$M35),'W06'!$H$89:$H$109,'W06'!$I$89:$I$109+'W06'!$J$89:$J$109))=0,"",(SUMPRODUCT(--($M$9:$M$31=$M35),$H$9:$H$31,$I$9:$I$31+$J$9:$J$31)+SUMPRODUCT(--($M$35:$M$55=$M35),$H$35:$H$55,$I$35:$I$55+$J$35:$J$55)+SUMPRODUCT(--($M$59:$M$85=$M35),$H$59:$H$85,$I$59:$I$85+$J$59:$J$85)+SUMPRODUCT(--($M$89:$M$109=$M35),$H$89:$H$109,$I$89:$I$109+$J$89:$J$109))/(SUMPRODUCT(--('W06'!$M$9:$M$31=$M35),'W06'!$H$9:$H$31,'W06'!$I$9:$I$31+'W06'!$J$9:$J$31)+SUMPRODUCT(--('W06'!$M$35:$M$55=$M35),'W06'!$H$35:$H$55,'W06'!$I$35:$I$55+'W06'!$J$35:$J$55)+SUMPRODUCT(--('W06'!$M$59:$M$85=$M35),'W06'!$H$59:$H$85,'W06'!$I$59:$I$85+'W06'!$J$59:$J$85)+SUMPRODUCT(--('W06'!$M$89:$M$109=$M35),'W06'!$H$89:$H$109,'W06'!$I$89:$I$109+'W06'!$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169.6</v>
      </c>
      <c r="H38" s="160" t="n"/>
      <c r="I38" s="161" t="n"/>
      <c r="J38" s="161" t="n"/>
      <c r="K38" s="164" t="inlineStr"/>
      <c r="L38" s="283">
        <f>IFERROR(IF($M38="","",IF((SUMPRODUCT(--($M$9:$M$31=$M38),$H$9:$H$31,$I$9:$I$31+$J$9:$J$31)+SUMPRODUCT(--($M$35:$M$55=$M38),$H$35:$H$55,$I$35:$I$55+$J$35:$J$55)+SUMPRODUCT(--($M$59:$M$85=$M38),$H$59:$H$85,$I$59:$I$85+$J$59:$J$85)+SUMPRODUCT(--($M$89:$M$109=$M38),$H$89:$H$109,$I$89:$I$109+$J$89:$J$109))=0,"",IF((SUMPRODUCT(--('W06'!$M$9:$M$31=$M38),'W06'!$H$9:$H$31,'W06'!$I$9:$I$31+'W06'!$J$9:$J$31)+SUMPRODUCT(--('W06'!$M$35:$M$55=$M38),'W06'!$H$35:$H$55,'W06'!$I$35:$I$55+'W06'!$J$35:$J$55)+SUMPRODUCT(--('W06'!$M$59:$M$85=$M38),'W06'!$H$59:$H$85,'W06'!$I$59:$I$85+'W06'!$J$59:$J$85)+SUMPRODUCT(--('W06'!$M$89:$M$109=$M38),'W06'!$H$89:$H$109,'W06'!$I$89:$I$109+'W06'!$J$89:$J$109))=0,"",(SUMPRODUCT(--($M$9:$M$31=$M38),$H$9:$H$31,$I$9:$I$31+$J$9:$J$31)+SUMPRODUCT(--($M$35:$M$55=$M38),$H$35:$H$55,$I$35:$I$55+$J$35:$J$55)+SUMPRODUCT(--($M$59:$M$85=$M38),$H$59:$H$85,$I$59:$I$85+$J$59:$J$85)+SUMPRODUCT(--($M$89:$M$109=$M38),$H$89:$H$109,$I$89:$I$109+$J$89:$J$109))/(SUMPRODUCT(--('W06'!$M$9:$M$31=$M38),'W06'!$H$9:$H$31,'W06'!$I$9:$I$31+'W06'!$J$9:$J$31)+SUMPRODUCT(--('W06'!$M$35:$M$55=$M38),'W06'!$H$35:$H$55,'W06'!$I$35:$I$55+'W06'!$J$35:$J$55)+SUMPRODUCT(--('W06'!$M$59:$M$85=$M38),'W06'!$H$59:$H$85,'W06'!$I$59:$I$85+'W06'!$J$59:$J$85)+SUMPRODUCT(--('W06'!$M$89:$M$109=$M38),'W06'!$H$89:$H$109,'W06'!$I$89:$I$109+'W06'!$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68.90000000000001</v>
      </c>
      <c r="H41" s="160" t="n"/>
      <c r="I41" s="161" t="n"/>
      <c r="J41" s="161" t="n"/>
      <c r="K41" s="158" t="inlineStr"/>
      <c r="L41" s="283">
        <f>IFERROR(IF($M41="","",IF((SUMPRODUCT(--($M$9:$M$31=$M41),$H$9:$H$31,$I$9:$I$31+$J$9:$J$31)+SUMPRODUCT(--($M$35:$M$55=$M41),$H$35:$H$55,$I$35:$I$55+$J$35:$J$55)+SUMPRODUCT(--($M$59:$M$85=$M41),$H$59:$H$85,$I$59:$I$85+$J$59:$J$85)+SUMPRODUCT(--($M$89:$M$109=$M41),$H$89:$H$109,$I$89:$I$109+$J$89:$J$109))=0,"",IF((SUMPRODUCT(--('W06'!$M$9:$M$31=$M41),'W06'!$H$9:$H$31,'W06'!$I$9:$I$31+'W06'!$J$9:$J$31)+SUMPRODUCT(--('W06'!$M$35:$M$55=$M41),'W06'!$H$35:$H$55,'W06'!$I$35:$I$55+'W06'!$J$35:$J$55)+SUMPRODUCT(--('W06'!$M$59:$M$85=$M41),'W06'!$H$59:$H$85,'W06'!$I$59:$I$85+'W06'!$J$59:$J$85)+SUMPRODUCT(--('W06'!$M$89:$M$109=$M41),'W06'!$H$89:$H$109,'W06'!$I$89:$I$109+'W06'!$J$89:$J$109))=0,"",(SUMPRODUCT(--($M$9:$M$31=$M41),$H$9:$H$31,$I$9:$I$31+$J$9:$J$31)+SUMPRODUCT(--($M$35:$M$55=$M41),$H$35:$H$55,$I$35:$I$55+$J$35:$J$55)+SUMPRODUCT(--($M$59:$M$85=$M41),$H$59:$H$85,$I$59:$I$85+$J$59:$J$85)+SUMPRODUCT(--($M$89:$M$109=$M41),$H$89:$H$109,$I$89:$I$109+$J$89:$J$109))/(SUMPRODUCT(--('W06'!$M$9:$M$31=$M41),'W06'!$H$9:$H$31,'W06'!$I$9:$I$31+'W06'!$J$9:$J$31)+SUMPRODUCT(--('W06'!$M$35:$M$55=$M41),'W06'!$H$35:$H$55,'W06'!$I$35:$I$55+'W06'!$J$35:$J$55)+SUMPRODUCT(--('W06'!$M$59:$M$85=$M41),'W06'!$H$59:$H$85,'W06'!$I$59:$I$85+'W06'!$J$59:$J$85)+SUMPRODUCT(--('W06'!$M$89:$M$109=$M41),'W06'!$H$89:$H$109,'W06'!$I$89:$I$109+'W06'!$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31.8</v>
      </c>
      <c r="H43" s="160" t="n"/>
      <c r="I43" s="161" t="n"/>
      <c r="J43" s="161" t="n"/>
      <c r="K43" s="158" t="inlineStr"/>
      <c r="L43" s="283">
        <f>IFERROR(IF($M43="","",IF((SUMPRODUCT(--($M$9:$M$31=$M43),$H$9:$H$31,$I$9:$I$31+$J$9:$J$31)+SUMPRODUCT(--($M$35:$M$55=$M43),$H$35:$H$55,$I$35:$I$55+$J$35:$J$55)+SUMPRODUCT(--($M$59:$M$85=$M43),$H$59:$H$85,$I$59:$I$85+$J$59:$J$85)+SUMPRODUCT(--($M$89:$M$109=$M43),$H$89:$H$109,$I$89:$I$109+$J$89:$J$109))=0,"",IF((SUMPRODUCT(--('W06'!$M$9:$M$31=$M43),'W06'!$H$9:$H$31,'W06'!$I$9:$I$31+'W06'!$J$9:$J$31)+SUMPRODUCT(--('W06'!$M$35:$M$55=$M43),'W06'!$H$35:$H$55,'W06'!$I$35:$I$55+'W06'!$J$35:$J$55)+SUMPRODUCT(--('W06'!$M$59:$M$85=$M43),'W06'!$H$59:$H$85,'W06'!$I$59:$I$85+'W06'!$J$59:$J$85)+SUMPRODUCT(--('W06'!$M$89:$M$109=$M43),'W06'!$H$89:$H$109,'W06'!$I$89:$I$109+'W06'!$J$89:$J$109))=0,"",(SUMPRODUCT(--($M$9:$M$31=$M43),$H$9:$H$31,$I$9:$I$31+$J$9:$J$31)+SUMPRODUCT(--($M$35:$M$55=$M43),$H$35:$H$55,$I$35:$I$55+$J$35:$J$55)+SUMPRODUCT(--($M$59:$M$85=$M43),$H$59:$H$85,$I$59:$I$85+$J$59:$J$85)+SUMPRODUCT(--($M$89:$M$109=$M43),$H$89:$H$109,$I$89:$I$109+$J$89:$J$109))/(SUMPRODUCT(--('W06'!$M$9:$M$31=$M43),'W06'!$H$9:$H$31,'W06'!$I$9:$I$31+'W06'!$J$9:$J$31)+SUMPRODUCT(--('W06'!$M$35:$M$55=$M43),'W06'!$H$35:$H$55,'W06'!$I$35:$I$55+'W06'!$J$35:$J$55)+SUMPRODUCT(--('W06'!$M$59:$M$85=$M43),'W06'!$H$59:$H$85,'W06'!$I$59:$I$85+'W06'!$J$59:$J$85)+SUMPRODUCT(--('W06'!$M$89:$M$109=$M43),'W06'!$H$89:$H$109,'W06'!$I$89:$I$109+'W06'!$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84.8</v>
      </c>
      <c r="H46" s="168" t="n"/>
      <c r="I46" s="168" t="n"/>
      <c r="J46" s="168" t="n"/>
      <c r="K46" s="164" t="inlineStr"/>
      <c r="L46" s="283">
        <f>IFERROR(IF($M46="","",IF((SUMPRODUCT(--($M$9:$M$31=$M46),$H$9:$H$31,$I$9:$I$31+$J$9:$J$31)+SUMPRODUCT(--($M$35:$M$55=$M46),$H$35:$H$55,$I$35:$I$55+$J$35:$J$55)+SUMPRODUCT(--($M$59:$M$85=$M46),$H$59:$H$85,$I$59:$I$85+$J$59:$J$85)+SUMPRODUCT(--($M$89:$M$109=$M46),$H$89:$H$109,$I$89:$I$109+$J$89:$J$109))=0,"",IF((SUMPRODUCT(--('W06'!$M$9:$M$31=$M46),'W06'!$H$9:$H$31,'W06'!$I$9:$I$31+'W06'!$J$9:$J$31)+SUMPRODUCT(--('W06'!$M$35:$M$55=$M46),'W06'!$H$35:$H$55,'W06'!$I$35:$I$55+'W06'!$J$35:$J$55)+SUMPRODUCT(--('W06'!$M$59:$M$85=$M46),'W06'!$H$59:$H$85,'W06'!$I$59:$I$85+'W06'!$J$59:$J$85)+SUMPRODUCT(--('W06'!$M$89:$M$109=$M46),'W06'!$H$89:$H$109,'W06'!$I$89:$I$109+'W06'!$J$89:$J$109))=0,"",(SUMPRODUCT(--($M$9:$M$31=$M46),$H$9:$H$31,$I$9:$I$31+$J$9:$J$31)+SUMPRODUCT(--($M$35:$M$55=$M46),$H$35:$H$55,$I$35:$I$55+$J$35:$J$55)+SUMPRODUCT(--($M$59:$M$85=$M46),$H$59:$H$85,$I$59:$I$85+$J$59:$J$85)+SUMPRODUCT(--($M$89:$M$109=$M46),$H$89:$H$109,$I$89:$I$109+$J$89:$J$109))/(SUMPRODUCT(--('W06'!$M$9:$M$31=$M46),'W06'!$H$9:$H$31,'W06'!$I$9:$I$31+'W06'!$J$9:$J$31)+SUMPRODUCT(--('W06'!$M$35:$M$55=$M46),'W06'!$H$35:$H$55,'W06'!$I$35:$I$55+'W06'!$J$35:$J$55)+SUMPRODUCT(--('W06'!$M$59:$M$85=$M46),'W06'!$H$59:$H$85,'W06'!$I$59:$I$85+'W06'!$J$59:$J$85)+SUMPRODUCT(--('W06'!$M$89:$M$109=$M46),'W06'!$H$89:$H$109,'W06'!$I$89:$I$109+'W06'!$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06'!$M$9:$M$31=$M48),'W06'!$H$9:$H$31,'W06'!$I$9:$I$31+'W06'!$J$9:$J$31)+SUMPRODUCT(--('W06'!$M$35:$M$55=$M48),'W06'!$H$35:$H$55,'W06'!$I$35:$I$55+'W06'!$J$35:$J$55)+SUMPRODUCT(--('W06'!$M$59:$M$85=$M48),'W06'!$H$59:$H$85,'W06'!$I$59:$I$85+'W06'!$J$59:$J$85)+SUMPRODUCT(--('W06'!$M$89:$M$109=$M48),'W06'!$H$89:$H$109,'W06'!$I$89:$I$109+'W06'!$J$89:$J$109))=0,"",(SUMPRODUCT(--($M$9:$M$31=$M48),$H$9:$H$31,$I$9:$I$31+$J$9:$J$31)+SUMPRODUCT(--($M$35:$M$55=$M48),$H$35:$H$55,$I$35:$I$55+$J$35:$J$55)+SUMPRODUCT(--($M$59:$M$85=$M48),$H$59:$H$85,$I$59:$I$85+$J$59:$J$85)+SUMPRODUCT(--($M$89:$M$109=$M48),$H$89:$H$109,$I$89:$I$109+$J$89:$J$109))/(SUMPRODUCT(--('W06'!$M$9:$M$31=$M48),'W06'!$H$9:$H$31,'W06'!$I$9:$I$31+'W06'!$J$9:$J$31)+SUMPRODUCT(--('W06'!$M$35:$M$55=$M48),'W06'!$H$35:$H$55,'W06'!$I$35:$I$55+'W06'!$J$35:$J$55)+SUMPRODUCT(--('W06'!$M$59:$M$85=$M48),'W06'!$H$59:$H$85,'W06'!$I$59:$I$85+'W06'!$J$59:$J$85)+SUMPRODUCT(--('W06'!$M$89:$M$109=$M48),'W06'!$H$89:$H$109,'W06'!$I$89:$I$109+'W06'!$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53</v>
      </c>
      <c r="H52" s="160" t="n"/>
      <c r="I52" s="161" t="n"/>
      <c r="J52" s="161" t="n"/>
      <c r="K52" s="164" t="inlineStr"/>
      <c r="L52" s="283">
        <f>IFERROR(IF($M52="","",IF((SUMPRODUCT(--($M$9:$M$31=$M52),$H$9:$H$31,$I$9:$I$31+$J$9:$J$31)+SUMPRODUCT(--($M$35:$M$55=$M52),$H$35:$H$55,$I$35:$I$55+$J$35:$J$55)+SUMPRODUCT(--($M$59:$M$85=$M52),$H$59:$H$85,$I$59:$I$85+$J$59:$J$85)+SUMPRODUCT(--($M$89:$M$109=$M52),$H$89:$H$109,$I$89:$I$109+$J$89:$J$109))=0,"",IF((SUMPRODUCT(--('W06'!$M$9:$M$31=$M52),'W06'!$H$9:$H$31,'W06'!$I$9:$I$31+'W06'!$J$9:$J$31)+SUMPRODUCT(--('W06'!$M$35:$M$55=$M52),'W06'!$H$35:$H$55,'W06'!$I$35:$I$55+'W06'!$J$35:$J$55)+SUMPRODUCT(--('W06'!$M$59:$M$85=$M52),'W06'!$H$59:$H$85,'W06'!$I$59:$I$85+'W06'!$J$59:$J$85)+SUMPRODUCT(--('W06'!$M$89:$M$109=$M52),'W06'!$H$89:$H$109,'W06'!$I$89:$I$109+'W06'!$J$89:$J$109))=0,"",(SUMPRODUCT(--($M$9:$M$31=$M52),$H$9:$H$31,$I$9:$I$31+$J$9:$J$31)+SUMPRODUCT(--($M$35:$M$55=$M52),$H$35:$H$55,$I$35:$I$55+$J$35:$J$55)+SUMPRODUCT(--($M$59:$M$85=$M52),$H$59:$H$85,$I$59:$I$85+$J$59:$J$85)+SUMPRODUCT(--($M$89:$M$109=$M52),$H$89:$H$109,$I$89:$I$109+$J$89:$J$109))/(SUMPRODUCT(--('W06'!$M$9:$M$31=$M52),'W06'!$H$9:$H$31,'W06'!$I$9:$I$31+'W06'!$J$9:$J$31)+SUMPRODUCT(--('W06'!$M$35:$M$55=$M52),'W06'!$H$35:$H$55,'W06'!$I$35:$I$55+'W06'!$J$35:$J$55)+SUMPRODUCT(--('W06'!$M$59:$M$85=$M52),'W06'!$H$59:$H$85,'W06'!$I$59:$I$85+'W06'!$J$59:$J$85)+SUMPRODUCT(--('W06'!$M$89:$M$109=$M52),'W06'!$H$89:$H$109,'W06'!$I$89:$I$109+'W06'!$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95.40000000000001</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06'!$M$9:$M$31=$M59),'W06'!$H$9:$H$31,'W06'!$I$9:$I$31+'W06'!$J$9:$J$31)+SUMPRODUCT(--('W06'!$M$35:$M$55=$M59),'W06'!$H$35:$H$55,'W06'!$I$35:$I$55+'W06'!$J$35:$J$55)+SUMPRODUCT(--('W06'!$M$59:$M$85=$M59),'W06'!$H$59:$H$85,'W06'!$I$59:$I$85+'W06'!$J$59:$J$85)+SUMPRODUCT(--('W06'!$M$89:$M$109=$M59),'W06'!$H$89:$H$109,'W06'!$I$89:$I$109+'W06'!$J$89:$J$109))=0,"",(SUMPRODUCT(--($M$9:$M$31=$M59),$H$9:$H$31,$I$9:$I$31+$J$9:$J$31)+SUMPRODUCT(--($M$35:$M$55=$M59),$H$35:$H$55,$I$35:$I$55+$J$35:$J$55)+SUMPRODUCT(--($M$59:$M$85=$M59),$H$59:$H$85,$I$59:$I$85+$J$59:$J$85)+SUMPRODUCT(--($M$89:$M$109=$M59),$H$89:$H$109,$I$89:$I$109+$J$89:$J$109))/(SUMPRODUCT(--('W06'!$M$9:$M$31=$M59),'W06'!$H$9:$H$31,'W06'!$I$9:$I$31+'W06'!$J$9:$J$31)+SUMPRODUCT(--('W06'!$M$35:$M$55=$M59),'W06'!$H$35:$H$55,'W06'!$I$35:$I$55+'W06'!$J$35:$J$55)+SUMPRODUCT(--('W06'!$M$59:$M$85=$M59),'W06'!$H$59:$H$85,'W06'!$I$59:$I$85+'W06'!$J$59:$J$85)+SUMPRODUCT(--('W06'!$M$89:$M$109=$M59),'W06'!$H$89:$H$109,'W06'!$I$89:$I$109+'W06'!$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06'!$M$9:$M$31=$M62),'W06'!$H$9:$H$31,'W06'!$I$9:$I$31+'W06'!$J$9:$J$31)+SUMPRODUCT(--('W06'!$M$35:$M$55=$M62),'W06'!$H$35:$H$55,'W06'!$I$35:$I$55+'W06'!$J$35:$J$55)+SUMPRODUCT(--('W06'!$M$59:$M$85=$M62),'W06'!$H$59:$H$85,'W06'!$I$59:$I$85+'W06'!$J$59:$J$85)+SUMPRODUCT(--('W06'!$M$89:$M$109=$M62),'W06'!$H$89:$H$109,'W06'!$I$89:$I$109+'W06'!$J$89:$J$109))=0,"",(SUMPRODUCT(--($M$9:$M$31=$M62),$H$9:$H$31,$I$9:$I$31+$J$9:$J$31)+SUMPRODUCT(--($M$35:$M$55=$M62),$H$35:$H$55,$I$35:$I$55+$J$35:$J$55)+SUMPRODUCT(--($M$59:$M$85=$M62),$H$59:$H$85,$I$59:$I$85+$J$59:$J$85)+SUMPRODUCT(--($M$89:$M$109=$M62),$H$89:$H$109,$I$89:$I$109+$J$89:$J$109))/(SUMPRODUCT(--('W06'!$M$9:$M$31=$M62),'W06'!$H$9:$H$31,'W06'!$I$9:$I$31+'W06'!$J$9:$J$31)+SUMPRODUCT(--('W06'!$M$35:$M$55=$M62),'W06'!$H$35:$H$55,'W06'!$I$35:$I$55+'W06'!$J$35:$J$55)+SUMPRODUCT(--('W06'!$M$59:$M$85=$M62),'W06'!$H$59:$H$85,'W06'!$I$59:$I$85+'W06'!$J$59:$J$85)+SUMPRODUCT(--('W06'!$M$89:$M$109=$M62),'W06'!$H$89:$H$109,'W06'!$I$89:$I$109+'W06'!$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68.90000000000001</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06'!$M$9:$M$31=$M65),'W06'!$H$9:$H$31,'W06'!$I$9:$I$31+'W06'!$J$9:$J$31)+SUMPRODUCT(--('W06'!$M$35:$M$55=$M65),'W06'!$H$35:$H$55,'W06'!$I$35:$I$55+'W06'!$J$35:$J$55)+SUMPRODUCT(--('W06'!$M$59:$M$85=$M65),'W06'!$H$59:$H$85,'W06'!$I$59:$I$85+'W06'!$J$59:$J$85)+SUMPRODUCT(--('W06'!$M$89:$M$109=$M65),'W06'!$H$89:$H$109,'W06'!$I$89:$I$109+'W06'!$J$89:$J$109))=0,"",(SUMPRODUCT(--($M$9:$M$31=$M65),$H$9:$H$31,$I$9:$I$31+$J$9:$J$31)+SUMPRODUCT(--($M$35:$M$55=$M65),$H$35:$H$55,$I$35:$I$55+$J$35:$J$55)+SUMPRODUCT(--($M$59:$M$85=$M65),$H$59:$H$85,$I$59:$I$85+$J$59:$J$85)+SUMPRODUCT(--($M$89:$M$109=$M65),$H$89:$H$109,$I$89:$I$109+$J$89:$J$109))/(SUMPRODUCT(--('W06'!$M$9:$M$31=$M65),'W06'!$H$9:$H$31,'W06'!$I$9:$I$31+'W06'!$J$9:$J$31)+SUMPRODUCT(--('W06'!$M$35:$M$55=$M65),'W06'!$H$35:$H$55,'W06'!$I$35:$I$55+'W06'!$J$35:$J$55)+SUMPRODUCT(--('W06'!$M$59:$M$85=$M65),'W06'!$H$59:$H$85,'W06'!$I$59:$I$85+'W06'!$J$59:$J$85)+SUMPRODUCT(--('W06'!$M$89:$M$109=$M65),'W06'!$H$89:$H$109,'W06'!$I$89:$I$109+'W06'!$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06'!$M$9:$M$31=$M67),'W06'!$H$9:$H$31,'W06'!$I$9:$I$31+'W06'!$J$9:$J$31)+SUMPRODUCT(--('W06'!$M$35:$M$55=$M67),'W06'!$H$35:$H$55,'W06'!$I$35:$I$55+'W06'!$J$35:$J$55)+SUMPRODUCT(--('W06'!$M$59:$M$85=$M67),'W06'!$H$59:$H$85,'W06'!$I$59:$I$85+'W06'!$J$59:$J$85)+SUMPRODUCT(--('W06'!$M$89:$M$109=$M67),'W06'!$H$89:$H$109,'W06'!$I$89:$I$109+'W06'!$J$89:$J$109))=0,"",(SUMPRODUCT(--($M$9:$M$31=$M67),$H$9:$H$31,$I$9:$I$31+$J$9:$J$31)+SUMPRODUCT(--($M$35:$M$55=$M67),$H$35:$H$55,$I$35:$I$55+$J$35:$J$55)+SUMPRODUCT(--($M$59:$M$85=$M67),$H$59:$H$85,$I$59:$I$85+$J$59:$J$85)+SUMPRODUCT(--($M$89:$M$109=$M67),$H$89:$H$109,$I$89:$I$109+$J$89:$J$109))/(SUMPRODUCT(--('W06'!$M$9:$M$31=$M67),'W06'!$H$9:$H$31,'W06'!$I$9:$I$31+'W06'!$J$9:$J$31)+SUMPRODUCT(--('W06'!$M$35:$M$55=$M67),'W06'!$H$35:$H$55,'W06'!$I$35:$I$55+'W06'!$J$35:$J$55)+SUMPRODUCT(--('W06'!$M$59:$M$85=$M67),'W06'!$H$59:$H$85,'W06'!$I$59:$I$85+'W06'!$J$59:$J$85)+SUMPRODUCT(--('W06'!$M$89:$M$109=$M67),'W06'!$H$89:$H$109,'W06'!$I$89:$I$109+'W06'!$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74.2</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06'!$M$9:$M$31=$M69),'W06'!$H$9:$H$31,'W06'!$I$9:$I$31+'W06'!$J$9:$J$31)+SUMPRODUCT(--('W06'!$M$35:$M$55=$M69),'W06'!$H$35:$H$55,'W06'!$I$35:$I$55+'W06'!$J$35:$J$55)+SUMPRODUCT(--('W06'!$M$59:$M$85=$M69),'W06'!$H$59:$H$85,'W06'!$I$59:$I$85+'W06'!$J$59:$J$85)+SUMPRODUCT(--('W06'!$M$89:$M$109=$M69),'W06'!$H$89:$H$109,'W06'!$I$89:$I$109+'W06'!$J$89:$J$109))=0,"",(SUMPRODUCT(--($M$9:$M$31=$M69),$H$9:$H$31,$I$9:$I$31+$J$9:$J$31)+SUMPRODUCT(--($M$35:$M$55=$M69),$H$35:$H$55,$I$35:$I$55+$J$35:$J$55)+SUMPRODUCT(--($M$59:$M$85=$M69),$H$59:$H$85,$I$59:$I$85+$J$59:$J$85)+SUMPRODUCT(--($M$89:$M$109=$M69),$H$89:$H$109,$I$89:$I$109+$J$89:$J$109))/(SUMPRODUCT(--('W06'!$M$9:$M$31=$M69),'W06'!$H$9:$H$31,'W06'!$I$9:$I$31+'W06'!$J$9:$J$31)+SUMPRODUCT(--('W06'!$M$35:$M$55=$M69),'W06'!$H$35:$H$55,'W06'!$I$35:$I$55+'W06'!$J$35:$J$55)+SUMPRODUCT(--('W06'!$M$59:$M$85=$M69),'W06'!$H$59:$H$85,'W06'!$I$59:$I$85+'W06'!$J$59:$J$85)+SUMPRODUCT(--('W06'!$M$89:$M$109=$M69),'W06'!$H$89:$H$109,'W06'!$I$89:$I$109+'W06'!$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32.9</v>
      </c>
      <c r="H71" s="168" t="n"/>
      <c r="I71" s="168" t="n"/>
      <c r="J71" s="168" t="n"/>
      <c r="K71" s="158" t="inlineStr"/>
      <c r="L71" s="283">
        <f>IFERROR(IF($M71="","",IF((SUMPRODUCT(--($M$9:$M$31=$M71),$H$9:$H$31,$I$9:$I$31+$J$9:$J$31)+SUMPRODUCT(--($M$35:$M$55=$M71),$H$35:$H$55,$I$35:$I$55+$J$35:$J$55)+SUMPRODUCT(--($M$59:$M$85=$M71),$H$59:$H$85,$I$59:$I$85+$J$59:$J$85)+SUMPRODUCT(--($M$89:$M$109=$M71),$H$89:$H$109,$I$89:$I$109+$J$89:$J$109))=0,"",IF((SUMPRODUCT(--('W06'!$M$9:$M$31=$M71),'W06'!$H$9:$H$31,'W06'!$I$9:$I$31+'W06'!$J$9:$J$31)+SUMPRODUCT(--('W06'!$M$35:$M$55=$M71),'W06'!$H$35:$H$55,'W06'!$I$35:$I$55+'W06'!$J$35:$J$55)+SUMPRODUCT(--('W06'!$M$59:$M$85=$M71),'W06'!$H$59:$H$85,'W06'!$I$59:$I$85+'W06'!$J$59:$J$85)+SUMPRODUCT(--('W06'!$M$89:$M$109=$M71),'W06'!$H$89:$H$109,'W06'!$I$89:$I$109+'W06'!$J$89:$J$109))=0,"",(SUMPRODUCT(--($M$9:$M$31=$M71),$H$9:$H$31,$I$9:$I$31+$J$9:$J$31)+SUMPRODUCT(--($M$35:$M$55=$M71),$H$35:$H$55,$I$35:$I$55+$J$35:$J$55)+SUMPRODUCT(--($M$59:$M$85=$M71),$H$59:$H$85,$I$59:$I$85+$J$59:$J$85)+SUMPRODUCT(--($M$89:$M$109=$M71),$H$89:$H$109,$I$89:$I$109+$J$89:$J$109))/(SUMPRODUCT(--('W06'!$M$9:$M$31=$M71),'W06'!$H$9:$H$31,'W06'!$I$9:$I$31+'W06'!$J$9:$J$31)+SUMPRODUCT(--('W06'!$M$35:$M$55=$M71),'W06'!$H$35:$H$55,'W06'!$I$35:$I$55+'W06'!$J$35:$J$55)+SUMPRODUCT(--('W06'!$M$59:$M$85=$M71),'W06'!$H$59:$H$85,'W06'!$I$59:$I$85+'W06'!$J$59:$J$85)+SUMPRODUCT(--('W06'!$M$89:$M$109=$M71),'W06'!$H$89:$H$109,'W06'!$I$89:$I$109+'W06'!$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06'!$M$9:$M$31=$M74),'W06'!$H$9:$H$31,'W06'!$I$9:$I$31+'W06'!$J$9:$J$31)+SUMPRODUCT(--('W06'!$M$35:$M$55=$M74),'W06'!$H$35:$H$55,'W06'!$I$35:$I$55+'W06'!$J$35:$J$55)+SUMPRODUCT(--('W06'!$M$59:$M$85=$M74),'W06'!$H$59:$H$85,'W06'!$I$59:$I$85+'W06'!$J$59:$J$85)+SUMPRODUCT(--('W06'!$M$89:$M$109=$M74),'W06'!$H$89:$H$109,'W06'!$I$89:$I$109+'W06'!$J$89:$J$109))=0,"",(SUMPRODUCT(--($M$9:$M$31=$M74),$H$9:$H$31,$I$9:$I$31+$J$9:$J$31)+SUMPRODUCT(--($M$35:$M$55=$M74),$H$35:$H$55,$I$35:$I$55+$J$35:$J$55)+SUMPRODUCT(--($M$59:$M$85=$M74),$H$59:$H$85,$I$59:$I$85+$J$59:$J$85)+SUMPRODUCT(--($M$89:$M$109=$M74),$H$89:$H$109,$I$89:$I$109+$J$89:$J$109))/(SUMPRODUCT(--('W06'!$M$9:$M$31=$M74),'W06'!$H$9:$H$31,'W06'!$I$9:$I$31+'W06'!$J$9:$J$31)+SUMPRODUCT(--('W06'!$M$35:$M$55=$M74),'W06'!$H$35:$H$55,'W06'!$I$35:$I$55+'W06'!$J$35:$J$55)+SUMPRODUCT(--('W06'!$M$59:$M$85=$M74),'W06'!$H$59:$H$85,'W06'!$I$59:$I$85+'W06'!$J$59:$J$85)+SUMPRODUCT(--('W06'!$M$89:$M$109=$M74),'W06'!$H$89:$H$109,'W06'!$I$89:$I$109+'W06'!$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27.6</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06'!$M$9:$M$31=$M78),'W06'!$H$9:$H$31,'W06'!$I$9:$I$31+'W06'!$J$9:$J$31)+SUMPRODUCT(--('W06'!$M$35:$M$55=$M78),'W06'!$H$35:$H$55,'W06'!$I$35:$I$55+'W06'!$J$35:$J$55)+SUMPRODUCT(--('W06'!$M$59:$M$85=$M78),'W06'!$H$59:$H$85,'W06'!$I$59:$I$85+'W06'!$J$59:$J$85)+SUMPRODUCT(--('W06'!$M$89:$M$109=$M78),'W06'!$H$89:$H$109,'W06'!$I$89:$I$109+'W06'!$J$89:$J$109))=0,"",(SUMPRODUCT(--($M$9:$M$31=$M78),$H$9:$H$31,$I$9:$I$31+$J$9:$J$31)+SUMPRODUCT(--($M$35:$M$55=$M78),$H$35:$H$55,$I$35:$I$55+$J$35:$J$55)+SUMPRODUCT(--($M$59:$M$85=$M78),$H$59:$H$85,$I$59:$I$85+$J$59:$J$85)+SUMPRODUCT(--($M$89:$M$109=$M78),$H$89:$H$109,$I$89:$I$109+$J$89:$J$109))/(SUMPRODUCT(--('W06'!$M$9:$M$31=$M78),'W06'!$H$9:$H$31,'W06'!$I$9:$I$31+'W06'!$J$9:$J$31)+SUMPRODUCT(--('W06'!$M$35:$M$55=$M78),'W06'!$H$35:$H$55,'W06'!$I$35:$I$55+'W06'!$J$35:$J$55)+SUMPRODUCT(--('W06'!$M$59:$M$85=$M78),'W06'!$H$59:$H$85,'W06'!$I$59:$I$85+'W06'!$J$59:$J$85)+SUMPRODUCT(--('W06'!$M$89:$M$109=$M78),'W06'!$H$89:$H$109,'W06'!$I$89:$I$109+'W06'!$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53</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06'!$M$9:$M$31=$M80),'W06'!$H$9:$H$31,'W06'!$I$9:$I$31+'W06'!$J$9:$J$31)+SUMPRODUCT(--('W06'!$M$35:$M$55=$M80),'W06'!$H$35:$H$55,'W06'!$I$35:$I$55+'W06'!$J$35:$J$55)+SUMPRODUCT(--('W06'!$M$59:$M$85=$M80),'W06'!$H$59:$H$85,'W06'!$I$59:$I$85+'W06'!$J$59:$J$85)+SUMPRODUCT(--('W06'!$M$89:$M$109=$M80),'W06'!$H$89:$H$109,'W06'!$I$89:$I$109+'W06'!$J$89:$J$109))=0,"",(SUMPRODUCT(--($M$9:$M$31=$M80),$H$9:$H$31,$I$9:$I$31+$J$9:$J$31)+SUMPRODUCT(--($M$35:$M$55=$M80),$H$35:$H$55,$I$35:$I$55+$J$35:$J$55)+SUMPRODUCT(--($M$59:$M$85=$M80),$H$59:$H$85,$I$59:$I$85+$J$59:$J$85)+SUMPRODUCT(--($M$89:$M$109=$M80),$H$89:$H$109,$I$89:$I$109+$J$89:$J$109))/(SUMPRODUCT(--('W06'!$M$9:$M$31=$M80),'W06'!$H$9:$H$31,'W06'!$I$9:$I$31+'W06'!$J$9:$J$31)+SUMPRODUCT(--('W06'!$M$35:$M$55=$M80),'W06'!$H$35:$H$55,'W06'!$I$35:$I$55+'W06'!$J$35:$J$55)+SUMPRODUCT(--('W06'!$M$59:$M$85=$M80),'W06'!$H$59:$H$85,'W06'!$I$59:$I$85+'W06'!$J$59:$J$85)+SUMPRODUCT(--('W06'!$M$89:$M$109=$M80),'W06'!$H$89:$H$109,'W06'!$I$89:$I$109+'W06'!$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06'!$M$9:$M$31=$M83),'W06'!$H$9:$H$31,'W06'!$I$9:$I$31+'W06'!$J$9:$J$31)+SUMPRODUCT(--('W06'!$M$35:$M$55=$M83),'W06'!$H$35:$H$55,'W06'!$I$35:$I$55+'W06'!$J$35:$J$55)+SUMPRODUCT(--('W06'!$M$59:$M$85=$M83),'W06'!$H$59:$H$85,'W06'!$I$59:$I$85+'W06'!$J$59:$J$85)+SUMPRODUCT(--('W06'!$M$89:$M$109=$M83),'W06'!$H$89:$H$109,'W06'!$I$89:$I$109+'W06'!$J$89:$J$109))=0,"",(SUMPRODUCT(--($M$9:$M$31=$M83),$H$9:$H$31,$I$9:$I$31+$J$9:$J$31)+SUMPRODUCT(--($M$35:$M$55=$M83),$H$35:$H$55,$I$35:$I$55+$J$35:$J$55)+SUMPRODUCT(--($M$59:$M$85=$M83),$H$59:$H$85,$I$59:$I$85+$J$59:$J$85)+SUMPRODUCT(--($M$89:$M$109=$M83),$H$89:$H$109,$I$89:$I$109+$J$89:$J$109))/(SUMPRODUCT(--('W06'!$M$9:$M$31=$M83),'W06'!$H$9:$H$31,'W06'!$I$9:$I$31+'W06'!$J$9:$J$31)+SUMPRODUCT(--('W06'!$M$35:$M$55=$M83),'W06'!$H$35:$H$55,'W06'!$I$35:$I$55+'W06'!$J$35:$J$55)+SUMPRODUCT(--('W06'!$M$59:$M$85=$M83),'W06'!$H$59:$H$85,'W06'!$I$59:$I$85+'W06'!$J$59:$J$85)+SUMPRODUCT(--('W06'!$M$89:$M$109=$M83),'W06'!$H$89:$H$109,'W06'!$I$89:$I$109+'W06'!$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74.2</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06'!$M$9:$M$31=$M89),'W06'!$H$9:$H$31,'W06'!$I$9:$I$31+'W06'!$J$9:$J$31)+SUMPRODUCT(--('W06'!$M$35:$M$55=$M89),'W06'!$H$35:$H$55,'W06'!$I$35:$I$55+'W06'!$J$35:$J$55)+SUMPRODUCT(--('W06'!$M$59:$M$85=$M89),'W06'!$H$59:$H$85,'W06'!$I$59:$I$85+'W06'!$J$59:$J$85)+SUMPRODUCT(--('W06'!$M$89:$M$109=$M89),'W06'!$H$89:$H$109,'W06'!$I$89:$I$109+'W06'!$J$89:$J$109))=0,"",(SUMPRODUCT(--($M$9:$M$31=$M89),$H$9:$H$31,$I$9:$I$31+$J$9:$J$31)+SUMPRODUCT(--($M$35:$M$55=$M89),$H$35:$H$55,$I$35:$I$55+$J$35:$J$55)+SUMPRODUCT(--($M$59:$M$85=$M89),$H$59:$H$85,$I$59:$I$85+$J$59:$J$85)+SUMPRODUCT(--($M$89:$M$109=$M89),$H$89:$H$109,$I$89:$I$109+$J$89:$J$109))/(SUMPRODUCT(--('W06'!$M$9:$M$31=$M89),'W06'!$H$9:$H$31,'W06'!$I$9:$I$31+'W06'!$J$9:$J$31)+SUMPRODUCT(--('W06'!$M$35:$M$55=$M89),'W06'!$H$35:$H$55,'W06'!$I$35:$I$55+'W06'!$J$35:$J$55)+SUMPRODUCT(--('W06'!$M$59:$M$85=$M89),'W06'!$H$59:$H$85,'W06'!$I$59:$I$85+'W06'!$J$59:$J$85)+SUMPRODUCT(--('W06'!$M$89:$M$109=$M89),'W06'!$H$89:$H$109,'W06'!$I$89:$I$109+'W06'!$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190.8</v>
      </c>
      <c r="H92" s="168" t="n"/>
      <c r="I92" s="168" t="n"/>
      <c r="J92" s="168" t="n"/>
      <c r="K92" s="164" t="inlineStr"/>
      <c r="L92" s="283">
        <f>IFERROR(IF($M92="","",IF((SUMPRODUCT(--($M$9:$M$31=$M92),$H$9:$H$31,$I$9:$I$31+$J$9:$J$31)+SUMPRODUCT(--($M$35:$M$55=$M92),$H$35:$H$55,$I$35:$I$55+$J$35:$J$55)+SUMPRODUCT(--($M$59:$M$85=$M92),$H$59:$H$85,$I$59:$I$85+$J$59:$J$85)+SUMPRODUCT(--($M$89:$M$109=$M92),$H$89:$H$109,$I$89:$I$109+$J$89:$J$109))=0,"",IF((SUMPRODUCT(--('W06'!$M$9:$M$31=$M92),'W06'!$H$9:$H$31,'W06'!$I$9:$I$31+'W06'!$J$9:$J$31)+SUMPRODUCT(--('W06'!$M$35:$M$55=$M92),'W06'!$H$35:$H$55,'W06'!$I$35:$I$55+'W06'!$J$35:$J$55)+SUMPRODUCT(--('W06'!$M$59:$M$85=$M92),'W06'!$H$59:$H$85,'W06'!$I$59:$I$85+'W06'!$J$59:$J$85)+SUMPRODUCT(--('W06'!$M$89:$M$109=$M92),'W06'!$H$89:$H$109,'W06'!$I$89:$I$109+'W06'!$J$89:$J$109))=0,"",(SUMPRODUCT(--($M$9:$M$31=$M92),$H$9:$H$31,$I$9:$I$31+$J$9:$J$31)+SUMPRODUCT(--($M$35:$M$55=$M92),$H$35:$H$55,$I$35:$I$55+$J$35:$J$55)+SUMPRODUCT(--($M$59:$M$85=$M92),$H$59:$H$85,$I$59:$I$85+$J$59:$J$85)+SUMPRODUCT(--($M$89:$M$109=$M92),$H$89:$H$109,$I$89:$I$109+$J$89:$J$109))/(SUMPRODUCT(--('W06'!$M$9:$M$31=$M92),'W06'!$H$9:$H$31,'W06'!$I$9:$I$31+'W06'!$J$9:$J$31)+SUMPRODUCT(--('W06'!$M$35:$M$55=$M92),'W06'!$H$35:$H$55,'W06'!$I$35:$I$55+'W06'!$J$35:$J$55)+SUMPRODUCT(--('W06'!$M$59:$M$85=$M92),'W06'!$H$59:$H$85,'W06'!$I$59:$I$85+'W06'!$J$59:$J$85)+SUMPRODUCT(--('W06'!$M$89:$M$109=$M92),'W06'!$H$89:$H$109,'W06'!$I$89:$I$109+'W06'!$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169.6</v>
      </c>
      <c r="H94" s="168" t="n"/>
      <c r="I94" s="168" t="n"/>
      <c r="J94" s="168" t="n"/>
      <c r="K94" s="164" t="inlineStr"/>
      <c r="L94" s="283">
        <f>IFERROR(IF($M94="","",IF((SUMPRODUCT(--($M$9:$M$31=$M94),$H$9:$H$31,$I$9:$I$31+$J$9:$J$31)+SUMPRODUCT(--($M$35:$M$55=$M94),$H$35:$H$55,$I$35:$I$55+$J$35:$J$55)+SUMPRODUCT(--($M$59:$M$85=$M94),$H$59:$H$85,$I$59:$I$85+$J$59:$J$85)+SUMPRODUCT(--($M$89:$M$109=$M94),$H$89:$H$109,$I$89:$I$109+$J$89:$J$109))=0,"",IF((SUMPRODUCT(--('W06'!$M$9:$M$31=$M94),'W06'!$H$9:$H$31,'W06'!$I$9:$I$31+'W06'!$J$9:$J$31)+SUMPRODUCT(--('W06'!$M$35:$M$55=$M94),'W06'!$H$35:$H$55,'W06'!$I$35:$I$55+'W06'!$J$35:$J$55)+SUMPRODUCT(--('W06'!$M$59:$M$85=$M94),'W06'!$H$59:$H$85,'W06'!$I$59:$I$85+'W06'!$J$59:$J$85)+SUMPRODUCT(--('W06'!$M$89:$M$109=$M94),'W06'!$H$89:$H$109,'W06'!$I$89:$I$109+'W06'!$J$89:$J$109))=0,"",(SUMPRODUCT(--($M$9:$M$31=$M94),$H$9:$H$31,$I$9:$I$31+$J$9:$J$31)+SUMPRODUCT(--($M$35:$M$55=$M94),$H$35:$H$55,$I$35:$I$55+$J$35:$J$55)+SUMPRODUCT(--($M$59:$M$85=$M94),$H$59:$H$85,$I$59:$I$85+$J$59:$J$85)+SUMPRODUCT(--($M$89:$M$109=$M94),$H$89:$H$109,$I$89:$I$109+$J$89:$J$109))/(SUMPRODUCT(--('W06'!$M$9:$M$31=$M94),'W06'!$H$9:$H$31,'W06'!$I$9:$I$31+'W06'!$J$9:$J$31)+SUMPRODUCT(--('W06'!$M$35:$M$55=$M94),'W06'!$H$35:$H$55,'W06'!$I$35:$I$55+'W06'!$J$35:$J$55)+SUMPRODUCT(--('W06'!$M$59:$M$85=$M94),'W06'!$H$59:$H$85,'W06'!$I$59:$I$85+'W06'!$J$59:$J$85)+SUMPRODUCT(--('W06'!$M$89:$M$109=$M94),'W06'!$H$89:$H$109,'W06'!$I$89:$I$109+'W06'!$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63.6</v>
      </c>
      <c r="H96" s="168" t="n"/>
      <c r="I96" s="168" t="n"/>
      <c r="J96" s="168" t="n"/>
      <c r="K96" s="164" t="inlineStr"/>
      <c r="L96" s="283">
        <f>IFERROR(IF($M96="","",IF((SUMPRODUCT(--($M$9:$M$31=$M96),$H$9:$H$31,$I$9:$I$31+$J$9:$J$31)+SUMPRODUCT(--($M$35:$M$55=$M96),$H$35:$H$55,$I$35:$I$55+$J$35:$J$55)+SUMPRODUCT(--($M$59:$M$85=$M96),$H$59:$H$85,$I$59:$I$85+$J$59:$J$85)+SUMPRODUCT(--($M$89:$M$109=$M96),$H$89:$H$109,$I$89:$I$109+$J$89:$J$109))=0,"",IF((SUMPRODUCT(--('W06'!$M$9:$M$31=$M96),'W06'!$H$9:$H$31,'W06'!$I$9:$I$31+'W06'!$J$9:$J$31)+SUMPRODUCT(--('W06'!$M$35:$M$55=$M96),'W06'!$H$35:$H$55,'W06'!$I$35:$I$55+'W06'!$J$35:$J$55)+SUMPRODUCT(--('W06'!$M$59:$M$85=$M96),'W06'!$H$59:$H$85,'W06'!$I$59:$I$85+'W06'!$J$59:$J$85)+SUMPRODUCT(--('W06'!$M$89:$M$109=$M96),'W06'!$H$89:$H$109,'W06'!$I$89:$I$109+'W06'!$J$89:$J$109))=0,"",(SUMPRODUCT(--($M$9:$M$31=$M96),$H$9:$H$31,$I$9:$I$31+$J$9:$J$31)+SUMPRODUCT(--($M$35:$M$55=$M96),$H$35:$H$55,$I$35:$I$55+$J$35:$J$55)+SUMPRODUCT(--($M$59:$M$85=$M96),$H$59:$H$85,$I$59:$I$85+$J$59:$J$85)+SUMPRODUCT(--($M$89:$M$109=$M96),$H$89:$H$109,$I$89:$I$109+$J$89:$J$109))/(SUMPRODUCT(--('W06'!$M$9:$M$31=$M96),'W06'!$H$9:$H$31,'W06'!$I$9:$I$31+'W06'!$J$9:$J$31)+SUMPRODUCT(--('W06'!$M$35:$M$55=$M96),'W06'!$H$35:$H$55,'W06'!$I$35:$I$55+'W06'!$J$35:$J$55)+SUMPRODUCT(--('W06'!$M$59:$M$85=$M96),'W06'!$H$59:$H$85,'W06'!$I$59:$I$85+'W06'!$J$59:$J$85)+SUMPRODUCT(--('W06'!$M$89:$M$109=$M96),'W06'!$H$89:$H$109,'W06'!$I$89:$I$109+'W06'!$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68.90000000000001</v>
      </c>
      <c r="H99" s="168" t="n"/>
      <c r="I99" s="168" t="n"/>
      <c r="J99" s="168" t="n"/>
      <c r="K99" s="158" t="inlineStr"/>
      <c r="L99" s="283">
        <f>IFERROR(IF($M99="","",IF((SUMPRODUCT(--($M$9:$M$31=$M99),$H$9:$H$31,$I$9:$I$31+$J$9:$J$31)+SUMPRODUCT(--($M$35:$M$55=$M99),$H$35:$H$55,$I$35:$I$55+$J$35:$J$55)+SUMPRODUCT(--($M$59:$M$85=$M99),$H$59:$H$85,$I$59:$I$85+$J$59:$J$85)+SUMPRODUCT(--($M$89:$M$109=$M99),$H$89:$H$109,$I$89:$I$109+$J$89:$J$109))=0,"",IF((SUMPRODUCT(--('W06'!$M$9:$M$31=$M99),'W06'!$H$9:$H$31,'W06'!$I$9:$I$31+'W06'!$J$9:$J$31)+SUMPRODUCT(--('W06'!$M$35:$M$55=$M99),'W06'!$H$35:$H$55,'W06'!$I$35:$I$55+'W06'!$J$35:$J$55)+SUMPRODUCT(--('W06'!$M$59:$M$85=$M99),'W06'!$H$59:$H$85,'W06'!$I$59:$I$85+'W06'!$J$59:$J$85)+SUMPRODUCT(--('W06'!$M$89:$M$109=$M99),'W06'!$H$89:$H$109,'W06'!$I$89:$I$109+'W06'!$J$89:$J$109))=0,"",(SUMPRODUCT(--($M$9:$M$31=$M99),$H$9:$H$31,$I$9:$I$31+$J$9:$J$31)+SUMPRODUCT(--($M$35:$M$55=$M99),$H$35:$H$55,$I$35:$I$55+$J$35:$J$55)+SUMPRODUCT(--($M$59:$M$85=$M99),$H$59:$H$85,$I$59:$I$85+$J$59:$J$85)+SUMPRODUCT(--($M$89:$M$109=$M99),$H$89:$H$109,$I$89:$I$109+$J$89:$J$109))/(SUMPRODUCT(--('W06'!$M$9:$M$31=$M99),'W06'!$H$9:$H$31,'W06'!$I$9:$I$31+'W06'!$J$9:$J$31)+SUMPRODUCT(--('W06'!$M$35:$M$55=$M99),'W06'!$H$35:$H$55,'W06'!$I$35:$I$55+'W06'!$J$35:$J$55)+SUMPRODUCT(--('W06'!$M$59:$M$85=$M99),'W06'!$H$59:$H$85,'W06'!$I$59:$I$85+'W06'!$J$59:$J$85)+SUMPRODUCT(--('W06'!$M$89:$M$109=$M99),'W06'!$H$89:$H$109,'W06'!$I$89:$I$109+'W06'!$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06'!$M$9:$M$31=$M101),'W06'!$H$9:$H$31,'W06'!$I$9:$I$31+'W06'!$J$9:$J$31)+SUMPRODUCT(--('W06'!$M$35:$M$55=$M101),'W06'!$H$35:$H$55,'W06'!$I$35:$I$55+'W06'!$J$35:$J$55)+SUMPRODUCT(--('W06'!$M$59:$M$85=$M101),'W06'!$H$59:$H$85,'W06'!$I$59:$I$85+'W06'!$J$59:$J$85)+SUMPRODUCT(--('W06'!$M$89:$M$109=$M101),'W06'!$H$89:$H$109,'W06'!$I$89:$I$109+'W06'!$J$89:$J$109))=0,"",(SUMPRODUCT(--($M$9:$M$31=$M101),$H$9:$H$31,$I$9:$I$31+$J$9:$J$31)+SUMPRODUCT(--($M$35:$M$55=$M101),$H$35:$H$55,$I$35:$I$55+$J$35:$J$55)+SUMPRODUCT(--($M$59:$M$85=$M101),$H$59:$H$85,$I$59:$I$85+$J$59:$J$85)+SUMPRODUCT(--($M$89:$M$109=$M101),$H$89:$H$109,$I$89:$I$109+$J$89:$J$109))/(SUMPRODUCT(--('W06'!$M$9:$M$31=$M101),'W06'!$H$9:$H$31,'W06'!$I$9:$I$31+'W06'!$J$9:$J$31)+SUMPRODUCT(--('W06'!$M$35:$M$55=$M101),'W06'!$H$35:$H$55,'W06'!$I$35:$I$55+'W06'!$J$35:$J$55)+SUMPRODUCT(--('W06'!$M$59:$M$85=$M101),'W06'!$H$59:$H$85,'W06'!$I$59:$I$85+'W06'!$J$59:$J$85)+SUMPRODUCT(--('W06'!$M$89:$M$109=$M101),'W06'!$H$89:$H$109,'W06'!$I$89:$I$109+'W06'!$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06'!$M$9:$M$31=$M103),'W06'!$H$9:$H$31,'W06'!$I$9:$I$31+'W06'!$J$9:$J$31)+SUMPRODUCT(--('W06'!$M$35:$M$55=$M103),'W06'!$H$35:$H$55,'W06'!$I$35:$I$55+'W06'!$J$35:$J$55)+SUMPRODUCT(--('W06'!$M$59:$M$85=$M103),'W06'!$H$59:$H$85,'W06'!$I$59:$I$85+'W06'!$J$59:$J$85)+SUMPRODUCT(--('W06'!$M$89:$M$109=$M103),'W06'!$H$89:$H$109,'W06'!$I$89:$I$109+'W06'!$J$89:$J$109))=0,"",(SUMPRODUCT(--($M$9:$M$31=$M103),$H$9:$H$31,$I$9:$I$31+$J$9:$J$31)+SUMPRODUCT(--($M$35:$M$55=$M103),$H$35:$H$55,$I$35:$I$55+$J$35:$J$55)+SUMPRODUCT(--($M$59:$M$85=$M103),$H$59:$H$85,$I$59:$I$85+$J$59:$J$85)+SUMPRODUCT(--($M$89:$M$109=$M103),$H$89:$H$109,$I$89:$I$109+$J$89:$J$109))/(SUMPRODUCT(--('W06'!$M$9:$M$31=$M103),'W06'!$H$9:$H$31,'W06'!$I$9:$I$31+'W06'!$J$9:$J$31)+SUMPRODUCT(--('W06'!$M$35:$M$55=$M103),'W06'!$H$35:$H$55,'W06'!$I$35:$I$55+'W06'!$J$35:$J$55)+SUMPRODUCT(--('W06'!$M$59:$M$85=$M103),'W06'!$H$59:$H$85,'W06'!$I$59:$I$85+'W06'!$J$59:$J$85)+SUMPRODUCT(--('W06'!$M$89:$M$109=$M103),'W06'!$H$89:$H$109,'W06'!$I$89:$I$109+'W06'!$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53</v>
      </c>
      <c r="H107" s="168" t="n"/>
      <c r="I107" s="168" t="n"/>
      <c r="J107" s="168" t="n"/>
      <c r="K107" s="158" t="inlineStr"/>
      <c r="L107" s="283">
        <f>IFERROR(IF($M107="","",IF((SUMPRODUCT(--($M$9:$M$31=$M107),$H$9:$H$31,$I$9:$I$31+$J$9:$J$31)+SUMPRODUCT(--($M$35:$M$55=$M107),$H$35:$H$55,$I$35:$I$55+$J$35:$J$55)+SUMPRODUCT(--($M$59:$M$85=$M107),$H$59:$H$85,$I$59:$I$85+$J$59:$J$85)+SUMPRODUCT(--($M$89:$M$109=$M107),$H$89:$H$109,$I$89:$I$109+$J$89:$J$109))=0,"",IF((SUMPRODUCT(--('W06'!$M$9:$M$31=$M107),'W06'!$H$9:$H$31,'W06'!$I$9:$I$31+'W06'!$J$9:$J$31)+SUMPRODUCT(--('W06'!$M$35:$M$55=$M107),'W06'!$H$35:$H$55,'W06'!$I$35:$I$55+'W06'!$J$35:$J$55)+SUMPRODUCT(--('W06'!$M$59:$M$85=$M107),'W06'!$H$59:$H$85,'W06'!$I$59:$I$85+'W06'!$J$59:$J$85)+SUMPRODUCT(--('W06'!$M$89:$M$109=$M107),'W06'!$H$89:$H$109,'W06'!$I$89:$I$109+'W06'!$J$89:$J$109))=0,"",(SUMPRODUCT(--($M$9:$M$31=$M107),$H$9:$H$31,$I$9:$I$31+$J$9:$J$31)+SUMPRODUCT(--($M$35:$M$55=$M107),$H$35:$H$55,$I$35:$I$55+$J$35:$J$55)+SUMPRODUCT(--($M$59:$M$85=$M107),$H$59:$H$85,$I$59:$I$85+$J$59:$J$85)+SUMPRODUCT(--($M$89:$M$109=$M107),$H$89:$H$109,$I$89:$I$109+$J$89:$J$109))/(SUMPRODUCT(--('W06'!$M$9:$M$31=$M107),'W06'!$H$9:$H$31,'W06'!$I$9:$I$31+'W06'!$J$9:$J$31)+SUMPRODUCT(--('W06'!$M$35:$M$55=$M107),'W06'!$H$35:$H$55,'W06'!$I$35:$I$55+'W06'!$J$35:$J$55)+SUMPRODUCT(--('W06'!$M$59:$M$85=$M107),'W06'!$H$59:$H$85,'W06'!$I$59:$I$85+'W06'!$J$59:$J$85)+SUMPRODUCT(--('W06'!$M$89:$M$109=$M107),'W06'!$H$89:$H$109,'W06'!$I$89:$I$109+'W06'!$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&amp;CW07  •  Settimana 07&amp;RPagina &amp;P di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55A11"/>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08  •  DELOAD 2</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IFERROR(SUMPRODUCT(('W08'!$H$9:$H$31&lt;&gt;"")*('W08'!$I$9:$I$31&lt;&gt;"")*'W08'!$H$9:$H$31*('W08'!$I$9:$I$31+'W08'!$J$9:$J$31))/SUMPRODUCT(('W07'!$H$9:$H$31&lt;&gt;"")*('W07'!$I$9:$I$31&lt;&gt;"")*'W07'!$H$9:$H$31*('W07'!$I$9:$I$31+'W07'!$J$9:$J$31))-1,"")</f>
        <v/>
      </c>
      <c r="E5" s="239" t="inlineStr">
        <is>
          <t>G2</t>
        </is>
      </c>
      <c r="F5" s="279">
        <f>IFERROR(SUMPRODUCT(('W08'!$H$35:$H$55&lt;&gt;"")*('W08'!$I$35:$I$55&lt;&gt;"")*'W08'!$H$35:$H$55*('W08'!$I$35:$I$55+'W08'!$J$35:$J$55))/SUMPRODUCT(('W07'!$H$35:$H$55&lt;&gt;"")*('W07'!$I$35:$I$55&lt;&gt;"")*'W07'!$H$35:$H$55*('W07'!$I$35:$I$55+'W07'!$J$35:$J$55))-1,"")</f>
        <v/>
      </c>
      <c r="G5" s="239" t="inlineStr">
        <is>
          <t>G3</t>
        </is>
      </c>
      <c r="H5" s="279">
        <f>IFERROR(SUMPRODUCT(('W08'!$H$59:$H$85&lt;&gt;"")*('W08'!$I$59:$I$85&lt;&gt;"")*'W08'!$H$59:$H$85*('W08'!$I$59:$I$85+'W08'!$J$59:$J$85))/SUMPRODUCT(('W07'!$H$59:$H$85&lt;&gt;"")*('W07'!$I$59:$I$85&lt;&gt;"")*'W07'!$H$59:$H$85*('W07'!$I$59:$I$85+'W07'!$J$59:$J$85))-1,"")</f>
        <v/>
      </c>
      <c r="I5" s="239" t="inlineStr">
        <is>
          <t>G4</t>
        </is>
      </c>
      <c r="J5" s="280" t="inlineStr">
        <is>
          <t>WEEK</t>
        </is>
      </c>
      <c r="K5" s="301">
        <f>IFERROR((SUMPRODUCT(('W08'!$H$9:$H$31&lt;&gt;"")*('W08'!$I$9:$I$31&lt;&gt;"")*'W08'!$H$9:$H$31*('W08'!$I$9:$I$31+'W08'!$J$9:$J$31))+SUMPRODUCT(('W08'!$H$35:$H$55&lt;&gt;"")*('W08'!$I$35:$I$55&lt;&gt;"")*'W08'!$H$35:$H$55*('W08'!$I$35:$I$55+'W08'!$J$35:$J$55))+SUMPRODUCT(('W08'!$H$59:$H$85&lt;&gt;"")*('W08'!$I$59:$I$85&lt;&gt;"")*'W08'!$H$59:$H$85*('W08'!$I$59:$I$85+'W08'!$J$59:$J$85))+SUMPRODUCT(('W08'!$H$89:$H$109&lt;&gt;"")*('W08'!$I$89:$I$109&lt;&gt;"")*'W08'!$H$89:$H$109*('W08'!$I$89:$I$109+'W08'!$J$89:$J$109)))/(SUMPRODUCT(('W07'!$H$9:$H$31&lt;&gt;"")*('W07'!$I$9:$I$31&lt;&gt;"")*'W07'!$H$9:$H$31*('W07'!$I$9:$I$31+'W07'!$J$9:$J$31))+SUMPRODUCT(('W07'!$H$35:$H$55&lt;&gt;"")*('W07'!$I$35:$I$55&lt;&gt;"")*'W07'!$H$35:$H$55*('W07'!$I$35:$I$55+'W07'!$J$35:$J$55))+SUMPRODUCT(('W07'!$H$59:$H$85&lt;&gt;"")*('W07'!$I$59:$I$85&lt;&gt;"")*'W07'!$H$59:$H$85*('W07'!$I$59:$I$85+'W07'!$J$59:$J$85))+SUMPRODUCT(('W07'!$H$89:$H$109&lt;&gt;"")*('W07'!$I$89:$I$109&lt;&gt;"")*'W07'!$H$89:$H$109*('W07'!$I$89:$I$109+'W07'!$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3</v>
      </c>
      <c r="F9" s="248" t="inlineStr">
        <is>
          <t>3–4 min</t>
        </is>
      </c>
      <c r="G9" s="249" t="n">
        <v>130</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07'!$M$9:$M$31=$M9),'W07'!$H$9:$H$31,'W07'!$I$9:$I$31+'W07'!$J$9:$J$31)+SUMPRODUCT(--('W07'!$M$35:$M$55=$M9),'W07'!$H$35:$H$55,'W07'!$I$35:$I$55+'W07'!$J$35:$J$55)+SUMPRODUCT(--('W07'!$M$59:$M$85=$M9),'W07'!$H$59:$H$85,'W07'!$I$59:$I$85+'W07'!$J$59:$J$85)+SUMPRODUCT(--('W07'!$M$89:$M$109=$M9),'W07'!$H$89:$H$109,'W07'!$I$89:$I$109+'W07'!$J$89:$J$109))=0,"",(SUMPRODUCT(--($M$9:$M$31=$M9),$H$9:$H$31,$I$9:$I$31+$J$9:$J$31)+SUMPRODUCT(--($M$35:$M$55=$M9),$H$35:$H$55,$I$35:$I$55+$J$35:$J$55)+SUMPRODUCT(--($M$59:$M$85=$M9),$H$59:$H$85,$I$59:$I$85+$J$59:$J$85)+SUMPRODUCT(--($M$89:$M$109=$M9),$H$89:$H$109,$I$89:$I$109+$J$89:$J$109))/(SUMPRODUCT(--('W07'!$M$9:$M$31=$M9),'W07'!$H$9:$H$31,'W07'!$I$9:$I$31+'W07'!$J$9:$J$31)+SUMPRODUCT(--('W07'!$M$35:$M$55=$M9),'W07'!$H$35:$H$55,'W07'!$I$35:$I$55+'W07'!$J$35:$J$55)+SUMPRODUCT(--('W07'!$M$59:$M$85=$M9),'W07'!$H$59:$H$85,'W07'!$I$59:$I$85+'W07'!$J$59:$J$85)+SUMPRODUCT(--('W07'!$M$89:$M$109=$M9),'W07'!$H$89:$H$109,'W07'!$I$89:$I$109+'W07'!$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3</v>
      </c>
      <c r="F10" s="252" t="inlineStr">
        <is>
          <t>3 min</t>
        </is>
      </c>
      <c r="G10" s="293">
        <f>IF(H9="","",ROUND(H9*0.925/2.5,0)*2.5)</f>
        <v/>
      </c>
      <c r="H10" s="160" t="n"/>
      <c r="I10" s="161" t="n"/>
      <c r="J10" s="161" t="n"/>
      <c r="K10" s="257" t="inlineStr">
        <is>
          <t>BACK-OFF — -7–10% dal top set reale</t>
        </is>
      </c>
      <c r="L10" s="295" t="n"/>
      <c r="M10" t="inlineStr">
        <is>
          <t>Panca piana bilanciere</t>
        </is>
      </c>
      <c r="N10" t="inlineStr">
        <is>
          <t>G1</t>
        </is>
      </c>
    </row>
    <row r="11" ht="24" customHeight="1">
      <c r="A11" s="245" t="inlineStr">
        <is>
          <t>Spinta inclinata</t>
        </is>
      </c>
      <c r="B11" s="246" t="inlineStr">
        <is>
          <t>Panca inclinata 30° manubri</t>
        </is>
      </c>
      <c r="C11" s="247" t="n">
        <v>1</v>
      </c>
      <c r="D11" s="248" t="inlineStr">
        <is>
          <t>8–12</t>
        </is>
      </c>
      <c r="E11" s="248" t="n">
        <v>3</v>
      </c>
      <c r="F11" s="248" t="inlineStr">
        <is>
          <t>2–3 min</t>
        </is>
      </c>
      <c r="G11" s="249" t="n">
        <v>55</v>
      </c>
      <c r="H11" s="160" t="n"/>
      <c r="I11" s="161" t="n"/>
      <c r="J11" s="161" t="n"/>
      <c r="K11" s="248" t="inlineStr">
        <is>
          <t>Priorità parte alta del petto</t>
        </is>
      </c>
      <c r="L11" s="283">
        <f>IFERROR(IF($M11="","",IF((SUMPRODUCT(--($M$9:$M$31=$M11),$H$9:$H$31,$I$9:$I$31+$J$9:$J$31)+SUMPRODUCT(--($M$35:$M$55=$M11),$H$35:$H$55,$I$35:$I$55+$J$35:$J$55)+SUMPRODUCT(--($M$59:$M$85=$M11),$H$59:$H$85,$I$59:$I$85+$J$59:$J$85)+SUMPRODUCT(--($M$89:$M$109=$M11),$H$89:$H$109,$I$89:$I$109+$J$89:$J$109))=0,"",IF((SUMPRODUCT(--('W07'!$M$9:$M$31=$M11),'W07'!$H$9:$H$31,'W07'!$I$9:$I$31+'W07'!$J$9:$J$31)+SUMPRODUCT(--('W07'!$M$35:$M$55=$M11),'W07'!$H$35:$H$55,'W07'!$I$35:$I$55+'W07'!$J$35:$J$55)+SUMPRODUCT(--('W07'!$M$59:$M$85=$M11),'W07'!$H$59:$H$85,'W07'!$I$59:$I$85+'W07'!$J$59:$J$85)+SUMPRODUCT(--('W07'!$M$89:$M$109=$M11),'W07'!$H$89:$H$109,'W07'!$I$89:$I$109+'W07'!$J$89:$J$109))=0,"",(SUMPRODUCT(--($M$9:$M$31=$M11),$H$9:$H$31,$I$9:$I$31+$J$9:$J$31)+SUMPRODUCT(--($M$35:$M$55=$M11),$H$35:$H$55,$I$35:$I$55+$J$35:$J$55)+SUMPRODUCT(--($M$59:$M$85=$M11),$H$59:$H$85,$I$59:$I$85+$J$59:$J$85)+SUMPRODUCT(--($M$89:$M$109=$M11),$H$89:$H$109,$I$89:$I$109+$J$89:$J$109))/(SUMPRODUCT(--('W07'!$M$9:$M$31=$M11),'W07'!$H$9:$H$31,'W07'!$I$9:$I$31+'W07'!$J$9:$J$31)+SUMPRODUCT(--('W07'!$M$35:$M$55=$M11),'W07'!$H$35:$H$55,'W07'!$I$35:$I$55+'W07'!$J$35:$J$55)+SUMPRODUCT(--('W07'!$M$59:$M$85=$M11),'W07'!$H$59:$H$85,'W07'!$I$59:$I$85+'W07'!$J$59:$J$85)+SUMPRODUCT(--('W07'!$M$89:$M$109=$M11),'W07'!$H$89:$H$109,'W07'!$I$89:$I$109+'W07'!$J$89:$J$109))-1))),"")</f>
        <v/>
      </c>
      <c r="M11" t="inlineStr">
        <is>
          <t>Panca inclinata 30° manubri</t>
        </is>
      </c>
      <c r="N11" t="inlineStr">
        <is>
          <t>G1</t>
        </is>
      </c>
    </row>
    <row r="12" ht="24" customHeight="1">
      <c r="A12" s="284" t="n"/>
      <c r="B12" s="284" t="n"/>
      <c r="C12" s="247" t="n">
        <v>2</v>
      </c>
      <c r="D12" s="284" t="n"/>
      <c r="E12" s="284" t="n"/>
      <c r="F12" s="284" t="n"/>
      <c r="G12" s="284" t="n"/>
      <c r="H12" s="160" t="n"/>
      <c r="I12" s="161" t="n"/>
      <c r="J12" s="161" t="n"/>
      <c r="K12" s="284" t="n"/>
      <c r="L12" s="295" t="n"/>
      <c r="M12" t="inlineStr">
        <is>
          <t>Panca inclinata 30° manubri</t>
        </is>
      </c>
      <c r="N12" t="inlineStr">
        <is>
          <t>G1</t>
        </is>
      </c>
    </row>
    <row r="13" ht="24" customHeight="1">
      <c r="A13" s="245" t="inlineStr">
        <is>
          <t>Spinta inclinata</t>
        </is>
      </c>
      <c r="B13" s="246" t="inlineStr">
        <is>
          <t>Spinta inclinata convergente</t>
        </is>
      </c>
      <c r="C13" s="247" t="n">
        <v>1</v>
      </c>
      <c r="D13" s="248" t="inlineStr">
        <is>
          <t>8–12</t>
        </is>
      </c>
      <c r="E13" s="248" t="n">
        <v>3</v>
      </c>
      <c r="F13" s="248" t="inlineStr">
        <is>
          <t>2–3 min</t>
        </is>
      </c>
      <c r="G13" s="249" t="n">
        <v>67.5</v>
      </c>
      <c r="H13" s="160" t="n"/>
      <c r="I13" s="161" t="n"/>
      <c r="J13" s="161" t="n"/>
      <c r="K13" s="162" t="inlineStr"/>
      <c r="L13" s="283">
        <f>IFERROR(IF($M13="","",IF((SUMPRODUCT(--($M$9:$M$31=$M13),$H$9:$H$31,$I$9:$I$31+$J$9:$J$31)+SUMPRODUCT(--($M$35:$M$55=$M13),$H$35:$H$55,$I$35:$I$55+$J$35:$J$55)+SUMPRODUCT(--($M$59:$M$85=$M13),$H$59:$H$85,$I$59:$I$85+$J$59:$J$85)+SUMPRODUCT(--($M$89:$M$109=$M13),$H$89:$H$109,$I$89:$I$109+$J$89:$J$109))=0,"",IF((SUMPRODUCT(--('W07'!$M$9:$M$31=$M13),'W07'!$H$9:$H$31,'W07'!$I$9:$I$31+'W07'!$J$9:$J$31)+SUMPRODUCT(--('W07'!$M$35:$M$55=$M13),'W07'!$H$35:$H$55,'W07'!$I$35:$I$55+'W07'!$J$35:$J$55)+SUMPRODUCT(--('W07'!$M$59:$M$85=$M13),'W07'!$H$59:$H$85,'W07'!$I$59:$I$85+'W07'!$J$59:$J$85)+SUMPRODUCT(--('W07'!$M$89:$M$109=$M13),'W07'!$H$89:$H$109,'W07'!$I$89:$I$109+'W07'!$J$89:$J$109))=0,"",(SUMPRODUCT(--($M$9:$M$31=$M13),$H$9:$H$31,$I$9:$I$31+$J$9:$J$31)+SUMPRODUCT(--($M$35:$M$55=$M13),$H$35:$H$55,$I$35:$I$55+$J$35:$J$55)+SUMPRODUCT(--($M$59:$M$85=$M13),$H$59:$H$85,$I$59:$I$85+$J$59:$J$85)+SUMPRODUCT(--($M$89:$M$109=$M13),$H$89:$H$109,$I$89:$I$109+$J$89:$J$109))/(SUMPRODUCT(--('W07'!$M$9:$M$31=$M13),'W07'!$H$9:$H$31,'W07'!$I$9:$I$31+'W07'!$J$9:$J$31)+SUMPRODUCT(--('W07'!$M$35:$M$55=$M13),'W07'!$H$35:$H$55,'W07'!$I$35:$I$55+'W07'!$J$35:$J$55)+SUMPRODUCT(--('W07'!$M$59:$M$85=$M13),'W07'!$H$59:$H$85,'W07'!$I$59:$I$85+'W07'!$J$59:$J$85)+SUMPRODUCT(--('W07'!$M$89:$M$109=$M13),'W07'!$H$89:$H$109,'W07'!$I$89:$I$109+'W07'!$J$89:$J$109))-1))),"")</f>
        <v/>
      </c>
      <c r="M13" t="inlineStr">
        <is>
          <t>Spinta inclinata convergente</t>
        </is>
      </c>
      <c r="N13" t="inlineStr">
        <is>
          <t>G1</t>
        </is>
      </c>
    </row>
    <row r="14" ht="24" customHeight="1">
      <c r="A14" s="251" t="inlineStr">
        <is>
          <t>Pec fly</t>
        </is>
      </c>
      <c r="B14" s="246" t="inlineStr">
        <is>
          <t>Croci ai cavi</t>
        </is>
      </c>
      <c r="C14" s="247" t="n">
        <v>1</v>
      </c>
      <c r="D14" s="252" t="inlineStr">
        <is>
          <t>12–20</t>
        </is>
      </c>
      <c r="E14" s="252" t="n">
        <v>3</v>
      </c>
      <c r="F14" s="252" t="inlineStr">
        <is>
          <t>60–90 s</t>
        </is>
      </c>
      <c r="G14" s="253" t="n">
        <v>20</v>
      </c>
      <c r="H14" s="160" t="n"/>
      <c r="I14" s="161" t="n"/>
      <c r="J14" s="161" t="n"/>
      <c r="K14" s="257" t="inlineStr">
        <is>
          <t>Unico isolamento diretto del petto</t>
        </is>
      </c>
      <c r="L14" s="283">
        <f>IFERROR(IF($M14="","",IF((SUMPRODUCT(--($M$9:$M$31=$M14),$H$9:$H$31,$I$9:$I$31+$J$9:$J$31)+SUMPRODUCT(--($M$35:$M$55=$M14),$H$35:$H$55,$I$35:$I$55+$J$35:$J$55)+SUMPRODUCT(--($M$59:$M$85=$M14),$H$59:$H$85,$I$59:$I$85+$J$59:$J$85)+SUMPRODUCT(--($M$89:$M$109=$M14),$H$89:$H$109,$I$89:$I$109+$J$89:$J$109))=0,"",IF((SUMPRODUCT(--('W07'!$M$9:$M$31=$M14),'W07'!$H$9:$H$31,'W07'!$I$9:$I$31+'W07'!$J$9:$J$31)+SUMPRODUCT(--('W07'!$M$35:$M$55=$M14),'W07'!$H$35:$H$55,'W07'!$I$35:$I$55+'W07'!$J$35:$J$55)+SUMPRODUCT(--('W07'!$M$59:$M$85=$M14),'W07'!$H$59:$H$85,'W07'!$I$59:$I$85+'W07'!$J$59:$J$85)+SUMPRODUCT(--('W07'!$M$89:$M$109=$M14),'W07'!$H$89:$H$109,'W07'!$I$89:$I$109+'W07'!$J$89:$J$109))=0,"",(SUMPRODUCT(--($M$9:$M$31=$M14),$H$9:$H$31,$I$9:$I$31+$J$9:$J$31)+SUMPRODUCT(--($M$35:$M$55=$M14),$H$35:$H$55,$I$35:$I$55+$J$35:$J$55)+SUMPRODUCT(--($M$59:$M$85=$M14),$H$59:$H$85,$I$59:$I$85+$J$59:$J$85)+SUMPRODUCT(--($M$89:$M$109=$M14),$H$89:$H$109,$I$89:$I$109+$J$89:$J$109))/(SUMPRODUCT(--('W07'!$M$9:$M$31=$M14),'W07'!$H$9:$H$31,'W07'!$I$9:$I$31+'W07'!$J$9:$J$31)+SUMPRODUCT(--('W07'!$M$35:$M$55=$M14),'W07'!$H$35:$H$55,'W07'!$I$35:$I$55+'W07'!$J$35:$J$55)+SUMPRODUCT(--('W07'!$M$59:$M$85=$M14),'W07'!$H$59:$H$85,'W07'!$I$59:$I$85+'W07'!$J$59:$J$85)+SUMPRODUCT(--('W07'!$M$89:$M$109=$M14),'W07'!$H$89:$H$109,'W07'!$I$89:$I$109+'W07'!$J$89:$J$109))-1))),"")</f>
        <v/>
      </c>
      <c r="M14" t="inlineStr">
        <is>
          <t>Croci ai cavi</t>
        </is>
      </c>
      <c r="N14" t="inlineStr">
        <is>
          <t>G1</t>
        </is>
      </c>
    </row>
    <row r="15" ht="24" customHeight="1">
      <c r="A15" s="245" t="inlineStr">
        <is>
          <t>Lat verticale</t>
        </is>
      </c>
      <c r="B15" s="246" t="inlineStr">
        <is>
          <t>Lat machine presa larga</t>
        </is>
      </c>
      <c r="C15" s="247" t="n">
        <v>1</v>
      </c>
      <c r="D15" s="248" t="inlineStr">
        <is>
          <t>8–12</t>
        </is>
      </c>
      <c r="E15" s="248" t="n">
        <v>3</v>
      </c>
      <c r="F15" s="248" t="inlineStr">
        <is>
          <t>2–3 min</t>
        </is>
      </c>
      <c r="G15" s="249" t="n">
        <v>90</v>
      </c>
      <c r="H15" s="160" t="n"/>
      <c r="I15" s="161" t="n"/>
      <c r="J15" s="161" t="n"/>
      <c r="K15" s="248" t="inlineStr">
        <is>
          <t>Priorità larghezza dorsale</t>
        </is>
      </c>
      <c r="L15" s="283">
        <f>IFERROR(IF($M15="","",IF((SUMPRODUCT(--($M$9:$M$31=$M15),$H$9:$H$31,$I$9:$I$31+$J$9:$J$31)+SUMPRODUCT(--($M$35:$M$55=$M15),$H$35:$H$55,$I$35:$I$55+$J$35:$J$55)+SUMPRODUCT(--($M$59:$M$85=$M15),$H$59:$H$85,$I$59:$I$85+$J$59:$J$85)+SUMPRODUCT(--($M$89:$M$109=$M15),$H$89:$H$109,$I$89:$I$109+$J$89:$J$109))=0,"",IF((SUMPRODUCT(--('W07'!$M$9:$M$31=$M15),'W07'!$H$9:$H$31,'W07'!$I$9:$I$31+'W07'!$J$9:$J$31)+SUMPRODUCT(--('W07'!$M$35:$M$55=$M15),'W07'!$H$35:$H$55,'W07'!$I$35:$I$55+'W07'!$J$35:$J$55)+SUMPRODUCT(--('W07'!$M$59:$M$85=$M15),'W07'!$H$59:$H$85,'W07'!$I$59:$I$85+'W07'!$J$59:$J$85)+SUMPRODUCT(--('W07'!$M$89:$M$109=$M15),'W07'!$H$89:$H$109,'W07'!$I$89:$I$109+'W07'!$J$89:$J$109))=0,"",(SUMPRODUCT(--($M$9:$M$31=$M15),$H$9:$H$31,$I$9:$I$31+$J$9:$J$31)+SUMPRODUCT(--($M$35:$M$55=$M15),$H$35:$H$55,$I$35:$I$55+$J$35:$J$55)+SUMPRODUCT(--($M$59:$M$85=$M15),$H$59:$H$85,$I$59:$I$85+$J$59:$J$85)+SUMPRODUCT(--($M$89:$M$109=$M15),$H$89:$H$109,$I$89:$I$109+$J$89:$J$109))/(SUMPRODUCT(--('W07'!$M$9:$M$31=$M15),'W07'!$H$9:$H$31,'W07'!$I$9:$I$31+'W07'!$J$9:$J$31)+SUMPRODUCT(--('W07'!$M$35:$M$55=$M15),'W07'!$H$35:$H$55,'W07'!$I$35:$I$55+'W07'!$J$35:$J$55)+SUMPRODUCT(--('W07'!$M$59:$M$85=$M15),'W07'!$H$59:$H$85,'W07'!$I$59:$I$85+'W07'!$J$59:$J$85)+SUMPRODUCT(--('W07'!$M$89:$M$109=$M15),'W07'!$H$89:$H$109,'W07'!$I$89:$I$109+'W07'!$J$89:$J$109))-1))),"")</f>
        <v/>
      </c>
      <c r="M15" t="inlineStr">
        <is>
          <t>Lat machine presa larga</t>
        </is>
      </c>
      <c r="N15" t="inlineStr">
        <is>
          <t>G1</t>
        </is>
      </c>
    </row>
    <row r="16" ht="24" customHeight="1">
      <c r="A16" s="284" t="n"/>
      <c r="B16" s="284" t="n"/>
      <c r="C16" s="247" t="n">
        <v>2</v>
      </c>
      <c r="D16" s="284" t="n"/>
      <c r="E16" s="284" t="n"/>
      <c r="F16" s="284" t="n"/>
      <c r="G16" s="284" t="n"/>
      <c r="H16" s="160" t="n"/>
      <c r="I16" s="161" t="n"/>
      <c r="J16" s="161" t="n"/>
      <c r="K16" s="284" t="n"/>
      <c r="L16" s="295" t="n"/>
      <c r="M16" t="inlineStr">
        <is>
          <t>Lat machine presa larga</t>
        </is>
      </c>
      <c r="N16" t="inlineStr">
        <is>
          <t>G1</t>
        </is>
      </c>
    </row>
    <row r="17" ht="24" customHeight="1">
      <c r="A17" s="245" t="inlineStr">
        <is>
          <t>Row orizzontale</t>
        </is>
      </c>
      <c r="B17" s="246" t="inlineStr">
        <is>
          <t>Dorsey machine monopodalica</t>
        </is>
      </c>
      <c r="C17" s="247" t="n">
        <v>1</v>
      </c>
      <c r="D17" s="248" t="inlineStr">
        <is>
          <t>8–12</t>
        </is>
      </c>
      <c r="E17" s="248" t="n">
        <v>3</v>
      </c>
      <c r="F17" s="248" t="inlineStr">
        <is>
          <t>2–3 min</t>
        </is>
      </c>
      <c r="G17" s="159" t="n"/>
      <c r="H17" s="160" t="n"/>
      <c r="I17" s="161" t="n"/>
      <c r="J17" s="161" t="n"/>
      <c r="K17" s="248" t="inlineStr">
        <is>
          <t>Unilaterale</t>
        </is>
      </c>
      <c r="L17" s="283">
        <f>IFERROR(IF($M17="","",IF((SUMPRODUCT(--($M$9:$M$31=$M17),$H$9:$H$31,$I$9:$I$31+$J$9:$J$31)+SUMPRODUCT(--($M$35:$M$55=$M17),$H$35:$H$55,$I$35:$I$55+$J$35:$J$55)+SUMPRODUCT(--($M$59:$M$85=$M17),$H$59:$H$85,$I$59:$I$85+$J$59:$J$85)+SUMPRODUCT(--($M$89:$M$109=$M17),$H$89:$H$109,$I$89:$I$109+$J$89:$J$109))=0,"",IF((SUMPRODUCT(--('W07'!$M$9:$M$31=$M17),'W07'!$H$9:$H$31,'W07'!$I$9:$I$31+'W07'!$J$9:$J$31)+SUMPRODUCT(--('W07'!$M$35:$M$55=$M17),'W07'!$H$35:$H$55,'W07'!$I$35:$I$55+'W07'!$J$35:$J$55)+SUMPRODUCT(--('W07'!$M$59:$M$85=$M17),'W07'!$H$59:$H$85,'W07'!$I$59:$I$85+'W07'!$J$59:$J$85)+SUMPRODUCT(--('W07'!$M$89:$M$109=$M17),'W07'!$H$89:$H$109,'W07'!$I$89:$I$109+'W07'!$J$89:$J$109))=0,"",(SUMPRODUCT(--($M$9:$M$31=$M17),$H$9:$H$31,$I$9:$I$31+$J$9:$J$31)+SUMPRODUCT(--($M$35:$M$55=$M17),$H$35:$H$55,$I$35:$I$55+$J$35:$J$55)+SUMPRODUCT(--($M$59:$M$85=$M17),$H$59:$H$85,$I$59:$I$85+$J$59:$J$85)+SUMPRODUCT(--($M$89:$M$109=$M17),$H$89:$H$109,$I$89:$I$109+$J$89:$J$109))/(SUMPRODUCT(--('W07'!$M$9:$M$31=$M17),'W07'!$H$9:$H$31,'W07'!$I$9:$I$31+'W07'!$J$9:$J$31)+SUMPRODUCT(--('W07'!$M$35:$M$55=$M17),'W07'!$H$35:$H$55,'W07'!$I$35:$I$55+'W07'!$J$35:$J$55)+SUMPRODUCT(--('W07'!$M$59:$M$85=$M17),'W07'!$H$59:$H$85,'W07'!$I$59:$I$85+'W07'!$J$59:$J$85)+SUMPRODUCT(--('W07'!$M$89:$M$109=$M17),'W07'!$H$89:$H$109,'W07'!$I$89:$I$109+'W07'!$J$89:$J$109))-1))),"")</f>
        <v/>
      </c>
      <c r="M17" t="inlineStr">
        <is>
          <t>Dorsey machine monopodalica</t>
        </is>
      </c>
      <c r="N17" t="inlineStr">
        <is>
          <t>G1</t>
        </is>
      </c>
    </row>
    <row r="18" ht="24" customHeight="1">
      <c r="A18" s="284" t="n"/>
      <c r="B18" s="284" t="n"/>
      <c r="C18" s="247" t="n">
        <v>2</v>
      </c>
      <c r="D18" s="284" t="n"/>
      <c r="E18" s="284" t="n"/>
      <c r="F18" s="284" t="n"/>
      <c r="G18" s="189" t="n"/>
      <c r="H18" s="168" t="n"/>
      <c r="I18" s="168" t="n"/>
      <c r="J18" s="168" t="n"/>
      <c r="K18" s="284" t="n"/>
      <c r="L18" s="295" t="n"/>
      <c r="M18" t="inlineStr">
        <is>
          <t>Dorsey machine monopodalica</t>
        </is>
      </c>
      <c r="N18" t="inlineStr">
        <is>
          <t>G1</t>
        </is>
      </c>
    </row>
    <row r="19" ht="24" customHeight="1">
      <c r="A19" s="245" t="inlineStr">
        <is>
          <t>Laterale</t>
        </is>
      </c>
      <c r="B19" s="246" t="inlineStr">
        <is>
          <t>Alzate laterali cavo singolo</t>
        </is>
      </c>
      <c r="C19" s="247" t="n">
        <v>1</v>
      </c>
      <c r="D19" s="248" t="inlineStr">
        <is>
          <t>12–20</t>
        </is>
      </c>
      <c r="E19" s="248" t="n">
        <v>3</v>
      </c>
      <c r="F19" s="248" t="inlineStr">
        <is>
          <t>60–90 s</t>
        </is>
      </c>
      <c r="G19" s="158" t="n"/>
      <c r="H19" s="168" t="n"/>
      <c r="I19" s="168" t="n"/>
      <c r="J19" s="168" t="n"/>
      <c r="K19" s="248" t="inlineStr">
        <is>
          <t>PRIORITÀ DELTOIDE LATERALE</t>
        </is>
      </c>
      <c r="L19" s="283">
        <f>IFERROR(IF($M19="","",IF((SUMPRODUCT(--($M$9:$M$31=$M19),$H$9:$H$31,$I$9:$I$31+$J$9:$J$31)+SUMPRODUCT(--($M$35:$M$55=$M19),$H$35:$H$55,$I$35:$I$55+$J$35:$J$55)+SUMPRODUCT(--($M$59:$M$85=$M19),$H$59:$H$85,$I$59:$I$85+$J$59:$J$85)+SUMPRODUCT(--($M$89:$M$109=$M19),$H$89:$H$109,$I$89:$I$109+$J$89:$J$109))=0,"",IF((SUMPRODUCT(--('W07'!$M$9:$M$31=$M19),'W07'!$H$9:$H$31,'W07'!$I$9:$I$31+'W07'!$J$9:$J$31)+SUMPRODUCT(--('W07'!$M$35:$M$55=$M19),'W07'!$H$35:$H$55,'W07'!$I$35:$I$55+'W07'!$J$35:$J$55)+SUMPRODUCT(--('W07'!$M$59:$M$85=$M19),'W07'!$H$59:$H$85,'W07'!$I$59:$I$85+'W07'!$J$59:$J$85)+SUMPRODUCT(--('W07'!$M$89:$M$109=$M19),'W07'!$H$89:$H$109,'W07'!$I$89:$I$109+'W07'!$J$89:$J$109))=0,"",(SUMPRODUCT(--($M$9:$M$31=$M19),$H$9:$H$31,$I$9:$I$31+$J$9:$J$31)+SUMPRODUCT(--($M$35:$M$55=$M19),$H$35:$H$55,$I$35:$I$55+$J$35:$J$55)+SUMPRODUCT(--($M$59:$M$85=$M19),$H$59:$H$85,$I$59:$I$85+$J$59:$J$85)+SUMPRODUCT(--($M$89:$M$109=$M19),$H$89:$H$109,$I$89:$I$109+$J$89:$J$109))/(SUMPRODUCT(--('W07'!$M$9:$M$31=$M19),'W07'!$H$9:$H$31,'W07'!$I$9:$I$31+'W07'!$J$9:$J$31)+SUMPRODUCT(--('W07'!$M$35:$M$55=$M19),'W07'!$H$35:$H$55,'W07'!$I$35:$I$55+'W07'!$J$35:$J$55)+SUMPRODUCT(--('W07'!$M$59:$M$85=$M19),'W07'!$H$59:$H$85,'W07'!$I$59:$I$85+'W07'!$J$59:$J$85)+SUMPRODUCT(--('W07'!$M$89:$M$109=$M19),'W07'!$H$89:$H$109,'W07'!$I$89:$I$109+'W07'!$J$89:$J$109))-1))),"")</f>
        <v/>
      </c>
      <c r="M19" t="inlineStr">
        <is>
          <t>Alzate laterali cavo singolo</t>
        </is>
      </c>
      <c r="N19" t="inlineStr">
        <is>
          <t>G1</t>
        </is>
      </c>
    </row>
    <row r="20" ht="24" customHeight="1">
      <c r="A20" s="284" t="n"/>
      <c r="B20" s="284" t="n"/>
      <c r="C20" s="247" t="n">
        <v>2</v>
      </c>
      <c r="D20" s="284" t="n"/>
      <c r="E20" s="284" t="n"/>
      <c r="F20" s="284" t="n"/>
      <c r="G20" s="189" t="n"/>
      <c r="H20" s="168" t="n"/>
      <c r="I20" s="168" t="n"/>
      <c r="J20" s="168" t="n"/>
      <c r="K20" s="284" t="n"/>
      <c r="L20" s="295" t="n"/>
      <c r="M20" t="inlineStr">
        <is>
          <t>Alzate laterali cavo singolo</t>
        </is>
      </c>
      <c r="N20" t="inlineStr">
        <is>
          <t>G1</t>
        </is>
      </c>
    </row>
    <row r="21" ht="24" customHeight="1">
      <c r="A21" s="245" t="inlineStr">
        <is>
          <t>Tricipite</t>
        </is>
      </c>
      <c r="B21" s="246" t="inlineStr">
        <is>
          <t>Pushdown corda</t>
        </is>
      </c>
      <c r="C21" s="247" t="n">
        <v>1</v>
      </c>
      <c r="D21" s="248" t="inlineStr">
        <is>
          <t>10–15</t>
        </is>
      </c>
      <c r="E21" s="248" t="n">
        <v>3</v>
      </c>
      <c r="F21" s="248" t="inlineStr">
        <is>
          <t>60–90 s</t>
        </is>
      </c>
      <c r="G21" s="158" t="n"/>
      <c r="H21" s="168" t="n"/>
      <c r="I21" s="168" t="n"/>
      <c r="J21" s="168" t="n"/>
      <c r="K21" s="250" t="inlineStr">
        <is>
          <t>Mantenimento</t>
        </is>
      </c>
      <c r="L21" s="283">
        <f>IFERROR(IF($M21="","",IF((SUMPRODUCT(--($M$9:$M$31=$M21),$H$9:$H$31,$I$9:$I$31+$J$9:$J$31)+SUMPRODUCT(--($M$35:$M$55=$M21),$H$35:$H$55,$I$35:$I$55+$J$35:$J$55)+SUMPRODUCT(--($M$59:$M$85=$M21),$H$59:$H$85,$I$59:$I$85+$J$59:$J$85)+SUMPRODUCT(--($M$89:$M$109=$M21),$H$89:$H$109,$I$89:$I$109+$J$89:$J$109))=0,"",IF((SUMPRODUCT(--('W07'!$M$9:$M$31=$M21),'W07'!$H$9:$H$31,'W07'!$I$9:$I$31+'W07'!$J$9:$J$31)+SUMPRODUCT(--('W07'!$M$35:$M$55=$M21),'W07'!$H$35:$H$55,'W07'!$I$35:$I$55+'W07'!$J$35:$J$55)+SUMPRODUCT(--('W07'!$M$59:$M$85=$M21),'W07'!$H$59:$H$85,'W07'!$I$59:$I$85+'W07'!$J$59:$J$85)+SUMPRODUCT(--('W07'!$M$89:$M$109=$M21),'W07'!$H$89:$H$109,'W07'!$I$89:$I$109+'W07'!$J$89:$J$109))=0,"",(SUMPRODUCT(--($M$9:$M$31=$M21),$H$9:$H$31,$I$9:$I$31+$J$9:$J$31)+SUMPRODUCT(--($M$35:$M$55=$M21),$H$35:$H$55,$I$35:$I$55+$J$35:$J$55)+SUMPRODUCT(--($M$59:$M$85=$M21),$H$59:$H$85,$I$59:$I$85+$J$59:$J$85)+SUMPRODUCT(--($M$89:$M$109=$M21),$H$89:$H$109,$I$89:$I$109+$J$89:$J$109))/(SUMPRODUCT(--('W07'!$M$9:$M$31=$M21),'W07'!$H$9:$H$31,'W07'!$I$9:$I$31+'W07'!$J$9:$J$31)+SUMPRODUCT(--('W07'!$M$35:$M$55=$M21),'W07'!$H$35:$H$55,'W07'!$I$35:$I$55+'W07'!$J$35:$J$55)+SUMPRODUCT(--('W07'!$M$59:$M$85=$M21),'W07'!$H$59:$H$85,'W07'!$I$59:$I$85+'W07'!$J$59:$J$85)+SUMPRODUCT(--('W07'!$M$89:$M$109=$M21),'W07'!$H$89:$H$109,'W07'!$I$89:$I$109+'W07'!$J$89:$J$109))-1))),"")</f>
        <v/>
      </c>
      <c r="M21" t="inlineStr">
        <is>
          <t>Pushdown corda</t>
        </is>
      </c>
      <c r="N21" t="inlineStr">
        <is>
          <t>G1</t>
        </is>
      </c>
    </row>
    <row r="22" ht="24" customHeight="1">
      <c r="A22" s="254" t="inlineStr">
        <is>
          <t>VOLUME GIORNO  •  13 serie programmate     |     Ogni riga = una serie reale</t>
        </is>
      </c>
      <c r="B22" s="286" t="n"/>
      <c r="C22" s="286" t="n"/>
      <c r="D22" s="286" t="n"/>
      <c r="E22" s="286" t="n"/>
      <c r="F22" s="286" t="n"/>
      <c r="G22" s="286" t="n"/>
      <c r="H22" s="286" t="n"/>
      <c r="I22" s="286" t="n"/>
      <c r="J22" s="286" t="n"/>
      <c r="K22" s="287" t="n"/>
    </row>
    <row r="23" ht="30" customHeight="1">
      <c r="A23" s="195" t="n"/>
      <c r="B23" s="196" t="n"/>
      <c r="C23" s="197" t="n"/>
      <c r="D23" s="197" t="n"/>
      <c r="E23" s="197" t="n"/>
      <c r="F23" s="197" t="n"/>
      <c r="G23" s="198" t="n"/>
      <c r="H23" s="198" t="n"/>
      <c r="I23" s="199" t="n"/>
      <c r="J23" s="199" t="n"/>
      <c r="K23" s="200" t="n"/>
    </row>
    <row r="24" ht="25" customHeight="1">
      <c r="A24" s="258" t="inlineStr">
        <is>
          <t>GIORNO 2  •  LOWER A — QUAD DOMINANT</t>
        </is>
      </c>
      <c r="B24" s="286" t="n"/>
      <c r="C24" s="286" t="n"/>
      <c r="D24" s="286" t="n"/>
      <c r="E24" s="286" t="n"/>
      <c r="F24" s="286" t="n"/>
      <c r="G24" s="286" t="n"/>
      <c r="H24" s="286" t="n"/>
      <c r="I24" s="286" t="n"/>
      <c r="J24" s="286" t="n"/>
      <c r="K24" s="287" t="n"/>
    </row>
    <row r="25" ht="28" customHeight="1">
      <c r="A25" s="259" t="inlineStr">
        <is>
          <t>Movimento</t>
        </is>
      </c>
      <c r="B25" s="259" t="inlineStr">
        <is>
          <t>Esercizio effettivo</t>
        </is>
      </c>
      <c r="C25" s="259" t="inlineStr">
        <is>
          <t>Set</t>
        </is>
      </c>
      <c r="D25" s="259" t="inlineStr">
        <is>
          <t>Reps target</t>
        </is>
      </c>
      <c r="E25" s="259" t="inlineStr">
        <is>
          <t>RIR target</t>
        </is>
      </c>
      <c r="F25" s="259" t="inlineStr">
        <is>
          <t>Recupero</t>
        </is>
      </c>
      <c r="G25" s="260" t="inlineStr">
        <is>
          <t>Carico pianificato</t>
        </is>
      </c>
      <c r="H25" s="260" t="n"/>
      <c r="I25" s="261" t="n"/>
      <c r="J25" s="261" t="n"/>
      <c r="K25" s="259" t="inlineStr">
        <is>
          <t>Note</t>
        </is>
      </c>
      <c r="L25" s="283" t="inlineStr"/>
    </row>
    <row r="26" ht="24" customHeight="1">
      <c r="A26" s="251" t="inlineStr">
        <is>
          <t>Quad squat</t>
        </is>
      </c>
      <c r="B26" s="246" t="inlineStr">
        <is>
          <t>Box squat alto high-bar</t>
        </is>
      </c>
      <c r="C26" s="247" t="n">
        <v>1</v>
      </c>
      <c r="D26" s="252" t="inlineStr">
        <is>
          <t>6–10</t>
        </is>
      </c>
      <c r="E26" s="252" t="n">
        <v>3</v>
      </c>
      <c r="F26" s="252" t="inlineStr">
        <is>
          <t>3–4 min</t>
        </is>
      </c>
      <c r="G26" s="253" t="n">
        <v>170</v>
      </c>
      <c r="H26" s="160" t="n"/>
      <c r="I26" s="161" t="n"/>
      <c r="J26" s="161" t="n"/>
      <c r="K26" s="164" t="inlineStr"/>
      <c r="L26" s="283">
        <f>IFERROR(IF($M26="","",IF((SUMPRODUCT(--($M$9:$M$31=$M26),$H$9:$H$31,$I$9:$I$31+$J$9:$J$31)+SUMPRODUCT(--($M$35:$M$55=$M26),$H$35:$H$55,$I$35:$I$55+$J$35:$J$55)+SUMPRODUCT(--($M$59:$M$85=$M26),$H$59:$H$85,$I$59:$I$85+$J$59:$J$85)+SUMPRODUCT(--($M$89:$M$109=$M26),$H$89:$H$109,$I$89:$I$109+$J$89:$J$109))=0,"",IF((SUMPRODUCT(--('W07'!$M$9:$M$31=$M26),'W07'!$H$9:$H$31,'W07'!$I$9:$I$31+'W07'!$J$9:$J$31)+SUMPRODUCT(--('W07'!$M$35:$M$55=$M26),'W07'!$H$35:$H$55,'W07'!$I$35:$I$55+'W07'!$J$35:$J$55)+SUMPRODUCT(--('W07'!$M$59:$M$85=$M26),'W07'!$H$59:$H$85,'W07'!$I$59:$I$85+'W07'!$J$59:$J$85)+SUMPRODUCT(--('W07'!$M$89:$M$109=$M26),'W07'!$H$89:$H$109,'W07'!$I$89:$I$109+'W07'!$J$89:$J$109))=0,"",(SUMPRODUCT(--($M$9:$M$31=$M26),$H$9:$H$31,$I$9:$I$31+$J$9:$J$31)+SUMPRODUCT(--($M$35:$M$55=$M26),$H$35:$H$55,$I$35:$I$55+$J$35:$J$55)+SUMPRODUCT(--($M$59:$M$85=$M26),$H$59:$H$85,$I$59:$I$85+$J$59:$J$85)+SUMPRODUCT(--($M$89:$M$109=$M26),$H$89:$H$109,$I$89:$I$109+$J$89:$J$109))/(SUMPRODUCT(--('W07'!$M$9:$M$31=$M26),'W07'!$H$9:$H$31,'W07'!$I$9:$I$31+'W07'!$J$9:$J$31)+SUMPRODUCT(--('W07'!$M$35:$M$55=$M26),'W07'!$H$35:$H$55,'W07'!$I$35:$I$55+'W07'!$J$35:$J$55)+SUMPRODUCT(--('W07'!$M$59:$M$85=$M26),'W07'!$H$59:$H$85,'W07'!$I$59:$I$85+'W07'!$J$59:$J$85)+SUMPRODUCT(--('W07'!$M$89:$M$109=$M26),'W07'!$H$89:$H$109,'W07'!$I$89:$I$109+'W07'!$J$89:$J$109))-1))),"")</f>
        <v/>
      </c>
      <c r="M26" t="inlineStr">
        <is>
          <t>Box squat alto high-bar</t>
        </is>
      </c>
      <c r="N26" t="inlineStr">
        <is>
          <t>G2</t>
        </is>
      </c>
    </row>
    <row r="27" ht="24" customHeight="1">
      <c r="A27" s="284" t="n"/>
      <c r="B27" s="284" t="n"/>
      <c r="C27" s="247" t="n">
        <v>2</v>
      </c>
      <c r="D27" s="284" t="n"/>
      <c r="E27" s="284" t="n"/>
      <c r="F27" s="284" t="n"/>
      <c r="G27" s="284" t="n"/>
      <c r="H27" s="160" t="n"/>
      <c r="I27" s="161" t="n"/>
      <c r="J27" s="161" t="n"/>
      <c r="K27" s="189" t="n"/>
      <c r="L27" s="295" t="n"/>
      <c r="M27" t="inlineStr">
        <is>
          <t>Box squat alto high-bar</t>
        </is>
      </c>
      <c r="N27" t="inlineStr">
        <is>
          <t>G2</t>
        </is>
      </c>
    </row>
    <row r="28" ht="24" customHeight="1">
      <c r="A28" s="251" t="inlineStr">
        <is>
          <t>Pressa</t>
        </is>
      </c>
      <c r="B28" s="246" t="inlineStr">
        <is>
          <t>Leg press unilaterale</t>
        </is>
      </c>
      <c r="C28" s="247" t="n">
        <v>1</v>
      </c>
      <c r="D28" s="252" t="inlineStr">
        <is>
          <t>8–15</t>
        </is>
      </c>
      <c r="E28" s="252" t="n">
        <v>3</v>
      </c>
      <c r="F28" s="252" t="inlineStr">
        <is>
          <t>2–3 min</t>
        </is>
      </c>
      <c r="G28" s="253" t="n">
        <v>160</v>
      </c>
      <c r="H28" s="160" t="n"/>
      <c r="I28" s="161" t="n"/>
      <c r="J28" s="161" t="n"/>
      <c r="K28" s="164" t="inlineStr"/>
      <c r="L28" s="283">
        <f>IFERROR(IF($M28="","",IF((SUMPRODUCT(--($M$9:$M$31=$M28),$H$9:$H$31,$I$9:$I$31+$J$9:$J$31)+SUMPRODUCT(--($M$35:$M$55=$M28),$H$35:$H$55,$I$35:$I$55+$J$35:$J$55)+SUMPRODUCT(--($M$59:$M$85=$M28),$H$59:$H$85,$I$59:$I$85+$J$59:$J$85)+SUMPRODUCT(--($M$89:$M$109=$M28),$H$89:$H$109,$I$89:$I$109+$J$89:$J$109))=0,"",IF((SUMPRODUCT(--('W07'!$M$9:$M$31=$M28),'W07'!$H$9:$H$31,'W07'!$I$9:$I$31+'W07'!$J$9:$J$31)+SUMPRODUCT(--('W07'!$M$35:$M$55=$M28),'W07'!$H$35:$H$55,'W07'!$I$35:$I$55+'W07'!$J$35:$J$55)+SUMPRODUCT(--('W07'!$M$59:$M$85=$M28),'W07'!$H$59:$H$85,'W07'!$I$59:$I$85+'W07'!$J$59:$J$85)+SUMPRODUCT(--('W07'!$M$89:$M$109=$M28),'W07'!$H$89:$H$109,'W07'!$I$89:$I$109+'W07'!$J$89:$J$109))=0,"",(SUMPRODUCT(--($M$9:$M$31=$M28),$H$9:$H$31,$I$9:$I$31+$J$9:$J$31)+SUMPRODUCT(--($M$35:$M$55=$M28),$H$35:$H$55,$I$35:$I$55+$J$35:$J$55)+SUMPRODUCT(--($M$59:$M$85=$M28),$H$59:$H$85,$I$59:$I$85+$J$59:$J$85)+SUMPRODUCT(--($M$89:$M$109=$M28),$H$89:$H$109,$I$89:$I$109+$J$89:$J$109))/(SUMPRODUCT(--('W07'!$M$9:$M$31=$M28),'W07'!$H$9:$H$31,'W07'!$I$9:$I$31+'W07'!$J$9:$J$31)+SUMPRODUCT(--('W07'!$M$35:$M$55=$M28),'W07'!$H$35:$H$55,'W07'!$I$35:$I$55+'W07'!$J$35:$J$55)+SUMPRODUCT(--('W07'!$M$59:$M$85=$M28),'W07'!$H$59:$H$85,'W07'!$I$59:$I$85+'W07'!$J$59:$J$85)+SUMPRODUCT(--('W07'!$M$89:$M$109=$M28),'W07'!$H$89:$H$109,'W07'!$I$89:$I$109+'W07'!$J$89:$J$109))-1))),"")</f>
        <v/>
      </c>
      <c r="M28" t="inlineStr">
        <is>
          <t>Leg press unilaterale</t>
        </is>
      </c>
      <c r="N28" t="inlineStr">
        <is>
          <t>G2</t>
        </is>
      </c>
    </row>
    <row r="29" ht="24" customHeight="1">
      <c r="A29" s="284" t="n"/>
      <c r="B29" s="284" t="n"/>
      <c r="C29" s="247" t="n">
        <v>2</v>
      </c>
      <c r="D29" s="284" t="n"/>
      <c r="E29" s="284" t="n"/>
      <c r="F29" s="284" t="n"/>
      <c r="G29" s="284" t="n"/>
      <c r="H29" s="160" t="n"/>
      <c r="I29" s="161" t="n"/>
      <c r="J29" s="161" t="n"/>
      <c r="K29" s="189" t="n"/>
      <c r="L29" s="295" t="n"/>
      <c r="M29" t="inlineStr">
        <is>
          <t>Leg press unilaterale</t>
        </is>
      </c>
      <c r="N29" t="inlineStr">
        <is>
          <t>G2</t>
        </is>
      </c>
    </row>
    <row r="30" ht="24" customHeight="1">
      <c r="A30" s="251" t="inlineStr">
        <is>
          <t>Estensione ginocchio</t>
        </is>
      </c>
      <c r="B30" s="246" t="inlineStr">
        <is>
          <t>Leg extension unilaterale</t>
        </is>
      </c>
      <c r="C30" s="247" t="n">
        <v>1</v>
      </c>
      <c r="D30" s="252" t="inlineStr">
        <is>
          <t>10–20</t>
        </is>
      </c>
      <c r="E30" s="252" t="n">
        <v>3</v>
      </c>
      <c r="F30" s="252" t="inlineStr">
        <is>
          <t>90–120 s</t>
        </is>
      </c>
      <c r="G30" s="252" t="n">
        <v>65</v>
      </c>
      <c r="H30" s="168" t="n"/>
      <c r="I30" s="168" t="n"/>
      <c r="J30" s="168" t="n"/>
      <c r="K30" s="166" t="inlineStr"/>
      <c r="L30" s="283">
        <f>IFERROR(IF($M30="","",IF((SUMPRODUCT(--($M$9:$M$31=$M30),$H$9:$H$31,$I$9:$I$31+$J$9:$J$31)+SUMPRODUCT(--($M$35:$M$55=$M30),$H$35:$H$55,$I$35:$I$55+$J$35:$J$55)+SUMPRODUCT(--($M$59:$M$85=$M30),$H$59:$H$85,$I$59:$I$85+$J$59:$J$85)+SUMPRODUCT(--($M$89:$M$109=$M30),$H$89:$H$109,$I$89:$I$109+$J$89:$J$109))=0,"",IF((SUMPRODUCT(--('W07'!$M$9:$M$31=$M30),'W07'!$H$9:$H$31,'W07'!$I$9:$I$31+'W07'!$J$9:$J$31)+SUMPRODUCT(--('W07'!$M$35:$M$55=$M30),'W07'!$H$35:$H$55,'W07'!$I$35:$I$55+'W07'!$J$35:$J$55)+SUMPRODUCT(--('W07'!$M$59:$M$85=$M30),'W07'!$H$59:$H$85,'W07'!$I$59:$I$85+'W07'!$J$59:$J$85)+SUMPRODUCT(--('W07'!$M$89:$M$109=$M30),'W07'!$H$89:$H$109,'W07'!$I$89:$I$109+'W07'!$J$89:$J$109))=0,"",(SUMPRODUCT(--($M$9:$M$31=$M30),$H$9:$H$31,$I$9:$I$31+$J$9:$J$31)+SUMPRODUCT(--($M$35:$M$55=$M30),$H$35:$H$55,$I$35:$I$55+$J$35:$J$55)+SUMPRODUCT(--($M$59:$M$85=$M30),$H$59:$H$85,$I$59:$I$85+$J$59:$J$85)+SUMPRODUCT(--($M$89:$M$109=$M30),$H$89:$H$109,$I$89:$I$109+$J$89:$J$109))/(SUMPRODUCT(--('W07'!$M$9:$M$31=$M30),'W07'!$H$9:$H$31,'W07'!$I$9:$I$31+'W07'!$J$9:$J$31)+SUMPRODUCT(--('W07'!$M$35:$M$55=$M30),'W07'!$H$35:$H$55,'W07'!$I$35:$I$55+'W07'!$J$35:$J$55)+SUMPRODUCT(--('W07'!$M$59:$M$85=$M30),'W07'!$H$59:$H$85,'W07'!$I$59:$I$85+'W07'!$J$59:$J$85)+SUMPRODUCT(--('W07'!$M$89:$M$109=$M30),'W07'!$H$89:$H$109,'W07'!$I$89:$I$109+'W07'!$J$89:$J$109))-1))),"")</f>
        <v/>
      </c>
      <c r="M30" t="inlineStr">
        <is>
          <t>Leg extension unilaterale</t>
        </is>
      </c>
      <c r="N30" t="inlineStr">
        <is>
          <t>G2</t>
        </is>
      </c>
    </row>
    <row r="31" ht="24" customHeight="1">
      <c r="A31" s="245" t="inlineStr">
        <is>
          <t>Flessione ginocchio</t>
        </is>
      </c>
      <c r="B31" s="287" t="n"/>
      <c r="C31" s="286" t="n"/>
      <c r="D31" s="287" t="n"/>
      <c r="E31" s="286" t="n"/>
      <c r="F31" s="286" t="n"/>
      <c r="G31" s="287" t="n"/>
      <c r="H31" s="286" t="n"/>
      <c r="I31" s="286" t="n"/>
      <c r="J31" s="286" t="n"/>
      <c r="K31" s="296" t="n"/>
      <c r="L31" s="287" t="n"/>
    </row>
    <row r="32" ht="24" customHeight="1">
      <c r="A32" s="284" t="n"/>
      <c r="B32" s="291" t="n"/>
      <c r="C32" s="247" t="n">
        <v>2</v>
      </c>
      <c r="D32" s="291" t="n"/>
      <c r="E32" s="291" t="n"/>
      <c r="F32" s="291" t="n"/>
      <c r="G32" s="291" t="n"/>
      <c r="H32" s="168" t="n"/>
      <c r="I32" s="168" t="n"/>
      <c r="J32" s="168" t="n"/>
      <c r="K32" s="297" t="n"/>
      <c r="M32" t="inlineStr">
        <is>
          <t>Leg extension unilaterale</t>
        </is>
      </c>
      <c r="N32" t="inlineStr">
        <is>
          <t>G2</t>
        </is>
      </c>
    </row>
    <row r="33" ht="24" customHeight="1">
      <c r="A33" s="288" t="inlineStr">
        <is>
          <t>Adduttori</t>
        </is>
      </c>
      <c r="B33" s="286" t="n"/>
      <c r="C33" s="286" t="n"/>
      <c r="D33" s="286" t="n"/>
      <c r="E33" s="286" t="n"/>
      <c r="F33" s="286" t="n"/>
      <c r="G33" s="286" t="n"/>
      <c r="H33" s="286" t="n"/>
      <c r="I33" s="286" t="n"/>
      <c r="J33" s="286" t="n"/>
      <c r="K33" s="286" t="n"/>
      <c r="L33" s="287" t="n"/>
    </row>
    <row r="34" ht="24" customHeight="1">
      <c r="A34" s="256" t="inlineStr">
        <is>
          <t>Polpaccio</t>
        </is>
      </c>
      <c r="B34" s="256" t="inlineStr">
        <is>
          <t>Smith calf raise in piedi</t>
        </is>
      </c>
      <c r="C34" s="256" t="n">
        <v>1</v>
      </c>
      <c r="D34" s="256" t="inlineStr">
        <is>
          <t>8–15</t>
        </is>
      </c>
      <c r="E34" s="256" t="n">
        <v>3</v>
      </c>
      <c r="F34" s="256" t="inlineStr">
        <is>
          <t>90–120 s</t>
        </is>
      </c>
      <c r="G34" s="244" t="n"/>
      <c r="H34" s="244" t="n"/>
      <c r="I34" s="244" t="n"/>
      <c r="J34" s="244" t="n"/>
      <c r="K34" s="256" t="inlineStr">
        <is>
          <t>Pausa in massimo allungamento</t>
        </is>
      </c>
      <c r="L34" s="289">
        <f>IFERROR(IF($M34="","",IF((SUMPRODUCT(--($M$9:$M$31=$M34),$H$9:$H$31,$I$9:$I$31+$J$9:$J$31)+SUMPRODUCT(--($M$35:$M$55=$M34),$H$35:$H$55,$I$35:$I$55+$J$35:$J$55)+SUMPRODUCT(--($M$59:$M$85=$M34),$H$59:$H$85,$I$59:$I$85+$J$59:$J$85)+SUMPRODUCT(--($M$89:$M$109=$M34),$H$89:$H$109,$I$89:$I$109+$J$89:$J$109))=0,"",IF((SUMPRODUCT(--('W07'!$M$9:$M$31=$M34),'W07'!$H$9:$H$31,'W07'!$I$9:$I$31+'W07'!$J$9:$J$31)+SUMPRODUCT(--('W07'!$M$35:$M$55=$M34),'W07'!$H$35:$H$55,'W07'!$I$35:$I$55+'W07'!$J$35:$J$55)+SUMPRODUCT(--('W07'!$M$59:$M$85=$M34),'W07'!$H$59:$H$85,'W07'!$I$59:$I$85+'W07'!$J$59:$J$85)+SUMPRODUCT(--('W07'!$M$89:$M$109=$M34),'W07'!$H$89:$H$109,'W07'!$I$89:$I$109+'W07'!$J$89:$J$109))=0,"",(SUMPRODUCT(--($M$9:$M$31=$M34),$H$9:$H$31,$I$9:$I$31+$J$9:$J$31)+SUMPRODUCT(--($M$35:$M$55=$M34),$H$35:$H$55,$I$35:$I$55+$J$35:$J$55)+SUMPRODUCT(--($M$59:$M$85=$M34),$H$59:$H$85,$I$59:$I$85+$J$59:$J$85)+SUMPRODUCT(--($M$89:$M$109=$M34),$H$89:$H$109,$I$89:$I$109+$J$89:$J$109))/(SUMPRODUCT(--('W07'!$M$9:$M$31=$M34),'W07'!$H$9:$H$31,'W07'!$I$9:$I$31+'W07'!$J$9:$J$31)+SUMPRODUCT(--('W07'!$M$35:$M$55=$M34),'W07'!$H$35:$H$55,'W07'!$I$35:$I$55+'W07'!$J$35:$J$55)+SUMPRODUCT(--('W07'!$M$59:$M$85=$M34),'W07'!$H$59:$H$85,'W07'!$I$59:$I$85+'W07'!$J$59:$J$85)+SUMPRODUCT(--('W07'!$M$89:$M$109=$M34),'W07'!$H$89:$H$109,'W07'!$I$89:$I$109+'W07'!$J$89:$J$109))-1))),"")</f>
        <v/>
      </c>
      <c r="M34" t="inlineStr">
        <is>
          <t>Smith calf raise in piedi</t>
        </is>
      </c>
      <c r="N34" t="inlineStr">
        <is>
          <t>G2</t>
        </is>
      </c>
    </row>
    <row r="35" ht="24" customHeight="1">
      <c r="A35" s="284" t="n"/>
      <c r="B35" s="284" t="n"/>
      <c r="C35" s="247" t="n">
        <v>2</v>
      </c>
      <c r="D35" s="284" t="n"/>
      <c r="E35" s="284" t="n"/>
      <c r="F35" s="284" t="n"/>
      <c r="G35" s="284" t="n"/>
      <c r="H35" s="160" t="n"/>
      <c r="I35" s="161" t="n"/>
      <c r="J35" s="161" t="n"/>
      <c r="K35" s="284" t="n"/>
      <c r="M35" t="inlineStr">
        <is>
          <t>Smith calf raise in piedi</t>
        </is>
      </c>
      <c r="N35" t="inlineStr">
        <is>
          <t>G2</t>
        </is>
      </c>
    </row>
    <row r="36" ht="24" customHeight="1">
      <c r="A36" s="251" t="inlineStr">
        <is>
          <t>Addome</t>
        </is>
      </c>
      <c r="B36" s="246" t="inlineStr">
        <is>
          <t>Crunch ai cavi</t>
        </is>
      </c>
      <c r="C36" s="247" t="n">
        <v>1</v>
      </c>
      <c r="D36" s="252" t="inlineStr">
        <is>
          <t>10–15</t>
        </is>
      </c>
      <c r="E36" s="252" t="n">
        <v>3</v>
      </c>
      <c r="F36" s="252" t="inlineStr">
        <is>
          <t>60–90 s</t>
        </is>
      </c>
      <c r="G36" s="253" t="n">
        <v>50</v>
      </c>
      <c r="H36" s="160" t="n"/>
      <c r="I36" s="161" t="n"/>
      <c r="J36" s="161" t="n"/>
      <c r="K36" s="164" t="inlineStr"/>
      <c r="L36" s="283">
        <f>IFERROR(IF($M36="","",IF((SUMPRODUCT(--($M$9:$M$31=$M36),$H$9:$H$31,$I$9:$I$31+$J$9:$J$31)+SUMPRODUCT(--($M$35:$M$55=$M36),$H$35:$H$55,$I$35:$I$55+$J$35:$J$55)+SUMPRODUCT(--($M$59:$M$85=$M36),$H$59:$H$85,$I$59:$I$85+$J$59:$J$85)+SUMPRODUCT(--($M$89:$M$109=$M36),$H$89:$H$109,$I$89:$I$109+$J$89:$J$109))=0,"",IF((SUMPRODUCT(--('W07'!$M$9:$M$31=$M36),'W07'!$H$9:$H$31,'W07'!$I$9:$I$31+'W07'!$J$9:$J$31)+SUMPRODUCT(--('W07'!$M$35:$M$55=$M36),'W07'!$H$35:$H$55,'W07'!$I$35:$I$55+'W07'!$J$35:$J$55)+SUMPRODUCT(--('W07'!$M$59:$M$85=$M36),'W07'!$H$59:$H$85,'W07'!$I$59:$I$85+'W07'!$J$59:$J$85)+SUMPRODUCT(--('W07'!$M$89:$M$109=$M36),'W07'!$H$89:$H$109,'W07'!$I$89:$I$109+'W07'!$J$89:$J$109))=0,"",(SUMPRODUCT(--($M$9:$M$31=$M36),$H$9:$H$31,$I$9:$I$31+$J$9:$J$31)+SUMPRODUCT(--($M$35:$M$55=$M36),$H$35:$H$55,$I$35:$I$55+$J$35:$J$55)+SUMPRODUCT(--($M$59:$M$85=$M36),$H$59:$H$85,$I$59:$I$85+$J$59:$J$85)+SUMPRODUCT(--($M$89:$M$109=$M36),$H$89:$H$109,$I$89:$I$109+$J$89:$J$109))/(SUMPRODUCT(--('W07'!$M$9:$M$31=$M36),'W07'!$H$9:$H$31,'W07'!$I$9:$I$31+'W07'!$J$9:$J$31)+SUMPRODUCT(--('W07'!$M$35:$M$55=$M36),'W07'!$H$35:$H$55,'W07'!$I$35:$I$55+'W07'!$J$35:$J$55)+SUMPRODUCT(--('W07'!$M$59:$M$85=$M36),'W07'!$H$59:$H$85,'W07'!$I$59:$I$85+'W07'!$J$59:$J$85)+SUMPRODUCT(--('W07'!$M$89:$M$109=$M36),'W07'!$H$89:$H$109,'W07'!$I$89:$I$109+'W07'!$J$89:$J$109))-1))),"")</f>
        <v/>
      </c>
      <c r="M36" t="inlineStr">
        <is>
          <t>Crunch ai cavi</t>
        </is>
      </c>
      <c r="N36" t="inlineStr">
        <is>
          <t>G2</t>
        </is>
      </c>
    </row>
    <row r="37" ht="24" customHeight="1">
      <c r="A37" s="284" t="n"/>
      <c r="B37" s="284" t="n"/>
      <c r="C37" s="247" t="n">
        <v>2</v>
      </c>
      <c r="D37" s="284" t="n"/>
      <c r="E37" s="284" t="n"/>
      <c r="F37" s="284" t="n"/>
      <c r="G37" s="284" t="n"/>
      <c r="H37" s="160" t="n"/>
      <c r="I37" s="161" t="n"/>
      <c r="J37" s="161" t="n"/>
      <c r="K37" s="189" t="n"/>
      <c r="L37" s="295" t="n"/>
      <c r="M37" t="inlineStr">
        <is>
          <t>Crunch ai cavi</t>
        </is>
      </c>
      <c r="N37" t="inlineStr">
        <is>
          <t>G2</t>
        </is>
      </c>
    </row>
    <row r="38" ht="24" customHeight="1">
      <c r="A38" s="254" t="inlineStr">
        <is>
          <t>VOLUME GIORNO  •  12 serie programmate     |     Ogni riga = una serie reale</t>
        </is>
      </c>
      <c r="B38" s="286" t="n"/>
      <c r="C38" s="286" t="n"/>
      <c r="D38" s="286" t="n"/>
      <c r="E38" s="286" t="n"/>
      <c r="F38" s="286" t="n"/>
      <c r="G38" s="286" t="n"/>
      <c r="H38" s="286" t="n"/>
      <c r="I38" s="286" t="n"/>
      <c r="J38" s="286" t="n"/>
      <c r="K38" s="287" t="n"/>
    </row>
    <row r="39" ht="30" customHeight="1">
      <c r="A39" s="195" t="n"/>
      <c r="B39" s="196" t="n"/>
      <c r="C39" s="197" t="n"/>
      <c r="D39" s="197" t="n"/>
      <c r="E39" s="197" t="n"/>
      <c r="F39" s="197" t="n"/>
      <c r="G39" s="198" t="n"/>
      <c r="H39" s="198" t="n"/>
      <c r="I39" s="199" t="n"/>
      <c r="J39" s="199" t="n"/>
      <c r="K39" s="200" t="n"/>
    </row>
    <row r="40" ht="25" customHeight="1">
      <c r="A40" s="258" t="inlineStr">
        <is>
          <t>GIORNO 3  •  UPPER B — DORSO + SPALLE + BRACCIA</t>
        </is>
      </c>
      <c r="B40" s="286" t="n"/>
      <c r="C40" s="286" t="n"/>
      <c r="D40" s="286" t="n"/>
      <c r="E40" s="286" t="n"/>
      <c r="F40" s="286" t="n"/>
      <c r="G40" s="286" t="n"/>
      <c r="H40" s="286" t="n"/>
      <c r="I40" s="286" t="n"/>
      <c r="J40" s="286" t="n"/>
      <c r="K40" s="287" t="n"/>
    </row>
    <row r="41" ht="28" customHeight="1">
      <c r="A41" s="259" t="inlineStr">
        <is>
          <t>Movimento</t>
        </is>
      </c>
      <c r="B41" s="259" t="inlineStr">
        <is>
          <t>Esercizio effettivo</t>
        </is>
      </c>
      <c r="C41" s="259" t="inlineStr">
        <is>
          <t>Set</t>
        </is>
      </c>
      <c r="D41" s="259" t="inlineStr">
        <is>
          <t>Reps target</t>
        </is>
      </c>
      <c r="E41" s="259" t="inlineStr">
        <is>
          <t>RIR target</t>
        </is>
      </c>
      <c r="F41" s="259" t="inlineStr">
        <is>
          <t>Recupero</t>
        </is>
      </c>
      <c r="G41" s="260" t="inlineStr">
        <is>
          <t>Carico pianificato</t>
        </is>
      </c>
      <c r="H41" s="260" t="n"/>
      <c r="I41" s="261" t="n"/>
      <c r="J41" s="261" t="n"/>
      <c r="K41" s="259" t="inlineStr">
        <is>
          <t>Note</t>
        </is>
      </c>
      <c r="L41" s="283" t="inlineStr"/>
    </row>
    <row r="42" ht="24" customHeight="1">
      <c r="A42" s="251" t="inlineStr">
        <is>
          <t>Lat verticale</t>
        </is>
      </c>
      <c r="B42" s="246" t="inlineStr">
        <is>
          <t>Lat machine presa neutra</t>
        </is>
      </c>
      <c r="C42" s="247" t="n">
        <v>1</v>
      </c>
      <c r="D42" s="252" t="inlineStr">
        <is>
          <t>8–12</t>
        </is>
      </c>
      <c r="E42" s="252" t="n">
        <v>3</v>
      </c>
      <c r="F42" s="252" t="inlineStr">
        <is>
          <t>2–3 min</t>
        </is>
      </c>
      <c r="G42" s="253" t="n">
        <v>90</v>
      </c>
      <c r="H42" s="160" t="n"/>
      <c r="I42" s="161" t="n"/>
      <c r="J42" s="161" t="n"/>
      <c r="K42" s="252" t="inlineStr">
        <is>
          <t>PRIORITÀ LARGHEZZA DORSALE</t>
        </is>
      </c>
      <c r="L42" s="283">
        <f>IFERROR(IF($M42="","",IF((SUMPRODUCT(--($M$9:$M$31=$M42),$H$9:$H$31,$I$9:$I$31+$J$9:$J$31)+SUMPRODUCT(--($M$35:$M$55=$M42),$H$35:$H$55,$I$35:$I$55+$J$35:$J$55)+SUMPRODUCT(--($M$59:$M$85=$M42),$H$59:$H$85,$I$59:$I$85+$J$59:$J$85)+SUMPRODUCT(--($M$89:$M$109=$M42),$H$89:$H$109,$I$89:$I$109+$J$89:$J$109))=0,"",IF((SUMPRODUCT(--('W07'!$M$9:$M$31=$M42),'W07'!$H$9:$H$31,'W07'!$I$9:$I$31+'W07'!$J$9:$J$31)+SUMPRODUCT(--('W07'!$M$35:$M$55=$M42),'W07'!$H$35:$H$55,'W07'!$I$35:$I$55+'W07'!$J$35:$J$55)+SUMPRODUCT(--('W07'!$M$59:$M$85=$M42),'W07'!$H$59:$H$85,'W07'!$I$59:$I$85+'W07'!$J$59:$J$85)+SUMPRODUCT(--('W07'!$M$89:$M$109=$M42),'W07'!$H$89:$H$109,'W07'!$I$89:$I$109+'W07'!$J$89:$J$109))=0,"",(SUMPRODUCT(--($M$9:$M$31=$M42),$H$9:$H$31,$I$9:$I$31+$J$9:$J$31)+SUMPRODUCT(--($M$35:$M$55=$M42),$H$35:$H$55,$I$35:$I$55+$J$35:$J$55)+SUMPRODUCT(--($M$59:$M$85=$M42),$H$59:$H$85,$I$59:$I$85+$J$59:$J$85)+SUMPRODUCT(--($M$89:$M$109=$M42),$H$89:$H$109,$I$89:$I$109+$J$89:$J$109))/(SUMPRODUCT(--('W07'!$M$9:$M$31=$M42),'W07'!$H$9:$H$31,'W07'!$I$9:$I$31+'W07'!$J$9:$J$31)+SUMPRODUCT(--('W07'!$M$35:$M$55=$M42),'W07'!$H$35:$H$55,'W07'!$I$35:$I$55+'W07'!$J$35:$J$55)+SUMPRODUCT(--('W07'!$M$59:$M$85=$M42),'W07'!$H$59:$H$85,'W07'!$I$59:$I$85+'W07'!$J$59:$J$85)+SUMPRODUCT(--('W07'!$M$89:$M$109=$M42),'W07'!$H$89:$H$109,'W07'!$I$89:$I$109+'W07'!$J$89:$J$109))-1))),"")</f>
        <v/>
      </c>
      <c r="M42" t="inlineStr">
        <is>
          <t>Lat machine presa neutra</t>
        </is>
      </c>
      <c r="N42" t="inlineStr">
        <is>
          <t>G3</t>
        </is>
      </c>
    </row>
    <row r="43" ht="24" customHeight="1">
      <c r="A43" s="284" t="n"/>
      <c r="B43" s="284" t="n"/>
      <c r="C43" s="247" t="n">
        <v>2</v>
      </c>
      <c r="D43" s="284" t="n"/>
      <c r="E43" s="284" t="n"/>
      <c r="F43" s="284" t="n"/>
      <c r="G43" s="284" t="n"/>
      <c r="H43" s="160" t="n"/>
      <c r="I43" s="161" t="n"/>
      <c r="J43" s="161" t="n"/>
      <c r="K43" s="284" t="n"/>
      <c r="L43" s="295" t="n"/>
      <c r="M43" t="inlineStr">
        <is>
          <t>Lat machine presa neutra</t>
        </is>
      </c>
      <c r="N43" t="inlineStr">
        <is>
          <t>G3</t>
        </is>
      </c>
    </row>
    <row r="44" ht="24" customHeight="1">
      <c r="A44" s="251" t="inlineStr">
        <is>
          <t>Row orizzontale</t>
        </is>
      </c>
      <c r="B44" s="246" t="inlineStr">
        <is>
          <t>Dorsey machine monopodalica</t>
        </is>
      </c>
      <c r="C44" s="247" t="n">
        <v>1</v>
      </c>
      <c r="D44" s="252" t="inlineStr">
        <is>
          <t>8–12</t>
        </is>
      </c>
      <c r="E44" s="252" t="n">
        <v>3</v>
      </c>
      <c r="F44" s="252" t="inlineStr">
        <is>
          <t>2–3 min</t>
        </is>
      </c>
      <c r="G44" s="164" t="n"/>
      <c r="H44" s="168" t="n"/>
      <c r="I44" s="168" t="n"/>
      <c r="J44" s="168" t="n"/>
      <c r="K44" s="252" t="inlineStr">
        <is>
          <t>Unilaterale</t>
        </is>
      </c>
      <c r="L44" s="283">
        <f>IFERROR(IF($M44="","",IF((SUMPRODUCT(--($M$9:$M$31=$M44),$H$9:$H$31,$I$9:$I$31+$J$9:$J$31)+SUMPRODUCT(--($M$35:$M$55=$M44),$H$35:$H$55,$I$35:$I$55+$J$35:$J$55)+SUMPRODUCT(--($M$59:$M$85=$M44),$H$59:$H$85,$I$59:$I$85+$J$59:$J$85)+SUMPRODUCT(--($M$89:$M$109=$M44),$H$89:$H$109,$I$89:$I$109+$J$89:$J$109))=0,"",IF((SUMPRODUCT(--('W07'!$M$9:$M$31=$M44),'W07'!$H$9:$H$31,'W07'!$I$9:$I$31+'W07'!$J$9:$J$31)+SUMPRODUCT(--('W07'!$M$35:$M$55=$M44),'W07'!$H$35:$H$55,'W07'!$I$35:$I$55+'W07'!$J$35:$J$55)+SUMPRODUCT(--('W07'!$M$59:$M$85=$M44),'W07'!$H$59:$H$85,'W07'!$I$59:$I$85+'W07'!$J$59:$J$85)+SUMPRODUCT(--('W07'!$M$89:$M$109=$M44),'W07'!$H$89:$H$109,'W07'!$I$89:$I$109+'W07'!$J$89:$J$109))=0,"",(SUMPRODUCT(--($M$9:$M$31=$M44),$H$9:$H$31,$I$9:$I$31+$J$9:$J$31)+SUMPRODUCT(--($M$35:$M$55=$M44),$H$35:$H$55,$I$35:$I$55+$J$35:$J$55)+SUMPRODUCT(--($M$59:$M$85=$M44),$H$59:$H$85,$I$59:$I$85+$J$59:$J$85)+SUMPRODUCT(--($M$89:$M$109=$M44),$H$89:$H$109,$I$89:$I$109+$J$89:$J$109))/(SUMPRODUCT(--('W07'!$M$9:$M$31=$M44),'W07'!$H$9:$H$31,'W07'!$I$9:$I$31+'W07'!$J$9:$J$31)+SUMPRODUCT(--('W07'!$M$35:$M$55=$M44),'W07'!$H$35:$H$55,'W07'!$I$35:$I$55+'W07'!$J$35:$J$55)+SUMPRODUCT(--('W07'!$M$59:$M$85=$M44),'W07'!$H$59:$H$85,'W07'!$I$59:$I$85+'W07'!$J$59:$J$85)+SUMPRODUCT(--('W07'!$M$89:$M$109=$M44),'W07'!$H$89:$H$109,'W07'!$I$89:$I$109+'W07'!$J$89:$J$109))-1))),"")</f>
        <v/>
      </c>
      <c r="M44" t="inlineStr">
        <is>
          <t>Dorsey machine monopodalica</t>
        </is>
      </c>
      <c r="N44" t="inlineStr">
        <is>
          <t>G3</t>
        </is>
      </c>
    </row>
    <row r="45" ht="24" customHeight="1">
      <c r="A45" s="284" t="n"/>
      <c r="B45" s="284" t="n"/>
      <c r="C45" s="247" t="n">
        <v>2</v>
      </c>
      <c r="D45" s="284" t="n"/>
      <c r="E45" s="284" t="n"/>
      <c r="F45" s="284" t="n"/>
      <c r="G45" s="189" t="n"/>
      <c r="H45" s="168" t="n"/>
      <c r="I45" s="168" t="n"/>
      <c r="J45" s="168" t="n"/>
      <c r="K45" s="284" t="n"/>
      <c r="L45" s="295" t="n"/>
      <c r="M45" t="inlineStr">
        <is>
          <t>Dorsey machine monopodalica</t>
        </is>
      </c>
      <c r="N45" t="inlineStr">
        <is>
          <t>G3</t>
        </is>
      </c>
    </row>
    <row r="46" ht="24" customHeight="1">
      <c r="A46" s="251" t="inlineStr">
        <is>
          <t>Row orizzontale</t>
        </is>
      </c>
      <c r="B46" s="246" t="inlineStr">
        <is>
          <t>Pulley basso presa larga</t>
        </is>
      </c>
      <c r="C46" s="247" t="n">
        <v>1</v>
      </c>
      <c r="D46" s="252" t="inlineStr">
        <is>
          <t>10–15</t>
        </is>
      </c>
      <c r="E46" s="252" t="n">
        <v>3</v>
      </c>
      <c r="F46" s="252" t="inlineStr">
        <is>
          <t>2 min</t>
        </is>
      </c>
      <c r="G46" s="252" t="n">
        <v>65</v>
      </c>
      <c r="H46" s="168" t="n"/>
      <c r="I46" s="168" t="n"/>
      <c r="J46" s="168" t="n"/>
      <c r="K46" s="257" t="inlineStr">
        <is>
          <t>Spessore, senza eccedere</t>
        </is>
      </c>
      <c r="L46" s="283">
        <f>IFERROR(IF($M46="","",IF((SUMPRODUCT(--($M$9:$M$31=$M46),$H$9:$H$31,$I$9:$I$31+$J$9:$J$31)+SUMPRODUCT(--($M$35:$M$55=$M46),$H$35:$H$55,$I$35:$I$55+$J$35:$J$55)+SUMPRODUCT(--($M$59:$M$85=$M46),$H$59:$H$85,$I$59:$I$85+$J$59:$J$85)+SUMPRODUCT(--($M$89:$M$109=$M46),$H$89:$H$109,$I$89:$I$109+$J$89:$J$109))=0,"",IF((SUMPRODUCT(--('W07'!$M$9:$M$31=$M46),'W07'!$H$9:$H$31,'W07'!$I$9:$I$31+'W07'!$J$9:$J$31)+SUMPRODUCT(--('W07'!$M$35:$M$55=$M46),'W07'!$H$35:$H$55,'W07'!$I$35:$I$55+'W07'!$J$35:$J$55)+SUMPRODUCT(--('W07'!$M$59:$M$85=$M46),'W07'!$H$59:$H$85,'W07'!$I$59:$I$85+'W07'!$J$59:$J$85)+SUMPRODUCT(--('W07'!$M$89:$M$109=$M46),'W07'!$H$89:$H$109,'W07'!$I$89:$I$109+'W07'!$J$89:$J$109))=0,"",(SUMPRODUCT(--($M$9:$M$31=$M46),$H$9:$H$31,$I$9:$I$31+$J$9:$J$31)+SUMPRODUCT(--($M$35:$M$55=$M46),$H$35:$H$55,$I$35:$I$55+$J$35:$J$55)+SUMPRODUCT(--($M$59:$M$85=$M46),$H$59:$H$85,$I$59:$I$85+$J$59:$J$85)+SUMPRODUCT(--($M$89:$M$109=$M46),$H$89:$H$109,$I$89:$I$109+$J$89:$J$109))/(SUMPRODUCT(--('W07'!$M$9:$M$31=$M46),'W07'!$H$9:$H$31,'W07'!$I$9:$I$31+'W07'!$J$9:$J$31)+SUMPRODUCT(--('W07'!$M$35:$M$55=$M46),'W07'!$H$35:$H$55,'W07'!$I$35:$I$55+'W07'!$J$35:$J$55)+SUMPRODUCT(--('W07'!$M$59:$M$85=$M46),'W07'!$H$59:$H$85,'W07'!$I$59:$I$85+'W07'!$J$59:$J$85)+SUMPRODUCT(--('W07'!$M$89:$M$109=$M46),'W07'!$H$89:$H$109,'W07'!$I$89:$I$109+'W07'!$J$89:$J$109))-1))),"")</f>
        <v/>
      </c>
      <c r="M46" t="inlineStr">
        <is>
          <t>Pulley basso presa larga</t>
        </is>
      </c>
      <c r="N46" t="inlineStr">
        <is>
          <t>G3</t>
        </is>
      </c>
    </row>
    <row r="47" ht="24" customHeight="1">
      <c r="A47" s="245" t="inlineStr">
        <is>
          <t>Row orizzontale</t>
        </is>
      </c>
      <c r="B47" s="246" t="inlineStr">
        <is>
          <t>Pullover ai cavi</t>
        </is>
      </c>
      <c r="C47" s="247" t="n">
        <v>1</v>
      </c>
      <c r="D47" s="248" t="inlineStr">
        <is>
          <t>10–15</t>
        </is>
      </c>
      <c r="E47" s="248" t="n">
        <v>3</v>
      </c>
      <c r="F47" s="248" t="inlineStr">
        <is>
          <t>60–90 s</t>
        </is>
      </c>
      <c r="G47" s="158" t="n"/>
      <c r="H47" s="168" t="n"/>
      <c r="I47" s="168" t="n"/>
      <c r="J47" s="168" t="n"/>
      <c r="K47" s="250" t="inlineStr">
        <is>
          <t>Dorsale in accorciamento</t>
        </is>
      </c>
      <c r="L47" s="283">
        <f>IFERROR(IF($M47="","",IF((SUMPRODUCT(--($M$9:$M$31=$M47),$H$9:$H$31,$I$9:$I$31+$J$9:$J$31)+SUMPRODUCT(--($M$35:$M$55=$M47),$H$35:$H$55,$I$35:$I$55+$J$35:$J$55)+SUMPRODUCT(--($M$59:$M$85=$M47),$H$59:$H$85,$I$59:$I$85+$J$59:$J$85)+SUMPRODUCT(--($M$89:$M$109=$M47),$H$89:$H$109,$I$89:$I$109+$J$89:$J$109))=0,"",IF((SUMPRODUCT(--('W07'!$M$9:$M$31=$M47),'W07'!$H$9:$H$31,'W07'!$I$9:$I$31+'W07'!$J$9:$J$31)+SUMPRODUCT(--('W07'!$M$35:$M$55=$M47),'W07'!$H$35:$H$55,'W07'!$I$35:$I$55+'W07'!$J$35:$J$55)+SUMPRODUCT(--('W07'!$M$59:$M$85=$M47),'W07'!$H$59:$H$85,'W07'!$I$59:$I$85+'W07'!$J$59:$J$85)+SUMPRODUCT(--('W07'!$M$89:$M$109=$M47),'W07'!$H$89:$H$109,'W07'!$I$89:$I$109+'W07'!$J$89:$J$109))=0,"",(SUMPRODUCT(--($M$9:$M$31=$M47),$H$9:$H$31,$I$9:$I$31+$J$9:$J$31)+SUMPRODUCT(--($M$35:$M$55=$M47),$H$35:$H$55,$I$35:$I$55+$J$35:$J$55)+SUMPRODUCT(--($M$59:$M$85=$M47),$H$59:$H$85,$I$59:$I$85+$J$59:$J$85)+SUMPRODUCT(--($M$89:$M$109=$M47),$H$89:$H$109,$I$89:$I$109+$J$89:$J$109))/(SUMPRODUCT(--('W07'!$M$9:$M$31=$M47),'W07'!$H$9:$H$31,'W07'!$I$9:$I$31+'W07'!$J$9:$J$31)+SUMPRODUCT(--('W07'!$M$35:$M$55=$M47),'W07'!$H$35:$H$55,'W07'!$I$35:$I$55+'W07'!$J$35:$J$55)+SUMPRODUCT(--('W07'!$M$59:$M$85=$M47),'W07'!$H$59:$H$85,'W07'!$I$59:$I$85+'W07'!$J$59:$J$85)+SUMPRODUCT(--('W07'!$M$89:$M$109=$M47),'W07'!$H$89:$H$109,'W07'!$I$89:$I$109+'W07'!$J$89:$J$109))-1))),"")</f>
        <v/>
      </c>
      <c r="M47" t="inlineStr">
        <is>
          <t>Pullover ai cavi</t>
        </is>
      </c>
      <c r="N47" t="inlineStr">
        <is>
          <t>G3</t>
        </is>
      </c>
    </row>
    <row r="48" ht="24" customHeight="1">
      <c r="A48" s="251" t="inlineStr">
        <is>
          <t>Spinta spalle</t>
        </is>
      </c>
      <c r="B48" s="246" t="inlineStr">
        <is>
          <t>Shoulder press convergente</t>
        </is>
      </c>
      <c r="C48" s="247" t="n">
        <v>1</v>
      </c>
      <c r="D48" s="252" t="inlineStr">
        <is>
          <t>6–10</t>
        </is>
      </c>
      <c r="E48" s="252" t="n">
        <v>3</v>
      </c>
      <c r="F48" s="252" t="inlineStr">
        <is>
          <t>2–3 min</t>
        </is>
      </c>
      <c r="G48" s="252" t="n">
        <v>70</v>
      </c>
      <c r="H48" s="168" t="n"/>
      <c r="I48" s="168" t="n"/>
      <c r="J48" s="168" t="n"/>
      <c r="K48" s="257" t="inlineStr">
        <is>
          <t>Volume contenuto</t>
        </is>
      </c>
      <c r="L48" s="283">
        <f>IFERROR(IF($M48="","",IF((SUMPRODUCT(--($M$9:$M$31=$M48),$H$9:$H$31,$I$9:$I$31+$J$9:$J$31)+SUMPRODUCT(--($M$35:$M$55=$M48),$H$35:$H$55,$I$35:$I$55+$J$35:$J$55)+SUMPRODUCT(--($M$59:$M$85=$M48),$H$59:$H$85,$I$59:$I$85+$J$59:$J$85)+SUMPRODUCT(--($M$89:$M$109=$M48),$H$89:$H$109,$I$89:$I$109+$J$89:$J$109))=0,"",IF((SUMPRODUCT(--('W07'!$M$9:$M$31=$M48),'W07'!$H$9:$H$31,'W07'!$I$9:$I$31+'W07'!$J$9:$J$31)+SUMPRODUCT(--('W07'!$M$35:$M$55=$M48),'W07'!$H$35:$H$55,'W07'!$I$35:$I$55+'W07'!$J$35:$J$55)+SUMPRODUCT(--('W07'!$M$59:$M$85=$M48),'W07'!$H$59:$H$85,'W07'!$I$59:$I$85+'W07'!$J$59:$J$85)+SUMPRODUCT(--('W07'!$M$89:$M$109=$M48),'W07'!$H$89:$H$109,'W07'!$I$89:$I$109+'W07'!$J$89:$J$109))=0,"",(SUMPRODUCT(--($M$9:$M$31=$M48),$H$9:$H$31,$I$9:$I$31+$J$9:$J$31)+SUMPRODUCT(--($M$35:$M$55=$M48),$H$35:$H$55,$I$35:$I$55+$J$35:$J$55)+SUMPRODUCT(--($M$59:$M$85=$M48),$H$59:$H$85,$I$59:$I$85+$J$59:$J$85)+SUMPRODUCT(--($M$89:$M$109=$M48),$H$89:$H$109,$I$89:$I$109+$J$89:$J$109))/(SUMPRODUCT(--('W07'!$M$9:$M$31=$M48),'W07'!$H$9:$H$31,'W07'!$I$9:$I$31+'W07'!$J$9:$J$31)+SUMPRODUCT(--('W07'!$M$35:$M$55=$M48),'W07'!$H$35:$H$55,'W07'!$I$35:$I$55+'W07'!$J$35:$J$55)+SUMPRODUCT(--('W07'!$M$59:$M$85=$M48),'W07'!$H$59:$H$85,'W07'!$I$59:$I$85+'W07'!$J$59:$J$85)+SUMPRODUCT(--('W07'!$M$89:$M$109=$M48),'W07'!$H$89:$H$109,'W07'!$I$89:$I$109+'W07'!$J$89:$J$109))-1))),"")</f>
        <v/>
      </c>
      <c r="M48" t="inlineStr">
        <is>
          <t>Shoulder press convergente</t>
        </is>
      </c>
      <c r="N48" t="inlineStr">
        <is>
          <t>G3</t>
        </is>
      </c>
    </row>
    <row r="49" ht="24" customHeight="1">
      <c r="A49" s="245" t="inlineStr">
        <is>
          <t>Rear delt</t>
        </is>
      </c>
      <c r="B49" s="246" t="inlineStr">
        <is>
          <t>Rear delt machine</t>
        </is>
      </c>
      <c r="C49" s="247" t="n">
        <v>1</v>
      </c>
      <c r="D49" s="248" t="inlineStr">
        <is>
          <t>12–20</t>
        </is>
      </c>
      <c r="E49" s="248" t="n">
        <v>3</v>
      </c>
      <c r="F49" s="248" t="inlineStr">
        <is>
          <t>60–90 s</t>
        </is>
      </c>
      <c r="G49" s="248" t="n">
        <v>31</v>
      </c>
      <c r="H49" s="168" t="n"/>
      <c r="I49" s="168" t="n"/>
      <c r="J49" s="168" t="n"/>
      <c r="K49" s="158" t="inlineStr"/>
      <c r="L49" s="283">
        <f>IFERROR(IF($M49="","",IF((SUMPRODUCT(--($M$9:$M$31=$M49),$H$9:$H$31,$I$9:$I$31+$J$9:$J$31)+SUMPRODUCT(--($M$35:$M$55=$M49),$H$35:$H$55,$I$35:$I$55+$J$35:$J$55)+SUMPRODUCT(--($M$59:$M$85=$M49),$H$59:$H$85,$I$59:$I$85+$J$59:$J$85)+SUMPRODUCT(--($M$89:$M$109=$M49),$H$89:$H$109,$I$89:$I$109+$J$89:$J$109))=0,"",IF((SUMPRODUCT(--('W07'!$M$9:$M$31=$M49),'W07'!$H$9:$H$31,'W07'!$I$9:$I$31+'W07'!$J$9:$J$31)+SUMPRODUCT(--('W07'!$M$35:$M$55=$M49),'W07'!$H$35:$H$55,'W07'!$I$35:$I$55+'W07'!$J$35:$J$55)+SUMPRODUCT(--('W07'!$M$59:$M$85=$M49),'W07'!$H$59:$H$85,'W07'!$I$59:$I$85+'W07'!$J$59:$J$85)+SUMPRODUCT(--('W07'!$M$89:$M$109=$M49),'W07'!$H$89:$H$109,'W07'!$I$89:$I$109+'W07'!$J$89:$J$109))=0,"",(SUMPRODUCT(--($M$9:$M$31=$M49),$H$9:$H$31,$I$9:$I$31+$J$9:$J$31)+SUMPRODUCT(--($M$35:$M$55=$M49),$H$35:$H$55,$I$35:$I$55+$J$35:$J$55)+SUMPRODUCT(--($M$59:$M$85=$M49),$H$59:$H$85,$I$59:$I$85+$J$59:$J$85)+SUMPRODUCT(--($M$89:$M$109=$M49),$H$89:$H$109,$I$89:$I$109+$J$89:$J$109))/(SUMPRODUCT(--('W07'!$M$9:$M$31=$M49),'W07'!$H$9:$H$31,'W07'!$I$9:$I$31+'W07'!$J$9:$J$31)+SUMPRODUCT(--('W07'!$M$35:$M$55=$M49),'W07'!$H$35:$H$55,'W07'!$I$35:$I$55+'W07'!$J$35:$J$55)+SUMPRODUCT(--('W07'!$M$59:$M$85=$M49),'W07'!$H$59:$H$85,'W07'!$I$59:$I$85+'W07'!$J$59:$J$85)+SUMPRODUCT(--('W07'!$M$89:$M$109=$M49),'W07'!$H$89:$H$109,'W07'!$I$89:$I$109+'W07'!$J$89:$J$109))-1))),"")</f>
        <v/>
      </c>
      <c r="M49" t="inlineStr">
        <is>
          <t>Rear delt machine</t>
        </is>
      </c>
      <c r="N49" t="inlineStr">
        <is>
          <t>G3</t>
        </is>
      </c>
    </row>
    <row r="50" ht="24" customHeight="1">
      <c r="A50" s="284" t="n"/>
      <c r="B50" s="284" t="n"/>
      <c r="C50" s="247" t="n">
        <v>2</v>
      </c>
      <c r="D50" s="284" t="n"/>
      <c r="E50" s="284" t="n"/>
      <c r="F50" s="284" t="n"/>
      <c r="G50" s="284" t="n"/>
      <c r="H50" s="160" t="n"/>
      <c r="I50" s="161" t="n"/>
      <c r="J50" s="161" t="n"/>
      <c r="K50" s="189" t="n"/>
      <c r="L50" s="295" t="n"/>
      <c r="M50" t="inlineStr">
        <is>
          <t>Rear delt machine</t>
        </is>
      </c>
      <c r="N50" t="inlineStr">
        <is>
          <t>G3</t>
        </is>
      </c>
    </row>
    <row r="51" ht="24" customHeight="1">
      <c r="A51" s="245" t="inlineStr">
        <is>
          <t>Laterale</t>
        </is>
      </c>
      <c r="B51" s="246" t="inlineStr">
        <is>
          <t>Alzate laterali manubri</t>
        </is>
      </c>
      <c r="C51" s="247" t="n">
        <v>1</v>
      </c>
      <c r="D51" s="248" t="inlineStr">
        <is>
          <t>12–20</t>
        </is>
      </c>
      <c r="E51" s="248" t="n">
        <v>3</v>
      </c>
      <c r="F51" s="248" t="inlineStr">
        <is>
          <t>60–90 s</t>
        </is>
      </c>
      <c r="G51" s="159" t="n"/>
      <c r="H51" s="160" t="n"/>
      <c r="I51" s="161" t="n"/>
      <c r="J51" s="161" t="n"/>
      <c r="K51" s="248" t="inlineStr">
        <is>
          <t>PRIORITÀ DELTOIDE LATERALE</t>
        </is>
      </c>
      <c r="L51" s="283">
        <f>IFERROR(IF($M51="","",IF((SUMPRODUCT(--($M$9:$M$31=$M51),$H$9:$H$31,$I$9:$I$31+$J$9:$J$31)+SUMPRODUCT(--($M$35:$M$55=$M51),$H$35:$H$55,$I$35:$I$55+$J$35:$J$55)+SUMPRODUCT(--($M$59:$M$85=$M51),$H$59:$H$85,$I$59:$I$85+$J$59:$J$85)+SUMPRODUCT(--($M$89:$M$109=$M51),$H$89:$H$109,$I$89:$I$109+$J$89:$J$109))=0,"",IF((SUMPRODUCT(--('W07'!$M$9:$M$31=$M51),'W07'!$H$9:$H$31,'W07'!$I$9:$I$31+'W07'!$J$9:$J$31)+SUMPRODUCT(--('W07'!$M$35:$M$55=$M51),'W07'!$H$35:$H$55,'W07'!$I$35:$I$55+'W07'!$J$35:$J$55)+SUMPRODUCT(--('W07'!$M$59:$M$85=$M51),'W07'!$H$59:$H$85,'W07'!$I$59:$I$85+'W07'!$J$59:$J$85)+SUMPRODUCT(--('W07'!$M$89:$M$109=$M51),'W07'!$H$89:$H$109,'W07'!$I$89:$I$109+'W07'!$J$89:$J$109))=0,"",(SUMPRODUCT(--($M$9:$M$31=$M51),$H$9:$H$31,$I$9:$I$31+$J$9:$J$31)+SUMPRODUCT(--($M$35:$M$55=$M51),$H$35:$H$55,$I$35:$I$55+$J$35:$J$55)+SUMPRODUCT(--($M$59:$M$85=$M51),$H$59:$H$85,$I$59:$I$85+$J$59:$J$85)+SUMPRODUCT(--($M$89:$M$109=$M51),$H$89:$H$109,$I$89:$I$109+$J$89:$J$109))/(SUMPRODUCT(--('W07'!$M$9:$M$31=$M51),'W07'!$H$9:$H$31,'W07'!$I$9:$I$31+'W07'!$J$9:$J$31)+SUMPRODUCT(--('W07'!$M$35:$M$55=$M51),'W07'!$H$35:$H$55,'W07'!$I$35:$I$55+'W07'!$J$35:$J$55)+SUMPRODUCT(--('W07'!$M$59:$M$85=$M51),'W07'!$H$59:$H$85,'W07'!$I$59:$I$85+'W07'!$J$59:$J$85)+SUMPRODUCT(--('W07'!$M$89:$M$109=$M51),'W07'!$H$89:$H$109,'W07'!$I$89:$I$109+'W07'!$J$89:$J$109))-1))),"")</f>
        <v/>
      </c>
      <c r="M51" t="inlineStr">
        <is>
          <t>Alzate laterali manubri</t>
        </is>
      </c>
      <c r="N51" t="inlineStr">
        <is>
          <t>G3</t>
        </is>
      </c>
    </row>
    <row r="52" ht="24" customHeight="1">
      <c r="A52" s="284" t="n"/>
      <c r="B52" s="284" t="n"/>
      <c r="C52" s="247" t="n">
        <v>2</v>
      </c>
      <c r="D52" s="284" t="n"/>
      <c r="E52" s="284" t="n"/>
      <c r="F52" s="284" t="n"/>
      <c r="G52" s="189" t="n"/>
      <c r="H52" s="160" t="n"/>
      <c r="I52" s="161" t="n"/>
      <c r="J52" s="161" t="n"/>
      <c r="K52" s="284" t="n"/>
      <c r="L52" s="295" t="n"/>
      <c r="M52" t="inlineStr">
        <is>
          <t>Alzate laterali manubri</t>
        </is>
      </c>
      <c r="N52" t="inlineStr">
        <is>
          <t>G3</t>
        </is>
      </c>
    </row>
    <row r="53" ht="24" customHeight="1">
      <c r="A53" s="245" t="inlineStr">
        <is>
          <t>Spinta inclinata</t>
        </is>
      </c>
      <c r="B53" s="246" t="inlineStr">
        <is>
          <t>Chest press leggermente inclinata</t>
        </is>
      </c>
      <c r="C53" s="247" t="n">
        <v>1</v>
      </c>
      <c r="D53" s="248" t="inlineStr">
        <is>
          <t>8–12</t>
        </is>
      </c>
      <c r="E53" s="248" t="n">
        <v>3</v>
      </c>
      <c r="F53" s="248" t="inlineStr">
        <is>
          <t>2 min</t>
        </is>
      </c>
      <c r="G53" s="249" t="n">
        <v>26</v>
      </c>
      <c r="H53" s="160" t="n"/>
      <c r="I53" s="161" t="n"/>
      <c r="J53" s="161" t="n"/>
      <c r="K53" s="250" t="inlineStr">
        <is>
          <t>Richiamo petto</t>
        </is>
      </c>
      <c r="L53" s="283">
        <f>IFERROR(IF($M53="","",IF((SUMPRODUCT(--($M$9:$M$31=$M53),$H$9:$H$31,$I$9:$I$31+$J$9:$J$31)+SUMPRODUCT(--($M$35:$M$55=$M53),$H$35:$H$55,$I$35:$I$55+$J$35:$J$55)+SUMPRODUCT(--($M$59:$M$85=$M53),$H$59:$H$85,$I$59:$I$85+$J$59:$J$85)+SUMPRODUCT(--($M$89:$M$109=$M53),$H$89:$H$109,$I$89:$I$109+$J$89:$J$109))=0,"",IF((SUMPRODUCT(--('W07'!$M$9:$M$31=$M53),'W07'!$H$9:$H$31,'W07'!$I$9:$I$31+'W07'!$J$9:$J$31)+SUMPRODUCT(--('W07'!$M$35:$M$55=$M53),'W07'!$H$35:$H$55,'W07'!$I$35:$I$55+'W07'!$J$35:$J$55)+SUMPRODUCT(--('W07'!$M$59:$M$85=$M53),'W07'!$H$59:$H$85,'W07'!$I$59:$I$85+'W07'!$J$59:$J$85)+SUMPRODUCT(--('W07'!$M$89:$M$109=$M53),'W07'!$H$89:$H$109,'W07'!$I$89:$I$109+'W07'!$J$89:$J$109))=0,"",(SUMPRODUCT(--($M$9:$M$31=$M53),$H$9:$H$31,$I$9:$I$31+$J$9:$J$31)+SUMPRODUCT(--($M$35:$M$55=$M53),$H$35:$H$55,$I$35:$I$55+$J$35:$J$55)+SUMPRODUCT(--($M$59:$M$85=$M53),$H$59:$H$85,$I$59:$I$85+$J$59:$J$85)+SUMPRODUCT(--($M$89:$M$109=$M53),$H$89:$H$109,$I$89:$I$109+$J$89:$J$109))/(SUMPRODUCT(--('W07'!$M$9:$M$31=$M53),'W07'!$H$9:$H$31,'W07'!$I$9:$I$31+'W07'!$J$9:$J$31)+SUMPRODUCT(--('W07'!$M$35:$M$55=$M53),'W07'!$H$35:$H$55,'W07'!$I$35:$I$55+'W07'!$J$35:$J$55)+SUMPRODUCT(--('W07'!$M$59:$M$85=$M53),'W07'!$H$59:$H$85,'W07'!$I$59:$I$85+'W07'!$J$59:$J$85)+SUMPRODUCT(--('W07'!$M$89:$M$109=$M53),'W07'!$H$89:$H$109,'W07'!$I$89:$I$109+'W07'!$J$89:$J$109))-1))),"")</f>
        <v/>
      </c>
      <c r="M53" t="inlineStr">
        <is>
          <t>Chest press leggermente inclinata</t>
        </is>
      </c>
      <c r="N53" t="inlineStr">
        <is>
          <t>G3</t>
        </is>
      </c>
    </row>
    <row r="54" ht="24" customHeight="1">
      <c r="A54" s="251" t="inlineStr">
        <is>
          <t>Bicipite</t>
        </is>
      </c>
      <c r="B54" s="246" t="inlineStr">
        <is>
          <t>Curl singolo al cavo</t>
        </is>
      </c>
      <c r="C54" s="247" t="n">
        <v>1</v>
      </c>
      <c r="D54" s="252" t="inlineStr">
        <is>
          <t>8–12</t>
        </is>
      </c>
      <c r="E54" s="252" t="n">
        <v>3</v>
      </c>
      <c r="F54" s="252" t="inlineStr">
        <is>
          <t>60–90 s</t>
        </is>
      </c>
      <c r="G54" s="253" t="n">
        <v>50</v>
      </c>
      <c r="H54" s="160" t="n"/>
      <c r="I54" s="161" t="n"/>
      <c r="J54" s="161" t="n"/>
      <c r="K54" s="252" t="inlineStr">
        <is>
          <t>Esercizio preferito</t>
        </is>
      </c>
      <c r="L54" s="283">
        <f>IFERROR(IF($M54="","",IF((SUMPRODUCT(--($M$9:$M$31=$M54),$H$9:$H$31,$I$9:$I$31+$J$9:$J$31)+SUMPRODUCT(--($M$35:$M$55=$M54),$H$35:$H$55,$I$35:$I$55+$J$35:$J$55)+SUMPRODUCT(--($M$59:$M$85=$M54),$H$59:$H$85,$I$59:$I$85+$J$59:$J$85)+SUMPRODUCT(--($M$89:$M$109=$M54),$H$89:$H$109,$I$89:$I$109+$J$89:$J$109))=0,"",IF((SUMPRODUCT(--('W07'!$M$9:$M$31=$M54),'W07'!$H$9:$H$31,'W07'!$I$9:$I$31+'W07'!$J$9:$J$31)+SUMPRODUCT(--('W07'!$M$35:$M$55=$M54),'W07'!$H$35:$H$55,'W07'!$I$35:$I$55+'W07'!$J$35:$J$55)+SUMPRODUCT(--('W07'!$M$59:$M$85=$M54),'W07'!$H$59:$H$85,'W07'!$I$59:$I$85+'W07'!$J$59:$J$85)+SUMPRODUCT(--('W07'!$M$89:$M$109=$M54),'W07'!$H$89:$H$109,'W07'!$I$89:$I$109+'W07'!$J$89:$J$109))=0,"",(SUMPRODUCT(--($M$9:$M$31=$M54),$H$9:$H$31,$I$9:$I$31+$J$9:$J$31)+SUMPRODUCT(--($M$35:$M$55=$M54),$H$35:$H$55,$I$35:$I$55+$J$35:$J$55)+SUMPRODUCT(--($M$59:$M$85=$M54),$H$59:$H$85,$I$59:$I$85+$J$59:$J$85)+SUMPRODUCT(--($M$89:$M$109=$M54),$H$89:$H$109,$I$89:$I$109+$J$89:$J$109))/(SUMPRODUCT(--('W07'!$M$9:$M$31=$M54),'W07'!$H$9:$H$31,'W07'!$I$9:$I$31+'W07'!$J$9:$J$31)+SUMPRODUCT(--('W07'!$M$35:$M$55=$M54),'W07'!$H$35:$H$55,'W07'!$I$35:$I$55+'W07'!$J$35:$J$55)+SUMPRODUCT(--('W07'!$M$59:$M$85=$M54),'W07'!$H$59:$H$85,'W07'!$I$59:$I$85+'W07'!$J$59:$J$85)+SUMPRODUCT(--('W07'!$M$89:$M$109=$M54),'W07'!$H$89:$H$109,'W07'!$I$89:$I$109+'W07'!$J$89:$J$109))-1))),"")</f>
        <v/>
      </c>
      <c r="M54" t="inlineStr">
        <is>
          <t>Curl singolo al cavo</t>
        </is>
      </c>
      <c r="N54" t="inlineStr">
        <is>
          <t>G3</t>
        </is>
      </c>
    </row>
    <row r="55" ht="24" customHeight="1">
      <c r="A55" s="284" t="n"/>
      <c r="B55" s="290" t="n"/>
      <c r="C55" s="290" t="n"/>
      <c r="D55" s="290" t="n"/>
      <c r="E55" s="284" t="n"/>
      <c r="F55" s="284" t="n"/>
      <c r="G55" s="284" t="n"/>
      <c r="H55" s="290" t="n"/>
      <c r="I55" s="290" t="n"/>
      <c r="J55" s="290" t="n"/>
      <c r="K55" s="290" t="n"/>
      <c r="L55" s="295" t="n"/>
    </row>
    <row r="56" ht="24" customHeight="1">
      <c r="A56" s="251" t="inlineStr">
        <is>
          <t>Tricipite</t>
        </is>
      </c>
      <c r="B56" s="246" t="inlineStr">
        <is>
          <t>Pushdown corda</t>
        </is>
      </c>
      <c r="C56" s="247" t="n">
        <v>1</v>
      </c>
      <c r="D56" s="252" t="inlineStr">
        <is>
          <t>10–15</t>
        </is>
      </c>
      <c r="E56" s="252" t="n">
        <v>3</v>
      </c>
      <c r="F56" s="252" t="inlineStr">
        <is>
          <t>60–90 s</t>
        </is>
      </c>
      <c r="G56" s="164" t="n"/>
      <c r="H56" s="168" t="n"/>
      <c r="I56" s="168" t="n"/>
      <c r="J56" s="168" t="n"/>
      <c r="K56" s="257" t="inlineStr">
        <is>
          <t>Mantenimento</t>
        </is>
      </c>
      <c r="L56">
        <f>IFERROR(IF($M56="","",IF((SUMPRODUCT(--($M$9:$M$31=$M56),$H$9:$H$31,$I$9:$I$31+$J$9:$J$31)+SUMPRODUCT(--($M$35:$M$55=$M56),$H$35:$H$55,$I$35:$I$55+$J$35:$J$55)+SUMPRODUCT(--($M$59:$M$85=$M56),$H$59:$H$85,$I$59:$I$85+$J$59:$J$85)+SUMPRODUCT(--($M$89:$M$109=$M56),$H$89:$H$109,$I$89:$I$109+$J$89:$J$109))=0,"",IF((SUMPRODUCT(--('W07'!$M$9:$M$31=$M56),'W07'!$H$9:$H$31,'W07'!$I$9:$I$31+'W07'!$J$9:$J$31)+SUMPRODUCT(--('W07'!$M$35:$M$55=$M56),'W07'!$H$35:$H$55,'W07'!$I$35:$I$55+'W07'!$J$35:$J$55)+SUMPRODUCT(--('W07'!$M$59:$M$85=$M56),'W07'!$H$59:$H$85,'W07'!$I$59:$I$85+'W07'!$J$59:$J$85)+SUMPRODUCT(--('W07'!$M$89:$M$109=$M56),'W07'!$H$89:$H$109,'W07'!$I$89:$I$109+'W07'!$J$89:$J$109))=0,"",(SUMPRODUCT(--($M$9:$M$31=$M56),$H$9:$H$31,$I$9:$I$31+$J$9:$J$31)+SUMPRODUCT(--($M$35:$M$55=$M56),$H$35:$H$55,$I$35:$I$55+$J$35:$J$55)+SUMPRODUCT(--($M$59:$M$85=$M56),$H$59:$H$85,$I$59:$I$85+$J$59:$J$85)+SUMPRODUCT(--($M$89:$M$109=$M56),$H$89:$H$109,$I$89:$I$109+$J$89:$J$109))/(SUMPRODUCT(--('W07'!$M$9:$M$31=$M56),'W07'!$H$9:$H$31,'W07'!$I$9:$I$31+'W07'!$J$9:$J$31)+SUMPRODUCT(--('W07'!$M$35:$M$55=$M56),'W07'!$H$35:$H$55,'W07'!$I$35:$I$55+'W07'!$J$35:$J$55)+SUMPRODUCT(--('W07'!$M$59:$M$85=$M56),'W07'!$H$59:$H$85,'W07'!$I$59:$I$85+'W07'!$J$59:$J$85)+SUMPRODUCT(--('W07'!$M$89:$M$109=$M56),'W07'!$H$89:$H$109,'W07'!$I$89:$I$109+'W07'!$J$89:$J$109))-1))),"")</f>
        <v/>
      </c>
      <c r="M56" t="inlineStr">
        <is>
          <t>Pushdown corda</t>
        </is>
      </c>
      <c r="N56" t="inlineStr">
        <is>
          <t>G3</t>
        </is>
      </c>
    </row>
    <row r="57" ht="24" customHeight="1">
      <c r="A57" s="288" t="inlineStr">
        <is>
          <t>VOLUME GIORNO  •  15 serie programmate     |     Ogni riga = una serie reale</t>
        </is>
      </c>
      <c r="B57" s="286" t="n"/>
      <c r="C57" s="286" t="n"/>
      <c r="D57" s="286" t="n"/>
      <c r="E57" s="286" t="n"/>
      <c r="F57" s="286" t="n"/>
      <c r="G57" s="286" t="n"/>
      <c r="H57" s="286" t="n"/>
      <c r="I57" s="286" t="n"/>
      <c r="J57" s="286" t="n"/>
      <c r="K57" s="286" t="n"/>
      <c r="L57" s="287" t="n"/>
    </row>
    <row r="58" ht="24" customHeight="1">
      <c r="A58" s="263" t="n"/>
      <c r="B58" s="264" t="n"/>
      <c r="C58" s="264" t="n"/>
      <c r="D58" s="264" t="n"/>
      <c r="E58" s="264" t="n"/>
      <c r="F58" s="264" t="n"/>
      <c r="G58" s="265" t="n"/>
      <c r="H58" s="264" t="n"/>
      <c r="I58" s="264" t="n"/>
      <c r="J58" s="264" t="n"/>
      <c r="K58" s="264" t="n"/>
      <c r="L58" s="282" t="inlineStr">
        <is>
          <t>Δ PERFORMANCE</t>
        </is>
      </c>
    </row>
    <row r="59" ht="25" customHeight="1">
      <c r="A59" s="258" t="inlineStr">
        <is>
          <t>GIORNO 4  •  LOWER B — POSTERIOR CHAIN + QUAD</t>
        </is>
      </c>
      <c r="B59" s="286" t="n"/>
      <c r="C59" s="286" t="n"/>
      <c r="D59" s="286" t="n"/>
      <c r="E59" s="286" t="n"/>
      <c r="F59" s="286" t="n"/>
      <c r="G59" s="286" t="n"/>
      <c r="H59" s="286" t="n"/>
      <c r="I59" s="286" t="n"/>
      <c r="J59" s="286" t="n"/>
      <c r="K59" s="287" t="n"/>
    </row>
    <row r="60" ht="28" customHeight="1">
      <c r="A60" s="259" t="inlineStr">
        <is>
          <t>Movimento</t>
        </is>
      </c>
      <c r="B60" s="259" t="inlineStr">
        <is>
          <t>Esercizio effettivo</t>
        </is>
      </c>
      <c r="C60" s="259" t="inlineStr">
        <is>
          <t>Set</t>
        </is>
      </c>
      <c r="D60" s="259" t="inlineStr">
        <is>
          <t>Reps target</t>
        </is>
      </c>
      <c r="E60" s="259" t="inlineStr">
        <is>
          <t>RIR target</t>
        </is>
      </c>
      <c r="F60" s="259" t="inlineStr">
        <is>
          <t>Recupero</t>
        </is>
      </c>
      <c r="G60" s="259" t="inlineStr">
        <is>
          <t>Carico pianificato</t>
        </is>
      </c>
      <c r="H60" s="259" t="n"/>
      <c r="I60" s="259" t="n"/>
      <c r="J60" s="259" t="n"/>
      <c r="K60" s="259" t="inlineStr">
        <is>
          <t>Note</t>
        </is>
      </c>
      <c r="L60" s="283" t="inlineStr"/>
    </row>
    <row r="61" ht="24" customHeight="1">
      <c r="A61" s="245" t="inlineStr">
        <is>
          <t>Hip hinge</t>
        </is>
      </c>
      <c r="B61" s="246" t="inlineStr">
        <is>
          <t>Stacco rumeno manubri</t>
        </is>
      </c>
      <c r="C61" s="247" t="n">
        <v>1</v>
      </c>
      <c r="D61" s="248" t="inlineStr">
        <is>
          <t>6–10</t>
        </is>
      </c>
      <c r="E61" s="248" t="n">
        <v>3</v>
      </c>
      <c r="F61" s="248" t="inlineStr">
        <is>
          <t>3 min</t>
        </is>
      </c>
      <c r="G61" s="248" t="n">
        <v>70</v>
      </c>
      <c r="H61" s="168" t="n"/>
      <c r="I61" s="168" t="n"/>
      <c r="J61" s="168" t="n"/>
      <c r="K61" s="248" t="inlineStr">
        <is>
          <t>Priorità femorali</t>
        </is>
      </c>
      <c r="L61" s="283">
        <f>IFERROR(IF($M61="","",IF((SUMPRODUCT(--($M$9:$M$31=$M61),$H$9:$H$31,$I$9:$I$31+$J$9:$J$31)+SUMPRODUCT(--($M$35:$M$55=$M61),$H$35:$H$55,$I$35:$I$55+$J$35:$J$55)+SUMPRODUCT(--($M$59:$M$85=$M61),$H$59:$H$85,$I$59:$I$85+$J$59:$J$85)+SUMPRODUCT(--($M$89:$M$109=$M61),$H$89:$H$109,$I$89:$I$109+$J$89:$J$109))=0,"",IF((SUMPRODUCT(--('W07'!$M$9:$M$31=$M61),'W07'!$H$9:$H$31,'W07'!$I$9:$I$31+'W07'!$J$9:$J$31)+SUMPRODUCT(--('W07'!$M$35:$M$55=$M61),'W07'!$H$35:$H$55,'W07'!$I$35:$I$55+'W07'!$J$35:$J$55)+SUMPRODUCT(--('W07'!$M$59:$M$85=$M61),'W07'!$H$59:$H$85,'W07'!$I$59:$I$85+'W07'!$J$59:$J$85)+SUMPRODUCT(--('W07'!$M$89:$M$109=$M61),'W07'!$H$89:$H$109,'W07'!$I$89:$I$109+'W07'!$J$89:$J$109))=0,"",(SUMPRODUCT(--($M$9:$M$31=$M61),$H$9:$H$31,$I$9:$I$31+$J$9:$J$31)+SUMPRODUCT(--($M$35:$M$55=$M61),$H$35:$H$55,$I$35:$I$55+$J$35:$J$55)+SUMPRODUCT(--($M$59:$M$85=$M61),$H$59:$H$85,$I$59:$I$85+$J$59:$J$85)+SUMPRODUCT(--($M$89:$M$109=$M61),$H$89:$H$109,$I$89:$I$109+$J$89:$J$109))/(SUMPRODUCT(--('W07'!$M$9:$M$31=$M61),'W07'!$H$9:$H$31,'W07'!$I$9:$I$31+'W07'!$J$9:$J$31)+SUMPRODUCT(--('W07'!$M$35:$M$55=$M61),'W07'!$H$35:$H$55,'W07'!$I$35:$I$55+'W07'!$J$35:$J$55)+SUMPRODUCT(--('W07'!$M$59:$M$85=$M61),'W07'!$H$59:$H$85,'W07'!$I$59:$I$85+'W07'!$J$59:$J$85)+SUMPRODUCT(--('W07'!$M$89:$M$109=$M61),'W07'!$H$89:$H$109,'W07'!$I$89:$I$109+'W07'!$J$89:$J$109))-1))),"")</f>
        <v/>
      </c>
      <c r="M61" t="inlineStr">
        <is>
          <t>Stacco rumeno manubri</t>
        </is>
      </c>
      <c r="N61" t="inlineStr">
        <is>
          <t>G4</t>
        </is>
      </c>
    </row>
    <row r="62" ht="24" customHeight="1">
      <c r="A62" s="284" t="n"/>
      <c r="B62" s="284" t="n"/>
      <c r="C62" s="247" t="n">
        <v>2</v>
      </c>
      <c r="D62" s="284" t="n"/>
      <c r="E62" s="284" t="n"/>
      <c r="F62" s="284" t="n"/>
      <c r="G62" s="284" t="n"/>
      <c r="H62" s="168" t="n"/>
      <c r="I62" s="168" t="n"/>
      <c r="J62" s="168" t="n"/>
      <c r="K62" s="284" t="n"/>
      <c r="L62" s="295" t="n"/>
      <c r="M62" t="inlineStr">
        <is>
          <t>Stacco rumeno manubri</t>
        </is>
      </c>
      <c r="N62" t="inlineStr">
        <is>
          <t>G4</t>
        </is>
      </c>
    </row>
    <row r="63" ht="24" customHeight="1">
      <c r="A63" s="245" t="inlineStr">
        <is>
          <t>Pressa</t>
        </is>
      </c>
      <c r="B63" s="246" t="inlineStr">
        <is>
          <t>Leg press bilaterale</t>
        </is>
      </c>
      <c r="C63" s="247" t="n">
        <v>1</v>
      </c>
      <c r="D63" s="248" t="inlineStr">
        <is>
          <t>10–15</t>
        </is>
      </c>
      <c r="E63" s="248" t="n">
        <v>3</v>
      </c>
      <c r="F63" s="248" t="inlineStr">
        <is>
          <t>2–3 min</t>
        </is>
      </c>
      <c r="G63" s="248" t="n">
        <v>180</v>
      </c>
      <c r="H63" s="168" t="n"/>
      <c r="I63" s="168" t="n"/>
      <c r="J63" s="168" t="n"/>
      <c r="K63" s="162" t="inlineStr"/>
      <c r="L63" s="283">
        <f>IFERROR(IF($M63="","",IF((SUMPRODUCT(--($M$9:$M$31=$M63),$H$9:$H$31,$I$9:$I$31+$J$9:$J$31)+SUMPRODUCT(--($M$35:$M$55=$M63),$H$35:$H$55,$I$35:$I$55+$J$35:$J$55)+SUMPRODUCT(--($M$59:$M$85=$M63),$H$59:$H$85,$I$59:$I$85+$J$59:$J$85)+SUMPRODUCT(--($M$89:$M$109=$M63),$H$89:$H$109,$I$89:$I$109+$J$89:$J$109))=0,"",IF((SUMPRODUCT(--('W07'!$M$9:$M$31=$M63),'W07'!$H$9:$H$31,'W07'!$I$9:$I$31+'W07'!$J$9:$J$31)+SUMPRODUCT(--('W07'!$M$35:$M$55=$M63),'W07'!$H$35:$H$55,'W07'!$I$35:$I$55+'W07'!$J$35:$J$55)+SUMPRODUCT(--('W07'!$M$59:$M$85=$M63),'W07'!$H$59:$H$85,'W07'!$I$59:$I$85+'W07'!$J$59:$J$85)+SUMPRODUCT(--('W07'!$M$89:$M$109=$M63),'W07'!$H$89:$H$109,'W07'!$I$89:$I$109+'W07'!$J$89:$J$109))=0,"",(SUMPRODUCT(--($M$9:$M$31=$M63),$H$9:$H$31,$I$9:$I$31+$J$9:$J$31)+SUMPRODUCT(--($M$35:$M$55=$M63),$H$35:$H$55,$I$35:$I$55+$J$35:$J$55)+SUMPRODUCT(--($M$59:$M$85=$M63),$H$59:$H$85,$I$59:$I$85+$J$59:$J$85)+SUMPRODUCT(--($M$89:$M$109=$M63),$H$89:$H$109,$I$89:$I$109+$J$89:$J$109))/(SUMPRODUCT(--('W07'!$M$9:$M$31=$M63),'W07'!$H$9:$H$31,'W07'!$I$9:$I$31+'W07'!$J$9:$J$31)+SUMPRODUCT(--('W07'!$M$35:$M$55=$M63),'W07'!$H$35:$H$55,'W07'!$I$35:$I$55+'W07'!$J$35:$J$55)+SUMPRODUCT(--('W07'!$M$59:$M$85=$M63),'W07'!$H$59:$H$85,'W07'!$I$59:$I$85+'W07'!$J$59:$J$85)+SUMPRODUCT(--('W07'!$M$89:$M$109=$M63),'W07'!$H$89:$H$109,'W07'!$I$89:$I$109+'W07'!$J$89:$J$109))-1))),"")</f>
        <v/>
      </c>
      <c r="M63" t="inlineStr">
        <is>
          <t>Leg press bilaterale</t>
        </is>
      </c>
      <c r="N63" t="inlineStr">
        <is>
          <t>G4</t>
        </is>
      </c>
    </row>
    <row r="64" ht="24" customHeight="1">
      <c r="A64" s="251" t="inlineStr">
        <is>
          <t>Quad squat</t>
        </is>
      </c>
      <c r="B64" s="246" t="inlineStr">
        <is>
          <t>Squat bilanciere high-bar</t>
        </is>
      </c>
      <c r="C64" s="247" t="n">
        <v>1</v>
      </c>
      <c r="D64" s="252" t="inlineStr">
        <is>
          <t>8–12</t>
        </is>
      </c>
      <c r="E64" s="252" t="n">
        <v>3</v>
      </c>
      <c r="F64" s="252" t="inlineStr">
        <is>
          <t>3 min</t>
        </is>
      </c>
      <c r="G64" s="252" t="n">
        <v>160</v>
      </c>
      <c r="H64" s="168" t="n"/>
      <c r="I64" s="168" t="n"/>
      <c r="J64" s="168" t="n"/>
      <c r="K64" s="166" t="inlineStr"/>
      <c r="L64" s="283">
        <f>IFERROR(IF($M64="","",IF((SUMPRODUCT(--($M$9:$M$31=$M64),$H$9:$H$31,$I$9:$I$31+$J$9:$J$31)+SUMPRODUCT(--($M$35:$M$55=$M64),$H$35:$H$55,$I$35:$I$55+$J$35:$J$55)+SUMPRODUCT(--($M$59:$M$85=$M64),$H$59:$H$85,$I$59:$I$85+$J$59:$J$85)+SUMPRODUCT(--($M$89:$M$109=$M64),$H$89:$H$109,$I$89:$I$109+$J$89:$J$109))=0,"",IF((SUMPRODUCT(--('W07'!$M$9:$M$31=$M64),'W07'!$H$9:$H$31,'W07'!$I$9:$I$31+'W07'!$J$9:$J$31)+SUMPRODUCT(--('W07'!$M$35:$M$55=$M64),'W07'!$H$35:$H$55,'W07'!$I$35:$I$55+'W07'!$J$35:$J$55)+SUMPRODUCT(--('W07'!$M$59:$M$85=$M64),'W07'!$H$59:$H$85,'W07'!$I$59:$I$85+'W07'!$J$59:$J$85)+SUMPRODUCT(--('W07'!$M$89:$M$109=$M64),'W07'!$H$89:$H$109,'W07'!$I$89:$I$109+'W07'!$J$89:$J$109))=0,"",(SUMPRODUCT(--($M$9:$M$31=$M64),$H$9:$H$31,$I$9:$I$31+$J$9:$J$31)+SUMPRODUCT(--($M$35:$M$55=$M64),$H$35:$H$55,$I$35:$I$55+$J$35:$J$55)+SUMPRODUCT(--($M$59:$M$85=$M64),$H$59:$H$85,$I$59:$I$85+$J$59:$J$85)+SUMPRODUCT(--($M$89:$M$109=$M64),$H$89:$H$109,$I$89:$I$109+$J$89:$J$109))/(SUMPRODUCT(--('W07'!$M$9:$M$31=$M64),'W07'!$H$9:$H$31,'W07'!$I$9:$I$31+'W07'!$J$9:$J$31)+SUMPRODUCT(--('W07'!$M$35:$M$55=$M64),'W07'!$H$35:$H$55,'W07'!$I$35:$I$55+'W07'!$J$35:$J$55)+SUMPRODUCT(--('W07'!$M$59:$M$85=$M64),'W07'!$H$59:$H$85,'W07'!$I$59:$I$85+'W07'!$J$59:$J$85)+SUMPRODUCT(--('W07'!$M$89:$M$109=$M64),'W07'!$H$89:$H$109,'W07'!$I$89:$I$109+'W07'!$J$89:$J$109))-1))),"")</f>
        <v/>
      </c>
      <c r="M64" t="inlineStr">
        <is>
          <t>Squat bilanciere high-bar</t>
        </is>
      </c>
      <c r="N64" t="inlineStr">
        <is>
          <t>G4</t>
        </is>
      </c>
    </row>
    <row r="65" ht="24" customHeight="1">
      <c r="A65" s="245" t="inlineStr">
        <is>
          <t>Flessione ginocchio</t>
        </is>
      </c>
      <c r="B65" s="246" t="inlineStr">
        <is>
          <t>Leg curl bilaterale</t>
        </is>
      </c>
      <c r="C65" s="247" t="n">
        <v>1</v>
      </c>
      <c r="D65" s="248" t="inlineStr">
        <is>
          <t>10–15</t>
        </is>
      </c>
      <c r="E65" s="248" t="n">
        <v>3</v>
      </c>
      <c r="F65" s="248" t="inlineStr">
        <is>
          <t>90–120 s</t>
        </is>
      </c>
      <c r="G65" s="248" t="n">
        <v>60</v>
      </c>
      <c r="H65" s="168" t="n"/>
      <c r="I65" s="168" t="n"/>
      <c r="J65" s="168" t="n"/>
      <c r="K65" s="158" t="inlineStr"/>
      <c r="L65" s="283">
        <f>IFERROR(IF($M65="","",IF((SUMPRODUCT(--($M$9:$M$31=$M65),$H$9:$H$31,$I$9:$I$31+$J$9:$J$31)+SUMPRODUCT(--($M$35:$M$55=$M65),$H$35:$H$55,$I$35:$I$55+$J$35:$J$55)+SUMPRODUCT(--($M$59:$M$85=$M65),$H$59:$H$85,$I$59:$I$85+$J$59:$J$85)+SUMPRODUCT(--($M$89:$M$109=$M65),$H$89:$H$109,$I$89:$I$109+$J$89:$J$109))=0,"",IF((SUMPRODUCT(--('W07'!$M$9:$M$31=$M65),'W07'!$H$9:$H$31,'W07'!$I$9:$I$31+'W07'!$J$9:$J$31)+SUMPRODUCT(--('W07'!$M$35:$M$55=$M65),'W07'!$H$35:$H$55,'W07'!$I$35:$I$55+'W07'!$J$35:$J$55)+SUMPRODUCT(--('W07'!$M$59:$M$85=$M65),'W07'!$H$59:$H$85,'W07'!$I$59:$I$85+'W07'!$J$59:$J$85)+SUMPRODUCT(--('W07'!$M$89:$M$109=$M65),'W07'!$H$89:$H$109,'W07'!$I$89:$I$109+'W07'!$J$89:$J$109))=0,"",(SUMPRODUCT(--($M$9:$M$31=$M65),$H$9:$H$31,$I$9:$I$31+$J$9:$J$31)+SUMPRODUCT(--($M$35:$M$55=$M65),$H$35:$H$55,$I$35:$I$55+$J$35:$J$55)+SUMPRODUCT(--($M$59:$M$85=$M65),$H$59:$H$85,$I$59:$I$85+$J$59:$J$85)+SUMPRODUCT(--($M$89:$M$109=$M65),$H$89:$H$109,$I$89:$I$109+$J$89:$J$109))/(SUMPRODUCT(--('W07'!$M$9:$M$31=$M65),'W07'!$H$9:$H$31,'W07'!$I$9:$I$31+'W07'!$J$9:$J$31)+SUMPRODUCT(--('W07'!$M$35:$M$55=$M65),'W07'!$H$35:$H$55,'W07'!$I$35:$I$55+'W07'!$J$35:$J$55)+SUMPRODUCT(--('W07'!$M$59:$M$85=$M65),'W07'!$H$59:$H$85,'W07'!$I$59:$I$85+'W07'!$J$59:$J$85)+SUMPRODUCT(--('W07'!$M$89:$M$109=$M65),'W07'!$H$89:$H$109,'W07'!$I$89:$I$109+'W07'!$J$89:$J$109))-1))),"")</f>
        <v/>
      </c>
      <c r="M65" t="inlineStr">
        <is>
          <t>Leg curl bilaterale</t>
        </is>
      </c>
      <c r="N65" t="inlineStr">
        <is>
          <t>G4</t>
        </is>
      </c>
    </row>
    <row r="66" ht="24" customHeight="1">
      <c r="A66" s="284" t="n"/>
      <c r="B66" s="284" t="n"/>
      <c r="C66" s="247" t="n">
        <v>2</v>
      </c>
      <c r="D66" s="284" t="n"/>
      <c r="E66" s="284" t="n"/>
      <c r="F66" s="284" t="n"/>
      <c r="G66" s="284" t="n"/>
      <c r="H66" s="168" t="n"/>
      <c r="I66" s="168" t="n"/>
      <c r="J66" s="168" t="n"/>
      <c r="K66" s="189" t="n"/>
      <c r="L66" s="295" t="n"/>
      <c r="M66" t="inlineStr">
        <is>
          <t>Leg curl bilaterale</t>
        </is>
      </c>
      <c r="N66" t="inlineStr">
        <is>
          <t>G4</t>
        </is>
      </c>
    </row>
    <row r="67" ht="24" customHeight="1">
      <c r="A67" s="245" t="inlineStr">
        <is>
          <t>Estensione ginocchio</t>
        </is>
      </c>
      <c r="B67" s="246" t="inlineStr">
        <is>
          <t>Leg extension bilaterale</t>
        </is>
      </c>
      <c r="C67" s="247" t="n">
        <v>1</v>
      </c>
      <c r="D67" s="248" t="inlineStr">
        <is>
          <t>12–20</t>
        </is>
      </c>
      <c r="E67" s="248" t="n">
        <v>3</v>
      </c>
      <c r="F67" s="248" t="inlineStr">
        <is>
          <t>90 s</t>
        </is>
      </c>
      <c r="G67" s="248" t="n">
        <v>65</v>
      </c>
      <c r="H67" s="168" t="n"/>
      <c r="I67" s="168" t="n"/>
      <c r="J67" s="168" t="n"/>
      <c r="K67" s="162" t="inlineStr"/>
      <c r="L67" s="283">
        <f>IFERROR(IF($M67="","",IF((SUMPRODUCT(--($M$9:$M$31=$M67),$H$9:$H$31,$I$9:$I$31+$J$9:$J$31)+SUMPRODUCT(--($M$35:$M$55=$M67),$H$35:$H$55,$I$35:$I$55+$J$35:$J$55)+SUMPRODUCT(--($M$59:$M$85=$M67),$H$59:$H$85,$I$59:$I$85+$J$59:$J$85)+SUMPRODUCT(--($M$89:$M$109=$M67),$H$89:$H$109,$I$89:$I$109+$J$89:$J$109))=0,"",IF((SUMPRODUCT(--('W07'!$M$9:$M$31=$M67),'W07'!$H$9:$H$31,'W07'!$I$9:$I$31+'W07'!$J$9:$J$31)+SUMPRODUCT(--('W07'!$M$35:$M$55=$M67),'W07'!$H$35:$H$55,'W07'!$I$35:$I$55+'W07'!$J$35:$J$55)+SUMPRODUCT(--('W07'!$M$59:$M$85=$M67),'W07'!$H$59:$H$85,'W07'!$I$59:$I$85+'W07'!$J$59:$J$85)+SUMPRODUCT(--('W07'!$M$89:$M$109=$M67),'W07'!$H$89:$H$109,'W07'!$I$89:$I$109+'W07'!$J$89:$J$109))=0,"",(SUMPRODUCT(--($M$9:$M$31=$M67),$H$9:$H$31,$I$9:$I$31+$J$9:$J$31)+SUMPRODUCT(--($M$35:$M$55=$M67),$H$35:$H$55,$I$35:$I$55+$J$35:$J$55)+SUMPRODUCT(--($M$59:$M$85=$M67),$H$59:$H$85,$I$59:$I$85+$J$59:$J$85)+SUMPRODUCT(--($M$89:$M$109=$M67),$H$89:$H$109,$I$89:$I$109+$J$89:$J$109))/(SUMPRODUCT(--('W07'!$M$9:$M$31=$M67),'W07'!$H$9:$H$31,'W07'!$I$9:$I$31+'W07'!$J$9:$J$31)+SUMPRODUCT(--('W07'!$M$35:$M$55=$M67),'W07'!$H$35:$H$55,'W07'!$I$35:$I$55+'W07'!$J$35:$J$55)+SUMPRODUCT(--('W07'!$M$59:$M$85=$M67),'W07'!$H$59:$H$85,'W07'!$I$59:$I$85+'W07'!$J$59:$J$85)+SUMPRODUCT(--('W07'!$M$89:$M$109=$M67),'W07'!$H$89:$H$109,'W07'!$I$89:$I$109+'W07'!$J$89:$J$109))-1))),"")</f>
        <v/>
      </c>
      <c r="M67" t="inlineStr">
        <is>
          <t>Leg extension bilaterale</t>
        </is>
      </c>
      <c r="N67" t="inlineStr">
        <is>
          <t>G4</t>
        </is>
      </c>
    </row>
    <row r="68" ht="24" customHeight="1">
      <c r="A68" s="251" t="inlineStr">
        <is>
          <t>Abduttori</t>
        </is>
      </c>
      <c r="B68" s="246" t="inlineStr">
        <is>
          <t>Abductor machine</t>
        </is>
      </c>
      <c r="C68" s="247" t="n">
        <v>1</v>
      </c>
      <c r="D68" s="252" t="inlineStr">
        <is>
          <t>12–20</t>
        </is>
      </c>
      <c r="E68" s="252" t="n">
        <v>3</v>
      </c>
      <c r="F68" s="252" t="inlineStr">
        <is>
          <t>60–90 s</t>
        </is>
      </c>
      <c r="G68" s="164" t="n"/>
      <c r="H68" s="168" t="n"/>
      <c r="I68" s="168" t="n"/>
      <c r="J68" s="168" t="n"/>
      <c r="K68" s="166" t="inlineStr"/>
      <c r="L68" s="283">
        <f>IFERROR(IF($M68="","",IF((SUMPRODUCT(--($M$9:$M$31=$M68),$H$9:$H$31,$I$9:$I$31+$J$9:$J$31)+SUMPRODUCT(--($M$35:$M$55=$M68),$H$35:$H$55,$I$35:$I$55+$J$35:$J$55)+SUMPRODUCT(--($M$59:$M$85=$M68),$H$59:$H$85,$I$59:$I$85+$J$59:$J$85)+SUMPRODUCT(--($M$89:$M$109=$M68),$H$89:$H$109,$I$89:$I$109+$J$89:$J$109))=0,"",IF((SUMPRODUCT(--('W07'!$M$9:$M$31=$M68),'W07'!$H$9:$H$31,'W07'!$I$9:$I$31+'W07'!$J$9:$J$31)+SUMPRODUCT(--('W07'!$M$35:$M$55=$M68),'W07'!$H$35:$H$55,'W07'!$I$35:$I$55+'W07'!$J$35:$J$55)+SUMPRODUCT(--('W07'!$M$59:$M$85=$M68),'W07'!$H$59:$H$85,'W07'!$I$59:$I$85+'W07'!$J$59:$J$85)+SUMPRODUCT(--('W07'!$M$89:$M$109=$M68),'W07'!$H$89:$H$109,'W07'!$I$89:$I$109+'W07'!$J$89:$J$109))=0,"",(SUMPRODUCT(--($M$9:$M$31=$M68),$H$9:$H$31,$I$9:$I$31+$J$9:$J$31)+SUMPRODUCT(--($M$35:$M$55=$M68),$H$35:$H$55,$I$35:$I$55+$J$35:$J$55)+SUMPRODUCT(--($M$59:$M$85=$M68),$H$59:$H$85,$I$59:$I$85+$J$59:$J$85)+SUMPRODUCT(--($M$89:$M$109=$M68),$H$89:$H$109,$I$89:$I$109+$J$89:$J$109))/(SUMPRODUCT(--('W07'!$M$9:$M$31=$M68),'W07'!$H$9:$H$31,'W07'!$I$9:$I$31+'W07'!$J$9:$J$31)+SUMPRODUCT(--('W07'!$M$35:$M$55=$M68),'W07'!$H$35:$H$55,'W07'!$I$35:$I$55+'W07'!$J$35:$J$55)+SUMPRODUCT(--('W07'!$M$59:$M$85=$M68),'W07'!$H$59:$H$85,'W07'!$I$59:$I$85+'W07'!$J$59:$J$85)+SUMPRODUCT(--('W07'!$M$89:$M$109=$M68),'W07'!$H$89:$H$109,'W07'!$I$89:$I$109+'W07'!$J$89:$J$109))-1))),"")</f>
        <v/>
      </c>
      <c r="M68" t="inlineStr">
        <is>
          <t>Abductor machine</t>
        </is>
      </c>
      <c r="N68" t="inlineStr">
        <is>
          <t>G4</t>
        </is>
      </c>
    </row>
    <row r="69" ht="24" customHeight="1">
      <c r="A69" s="245" t="inlineStr">
        <is>
          <t>Polpaccio</t>
        </is>
      </c>
      <c r="B69" s="246" t="inlineStr">
        <is>
          <t>Smith calf raise in piedi</t>
        </is>
      </c>
      <c r="C69" s="247" t="n">
        <v>1</v>
      </c>
      <c r="D69" s="248" t="inlineStr">
        <is>
          <t>10–15</t>
        </is>
      </c>
      <c r="E69" s="248" t="n">
        <v>3</v>
      </c>
      <c r="F69" s="248" t="inlineStr">
        <is>
          <t>90–120 s</t>
        </is>
      </c>
      <c r="G69" s="158" t="n"/>
      <c r="H69" s="168" t="n"/>
      <c r="I69" s="168" t="n"/>
      <c r="J69" s="168" t="n"/>
      <c r="K69" s="248" t="inlineStr">
        <is>
          <t>Pausa in massimo allungamento</t>
        </is>
      </c>
      <c r="L69" s="283">
        <f>IFERROR(IF($M69="","",IF((SUMPRODUCT(--($M$9:$M$31=$M69),$H$9:$H$31,$I$9:$I$31+$J$9:$J$31)+SUMPRODUCT(--($M$35:$M$55=$M69),$H$35:$H$55,$I$35:$I$55+$J$35:$J$55)+SUMPRODUCT(--($M$59:$M$85=$M69),$H$59:$H$85,$I$59:$I$85+$J$59:$J$85)+SUMPRODUCT(--($M$89:$M$109=$M69),$H$89:$H$109,$I$89:$I$109+$J$89:$J$109))=0,"",IF((SUMPRODUCT(--('W07'!$M$9:$M$31=$M69),'W07'!$H$9:$H$31,'W07'!$I$9:$I$31+'W07'!$J$9:$J$31)+SUMPRODUCT(--('W07'!$M$35:$M$55=$M69),'W07'!$H$35:$H$55,'W07'!$I$35:$I$55+'W07'!$J$35:$J$55)+SUMPRODUCT(--('W07'!$M$59:$M$85=$M69),'W07'!$H$59:$H$85,'W07'!$I$59:$I$85+'W07'!$J$59:$J$85)+SUMPRODUCT(--('W07'!$M$89:$M$109=$M69),'W07'!$H$89:$H$109,'W07'!$I$89:$I$109+'W07'!$J$89:$J$109))=0,"",(SUMPRODUCT(--($M$9:$M$31=$M69),$H$9:$H$31,$I$9:$I$31+$J$9:$J$31)+SUMPRODUCT(--($M$35:$M$55=$M69),$H$35:$H$55,$I$35:$I$55+$J$35:$J$55)+SUMPRODUCT(--($M$59:$M$85=$M69),$H$59:$H$85,$I$59:$I$85+$J$59:$J$85)+SUMPRODUCT(--($M$89:$M$109=$M69),$H$89:$H$109,$I$89:$I$109+$J$89:$J$109))/(SUMPRODUCT(--('W07'!$M$9:$M$31=$M69),'W07'!$H$9:$H$31,'W07'!$I$9:$I$31+'W07'!$J$9:$J$31)+SUMPRODUCT(--('W07'!$M$35:$M$55=$M69),'W07'!$H$35:$H$55,'W07'!$I$35:$I$55+'W07'!$J$35:$J$55)+SUMPRODUCT(--('W07'!$M$59:$M$85=$M69),'W07'!$H$59:$H$85,'W07'!$I$59:$I$85+'W07'!$J$59:$J$85)+SUMPRODUCT(--('W07'!$M$89:$M$109=$M69),'W07'!$H$89:$H$109,'W07'!$I$89:$I$109+'W07'!$J$89:$J$109))-1))),"")</f>
        <v/>
      </c>
      <c r="M69" t="inlineStr">
        <is>
          <t>Smith calf raise in piedi</t>
        </is>
      </c>
      <c r="N69" t="inlineStr">
        <is>
          <t>G4</t>
        </is>
      </c>
    </row>
    <row r="70" ht="24" customHeight="1">
      <c r="A70" s="284" t="n"/>
      <c r="B70" s="284" t="n"/>
      <c r="C70" s="247" t="n">
        <v>2</v>
      </c>
      <c r="D70" s="284" t="n"/>
      <c r="E70" s="284" t="n"/>
      <c r="F70" s="284" t="n"/>
      <c r="G70" s="189" t="n"/>
      <c r="H70" s="168" t="n"/>
      <c r="I70" s="168" t="n"/>
      <c r="J70" s="168" t="n"/>
      <c r="K70" s="284" t="n"/>
      <c r="L70" s="295" t="n"/>
      <c r="M70" t="inlineStr">
        <is>
          <t>Smith calf raise in piedi</t>
        </is>
      </c>
      <c r="N70" t="inlineStr">
        <is>
          <t>G4</t>
        </is>
      </c>
    </row>
    <row r="71" ht="24" customHeight="1">
      <c r="A71" s="245" t="inlineStr">
        <is>
          <t>Addome</t>
        </is>
      </c>
      <c r="B71" s="246" t="inlineStr">
        <is>
          <t>Cable crunch inginocchiato</t>
        </is>
      </c>
      <c r="C71" s="247" t="n">
        <v>1</v>
      </c>
      <c r="D71" s="248" t="inlineStr">
        <is>
          <t>12–20</t>
        </is>
      </c>
      <c r="E71" s="248" t="n">
        <v>3</v>
      </c>
      <c r="F71" s="248" t="inlineStr">
        <is>
          <t>60–90 s</t>
        </is>
      </c>
      <c r="G71" s="248" t="n">
        <v>50</v>
      </c>
      <c r="H71" s="168" t="n"/>
      <c r="I71" s="168" t="n"/>
      <c r="J71" s="168" t="n"/>
      <c r="K71" s="158" t="inlineStr"/>
      <c r="L71" s="283">
        <f>IFERROR(IF($M71="","",IF((SUMPRODUCT(--($M$9:$M$31=$M71),$H$9:$H$31,$I$9:$I$31+$J$9:$J$31)+SUMPRODUCT(--($M$35:$M$55=$M71),$H$35:$H$55,$I$35:$I$55+$J$35:$J$55)+SUMPRODUCT(--($M$59:$M$85=$M71),$H$59:$H$85,$I$59:$I$85+$J$59:$J$85)+SUMPRODUCT(--($M$89:$M$109=$M71),$H$89:$H$109,$I$89:$I$109+$J$89:$J$109))=0,"",IF((SUMPRODUCT(--('W07'!$M$9:$M$31=$M71),'W07'!$H$9:$H$31,'W07'!$I$9:$I$31+'W07'!$J$9:$J$31)+SUMPRODUCT(--('W07'!$M$35:$M$55=$M71),'W07'!$H$35:$H$55,'W07'!$I$35:$I$55+'W07'!$J$35:$J$55)+SUMPRODUCT(--('W07'!$M$59:$M$85=$M71),'W07'!$H$59:$H$85,'W07'!$I$59:$I$85+'W07'!$J$59:$J$85)+SUMPRODUCT(--('W07'!$M$89:$M$109=$M71),'W07'!$H$89:$H$109,'W07'!$I$89:$I$109+'W07'!$J$89:$J$109))=0,"",(SUMPRODUCT(--($M$9:$M$31=$M71),$H$9:$H$31,$I$9:$I$31+$J$9:$J$31)+SUMPRODUCT(--($M$35:$M$55=$M71),$H$35:$H$55,$I$35:$I$55+$J$35:$J$55)+SUMPRODUCT(--($M$59:$M$85=$M71),$H$59:$H$85,$I$59:$I$85+$J$59:$J$85)+SUMPRODUCT(--($M$89:$M$109=$M71),$H$89:$H$109,$I$89:$I$109+$J$89:$J$109))/(SUMPRODUCT(--('W07'!$M$9:$M$31=$M71),'W07'!$H$9:$H$31,'W07'!$I$9:$I$31+'W07'!$J$9:$J$31)+SUMPRODUCT(--('W07'!$M$35:$M$55=$M71),'W07'!$H$35:$H$55,'W07'!$I$35:$I$55+'W07'!$J$35:$J$55)+SUMPRODUCT(--('W07'!$M$59:$M$85=$M71),'W07'!$H$59:$H$85,'W07'!$I$59:$I$85+'W07'!$J$59:$J$85)+SUMPRODUCT(--('W07'!$M$89:$M$109=$M71),'W07'!$H$89:$H$109,'W07'!$I$89:$I$109+'W07'!$J$89:$J$109))-1))),"")</f>
        <v/>
      </c>
      <c r="M71" t="inlineStr">
        <is>
          <t>Cable crunch inginocchiato</t>
        </is>
      </c>
      <c r="N71" t="inlineStr">
        <is>
          <t>G4</t>
        </is>
      </c>
    </row>
    <row r="72" ht="24" customHeight="1">
      <c r="A72" s="284" t="n"/>
      <c r="B72" s="284" t="n"/>
      <c r="C72" s="247" t="n">
        <v>2</v>
      </c>
      <c r="D72" s="284" t="n"/>
      <c r="E72" s="284" t="n"/>
      <c r="F72" s="284" t="n"/>
      <c r="G72" s="284" t="n"/>
      <c r="H72" s="168" t="n"/>
      <c r="I72" s="168" t="n"/>
      <c r="J72" s="168" t="n"/>
      <c r="K72" s="189" t="n"/>
      <c r="L72" s="295" t="n"/>
      <c r="M72" t="inlineStr">
        <is>
          <t>Cable crunch inginocchiato</t>
        </is>
      </c>
      <c r="N72" t="inlineStr">
        <is>
          <t>G4</t>
        </is>
      </c>
    </row>
    <row r="73" ht="24" customHeight="1">
      <c r="A73" s="254" t="inlineStr">
        <is>
          <t>VOLUME GIORNO  •  12 serie programmate     |     Ogni riga = una serie reale</t>
        </is>
      </c>
      <c r="B73" s="286" t="n"/>
      <c r="C73" s="286" t="n"/>
      <c r="D73" s="286" t="n"/>
      <c r="E73" s="286" t="n"/>
      <c r="F73" s="286" t="n"/>
      <c r="G73" s="286" t="n"/>
      <c r="H73" s="286" t="n"/>
      <c r="I73" s="286" t="n"/>
      <c r="J73" s="286" t="n"/>
      <c r="K73" s="287" t="n"/>
    </row>
    <row r="74">
      <c r="A74" s="171" t="n"/>
      <c r="B74" s="171" t="n"/>
      <c r="C74" s="171" t="n"/>
      <c r="D74" s="171" t="n"/>
      <c r="E74" s="171" t="n"/>
      <c r="F74" s="171" t="n"/>
      <c r="G74" s="171" t="n"/>
      <c r="H74" s="171" t="n"/>
      <c r="I74" s="171" t="n"/>
      <c r="J74" s="171" t="n"/>
      <c r="K74" s="171" t="n"/>
    </row>
    <row r="75">
      <c r="A75" s="171" t="n"/>
      <c r="B75" s="171" t="n"/>
      <c r="C75" s="171" t="n"/>
      <c r="D75" s="171" t="n"/>
      <c r="E75" s="171" t="n"/>
      <c r="F75" s="171" t="n"/>
      <c r="G75" s="171" t="n"/>
      <c r="H75" s="171" t="n"/>
      <c r="I75" s="171" t="n"/>
      <c r="J75" s="171" t="n"/>
      <c r="K75" s="171" t="n"/>
    </row>
    <row r="76">
      <c r="A76" s="171" t="n"/>
      <c r="B76" s="171" t="n"/>
      <c r="C76" s="171" t="n"/>
      <c r="D76" s="171" t="n"/>
      <c r="E76" s="171" t="n"/>
      <c r="F76" s="171" t="n"/>
      <c r="G76" s="171" t="n"/>
      <c r="H76" s="171" t="n"/>
      <c r="I76" s="171" t="n"/>
      <c r="J76" s="171" t="n"/>
      <c r="K76" s="171" t="n"/>
    </row>
    <row r="77">
      <c r="A77" s="171" t="n"/>
      <c r="B77" s="171" t="n"/>
      <c r="C77" s="171" t="n"/>
      <c r="D77" s="171" t="n"/>
      <c r="E77" s="171" t="n"/>
      <c r="F77" s="171" t="n"/>
      <c r="G77" s="171" t="n"/>
      <c r="H77" s="171" t="n"/>
      <c r="I77" s="171" t="n"/>
      <c r="J77" s="171" t="n"/>
      <c r="K77" s="171" t="n"/>
    </row>
    <row r="78">
      <c r="A78" s="171" t="n"/>
      <c r="B78" s="171" t="n"/>
      <c r="C78" s="171" t="n"/>
      <c r="D78" s="171" t="n"/>
      <c r="E78" s="171" t="n"/>
      <c r="F78" s="171" t="n"/>
      <c r="G78" s="171" t="n"/>
      <c r="H78" s="171" t="n"/>
      <c r="I78" s="171" t="n"/>
      <c r="J78" s="171" t="n"/>
      <c r="K78" s="171" t="n"/>
    </row>
    <row r="79">
      <c r="A79" s="171" t="n"/>
      <c r="B79" s="171" t="n"/>
      <c r="C79" s="171" t="n"/>
      <c r="D79" s="171" t="n"/>
      <c r="E79" s="171" t="n"/>
      <c r="F79" s="171" t="n"/>
      <c r="G79" s="171" t="n"/>
      <c r="H79" s="171" t="n"/>
      <c r="I79" s="171" t="n"/>
      <c r="J79" s="171" t="n"/>
      <c r="K79" s="171" t="n"/>
    </row>
    <row r="80">
      <c r="A80" s="171" t="n"/>
      <c r="B80" s="171" t="n"/>
      <c r="C80" s="171" t="n"/>
      <c r="D80" s="171" t="n"/>
      <c r="E80" s="171" t="n"/>
      <c r="F80" s="171" t="n"/>
      <c r="G80" s="171" t="n"/>
      <c r="H80" s="171" t="n"/>
      <c r="I80" s="171" t="n"/>
      <c r="J80" s="171" t="n"/>
      <c r="K80" s="171" t="n"/>
    </row>
    <row r="81">
      <c r="A81" s="171" t="n"/>
      <c r="B81" s="171" t="n"/>
      <c r="C81" s="171" t="n"/>
      <c r="D81" s="171" t="n"/>
      <c r="E81" s="171" t="n"/>
      <c r="F81" s="171" t="n"/>
      <c r="G81" s="171" t="n"/>
      <c r="H81" s="171" t="n"/>
      <c r="I81" s="171" t="n"/>
      <c r="J81" s="171" t="n"/>
      <c r="K81" s="171" t="n"/>
    </row>
    <row r="82">
      <c r="A82" s="171" t="n"/>
      <c r="B82" s="171" t="n"/>
      <c r="C82" s="171" t="n"/>
      <c r="D82" s="171" t="n"/>
      <c r="E82" s="171" t="n"/>
      <c r="F82" s="171" t="n"/>
      <c r="G82" s="171" t="n"/>
      <c r="H82" s="171" t="n"/>
      <c r="I82" s="171" t="n"/>
      <c r="J82" s="171" t="n"/>
      <c r="K82" s="171" t="n"/>
    </row>
    <row r="83">
      <c r="A83" s="171" t="n"/>
      <c r="B83" s="171" t="n"/>
      <c r="C83" s="171" t="n"/>
      <c r="D83" s="171" t="n"/>
      <c r="E83" s="171" t="n"/>
      <c r="F83" s="171" t="n"/>
      <c r="G83" s="171" t="n"/>
      <c r="H83" s="171" t="n"/>
      <c r="I83" s="171" t="n"/>
      <c r="J83" s="171" t="n"/>
      <c r="K83" s="171" t="n"/>
    </row>
    <row r="84">
      <c r="A84" s="171" t="n"/>
      <c r="B84" s="171" t="n"/>
      <c r="C84" s="171" t="n"/>
      <c r="D84" s="171" t="n"/>
      <c r="E84" s="171" t="n"/>
      <c r="F84" s="171" t="n"/>
      <c r="G84" s="171" t="n"/>
      <c r="H84" s="171" t="n"/>
      <c r="I84" s="171" t="n"/>
      <c r="J84" s="171" t="n"/>
      <c r="K84" s="171" t="n"/>
    </row>
    <row r="85">
      <c r="A85" s="171" t="n"/>
    </row>
    <row r="86">
      <c r="A86" s="171" t="n"/>
      <c r="B86" s="171" t="n"/>
      <c r="C86" s="171" t="n"/>
      <c r="D86" s="171" t="n"/>
      <c r="E86" s="171" t="n"/>
      <c r="F86" s="171" t="n"/>
      <c r="G86" s="171" t="n"/>
      <c r="H86" s="171" t="n"/>
      <c r="I86" s="171" t="n"/>
      <c r="J86" s="171" t="n"/>
      <c r="K86" s="171" t="n"/>
    </row>
    <row r="87">
      <c r="A87" s="281" t="n"/>
    </row>
    <row r="88">
      <c r="A88" s="264" t="n"/>
      <c r="B88" s="264" t="n"/>
      <c r="C88" s="264" t="n"/>
      <c r="D88" s="264" t="n"/>
      <c r="E88" s="264" t="n"/>
      <c r="F88" s="264" t="n"/>
      <c r="G88" s="264" t="n"/>
      <c r="H88" s="264" t="n"/>
      <c r="I88" s="264" t="n"/>
      <c r="J88" s="264" t="n"/>
      <c r="K88" s="264" t="n"/>
      <c r="L88" s="282" t="inlineStr">
        <is>
          <t>Δ PERFORMANCE</t>
        </is>
      </c>
    </row>
    <row r="89">
      <c r="A89" s="171" t="n"/>
      <c r="B89" s="171" t="n"/>
      <c r="C89" s="171" t="n"/>
      <c r="D89" s="171" t="n"/>
      <c r="E89" s="171" t="n"/>
      <c r="F89" s="171" t="n"/>
      <c r="G89" s="171" t="n"/>
      <c r="H89" s="171" t="n"/>
      <c r="I89" s="171" t="n"/>
      <c r="J89" s="171" t="n"/>
      <c r="K89" s="171" t="n"/>
    </row>
    <row r="90"/>
    <row r="91"/>
    <row r="92"/>
    <row r="93"/>
    <row r="94"/>
    <row r="95"/>
    <row r="96"/>
    <row r="97"/>
    <row r="98"/>
    <row r="99"/>
    <row r="100"/>
    <row r="101"/>
    <row r="102"/>
    <row r="103"/>
    <row r="104"/>
    <row r="105"/>
    <row r="106"/>
    <row r="107"/>
    <row r="108"/>
    <row r="109"/>
    <row r="110"/>
  </sheetData>
  <mergeCells count="162">
    <mergeCell ref="F44:F45"/>
    <mergeCell ref="K54:K55"/>
    <mergeCell ref="K26:K27"/>
    <mergeCell ref="A51:A52"/>
    <mergeCell ref="A24:K24"/>
    <mergeCell ref="B61:B62"/>
    <mergeCell ref="A73:K73"/>
    <mergeCell ref="D61:D62"/>
    <mergeCell ref="B42:B43"/>
    <mergeCell ref="D36:D37"/>
    <mergeCell ref="A57:L57"/>
    <mergeCell ref="A71:A72"/>
    <mergeCell ref="E65:E66"/>
    <mergeCell ref="F26:F27"/>
    <mergeCell ref="G65:G66"/>
    <mergeCell ref="F42:F43"/>
    <mergeCell ref="B28:B29"/>
    <mergeCell ref="E49:E50"/>
    <mergeCell ref="G49:G50"/>
    <mergeCell ref="B15:B16"/>
    <mergeCell ref="D15:D16"/>
    <mergeCell ref="F31:F32"/>
    <mergeCell ref="D71:D72"/>
    <mergeCell ref="F71:F72"/>
    <mergeCell ref="K61:K62"/>
    <mergeCell ref="G51:G52"/>
    <mergeCell ref="F28:F29"/>
    <mergeCell ref="A2:K2"/>
    <mergeCell ref="K42:K43"/>
    <mergeCell ref="B54:B55"/>
    <mergeCell ref="G44:G45"/>
    <mergeCell ref="D54:D55"/>
    <mergeCell ref="A22:K22"/>
    <mergeCell ref="D34:D35"/>
    <mergeCell ref="K15:K16"/>
    <mergeCell ref="F34:F35"/>
    <mergeCell ref="B26:B27"/>
    <mergeCell ref="G36:G37"/>
    <mergeCell ref="D49:D50"/>
    <mergeCell ref="A61:A62"/>
    <mergeCell ref="F36:F37"/>
    <mergeCell ref="A59:K59"/>
    <mergeCell ref="B17:B18"/>
    <mergeCell ref="B11:B12"/>
    <mergeCell ref="D17:D18"/>
    <mergeCell ref="D11:D12"/>
    <mergeCell ref="A54:A55"/>
    <mergeCell ref="A55:L55"/>
    <mergeCell ref="A65:A66"/>
    <mergeCell ref="K71:K72"/>
    <mergeCell ref="A26:A27"/>
    <mergeCell ref="L42:L43"/>
    <mergeCell ref="B69:B70"/>
    <mergeCell ref="E31:E32"/>
    <mergeCell ref="A4:C4"/>
    <mergeCell ref="B44:B45"/>
    <mergeCell ref="E54:E55"/>
    <mergeCell ref="L44:L45"/>
    <mergeCell ref="A17:A18"/>
    <mergeCell ref="K17:K18"/>
    <mergeCell ref="F61:F62"/>
    <mergeCell ref="A31:L31"/>
    <mergeCell ref="F11:F12"/>
    <mergeCell ref="A19:A20"/>
    <mergeCell ref="K19:K20"/>
    <mergeCell ref="G4:K4"/>
    <mergeCell ref="E26:E27"/>
    <mergeCell ref="G26:G27"/>
    <mergeCell ref="K28:K29"/>
    <mergeCell ref="K34:K35"/>
    <mergeCell ref="D26:D27"/>
    <mergeCell ref="A49:A50"/>
    <mergeCell ref="A110:L110"/>
    <mergeCell ref="G11:G12"/>
    <mergeCell ref="F54:F55"/>
    <mergeCell ref="A11:A12"/>
    <mergeCell ref="B31:B32"/>
    <mergeCell ref="B71:B72"/>
    <mergeCell ref="D65:D66"/>
    <mergeCell ref="G61:G62"/>
    <mergeCell ref="F65:F66"/>
    <mergeCell ref="L71:L72"/>
    <mergeCell ref="E42:E43"/>
    <mergeCell ref="E51:E52"/>
    <mergeCell ref="G42:G43"/>
    <mergeCell ref="A36:A37"/>
    <mergeCell ref="E69:E70"/>
    <mergeCell ref="G69:G70"/>
    <mergeCell ref="A1:K1"/>
    <mergeCell ref="E44:E45"/>
    <mergeCell ref="K11:K12"/>
    <mergeCell ref="F51:F52"/>
    <mergeCell ref="E28:E29"/>
    <mergeCell ref="F17:F18"/>
    <mergeCell ref="G28:G29"/>
    <mergeCell ref="E15:E16"/>
    <mergeCell ref="G15:G16"/>
    <mergeCell ref="B34:B35"/>
    <mergeCell ref="K31:K32"/>
    <mergeCell ref="D28:D29"/>
    <mergeCell ref="L26:L27"/>
    <mergeCell ref="B49:B50"/>
    <mergeCell ref="L9:L10"/>
    <mergeCell ref="B36:B37"/>
    <mergeCell ref="L69:L70"/>
    <mergeCell ref="A5:B5"/>
    <mergeCell ref="D42:D43"/>
    <mergeCell ref="F49:F50"/>
    <mergeCell ref="L11:L12"/>
    <mergeCell ref="E71:E72"/>
    <mergeCell ref="G71:G72"/>
    <mergeCell ref="L61:L62"/>
    <mergeCell ref="K65:K66"/>
    <mergeCell ref="D31:D32"/>
    <mergeCell ref="L36:L37"/>
    <mergeCell ref="A31:A32"/>
    <mergeCell ref="A40:K40"/>
    <mergeCell ref="K49:K50"/>
    <mergeCell ref="F15:F16"/>
    <mergeCell ref="A87:L87"/>
    <mergeCell ref="E17:E18"/>
    <mergeCell ref="K36:K37"/>
    <mergeCell ref="A7:L7"/>
    <mergeCell ref="G17:G18"/>
    <mergeCell ref="K51:K52"/>
    <mergeCell ref="A69:A70"/>
    <mergeCell ref="L28:L29"/>
    <mergeCell ref="E19:E20"/>
    <mergeCell ref="E34:E35"/>
    <mergeCell ref="G19:G20"/>
    <mergeCell ref="G34:G35"/>
    <mergeCell ref="L15:L16"/>
    <mergeCell ref="K44:K45"/>
    <mergeCell ref="A33:L33"/>
    <mergeCell ref="A85:L85"/>
    <mergeCell ref="E11:E12"/>
    <mergeCell ref="L54:L55"/>
    <mergeCell ref="B19:B20"/>
    <mergeCell ref="B65:B66"/>
    <mergeCell ref="E61:E62"/>
    <mergeCell ref="L51:L52"/>
    <mergeCell ref="A42:A43"/>
    <mergeCell ref="L65:L66"/>
    <mergeCell ref="E36:E37"/>
    <mergeCell ref="K69:K70"/>
    <mergeCell ref="G54:G55"/>
    <mergeCell ref="L49:L50"/>
    <mergeCell ref="A44:A45"/>
    <mergeCell ref="D19:D20"/>
    <mergeCell ref="F19:F20"/>
    <mergeCell ref="B51:B52"/>
    <mergeCell ref="A34:A35"/>
    <mergeCell ref="D51:D52"/>
    <mergeCell ref="A28:A29"/>
    <mergeCell ref="L17:L18"/>
    <mergeCell ref="A38:K38"/>
    <mergeCell ref="A15:A16"/>
    <mergeCell ref="D69:D70"/>
    <mergeCell ref="F69:F70"/>
    <mergeCell ref="G31:G32"/>
    <mergeCell ref="D44:D45"/>
    <mergeCell ref="L19:L20"/>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H9:H89">
    <cfRule type="expression" priority="5" dxfId="4">
      <formula>AND($H9&lt;&gt;"",$G9&lt;&gt;"",$H9&gt;$G9)</formula>
    </cfRule>
    <cfRule type="expression" priority="6" dxfId="5">
      <formula>AND($H9&lt;&gt;"",$G9&lt;&gt;"",$H9&lt;=$G9)</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69">
    <dataValidation sqref="I9 I10 I11 I12 I13 I14 I15 I16 I17 I18 I19 I20 I21 I26 I27 I28 I29 I30 I31 I32 I33 I34 I35 I36 I37 I42 I43 I44 I45 I46 I47 I48 I49 I50 I51 I52 I53 I54 I55 I56 I61 I62 I63 I64 I65 I66 I67 I68 I69 I70 I71 I72" showDropDown="0" showInputMessage="0" showErrorMessage="0" allowBlank="1" type="list">
      <formula1>"1,2,3,4,5,6,7,8,9,10,11,12,13,14,15,16,17,18,19,20,21,22,23,24,25,26,27,28,29,30,31,32,33,34,35,36,37,38,39,40,41,42,43,44,45,46,47,48,49,50"</formula1>
    </dataValidation>
    <dataValidation sqref="J9 J10 J11 J12 J13 J14 J15 J16 J17 J18 J19 J20 J21 J26 J27 J28 J29 J30 J31 J32 J33 J34 J35 J36 J37 J42 J43 J44 J45 J46 J47 J48 J49 J50 J51 J52 J53 J54 J55 J56 J61 J62 J63 J64 J65 J66 J67 J68 J69 J70 J71 J72"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1"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4"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5"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1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19"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1"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26"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2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30"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34"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36"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42"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44"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6"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8"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49"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51"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5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54"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56"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61"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63"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6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65"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67"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68"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69"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71"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&amp;CW08  •  Settimana 08&amp;RPagina &amp;P di &amp;N</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tabColor rgb="002F75B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09  •  SPECIALIZZAZIONE</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IFERROR(SUMPRODUCT(('W09'!$H$9:$H$31&lt;&gt;"")*('W09'!$I$9:$I$31&lt;&gt;"")*'W09'!$H$9:$H$31*('W09'!$I$9:$I$31+'W09'!$J$9:$J$31))/SUMPRODUCT(('W08'!$H$9:$H$31&lt;&gt;"")*('W08'!$I$9:$I$31&lt;&gt;"")*'W08'!$H$9:$H$31*('W08'!$I$9:$I$31+'W08'!$J$9:$J$31))-1,"")</f>
        <v/>
      </c>
      <c r="E5" s="239" t="inlineStr">
        <is>
          <t>G2</t>
        </is>
      </c>
      <c r="F5" s="279">
        <f>IFERROR(SUMPRODUCT(('W09'!$H$35:$H$55&lt;&gt;"")*('W09'!$I$35:$I$55&lt;&gt;"")*'W09'!$H$35:$H$55*('W09'!$I$35:$I$55+'W09'!$J$35:$J$55))/SUMPRODUCT(('W08'!$H$35:$H$55&lt;&gt;"")*('W08'!$I$35:$I$55&lt;&gt;"")*'W08'!$H$35:$H$55*('W08'!$I$35:$I$55+'W08'!$J$35:$J$55))-1,"")</f>
        <v/>
      </c>
      <c r="G5" s="239" t="inlineStr">
        <is>
          <t>G3</t>
        </is>
      </c>
      <c r="H5" s="279">
        <f>IFERROR(SUMPRODUCT(('W09'!$H$59:$H$85&lt;&gt;"")*('W09'!$I$59:$I$85&lt;&gt;"")*'W09'!$H$59:$H$85*('W09'!$I$59:$I$85+'W09'!$J$59:$J$85))/SUMPRODUCT(('W08'!$H$59:$H$85&lt;&gt;"")*('W08'!$I$59:$I$85&lt;&gt;"")*'W08'!$H$59:$H$85*('W08'!$I$59:$I$85+'W08'!$J$59:$J$85))-1,"")</f>
        <v/>
      </c>
      <c r="I5" s="239" t="inlineStr">
        <is>
          <t>G4</t>
        </is>
      </c>
      <c r="J5" s="280" t="inlineStr">
        <is>
          <t>WEEK</t>
        </is>
      </c>
      <c r="K5" s="301">
        <f>IFERROR((SUMPRODUCT(('W09'!$H$9:$H$31&lt;&gt;"")*('W09'!$I$9:$I$31&lt;&gt;"")*'W09'!$H$9:$H$31*('W09'!$I$9:$I$31+'W09'!$J$9:$J$31))+SUMPRODUCT(('W09'!$H$35:$H$55&lt;&gt;"")*('W09'!$I$35:$I$55&lt;&gt;"")*'W09'!$H$35:$H$55*('W09'!$I$35:$I$55+'W09'!$J$35:$J$55))+SUMPRODUCT(('W09'!$H$59:$H$85&lt;&gt;"")*('W09'!$I$59:$I$85&lt;&gt;"")*'W09'!$H$59:$H$85*('W09'!$I$59:$I$85+'W09'!$J$59:$J$85))+SUMPRODUCT(('W09'!$H$89:$H$109&lt;&gt;"")*('W09'!$I$89:$I$109&lt;&gt;"")*'W09'!$H$89:$H$109*('W09'!$I$89:$I$109+'W09'!$J$89:$J$109)))/(SUMPRODUCT(('W08'!$H$9:$H$31&lt;&gt;"")*('W08'!$I$9:$I$31&lt;&gt;"")*'W08'!$H$9:$H$31*('W08'!$I$9:$I$31+'W08'!$J$9:$J$31))+SUMPRODUCT(('W08'!$H$35:$H$55&lt;&gt;"")*('W08'!$I$35:$I$55&lt;&gt;"")*'W08'!$H$35:$H$55*('W08'!$I$35:$I$55+'W08'!$J$35:$J$55))+SUMPRODUCT(('W08'!$H$59:$H$85&lt;&gt;"")*('W08'!$I$59:$I$85&lt;&gt;"")*'W08'!$H$59:$H$85*('W08'!$I$59:$I$85+'W08'!$J$59:$J$85))+SUMPRODUCT(('W08'!$H$89:$H$109&lt;&gt;"")*('W08'!$I$89:$I$109&lt;&gt;"")*'W08'!$H$89:$H$109*('W08'!$I$89:$I$109+'W08'!$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132.6</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08'!$M$9:$M$31=$M9),'W08'!$H$9:$H$31,'W08'!$I$9:$I$31+'W08'!$J$9:$J$31)+SUMPRODUCT(--('W08'!$M$35:$M$55=$M9),'W08'!$H$35:$H$55,'W08'!$I$35:$I$55+'W08'!$J$35:$J$55)+SUMPRODUCT(--('W08'!$M$59:$M$85=$M9),'W08'!$H$59:$H$85,'W08'!$I$59:$I$85+'W08'!$J$59:$J$85)+SUMPRODUCT(--('W08'!$M$89:$M$109=$M9),'W08'!$H$89:$H$109,'W08'!$I$89:$I$109+'W08'!$J$89:$J$109))=0,"",(SUMPRODUCT(--($M$9:$M$31=$M9),$H$9:$H$31,$I$9:$I$31+$J$9:$J$31)+SUMPRODUCT(--($M$35:$M$55=$M9),$H$35:$H$55,$I$35:$I$55+$J$35:$J$55)+SUMPRODUCT(--($M$59:$M$85=$M9),$H$59:$H$85,$I$59:$I$85+$J$59:$J$85)+SUMPRODUCT(--($M$89:$M$109=$M9),$H$89:$H$109,$I$89:$I$109+$J$89:$J$109))/(SUMPRODUCT(--('W08'!$M$9:$M$31=$M9),'W08'!$H$9:$H$31,'W08'!$I$9:$I$31+'W08'!$J$9:$J$31)+SUMPRODUCT(--('W08'!$M$35:$M$55=$M9),'W08'!$H$35:$H$55,'W08'!$I$35:$I$55+'W08'!$J$35:$J$55)+SUMPRODUCT(--('W08'!$M$59:$M$85=$M9),'W08'!$H$59:$H$85,'W08'!$I$59:$I$85+'W08'!$J$59:$J$85)+SUMPRODUCT(--('W08'!$M$89:$M$109=$M9),'W08'!$H$89:$H$109,'W08'!$I$89:$I$109+'W08'!$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56.1</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08'!$M$9:$M$31=$M12),'W08'!$H$9:$H$31,'W08'!$I$9:$I$31+'W08'!$J$9:$J$31)+SUMPRODUCT(--('W08'!$M$35:$M$55=$M12),'W08'!$H$35:$H$55,'W08'!$I$35:$I$55+'W08'!$J$35:$J$55)+SUMPRODUCT(--('W08'!$M$59:$M$85=$M12),'W08'!$H$59:$H$85,'W08'!$I$59:$I$85+'W08'!$J$59:$J$85)+SUMPRODUCT(--('W08'!$M$89:$M$109=$M12),'W08'!$H$89:$H$109,'W08'!$I$89:$I$109+'W08'!$J$89:$J$109))=0,"",(SUMPRODUCT(--($M$9:$M$31=$M12),$H$9:$H$31,$I$9:$I$31+$J$9:$J$31)+SUMPRODUCT(--($M$35:$M$55=$M12),$H$35:$H$55,$I$35:$I$55+$J$35:$J$55)+SUMPRODUCT(--($M$59:$M$85=$M12),$H$59:$H$85,$I$59:$I$85+$J$59:$J$85)+SUMPRODUCT(--($M$89:$M$109=$M12),$H$89:$H$109,$I$89:$I$109+$J$89:$J$109))/(SUMPRODUCT(--('W08'!$M$9:$M$31=$M12),'W08'!$H$9:$H$31,'W08'!$I$9:$I$31+'W08'!$J$9:$J$31)+SUMPRODUCT(--('W08'!$M$35:$M$55=$M12),'W08'!$H$35:$H$55,'W08'!$I$35:$I$55+'W08'!$J$35:$J$55)+SUMPRODUCT(--('W08'!$M$59:$M$85=$M12),'W08'!$H$59:$H$85,'W08'!$I$59:$I$85+'W08'!$J$59:$J$85)+SUMPRODUCT(--('W08'!$M$89:$M$109=$M12),'W08'!$H$89:$H$109,'W08'!$I$89:$I$109+'W08'!$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68.8</v>
      </c>
      <c r="H15" s="160" t="n"/>
      <c r="I15" s="161" t="n"/>
      <c r="J15" s="161" t="n"/>
      <c r="K15" s="158" t="inlineStr"/>
      <c r="L15" s="283">
        <f>IFERROR(IF($M15="","",IF((SUMPRODUCT(--($M$9:$M$31=$M15),$H$9:$H$31,$I$9:$I$31+$J$9:$J$31)+SUMPRODUCT(--($M$35:$M$55=$M15),$H$35:$H$55,$I$35:$I$55+$J$35:$J$55)+SUMPRODUCT(--($M$59:$M$85=$M15),$H$59:$H$85,$I$59:$I$85+$J$59:$J$85)+SUMPRODUCT(--($M$89:$M$109=$M15),$H$89:$H$109,$I$89:$I$109+$J$89:$J$109))=0,"",IF((SUMPRODUCT(--('W08'!$M$9:$M$31=$M15),'W08'!$H$9:$H$31,'W08'!$I$9:$I$31+'W08'!$J$9:$J$31)+SUMPRODUCT(--('W08'!$M$35:$M$55=$M15),'W08'!$H$35:$H$55,'W08'!$I$35:$I$55+'W08'!$J$35:$J$55)+SUMPRODUCT(--('W08'!$M$59:$M$85=$M15),'W08'!$H$59:$H$85,'W08'!$I$59:$I$85+'W08'!$J$59:$J$85)+SUMPRODUCT(--('W08'!$M$89:$M$109=$M15),'W08'!$H$89:$H$109,'W08'!$I$89:$I$109+'W08'!$J$89:$J$109))=0,"",(SUMPRODUCT(--($M$9:$M$31=$M15),$H$9:$H$31,$I$9:$I$31+$J$9:$J$31)+SUMPRODUCT(--($M$35:$M$55=$M15),$H$35:$H$55,$I$35:$I$55+$J$35:$J$55)+SUMPRODUCT(--($M$59:$M$85=$M15),$H$59:$H$85,$I$59:$I$85+$J$59:$J$85)+SUMPRODUCT(--($M$89:$M$109=$M15),$H$89:$H$109,$I$89:$I$109+$J$89:$J$109))/(SUMPRODUCT(--('W08'!$M$9:$M$31=$M15),'W08'!$H$9:$H$31,'W08'!$I$9:$I$31+'W08'!$J$9:$J$31)+SUMPRODUCT(--('W08'!$M$35:$M$55=$M15),'W08'!$H$35:$H$55,'W08'!$I$35:$I$55+'W08'!$J$35:$J$55)+SUMPRODUCT(--('W08'!$M$59:$M$85=$M15),'W08'!$H$59:$H$85,'W08'!$I$59:$I$85+'W08'!$J$59:$J$85)+SUMPRODUCT(--('W08'!$M$89:$M$109=$M15),'W08'!$H$89:$H$109,'W08'!$I$89:$I$109+'W08'!$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20.4</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08'!$M$9:$M$31=$M17),'W08'!$H$9:$H$31,'W08'!$I$9:$I$31+'W08'!$J$9:$J$31)+SUMPRODUCT(--('W08'!$M$35:$M$55=$M17),'W08'!$H$35:$H$55,'W08'!$I$35:$I$55+'W08'!$J$35:$J$55)+SUMPRODUCT(--('W08'!$M$59:$M$85=$M17),'W08'!$H$59:$H$85,'W08'!$I$59:$I$85+'W08'!$J$59:$J$85)+SUMPRODUCT(--('W08'!$M$89:$M$109=$M17),'W08'!$H$89:$H$109,'W08'!$I$89:$I$109+'W08'!$J$89:$J$109))=0,"",(SUMPRODUCT(--($M$9:$M$31=$M17),$H$9:$H$31,$I$9:$I$31+$J$9:$J$31)+SUMPRODUCT(--($M$35:$M$55=$M17),$H$35:$H$55,$I$35:$I$55+$J$35:$J$55)+SUMPRODUCT(--($M$59:$M$85=$M17),$H$59:$H$85,$I$59:$I$85+$J$59:$J$85)+SUMPRODUCT(--($M$89:$M$109=$M17),$H$89:$H$109,$I$89:$I$109+$J$89:$J$109))/(SUMPRODUCT(--('W08'!$M$9:$M$31=$M17),'W08'!$H$9:$H$31,'W08'!$I$9:$I$31+'W08'!$J$9:$J$31)+SUMPRODUCT(--('W08'!$M$35:$M$55=$M17),'W08'!$H$35:$H$55,'W08'!$I$35:$I$55+'W08'!$J$35:$J$55)+SUMPRODUCT(--('W08'!$M$59:$M$85=$M17),'W08'!$H$59:$H$85,'W08'!$I$59:$I$85+'W08'!$J$59:$J$85)+SUMPRODUCT(--('W08'!$M$89:$M$109=$M17),'W08'!$H$89:$H$109,'W08'!$I$89:$I$109+'W08'!$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91.8</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08'!$M$9:$M$31=$M19),'W08'!$H$9:$H$31,'W08'!$I$9:$I$31+'W08'!$J$9:$J$31)+SUMPRODUCT(--('W08'!$M$35:$M$55=$M19),'W08'!$H$35:$H$55,'W08'!$I$35:$I$55+'W08'!$J$35:$J$55)+SUMPRODUCT(--('W08'!$M$59:$M$85=$M19),'W08'!$H$59:$H$85,'W08'!$I$59:$I$85+'W08'!$J$59:$J$85)+SUMPRODUCT(--('W08'!$M$89:$M$109=$M19),'W08'!$H$89:$H$109,'W08'!$I$89:$I$109+'W08'!$J$89:$J$109))=0,"",(SUMPRODUCT(--($M$9:$M$31=$M19),$H$9:$H$31,$I$9:$I$31+$J$9:$J$31)+SUMPRODUCT(--($M$35:$M$55=$M19),$H$35:$H$55,$I$35:$I$55+$J$35:$J$55)+SUMPRODUCT(--($M$59:$M$85=$M19),$H$59:$H$85,$I$59:$I$85+$J$59:$J$85)+SUMPRODUCT(--($M$89:$M$109=$M19),$H$89:$H$109,$I$89:$I$109+$J$89:$J$109))/(SUMPRODUCT(--('W08'!$M$9:$M$31=$M19),'W08'!$H$9:$H$31,'W08'!$I$9:$I$31+'W08'!$J$9:$J$31)+SUMPRODUCT(--('W08'!$M$35:$M$55=$M19),'W08'!$H$35:$H$55,'W08'!$I$35:$I$55+'W08'!$J$35:$J$55)+SUMPRODUCT(--('W08'!$M$59:$M$85=$M19),'W08'!$H$59:$H$85,'W08'!$I$59:$I$85+'W08'!$J$59:$J$85)+SUMPRODUCT(--('W08'!$M$89:$M$109=$M19),'W08'!$H$89:$H$109,'W08'!$I$89:$I$109+'W08'!$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08'!$M$9:$M$31=$M22),'W08'!$H$9:$H$31,'W08'!$I$9:$I$31+'W08'!$J$9:$J$31)+SUMPRODUCT(--('W08'!$M$35:$M$55=$M22),'W08'!$H$35:$H$55,'W08'!$I$35:$I$55+'W08'!$J$35:$J$55)+SUMPRODUCT(--('W08'!$M$59:$M$85=$M22),'W08'!$H$59:$H$85,'W08'!$I$59:$I$85+'W08'!$J$59:$J$85)+SUMPRODUCT(--('W08'!$M$89:$M$109=$M22),'W08'!$H$89:$H$109,'W08'!$I$89:$I$109+'W08'!$J$89:$J$109))=0,"",(SUMPRODUCT(--($M$9:$M$31=$M22),$H$9:$H$31,$I$9:$I$31+$J$9:$J$31)+SUMPRODUCT(--($M$35:$M$55=$M22),$H$35:$H$55,$I$35:$I$55+$J$35:$J$55)+SUMPRODUCT(--($M$59:$M$85=$M22),$H$59:$H$85,$I$59:$I$85+$J$59:$J$85)+SUMPRODUCT(--($M$89:$M$109=$M22),$H$89:$H$109,$I$89:$I$109+$J$89:$J$109))/(SUMPRODUCT(--('W08'!$M$9:$M$31=$M22),'W08'!$H$9:$H$31,'W08'!$I$9:$I$31+'W08'!$J$9:$J$31)+SUMPRODUCT(--('W08'!$M$35:$M$55=$M22),'W08'!$H$35:$H$55,'W08'!$I$35:$I$55+'W08'!$J$35:$J$55)+SUMPRODUCT(--('W08'!$M$59:$M$85=$M22),'W08'!$H$59:$H$85,'W08'!$I$59:$I$85+'W08'!$J$59:$J$85)+SUMPRODUCT(--('W08'!$M$89:$M$109=$M22),'W08'!$H$89:$H$109,'W08'!$I$89:$I$109+'W08'!$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08'!$M$9:$M$31=$M25),'W08'!$H$9:$H$31,'W08'!$I$9:$I$31+'W08'!$J$9:$J$31)+SUMPRODUCT(--('W08'!$M$35:$M$55=$M25),'W08'!$H$35:$H$55,'W08'!$I$35:$I$55+'W08'!$J$35:$J$55)+SUMPRODUCT(--('W08'!$M$59:$M$85=$M25),'W08'!$H$59:$H$85,'W08'!$I$59:$I$85+'W08'!$J$59:$J$85)+SUMPRODUCT(--('W08'!$M$89:$M$109=$M25),'W08'!$H$89:$H$109,'W08'!$I$89:$I$109+'W08'!$J$89:$J$109))=0,"",(SUMPRODUCT(--($M$9:$M$31=$M25),$H$9:$H$31,$I$9:$I$31+$J$9:$J$31)+SUMPRODUCT(--($M$35:$M$55=$M25),$H$35:$H$55,$I$35:$I$55+$J$35:$J$55)+SUMPRODUCT(--($M$59:$M$85=$M25),$H$59:$H$85,$I$59:$I$85+$J$59:$J$85)+SUMPRODUCT(--($M$89:$M$109=$M25),$H$89:$H$109,$I$89:$I$109+$J$89:$J$109))/(SUMPRODUCT(--('W08'!$M$9:$M$31=$M25),'W08'!$H$9:$H$31,'W08'!$I$9:$I$31+'W08'!$J$9:$J$31)+SUMPRODUCT(--('W08'!$M$35:$M$55=$M25),'W08'!$H$35:$H$55,'W08'!$I$35:$I$55+'W08'!$J$35:$J$55)+SUMPRODUCT(--('W08'!$M$59:$M$85=$M25),'W08'!$H$59:$H$85,'W08'!$I$59:$I$85+'W08'!$J$59:$J$85)+SUMPRODUCT(--('W08'!$M$89:$M$109=$M25),'W08'!$H$89:$H$109,'W08'!$I$89:$I$109+'W08'!$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08'!$M$9:$M$31=$M29),'W08'!$H$9:$H$31,'W08'!$I$9:$I$31+'W08'!$J$9:$J$31)+SUMPRODUCT(--('W08'!$M$35:$M$55=$M29),'W08'!$H$35:$H$55,'W08'!$I$35:$I$55+'W08'!$J$35:$J$55)+SUMPRODUCT(--('W08'!$M$59:$M$85=$M29),'W08'!$H$59:$H$85,'W08'!$I$59:$I$85+'W08'!$J$59:$J$85)+SUMPRODUCT(--('W08'!$M$89:$M$109=$M29),'W08'!$H$89:$H$109,'W08'!$I$89:$I$109+'W08'!$J$89:$J$109))=0,"",(SUMPRODUCT(--($M$9:$M$31=$M29),$H$9:$H$31,$I$9:$I$31+$J$9:$J$31)+SUMPRODUCT(--($M$35:$M$55=$M29),$H$35:$H$55,$I$35:$I$55+$J$35:$J$55)+SUMPRODUCT(--($M$59:$M$85=$M29),$H$59:$H$85,$I$59:$I$85+$J$59:$J$85)+SUMPRODUCT(--($M$89:$M$109=$M29),$H$89:$H$109,$I$89:$I$109+$J$89:$J$109))/(SUMPRODUCT(--('W08'!$M$9:$M$31=$M29),'W08'!$H$9:$H$31,'W08'!$I$9:$I$31+'W08'!$J$9:$J$31)+SUMPRODUCT(--('W08'!$M$35:$M$55=$M29),'W08'!$H$35:$H$55,'W08'!$I$35:$I$55+'W08'!$J$35:$J$55)+SUMPRODUCT(--('W08'!$M$59:$M$85=$M29),'W08'!$H$59:$H$85,'W08'!$I$59:$I$85+'W08'!$J$59:$J$85)+SUMPRODUCT(--('W08'!$M$89:$M$109=$M29),'W08'!$H$89:$H$109,'W08'!$I$89:$I$109+'W08'!$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173.4</v>
      </c>
      <c r="H35" s="160" t="n"/>
      <c r="I35" s="161" t="n"/>
      <c r="J35" s="161" t="n"/>
      <c r="K35" s="158" t="inlineStr"/>
      <c r="L35" s="283">
        <f>IFERROR(IF($M35="","",IF((SUMPRODUCT(--($M$9:$M$31=$M35),$H$9:$H$31,$I$9:$I$31+$J$9:$J$31)+SUMPRODUCT(--($M$35:$M$55=$M35),$H$35:$H$55,$I$35:$I$55+$J$35:$J$55)+SUMPRODUCT(--($M$59:$M$85=$M35),$H$59:$H$85,$I$59:$I$85+$J$59:$J$85)+SUMPRODUCT(--($M$89:$M$109=$M35),$H$89:$H$109,$I$89:$I$109+$J$89:$J$109))=0,"",IF((SUMPRODUCT(--('W08'!$M$9:$M$31=$M35),'W08'!$H$9:$H$31,'W08'!$I$9:$I$31+'W08'!$J$9:$J$31)+SUMPRODUCT(--('W08'!$M$35:$M$55=$M35),'W08'!$H$35:$H$55,'W08'!$I$35:$I$55+'W08'!$J$35:$J$55)+SUMPRODUCT(--('W08'!$M$59:$M$85=$M35),'W08'!$H$59:$H$85,'W08'!$I$59:$I$85+'W08'!$J$59:$J$85)+SUMPRODUCT(--('W08'!$M$89:$M$109=$M35),'W08'!$H$89:$H$109,'W08'!$I$89:$I$109+'W08'!$J$89:$J$109))=0,"",(SUMPRODUCT(--($M$9:$M$31=$M35),$H$9:$H$31,$I$9:$I$31+$J$9:$J$31)+SUMPRODUCT(--($M$35:$M$55=$M35),$H$35:$H$55,$I$35:$I$55+$J$35:$J$55)+SUMPRODUCT(--($M$59:$M$85=$M35),$H$59:$H$85,$I$59:$I$85+$J$59:$J$85)+SUMPRODUCT(--($M$89:$M$109=$M35),$H$89:$H$109,$I$89:$I$109+$J$89:$J$109))/(SUMPRODUCT(--('W08'!$M$9:$M$31=$M35),'W08'!$H$9:$H$31,'W08'!$I$9:$I$31+'W08'!$J$9:$J$31)+SUMPRODUCT(--('W08'!$M$35:$M$55=$M35),'W08'!$H$35:$H$55,'W08'!$I$35:$I$55+'W08'!$J$35:$J$55)+SUMPRODUCT(--('W08'!$M$59:$M$85=$M35),'W08'!$H$59:$H$85,'W08'!$I$59:$I$85+'W08'!$J$59:$J$85)+SUMPRODUCT(--('W08'!$M$89:$M$109=$M35),'W08'!$H$89:$H$109,'W08'!$I$89:$I$109+'W08'!$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163.2</v>
      </c>
      <c r="H38" s="160" t="n"/>
      <c r="I38" s="161" t="n"/>
      <c r="J38" s="161" t="n"/>
      <c r="K38" s="164" t="inlineStr"/>
      <c r="L38" s="283">
        <f>IFERROR(IF($M38="","",IF((SUMPRODUCT(--($M$9:$M$31=$M38),$H$9:$H$31,$I$9:$I$31+$J$9:$J$31)+SUMPRODUCT(--($M$35:$M$55=$M38),$H$35:$H$55,$I$35:$I$55+$J$35:$J$55)+SUMPRODUCT(--($M$59:$M$85=$M38),$H$59:$H$85,$I$59:$I$85+$J$59:$J$85)+SUMPRODUCT(--($M$89:$M$109=$M38),$H$89:$H$109,$I$89:$I$109+$J$89:$J$109))=0,"",IF((SUMPRODUCT(--('W08'!$M$9:$M$31=$M38),'W08'!$H$9:$H$31,'W08'!$I$9:$I$31+'W08'!$J$9:$J$31)+SUMPRODUCT(--('W08'!$M$35:$M$55=$M38),'W08'!$H$35:$H$55,'W08'!$I$35:$I$55+'W08'!$J$35:$J$55)+SUMPRODUCT(--('W08'!$M$59:$M$85=$M38),'W08'!$H$59:$H$85,'W08'!$I$59:$I$85+'W08'!$J$59:$J$85)+SUMPRODUCT(--('W08'!$M$89:$M$109=$M38),'W08'!$H$89:$H$109,'W08'!$I$89:$I$109+'W08'!$J$89:$J$109))=0,"",(SUMPRODUCT(--($M$9:$M$31=$M38),$H$9:$H$31,$I$9:$I$31+$J$9:$J$31)+SUMPRODUCT(--($M$35:$M$55=$M38),$H$35:$H$55,$I$35:$I$55+$J$35:$J$55)+SUMPRODUCT(--($M$59:$M$85=$M38),$H$59:$H$85,$I$59:$I$85+$J$59:$J$85)+SUMPRODUCT(--($M$89:$M$109=$M38),$H$89:$H$109,$I$89:$I$109+$J$89:$J$109))/(SUMPRODUCT(--('W08'!$M$9:$M$31=$M38),'W08'!$H$9:$H$31,'W08'!$I$9:$I$31+'W08'!$J$9:$J$31)+SUMPRODUCT(--('W08'!$M$35:$M$55=$M38),'W08'!$H$35:$H$55,'W08'!$I$35:$I$55+'W08'!$J$35:$J$55)+SUMPRODUCT(--('W08'!$M$59:$M$85=$M38),'W08'!$H$59:$H$85,'W08'!$I$59:$I$85+'W08'!$J$59:$J$85)+SUMPRODUCT(--('W08'!$M$89:$M$109=$M38),'W08'!$H$89:$H$109,'W08'!$I$89:$I$109+'W08'!$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66.3</v>
      </c>
      <c r="H41" s="160" t="n"/>
      <c r="I41" s="161" t="n"/>
      <c r="J41" s="161" t="n"/>
      <c r="K41" s="158" t="inlineStr"/>
      <c r="L41" s="283">
        <f>IFERROR(IF($M41="","",IF((SUMPRODUCT(--($M$9:$M$31=$M41),$H$9:$H$31,$I$9:$I$31+$J$9:$J$31)+SUMPRODUCT(--($M$35:$M$55=$M41),$H$35:$H$55,$I$35:$I$55+$J$35:$J$55)+SUMPRODUCT(--($M$59:$M$85=$M41),$H$59:$H$85,$I$59:$I$85+$J$59:$J$85)+SUMPRODUCT(--($M$89:$M$109=$M41),$H$89:$H$109,$I$89:$I$109+$J$89:$J$109))=0,"",IF((SUMPRODUCT(--('W08'!$M$9:$M$31=$M41),'W08'!$H$9:$H$31,'W08'!$I$9:$I$31+'W08'!$J$9:$J$31)+SUMPRODUCT(--('W08'!$M$35:$M$55=$M41),'W08'!$H$35:$H$55,'W08'!$I$35:$I$55+'W08'!$J$35:$J$55)+SUMPRODUCT(--('W08'!$M$59:$M$85=$M41),'W08'!$H$59:$H$85,'W08'!$I$59:$I$85+'W08'!$J$59:$J$85)+SUMPRODUCT(--('W08'!$M$89:$M$109=$M41),'W08'!$H$89:$H$109,'W08'!$I$89:$I$109+'W08'!$J$89:$J$109))=0,"",(SUMPRODUCT(--($M$9:$M$31=$M41),$H$9:$H$31,$I$9:$I$31+$J$9:$J$31)+SUMPRODUCT(--($M$35:$M$55=$M41),$H$35:$H$55,$I$35:$I$55+$J$35:$J$55)+SUMPRODUCT(--($M$59:$M$85=$M41),$H$59:$H$85,$I$59:$I$85+$J$59:$J$85)+SUMPRODUCT(--($M$89:$M$109=$M41),$H$89:$H$109,$I$89:$I$109+$J$89:$J$109))/(SUMPRODUCT(--('W08'!$M$9:$M$31=$M41),'W08'!$H$9:$H$31,'W08'!$I$9:$I$31+'W08'!$J$9:$J$31)+SUMPRODUCT(--('W08'!$M$35:$M$55=$M41),'W08'!$H$35:$H$55,'W08'!$I$35:$I$55+'W08'!$J$35:$J$55)+SUMPRODUCT(--('W08'!$M$59:$M$85=$M41),'W08'!$H$59:$H$85,'W08'!$I$59:$I$85+'W08'!$J$59:$J$85)+SUMPRODUCT(--('W08'!$M$89:$M$109=$M41),'W08'!$H$89:$H$109,'W08'!$I$89:$I$109+'W08'!$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30.6</v>
      </c>
      <c r="H43" s="160" t="n"/>
      <c r="I43" s="161" t="n"/>
      <c r="J43" s="161" t="n"/>
      <c r="K43" s="158" t="inlineStr"/>
      <c r="L43" s="283">
        <f>IFERROR(IF($M43="","",IF((SUMPRODUCT(--($M$9:$M$31=$M43),$H$9:$H$31,$I$9:$I$31+$J$9:$J$31)+SUMPRODUCT(--($M$35:$M$55=$M43),$H$35:$H$55,$I$35:$I$55+$J$35:$J$55)+SUMPRODUCT(--($M$59:$M$85=$M43),$H$59:$H$85,$I$59:$I$85+$J$59:$J$85)+SUMPRODUCT(--($M$89:$M$109=$M43),$H$89:$H$109,$I$89:$I$109+$J$89:$J$109))=0,"",IF((SUMPRODUCT(--('W08'!$M$9:$M$31=$M43),'W08'!$H$9:$H$31,'W08'!$I$9:$I$31+'W08'!$J$9:$J$31)+SUMPRODUCT(--('W08'!$M$35:$M$55=$M43),'W08'!$H$35:$H$55,'W08'!$I$35:$I$55+'W08'!$J$35:$J$55)+SUMPRODUCT(--('W08'!$M$59:$M$85=$M43),'W08'!$H$59:$H$85,'W08'!$I$59:$I$85+'W08'!$J$59:$J$85)+SUMPRODUCT(--('W08'!$M$89:$M$109=$M43),'W08'!$H$89:$H$109,'W08'!$I$89:$I$109+'W08'!$J$89:$J$109))=0,"",(SUMPRODUCT(--($M$9:$M$31=$M43),$H$9:$H$31,$I$9:$I$31+$J$9:$J$31)+SUMPRODUCT(--($M$35:$M$55=$M43),$H$35:$H$55,$I$35:$I$55+$J$35:$J$55)+SUMPRODUCT(--($M$59:$M$85=$M43),$H$59:$H$85,$I$59:$I$85+$J$59:$J$85)+SUMPRODUCT(--($M$89:$M$109=$M43),$H$89:$H$109,$I$89:$I$109+$J$89:$J$109))/(SUMPRODUCT(--('W08'!$M$9:$M$31=$M43),'W08'!$H$9:$H$31,'W08'!$I$9:$I$31+'W08'!$J$9:$J$31)+SUMPRODUCT(--('W08'!$M$35:$M$55=$M43),'W08'!$H$35:$H$55,'W08'!$I$35:$I$55+'W08'!$J$35:$J$55)+SUMPRODUCT(--('W08'!$M$59:$M$85=$M43),'W08'!$H$59:$H$85,'W08'!$I$59:$I$85+'W08'!$J$59:$J$85)+SUMPRODUCT(--('W08'!$M$89:$M$109=$M43),'W08'!$H$89:$H$109,'W08'!$I$89:$I$109+'W08'!$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81.59999999999999</v>
      </c>
      <c r="H46" s="168" t="n"/>
      <c r="I46" s="168" t="n"/>
      <c r="J46" s="168" t="n"/>
      <c r="K46" s="164" t="inlineStr"/>
      <c r="L46" s="283">
        <f>IFERROR(IF($M46="","",IF((SUMPRODUCT(--($M$9:$M$31=$M46),$H$9:$H$31,$I$9:$I$31+$J$9:$J$31)+SUMPRODUCT(--($M$35:$M$55=$M46),$H$35:$H$55,$I$35:$I$55+$J$35:$J$55)+SUMPRODUCT(--($M$59:$M$85=$M46),$H$59:$H$85,$I$59:$I$85+$J$59:$J$85)+SUMPRODUCT(--($M$89:$M$109=$M46),$H$89:$H$109,$I$89:$I$109+$J$89:$J$109))=0,"",IF((SUMPRODUCT(--('W08'!$M$9:$M$31=$M46),'W08'!$H$9:$H$31,'W08'!$I$9:$I$31+'W08'!$J$9:$J$31)+SUMPRODUCT(--('W08'!$M$35:$M$55=$M46),'W08'!$H$35:$H$55,'W08'!$I$35:$I$55+'W08'!$J$35:$J$55)+SUMPRODUCT(--('W08'!$M$59:$M$85=$M46),'W08'!$H$59:$H$85,'W08'!$I$59:$I$85+'W08'!$J$59:$J$85)+SUMPRODUCT(--('W08'!$M$89:$M$109=$M46),'W08'!$H$89:$H$109,'W08'!$I$89:$I$109+'W08'!$J$89:$J$109))=0,"",(SUMPRODUCT(--($M$9:$M$31=$M46),$H$9:$H$31,$I$9:$I$31+$J$9:$J$31)+SUMPRODUCT(--($M$35:$M$55=$M46),$H$35:$H$55,$I$35:$I$55+$J$35:$J$55)+SUMPRODUCT(--($M$59:$M$85=$M46),$H$59:$H$85,$I$59:$I$85+$J$59:$J$85)+SUMPRODUCT(--($M$89:$M$109=$M46),$H$89:$H$109,$I$89:$I$109+$J$89:$J$109))/(SUMPRODUCT(--('W08'!$M$9:$M$31=$M46),'W08'!$H$9:$H$31,'W08'!$I$9:$I$31+'W08'!$J$9:$J$31)+SUMPRODUCT(--('W08'!$M$35:$M$55=$M46),'W08'!$H$35:$H$55,'W08'!$I$35:$I$55+'W08'!$J$35:$J$55)+SUMPRODUCT(--('W08'!$M$59:$M$85=$M46),'W08'!$H$59:$H$85,'W08'!$I$59:$I$85+'W08'!$J$59:$J$85)+SUMPRODUCT(--('W08'!$M$89:$M$109=$M46),'W08'!$H$89:$H$109,'W08'!$I$89:$I$109+'W08'!$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08'!$M$9:$M$31=$M48),'W08'!$H$9:$H$31,'W08'!$I$9:$I$31+'W08'!$J$9:$J$31)+SUMPRODUCT(--('W08'!$M$35:$M$55=$M48),'W08'!$H$35:$H$55,'W08'!$I$35:$I$55+'W08'!$J$35:$J$55)+SUMPRODUCT(--('W08'!$M$59:$M$85=$M48),'W08'!$H$59:$H$85,'W08'!$I$59:$I$85+'W08'!$J$59:$J$85)+SUMPRODUCT(--('W08'!$M$89:$M$109=$M48),'W08'!$H$89:$H$109,'W08'!$I$89:$I$109+'W08'!$J$89:$J$109))=0,"",(SUMPRODUCT(--($M$9:$M$31=$M48),$H$9:$H$31,$I$9:$I$31+$J$9:$J$31)+SUMPRODUCT(--($M$35:$M$55=$M48),$H$35:$H$55,$I$35:$I$55+$J$35:$J$55)+SUMPRODUCT(--($M$59:$M$85=$M48),$H$59:$H$85,$I$59:$I$85+$J$59:$J$85)+SUMPRODUCT(--($M$89:$M$109=$M48),$H$89:$H$109,$I$89:$I$109+$J$89:$J$109))/(SUMPRODUCT(--('W08'!$M$9:$M$31=$M48),'W08'!$H$9:$H$31,'W08'!$I$9:$I$31+'W08'!$J$9:$J$31)+SUMPRODUCT(--('W08'!$M$35:$M$55=$M48),'W08'!$H$35:$H$55,'W08'!$I$35:$I$55+'W08'!$J$35:$J$55)+SUMPRODUCT(--('W08'!$M$59:$M$85=$M48),'W08'!$H$59:$H$85,'W08'!$I$59:$I$85+'W08'!$J$59:$J$85)+SUMPRODUCT(--('W08'!$M$89:$M$109=$M48),'W08'!$H$89:$H$109,'W08'!$I$89:$I$109+'W08'!$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51</v>
      </c>
      <c r="H52" s="160" t="n"/>
      <c r="I52" s="161" t="n"/>
      <c r="J52" s="161" t="n"/>
      <c r="K52" s="164" t="inlineStr"/>
      <c r="L52" s="283">
        <f>IFERROR(IF($M52="","",IF((SUMPRODUCT(--($M$9:$M$31=$M52),$H$9:$H$31,$I$9:$I$31+$J$9:$J$31)+SUMPRODUCT(--($M$35:$M$55=$M52),$H$35:$H$55,$I$35:$I$55+$J$35:$J$55)+SUMPRODUCT(--($M$59:$M$85=$M52),$H$59:$H$85,$I$59:$I$85+$J$59:$J$85)+SUMPRODUCT(--($M$89:$M$109=$M52),$H$89:$H$109,$I$89:$I$109+$J$89:$J$109))=0,"",IF((SUMPRODUCT(--('W08'!$M$9:$M$31=$M52),'W08'!$H$9:$H$31,'W08'!$I$9:$I$31+'W08'!$J$9:$J$31)+SUMPRODUCT(--('W08'!$M$35:$M$55=$M52),'W08'!$H$35:$H$55,'W08'!$I$35:$I$55+'W08'!$J$35:$J$55)+SUMPRODUCT(--('W08'!$M$59:$M$85=$M52),'W08'!$H$59:$H$85,'W08'!$I$59:$I$85+'W08'!$J$59:$J$85)+SUMPRODUCT(--('W08'!$M$89:$M$109=$M52),'W08'!$H$89:$H$109,'W08'!$I$89:$I$109+'W08'!$J$89:$J$109))=0,"",(SUMPRODUCT(--($M$9:$M$31=$M52),$H$9:$H$31,$I$9:$I$31+$J$9:$J$31)+SUMPRODUCT(--($M$35:$M$55=$M52),$H$35:$H$55,$I$35:$I$55+$J$35:$J$55)+SUMPRODUCT(--($M$59:$M$85=$M52),$H$59:$H$85,$I$59:$I$85+$J$59:$J$85)+SUMPRODUCT(--($M$89:$M$109=$M52),$H$89:$H$109,$I$89:$I$109+$J$89:$J$109))/(SUMPRODUCT(--('W08'!$M$9:$M$31=$M52),'W08'!$H$9:$H$31,'W08'!$I$9:$I$31+'W08'!$J$9:$J$31)+SUMPRODUCT(--('W08'!$M$35:$M$55=$M52),'W08'!$H$35:$H$55,'W08'!$I$35:$I$55+'W08'!$J$35:$J$55)+SUMPRODUCT(--('W08'!$M$59:$M$85=$M52),'W08'!$H$59:$H$85,'W08'!$I$59:$I$85+'W08'!$J$59:$J$85)+SUMPRODUCT(--('W08'!$M$89:$M$109=$M52),'W08'!$H$89:$H$109,'W08'!$I$89:$I$109+'W08'!$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91.8</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08'!$M$9:$M$31=$M59),'W08'!$H$9:$H$31,'W08'!$I$9:$I$31+'W08'!$J$9:$J$31)+SUMPRODUCT(--('W08'!$M$35:$M$55=$M59),'W08'!$H$35:$H$55,'W08'!$I$35:$I$55+'W08'!$J$35:$J$55)+SUMPRODUCT(--('W08'!$M$59:$M$85=$M59),'W08'!$H$59:$H$85,'W08'!$I$59:$I$85+'W08'!$J$59:$J$85)+SUMPRODUCT(--('W08'!$M$89:$M$109=$M59),'W08'!$H$89:$H$109,'W08'!$I$89:$I$109+'W08'!$J$89:$J$109))=0,"",(SUMPRODUCT(--($M$9:$M$31=$M59),$H$9:$H$31,$I$9:$I$31+$J$9:$J$31)+SUMPRODUCT(--($M$35:$M$55=$M59),$H$35:$H$55,$I$35:$I$55+$J$35:$J$55)+SUMPRODUCT(--($M$59:$M$85=$M59),$H$59:$H$85,$I$59:$I$85+$J$59:$J$85)+SUMPRODUCT(--($M$89:$M$109=$M59),$H$89:$H$109,$I$89:$I$109+$J$89:$J$109))/(SUMPRODUCT(--('W08'!$M$9:$M$31=$M59),'W08'!$H$9:$H$31,'W08'!$I$9:$I$31+'W08'!$J$9:$J$31)+SUMPRODUCT(--('W08'!$M$35:$M$55=$M59),'W08'!$H$35:$H$55,'W08'!$I$35:$I$55+'W08'!$J$35:$J$55)+SUMPRODUCT(--('W08'!$M$59:$M$85=$M59),'W08'!$H$59:$H$85,'W08'!$I$59:$I$85+'W08'!$J$59:$J$85)+SUMPRODUCT(--('W08'!$M$89:$M$109=$M59),'W08'!$H$89:$H$109,'W08'!$I$89:$I$109+'W08'!$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08'!$M$9:$M$31=$M62),'W08'!$H$9:$H$31,'W08'!$I$9:$I$31+'W08'!$J$9:$J$31)+SUMPRODUCT(--('W08'!$M$35:$M$55=$M62),'W08'!$H$35:$H$55,'W08'!$I$35:$I$55+'W08'!$J$35:$J$55)+SUMPRODUCT(--('W08'!$M$59:$M$85=$M62),'W08'!$H$59:$H$85,'W08'!$I$59:$I$85+'W08'!$J$59:$J$85)+SUMPRODUCT(--('W08'!$M$89:$M$109=$M62),'W08'!$H$89:$H$109,'W08'!$I$89:$I$109+'W08'!$J$89:$J$109))=0,"",(SUMPRODUCT(--($M$9:$M$31=$M62),$H$9:$H$31,$I$9:$I$31+$J$9:$J$31)+SUMPRODUCT(--($M$35:$M$55=$M62),$H$35:$H$55,$I$35:$I$55+$J$35:$J$55)+SUMPRODUCT(--($M$59:$M$85=$M62),$H$59:$H$85,$I$59:$I$85+$J$59:$J$85)+SUMPRODUCT(--($M$89:$M$109=$M62),$H$89:$H$109,$I$89:$I$109+$J$89:$J$109))/(SUMPRODUCT(--('W08'!$M$9:$M$31=$M62),'W08'!$H$9:$H$31,'W08'!$I$9:$I$31+'W08'!$J$9:$J$31)+SUMPRODUCT(--('W08'!$M$35:$M$55=$M62),'W08'!$H$35:$H$55,'W08'!$I$35:$I$55+'W08'!$J$35:$J$55)+SUMPRODUCT(--('W08'!$M$59:$M$85=$M62),'W08'!$H$59:$H$85,'W08'!$I$59:$I$85+'W08'!$J$59:$J$85)+SUMPRODUCT(--('W08'!$M$89:$M$109=$M62),'W08'!$H$89:$H$109,'W08'!$I$89:$I$109+'W08'!$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66.3</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08'!$M$9:$M$31=$M65),'W08'!$H$9:$H$31,'W08'!$I$9:$I$31+'W08'!$J$9:$J$31)+SUMPRODUCT(--('W08'!$M$35:$M$55=$M65),'W08'!$H$35:$H$55,'W08'!$I$35:$I$55+'W08'!$J$35:$J$55)+SUMPRODUCT(--('W08'!$M$59:$M$85=$M65),'W08'!$H$59:$H$85,'W08'!$I$59:$I$85+'W08'!$J$59:$J$85)+SUMPRODUCT(--('W08'!$M$89:$M$109=$M65),'W08'!$H$89:$H$109,'W08'!$I$89:$I$109+'W08'!$J$89:$J$109))=0,"",(SUMPRODUCT(--($M$9:$M$31=$M65),$H$9:$H$31,$I$9:$I$31+$J$9:$J$31)+SUMPRODUCT(--($M$35:$M$55=$M65),$H$35:$H$55,$I$35:$I$55+$J$35:$J$55)+SUMPRODUCT(--($M$59:$M$85=$M65),$H$59:$H$85,$I$59:$I$85+$J$59:$J$85)+SUMPRODUCT(--($M$89:$M$109=$M65),$H$89:$H$109,$I$89:$I$109+$J$89:$J$109))/(SUMPRODUCT(--('W08'!$M$9:$M$31=$M65),'W08'!$H$9:$H$31,'W08'!$I$9:$I$31+'W08'!$J$9:$J$31)+SUMPRODUCT(--('W08'!$M$35:$M$55=$M65),'W08'!$H$35:$H$55,'W08'!$I$35:$I$55+'W08'!$J$35:$J$55)+SUMPRODUCT(--('W08'!$M$59:$M$85=$M65),'W08'!$H$59:$H$85,'W08'!$I$59:$I$85+'W08'!$J$59:$J$85)+SUMPRODUCT(--('W08'!$M$89:$M$109=$M65),'W08'!$H$89:$H$109,'W08'!$I$89:$I$109+'W08'!$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08'!$M$9:$M$31=$M67),'W08'!$H$9:$H$31,'W08'!$I$9:$I$31+'W08'!$J$9:$J$31)+SUMPRODUCT(--('W08'!$M$35:$M$55=$M67),'W08'!$H$35:$H$55,'W08'!$I$35:$I$55+'W08'!$J$35:$J$55)+SUMPRODUCT(--('W08'!$M$59:$M$85=$M67),'W08'!$H$59:$H$85,'W08'!$I$59:$I$85+'W08'!$J$59:$J$85)+SUMPRODUCT(--('W08'!$M$89:$M$109=$M67),'W08'!$H$89:$H$109,'W08'!$I$89:$I$109+'W08'!$J$89:$J$109))=0,"",(SUMPRODUCT(--($M$9:$M$31=$M67),$H$9:$H$31,$I$9:$I$31+$J$9:$J$31)+SUMPRODUCT(--($M$35:$M$55=$M67),$H$35:$H$55,$I$35:$I$55+$J$35:$J$55)+SUMPRODUCT(--($M$59:$M$85=$M67),$H$59:$H$85,$I$59:$I$85+$J$59:$J$85)+SUMPRODUCT(--($M$89:$M$109=$M67),$H$89:$H$109,$I$89:$I$109+$J$89:$J$109))/(SUMPRODUCT(--('W08'!$M$9:$M$31=$M67),'W08'!$H$9:$H$31,'W08'!$I$9:$I$31+'W08'!$J$9:$J$31)+SUMPRODUCT(--('W08'!$M$35:$M$55=$M67),'W08'!$H$35:$H$55,'W08'!$I$35:$I$55+'W08'!$J$35:$J$55)+SUMPRODUCT(--('W08'!$M$59:$M$85=$M67),'W08'!$H$59:$H$85,'W08'!$I$59:$I$85+'W08'!$J$59:$J$85)+SUMPRODUCT(--('W08'!$M$89:$M$109=$M67),'W08'!$H$89:$H$109,'W08'!$I$89:$I$109+'W08'!$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71.40000000000001</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08'!$M$9:$M$31=$M69),'W08'!$H$9:$H$31,'W08'!$I$9:$I$31+'W08'!$J$9:$J$31)+SUMPRODUCT(--('W08'!$M$35:$M$55=$M69),'W08'!$H$35:$H$55,'W08'!$I$35:$I$55+'W08'!$J$35:$J$55)+SUMPRODUCT(--('W08'!$M$59:$M$85=$M69),'W08'!$H$59:$H$85,'W08'!$I$59:$I$85+'W08'!$J$59:$J$85)+SUMPRODUCT(--('W08'!$M$89:$M$109=$M69),'W08'!$H$89:$H$109,'W08'!$I$89:$I$109+'W08'!$J$89:$J$109))=0,"",(SUMPRODUCT(--($M$9:$M$31=$M69),$H$9:$H$31,$I$9:$I$31+$J$9:$J$31)+SUMPRODUCT(--($M$35:$M$55=$M69),$H$35:$H$55,$I$35:$I$55+$J$35:$J$55)+SUMPRODUCT(--($M$59:$M$85=$M69),$H$59:$H$85,$I$59:$I$85+$J$59:$J$85)+SUMPRODUCT(--($M$89:$M$109=$M69),$H$89:$H$109,$I$89:$I$109+$J$89:$J$109))/(SUMPRODUCT(--('W08'!$M$9:$M$31=$M69),'W08'!$H$9:$H$31,'W08'!$I$9:$I$31+'W08'!$J$9:$J$31)+SUMPRODUCT(--('W08'!$M$35:$M$55=$M69),'W08'!$H$35:$H$55,'W08'!$I$35:$I$55+'W08'!$J$35:$J$55)+SUMPRODUCT(--('W08'!$M$59:$M$85=$M69),'W08'!$H$59:$H$85,'W08'!$I$59:$I$85+'W08'!$J$59:$J$85)+SUMPRODUCT(--('W08'!$M$89:$M$109=$M69),'W08'!$H$89:$H$109,'W08'!$I$89:$I$109+'W08'!$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31.6</v>
      </c>
      <c r="H71" s="168" t="n"/>
      <c r="I71" s="168" t="n"/>
      <c r="J71" s="168" t="n"/>
      <c r="K71" s="158" t="inlineStr"/>
      <c r="L71" s="283">
        <f>IFERROR(IF($M71="","",IF((SUMPRODUCT(--($M$9:$M$31=$M71),$H$9:$H$31,$I$9:$I$31+$J$9:$J$31)+SUMPRODUCT(--($M$35:$M$55=$M71),$H$35:$H$55,$I$35:$I$55+$J$35:$J$55)+SUMPRODUCT(--($M$59:$M$85=$M71),$H$59:$H$85,$I$59:$I$85+$J$59:$J$85)+SUMPRODUCT(--($M$89:$M$109=$M71),$H$89:$H$109,$I$89:$I$109+$J$89:$J$109))=0,"",IF((SUMPRODUCT(--('W08'!$M$9:$M$31=$M71),'W08'!$H$9:$H$31,'W08'!$I$9:$I$31+'W08'!$J$9:$J$31)+SUMPRODUCT(--('W08'!$M$35:$M$55=$M71),'W08'!$H$35:$H$55,'W08'!$I$35:$I$55+'W08'!$J$35:$J$55)+SUMPRODUCT(--('W08'!$M$59:$M$85=$M71),'W08'!$H$59:$H$85,'W08'!$I$59:$I$85+'W08'!$J$59:$J$85)+SUMPRODUCT(--('W08'!$M$89:$M$109=$M71),'W08'!$H$89:$H$109,'W08'!$I$89:$I$109+'W08'!$J$89:$J$109))=0,"",(SUMPRODUCT(--($M$9:$M$31=$M71),$H$9:$H$31,$I$9:$I$31+$J$9:$J$31)+SUMPRODUCT(--($M$35:$M$55=$M71),$H$35:$H$55,$I$35:$I$55+$J$35:$J$55)+SUMPRODUCT(--($M$59:$M$85=$M71),$H$59:$H$85,$I$59:$I$85+$J$59:$J$85)+SUMPRODUCT(--($M$89:$M$109=$M71),$H$89:$H$109,$I$89:$I$109+$J$89:$J$109))/(SUMPRODUCT(--('W08'!$M$9:$M$31=$M71),'W08'!$H$9:$H$31,'W08'!$I$9:$I$31+'W08'!$J$9:$J$31)+SUMPRODUCT(--('W08'!$M$35:$M$55=$M71),'W08'!$H$35:$H$55,'W08'!$I$35:$I$55+'W08'!$J$35:$J$55)+SUMPRODUCT(--('W08'!$M$59:$M$85=$M71),'W08'!$H$59:$H$85,'W08'!$I$59:$I$85+'W08'!$J$59:$J$85)+SUMPRODUCT(--('W08'!$M$89:$M$109=$M71),'W08'!$H$89:$H$109,'W08'!$I$89:$I$109+'W08'!$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08'!$M$9:$M$31=$M74),'W08'!$H$9:$H$31,'W08'!$I$9:$I$31+'W08'!$J$9:$J$31)+SUMPRODUCT(--('W08'!$M$35:$M$55=$M74),'W08'!$H$35:$H$55,'W08'!$I$35:$I$55+'W08'!$J$35:$J$55)+SUMPRODUCT(--('W08'!$M$59:$M$85=$M74),'W08'!$H$59:$H$85,'W08'!$I$59:$I$85+'W08'!$J$59:$J$85)+SUMPRODUCT(--('W08'!$M$89:$M$109=$M74),'W08'!$H$89:$H$109,'W08'!$I$89:$I$109+'W08'!$J$89:$J$109))=0,"",(SUMPRODUCT(--($M$9:$M$31=$M74),$H$9:$H$31,$I$9:$I$31+$J$9:$J$31)+SUMPRODUCT(--($M$35:$M$55=$M74),$H$35:$H$55,$I$35:$I$55+$J$35:$J$55)+SUMPRODUCT(--($M$59:$M$85=$M74),$H$59:$H$85,$I$59:$I$85+$J$59:$J$85)+SUMPRODUCT(--($M$89:$M$109=$M74),$H$89:$H$109,$I$89:$I$109+$J$89:$J$109))/(SUMPRODUCT(--('W08'!$M$9:$M$31=$M74),'W08'!$H$9:$H$31,'W08'!$I$9:$I$31+'W08'!$J$9:$J$31)+SUMPRODUCT(--('W08'!$M$35:$M$55=$M74),'W08'!$H$35:$H$55,'W08'!$I$35:$I$55+'W08'!$J$35:$J$55)+SUMPRODUCT(--('W08'!$M$59:$M$85=$M74),'W08'!$H$59:$H$85,'W08'!$I$59:$I$85+'W08'!$J$59:$J$85)+SUMPRODUCT(--('W08'!$M$89:$M$109=$M74),'W08'!$H$89:$H$109,'W08'!$I$89:$I$109+'W08'!$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26.5</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08'!$M$9:$M$31=$M78),'W08'!$H$9:$H$31,'W08'!$I$9:$I$31+'W08'!$J$9:$J$31)+SUMPRODUCT(--('W08'!$M$35:$M$55=$M78),'W08'!$H$35:$H$55,'W08'!$I$35:$I$55+'W08'!$J$35:$J$55)+SUMPRODUCT(--('W08'!$M$59:$M$85=$M78),'W08'!$H$59:$H$85,'W08'!$I$59:$I$85+'W08'!$J$59:$J$85)+SUMPRODUCT(--('W08'!$M$89:$M$109=$M78),'W08'!$H$89:$H$109,'W08'!$I$89:$I$109+'W08'!$J$89:$J$109))=0,"",(SUMPRODUCT(--($M$9:$M$31=$M78),$H$9:$H$31,$I$9:$I$31+$J$9:$J$31)+SUMPRODUCT(--($M$35:$M$55=$M78),$H$35:$H$55,$I$35:$I$55+$J$35:$J$55)+SUMPRODUCT(--($M$59:$M$85=$M78),$H$59:$H$85,$I$59:$I$85+$J$59:$J$85)+SUMPRODUCT(--($M$89:$M$109=$M78),$H$89:$H$109,$I$89:$I$109+$J$89:$J$109))/(SUMPRODUCT(--('W08'!$M$9:$M$31=$M78),'W08'!$H$9:$H$31,'W08'!$I$9:$I$31+'W08'!$J$9:$J$31)+SUMPRODUCT(--('W08'!$M$35:$M$55=$M78),'W08'!$H$35:$H$55,'W08'!$I$35:$I$55+'W08'!$J$35:$J$55)+SUMPRODUCT(--('W08'!$M$59:$M$85=$M78),'W08'!$H$59:$H$85,'W08'!$I$59:$I$85+'W08'!$J$59:$J$85)+SUMPRODUCT(--('W08'!$M$89:$M$109=$M78),'W08'!$H$89:$H$109,'W08'!$I$89:$I$109+'W08'!$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51</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08'!$M$9:$M$31=$M80),'W08'!$H$9:$H$31,'W08'!$I$9:$I$31+'W08'!$J$9:$J$31)+SUMPRODUCT(--('W08'!$M$35:$M$55=$M80),'W08'!$H$35:$H$55,'W08'!$I$35:$I$55+'W08'!$J$35:$J$55)+SUMPRODUCT(--('W08'!$M$59:$M$85=$M80),'W08'!$H$59:$H$85,'W08'!$I$59:$I$85+'W08'!$J$59:$J$85)+SUMPRODUCT(--('W08'!$M$89:$M$109=$M80),'W08'!$H$89:$H$109,'W08'!$I$89:$I$109+'W08'!$J$89:$J$109))=0,"",(SUMPRODUCT(--($M$9:$M$31=$M80),$H$9:$H$31,$I$9:$I$31+$J$9:$J$31)+SUMPRODUCT(--($M$35:$M$55=$M80),$H$35:$H$55,$I$35:$I$55+$J$35:$J$55)+SUMPRODUCT(--($M$59:$M$85=$M80),$H$59:$H$85,$I$59:$I$85+$J$59:$J$85)+SUMPRODUCT(--($M$89:$M$109=$M80),$H$89:$H$109,$I$89:$I$109+$J$89:$J$109))/(SUMPRODUCT(--('W08'!$M$9:$M$31=$M80),'W08'!$H$9:$H$31,'W08'!$I$9:$I$31+'W08'!$J$9:$J$31)+SUMPRODUCT(--('W08'!$M$35:$M$55=$M80),'W08'!$H$35:$H$55,'W08'!$I$35:$I$55+'W08'!$J$35:$J$55)+SUMPRODUCT(--('W08'!$M$59:$M$85=$M80),'W08'!$H$59:$H$85,'W08'!$I$59:$I$85+'W08'!$J$59:$J$85)+SUMPRODUCT(--('W08'!$M$89:$M$109=$M80),'W08'!$H$89:$H$109,'W08'!$I$89:$I$109+'W08'!$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08'!$M$9:$M$31=$M83),'W08'!$H$9:$H$31,'W08'!$I$9:$I$31+'W08'!$J$9:$J$31)+SUMPRODUCT(--('W08'!$M$35:$M$55=$M83),'W08'!$H$35:$H$55,'W08'!$I$35:$I$55+'W08'!$J$35:$J$55)+SUMPRODUCT(--('W08'!$M$59:$M$85=$M83),'W08'!$H$59:$H$85,'W08'!$I$59:$I$85+'W08'!$J$59:$J$85)+SUMPRODUCT(--('W08'!$M$89:$M$109=$M83),'W08'!$H$89:$H$109,'W08'!$I$89:$I$109+'W08'!$J$89:$J$109))=0,"",(SUMPRODUCT(--($M$9:$M$31=$M83),$H$9:$H$31,$I$9:$I$31+$J$9:$J$31)+SUMPRODUCT(--($M$35:$M$55=$M83),$H$35:$H$55,$I$35:$I$55+$J$35:$J$55)+SUMPRODUCT(--($M$59:$M$85=$M83),$H$59:$H$85,$I$59:$I$85+$J$59:$J$85)+SUMPRODUCT(--($M$89:$M$109=$M83),$H$89:$H$109,$I$89:$I$109+$J$89:$J$109))/(SUMPRODUCT(--('W08'!$M$9:$M$31=$M83),'W08'!$H$9:$H$31,'W08'!$I$9:$I$31+'W08'!$J$9:$J$31)+SUMPRODUCT(--('W08'!$M$35:$M$55=$M83),'W08'!$H$35:$H$55,'W08'!$I$35:$I$55+'W08'!$J$35:$J$55)+SUMPRODUCT(--('W08'!$M$59:$M$85=$M83),'W08'!$H$59:$H$85,'W08'!$I$59:$I$85+'W08'!$J$59:$J$85)+SUMPRODUCT(--('W08'!$M$89:$M$109=$M83),'W08'!$H$89:$H$109,'W08'!$I$89:$I$109+'W08'!$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71.40000000000001</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08'!$M$9:$M$31=$M89),'W08'!$H$9:$H$31,'W08'!$I$9:$I$31+'W08'!$J$9:$J$31)+SUMPRODUCT(--('W08'!$M$35:$M$55=$M89),'W08'!$H$35:$H$55,'W08'!$I$35:$I$55+'W08'!$J$35:$J$55)+SUMPRODUCT(--('W08'!$M$59:$M$85=$M89),'W08'!$H$59:$H$85,'W08'!$I$59:$I$85+'W08'!$J$59:$J$85)+SUMPRODUCT(--('W08'!$M$89:$M$109=$M89),'W08'!$H$89:$H$109,'W08'!$I$89:$I$109+'W08'!$J$89:$J$109))=0,"",(SUMPRODUCT(--($M$9:$M$31=$M89),$H$9:$H$31,$I$9:$I$31+$J$9:$J$31)+SUMPRODUCT(--($M$35:$M$55=$M89),$H$35:$H$55,$I$35:$I$55+$J$35:$J$55)+SUMPRODUCT(--($M$59:$M$85=$M89),$H$59:$H$85,$I$59:$I$85+$J$59:$J$85)+SUMPRODUCT(--($M$89:$M$109=$M89),$H$89:$H$109,$I$89:$I$109+$J$89:$J$109))/(SUMPRODUCT(--('W08'!$M$9:$M$31=$M89),'W08'!$H$9:$H$31,'W08'!$I$9:$I$31+'W08'!$J$9:$J$31)+SUMPRODUCT(--('W08'!$M$35:$M$55=$M89),'W08'!$H$35:$H$55,'W08'!$I$35:$I$55+'W08'!$J$35:$J$55)+SUMPRODUCT(--('W08'!$M$59:$M$85=$M89),'W08'!$H$59:$H$85,'W08'!$I$59:$I$85+'W08'!$J$59:$J$85)+SUMPRODUCT(--('W08'!$M$89:$M$109=$M89),'W08'!$H$89:$H$109,'W08'!$I$89:$I$109+'W08'!$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183.6</v>
      </c>
      <c r="H92" s="168" t="n"/>
      <c r="I92" s="168" t="n"/>
      <c r="J92" s="168" t="n"/>
      <c r="K92" s="164" t="inlineStr"/>
      <c r="L92" s="283">
        <f>IFERROR(IF($M92="","",IF((SUMPRODUCT(--($M$9:$M$31=$M92),$H$9:$H$31,$I$9:$I$31+$J$9:$J$31)+SUMPRODUCT(--($M$35:$M$55=$M92),$H$35:$H$55,$I$35:$I$55+$J$35:$J$55)+SUMPRODUCT(--($M$59:$M$85=$M92),$H$59:$H$85,$I$59:$I$85+$J$59:$J$85)+SUMPRODUCT(--($M$89:$M$109=$M92),$H$89:$H$109,$I$89:$I$109+$J$89:$J$109))=0,"",IF((SUMPRODUCT(--('W08'!$M$9:$M$31=$M92),'W08'!$H$9:$H$31,'W08'!$I$9:$I$31+'W08'!$J$9:$J$31)+SUMPRODUCT(--('W08'!$M$35:$M$55=$M92),'W08'!$H$35:$H$55,'W08'!$I$35:$I$55+'W08'!$J$35:$J$55)+SUMPRODUCT(--('W08'!$M$59:$M$85=$M92),'W08'!$H$59:$H$85,'W08'!$I$59:$I$85+'W08'!$J$59:$J$85)+SUMPRODUCT(--('W08'!$M$89:$M$109=$M92),'W08'!$H$89:$H$109,'W08'!$I$89:$I$109+'W08'!$J$89:$J$109))=0,"",(SUMPRODUCT(--($M$9:$M$31=$M92),$H$9:$H$31,$I$9:$I$31+$J$9:$J$31)+SUMPRODUCT(--($M$35:$M$55=$M92),$H$35:$H$55,$I$35:$I$55+$J$35:$J$55)+SUMPRODUCT(--($M$59:$M$85=$M92),$H$59:$H$85,$I$59:$I$85+$J$59:$J$85)+SUMPRODUCT(--($M$89:$M$109=$M92),$H$89:$H$109,$I$89:$I$109+$J$89:$J$109))/(SUMPRODUCT(--('W08'!$M$9:$M$31=$M92),'W08'!$H$9:$H$31,'W08'!$I$9:$I$31+'W08'!$J$9:$J$31)+SUMPRODUCT(--('W08'!$M$35:$M$55=$M92),'W08'!$H$35:$H$55,'W08'!$I$35:$I$55+'W08'!$J$35:$J$55)+SUMPRODUCT(--('W08'!$M$59:$M$85=$M92),'W08'!$H$59:$H$85,'W08'!$I$59:$I$85+'W08'!$J$59:$J$85)+SUMPRODUCT(--('W08'!$M$89:$M$109=$M92),'W08'!$H$89:$H$109,'W08'!$I$89:$I$109+'W08'!$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163.2</v>
      </c>
      <c r="H94" s="168" t="n"/>
      <c r="I94" s="168" t="n"/>
      <c r="J94" s="168" t="n"/>
      <c r="K94" s="164" t="inlineStr"/>
      <c r="L94" s="283">
        <f>IFERROR(IF($M94="","",IF((SUMPRODUCT(--($M$9:$M$31=$M94),$H$9:$H$31,$I$9:$I$31+$J$9:$J$31)+SUMPRODUCT(--($M$35:$M$55=$M94),$H$35:$H$55,$I$35:$I$55+$J$35:$J$55)+SUMPRODUCT(--($M$59:$M$85=$M94),$H$59:$H$85,$I$59:$I$85+$J$59:$J$85)+SUMPRODUCT(--($M$89:$M$109=$M94),$H$89:$H$109,$I$89:$I$109+$J$89:$J$109))=0,"",IF((SUMPRODUCT(--('W08'!$M$9:$M$31=$M94),'W08'!$H$9:$H$31,'W08'!$I$9:$I$31+'W08'!$J$9:$J$31)+SUMPRODUCT(--('W08'!$M$35:$M$55=$M94),'W08'!$H$35:$H$55,'W08'!$I$35:$I$55+'W08'!$J$35:$J$55)+SUMPRODUCT(--('W08'!$M$59:$M$85=$M94),'W08'!$H$59:$H$85,'W08'!$I$59:$I$85+'W08'!$J$59:$J$85)+SUMPRODUCT(--('W08'!$M$89:$M$109=$M94),'W08'!$H$89:$H$109,'W08'!$I$89:$I$109+'W08'!$J$89:$J$109))=0,"",(SUMPRODUCT(--($M$9:$M$31=$M94),$H$9:$H$31,$I$9:$I$31+$J$9:$J$31)+SUMPRODUCT(--($M$35:$M$55=$M94),$H$35:$H$55,$I$35:$I$55+$J$35:$J$55)+SUMPRODUCT(--($M$59:$M$85=$M94),$H$59:$H$85,$I$59:$I$85+$J$59:$J$85)+SUMPRODUCT(--($M$89:$M$109=$M94),$H$89:$H$109,$I$89:$I$109+$J$89:$J$109))/(SUMPRODUCT(--('W08'!$M$9:$M$31=$M94),'W08'!$H$9:$H$31,'W08'!$I$9:$I$31+'W08'!$J$9:$J$31)+SUMPRODUCT(--('W08'!$M$35:$M$55=$M94),'W08'!$H$35:$H$55,'W08'!$I$35:$I$55+'W08'!$J$35:$J$55)+SUMPRODUCT(--('W08'!$M$59:$M$85=$M94),'W08'!$H$59:$H$85,'W08'!$I$59:$I$85+'W08'!$J$59:$J$85)+SUMPRODUCT(--('W08'!$M$89:$M$109=$M94),'W08'!$H$89:$H$109,'W08'!$I$89:$I$109+'W08'!$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61.2</v>
      </c>
      <c r="H96" s="168" t="n"/>
      <c r="I96" s="168" t="n"/>
      <c r="J96" s="168" t="n"/>
      <c r="K96" s="164" t="inlineStr"/>
      <c r="L96" s="283">
        <f>IFERROR(IF($M96="","",IF((SUMPRODUCT(--($M$9:$M$31=$M96),$H$9:$H$31,$I$9:$I$31+$J$9:$J$31)+SUMPRODUCT(--($M$35:$M$55=$M96),$H$35:$H$55,$I$35:$I$55+$J$35:$J$55)+SUMPRODUCT(--($M$59:$M$85=$M96),$H$59:$H$85,$I$59:$I$85+$J$59:$J$85)+SUMPRODUCT(--($M$89:$M$109=$M96),$H$89:$H$109,$I$89:$I$109+$J$89:$J$109))=0,"",IF((SUMPRODUCT(--('W08'!$M$9:$M$31=$M96),'W08'!$H$9:$H$31,'W08'!$I$9:$I$31+'W08'!$J$9:$J$31)+SUMPRODUCT(--('W08'!$M$35:$M$55=$M96),'W08'!$H$35:$H$55,'W08'!$I$35:$I$55+'W08'!$J$35:$J$55)+SUMPRODUCT(--('W08'!$M$59:$M$85=$M96),'W08'!$H$59:$H$85,'W08'!$I$59:$I$85+'W08'!$J$59:$J$85)+SUMPRODUCT(--('W08'!$M$89:$M$109=$M96),'W08'!$H$89:$H$109,'W08'!$I$89:$I$109+'W08'!$J$89:$J$109))=0,"",(SUMPRODUCT(--($M$9:$M$31=$M96),$H$9:$H$31,$I$9:$I$31+$J$9:$J$31)+SUMPRODUCT(--($M$35:$M$55=$M96),$H$35:$H$55,$I$35:$I$55+$J$35:$J$55)+SUMPRODUCT(--($M$59:$M$85=$M96),$H$59:$H$85,$I$59:$I$85+$J$59:$J$85)+SUMPRODUCT(--($M$89:$M$109=$M96),$H$89:$H$109,$I$89:$I$109+$J$89:$J$109))/(SUMPRODUCT(--('W08'!$M$9:$M$31=$M96),'W08'!$H$9:$H$31,'W08'!$I$9:$I$31+'W08'!$J$9:$J$31)+SUMPRODUCT(--('W08'!$M$35:$M$55=$M96),'W08'!$H$35:$H$55,'W08'!$I$35:$I$55+'W08'!$J$35:$J$55)+SUMPRODUCT(--('W08'!$M$59:$M$85=$M96),'W08'!$H$59:$H$85,'W08'!$I$59:$I$85+'W08'!$J$59:$J$85)+SUMPRODUCT(--('W08'!$M$89:$M$109=$M96),'W08'!$H$89:$H$109,'W08'!$I$89:$I$109+'W08'!$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66.3</v>
      </c>
      <c r="H99" s="168" t="n"/>
      <c r="I99" s="168" t="n"/>
      <c r="J99" s="168" t="n"/>
      <c r="K99" s="158" t="inlineStr"/>
      <c r="L99" s="283">
        <f>IFERROR(IF($M99="","",IF((SUMPRODUCT(--($M$9:$M$31=$M99),$H$9:$H$31,$I$9:$I$31+$J$9:$J$31)+SUMPRODUCT(--($M$35:$M$55=$M99),$H$35:$H$55,$I$35:$I$55+$J$35:$J$55)+SUMPRODUCT(--($M$59:$M$85=$M99),$H$59:$H$85,$I$59:$I$85+$J$59:$J$85)+SUMPRODUCT(--($M$89:$M$109=$M99),$H$89:$H$109,$I$89:$I$109+$J$89:$J$109))=0,"",IF((SUMPRODUCT(--('W08'!$M$9:$M$31=$M99),'W08'!$H$9:$H$31,'W08'!$I$9:$I$31+'W08'!$J$9:$J$31)+SUMPRODUCT(--('W08'!$M$35:$M$55=$M99),'W08'!$H$35:$H$55,'W08'!$I$35:$I$55+'W08'!$J$35:$J$55)+SUMPRODUCT(--('W08'!$M$59:$M$85=$M99),'W08'!$H$59:$H$85,'W08'!$I$59:$I$85+'W08'!$J$59:$J$85)+SUMPRODUCT(--('W08'!$M$89:$M$109=$M99),'W08'!$H$89:$H$109,'W08'!$I$89:$I$109+'W08'!$J$89:$J$109))=0,"",(SUMPRODUCT(--($M$9:$M$31=$M99),$H$9:$H$31,$I$9:$I$31+$J$9:$J$31)+SUMPRODUCT(--($M$35:$M$55=$M99),$H$35:$H$55,$I$35:$I$55+$J$35:$J$55)+SUMPRODUCT(--($M$59:$M$85=$M99),$H$59:$H$85,$I$59:$I$85+$J$59:$J$85)+SUMPRODUCT(--($M$89:$M$109=$M99),$H$89:$H$109,$I$89:$I$109+$J$89:$J$109))/(SUMPRODUCT(--('W08'!$M$9:$M$31=$M99),'W08'!$H$9:$H$31,'W08'!$I$9:$I$31+'W08'!$J$9:$J$31)+SUMPRODUCT(--('W08'!$M$35:$M$55=$M99),'W08'!$H$35:$H$55,'W08'!$I$35:$I$55+'W08'!$J$35:$J$55)+SUMPRODUCT(--('W08'!$M$59:$M$85=$M99),'W08'!$H$59:$H$85,'W08'!$I$59:$I$85+'W08'!$J$59:$J$85)+SUMPRODUCT(--('W08'!$M$89:$M$109=$M99),'W08'!$H$89:$H$109,'W08'!$I$89:$I$109+'W08'!$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08'!$M$9:$M$31=$M101),'W08'!$H$9:$H$31,'W08'!$I$9:$I$31+'W08'!$J$9:$J$31)+SUMPRODUCT(--('W08'!$M$35:$M$55=$M101),'W08'!$H$35:$H$55,'W08'!$I$35:$I$55+'W08'!$J$35:$J$55)+SUMPRODUCT(--('W08'!$M$59:$M$85=$M101),'W08'!$H$59:$H$85,'W08'!$I$59:$I$85+'W08'!$J$59:$J$85)+SUMPRODUCT(--('W08'!$M$89:$M$109=$M101),'W08'!$H$89:$H$109,'W08'!$I$89:$I$109+'W08'!$J$89:$J$109))=0,"",(SUMPRODUCT(--($M$9:$M$31=$M101),$H$9:$H$31,$I$9:$I$31+$J$9:$J$31)+SUMPRODUCT(--($M$35:$M$55=$M101),$H$35:$H$55,$I$35:$I$55+$J$35:$J$55)+SUMPRODUCT(--($M$59:$M$85=$M101),$H$59:$H$85,$I$59:$I$85+$J$59:$J$85)+SUMPRODUCT(--($M$89:$M$109=$M101),$H$89:$H$109,$I$89:$I$109+$J$89:$J$109))/(SUMPRODUCT(--('W08'!$M$9:$M$31=$M101),'W08'!$H$9:$H$31,'W08'!$I$9:$I$31+'W08'!$J$9:$J$31)+SUMPRODUCT(--('W08'!$M$35:$M$55=$M101),'W08'!$H$35:$H$55,'W08'!$I$35:$I$55+'W08'!$J$35:$J$55)+SUMPRODUCT(--('W08'!$M$59:$M$85=$M101),'W08'!$H$59:$H$85,'W08'!$I$59:$I$85+'W08'!$J$59:$J$85)+SUMPRODUCT(--('W08'!$M$89:$M$109=$M101),'W08'!$H$89:$H$109,'W08'!$I$89:$I$109+'W08'!$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08'!$M$9:$M$31=$M103),'W08'!$H$9:$H$31,'W08'!$I$9:$I$31+'W08'!$J$9:$J$31)+SUMPRODUCT(--('W08'!$M$35:$M$55=$M103),'W08'!$H$35:$H$55,'W08'!$I$35:$I$55+'W08'!$J$35:$J$55)+SUMPRODUCT(--('W08'!$M$59:$M$85=$M103),'W08'!$H$59:$H$85,'W08'!$I$59:$I$85+'W08'!$J$59:$J$85)+SUMPRODUCT(--('W08'!$M$89:$M$109=$M103),'W08'!$H$89:$H$109,'W08'!$I$89:$I$109+'W08'!$J$89:$J$109))=0,"",(SUMPRODUCT(--($M$9:$M$31=$M103),$H$9:$H$31,$I$9:$I$31+$J$9:$J$31)+SUMPRODUCT(--($M$35:$M$55=$M103),$H$35:$H$55,$I$35:$I$55+$J$35:$J$55)+SUMPRODUCT(--($M$59:$M$85=$M103),$H$59:$H$85,$I$59:$I$85+$J$59:$J$85)+SUMPRODUCT(--($M$89:$M$109=$M103),$H$89:$H$109,$I$89:$I$109+$J$89:$J$109))/(SUMPRODUCT(--('W08'!$M$9:$M$31=$M103),'W08'!$H$9:$H$31,'W08'!$I$9:$I$31+'W08'!$J$9:$J$31)+SUMPRODUCT(--('W08'!$M$35:$M$55=$M103),'W08'!$H$35:$H$55,'W08'!$I$35:$I$55+'W08'!$J$35:$J$55)+SUMPRODUCT(--('W08'!$M$59:$M$85=$M103),'W08'!$H$59:$H$85,'W08'!$I$59:$I$85+'W08'!$J$59:$J$85)+SUMPRODUCT(--('W08'!$M$89:$M$109=$M103),'W08'!$H$89:$H$109,'W08'!$I$89:$I$109+'W08'!$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51</v>
      </c>
      <c r="H107" s="168" t="n"/>
      <c r="I107" s="168" t="n"/>
      <c r="J107" s="168" t="n"/>
      <c r="K107" s="158" t="inlineStr"/>
      <c r="L107" s="283">
        <f>IFERROR(IF($M107="","",IF((SUMPRODUCT(--($M$9:$M$31=$M107),$H$9:$H$31,$I$9:$I$31+$J$9:$J$31)+SUMPRODUCT(--($M$35:$M$55=$M107),$H$35:$H$55,$I$35:$I$55+$J$35:$J$55)+SUMPRODUCT(--($M$59:$M$85=$M107),$H$59:$H$85,$I$59:$I$85+$J$59:$J$85)+SUMPRODUCT(--($M$89:$M$109=$M107),$H$89:$H$109,$I$89:$I$109+$J$89:$J$109))=0,"",IF((SUMPRODUCT(--('W08'!$M$9:$M$31=$M107),'W08'!$H$9:$H$31,'W08'!$I$9:$I$31+'W08'!$J$9:$J$31)+SUMPRODUCT(--('W08'!$M$35:$M$55=$M107),'W08'!$H$35:$H$55,'W08'!$I$35:$I$55+'W08'!$J$35:$J$55)+SUMPRODUCT(--('W08'!$M$59:$M$85=$M107),'W08'!$H$59:$H$85,'W08'!$I$59:$I$85+'W08'!$J$59:$J$85)+SUMPRODUCT(--('W08'!$M$89:$M$109=$M107),'W08'!$H$89:$H$109,'W08'!$I$89:$I$109+'W08'!$J$89:$J$109))=0,"",(SUMPRODUCT(--($M$9:$M$31=$M107),$H$9:$H$31,$I$9:$I$31+$J$9:$J$31)+SUMPRODUCT(--($M$35:$M$55=$M107),$H$35:$H$55,$I$35:$I$55+$J$35:$J$55)+SUMPRODUCT(--($M$59:$M$85=$M107),$H$59:$H$85,$I$59:$I$85+$J$59:$J$85)+SUMPRODUCT(--($M$89:$M$109=$M107),$H$89:$H$109,$I$89:$I$109+$J$89:$J$109))/(SUMPRODUCT(--('W08'!$M$9:$M$31=$M107),'W08'!$H$9:$H$31,'W08'!$I$9:$I$31+'W08'!$J$9:$J$31)+SUMPRODUCT(--('W08'!$M$35:$M$55=$M107),'W08'!$H$35:$H$55,'W08'!$I$35:$I$55+'W08'!$J$35:$J$55)+SUMPRODUCT(--('W08'!$M$59:$M$85=$M107),'W08'!$H$59:$H$85,'W08'!$I$59:$I$85+'W08'!$J$59:$J$85)+SUMPRODUCT(--('W08'!$M$89:$M$109=$M107),'W08'!$H$89:$H$109,'W08'!$I$89:$I$109+'W08'!$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&amp;CW09  •  Settimana 09&amp;RPagina &amp;P di &amp;N</oddFooter>
    <evenHeader/>
    <evenFooter/>
    <firstHeader/>
    <firstFooter/>
  </headerFooter>
  <drawing xmlns:r="http://schemas.openxmlformats.org/officeDocument/2006/relationships" r:id="rId1"/>
</worksheet>
</file>

<file path=xl/worksheets/sheet17.xml><?xml version="1.0" encoding="utf-8"?>
<worksheet xmlns="http://schemas.openxmlformats.org/spreadsheetml/2006/main">
  <sheetPr>
    <tabColor rgb="0054823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10  •  SPECIALIZZAZIONE</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IFERROR(SUMPRODUCT(('W10'!$H$9:$H$31&lt;&gt;"")*('W10'!$I$9:$I$31&lt;&gt;"")*'W10'!$H$9:$H$31*('W10'!$I$9:$I$31+'W10'!$J$9:$J$31))/SUMPRODUCT(('W09'!$H$9:$H$31&lt;&gt;"")*('W09'!$I$9:$I$31&lt;&gt;"")*'W09'!$H$9:$H$31*('W09'!$I$9:$I$31+'W09'!$J$9:$J$31))-1,"")</f>
        <v/>
      </c>
      <c r="E5" s="239" t="inlineStr">
        <is>
          <t>G2</t>
        </is>
      </c>
      <c r="F5" s="279">
        <f>IFERROR(SUMPRODUCT(('W10'!$H$35:$H$55&lt;&gt;"")*('W10'!$I$35:$I$55&lt;&gt;"")*'W10'!$H$35:$H$55*('W10'!$I$35:$I$55+'W10'!$J$35:$J$55))/SUMPRODUCT(('W09'!$H$35:$H$55&lt;&gt;"")*('W09'!$I$35:$I$55&lt;&gt;"")*'W09'!$H$35:$H$55*('W09'!$I$35:$I$55+'W09'!$J$35:$J$55))-1,"")</f>
        <v/>
      </c>
      <c r="G5" s="239" t="inlineStr">
        <is>
          <t>G3</t>
        </is>
      </c>
      <c r="H5" s="279">
        <f>IFERROR(SUMPRODUCT(('W10'!$H$59:$H$85&lt;&gt;"")*('W10'!$I$59:$I$85&lt;&gt;"")*'W10'!$H$59:$H$85*('W10'!$I$59:$I$85+'W10'!$J$59:$J$85))/SUMPRODUCT(('W09'!$H$59:$H$85&lt;&gt;"")*('W09'!$I$59:$I$85&lt;&gt;"")*'W09'!$H$59:$H$85*('W09'!$I$59:$I$85+'W09'!$J$59:$J$85))-1,"")</f>
        <v/>
      </c>
      <c r="I5" s="239" t="inlineStr">
        <is>
          <t>G4</t>
        </is>
      </c>
      <c r="J5" s="280" t="inlineStr">
        <is>
          <t>WEEK</t>
        </is>
      </c>
      <c r="K5" s="301">
        <f>IFERROR((SUMPRODUCT(('W10'!$H$9:$H$31&lt;&gt;"")*('W10'!$I$9:$I$31&lt;&gt;"")*'W10'!$H$9:$H$31*('W10'!$I$9:$I$31+'W10'!$J$9:$J$31))+SUMPRODUCT(('W10'!$H$35:$H$55&lt;&gt;"")*('W10'!$I$35:$I$55&lt;&gt;"")*'W10'!$H$35:$H$55*('W10'!$I$35:$I$55+'W10'!$J$35:$J$55))+SUMPRODUCT(('W10'!$H$59:$H$85&lt;&gt;"")*('W10'!$I$59:$I$85&lt;&gt;"")*'W10'!$H$59:$H$85*('W10'!$I$59:$I$85+'W10'!$J$59:$J$85))+SUMPRODUCT(('W10'!$H$89:$H$109&lt;&gt;"")*('W10'!$I$89:$I$109&lt;&gt;"")*'W10'!$H$89:$H$109*('W10'!$I$89:$I$109+'W10'!$J$89:$J$109)))/(SUMPRODUCT(('W09'!$H$9:$H$31&lt;&gt;"")*('W09'!$I$9:$I$31&lt;&gt;"")*'W09'!$H$9:$H$31*('W09'!$I$9:$I$31+'W09'!$J$9:$J$31))+SUMPRODUCT(('W09'!$H$35:$H$55&lt;&gt;"")*('W09'!$I$35:$I$55&lt;&gt;"")*'W09'!$H$35:$H$55*('W09'!$I$35:$I$55+'W09'!$J$35:$J$55))+SUMPRODUCT(('W09'!$H$59:$H$85&lt;&gt;"")*('W09'!$I$59:$I$85&lt;&gt;"")*'W09'!$H$59:$H$85*('W09'!$I$59:$I$85+'W09'!$J$59:$J$85))+SUMPRODUCT(('W09'!$H$89:$H$109&lt;&gt;"")*('W09'!$I$89:$I$109&lt;&gt;"")*'W09'!$H$89:$H$109*('W09'!$I$89:$I$109+'W09'!$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135.2</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09'!$M$9:$M$31=$M9),'W09'!$H$9:$H$31,'W09'!$I$9:$I$31+'W09'!$J$9:$J$31)+SUMPRODUCT(--('W09'!$M$35:$M$55=$M9),'W09'!$H$35:$H$55,'W09'!$I$35:$I$55+'W09'!$J$35:$J$55)+SUMPRODUCT(--('W09'!$M$59:$M$85=$M9),'W09'!$H$59:$H$85,'W09'!$I$59:$I$85+'W09'!$J$59:$J$85)+SUMPRODUCT(--('W09'!$M$89:$M$109=$M9),'W09'!$H$89:$H$109,'W09'!$I$89:$I$109+'W09'!$J$89:$J$109))=0,"",(SUMPRODUCT(--($M$9:$M$31=$M9),$H$9:$H$31,$I$9:$I$31+$J$9:$J$31)+SUMPRODUCT(--($M$35:$M$55=$M9),$H$35:$H$55,$I$35:$I$55+$J$35:$J$55)+SUMPRODUCT(--($M$59:$M$85=$M9),$H$59:$H$85,$I$59:$I$85+$J$59:$J$85)+SUMPRODUCT(--($M$89:$M$109=$M9),$H$89:$H$109,$I$89:$I$109+$J$89:$J$109))/(SUMPRODUCT(--('W09'!$M$9:$M$31=$M9),'W09'!$H$9:$H$31,'W09'!$I$9:$I$31+'W09'!$J$9:$J$31)+SUMPRODUCT(--('W09'!$M$35:$M$55=$M9),'W09'!$H$35:$H$55,'W09'!$I$35:$I$55+'W09'!$J$35:$J$55)+SUMPRODUCT(--('W09'!$M$59:$M$85=$M9),'W09'!$H$59:$H$85,'W09'!$I$59:$I$85+'W09'!$J$59:$J$85)+SUMPRODUCT(--('W09'!$M$89:$M$109=$M9),'W09'!$H$89:$H$109,'W09'!$I$89:$I$109+'W09'!$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57.2</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09'!$M$9:$M$31=$M12),'W09'!$H$9:$H$31,'W09'!$I$9:$I$31+'W09'!$J$9:$J$31)+SUMPRODUCT(--('W09'!$M$35:$M$55=$M12),'W09'!$H$35:$H$55,'W09'!$I$35:$I$55+'W09'!$J$35:$J$55)+SUMPRODUCT(--('W09'!$M$59:$M$85=$M12),'W09'!$H$59:$H$85,'W09'!$I$59:$I$85+'W09'!$J$59:$J$85)+SUMPRODUCT(--('W09'!$M$89:$M$109=$M12),'W09'!$H$89:$H$109,'W09'!$I$89:$I$109+'W09'!$J$89:$J$109))=0,"",(SUMPRODUCT(--($M$9:$M$31=$M12),$H$9:$H$31,$I$9:$I$31+$J$9:$J$31)+SUMPRODUCT(--($M$35:$M$55=$M12),$H$35:$H$55,$I$35:$I$55+$J$35:$J$55)+SUMPRODUCT(--($M$59:$M$85=$M12),$H$59:$H$85,$I$59:$I$85+$J$59:$J$85)+SUMPRODUCT(--($M$89:$M$109=$M12),$H$89:$H$109,$I$89:$I$109+$J$89:$J$109))/(SUMPRODUCT(--('W09'!$M$9:$M$31=$M12),'W09'!$H$9:$H$31,'W09'!$I$9:$I$31+'W09'!$J$9:$J$31)+SUMPRODUCT(--('W09'!$M$35:$M$55=$M12),'W09'!$H$35:$H$55,'W09'!$I$35:$I$55+'W09'!$J$35:$J$55)+SUMPRODUCT(--('W09'!$M$59:$M$85=$M12),'W09'!$H$59:$H$85,'W09'!$I$59:$I$85+'W09'!$J$59:$J$85)+SUMPRODUCT(--('W09'!$M$89:$M$109=$M12),'W09'!$H$89:$H$109,'W09'!$I$89:$I$109+'W09'!$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70.2</v>
      </c>
      <c r="H15" s="160" t="n"/>
      <c r="I15" s="161" t="n"/>
      <c r="J15" s="161" t="n"/>
      <c r="K15" s="158" t="inlineStr"/>
      <c r="L15" s="283">
        <f>IFERROR(IF($M15="","",IF((SUMPRODUCT(--($M$9:$M$31=$M15),$H$9:$H$31,$I$9:$I$31+$J$9:$J$31)+SUMPRODUCT(--($M$35:$M$55=$M15),$H$35:$H$55,$I$35:$I$55+$J$35:$J$55)+SUMPRODUCT(--($M$59:$M$85=$M15),$H$59:$H$85,$I$59:$I$85+$J$59:$J$85)+SUMPRODUCT(--($M$89:$M$109=$M15),$H$89:$H$109,$I$89:$I$109+$J$89:$J$109))=0,"",IF((SUMPRODUCT(--('W09'!$M$9:$M$31=$M15),'W09'!$H$9:$H$31,'W09'!$I$9:$I$31+'W09'!$J$9:$J$31)+SUMPRODUCT(--('W09'!$M$35:$M$55=$M15),'W09'!$H$35:$H$55,'W09'!$I$35:$I$55+'W09'!$J$35:$J$55)+SUMPRODUCT(--('W09'!$M$59:$M$85=$M15),'W09'!$H$59:$H$85,'W09'!$I$59:$I$85+'W09'!$J$59:$J$85)+SUMPRODUCT(--('W09'!$M$89:$M$109=$M15),'W09'!$H$89:$H$109,'W09'!$I$89:$I$109+'W09'!$J$89:$J$109))=0,"",(SUMPRODUCT(--($M$9:$M$31=$M15),$H$9:$H$31,$I$9:$I$31+$J$9:$J$31)+SUMPRODUCT(--($M$35:$M$55=$M15),$H$35:$H$55,$I$35:$I$55+$J$35:$J$55)+SUMPRODUCT(--($M$59:$M$85=$M15),$H$59:$H$85,$I$59:$I$85+$J$59:$J$85)+SUMPRODUCT(--($M$89:$M$109=$M15),$H$89:$H$109,$I$89:$I$109+$J$89:$J$109))/(SUMPRODUCT(--('W09'!$M$9:$M$31=$M15),'W09'!$H$9:$H$31,'W09'!$I$9:$I$31+'W09'!$J$9:$J$31)+SUMPRODUCT(--('W09'!$M$35:$M$55=$M15),'W09'!$H$35:$H$55,'W09'!$I$35:$I$55+'W09'!$J$35:$J$55)+SUMPRODUCT(--('W09'!$M$59:$M$85=$M15),'W09'!$H$59:$H$85,'W09'!$I$59:$I$85+'W09'!$J$59:$J$85)+SUMPRODUCT(--('W09'!$M$89:$M$109=$M15),'W09'!$H$89:$H$109,'W09'!$I$89:$I$109+'W09'!$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20.8</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09'!$M$9:$M$31=$M17),'W09'!$H$9:$H$31,'W09'!$I$9:$I$31+'W09'!$J$9:$J$31)+SUMPRODUCT(--('W09'!$M$35:$M$55=$M17),'W09'!$H$35:$H$55,'W09'!$I$35:$I$55+'W09'!$J$35:$J$55)+SUMPRODUCT(--('W09'!$M$59:$M$85=$M17),'W09'!$H$59:$H$85,'W09'!$I$59:$I$85+'W09'!$J$59:$J$85)+SUMPRODUCT(--('W09'!$M$89:$M$109=$M17),'W09'!$H$89:$H$109,'W09'!$I$89:$I$109+'W09'!$J$89:$J$109))=0,"",(SUMPRODUCT(--($M$9:$M$31=$M17),$H$9:$H$31,$I$9:$I$31+$J$9:$J$31)+SUMPRODUCT(--($M$35:$M$55=$M17),$H$35:$H$55,$I$35:$I$55+$J$35:$J$55)+SUMPRODUCT(--($M$59:$M$85=$M17),$H$59:$H$85,$I$59:$I$85+$J$59:$J$85)+SUMPRODUCT(--($M$89:$M$109=$M17),$H$89:$H$109,$I$89:$I$109+$J$89:$J$109))/(SUMPRODUCT(--('W09'!$M$9:$M$31=$M17),'W09'!$H$9:$H$31,'W09'!$I$9:$I$31+'W09'!$J$9:$J$31)+SUMPRODUCT(--('W09'!$M$35:$M$55=$M17),'W09'!$H$35:$H$55,'W09'!$I$35:$I$55+'W09'!$J$35:$J$55)+SUMPRODUCT(--('W09'!$M$59:$M$85=$M17),'W09'!$H$59:$H$85,'W09'!$I$59:$I$85+'W09'!$J$59:$J$85)+SUMPRODUCT(--('W09'!$M$89:$M$109=$M17),'W09'!$H$89:$H$109,'W09'!$I$89:$I$109+'W09'!$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93.59999999999999</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09'!$M$9:$M$31=$M19),'W09'!$H$9:$H$31,'W09'!$I$9:$I$31+'W09'!$J$9:$J$31)+SUMPRODUCT(--('W09'!$M$35:$M$55=$M19),'W09'!$H$35:$H$55,'W09'!$I$35:$I$55+'W09'!$J$35:$J$55)+SUMPRODUCT(--('W09'!$M$59:$M$85=$M19),'W09'!$H$59:$H$85,'W09'!$I$59:$I$85+'W09'!$J$59:$J$85)+SUMPRODUCT(--('W09'!$M$89:$M$109=$M19),'W09'!$H$89:$H$109,'W09'!$I$89:$I$109+'W09'!$J$89:$J$109))=0,"",(SUMPRODUCT(--($M$9:$M$31=$M19),$H$9:$H$31,$I$9:$I$31+$J$9:$J$31)+SUMPRODUCT(--($M$35:$M$55=$M19),$H$35:$H$55,$I$35:$I$55+$J$35:$J$55)+SUMPRODUCT(--($M$59:$M$85=$M19),$H$59:$H$85,$I$59:$I$85+$J$59:$J$85)+SUMPRODUCT(--($M$89:$M$109=$M19),$H$89:$H$109,$I$89:$I$109+$J$89:$J$109))/(SUMPRODUCT(--('W09'!$M$9:$M$31=$M19),'W09'!$H$9:$H$31,'W09'!$I$9:$I$31+'W09'!$J$9:$J$31)+SUMPRODUCT(--('W09'!$M$35:$M$55=$M19),'W09'!$H$35:$H$55,'W09'!$I$35:$I$55+'W09'!$J$35:$J$55)+SUMPRODUCT(--('W09'!$M$59:$M$85=$M19),'W09'!$H$59:$H$85,'W09'!$I$59:$I$85+'W09'!$J$59:$J$85)+SUMPRODUCT(--('W09'!$M$89:$M$109=$M19),'W09'!$H$89:$H$109,'W09'!$I$89:$I$109+'W09'!$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09'!$M$9:$M$31=$M22),'W09'!$H$9:$H$31,'W09'!$I$9:$I$31+'W09'!$J$9:$J$31)+SUMPRODUCT(--('W09'!$M$35:$M$55=$M22),'W09'!$H$35:$H$55,'W09'!$I$35:$I$55+'W09'!$J$35:$J$55)+SUMPRODUCT(--('W09'!$M$59:$M$85=$M22),'W09'!$H$59:$H$85,'W09'!$I$59:$I$85+'W09'!$J$59:$J$85)+SUMPRODUCT(--('W09'!$M$89:$M$109=$M22),'W09'!$H$89:$H$109,'W09'!$I$89:$I$109+'W09'!$J$89:$J$109))=0,"",(SUMPRODUCT(--($M$9:$M$31=$M22),$H$9:$H$31,$I$9:$I$31+$J$9:$J$31)+SUMPRODUCT(--($M$35:$M$55=$M22),$H$35:$H$55,$I$35:$I$55+$J$35:$J$55)+SUMPRODUCT(--($M$59:$M$85=$M22),$H$59:$H$85,$I$59:$I$85+$J$59:$J$85)+SUMPRODUCT(--($M$89:$M$109=$M22),$H$89:$H$109,$I$89:$I$109+$J$89:$J$109))/(SUMPRODUCT(--('W09'!$M$9:$M$31=$M22),'W09'!$H$9:$H$31,'W09'!$I$9:$I$31+'W09'!$J$9:$J$31)+SUMPRODUCT(--('W09'!$M$35:$M$55=$M22),'W09'!$H$35:$H$55,'W09'!$I$35:$I$55+'W09'!$J$35:$J$55)+SUMPRODUCT(--('W09'!$M$59:$M$85=$M22),'W09'!$H$59:$H$85,'W09'!$I$59:$I$85+'W09'!$J$59:$J$85)+SUMPRODUCT(--('W09'!$M$89:$M$109=$M22),'W09'!$H$89:$H$109,'W09'!$I$89:$I$109+'W09'!$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09'!$M$9:$M$31=$M25),'W09'!$H$9:$H$31,'W09'!$I$9:$I$31+'W09'!$J$9:$J$31)+SUMPRODUCT(--('W09'!$M$35:$M$55=$M25),'W09'!$H$35:$H$55,'W09'!$I$35:$I$55+'W09'!$J$35:$J$55)+SUMPRODUCT(--('W09'!$M$59:$M$85=$M25),'W09'!$H$59:$H$85,'W09'!$I$59:$I$85+'W09'!$J$59:$J$85)+SUMPRODUCT(--('W09'!$M$89:$M$109=$M25),'W09'!$H$89:$H$109,'W09'!$I$89:$I$109+'W09'!$J$89:$J$109))=0,"",(SUMPRODUCT(--($M$9:$M$31=$M25),$H$9:$H$31,$I$9:$I$31+$J$9:$J$31)+SUMPRODUCT(--($M$35:$M$55=$M25),$H$35:$H$55,$I$35:$I$55+$J$35:$J$55)+SUMPRODUCT(--($M$59:$M$85=$M25),$H$59:$H$85,$I$59:$I$85+$J$59:$J$85)+SUMPRODUCT(--($M$89:$M$109=$M25),$H$89:$H$109,$I$89:$I$109+$J$89:$J$109))/(SUMPRODUCT(--('W09'!$M$9:$M$31=$M25),'W09'!$H$9:$H$31,'W09'!$I$9:$I$31+'W09'!$J$9:$J$31)+SUMPRODUCT(--('W09'!$M$35:$M$55=$M25),'W09'!$H$35:$H$55,'W09'!$I$35:$I$55+'W09'!$J$35:$J$55)+SUMPRODUCT(--('W09'!$M$59:$M$85=$M25),'W09'!$H$59:$H$85,'W09'!$I$59:$I$85+'W09'!$J$59:$J$85)+SUMPRODUCT(--('W09'!$M$89:$M$109=$M25),'W09'!$H$89:$H$109,'W09'!$I$89:$I$109+'W09'!$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09'!$M$9:$M$31=$M29),'W09'!$H$9:$H$31,'W09'!$I$9:$I$31+'W09'!$J$9:$J$31)+SUMPRODUCT(--('W09'!$M$35:$M$55=$M29),'W09'!$H$35:$H$55,'W09'!$I$35:$I$55+'W09'!$J$35:$J$55)+SUMPRODUCT(--('W09'!$M$59:$M$85=$M29),'W09'!$H$59:$H$85,'W09'!$I$59:$I$85+'W09'!$J$59:$J$85)+SUMPRODUCT(--('W09'!$M$89:$M$109=$M29),'W09'!$H$89:$H$109,'W09'!$I$89:$I$109+'W09'!$J$89:$J$109))=0,"",(SUMPRODUCT(--($M$9:$M$31=$M29),$H$9:$H$31,$I$9:$I$31+$J$9:$J$31)+SUMPRODUCT(--($M$35:$M$55=$M29),$H$35:$H$55,$I$35:$I$55+$J$35:$J$55)+SUMPRODUCT(--($M$59:$M$85=$M29),$H$59:$H$85,$I$59:$I$85+$J$59:$J$85)+SUMPRODUCT(--($M$89:$M$109=$M29),$H$89:$H$109,$I$89:$I$109+$J$89:$J$109))/(SUMPRODUCT(--('W09'!$M$9:$M$31=$M29),'W09'!$H$9:$H$31,'W09'!$I$9:$I$31+'W09'!$J$9:$J$31)+SUMPRODUCT(--('W09'!$M$35:$M$55=$M29),'W09'!$H$35:$H$55,'W09'!$I$35:$I$55+'W09'!$J$35:$J$55)+SUMPRODUCT(--('W09'!$M$59:$M$85=$M29),'W09'!$H$59:$H$85,'W09'!$I$59:$I$85+'W09'!$J$59:$J$85)+SUMPRODUCT(--('W09'!$M$89:$M$109=$M29),'W09'!$H$89:$H$109,'W09'!$I$89:$I$109+'W09'!$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176.8</v>
      </c>
      <c r="H35" s="160" t="n"/>
      <c r="I35" s="161" t="n"/>
      <c r="J35" s="161" t="n"/>
      <c r="K35" s="158" t="inlineStr"/>
      <c r="L35" s="283">
        <f>IFERROR(IF($M35="","",IF((SUMPRODUCT(--($M$9:$M$31=$M35),$H$9:$H$31,$I$9:$I$31+$J$9:$J$31)+SUMPRODUCT(--($M$35:$M$55=$M35),$H$35:$H$55,$I$35:$I$55+$J$35:$J$55)+SUMPRODUCT(--($M$59:$M$85=$M35),$H$59:$H$85,$I$59:$I$85+$J$59:$J$85)+SUMPRODUCT(--($M$89:$M$109=$M35),$H$89:$H$109,$I$89:$I$109+$J$89:$J$109))=0,"",IF((SUMPRODUCT(--('W09'!$M$9:$M$31=$M35),'W09'!$H$9:$H$31,'W09'!$I$9:$I$31+'W09'!$J$9:$J$31)+SUMPRODUCT(--('W09'!$M$35:$M$55=$M35),'W09'!$H$35:$H$55,'W09'!$I$35:$I$55+'W09'!$J$35:$J$55)+SUMPRODUCT(--('W09'!$M$59:$M$85=$M35),'W09'!$H$59:$H$85,'W09'!$I$59:$I$85+'W09'!$J$59:$J$85)+SUMPRODUCT(--('W09'!$M$89:$M$109=$M35),'W09'!$H$89:$H$109,'W09'!$I$89:$I$109+'W09'!$J$89:$J$109))=0,"",(SUMPRODUCT(--($M$9:$M$31=$M35),$H$9:$H$31,$I$9:$I$31+$J$9:$J$31)+SUMPRODUCT(--($M$35:$M$55=$M35),$H$35:$H$55,$I$35:$I$55+$J$35:$J$55)+SUMPRODUCT(--($M$59:$M$85=$M35),$H$59:$H$85,$I$59:$I$85+$J$59:$J$85)+SUMPRODUCT(--($M$89:$M$109=$M35),$H$89:$H$109,$I$89:$I$109+$J$89:$J$109))/(SUMPRODUCT(--('W09'!$M$9:$M$31=$M35),'W09'!$H$9:$H$31,'W09'!$I$9:$I$31+'W09'!$J$9:$J$31)+SUMPRODUCT(--('W09'!$M$35:$M$55=$M35),'W09'!$H$35:$H$55,'W09'!$I$35:$I$55+'W09'!$J$35:$J$55)+SUMPRODUCT(--('W09'!$M$59:$M$85=$M35),'W09'!$H$59:$H$85,'W09'!$I$59:$I$85+'W09'!$J$59:$J$85)+SUMPRODUCT(--('W09'!$M$89:$M$109=$M35),'W09'!$H$89:$H$109,'W09'!$I$89:$I$109+'W09'!$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166.4</v>
      </c>
      <c r="H38" s="160" t="n"/>
      <c r="I38" s="161" t="n"/>
      <c r="J38" s="161" t="n"/>
      <c r="K38" s="164" t="inlineStr"/>
      <c r="L38" s="283">
        <f>IFERROR(IF($M38="","",IF((SUMPRODUCT(--($M$9:$M$31=$M38),$H$9:$H$31,$I$9:$I$31+$J$9:$J$31)+SUMPRODUCT(--($M$35:$M$55=$M38),$H$35:$H$55,$I$35:$I$55+$J$35:$J$55)+SUMPRODUCT(--($M$59:$M$85=$M38),$H$59:$H$85,$I$59:$I$85+$J$59:$J$85)+SUMPRODUCT(--($M$89:$M$109=$M38),$H$89:$H$109,$I$89:$I$109+$J$89:$J$109))=0,"",IF((SUMPRODUCT(--('W09'!$M$9:$M$31=$M38),'W09'!$H$9:$H$31,'W09'!$I$9:$I$31+'W09'!$J$9:$J$31)+SUMPRODUCT(--('W09'!$M$35:$M$55=$M38),'W09'!$H$35:$H$55,'W09'!$I$35:$I$55+'W09'!$J$35:$J$55)+SUMPRODUCT(--('W09'!$M$59:$M$85=$M38),'W09'!$H$59:$H$85,'W09'!$I$59:$I$85+'W09'!$J$59:$J$85)+SUMPRODUCT(--('W09'!$M$89:$M$109=$M38),'W09'!$H$89:$H$109,'W09'!$I$89:$I$109+'W09'!$J$89:$J$109))=0,"",(SUMPRODUCT(--($M$9:$M$31=$M38),$H$9:$H$31,$I$9:$I$31+$J$9:$J$31)+SUMPRODUCT(--($M$35:$M$55=$M38),$H$35:$H$55,$I$35:$I$55+$J$35:$J$55)+SUMPRODUCT(--($M$59:$M$85=$M38),$H$59:$H$85,$I$59:$I$85+$J$59:$J$85)+SUMPRODUCT(--($M$89:$M$109=$M38),$H$89:$H$109,$I$89:$I$109+$J$89:$J$109))/(SUMPRODUCT(--('W09'!$M$9:$M$31=$M38),'W09'!$H$9:$H$31,'W09'!$I$9:$I$31+'W09'!$J$9:$J$31)+SUMPRODUCT(--('W09'!$M$35:$M$55=$M38),'W09'!$H$35:$H$55,'W09'!$I$35:$I$55+'W09'!$J$35:$J$55)+SUMPRODUCT(--('W09'!$M$59:$M$85=$M38),'W09'!$H$59:$H$85,'W09'!$I$59:$I$85+'W09'!$J$59:$J$85)+SUMPRODUCT(--('W09'!$M$89:$M$109=$M38),'W09'!$H$89:$H$109,'W09'!$I$89:$I$109+'W09'!$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67.59999999999999</v>
      </c>
      <c r="H41" s="160" t="n"/>
      <c r="I41" s="161" t="n"/>
      <c r="J41" s="161" t="n"/>
      <c r="K41" s="158" t="inlineStr"/>
      <c r="L41" s="283">
        <f>IFERROR(IF($M41="","",IF((SUMPRODUCT(--($M$9:$M$31=$M41),$H$9:$H$31,$I$9:$I$31+$J$9:$J$31)+SUMPRODUCT(--($M$35:$M$55=$M41),$H$35:$H$55,$I$35:$I$55+$J$35:$J$55)+SUMPRODUCT(--($M$59:$M$85=$M41),$H$59:$H$85,$I$59:$I$85+$J$59:$J$85)+SUMPRODUCT(--($M$89:$M$109=$M41),$H$89:$H$109,$I$89:$I$109+$J$89:$J$109))=0,"",IF((SUMPRODUCT(--('W09'!$M$9:$M$31=$M41),'W09'!$H$9:$H$31,'W09'!$I$9:$I$31+'W09'!$J$9:$J$31)+SUMPRODUCT(--('W09'!$M$35:$M$55=$M41),'W09'!$H$35:$H$55,'W09'!$I$35:$I$55+'W09'!$J$35:$J$55)+SUMPRODUCT(--('W09'!$M$59:$M$85=$M41),'W09'!$H$59:$H$85,'W09'!$I$59:$I$85+'W09'!$J$59:$J$85)+SUMPRODUCT(--('W09'!$M$89:$M$109=$M41),'W09'!$H$89:$H$109,'W09'!$I$89:$I$109+'W09'!$J$89:$J$109))=0,"",(SUMPRODUCT(--($M$9:$M$31=$M41),$H$9:$H$31,$I$9:$I$31+$J$9:$J$31)+SUMPRODUCT(--($M$35:$M$55=$M41),$H$35:$H$55,$I$35:$I$55+$J$35:$J$55)+SUMPRODUCT(--($M$59:$M$85=$M41),$H$59:$H$85,$I$59:$I$85+$J$59:$J$85)+SUMPRODUCT(--($M$89:$M$109=$M41),$H$89:$H$109,$I$89:$I$109+$J$89:$J$109))/(SUMPRODUCT(--('W09'!$M$9:$M$31=$M41),'W09'!$H$9:$H$31,'W09'!$I$9:$I$31+'W09'!$J$9:$J$31)+SUMPRODUCT(--('W09'!$M$35:$M$55=$M41),'W09'!$H$35:$H$55,'W09'!$I$35:$I$55+'W09'!$J$35:$J$55)+SUMPRODUCT(--('W09'!$M$59:$M$85=$M41),'W09'!$H$59:$H$85,'W09'!$I$59:$I$85+'W09'!$J$59:$J$85)+SUMPRODUCT(--('W09'!$M$89:$M$109=$M41),'W09'!$H$89:$H$109,'W09'!$I$89:$I$109+'W09'!$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31.2</v>
      </c>
      <c r="H43" s="160" t="n"/>
      <c r="I43" s="161" t="n"/>
      <c r="J43" s="161" t="n"/>
      <c r="K43" s="158" t="inlineStr"/>
      <c r="L43" s="283">
        <f>IFERROR(IF($M43="","",IF((SUMPRODUCT(--($M$9:$M$31=$M43),$H$9:$H$31,$I$9:$I$31+$J$9:$J$31)+SUMPRODUCT(--($M$35:$M$55=$M43),$H$35:$H$55,$I$35:$I$55+$J$35:$J$55)+SUMPRODUCT(--($M$59:$M$85=$M43),$H$59:$H$85,$I$59:$I$85+$J$59:$J$85)+SUMPRODUCT(--($M$89:$M$109=$M43),$H$89:$H$109,$I$89:$I$109+$J$89:$J$109))=0,"",IF((SUMPRODUCT(--('W09'!$M$9:$M$31=$M43),'W09'!$H$9:$H$31,'W09'!$I$9:$I$31+'W09'!$J$9:$J$31)+SUMPRODUCT(--('W09'!$M$35:$M$55=$M43),'W09'!$H$35:$H$55,'W09'!$I$35:$I$55+'W09'!$J$35:$J$55)+SUMPRODUCT(--('W09'!$M$59:$M$85=$M43),'W09'!$H$59:$H$85,'W09'!$I$59:$I$85+'W09'!$J$59:$J$85)+SUMPRODUCT(--('W09'!$M$89:$M$109=$M43),'W09'!$H$89:$H$109,'W09'!$I$89:$I$109+'W09'!$J$89:$J$109))=0,"",(SUMPRODUCT(--($M$9:$M$31=$M43),$H$9:$H$31,$I$9:$I$31+$J$9:$J$31)+SUMPRODUCT(--($M$35:$M$55=$M43),$H$35:$H$55,$I$35:$I$55+$J$35:$J$55)+SUMPRODUCT(--($M$59:$M$85=$M43),$H$59:$H$85,$I$59:$I$85+$J$59:$J$85)+SUMPRODUCT(--($M$89:$M$109=$M43),$H$89:$H$109,$I$89:$I$109+$J$89:$J$109))/(SUMPRODUCT(--('W09'!$M$9:$M$31=$M43),'W09'!$H$9:$H$31,'W09'!$I$9:$I$31+'W09'!$J$9:$J$31)+SUMPRODUCT(--('W09'!$M$35:$M$55=$M43),'W09'!$H$35:$H$55,'W09'!$I$35:$I$55+'W09'!$J$35:$J$55)+SUMPRODUCT(--('W09'!$M$59:$M$85=$M43),'W09'!$H$59:$H$85,'W09'!$I$59:$I$85+'W09'!$J$59:$J$85)+SUMPRODUCT(--('W09'!$M$89:$M$109=$M43),'W09'!$H$89:$H$109,'W09'!$I$89:$I$109+'W09'!$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83.2</v>
      </c>
      <c r="H46" s="168" t="n"/>
      <c r="I46" s="168" t="n"/>
      <c r="J46" s="168" t="n"/>
      <c r="K46" s="164" t="inlineStr"/>
      <c r="L46" s="283">
        <f>IFERROR(IF($M46="","",IF((SUMPRODUCT(--($M$9:$M$31=$M46),$H$9:$H$31,$I$9:$I$31+$J$9:$J$31)+SUMPRODUCT(--($M$35:$M$55=$M46),$H$35:$H$55,$I$35:$I$55+$J$35:$J$55)+SUMPRODUCT(--($M$59:$M$85=$M46),$H$59:$H$85,$I$59:$I$85+$J$59:$J$85)+SUMPRODUCT(--($M$89:$M$109=$M46),$H$89:$H$109,$I$89:$I$109+$J$89:$J$109))=0,"",IF((SUMPRODUCT(--('W09'!$M$9:$M$31=$M46),'W09'!$H$9:$H$31,'W09'!$I$9:$I$31+'W09'!$J$9:$J$31)+SUMPRODUCT(--('W09'!$M$35:$M$55=$M46),'W09'!$H$35:$H$55,'W09'!$I$35:$I$55+'W09'!$J$35:$J$55)+SUMPRODUCT(--('W09'!$M$59:$M$85=$M46),'W09'!$H$59:$H$85,'W09'!$I$59:$I$85+'W09'!$J$59:$J$85)+SUMPRODUCT(--('W09'!$M$89:$M$109=$M46),'W09'!$H$89:$H$109,'W09'!$I$89:$I$109+'W09'!$J$89:$J$109))=0,"",(SUMPRODUCT(--($M$9:$M$31=$M46),$H$9:$H$31,$I$9:$I$31+$J$9:$J$31)+SUMPRODUCT(--($M$35:$M$55=$M46),$H$35:$H$55,$I$35:$I$55+$J$35:$J$55)+SUMPRODUCT(--($M$59:$M$85=$M46),$H$59:$H$85,$I$59:$I$85+$J$59:$J$85)+SUMPRODUCT(--($M$89:$M$109=$M46),$H$89:$H$109,$I$89:$I$109+$J$89:$J$109))/(SUMPRODUCT(--('W09'!$M$9:$M$31=$M46),'W09'!$H$9:$H$31,'W09'!$I$9:$I$31+'W09'!$J$9:$J$31)+SUMPRODUCT(--('W09'!$M$35:$M$55=$M46),'W09'!$H$35:$H$55,'W09'!$I$35:$I$55+'W09'!$J$35:$J$55)+SUMPRODUCT(--('W09'!$M$59:$M$85=$M46),'W09'!$H$59:$H$85,'W09'!$I$59:$I$85+'W09'!$J$59:$J$85)+SUMPRODUCT(--('W09'!$M$89:$M$109=$M46),'W09'!$H$89:$H$109,'W09'!$I$89:$I$109+'W09'!$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09'!$M$9:$M$31=$M48),'W09'!$H$9:$H$31,'W09'!$I$9:$I$31+'W09'!$J$9:$J$31)+SUMPRODUCT(--('W09'!$M$35:$M$55=$M48),'W09'!$H$35:$H$55,'W09'!$I$35:$I$55+'W09'!$J$35:$J$55)+SUMPRODUCT(--('W09'!$M$59:$M$85=$M48),'W09'!$H$59:$H$85,'W09'!$I$59:$I$85+'W09'!$J$59:$J$85)+SUMPRODUCT(--('W09'!$M$89:$M$109=$M48),'W09'!$H$89:$H$109,'W09'!$I$89:$I$109+'W09'!$J$89:$J$109))=0,"",(SUMPRODUCT(--($M$9:$M$31=$M48),$H$9:$H$31,$I$9:$I$31+$J$9:$J$31)+SUMPRODUCT(--($M$35:$M$55=$M48),$H$35:$H$55,$I$35:$I$55+$J$35:$J$55)+SUMPRODUCT(--($M$59:$M$85=$M48),$H$59:$H$85,$I$59:$I$85+$J$59:$J$85)+SUMPRODUCT(--($M$89:$M$109=$M48),$H$89:$H$109,$I$89:$I$109+$J$89:$J$109))/(SUMPRODUCT(--('W09'!$M$9:$M$31=$M48),'W09'!$H$9:$H$31,'W09'!$I$9:$I$31+'W09'!$J$9:$J$31)+SUMPRODUCT(--('W09'!$M$35:$M$55=$M48),'W09'!$H$35:$H$55,'W09'!$I$35:$I$55+'W09'!$J$35:$J$55)+SUMPRODUCT(--('W09'!$M$59:$M$85=$M48),'W09'!$H$59:$H$85,'W09'!$I$59:$I$85+'W09'!$J$59:$J$85)+SUMPRODUCT(--('W09'!$M$89:$M$109=$M48),'W09'!$H$89:$H$109,'W09'!$I$89:$I$109+'W09'!$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52</v>
      </c>
      <c r="H52" s="160" t="n"/>
      <c r="I52" s="161" t="n"/>
      <c r="J52" s="161" t="n"/>
      <c r="K52" s="164" t="inlineStr"/>
      <c r="L52" s="283">
        <f>IFERROR(IF($M52="","",IF((SUMPRODUCT(--($M$9:$M$31=$M52),$H$9:$H$31,$I$9:$I$31+$J$9:$J$31)+SUMPRODUCT(--($M$35:$M$55=$M52),$H$35:$H$55,$I$35:$I$55+$J$35:$J$55)+SUMPRODUCT(--($M$59:$M$85=$M52),$H$59:$H$85,$I$59:$I$85+$J$59:$J$85)+SUMPRODUCT(--($M$89:$M$109=$M52),$H$89:$H$109,$I$89:$I$109+$J$89:$J$109))=0,"",IF((SUMPRODUCT(--('W09'!$M$9:$M$31=$M52),'W09'!$H$9:$H$31,'W09'!$I$9:$I$31+'W09'!$J$9:$J$31)+SUMPRODUCT(--('W09'!$M$35:$M$55=$M52),'W09'!$H$35:$H$55,'W09'!$I$35:$I$55+'W09'!$J$35:$J$55)+SUMPRODUCT(--('W09'!$M$59:$M$85=$M52),'W09'!$H$59:$H$85,'W09'!$I$59:$I$85+'W09'!$J$59:$J$85)+SUMPRODUCT(--('W09'!$M$89:$M$109=$M52),'W09'!$H$89:$H$109,'W09'!$I$89:$I$109+'W09'!$J$89:$J$109))=0,"",(SUMPRODUCT(--($M$9:$M$31=$M52),$H$9:$H$31,$I$9:$I$31+$J$9:$J$31)+SUMPRODUCT(--($M$35:$M$55=$M52),$H$35:$H$55,$I$35:$I$55+$J$35:$J$55)+SUMPRODUCT(--($M$59:$M$85=$M52),$H$59:$H$85,$I$59:$I$85+$J$59:$J$85)+SUMPRODUCT(--($M$89:$M$109=$M52),$H$89:$H$109,$I$89:$I$109+$J$89:$J$109))/(SUMPRODUCT(--('W09'!$M$9:$M$31=$M52),'W09'!$H$9:$H$31,'W09'!$I$9:$I$31+'W09'!$J$9:$J$31)+SUMPRODUCT(--('W09'!$M$35:$M$55=$M52),'W09'!$H$35:$H$55,'W09'!$I$35:$I$55+'W09'!$J$35:$J$55)+SUMPRODUCT(--('W09'!$M$59:$M$85=$M52),'W09'!$H$59:$H$85,'W09'!$I$59:$I$85+'W09'!$J$59:$J$85)+SUMPRODUCT(--('W09'!$M$89:$M$109=$M52),'W09'!$H$89:$H$109,'W09'!$I$89:$I$109+'W09'!$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93.59999999999999</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09'!$M$9:$M$31=$M59),'W09'!$H$9:$H$31,'W09'!$I$9:$I$31+'W09'!$J$9:$J$31)+SUMPRODUCT(--('W09'!$M$35:$M$55=$M59),'W09'!$H$35:$H$55,'W09'!$I$35:$I$55+'W09'!$J$35:$J$55)+SUMPRODUCT(--('W09'!$M$59:$M$85=$M59),'W09'!$H$59:$H$85,'W09'!$I$59:$I$85+'W09'!$J$59:$J$85)+SUMPRODUCT(--('W09'!$M$89:$M$109=$M59),'W09'!$H$89:$H$109,'W09'!$I$89:$I$109+'W09'!$J$89:$J$109))=0,"",(SUMPRODUCT(--($M$9:$M$31=$M59),$H$9:$H$31,$I$9:$I$31+$J$9:$J$31)+SUMPRODUCT(--($M$35:$M$55=$M59),$H$35:$H$55,$I$35:$I$55+$J$35:$J$55)+SUMPRODUCT(--($M$59:$M$85=$M59),$H$59:$H$85,$I$59:$I$85+$J$59:$J$85)+SUMPRODUCT(--($M$89:$M$109=$M59),$H$89:$H$109,$I$89:$I$109+$J$89:$J$109))/(SUMPRODUCT(--('W09'!$M$9:$M$31=$M59),'W09'!$H$9:$H$31,'W09'!$I$9:$I$31+'W09'!$J$9:$J$31)+SUMPRODUCT(--('W09'!$M$35:$M$55=$M59),'W09'!$H$35:$H$55,'W09'!$I$35:$I$55+'W09'!$J$35:$J$55)+SUMPRODUCT(--('W09'!$M$59:$M$85=$M59),'W09'!$H$59:$H$85,'W09'!$I$59:$I$85+'W09'!$J$59:$J$85)+SUMPRODUCT(--('W09'!$M$89:$M$109=$M59),'W09'!$H$89:$H$109,'W09'!$I$89:$I$109+'W09'!$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09'!$M$9:$M$31=$M62),'W09'!$H$9:$H$31,'W09'!$I$9:$I$31+'W09'!$J$9:$J$31)+SUMPRODUCT(--('W09'!$M$35:$M$55=$M62),'W09'!$H$35:$H$55,'W09'!$I$35:$I$55+'W09'!$J$35:$J$55)+SUMPRODUCT(--('W09'!$M$59:$M$85=$M62),'W09'!$H$59:$H$85,'W09'!$I$59:$I$85+'W09'!$J$59:$J$85)+SUMPRODUCT(--('W09'!$M$89:$M$109=$M62),'W09'!$H$89:$H$109,'W09'!$I$89:$I$109+'W09'!$J$89:$J$109))=0,"",(SUMPRODUCT(--($M$9:$M$31=$M62),$H$9:$H$31,$I$9:$I$31+$J$9:$J$31)+SUMPRODUCT(--($M$35:$M$55=$M62),$H$35:$H$55,$I$35:$I$55+$J$35:$J$55)+SUMPRODUCT(--($M$59:$M$85=$M62),$H$59:$H$85,$I$59:$I$85+$J$59:$J$85)+SUMPRODUCT(--($M$89:$M$109=$M62),$H$89:$H$109,$I$89:$I$109+$J$89:$J$109))/(SUMPRODUCT(--('W09'!$M$9:$M$31=$M62),'W09'!$H$9:$H$31,'W09'!$I$9:$I$31+'W09'!$J$9:$J$31)+SUMPRODUCT(--('W09'!$M$35:$M$55=$M62),'W09'!$H$35:$H$55,'W09'!$I$35:$I$55+'W09'!$J$35:$J$55)+SUMPRODUCT(--('W09'!$M$59:$M$85=$M62),'W09'!$H$59:$H$85,'W09'!$I$59:$I$85+'W09'!$J$59:$J$85)+SUMPRODUCT(--('W09'!$M$89:$M$109=$M62),'W09'!$H$89:$H$109,'W09'!$I$89:$I$109+'W09'!$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67.59999999999999</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09'!$M$9:$M$31=$M65),'W09'!$H$9:$H$31,'W09'!$I$9:$I$31+'W09'!$J$9:$J$31)+SUMPRODUCT(--('W09'!$M$35:$M$55=$M65),'W09'!$H$35:$H$55,'W09'!$I$35:$I$55+'W09'!$J$35:$J$55)+SUMPRODUCT(--('W09'!$M$59:$M$85=$M65),'W09'!$H$59:$H$85,'W09'!$I$59:$I$85+'W09'!$J$59:$J$85)+SUMPRODUCT(--('W09'!$M$89:$M$109=$M65),'W09'!$H$89:$H$109,'W09'!$I$89:$I$109+'W09'!$J$89:$J$109))=0,"",(SUMPRODUCT(--($M$9:$M$31=$M65),$H$9:$H$31,$I$9:$I$31+$J$9:$J$31)+SUMPRODUCT(--($M$35:$M$55=$M65),$H$35:$H$55,$I$35:$I$55+$J$35:$J$55)+SUMPRODUCT(--($M$59:$M$85=$M65),$H$59:$H$85,$I$59:$I$85+$J$59:$J$85)+SUMPRODUCT(--($M$89:$M$109=$M65),$H$89:$H$109,$I$89:$I$109+$J$89:$J$109))/(SUMPRODUCT(--('W09'!$M$9:$M$31=$M65),'W09'!$H$9:$H$31,'W09'!$I$9:$I$31+'W09'!$J$9:$J$31)+SUMPRODUCT(--('W09'!$M$35:$M$55=$M65),'W09'!$H$35:$H$55,'W09'!$I$35:$I$55+'W09'!$J$35:$J$55)+SUMPRODUCT(--('W09'!$M$59:$M$85=$M65),'W09'!$H$59:$H$85,'W09'!$I$59:$I$85+'W09'!$J$59:$J$85)+SUMPRODUCT(--('W09'!$M$89:$M$109=$M65),'W09'!$H$89:$H$109,'W09'!$I$89:$I$109+'W09'!$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09'!$M$9:$M$31=$M67),'W09'!$H$9:$H$31,'W09'!$I$9:$I$31+'W09'!$J$9:$J$31)+SUMPRODUCT(--('W09'!$M$35:$M$55=$M67),'W09'!$H$35:$H$55,'W09'!$I$35:$I$55+'W09'!$J$35:$J$55)+SUMPRODUCT(--('W09'!$M$59:$M$85=$M67),'W09'!$H$59:$H$85,'W09'!$I$59:$I$85+'W09'!$J$59:$J$85)+SUMPRODUCT(--('W09'!$M$89:$M$109=$M67),'W09'!$H$89:$H$109,'W09'!$I$89:$I$109+'W09'!$J$89:$J$109))=0,"",(SUMPRODUCT(--($M$9:$M$31=$M67),$H$9:$H$31,$I$9:$I$31+$J$9:$J$31)+SUMPRODUCT(--($M$35:$M$55=$M67),$H$35:$H$55,$I$35:$I$55+$J$35:$J$55)+SUMPRODUCT(--($M$59:$M$85=$M67),$H$59:$H$85,$I$59:$I$85+$J$59:$J$85)+SUMPRODUCT(--($M$89:$M$109=$M67),$H$89:$H$109,$I$89:$I$109+$J$89:$J$109))/(SUMPRODUCT(--('W09'!$M$9:$M$31=$M67),'W09'!$H$9:$H$31,'W09'!$I$9:$I$31+'W09'!$J$9:$J$31)+SUMPRODUCT(--('W09'!$M$35:$M$55=$M67),'W09'!$H$35:$H$55,'W09'!$I$35:$I$55+'W09'!$J$35:$J$55)+SUMPRODUCT(--('W09'!$M$59:$M$85=$M67),'W09'!$H$59:$H$85,'W09'!$I$59:$I$85+'W09'!$J$59:$J$85)+SUMPRODUCT(--('W09'!$M$89:$M$109=$M67),'W09'!$H$89:$H$109,'W09'!$I$89:$I$109+'W09'!$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72.8</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09'!$M$9:$M$31=$M69),'W09'!$H$9:$H$31,'W09'!$I$9:$I$31+'W09'!$J$9:$J$31)+SUMPRODUCT(--('W09'!$M$35:$M$55=$M69),'W09'!$H$35:$H$55,'W09'!$I$35:$I$55+'W09'!$J$35:$J$55)+SUMPRODUCT(--('W09'!$M$59:$M$85=$M69),'W09'!$H$59:$H$85,'W09'!$I$59:$I$85+'W09'!$J$59:$J$85)+SUMPRODUCT(--('W09'!$M$89:$M$109=$M69),'W09'!$H$89:$H$109,'W09'!$I$89:$I$109+'W09'!$J$89:$J$109))=0,"",(SUMPRODUCT(--($M$9:$M$31=$M69),$H$9:$H$31,$I$9:$I$31+$J$9:$J$31)+SUMPRODUCT(--($M$35:$M$55=$M69),$H$35:$H$55,$I$35:$I$55+$J$35:$J$55)+SUMPRODUCT(--($M$59:$M$85=$M69),$H$59:$H$85,$I$59:$I$85+$J$59:$J$85)+SUMPRODUCT(--($M$89:$M$109=$M69),$H$89:$H$109,$I$89:$I$109+$J$89:$J$109))/(SUMPRODUCT(--('W09'!$M$9:$M$31=$M69),'W09'!$H$9:$H$31,'W09'!$I$9:$I$31+'W09'!$J$9:$J$31)+SUMPRODUCT(--('W09'!$M$35:$M$55=$M69),'W09'!$H$35:$H$55,'W09'!$I$35:$I$55+'W09'!$J$35:$J$55)+SUMPRODUCT(--('W09'!$M$59:$M$85=$M69),'W09'!$H$59:$H$85,'W09'!$I$59:$I$85+'W09'!$J$59:$J$85)+SUMPRODUCT(--('W09'!$M$89:$M$109=$M69),'W09'!$H$89:$H$109,'W09'!$I$89:$I$109+'W09'!$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32.2</v>
      </c>
      <c r="H71" s="168" t="n"/>
      <c r="I71" s="168" t="n"/>
      <c r="J71" s="168" t="n"/>
      <c r="K71" s="158" t="inlineStr"/>
      <c r="L71" s="283">
        <f>IFERROR(IF($M71="","",IF((SUMPRODUCT(--($M$9:$M$31=$M71),$H$9:$H$31,$I$9:$I$31+$J$9:$J$31)+SUMPRODUCT(--($M$35:$M$55=$M71),$H$35:$H$55,$I$35:$I$55+$J$35:$J$55)+SUMPRODUCT(--($M$59:$M$85=$M71),$H$59:$H$85,$I$59:$I$85+$J$59:$J$85)+SUMPRODUCT(--($M$89:$M$109=$M71),$H$89:$H$109,$I$89:$I$109+$J$89:$J$109))=0,"",IF((SUMPRODUCT(--('W09'!$M$9:$M$31=$M71),'W09'!$H$9:$H$31,'W09'!$I$9:$I$31+'W09'!$J$9:$J$31)+SUMPRODUCT(--('W09'!$M$35:$M$55=$M71),'W09'!$H$35:$H$55,'W09'!$I$35:$I$55+'W09'!$J$35:$J$55)+SUMPRODUCT(--('W09'!$M$59:$M$85=$M71),'W09'!$H$59:$H$85,'W09'!$I$59:$I$85+'W09'!$J$59:$J$85)+SUMPRODUCT(--('W09'!$M$89:$M$109=$M71),'W09'!$H$89:$H$109,'W09'!$I$89:$I$109+'W09'!$J$89:$J$109))=0,"",(SUMPRODUCT(--($M$9:$M$31=$M71),$H$9:$H$31,$I$9:$I$31+$J$9:$J$31)+SUMPRODUCT(--($M$35:$M$55=$M71),$H$35:$H$55,$I$35:$I$55+$J$35:$J$55)+SUMPRODUCT(--($M$59:$M$85=$M71),$H$59:$H$85,$I$59:$I$85+$J$59:$J$85)+SUMPRODUCT(--($M$89:$M$109=$M71),$H$89:$H$109,$I$89:$I$109+$J$89:$J$109))/(SUMPRODUCT(--('W09'!$M$9:$M$31=$M71),'W09'!$H$9:$H$31,'W09'!$I$9:$I$31+'W09'!$J$9:$J$31)+SUMPRODUCT(--('W09'!$M$35:$M$55=$M71),'W09'!$H$35:$H$55,'W09'!$I$35:$I$55+'W09'!$J$35:$J$55)+SUMPRODUCT(--('W09'!$M$59:$M$85=$M71),'W09'!$H$59:$H$85,'W09'!$I$59:$I$85+'W09'!$J$59:$J$85)+SUMPRODUCT(--('W09'!$M$89:$M$109=$M71),'W09'!$H$89:$H$109,'W09'!$I$89:$I$109+'W09'!$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09'!$M$9:$M$31=$M74),'W09'!$H$9:$H$31,'W09'!$I$9:$I$31+'W09'!$J$9:$J$31)+SUMPRODUCT(--('W09'!$M$35:$M$55=$M74),'W09'!$H$35:$H$55,'W09'!$I$35:$I$55+'W09'!$J$35:$J$55)+SUMPRODUCT(--('W09'!$M$59:$M$85=$M74),'W09'!$H$59:$H$85,'W09'!$I$59:$I$85+'W09'!$J$59:$J$85)+SUMPRODUCT(--('W09'!$M$89:$M$109=$M74),'W09'!$H$89:$H$109,'W09'!$I$89:$I$109+'W09'!$J$89:$J$109))=0,"",(SUMPRODUCT(--($M$9:$M$31=$M74),$H$9:$H$31,$I$9:$I$31+$J$9:$J$31)+SUMPRODUCT(--($M$35:$M$55=$M74),$H$35:$H$55,$I$35:$I$55+$J$35:$J$55)+SUMPRODUCT(--($M$59:$M$85=$M74),$H$59:$H$85,$I$59:$I$85+$J$59:$J$85)+SUMPRODUCT(--($M$89:$M$109=$M74),$H$89:$H$109,$I$89:$I$109+$J$89:$J$109))/(SUMPRODUCT(--('W09'!$M$9:$M$31=$M74),'W09'!$H$9:$H$31,'W09'!$I$9:$I$31+'W09'!$J$9:$J$31)+SUMPRODUCT(--('W09'!$M$35:$M$55=$M74),'W09'!$H$35:$H$55,'W09'!$I$35:$I$55+'W09'!$J$35:$J$55)+SUMPRODUCT(--('W09'!$M$59:$M$85=$M74),'W09'!$H$59:$H$85,'W09'!$I$59:$I$85+'W09'!$J$59:$J$85)+SUMPRODUCT(--('W09'!$M$89:$M$109=$M74),'W09'!$H$89:$H$109,'W09'!$I$89:$I$109+'W09'!$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27</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09'!$M$9:$M$31=$M78),'W09'!$H$9:$H$31,'W09'!$I$9:$I$31+'W09'!$J$9:$J$31)+SUMPRODUCT(--('W09'!$M$35:$M$55=$M78),'W09'!$H$35:$H$55,'W09'!$I$35:$I$55+'W09'!$J$35:$J$55)+SUMPRODUCT(--('W09'!$M$59:$M$85=$M78),'W09'!$H$59:$H$85,'W09'!$I$59:$I$85+'W09'!$J$59:$J$85)+SUMPRODUCT(--('W09'!$M$89:$M$109=$M78),'W09'!$H$89:$H$109,'W09'!$I$89:$I$109+'W09'!$J$89:$J$109))=0,"",(SUMPRODUCT(--($M$9:$M$31=$M78),$H$9:$H$31,$I$9:$I$31+$J$9:$J$31)+SUMPRODUCT(--($M$35:$M$55=$M78),$H$35:$H$55,$I$35:$I$55+$J$35:$J$55)+SUMPRODUCT(--($M$59:$M$85=$M78),$H$59:$H$85,$I$59:$I$85+$J$59:$J$85)+SUMPRODUCT(--($M$89:$M$109=$M78),$H$89:$H$109,$I$89:$I$109+$J$89:$J$109))/(SUMPRODUCT(--('W09'!$M$9:$M$31=$M78),'W09'!$H$9:$H$31,'W09'!$I$9:$I$31+'W09'!$J$9:$J$31)+SUMPRODUCT(--('W09'!$M$35:$M$55=$M78),'W09'!$H$35:$H$55,'W09'!$I$35:$I$55+'W09'!$J$35:$J$55)+SUMPRODUCT(--('W09'!$M$59:$M$85=$M78),'W09'!$H$59:$H$85,'W09'!$I$59:$I$85+'W09'!$J$59:$J$85)+SUMPRODUCT(--('W09'!$M$89:$M$109=$M78),'W09'!$H$89:$H$109,'W09'!$I$89:$I$109+'W09'!$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52</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09'!$M$9:$M$31=$M80),'W09'!$H$9:$H$31,'W09'!$I$9:$I$31+'W09'!$J$9:$J$31)+SUMPRODUCT(--('W09'!$M$35:$M$55=$M80),'W09'!$H$35:$H$55,'W09'!$I$35:$I$55+'W09'!$J$35:$J$55)+SUMPRODUCT(--('W09'!$M$59:$M$85=$M80),'W09'!$H$59:$H$85,'W09'!$I$59:$I$85+'W09'!$J$59:$J$85)+SUMPRODUCT(--('W09'!$M$89:$M$109=$M80),'W09'!$H$89:$H$109,'W09'!$I$89:$I$109+'W09'!$J$89:$J$109))=0,"",(SUMPRODUCT(--($M$9:$M$31=$M80),$H$9:$H$31,$I$9:$I$31+$J$9:$J$31)+SUMPRODUCT(--($M$35:$M$55=$M80),$H$35:$H$55,$I$35:$I$55+$J$35:$J$55)+SUMPRODUCT(--($M$59:$M$85=$M80),$H$59:$H$85,$I$59:$I$85+$J$59:$J$85)+SUMPRODUCT(--($M$89:$M$109=$M80),$H$89:$H$109,$I$89:$I$109+$J$89:$J$109))/(SUMPRODUCT(--('W09'!$M$9:$M$31=$M80),'W09'!$H$9:$H$31,'W09'!$I$9:$I$31+'W09'!$J$9:$J$31)+SUMPRODUCT(--('W09'!$M$35:$M$55=$M80),'W09'!$H$35:$H$55,'W09'!$I$35:$I$55+'W09'!$J$35:$J$55)+SUMPRODUCT(--('W09'!$M$59:$M$85=$M80),'W09'!$H$59:$H$85,'W09'!$I$59:$I$85+'W09'!$J$59:$J$85)+SUMPRODUCT(--('W09'!$M$89:$M$109=$M80),'W09'!$H$89:$H$109,'W09'!$I$89:$I$109+'W09'!$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09'!$M$9:$M$31=$M83),'W09'!$H$9:$H$31,'W09'!$I$9:$I$31+'W09'!$J$9:$J$31)+SUMPRODUCT(--('W09'!$M$35:$M$55=$M83),'W09'!$H$35:$H$55,'W09'!$I$35:$I$55+'W09'!$J$35:$J$55)+SUMPRODUCT(--('W09'!$M$59:$M$85=$M83),'W09'!$H$59:$H$85,'W09'!$I$59:$I$85+'W09'!$J$59:$J$85)+SUMPRODUCT(--('W09'!$M$89:$M$109=$M83),'W09'!$H$89:$H$109,'W09'!$I$89:$I$109+'W09'!$J$89:$J$109))=0,"",(SUMPRODUCT(--($M$9:$M$31=$M83),$H$9:$H$31,$I$9:$I$31+$J$9:$J$31)+SUMPRODUCT(--($M$35:$M$55=$M83),$H$35:$H$55,$I$35:$I$55+$J$35:$J$55)+SUMPRODUCT(--($M$59:$M$85=$M83),$H$59:$H$85,$I$59:$I$85+$J$59:$J$85)+SUMPRODUCT(--($M$89:$M$109=$M83),$H$89:$H$109,$I$89:$I$109+$J$89:$J$109))/(SUMPRODUCT(--('W09'!$M$9:$M$31=$M83),'W09'!$H$9:$H$31,'W09'!$I$9:$I$31+'W09'!$J$9:$J$31)+SUMPRODUCT(--('W09'!$M$35:$M$55=$M83),'W09'!$H$35:$H$55,'W09'!$I$35:$I$55+'W09'!$J$35:$J$55)+SUMPRODUCT(--('W09'!$M$59:$M$85=$M83),'W09'!$H$59:$H$85,'W09'!$I$59:$I$85+'W09'!$J$59:$J$85)+SUMPRODUCT(--('W09'!$M$89:$M$109=$M83),'W09'!$H$89:$H$109,'W09'!$I$89:$I$109+'W09'!$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72.8</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09'!$M$9:$M$31=$M89),'W09'!$H$9:$H$31,'W09'!$I$9:$I$31+'W09'!$J$9:$J$31)+SUMPRODUCT(--('W09'!$M$35:$M$55=$M89),'W09'!$H$35:$H$55,'W09'!$I$35:$I$55+'W09'!$J$35:$J$55)+SUMPRODUCT(--('W09'!$M$59:$M$85=$M89),'W09'!$H$59:$H$85,'W09'!$I$59:$I$85+'W09'!$J$59:$J$85)+SUMPRODUCT(--('W09'!$M$89:$M$109=$M89),'W09'!$H$89:$H$109,'W09'!$I$89:$I$109+'W09'!$J$89:$J$109))=0,"",(SUMPRODUCT(--($M$9:$M$31=$M89),$H$9:$H$31,$I$9:$I$31+$J$9:$J$31)+SUMPRODUCT(--($M$35:$M$55=$M89),$H$35:$H$55,$I$35:$I$55+$J$35:$J$55)+SUMPRODUCT(--($M$59:$M$85=$M89),$H$59:$H$85,$I$59:$I$85+$J$59:$J$85)+SUMPRODUCT(--($M$89:$M$109=$M89),$H$89:$H$109,$I$89:$I$109+$J$89:$J$109))/(SUMPRODUCT(--('W09'!$M$9:$M$31=$M89),'W09'!$H$9:$H$31,'W09'!$I$9:$I$31+'W09'!$J$9:$J$31)+SUMPRODUCT(--('W09'!$M$35:$M$55=$M89),'W09'!$H$35:$H$55,'W09'!$I$35:$I$55+'W09'!$J$35:$J$55)+SUMPRODUCT(--('W09'!$M$59:$M$85=$M89),'W09'!$H$59:$H$85,'W09'!$I$59:$I$85+'W09'!$J$59:$J$85)+SUMPRODUCT(--('W09'!$M$89:$M$109=$M89),'W09'!$H$89:$H$109,'W09'!$I$89:$I$109+'W09'!$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187.2</v>
      </c>
      <c r="H92" s="168" t="n"/>
      <c r="I92" s="168" t="n"/>
      <c r="J92" s="168" t="n"/>
      <c r="K92" s="164" t="inlineStr"/>
      <c r="L92" s="283">
        <f>IFERROR(IF($M92="","",IF((SUMPRODUCT(--($M$9:$M$31=$M92),$H$9:$H$31,$I$9:$I$31+$J$9:$J$31)+SUMPRODUCT(--($M$35:$M$55=$M92),$H$35:$H$55,$I$35:$I$55+$J$35:$J$55)+SUMPRODUCT(--($M$59:$M$85=$M92),$H$59:$H$85,$I$59:$I$85+$J$59:$J$85)+SUMPRODUCT(--($M$89:$M$109=$M92),$H$89:$H$109,$I$89:$I$109+$J$89:$J$109))=0,"",IF((SUMPRODUCT(--('W09'!$M$9:$M$31=$M92),'W09'!$H$9:$H$31,'W09'!$I$9:$I$31+'W09'!$J$9:$J$31)+SUMPRODUCT(--('W09'!$M$35:$M$55=$M92),'W09'!$H$35:$H$55,'W09'!$I$35:$I$55+'W09'!$J$35:$J$55)+SUMPRODUCT(--('W09'!$M$59:$M$85=$M92),'W09'!$H$59:$H$85,'W09'!$I$59:$I$85+'W09'!$J$59:$J$85)+SUMPRODUCT(--('W09'!$M$89:$M$109=$M92),'W09'!$H$89:$H$109,'W09'!$I$89:$I$109+'W09'!$J$89:$J$109))=0,"",(SUMPRODUCT(--($M$9:$M$31=$M92),$H$9:$H$31,$I$9:$I$31+$J$9:$J$31)+SUMPRODUCT(--($M$35:$M$55=$M92),$H$35:$H$55,$I$35:$I$55+$J$35:$J$55)+SUMPRODUCT(--($M$59:$M$85=$M92),$H$59:$H$85,$I$59:$I$85+$J$59:$J$85)+SUMPRODUCT(--($M$89:$M$109=$M92),$H$89:$H$109,$I$89:$I$109+$J$89:$J$109))/(SUMPRODUCT(--('W09'!$M$9:$M$31=$M92),'W09'!$H$9:$H$31,'W09'!$I$9:$I$31+'W09'!$J$9:$J$31)+SUMPRODUCT(--('W09'!$M$35:$M$55=$M92),'W09'!$H$35:$H$55,'W09'!$I$35:$I$55+'W09'!$J$35:$J$55)+SUMPRODUCT(--('W09'!$M$59:$M$85=$M92),'W09'!$H$59:$H$85,'W09'!$I$59:$I$85+'W09'!$J$59:$J$85)+SUMPRODUCT(--('W09'!$M$89:$M$109=$M92),'W09'!$H$89:$H$109,'W09'!$I$89:$I$109+'W09'!$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166.4</v>
      </c>
      <c r="H94" s="168" t="n"/>
      <c r="I94" s="168" t="n"/>
      <c r="J94" s="168" t="n"/>
      <c r="K94" s="164" t="inlineStr"/>
      <c r="L94" s="283">
        <f>IFERROR(IF($M94="","",IF((SUMPRODUCT(--($M$9:$M$31=$M94),$H$9:$H$31,$I$9:$I$31+$J$9:$J$31)+SUMPRODUCT(--($M$35:$M$55=$M94),$H$35:$H$55,$I$35:$I$55+$J$35:$J$55)+SUMPRODUCT(--($M$59:$M$85=$M94),$H$59:$H$85,$I$59:$I$85+$J$59:$J$85)+SUMPRODUCT(--($M$89:$M$109=$M94),$H$89:$H$109,$I$89:$I$109+$J$89:$J$109))=0,"",IF((SUMPRODUCT(--('W09'!$M$9:$M$31=$M94),'W09'!$H$9:$H$31,'W09'!$I$9:$I$31+'W09'!$J$9:$J$31)+SUMPRODUCT(--('W09'!$M$35:$M$55=$M94),'W09'!$H$35:$H$55,'W09'!$I$35:$I$55+'W09'!$J$35:$J$55)+SUMPRODUCT(--('W09'!$M$59:$M$85=$M94),'W09'!$H$59:$H$85,'W09'!$I$59:$I$85+'W09'!$J$59:$J$85)+SUMPRODUCT(--('W09'!$M$89:$M$109=$M94),'W09'!$H$89:$H$109,'W09'!$I$89:$I$109+'W09'!$J$89:$J$109))=0,"",(SUMPRODUCT(--($M$9:$M$31=$M94),$H$9:$H$31,$I$9:$I$31+$J$9:$J$31)+SUMPRODUCT(--($M$35:$M$55=$M94),$H$35:$H$55,$I$35:$I$55+$J$35:$J$55)+SUMPRODUCT(--($M$59:$M$85=$M94),$H$59:$H$85,$I$59:$I$85+$J$59:$J$85)+SUMPRODUCT(--($M$89:$M$109=$M94),$H$89:$H$109,$I$89:$I$109+$J$89:$J$109))/(SUMPRODUCT(--('W09'!$M$9:$M$31=$M94),'W09'!$H$9:$H$31,'W09'!$I$9:$I$31+'W09'!$J$9:$J$31)+SUMPRODUCT(--('W09'!$M$35:$M$55=$M94),'W09'!$H$35:$H$55,'W09'!$I$35:$I$55+'W09'!$J$35:$J$55)+SUMPRODUCT(--('W09'!$M$59:$M$85=$M94),'W09'!$H$59:$H$85,'W09'!$I$59:$I$85+'W09'!$J$59:$J$85)+SUMPRODUCT(--('W09'!$M$89:$M$109=$M94),'W09'!$H$89:$H$109,'W09'!$I$89:$I$109+'W09'!$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62.4</v>
      </c>
      <c r="H96" s="168" t="n"/>
      <c r="I96" s="168" t="n"/>
      <c r="J96" s="168" t="n"/>
      <c r="K96" s="164" t="inlineStr"/>
      <c r="L96" s="283">
        <f>IFERROR(IF($M96="","",IF((SUMPRODUCT(--($M$9:$M$31=$M96),$H$9:$H$31,$I$9:$I$31+$J$9:$J$31)+SUMPRODUCT(--($M$35:$M$55=$M96),$H$35:$H$55,$I$35:$I$55+$J$35:$J$55)+SUMPRODUCT(--($M$59:$M$85=$M96),$H$59:$H$85,$I$59:$I$85+$J$59:$J$85)+SUMPRODUCT(--($M$89:$M$109=$M96),$H$89:$H$109,$I$89:$I$109+$J$89:$J$109))=0,"",IF((SUMPRODUCT(--('W09'!$M$9:$M$31=$M96),'W09'!$H$9:$H$31,'W09'!$I$9:$I$31+'W09'!$J$9:$J$31)+SUMPRODUCT(--('W09'!$M$35:$M$55=$M96),'W09'!$H$35:$H$55,'W09'!$I$35:$I$55+'W09'!$J$35:$J$55)+SUMPRODUCT(--('W09'!$M$59:$M$85=$M96),'W09'!$H$59:$H$85,'W09'!$I$59:$I$85+'W09'!$J$59:$J$85)+SUMPRODUCT(--('W09'!$M$89:$M$109=$M96),'W09'!$H$89:$H$109,'W09'!$I$89:$I$109+'W09'!$J$89:$J$109))=0,"",(SUMPRODUCT(--($M$9:$M$31=$M96),$H$9:$H$31,$I$9:$I$31+$J$9:$J$31)+SUMPRODUCT(--($M$35:$M$55=$M96),$H$35:$H$55,$I$35:$I$55+$J$35:$J$55)+SUMPRODUCT(--($M$59:$M$85=$M96),$H$59:$H$85,$I$59:$I$85+$J$59:$J$85)+SUMPRODUCT(--($M$89:$M$109=$M96),$H$89:$H$109,$I$89:$I$109+$J$89:$J$109))/(SUMPRODUCT(--('W09'!$M$9:$M$31=$M96),'W09'!$H$9:$H$31,'W09'!$I$9:$I$31+'W09'!$J$9:$J$31)+SUMPRODUCT(--('W09'!$M$35:$M$55=$M96),'W09'!$H$35:$H$55,'W09'!$I$35:$I$55+'W09'!$J$35:$J$55)+SUMPRODUCT(--('W09'!$M$59:$M$85=$M96),'W09'!$H$59:$H$85,'W09'!$I$59:$I$85+'W09'!$J$59:$J$85)+SUMPRODUCT(--('W09'!$M$89:$M$109=$M96),'W09'!$H$89:$H$109,'W09'!$I$89:$I$109+'W09'!$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67.59999999999999</v>
      </c>
      <c r="H99" s="168" t="n"/>
      <c r="I99" s="168" t="n"/>
      <c r="J99" s="168" t="n"/>
      <c r="K99" s="158" t="inlineStr"/>
      <c r="L99" s="283">
        <f>IFERROR(IF($M99="","",IF((SUMPRODUCT(--($M$9:$M$31=$M99),$H$9:$H$31,$I$9:$I$31+$J$9:$J$31)+SUMPRODUCT(--($M$35:$M$55=$M99),$H$35:$H$55,$I$35:$I$55+$J$35:$J$55)+SUMPRODUCT(--($M$59:$M$85=$M99),$H$59:$H$85,$I$59:$I$85+$J$59:$J$85)+SUMPRODUCT(--($M$89:$M$109=$M99),$H$89:$H$109,$I$89:$I$109+$J$89:$J$109))=0,"",IF((SUMPRODUCT(--('W09'!$M$9:$M$31=$M99),'W09'!$H$9:$H$31,'W09'!$I$9:$I$31+'W09'!$J$9:$J$31)+SUMPRODUCT(--('W09'!$M$35:$M$55=$M99),'W09'!$H$35:$H$55,'W09'!$I$35:$I$55+'W09'!$J$35:$J$55)+SUMPRODUCT(--('W09'!$M$59:$M$85=$M99),'W09'!$H$59:$H$85,'W09'!$I$59:$I$85+'W09'!$J$59:$J$85)+SUMPRODUCT(--('W09'!$M$89:$M$109=$M99),'W09'!$H$89:$H$109,'W09'!$I$89:$I$109+'W09'!$J$89:$J$109))=0,"",(SUMPRODUCT(--($M$9:$M$31=$M99),$H$9:$H$31,$I$9:$I$31+$J$9:$J$31)+SUMPRODUCT(--($M$35:$M$55=$M99),$H$35:$H$55,$I$35:$I$55+$J$35:$J$55)+SUMPRODUCT(--($M$59:$M$85=$M99),$H$59:$H$85,$I$59:$I$85+$J$59:$J$85)+SUMPRODUCT(--($M$89:$M$109=$M99),$H$89:$H$109,$I$89:$I$109+$J$89:$J$109))/(SUMPRODUCT(--('W09'!$M$9:$M$31=$M99),'W09'!$H$9:$H$31,'W09'!$I$9:$I$31+'W09'!$J$9:$J$31)+SUMPRODUCT(--('W09'!$M$35:$M$55=$M99),'W09'!$H$35:$H$55,'W09'!$I$35:$I$55+'W09'!$J$35:$J$55)+SUMPRODUCT(--('W09'!$M$59:$M$85=$M99),'W09'!$H$59:$H$85,'W09'!$I$59:$I$85+'W09'!$J$59:$J$85)+SUMPRODUCT(--('W09'!$M$89:$M$109=$M99),'W09'!$H$89:$H$109,'W09'!$I$89:$I$109+'W09'!$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09'!$M$9:$M$31=$M101),'W09'!$H$9:$H$31,'W09'!$I$9:$I$31+'W09'!$J$9:$J$31)+SUMPRODUCT(--('W09'!$M$35:$M$55=$M101),'W09'!$H$35:$H$55,'W09'!$I$35:$I$55+'W09'!$J$35:$J$55)+SUMPRODUCT(--('W09'!$M$59:$M$85=$M101),'W09'!$H$59:$H$85,'W09'!$I$59:$I$85+'W09'!$J$59:$J$85)+SUMPRODUCT(--('W09'!$M$89:$M$109=$M101),'W09'!$H$89:$H$109,'W09'!$I$89:$I$109+'W09'!$J$89:$J$109))=0,"",(SUMPRODUCT(--($M$9:$M$31=$M101),$H$9:$H$31,$I$9:$I$31+$J$9:$J$31)+SUMPRODUCT(--($M$35:$M$55=$M101),$H$35:$H$55,$I$35:$I$55+$J$35:$J$55)+SUMPRODUCT(--($M$59:$M$85=$M101),$H$59:$H$85,$I$59:$I$85+$J$59:$J$85)+SUMPRODUCT(--($M$89:$M$109=$M101),$H$89:$H$109,$I$89:$I$109+$J$89:$J$109))/(SUMPRODUCT(--('W09'!$M$9:$M$31=$M101),'W09'!$H$9:$H$31,'W09'!$I$9:$I$31+'W09'!$J$9:$J$31)+SUMPRODUCT(--('W09'!$M$35:$M$55=$M101),'W09'!$H$35:$H$55,'W09'!$I$35:$I$55+'W09'!$J$35:$J$55)+SUMPRODUCT(--('W09'!$M$59:$M$85=$M101),'W09'!$H$59:$H$85,'W09'!$I$59:$I$85+'W09'!$J$59:$J$85)+SUMPRODUCT(--('W09'!$M$89:$M$109=$M101),'W09'!$H$89:$H$109,'W09'!$I$89:$I$109+'W09'!$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09'!$M$9:$M$31=$M103),'W09'!$H$9:$H$31,'W09'!$I$9:$I$31+'W09'!$J$9:$J$31)+SUMPRODUCT(--('W09'!$M$35:$M$55=$M103),'W09'!$H$35:$H$55,'W09'!$I$35:$I$55+'W09'!$J$35:$J$55)+SUMPRODUCT(--('W09'!$M$59:$M$85=$M103),'W09'!$H$59:$H$85,'W09'!$I$59:$I$85+'W09'!$J$59:$J$85)+SUMPRODUCT(--('W09'!$M$89:$M$109=$M103),'W09'!$H$89:$H$109,'W09'!$I$89:$I$109+'W09'!$J$89:$J$109))=0,"",(SUMPRODUCT(--($M$9:$M$31=$M103),$H$9:$H$31,$I$9:$I$31+$J$9:$J$31)+SUMPRODUCT(--($M$35:$M$55=$M103),$H$35:$H$55,$I$35:$I$55+$J$35:$J$55)+SUMPRODUCT(--($M$59:$M$85=$M103),$H$59:$H$85,$I$59:$I$85+$J$59:$J$85)+SUMPRODUCT(--($M$89:$M$109=$M103),$H$89:$H$109,$I$89:$I$109+$J$89:$J$109))/(SUMPRODUCT(--('W09'!$M$9:$M$31=$M103),'W09'!$H$9:$H$31,'W09'!$I$9:$I$31+'W09'!$J$9:$J$31)+SUMPRODUCT(--('W09'!$M$35:$M$55=$M103),'W09'!$H$35:$H$55,'W09'!$I$35:$I$55+'W09'!$J$35:$J$55)+SUMPRODUCT(--('W09'!$M$59:$M$85=$M103),'W09'!$H$59:$H$85,'W09'!$I$59:$I$85+'W09'!$J$59:$J$85)+SUMPRODUCT(--('W09'!$M$89:$M$109=$M103),'W09'!$H$89:$H$109,'W09'!$I$89:$I$109+'W09'!$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52</v>
      </c>
      <c r="H107" s="168" t="n"/>
      <c r="I107" s="168" t="n"/>
      <c r="J107" s="168" t="n"/>
      <c r="K107" s="158" t="inlineStr"/>
      <c r="L107" s="283">
        <f>IFERROR(IF($M107="","",IF((SUMPRODUCT(--($M$9:$M$31=$M107),$H$9:$H$31,$I$9:$I$31+$J$9:$J$31)+SUMPRODUCT(--($M$35:$M$55=$M107),$H$35:$H$55,$I$35:$I$55+$J$35:$J$55)+SUMPRODUCT(--($M$59:$M$85=$M107),$H$59:$H$85,$I$59:$I$85+$J$59:$J$85)+SUMPRODUCT(--($M$89:$M$109=$M107),$H$89:$H$109,$I$89:$I$109+$J$89:$J$109))=0,"",IF((SUMPRODUCT(--('W09'!$M$9:$M$31=$M107),'W09'!$H$9:$H$31,'W09'!$I$9:$I$31+'W09'!$J$9:$J$31)+SUMPRODUCT(--('W09'!$M$35:$M$55=$M107),'W09'!$H$35:$H$55,'W09'!$I$35:$I$55+'W09'!$J$35:$J$55)+SUMPRODUCT(--('W09'!$M$59:$M$85=$M107),'W09'!$H$59:$H$85,'W09'!$I$59:$I$85+'W09'!$J$59:$J$85)+SUMPRODUCT(--('W09'!$M$89:$M$109=$M107),'W09'!$H$89:$H$109,'W09'!$I$89:$I$109+'W09'!$J$89:$J$109))=0,"",(SUMPRODUCT(--($M$9:$M$31=$M107),$H$9:$H$31,$I$9:$I$31+$J$9:$J$31)+SUMPRODUCT(--($M$35:$M$55=$M107),$H$35:$H$55,$I$35:$I$55+$J$35:$J$55)+SUMPRODUCT(--($M$59:$M$85=$M107),$H$59:$H$85,$I$59:$I$85+$J$59:$J$85)+SUMPRODUCT(--($M$89:$M$109=$M107),$H$89:$H$109,$I$89:$I$109+$J$89:$J$109))/(SUMPRODUCT(--('W09'!$M$9:$M$31=$M107),'W09'!$H$9:$H$31,'W09'!$I$9:$I$31+'W09'!$J$9:$J$31)+SUMPRODUCT(--('W09'!$M$35:$M$55=$M107),'W09'!$H$35:$H$55,'W09'!$I$35:$I$55+'W09'!$J$35:$J$55)+SUMPRODUCT(--('W09'!$M$59:$M$85=$M107),'W09'!$H$59:$H$85,'W09'!$I$59:$I$85+'W09'!$J$59:$J$85)+SUMPRODUCT(--('W09'!$M$89:$M$109=$M107),'W09'!$H$89:$H$109,'W09'!$I$89:$I$109+'W09'!$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&amp;CW10  •  Settimana 10&amp;RPagina &amp;P di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tabColor rgb="002F8F9D"/>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11  •  SPECIALIZZAZIONE</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IFERROR(SUMPRODUCT(('W11'!$H$9:$H$31&lt;&gt;"")*('W11'!$I$9:$I$31&lt;&gt;"")*'W11'!$H$9:$H$31*('W11'!$I$9:$I$31+'W11'!$J$9:$J$31))/SUMPRODUCT(('W10'!$H$9:$H$31&lt;&gt;"")*('W10'!$I$9:$I$31&lt;&gt;"")*'W10'!$H$9:$H$31*('W10'!$I$9:$I$31+'W10'!$J$9:$J$31))-1,"")</f>
        <v/>
      </c>
      <c r="E5" s="239" t="inlineStr">
        <is>
          <t>G2</t>
        </is>
      </c>
      <c r="F5" s="279">
        <f>IFERROR(SUMPRODUCT(('W11'!$H$35:$H$55&lt;&gt;"")*('W11'!$I$35:$I$55&lt;&gt;"")*'W11'!$H$35:$H$55*('W11'!$I$35:$I$55+'W11'!$J$35:$J$55))/SUMPRODUCT(('W10'!$H$35:$H$55&lt;&gt;"")*('W10'!$I$35:$I$55&lt;&gt;"")*'W10'!$H$35:$H$55*('W10'!$I$35:$I$55+'W10'!$J$35:$J$55))-1,"")</f>
        <v/>
      </c>
      <c r="G5" s="239" t="inlineStr">
        <is>
          <t>G3</t>
        </is>
      </c>
      <c r="H5" s="279">
        <f>IFERROR(SUMPRODUCT(('W11'!$H$59:$H$85&lt;&gt;"")*('W11'!$I$59:$I$85&lt;&gt;"")*'W11'!$H$59:$H$85*('W11'!$I$59:$I$85+'W11'!$J$59:$J$85))/SUMPRODUCT(('W10'!$H$59:$H$85&lt;&gt;"")*('W10'!$I$59:$I$85&lt;&gt;"")*'W10'!$H$59:$H$85*('W10'!$I$59:$I$85+'W10'!$J$59:$J$85))-1,"")</f>
        <v/>
      </c>
      <c r="I5" s="239" t="inlineStr">
        <is>
          <t>G4</t>
        </is>
      </c>
      <c r="J5" s="280" t="inlineStr">
        <is>
          <t>WEEK</t>
        </is>
      </c>
      <c r="K5" s="301">
        <f>IFERROR((SUMPRODUCT(('W11'!$H$9:$H$31&lt;&gt;"")*('W11'!$I$9:$I$31&lt;&gt;"")*'W11'!$H$9:$H$31*('W11'!$I$9:$I$31+'W11'!$J$9:$J$31))+SUMPRODUCT(('W11'!$H$35:$H$55&lt;&gt;"")*('W11'!$I$35:$I$55&lt;&gt;"")*'W11'!$H$35:$H$55*('W11'!$I$35:$I$55+'W11'!$J$35:$J$55))+SUMPRODUCT(('W11'!$H$59:$H$85&lt;&gt;"")*('W11'!$I$59:$I$85&lt;&gt;"")*'W11'!$H$59:$H$85*('W11'!$I$59:$I$85+'W11'!$J$59:$J$85))+SUMPRODUCT(('W11'!$H$89:$H$109&lt;&gt;"")*('W11'!$I$89:$I$109&lt;&gt;"")*'W11'!$H$89:$H$109*('W11'!$I$89:$I$109+'W11'!$J$89:$J$109)))/(SUMPRODUCT(('W10'!$H$9:$H$31&lt;&gt;"")*('W10'!$I$9:$I$31&lt;&gt;"")*'W10'!$H$9:$H$31*('W10'!$I$9:$I$31+'W10'!$J$9:$J$31))+SUMPRODUCT(('W10'!$H$35:$H$55&lt;&gt;"")*('W10'!$I$35:$I$55&lt;&gt;"")*'W10'!$H$35:$H$55*('W10'!$I$35:$I$55+'W10'!$J$35:$J$55))+SUMPRODUCT(('W10'!$H$59:$H$85&lt;&gt;"")*('W10'!$I$59:$I$85&lt;&gt;"")*'W10'!$H$59:$H$85*('W10'!$I$59:$I$85+'W10'!$J$59:$J$85))+SUMPRODUCT(('W10'!$H$89:$H$109&lt;&gt;"")*('W10'!$I$89:$I$109&lt;&gt;"")*'W10'!$H$89:$H$109*('W10'!$I$89:$I$109+'W10'!$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137.8</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10'!$M$9:$M$31=$M9),'W10'!$H$9:$H$31,'W10'!$I$9:$I$31+'W10'!$J$9:$J$31)+SUMPRODUCT(--('W10'!$M$35:$M$55=$M9),'W10'!$H$35:$H$55,'W10'!$I$35:$I$55+'W10'!$J$35:$J$55)+SUMPRODUCT(--('W10'!$M$59:$M$85=$M9),'W10'!$H$59:$H$85,'W10'!$I$59:$I$85+'W10'!$J$59:$J$85)+SUMPRODUCT(--('W10'!$M$89:$M$109=$M9),'W10'!$H$89:$H$109,'W10'!$I$89:$I$109+'W10'!$J$89:$J$109))=0,"",(SUMPRODUCT(--($M$9:$M$31=$M9),$H$9:$H$31,$I$9:$I$31+$J$9:$J$31)+SUMPRODUCT(--($M$35:$M$55=$M9),$H$35:$H$55,$I$35:$I$55+$J$35:$J$55)+SUMPRODUCT(--($M$59:$M$85=$M9),$H$59:$H$85,$I$59:$I$85+$J$59:$J$85)+SUMPRODUCT(--($M$89:$M$109=$M9),$H$89:$H$109,$I$89:$I$109+$J$89:$J$109))/(SUMPRODUCT(--('W10'!$M$9:$M$31=$M9),'W10'!$H$9:$H$31,'W10'!$I$9:$I$31+'W10'!$J$9:$J$31)+SUMPRODUCT(--('W10'!$M$35:$M$55=$M9),'W10'!$H$35:$H$55,'W10'!$I$35:$I$55+'W10'!$J$35:$J$55)+SUMPRODUCT(--('W10'!$M$59:$M$85=$M9),'W10'!$H$59:$H$85,'W10'!$I$59:$I$85+'W10'!$J$59:$J$85)+SUMPRODUCT(--('W10'!$M$89:$M$109=$M9),'W10'!$H$89:$H$109,'W10'!$I$89:$I$109+'W10'!$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58.3</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10'!$M$9:$M$31=$M12),'W10'!$H$9:$H$31,'W10'!$I$9:$I$31+'W10'!$J$9:$J$31)+SUMPRODUCT(--('W10'!$M$35:$M$55=$M12),'W10'!$H$35:$H$55,'W10'!$I$35:$I$55+'W10'!$J$35:$J$55)+SUMPRODUCT(--('W10'!$M$59:$M$85=$M12),'W10'!$H$59:$H$85,'W10'!$I$59:$I$85+'W10'!$J$59:$J$85)+SUMPRODUCT(--('W10'!$M$89:$M$109=$M12),'W10'!$H$89:$H$109,'W10'!$I$89:$I$109+'W10'!$J$89:$J$109))=0,"",(SUMPRODUCT(--($M$9:$M$31=$M12),$H$9:$H$31,$I$9:$I$31+$J$9:$J$31)+SUMPRODUCT(--($M$35:$M$55=$M12),$H$35:$H$55,$I$35:$I$55+$J$35:$J$55)+SUMPRODUCT(--($M$59:$M$85=$M12),$H$59:$H$85,$I$59:$I$85+$J$59:$J$85)+SUMPRODUCT(--($M$89:$M$109=$M12),$H$89:$H$109,$I$89:$I$109+$J$89:$J$109))/(SUMPRODUCT(--('W10'!$M$9:$M$31=$M12),'W10'!$H$9:$H$31,'W10'!$I$9:$I$31+'W10'!$J$9:$J$31)+SUMPRODUCT(--('W10'!$M$35:$M$55=$M12),'W10'!$H$35:$H$55,'W10'!$I$35:$I$55+'W10'!$J$35:$J$55)+SUMPRODUCT(--('W10'!$M$59:$M$85=$M12),'W10'!$H$59:$H$85,'W10'!$I$59:$I$85+'W10'!$J$59:$J$85)+SUMPRODUCT(--('W10'!$M$89:$M$109=$M12),'W10'!$H$89:$H$109,'W10'!$I$89:$I$109+'W10'!$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71.5</v>
      </c>
      <c r="H15" s="160" t="n"/>
      <c r="I15" s="161" t="n"/>
      <c r="J15" s="161" t="n"/>
      <c r="K15" s="158" t="inlineStr"/>
      <c r="L15" s="283">
        <f>IFERROR(IF($M15="","",IF((SUMPRODUCT(--($M$9:$M$31=$M15),$H$9:$H$31,$I$9:$I$31+$J$9:$J$31)+SUMPRODUCT(--($M$35:$M$55=$M15),$H$35:$H$55,$I$35:$I$55+$J$35:$J$55)+SUMPRODUCT(--($M$59:$M$85=$M15),$H$59:$H$85,$I$59:$I$85+$J$59:$J$85)+SUMPRODUCT(--($M$89:$M$109=$M15),$H$89:$H$109,$I$89:$I$109+$J$89:$J$109))=0,"",IF((SUMPRODUCT(--('W10'!$M$9:$M$31=$M15),'W10'!$H$9:$H$31,'W10'!$I$9:$I$31+'W10'!$J$9:$J$31)+SUMPRODUCT(--('W10'!$M$35:$M$55=$M15),'W10'!$H$35:$H$55,'W10'!$I$35:$I$55+'W10'!$J$35:$J$55)+SUMPRODUCT(--('W10'!$M$59:$M$85=$M15),'W10'!$H$59:$H$85,'W10'!$I$59:$I$85+'W10'!$J$59:$J$85)+SUMPRODUCT(--('W10'!$M$89:$M$109=$M15),'W10'!$H$89:$H$109,'W10'!$I$89:$I$109+'W10'!$J$89:$J$109))=0,"",(SUMPRODUCT(--($M$9:$M$31=$M15),$H$9:$H$31,$I$9:$I$31+$J$9:$J$31)+SUMPRODUCT(--($M$35:$M$55=$M15),$H$35:$H$55,$I$35:$I$55+$J$35:$J$55)+SUMPRODUCT(--($M$59:$M$85=$M15),$H$59:$H$85,$I$59:$I$85+$J$59:$J$85)+SUMPRODUCT(--($M$89:$M$109=$M15),$H$89:$H$109,$I$89:$I$109+$J$89:$J$109))/(SUMPRODUCT(--('W10'!$M$9:$M$31=$M15),'W10'!$H$9:$H$31,'W10'!$I$9:$I$31+'W10'!$J$9:$J$31)+SUMPRODUCT(--('W10'!$M$35:$M$55=$M15),'W10'!$H$35:$H$55,'W10'!$I$35:$I$55+'W10'!$J$35:$J$55)+SUMPRODUCT(--('W10'!$M$59:$M$85=$M15),'W10'!$H$59:$H$85,'W10'!$I$59:$I$85+'W10'!$J$59:$J$85)+SUMPRODUCT(--('W10'!$M$89:$M$109=$M15),'W10'!$H$89:$H$109,'W10'!$I$89:$I$109+'W10'!$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21.2</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10'!$M$9:$M$31=$M17),'W10'!$H$9:$H$31,'W10'!$I$9:$I$31+'W10'!$J$9:$J$31)+SUMPRODUCT(--('W10'!$M$35:$M$55=$M17),'W10'!$H$35:$H$55,'W10'!$I$35:$I$55+'W10'!$J$35:$J$55)+SUMPRODUCT(--('W10'!$M$59:$M$85=$M17),'W10'!$H$59:$H$85,'W10'!$I$59:$I$85+'W10'!$J$59:$J$85)+SUMPRODUCT(--('W10'!$M$89:$M$109=$M17),'W10'!$H$89:$H$109,'W10'!$I$89:$I$109+'W10'!$J$89:$J$109))=0,"",(SUMPRODUCT(--($M$9:$M$31=$M17),$H$9:$H$31,$I$9:$I$31+$J$9:$J$31)+SUMPRODUCT(--($M$35:$M$55=$M17),$H$35:$H$55,$I$35:$I$55+$J$35:$J$55)+SUMPRODUCT(--($M$59:$M$85=$M17),$H$59:$H$85,$I$59:$I$85+$J$59:$J$85)+SUMPRODUCT(--($M$89:$M$109=$M17),$H$89:$H$109,$I$89:$I$109+$J$89:$J$109))/(SUMPRODUCT(--('W10'!$M$9:$M$31=$M17),'W10'!$H$9:$H$31,'W10'!$I$9:$I$31+'W10'!$J$9:$J$31)+SUMPRODUCT(--('W10'!$M$35:$M$55=$M17),'W10'!$H$35:$H$55,'W10'!$I$35:$I$55+'W10'!$J$35:$J$55)+SUMPRODUCT(--('W10'!$M$59:$M$85=$M17),'W10'!$H$59:$H$85,'W10'!$I$59:$I$85+'W10'!$J$59:$J$85)+SUMPRODUCT(--('W10'!$M$89:$M$109=$M17),'W10'!$H$89:$H$109,'W10'!$I$89:$I$109+'W10'!$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95.40000000000001</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10'!$M$9:$M$31=$M19),'W10'!$H$9:$H$31,'W10'!$I$9:$I$31+'W10'!$J$9:$J$31)+SUMPRODUCT(--('W10'!$M$35:$M$55=$M19),'W10'!$H$35:$H$55,'W10'!$I$35:$I$55+'W10'!$J$35:$J$55)+SUMPRODUCT(--('W10'!$M$59:$M$85=$M19),'W10'!$H$59:$H$85,'W10'!$I$59:$I$85+'W10'!$J$59:$J$85)+SUMPRODUCT(--('W10'!$M$89:$M$109=$M19),'W10'!$H$89:$H$109,'W10'!$I$89:$I$109+'W10'!$J$89:$J$109))=0,"",(SUMPRODUCT(--($M$9:$M$31=$M19),$H$9:$H$31,$I$9:$I$31+$J$9:$J$31)+SUMPRODUCT(--($M$35:$M$55=$M19),$H$35:$H$55,$I$35:$I$55+$J$35:$J$55)+SUMPRODUCT(--($M$59:$M$85=$M19),$H$59:$H$85,$I$59:$I$85+$J$59:$J$85)+SUMPRODUCT(--($M$89:$M$109=$M19),$H$89:$H$109,$I$89:$I$109+$J$89:$J$109))/(SUMPRODUCT(--('W10'!$M$9:$M$31=$M19),'W10'!$H$9:$H$31,'W10'!$I$9:$I$31+'W10'!$J$9:$J$31)+SUMPRODUCT(--('W10'!$M$35:$M$55=$M19),'W10'!$H$35:$H$55,'W10'!$I$35:$I$55+'W10'!$J$35:$J$55)+SUMPRODUCT(--('W10'!$M$59:$M$85=$M19),'W10'!$H$59:$H$85,'W10'!$I$59:$I$85+'W10'!$J$59:$J$85)+SUMPRODUCT(--('W10'!$M$89:$M$109=$M19),'W10'!$H$89:$H$109,'W10'!$I$89:$I$109+'W10'!$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10'!$M$9:$M$31=$M22),'W10'!$H$9:$H$31,'W10'!$I$9:$I$31+'W10'!$J$9:$J$31)+SUMPRODUCT(--('W10'!$M$35:$M$55=$M22),'W10'!$H$35:$H$55,'W10'!$I$35:$I$55+'W10'!$J$35:$J$55)+SUMPRODUCT(--('W10'!$M$59:$M$85=$M22),'W10'!$H$59:$H$85,'W10'!$I$59:$I$85+'W10'!$J$59:$J$85)+SUMPRODUCT(--('W10'!$M$89:$M$109=$M22),'W10'!$H$89:$H$109,'W10'!$I$89:$I$109+'W10'!$J$89:$J$109))=0,"",(SUMPRODUCT(--($M$9:$M$31=$M22),$H$9:$H$31,$I$9:$I$31+$J$9:$J$31)+SUMPRODUCT(--($M$35:$M$55=$M22),$H$35:$H$55,$I$35:$I$55+$J$35:$J$55)+SUMPRODUCT(--($M$59:$M$85=$M22),$H$59:$H$85,$I$59:$I$85+$J$59:$J$85)+SUMPRODUCT(--($M$89:$M$109=$M22),$H$89:$H$109,$I$89:$I$109+$J$89:$J$109))/(SUMPRODUCT(--('W10'!$M$9:$M$31=$M22),'W10'!$H$9:$H$31,'W10'!$I$9:$I$31+'W10'!$J$9:$J$31)+SUMPRODUCT(--('W10'!$M$35:$M$55=$M22),'W10'!$H$35:$H$55,'W10'!$I$35:$I$55+'W10'!$J$35:$J$55)+SUMPRODUCT(--('W10'!$M$59:$M$85=$M22),'W10'!$H$59:$H$85,'W10'!$I$59:$I$85+'W10'!$J$59:$J$85)+SUMPRODUCT(--('W10'!$M$89:$M$109=$M22),'W10'!$H$89:$H$109,'W10'!$I$89:$I$109+'W10'!$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10'!$M$9:$M$31=$M25),'W10'!$H$9:$H$31,'W10'!$I$9:$I$31+'W10'!$J$9:$J$31)+SUMPRODUCT(--('W10'!$M$35:$M$55=$M25),'W10'!$H$35:$H$55,'W10'!$I$35:$I$55+'W10'!$J$35:$J$55)+SUMPRODUCT(--('W10'!$M$59:$M$85=$M25),'W10'!$H$59:$H$85,'W10'!$I$59:$I$85+'W10'!$J$59:$J$85)+SUMPRODUCT(--('W10'!$M$89:$M$109=$M25),'W10'!$H$89:$H$109,'W10'!$I$89:$I$109+'W10'!$J$89:$J$109))=0,"",(SUMPRODUCT(--($M$9:$M$31=$M25),$H$9:$H$31,$I$9:$I$31+$J$9:$J$31)+SUMPRODUCT(--($M$35:$M$55=$M25),$H$35:$H$55,$I$35:$I$55+$J$35:$J$55)+SUMPRODUCT(--($M$59:$M$85=$M25),$H$59:$H$85,$I$59:$I$85+$J$59:$J$85)+SUMPRODUCT(--($M$89:$M$109=$M25),$H$89:$H$109,$I$89:$I$109+$J$89:$J$109))/(SUMPRODUCT(--('W10'!$M$9:$M$31=$M25),'W10'!$H$9:$H$31,'W10'!$I$9:$I$31+'W10'!$J$9:$J$31)+SUMPRODUCT(--('W10'!$M$35:$M$55=$M25),'W10'!$H$35:$H$55,'W10'!$I$35:$I$55+'W10'!$J$35:$J$55)+SUMPRODUCT(--('W10'!$M$59:$M$85=$M25),'W10'!$H$59:$H$85,'W10'!$I$59:$I$85+'W10'!$J$59:$J$85)+SUMPRODUCT(--('W10'!$M$89:$M$109=$M25),'W10'!$H$89:$H$109,'W10'!$I$89:$I$109+'W10'!$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10'!$M$9:$M$31=$M29),'W10'!$H$9:$H$31,'W10'!$I$9:$I$31+'W10'!$J$9:$J$31)+SUMPRODUCT(--('W10'!$M$35:$M$55=$M29),'W10'!$H$35:$H$55,'W10'!$I$35:$I$55+'W10'!$J$35:$J$55)+SUMPRODUCT(--('W10'!$M$59:$M$85=$M29),'W10'!$H$59:$H$85,'W10'!$I$59:$I$85+'W10'!$J$59:$J$85)+SUMPRODUCT(--('W10'!$M$89:$M$109=$M29),'W10'!$H$89:$H$109,'W10'!$I$89:$I$109+'W10'!$J$89:$J$109))=0,"",(SUMPRODUCT(--($M$9:$M$31=$M29),$H$9:$H$31,$I$9:$I$31+$J$9:$J$31)+SUMPRODUCT(--($M$35:$M$55=$M29),$H$35:$H$55,$I$35:$I$55+$J$35:$J$55)+SUMPRODUCT(--($M$59:$M$85=$M29),$H$59:$H$85,$I$59:$I$85+$J$59:$J$85)+SUMPRODUCT(--($M$89:$M$109=$M29),$H$89:$H$109,$I$89:$I$109+$J$89:$J$109))/(SUMPRODUCT(--('W10'!$M$9:$M$31=$M29),'W10'!$H$9:$H$31,'W10'!$I$9:$I$31+'W10'!$J$9:$J$31)+SUMPRODUCT(--('W10'!$M$35:$M$55=$M29),'W10'!$H$35:$H$55,'W10'!$I$35:$I$55+'W10'!$J$35:$J$55)+SUMPRODUCT(--('W10'!$M$59:$M$85=$M29),'W10'!$H$59:$H$85,'W10'!$I$59:$I$85+'W10'!$J$59:$J$85)+SUMPRODUCT(--('W10'!$M$89:$M$109=$M29),'W10'!$H$89:$H$109,'W10'!$I$89:$I$109+'W10'!$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180.2</v>
      </c>
      <c r="H35" s="160" t="n"/>
      <c r="I35" s="161" t="n"/>
      <c r="J35" s="161" t="n"/>
      <c r="K35" s="158" t="inlineStr"/>
      <c r="L35" s="283">
        <f>IFERROR(IF($M35="","",IF((SUMPRODUCT(--($M$9:$M$31=$M35),$H$9:$H$31,$I$9:$I$31+$J$9:$J$31)+SUMPRODUCT(--($M$35:$M$55=$M35),$H$35:$H$55,$I$35:$I$55+$J$35:$J$55)+SUMPRODUCT(--($M$59:$M$85=$M35),$H$59:$H$85,$I$59:$I$85+$J$59:$J$85)+SUMPRODUCT(--($M$89:$M$109=$M35),$H$89:$H$109,$I$89:$I$109+$J$89:$J$109))=0,"",IF((SUMPRODUCT(--('W10'!$M$9:$M$31=$M35),'W10'!$H$9:$H$31,'W10'!$I$9:$I$31+'W10'!$J$9:$J$31)+SUMPRODUCT(--('W10'!$M$35:$M$55=$M35),'W10'!$H$35:$H$55,'W10'!$I$35:$I$55+'W10'!$J$35:$J$55)+SUMPRODUCT(--('W10'!$M$59:$M$85=$M35),'W10'!$H$59:$H$85,'W10'!$I$59:$I$85+'W10'!$J$59:$J$85)+SUMPRODUCT(--('W10'!$M$89:$M$109=$M35),'W10'!$H$89:$H$109,'W10'!$I$89:$I$109+'W10'!$J$89:$J$109))=0,"",(SUMPRODUCT(--($M$9:$M$31=$M35),$H$9:$H$31,$I$9:$I$31+$J$9:$J$31)+SUMPRODUCT(--($M$35:$M$55=$M35),$H$35:$H$55,$I$35:$I$55+$J$35:$J$55)+SUMPRODUCT(--($M$59:$M$85=$M35),$H$59:$H$85,$I$59:$I$85+$J$59:$J$85)+SUMPRODUCT(--($M$89:$M$109=$M35),$H$89:$H$109,$I$89:$I$109+$J$89:$J$109))/(SUMPRODUCT(--('W10'!$M$9:$M$31=$M35),'W10'!$H$9:$H$31,'W10'!$I$9:$I$31+'W10'!$J$9:$J$31)+SUMPRODUCT(--('W10'!$M$35:$M$55=$M35),'W10'!$H$35:$H$55,'W10'!$I$35:$I$55+'W10'!$J$35:$J$55)+SUMPRODUCT(--('W10'!$M$59:$M$85=$M35),'W10'!$H$59:$H$85,'W10'!$I$59:$I$85+'W10'!$J$59:$J$85)+SUMPRODUCT(--('W10'!$M$89:$M$109=$M35),'W10'!$H$89:$H$109,'W10'!$I$89:$I$109+'W10'!$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169.6</v>
      </c>
      <c r="H38" s="160" t="n"/>
      <c r="I38" s="161" t="n"/>
      <c r="J38" s="161" t="n"/>
      <c r="K38" s="164" t="inlineStr"/>
      <c r="L38" s="283">
        <f>IFERROR(IF($M38="","",IF((SUMPRODUCT(--($M$9:$M$31=$M38),$H$9:$H$31,$I$9:$I$31+$J$9:$J$31)+SUMPRODUCT(--($M$35:$M$55=$M38),$H$35:$H$55,$I$35:$I$55+$J$35:$J$55)+SUMPRODUCT(--($M$59:$M$85=$M38),$H$59:$H$85,$I$59:$I$85+$J$59:$J$85)+SUMPRODUCT(--($M$89:$M$109=$M38),$H$89:$H$109,$I$89:$I$109+$J$89:$J$109))=0,"",IF((SUMPRODUCT(--('W10'!$M$9:$M$31=$M38),'W10'!$H$9:$H$31,'W10'!$I$9:$I$31+'W10'!$J$9:$J$31)+SUMPRODUCT(--('W10'!$M$35:$M$55=$M38),'W10'!$H$35:$H$55,'W10'!$I$35:$I$55+'W10'!$J$35:$J$55)+SUMPRODUCT(--('W10'!$M$59:$M$85=$M38),'W10'!$H$59:$H$85,'W10'!$I$59:$I$85+'W10'!$J$59:$J$85)+SUMPRODUCT(--('W10'!$M$89:$M$109=$M38),'W10'!$H$89:$H$109,'W10'!$I$89:$I$109+'W10'!$J$89:$J$109))=0,"",(SUMPRODUCT(--($M$9:$M$31=$M38),$H$9:$H$31,$I$9:$I$31+$J$9:$J$31)+SUMPRODUCT(--($M$35:$M$55=$M38),$H$35:$H$55,$I$35:$I$55+$J$35:$J$55)+SUMPRODUCT(--($M$59:$M$85=$M38),$H$59:$H$85,$I$59:$I$85+$J$59:$J$85)+SUMPRODUCT(--($M$89:$M$109=$M38),$H$89:$H$109,$I$89:$I$109+$J$89:$J$109))/(SUMPRODUCT(--('W10'!$M$9:$M$31=$M38),'W10'!$H$9:$H$31,'W10'!$I$9:$I$31+'W10'!$J$9:$J$31)+SUMPRODUCT(--('W10'!$M$35:$M$55=$M38),'W10'!$H$35:$H$55,'W10'!$I$35:$I$55+'W10'!$J$35:$J$55)+SUMPRODUCT(--('W10'!$M$59:$M$85=$M38),'W10'!$H$59:$H$85,'W10'!$I$59:$I$85+'W10'!$J$59:$J$85)+SUMPRODUCT(--('W10'!$M$89:$M$109=$M38),'W10'!$H$89:$H$109,'W10'!$I$89:$I$109+'W10'!$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68.90000000000001</v>
      </c>
      <c r="H41" s="160" t="n"/>
      <c r="I41" s="161" t="n"/>
      <c r="J41" s="161" t="n"/>
      <c r="K41" s="158" t="inlineStr"/>
      <c r="L41" s="283">
        <f>IFERROR(IF($M41="","",IF((SUMPRODUCT(--($M$9:$M$31=$M41),$H$9:$H$31,$I$9:$I$31+$J$9:$J$31)+SUMPRODUCT(--($M$35:$M$55=$M41),$H$35:$H$55,$I$35:$I$55+$J$35:$J$55)+SUMPRODUCT(--($M$59:$M$85=$M41),$H$59:$H$85,$I$59:$I$85+$J$59:$J$85)+SUMPRODUCT(--($M$89:$M$109=$M41),$H$89:$H$109,$I$89:$I$109+$J$89:$J$109))=0,"",IF((SUMPRODUCT(--('W10'!$M$9:$M$31=$M41),'W10'!$H$9:$H$31,'W10'!$I$9:$I$31+'W10'!$J$9:$J$31)+SUMPRODUCT(--('W10'!$M$35:$M$55=$M41),'W10'!$H$35:$H$55,'W10'!$I$35:$I$55+'W10'!$J$35:$J$55)+SUMPRODUCT(--('W10'!$M$59:$M$85=$M41),'W10'!$H$59:$H$85,'W10'!$I$59:$I$85+'W10'!$J$59:$J$85)+SUMPRODUCT(--('W10'!$M$89:$M$109=$M41),'W10'!$H$89:$H$109,'W10'!$I$89:$I$109+'W10'!$J$89:$J$109))=0,"",(SUMPRODUCT(--($M$9:$M$31=$M41),$H$9:$H$31,$I$9:$I$31+$J$9:$J$31)+SUMPRODUCT(--($M$35:$M$55=$M41),$H$35:$H$55,$I$35:$I$55+$J$35:$J$55)+SUMPRODUCT(--($M$59:$M$85=$M41),$H$59:$H$85,$I$59:$I$85+$J$59:$J$85)+SUMPRODUCT(--($M$89:$M$109=$M41),$H$89:$H$109,$I$89:$I$109+$J$89:$J$109))/(SUMPRODUCT(--('W10'!$M$9:$M$31=$M41),'W10'!$H$9:$H$31,'W10'!$I$9:$I$31+'W10'!$J$9:$J$31)+SUMPRODUCT(--('W10'!$M$35:$M$55=$M41),'W10'!$H$35:$H$55,'W10'!$I$35:$I$55+'W10'!$J$35:$J$55)+SUMPRODUCT(--('W10'!$M$59:$M$85=$M41),'W10'!$H$59:$H$85,'W10'!$I$59:$I$85+'W10'!$J$59:$J$85)+SUMPRODUCT(--('W10'!$M$89:$M$109=$M41),'W10'!$H$89:$H$109,'W10'!$I$89:$I$109+'W10'!$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31.8</v>
      </c>
      <c r="H43" s="160" t="n"/>
      <c r="I43" s="161" t="n"/>
      <c r="J43" s="161" t="n"/>
      <c r="K43" s="158" t="inlineStr"/>
      <c r="L43" s="283">
        <f>IFERROR(IF($M43="","",IF((SUMPRODUCT(--($M$9:$M$31=$M43),$H$9:$H$31,$I$9:$I$31+$J$9:$J$31)+SUMPRODUCT(--($M$35:$M$55=$M43),$H$35:$H$55,$I$35:$I$55+$J$35:$J$55)+SUMPRODUCT(--($M$59:$M$85=$M43),$H$59:$H$85,$I$59:$I$85+$J$59:$J$85)+SUMPRODUCT(--($M$89:$M$109=$M43),$H$89:$H$109,$I$89:$I$109+$J$89:$J$109))=0,"",IF((SUMPRODUCT(--('W10'!$M$9:$M$31=$M43),'W10'!$H$9:$H$31,'W10'!$I$9:$I$31+'W10'!$J$9:$J$31)+SUMPRODUCT(--('W10'!$M$35:$M$55=$M43),'W10'!$H$35:$H$55,'W10'!$I$35:$I$55+'W10'!$J$35:$J$55)+SUMPRODUCT(--('W10'!$M$59:$M$85=$M43),'W10'!$H$59:$H$85,'W10'!$I$59:$I$85+'W10'!$J$59:$J$85)+SUMPRODUCT(--('W10'!$M$89:$M$109=$M43),'W10'!$H$89:$H$109,'W10'!$I$89:$I$109+'W10'!$J$89:$J$109))=0,"",(SUMPRODUCT(--($M$9:$M$31=$M43),$H$9:$H$31,$I$9:$I$31+$J$9:$J$31)+SUMPRODUCT(--($M$35:$M$55=$M43),$H$35:$H$55,$I$35:$I$55+$J$35:$J$55)+SUMPRODUCT(--($M$59:$M$85=$M43),$H$59:$H$85,$I$59:$I$85+$J$59:$J$85)+SUMPRODUCT(--($M$89:$M$109=$M43),$H$89:$H$109,$I$89:$I$109+$J$89:$J$109))/(SUMPRODUCT(--('W10'!$M$9:$M$31=$M43),'W10'!$H$9:$H$31,'W10'!$I$9:$I$31+'W10'!$J$9:$J$31)+SUMPRODUCT(--('W10'!$M$35:$M$55=$M43),'W10'!$H$35:$H$55,'W10'!$I$35:$I$55+'W10'!$J$35:$J$55)+SUMPRODUCT(--('W10'!$M$59:$M$85=$M43),'W10'!$H$59:$H$85,'W10'!$I$59:$I$85+'W10'!$J$59:$J$85)+SUMPRODUCT(--('W10'!$M$89:$M$109=$M43),'W10'!$H$89:$H$109,'W10'!$I$89:$I$109+'W10'!$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84.8</v>
      </c>
      <c r="H46" s="168" t="n"/>
      <c r="I46" s="168" t="n"/>
      <c r="J46" s="168" t="n"/>
      <c r="K46" s="164" t="inlineStr"/>
      <c r="L46" s="283">
        <f>IFERROR(IF($M46="","",IF((SUMPRODUCT(--($M$9:$M$31=$M46),$H$9:$H$31,$I$9:$I$31+$J$9:$J$31)+SUMPRODUCT(--($M$35:$M$55=$M46),$H$35:$H$55,$I$35:$I$55+$J$35:$J$55)+SUMPRODUCT(--($M$59:$M$85=$M46),$H$59:$H$85,$I$59:$I$85+$J$59:$J$85)+SUMPRODUCT(--($M$89:$M$109=$M46),$H$89:$H$109,$I$89:$I$109+$J$89:$J$109))=0,"",IF((SUMPRODUCT(--('W10'!$M$9:$M$31=$M46),'W10'!$H$9:$H$31,'W10'!$I$9:$I$31+'W10'!$J$9:$J$31)+SUMPRODUCT(--('W10'!$M$35:$M$55=$M46),'W10'!$H$35:$H$55,'W10'!$I$35:$I$55+'W10'!$J$35:$J$55)+SUMPRODUCT(--('W10'!$M$59:$M$85=$M46),'W10'!$H$59:$H$85,'W10'!$I$59:$I$85+'W10'!$J$59:$J$85)+SUMPRODUCT(--('W10'!$M$89:$M$109=$M46),'W10'!$H$89:$H$109,'W10'!$I$89:$I$109+'W10'!$J$89:$J$109))=0,"",(SUMPRODUCT(--($M$9:$M$31=$M46),$H$9:$H$31,$I$9:$I$31+$J$9:$J$31)+SUMPRODUCT(--($M$35:$M$55=$M46),$H$35:$H$55,$I$35:$I$55+$J$35:$J$55)+SUMPRODUCT(--($M$59:$M$85=$M46),$H$59:$H$85,$I$59:$I$85+$J$59:$J$85)+SUMPRODUCT(--($M$89:$M$109=$M46),$H$89:$H$109,$I$89:$I$109+$J$89:$J$109))/(SUMPRODUCT(--('W10'!$M$9:$M$31=$M46),'W10'!$H$9:$H$31,'W10'!$I$9:$I$31+'W10'!$J$9:$J$31)+SUMPRODUCT(--('W10'!$M$35:$M$55=$M46),'W10'!$H$35:$H$55,'W10'!$I$35:$I$55+'W10'!$J$35:$J$55)+SUMPRODUCT(--('W10'!$M$59:$M$85=$M46),'W10'!$H$59:$H$85,'W10'!$I$59:$I$85+'W10'!$J$59:$J$85)+SUMPRODUCT(--('W10'!$M$89:$M$109=$M46),'W10'!$H$89:$H$109,'W10'!$I$89:$I$109+'W10'!$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10'!$M$9:$M$31=$M48),'W10'!$H$9:$H$31,'W10'!$I$9:$I$31+'W10'!$J$9:$J$31)+SUMPRODUCT(--('W10'!$M$35:$M$55=$M48),'W10'!$H$35:$H$55,'W10'!$I$35:$I$55+'W10'!$J$35:$J$55)+SUMPRODUCT(--('W10'!$M$59:$M$85=$M48),'W10'!$H$59:$H$85,'W10'!$I$59:$I$85+'W10'!$J$59:$J$85)+SUMPRODUCT(--('W10'!$M$89:$M$109=$M48),'W10'!$H$89:$H$109,'W10'!$I$89:$I$109+'W10'!$J$89:$J$109))=0,"",(SUMPRODUCT(--($M$9:$M$31=$M48),$H$9:$H$31,$I$9:$I$31+$J$9:$J$31)+SUMPRODUCT(--($M$35:$M$55=$M48),$H$35:$H$55,$I$35:$I$55+$J$35:$J$55)+SUMPRODUCT(--($M$59:$M$85=$M48),$H$59:$H$85,$I$59:$I$85+$J$59:$J$85)+SUMPRODUCT(--($M$89:$M$109=$M48),$H$89:$H$109,$I$89:$I$109+$J$89:$J$109))/(SUMPRODUCT(--('W10'!$M$9:$M$31=$M48),'W10'!$H$9:$H$31,'W10'!$I$9:$I$31+'W10'!$J$9:$J$31)+SUMPRODUCT(--('W10'!$M$35:$M$55=$M48),'W10'!$H$35:$H$55,'W10'!$I$35:$I$55+'W10'!$J$35:$J$55)+SUMPRODUCT(--('W10'!$M$59:$M$85=$M48),'W10'!$H$59:$H$85,'W10'!$I$59:$I$85+'W10'!$J$59:$J$85)+SUMPRODUCT(--('W10'!$M$89:$M$109=$M48),'W10'!$H$89:$H$109,'W10'!$I$89:$I$109+'W10'!$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53</v>
      </c>
      <c r="H52" s="160" t="n"/>
      <c r="I52" s="161" t="n"/>
      <c r="J52" s="161" t="n"/>
      <c r="K52" s="164" t="inlineStr"/>
      <c r="L52" s="283">
        <f>IFERROR(IF($M52="","",IF((SUMPRODUCT(--($M$9:$M$31=$M52),$H$9:$H$31,$I$9:$I$31+$J$9:$J$31)+SUMPRODUCT(--($M$35:$M$55=$M52),$H$35:$H$55,$I$35:$I$55+$J$35:$J$55)+SUMPRODUCT(--($M$59:$M$85=$M52),$H$59:$H$85,$I$59:$I$85+$J$59:$J$85)+SUMPRODUCT(--($M$89:$M$109=$M52),$H$89:$H$109,$I$89:$I$109+$J$89:$J$109))=0,"",IF((SUMPRODUCT(--('W10'!$M$9:$M$31=$M52),'W10'!$H$9:$H$31,'W10'!$I$9:$I$31+'W10'!$J$9:$J$31)+SUMPRODUCT(--('W10'!$M$35:$M$55=$M52),'W10'!$H$35:$H$55,'W10'!$I$35:$I$55+'W10'!$J$35:$J$55)+SUMPRODUCT(--('W10'!$M$59:$M$85=$M52),'W10'!$H$59:$H$85,'W10'!$I$59:$I$85+'W10'!$J$59:$J$85)+SUMPRODUCT(--('W10'!$M$89:$M$109=$M52),'W10'!$H$89:$H$109,'W10'!$I$89:$I$109+'W10'!$J$89:$J$109))=0,"",(SUMPRODUCT(--($M$9:$M$31=$M52),$H$9:$H$31,$I$9:$I$31+$J$9:$J$31)+SUMPRODUCT(--($M$35:$M$55=$M52),$H$35:$H$55,$I$35:$I$55+$J$35:$J$55)+SUMPRODUCT(--($M$59:$M$85=$M52),$H$59:$H$85,$I$59:$I$85+$J$59:$J$85)+SUMPRODUCT(--($M$89:$M$109=$M52),$H$89:$H$109,$I$89:$I$109+$J$89:$J$109))/(SUMPRODUCT(--('W10'!$M$9:$M$31=$M52),'W10'!$H$9:$H$31,'W10'!$I$9:$I$31+'W10'!$J$9:$J$31)+SUMPRODUCT(--('W10'!$M$35:$M$55=$M52),'W10'!$H$35:$H$55,'W10'!$I$35:$I$55+'W10'!$J$35:$J$55)+SUMPRODUCT(--('W10'!$M$59:$M$85=$M52),'W10'!$H$59:$H$85,'W10'!$I$59:$I$85+'W10'!$J$59:$J$85)+SUMPRODUCT(--('W10'!$M$89:$M$109=$M52),'W10'!$H$89:$H$109,'W10'!$I$89:$I$109+'W10'!$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95.40000000000001</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10'!$M$9:$M$31=$M59),'W10'!$H$9:$H$31,'W10'!$I$9:$I$31+'W10'!$J$9:$J$31)+SUMPRODUCT(--('W10'!$M$35:$M$55=$M59),'W10'!$H$35:$H$55,'W10'!$I$35:$I$55+'W10'!$J$35:$J$55)+SUMPRODUCT(--('W10'!$M$59:$M$85=$M59),'W10'!$H$59:$H$85,'W10'!$I$59:$I$85+'W10'!$J$59:$J$85)+SUMPRODUCT(--('W10'!$M$89:$M$109=$M59),'W10'!$H$89:$H$109,'W10'!$I$89:$I$109+'W10'!$J$89:$J$109))=0,"",(SUMPRODUCT(--($M$9:$M$31=$M59),$H$9:$H$31,$I$9:$I$31+$J$9:$J$31)+SUMPRODUCT(--($M$35:$M$55=$M59),$H$35:$H$55,$I$35:$I$55+$J$35:$J$55)+SUMPRODUCT(--($M$59:$M$85=$M59),$H$59:$H$85,$I$59:$I$85+$J$59:$J$85)+SUMPRODUCT(--($M$89:$M$109=$M59),$H$89:$H$109,$I$89:$I$109+$J$89:$J$109))/(SUMPRODUCT(--('W10'!$M$9:$M$31=$M59),'W10'!$H$9:$H$31,'W10'!$I$9:$I$31+'W10'!$J$9:$J$31)+SUMPRODUCT(--('W10'!$M$35:$M$55=$M59),'W10'!$H$35:$H$55,'W10'!$I$35:$I$55+'W10'!$J$35:$J$55)+SUMPRODUCT(--('W10'!$M$59:$M$85=$M59),'W10'!$H$59:$H$85,'W10'!$I$59:$I$85+'W10'!$J$59:$J$85)+SUMPRODUCT(--('W10'!$M$89:$M$109=$M59),'W10'!$H$89:$H$109,'W10'!$I$89:$I$109+'W10'!$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10'!$M$9:$M$31=$M62),'W10'!$H$9:$H$31,'W10'!$I$9:$I$31+'W10'!$J$9:$J$31)+SUMPRODUCT(--('W10'!$M$35:$M$55=$M62),'W10'!$H$35:$H$55,'W10'!$I$35:$I$55+'W10'!$J$35:$J$55)+SUMPRODUCT(--('W10'!$M$59:$M$85=$M62),'W10'!$H$59:$H$85,'W10'!$I$59:$I$85+'W10'!$J$59:$J$85)+SUMPRODUCT(--('W10'!$M$89:$M$109=$M62),'W10'!$H$89:$H$109,'W10'!$I$89:$I$109+'W10'!$J$89:$J$109))=0,"",(SUMPRODUCT(--($M$9:$M$31=$M62),$H$9:$H$31,$I$9:$I$31+$J$9:$J$31)+SUMPRODUCT(--($M$35:$M$55=$M62),$H$35:$H$55,$I$35:$I$55+$J$35:$J$55)+SUMPRODUCT(--($M$59:$M$85=$M62),$H$59:$H$85,$I$59:$I$85+$J$59:$J$85)+SUMPRODUCT(--($M$89:$M$109=$M62),$H$89:$H$109,$I$89:$I$109+$J$89:$J$109))/(SUMPRODUCT(--('W10'!$M$9:$M$31=$M62),'W10'!$H$9:$H$31,'W10'!$I$9:$I$31+'W10'!$J$9:$J$31)+SUMPRODUCT(--('W10'!$M$35:$M$55=$M62),'W10'!$H$35:$H$55,'W10'!$I$35:$I$55+'W10'!$J$35:$J$55)+SUMPRODUCT(--('W10'!$M$59:$M$85=$M62),'W10'!$H$59:$H$85,'W10'!$I$59:$I$85+'W10'!$J$59:$J$85)+SUMPRODUCT(--('W10'!$M$89:$M$109=$M62),'W10'!$H$89:$H$109,'W10'!$I$89:$I$109+'W10'!$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68.90000000000001</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10'!$M$9:$M$31=$M65),'W10'!$H$9:$H$31,'W10'!$I$9:$I$31+'W10'!$J$9:$J$31)+SUMPRODUCT(--('W10'!$M$35:$M$55=$M65),'W10'!$H$35:$H$55,'W10'!$I$35:$I$55+'W10'!$J$35:$J$55)+SUMPRODUCT(--('W10'!$M$59:$M$85=$M65),'W10'!$H$59:$H$85,'W10'!$I$59:$I$85+'W10'!$J$59:$J$85)+SUMPRODUCT(--('W10'!$M$89:$M$109=$M65),'W10'!$H$89:$H$109,'W10'!$I$89:$I$109+'W10'!$J$89:$J$109))=0,"",(SUMPRODUCT(--($M$9:$M$31=$M65),$H$9:$H$31,$I$9:$I$31+$J$9:$J$31)+SUMPRODUCT(--($M$35:$M$55=$M65),$H$35:$H$55,$I$35:$I$55+$J$35:$J$55)+SUMPRODUCT(--($M$59:$M$85=$M65),$H$59:$H$85,$I$59:$I$85+$J$59:$J$85)+SUMPRODUCT(--($M$89:$M$109=$M65),$H$89:$H$109,$I$89:$I$109+$J$89:$J$109))/(SUMPRODUCT(--('W10'!$M$9:$M$31=$M65),'W10'!$H$9:$H$31,'W10'!$I$9:$I$31+'W10'!$J$9:$J$31)+SUMPRODUCT(--('W10'!$M$35:$M$55=$M65),'W10'!$H$35:$H$55,'W10'!$I$35:$I$55+'W10'!$J$35:$J$55)+SUMPRODUCT(--('W10'!$M$59:$M$85=$M65),'W10'!$H$59:$H$85,'W10'!$I$59:$I$85+'W10'!$J$59:$J$85)+SUMPRODUCT(--('W10'!$M$89:$M$109=$M65),'W10'!$H$89:$H$109,'W10'!$I$89:$I$109+'W10'!$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10'!$M$9:$M$31=$M67),'W10'!$H$9:$H$31,'W10'!$I$9:$I$31+'W10'!$J$9:$J$31)+SUMPRODUCT(--('W10'!$M$35:$M$55=$M67),'W10'!$H$35:$H$55,'W10'!$I$35:$I$55+'W10'!$J$35:$J$55)+SUMPRODUCT(--('W10'!$M$59:$M$85=$M67),'W10'!$H$59:$H$85,'W10'!$I$59:$I$85+'W10'!$J$59:$J$85)+SUMPRODUCT(--('W10'!$M$89:$M$109=$M67),'W10'!$H$89:$H$109,'W10'!$I$89:$I$109+'W10'!$J$89:$J$109))=0,"",(SUMPRODUCT(--($M$9:$M$31=$M67),$H$9:$H$31,$I$9:$I$31+$J$9:$J$31)+SUMPRODUCT(--($M$35:$M$55=$M67),$H$35:$H$55,$I$35:$I$55+$J$35:$J$55)+SUMPRODUCT(--($M$59:$M$85=$M67),$H$59:$H$85,$I$59:$I$85+$J$59:$J$85)+SUMPRODUCT(--($M$89:$M$109=$M67),$H$89:$H$109,$I$89:$I$109+$J$89:$J$109))/(SUMPRODUCT(--('W10'!$M$9:$M$31=$M67),'W10'!$H$9:$H$31,'W10'!$I$9:$I$31+'W10'!$J$9:$J$31)+SUMPRODUCT(--('W10'!$M$35:$M$55=$M67),'W10'!$H$35:$H$55,'W10'!$I$35:$I$55+'W10'!$J$35:$J$55)+SUMPRODUCT(--('W10'!$M$59:$M$85=$M67),'W10'!$H$59:$H$85,'W10'!$I$59:$I$85+'W10'!$J$59:$J$85)+SUMPRODUCT(--('W10'!$M$89:$M$109=$M67),'W10'!$H$89:$H$109,'W10'!$I$89:$I$109+'W10'!$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74.2</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10'!$M$9:$M$31=$M69),'W10'!$H$9:$H$31,'W10'!$I$9:$I$31+'W10'!$J$9:$J$31)+SUMPRODUCT(--('W10'!$M$35:$M$55=$M69),'W10'!$H$35:$H$55,'W10'!$I$35:$I$55+'W10'!$J$35:$J$55)+SUMPRODUCT(--('W10'!$M$59:$M$85=$M69),'W10'!$H$59:$H$85,'W10'!$I$59:$I$85+'W10'!$J$59:$J$85)+SUMPRODUCT(--('W10'!$M$89:$M$109=$M69),'W10'!$H$89:$H$109,'W10'!$I$89:$I$109+'W10'!$J$89:$J$109))=0,"",(SUMPRODUCT(--($M$9:$M$31=$M69),$H$9:$H$31,$I$9:$I$31+$J$9:$J$31)+SUMPRODUCT(--($M$35:$M$55=$M69),$H$35:$H$55,$I$35:$I$55+$J$35:$J$55)+SUMPRODUCT(--($M$59:$M$85=$M69),$H$59:$H$85,$I$59:$I$85+$J$59:$J$85)+SUMPRODUCT(--($M$89:$M$109=$M69),$H$89:$H$109,$I$89:$I$109+$J$89:$J$109))/(SUMPRODUCT(--('W10'!$M$9:$M$31=$M69),'W10'!$H$9:$H$31,'W10'!$I$9:$I$31+'W10'!$J$9:$J$31)+SUMPRODUCT(--('W10'!$M$35:$M$55=$M69),'W10'!$H$35:$H$55,'W10'!$I$35:$I$55+'W10'!$J$35:$J$55)+SUMPRODUCT(--('W10'!$M$59:$M$85=$M69),'W10'!$H$59:$H$85,'W10'!$I$59:$I$85+'W10'!$J$59:$J$85)+SUMPRODUCT(--('W10'!$M$89:$M$109=$M69),'W10'!$H$89:$H$109,'W10'!$I$89:$I$109+'W10'!$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32.9</v>
      </c>
      <c r="H71" s="168" t="n"/>
      <c r="I71" s="168" t="n"/>
      <c r="J71" s="168" t="n"/>
      <c r="K71" s="158" t="inlineStr"/>
      <c r="L71" s="283">
        <f>IFERROR(IF($M71="","",IF((SUMPRODUCT(--($M$9:$M$31=$M71),$H$9:$H$31,$I$9:$I$31+$J$9:$J$31)+SUMPRODUCT(--($M$35:$M$55=$M71),$H$35:$H$55,$I$35:$I$55+$J$35:$J$55)+SUMPRODUCT(--($M$59:$M$85=$M71),$H$59:$H$85,$I$59:$I$85+$J$59:$J$85)+SUMPRODUCT(--($M$89:$M$109=$M71),$H$89:$H$109,$I$89:$I$109+$J$89:$J$109))=0,"",IF((SUMPRODUCT(--('W10'!$M$9:$M$31=$M71),'W10'!$H$9:$H$31,'W10'!$I$9:$I$31+'W10'!$J$9:$J$31)+SUMPRODUCT(--('W10'!$M$35:$M$55=$M71),'W10'!$H$35:$H$55,'W10'!$I$35:$I$55+'W10'!$J$35:$J$55)+SUMPRODUCT(--('W10'!$M$59:$M$85=$M71),'W10'!$H$59:$H$85,'W10'!$I$59:$I$85+'W10'!$J$59:$J$85)+SUMPRODUCT(--('W10'!$M$89:$M$109=$M71),'W10'!$H$89:$H$109,'W10'!$I$89:$I$109+'W10'!$J$89:$J$109))=0,"",(SUMPRODUCT(--($M$9:$M$31=$M71),$H$9:$H$31,$I$9:$I$31+$J$9:$J$31)+SUMPRODUCT(--($M$35:$M$55=$M71),$H$35:$H$55,$I$35:$I$55+$J$35:$J$55)+SUMPRODUCT(--($M$59:$M$85=$M71),$H$59:$H$85,$I$59:$I$85+$J$59:$J$85)+SUMPRODUCT(--($M$89:$M$109=$M71),$H$89:$H$109,$I$89:$I$109+$J$89:$J$109))/(SUMPRODUCT(--('W10'!$M$9:$M$31=$M71),'W10'!$H$9:$H$31,'W10'!$I$9:$I$31+'W10'!$J$9:$J$31)+SUMPRODUCT(--('W10'!$M$35:$M$55=$M71),'W10'!$H$35:$H$55,'W10'!$I$35:$I$55+'W10'!$J$35:$J$55)+SUMPRODUCT(--('W10'!$M$59:$M$85=$M71),'W10'!$H$59:$H$85,'W10'!$I$59:$I$85+'W10'!$J$59:$J$85)+SUMPRODUCT(--('W10'!$M$89:$M$109=$M71),'W10'!$H$89:$H$109,'W10'!$I$89:$I$109+'W10'!$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10'!$M$9:$M$31=$M74),'W10'!$H$9:$H$31,'W10'!$I$9:$I$31+'W10'!$J$9:$J$31)+SUMPRODUCT(--('W10'!$M$35:$M$55=$M74),'W10'!$H$35:$H$55,'W10'!$I$35:$I$55+'W10'!$J$35:$J$55)+SUMPRODUCT(--('W10'!$M$59:$M$85=$M74),'W10'!$H$59:$H$85,'W10'!$I$59:$I$85+'W10'!$J$59:$J$85)+SUMPRODUCT(--('W10'!$M$89:$M$109=$M74),'W10'!$H$89:$H$109,'W10'!$I$89:$I$109+'W10'!$J$89:$J$109))=0,"",(SUMPRODUCT(--($M$9:$M$31=$M74),$H$9:$H$31,$I$9:$I$31+$J$9:$J$31)+SUMPRODUCT(--($M$35:$M$55=$M74),$H$35:$H$55,$I$35:$I$55+$J$35:$J$55)+SUMPRODUCT(--($M$59:$M$85=$M74),$H$59:$H$85,$I$59:$I$85+$J$59:$J$85)+SUMPRODUCT(--($M$89:$M$109=$M74),$H$89:$H$109,$I$89:$I$109+$J$89:$J$109))/(SUMPRODUCT(--('W10'!$M$9:$M$31=$M74),'W10'!$H$9:$H$31,'W10'!$I$9:$I$31+'W10'!$J$9:$J$31)+SUMPRODUCT(--('W10'!$M$35:$M$55=$M74),'W10'!$H$35:$H$55,'W10'!$I$35:$I$55+'W10'!$J$35:$J$55)+SUMPRODUCT(--('W10'!$M$59:$M$85=$M74),'W10'!$H$59:$H$85,'W10'!$I$59:$I$85+'W10'!$J$59:$J$85)+SUMPRODUCT(--('W10'!$M$89:$M$109=$M74),'W10'!$H$89:$H$109,'W10'!$I$89:$I$109+'W10'!$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27.6</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10'!$M$9:$M$31=$M78),'W10'!$H$9:$H$31,'W10'!$I$9:$I$31+'W10'!$J$9:$J$31)+SUMPRODUCT(--('W10'!$M$35:$M$55=$M78),'W10'!$H$35:$H$55,'W10'!$I$35:$I$55+'W10'!$J$35:$J$55)+SUMPRODUCT(--('W10'!$M$59:$M$85=$M78),'W10'!$H$59:$H$85,'W10'!$I$59:$I$85+'W10'!$J$59:$J$85)+SUMPRODUCT(--('W10'!$M$89:$M$109=$M78),'W10'!$H$89:$H$109,'W10'!$I$89:$I$109+'W10'!$J$89:$J$109))=0,"",(SUMPRODUCT(--($M$9:$M$31=$M78),$H$9:$H$31,$I$9:$I$31+$J$9:$J$31)+SUMPRODUCT(--($M$35:$M$55=$M78),$H$35:$H$55,$I$35:$I$55+$J$35:$J$55)+SUMPRODUCT(--($M$59:$M$85=$M78),$H$59:$H$85,$I$59:$I$85+$J$59:$J$85)+SUMPRODUCT(--($M$89:$M$109=$M78),$H$89:$H$109,$I$89:$I$109+$J$89:$J$109))/(SUMPRODUCT(--('W10'!$M$9:$M$31=$M78),'W10'!$H$9:$H$31,'W10'!$I$9:$I$31+'W10'!$J$9:$J$31)+SUMPRODUCT(--('W10'!$M$35:$M$55=$M78),'W10'!$H$35:$H$55,'W10'!$I$35:$I$55+'W10'!$J$35:$J$55)+SUMPRODUCT(--('W10'!$M$59:$M$85=$M78),'W10'!$H$59:$H$85,'W10'!$I$59:$I$85+'W10'!$J$59:$J$85)+SUMPRODUCT(--('W10'!$M$89:$M$109=$M78),'W10'!$H$89:$H$109,'W10'!$I$89:$I$109+'W10'!$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53</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10'!$M$9:$M$31=$M80),'W10'!$H$9:$H$31,'W10'!$I$9:$I$31+'W10'!$J$9:$J$31)+SUMPRODUCT(--('W10'!$M$35:$M$55=$M80),'W10'!$H$35:$H$55,'W10'!$I$35:$I$55+'W10'!$J$35:$J$55)+SUMPRODUCT(--('W10'!$M$59:$M$85=$M80),'W10'!$H$59:$H$85,'W10'!$I$59:$I$85+'W10'!$J$59:$J$85)+SUMPRODUCT(--('W10'!$M$89:$M$109=$M80),'W10'!$H$89:$H$109,'W10'!$I$89:$I$109+'W10'!$J$89:$J$109))=0,"",(SUMPRODUCT(--($M$9:$M$31=$M80),$H$9:$H$31,$I$9:$I$31+$J$9:$J$31)+SUMPRODUCT(--($M$35:$M$55=$M80),$H$35:$H$55,$I$35:$I$55+$J$35:$J$55)+SUMPRODUCT(--($M$59:$M$85=$M80),$H$59:$H$85,$I$59:$I$85+$J$59:$J$85)+SUMPRODUCT(--($M$89:$M$109=$M80),$H$89:$H$109,$I$89:$I$109+$J$89:$J$109))/(SUMPRODUCT(--('W10'!$M$9:$M$31=$M80),'W10'!$H$9:$H$31,'W10'!$I$9:$I$31+'W10'!$J$9:$J$31)+SUMPRODUCT(--('W10'!$M$35:$M$55=$M80),'W10'!$H$35:$H$55,'W10'!$I$35:$I$55+'W10'!$J$35:$J$55)+SUMPRODUCT(--('W10'!$M$59:$M$85=$M80),'W10'!$H$59:$H$85,'W10'!$I$59:$I$85+'W10'!$J$59:$J$85)+SUMPRODUCT(--('W10'!$M$89:$M$109=$M80),'W10'!$H$89:$H$109,'W10'!$I$89:$I$109+'W10'!$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10'!$M$9:$M$31=$M83),'W10'!$H$9:$H$31,'W10'!$I$9:$I$31+'W10'!$J$9:$J$31)+SUMPRODUCT(--('W10'!$M$35:$M$55=$M83),'W10'!$H$35:$H$55,'W10'!$I$35:$I$55+'W10'!$J$35:$J$55)+SUMPRODUCT(--('W10'!$M$59:$M$85=$M83),'W10'!$H$59:$H$85,'W10'!$I$59:$I$85+'W10'!$J$59:$J$85)+SUMPRODUCT(--('W10'!$M$89:$M$109=$M83),'W10'!$H$89:$H$109,'W10'!$I$89:$I$109+'W10'!$J$89:$J$109))=0,"",(SUMPRODUCT(--($M$9:$M$31=$M83),$H$9:$H$31,$I$9:$I$31+$J$9:$J$31)+SUMPRODUCT(--($M$35:$M$55=$M83),$H$35:$H$55,$I$35:$I$55+$J$35:$J$55)+SUMPRODUCT(--($M$59:$M$85=$M83),$H$59:$H$85,$I$59:$I$85+$J$59:$J$85)+SUMPRODUCT(--($M$89:$M$109=$M83),$H$89:$H$109,$I$89:$I$109+$J$89:$J$109))/(SUMPRODUCT(--('W10'!$M$9:$M$31=$M83),'W10'!$H$9:$H$31,'W10'!$I$9:$I$31+'W10'!$J$9:$J$31)+SUMPRODUCT(--('W10'!$M$35:$M$55=$M83),'W10'!$H$35:$H$55,'W10'!$I$35:$I$55+'W10'!$J$35:$J$55)+SUMPRODUCT(--('W10'!$M$59:$M$85=$M83),'W10'!$H$59:$H$85,'W10'!$I$59:$I$85+'W10'!$J$59:$J$85)+SUMPRODUCT(--('W10'!$M$89:$M$109=$M83),'W10'!$H$89:$H$109,'W10'!$I$89:$I$109+'W10'!$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74.2</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10'!$M$9:$M$31=$M89),'W10'!$H$9:$H$31,'W10'!$I$9:$I$31+'W10'!$J$9:$J$31)+SUMPRODUCT(--('W10'!$M$35:$M$55=$M89),'W10'!$H$35:$H$55,'W10'!$I$35:$I$55+'W10'!$J$35:$J$55)+SUMPRODUCT(--('W10'!$M$59:$M$85=$M89),'W10'!$H$59:$H$85,'W10'!$I$59:$I$85+'W10'!$J$59:$J$85)+SUMPRODUCT(--('W10'!$M$89:$M$109=$M89),'W10'!$H$89:$H$109,'W10'!$I$89:$I$109+'W10'!$J$89:$J$109))=0,"",(SUMPRODUCT(--($M$9:$M$31=$M89),$H$9:$H$31,$I$9:$I$31+$J$9:$J$31)+SUMPRODUCT(--($M$35:$M$55=$M89),$H$35:$H$55,$I$35:$I$55+$J$35:$J$55)+SUMPRODUCT(--($M$59:$M$85=$M89),$H$59:$H$85,$I$59:$I$85+$J$59:$J$85)+SUMPRODUCT(--($M$89:$M$109=$M89),$H$89:$H$109,$I$89:$I$109+$J$89:$J$109))/(SUMPRODUCT(--('W10'!$M$9:$M$31=$M89),'W10'!$H$9:$H$31,'W10'!$I$9:$I$31+'W10'!$J$9:$J$31)+SUMPRODUCT(--('W10'!$M$35:$M$55=$M89),'W10'!$H$35:$H$55,'W10'!$I$35:$I$55+'W10'!$J$35:$J$55)+SUMPRODUCT(--('W10'!$M$59:$M$85=$M89),'W10'!$H$59:$H$85,'W10'!$I$59:$I$85+'W10'!$J$59:$J$85)+SUMPRODUCT(--('W10'!$M$89:$M$109=$M89),'W10'!$H$89:$H$109,'W10'!$I$89:$I$109+'W10'!$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190.8</v>
      </c>
      <c r="H92" s="168" t="n"/>
      <c r="I92" s="168" t="n"/>
      <c r="J92" s="168" t="n"/>
      <c r="K92" s="164" t="inlineStr"/>
      <c r="L92" s="283">
        <f>IFERROR(IF($M92="","",IF((SUMPRODUCT(--($M$9:$M$31=$M92),$H$9:$H$31,$I$9:$I$31+$J$9:$J$31)+SUMPRODUCT(--($M$35:$M$55=$M92),$H$35:$H$55,$I$35:$I$55+$J$35:$J$55)+SUMPRODUCT(--($M$59:$M$85=$M92),$H$59:$H$85,$I$59:$I$85+$J$59:$J$85)+SUMPRODUCT(--($M$89:$M$109=$M92),$H$89:$H$109,$I$89:$I$109+$J$89:$J$109))=0,"",IF((SUMPRODUCT(--('W10'!$M$9:$M$31=$M92),'W10'!$H$9:$H$31,'W10'!$I$9:$I$31+'W10'!$J$9:$J$31)+SUMPRODUCT(--('W10'!$M$35:$M$55=$M92),'W10'!$H$35:$H$55,'W10'!$I$35:$I$55+'W10'!$J$35:$J$55)+SUMPRODUCT(--('W10'!$M$59:$M$85=$M92),'W10'!$H$59:$H$85,'W10'!$I$59:$I$85+'W10'!$J$59:$J$85)+SUMPRODUCT(--('W10'!$M$89:$M$109=$M92),'W10'!$H$89:$H$109,'W10'!$I$89:$I$109+'W10'!$J$89:$J$109))=0,"",(SUMPRODUCT(--($M$9:$M$31=$M92),$H$9:$H$31,$I$9:$I$31+$J$9:$J$31)+SUMPRODUCT(--($M$35:$M$55=$M92),$H$35:$H$55,$I$35:$I$55+$J$35:$J$55)+SUMPRODUCT(--($M$59:$M$85=$M92),$H$59:$H$85,$I$59:$I$85+$J$59:$J$85)+SUMPRODUCT(--($M$89:$M$109=$M92),$H$89:$H$109,$I$89:$I$109+$J$89:$J$109))/(SUMPRODUCT(--('W10'!$M$9:$M$31=$M92),'W10'!$H$9:$H$31,'W10'!$I$9:$I$31+'W10'!$J$9:$J$31)+SUMPRODUCT(--('W10'!$M$35:$M$55=$M92),'W10'!$H$35:$H$55,'W10'!$I$35:$I$55+'W10'!$J$35:$J$55)+SUMPRODUCT(--('W10'!$M$59:$M$85=$M92),'W10'!$H$59:$H$85,'W10'!$I$59:$I$85+'W10'!$J$59:$J$85)+SUMPRODUCT(--('W10'!$M$89:$M$109=$M92),'W10'!$H$89:$H$109,'W10'!$I$89:$I$109+'W10'!$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169.6</v>
      </c>
      <c r="H94" s="168" t="n"/>
      <c r="I94" s="168" t="n"/>
      <c r="J94" s="168" t="n"/>
      <c r="K94" s="164" t="inlineStr"/>
      <c r="L94" s="283">
        <f>IFERROR(IF($M94="","",IF((SUMPRODUCT(--($M$9:$M$31=$M94),$H$9:$H$31,$I$9:$I$31+$J$9:$J$31)+SUMPRODUCT(--($M$35:$M$55=$M94),$H$35:$H$55,$I$35:$I$55+$J$35:$J$55)+SUMPRODUCT(--($M$59:$M$85=$M94),$H$59:$H$85,$I$59:$I$85+$J$59:$J$85)+SUMPRODUCT(--($M$89:$M$109=$M94),$H$89:$H$109,$I$89:$I$109+$J$89:$J$109))=0,"",IF((SUMPRODUCT(--('W10'!$M$9:$M$31=$M94),'W10'!$H$9:$H$31,'W10'!$I$9:$I$31+'W10'!$J$9:$J$31)+SUMPRODUCT(--('W10'!$M$35:$M$55=$M94),'W10'!$H$35:$H$55,'W10'!$I$35:$I$55+'W10'!$J$35:$J$55)+SUMPRODUCT(--('W10'!$M$59:$M$85=$M94),'W10'!$H$59:$H$85,'W10'!$I$59:$I$85+'W10'!$J$59:$J$85)+SUMPRODUCT(--('W10'!$M$89:$M$109=$M94),'W10'!$H$89:$H$109,'W10'!$I$89:$I$109+'W10'!$J$89:$J$109))=0,"",(SUMPRODUCT(--($M$9:$M$31=$M94),$H$9:$H$31,$I$9:$I$31+$J$9:$J$31)+SUMPRODUCT(--($M$35:$M$55=$M94),$H$35:$H$55,$I$35:$I$55+$J$35:$J$55)+SUMPRODUCT(--($M$59:$M$85=$M94),$H$59:$H$85,$I$59:$I$85+$J$59:$J$85)+SUMPRODUCT(--($M$89:$M$109=$M94),$H$89:$H$109,$I$89:$I$109+$J$89:$J$109))/(SUMPRODUCT(--('W10'!$M$9:$M$31=$M94),'W10'!$H$9:$H$31,'W10'!$I$9:$I$31+'W10'!$J$9:$J$31)+SUMPRODUCT(--('W10'!$M$35:$M$55=$M94),'W10'!$H$35:$H$55,'W10'!$I$35:$I$55+'W10'!$J$35:$J$55)+SUMPRODUCT(--('W10'!$M$59:$M$85=$M94),'W10'!$H$59:$H$85,'W10'!$I$59:$I$85+'W10'!$J$59:$J$85)+SUMPRODUCT(--('W10'!$M$89:$M$109=$M94),'W10'!$H$89:$H$109,'W10'!$I$89:$I$109+'W10'!$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63.6</v>
      </c>
      <c r="H96" s="168" t="n"/>
      <c r="I96" s="168" t="n"/>
      <c r="J96" s="168" t="n"/>
      <c r="K96" s="164" t="inlineStr"/>
      <c r="L96" s="283">
        <f>IFERROR(IF($M96="","",IF((SUMPRODUCT(--($M$9:$M$31=$M96),$H$9:$H$31,$I$9:$I$31+$J$9:$J$31)+SUMPRODUCT(--($M$35:$M$55=$M96),$H$35:$H$55,$I$35:$I$55+$J$35:$J$55)+SUMPRODUCT(--($M$59:$M$85=$M96),$H$59:$H$85,$I$59:$I$85+$J$59:$J$85)+SUMPRODUCT(--($M$89:$M$109=$M96),$H$89:$H$109,$I$89:$I$109+$J$89:$J$109))=0,"",IF((SUMPRODUCT(--('W10'!$M$9:$M$31=$M96),'W10'!$H$9:$H$31,'W10'!$I$9:$I$31+'W10'!$J$9:$J$31)+SUMPRODUCT(--('W10'!$M$35:$M$55=$M96),'W10'!$H$35:$H$55,'W10'!$I$35:$I$55+'W10'!$J$35:$J$55)+SUMPRODUCT(--('W10'!$M$59:$M$85=$M96),'W10'!$H$59:$H$85,'W10'!$I$59:$I$85+'W10'!$J$59:$J$85)+SUMPRODUCT(--('W10'!$M$89:$M$109=$M96),'W10'!$H$89:$H$109,'W10'!$I$89:$I$109+'W10'!$J$89:$J$109))=0,"",(SUMPRODUCT(--($M$9:$M$31=$M96),$H$9:$H$31,$I$9:$I$31+$J$9:$J$31)+SUMPRODUCT(--($M$35:$M$55=$M96),$H$35:$H$55,$I$35:$I$55+$J$35:$J$55)+SUMPRODUCT(--($M$59:$M$85=$M96),$H$59:$H$85,$I$59:$I$85+$J$59:$J$85)+SUMPRODUCT(--($M$89:$M$109=$M96),$H$89:$H$109,$I$89:$I$109+$J$89:$J$109))/(SUMPRODUCT(--('W10'!$M$9:$M$31=$M96),'W10'!$H$9:$H$31,'W10'!$I$9:$I$31+'W10'!$J$9:$J$31)+SUMPRODUCT(--('W10'!$M$35:$M$55=$M96),'W10'!$H$35:$H$55,'W10'!$I$35:$I$55+'W10'!$J$35:$J$55)+SUMPRODUCT(--('W10'!$M$59:$M$85=$M96),'W10'!$H$59:$H$85,'W10'!$I$59:$I$85+'W10'!$J$59:$J$85)+SUMPRODUCT(--('W10'!$M$89:$M$109=$M96),'W10'!$H$89:$H$109,'W10'!$I$89:$I$109+'W10'!$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68.90000000000001</v>
      </c>
      <c r="H99" s="168" t="n"/>
      <c r="I99" s="168" t="n"/>
      <c r="J99" s="168" t="n"/>
      <c r="K99" s="158" t="inlineStr"/>
      <c r="L99" s="283">
        <f>IFERROR(IF($M99="","",IF((SUMPRODUCT(--($M$9:$M$31=$M99),$H$9:$H$31,$I$9:$I$31+$J$9:$J$31)+SUMPRODUCT(--($M$35:$M$55=$M99),$H$35:$H$55,$I$35:$I$55+$J$35:$J$55)+SUMPRODUCT(--($M$59:$M$85=$M99),$H$59:$H$85,$I$59:$I$85+$J$59:$J$85)+SUMPRODUCT(--($M$89:$M$109=$M99),$H$89:$H$109,$I$89:$I$109+$J$89:$J$109))=0,"",IF((SUMPRODUCT(--('W10'!$M$9:$M$31=$M99),'W10'!$H$9:$H$31,'W10'!$I$9:$I$31+'W10'!$J$9:$J$31)+SUMPRODUCT(--('W10'!$M$35:$M$55=$M99),'W10'!$H$35:$H$55,'W10'!$I$35:$I$55+'W10'!$J$35:$J$55)+SUMPRODUCT(--('W10'!$M$59:$M$85=$M99),'W10'!$H$59:$H$85,'W10'!$I$59:$I$85+'W10'!$J$59:$J$85)+SUMPRODUCT(--('W10'!$M$89:$M$109=$M99),'W10'!$H$89:$H$109,'W10'!$I$89:$I$109+'W10'!$J$89:$J$109))=0,"",(SUMPRODUCT(--($M$9:$M$31=$M99),$H$9:$H$31,$I$9:$I$31+$J$9:$J$31)+SUMPRODUCT(--($M$35:$M$55=$M99),$H$35:$H$55,$I$35:$I$55+$J$35:$J$55)+SUMPRODUCT(--($M$59:$M$85=$M99),$H$59:$H$85,$I$59:$I$85+$J$59:$J$85)+SUMPRODUCT(--($M$89:$M$109=$M99),$H$89:$H$109,$I$89:$I$109+$J$89:$J$109))/(SUMPRODUCT(--('W10'!$M$9:$M$31=$M99),'W10'!$H$9:$H$31,'W10'!$I$9:$I$31+'W10'!$J$9:$J$31)+SUMPRODUCT(--('W10'!$M$35:$M$55=$M99),'W10'!$H$35:$H$55,'W10'!$I$35:$I$55+'W10'!$J$35:$J$55)+SUMPRODUCT(--('W10'!$M$59:$M$85=$M99),'W10'!$H$59:$H$85,'W10'!$I$59:$I$85+'W10'!$J$59:$J$85)+SUMPRODUCT(--('W10'!$M$89:$M$109=$M99),'W10'!$H$89:$H$109,'W10'!$I$89:$I$109+'W10'!$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10'!$M$9:$M$31=$M101),'W10'!$H$9:$H$31,'W10'!$I$9:$I$31+'W10'!$J$9:$J$31)+SUMPRODUCT(--('W10'!$M$35:$M$55=$M101),'W10'!$H$35:$H$55,'W10'!$I$35:$I$55+'W10'!$J$35:$J$55)+SUMPRODUCT(--('W10'!$M$59:$M$85=$M101),'W10'!$H$59:$H$85,'W10'!$I$59:$I$85+'W10'!$J$59:$J$85)+SUMPRODUCT(--('W10'!$M$89:$M$109=$M101),'W10'!$H$89:$H$109,'W10'!$I$89:$I$109+'W10'!$J$89:$J$109))=0,"",(SUMPRODUCT(--($M$9:$M$31=$M101),$H$9:$H$31,$I$9:$I$31+$J$9:$J$31)+SUMPRODUCT(--($M$35:$M$55=$M101),$H$35:$H$55,$I$35:$I$55+$J$35:$J$55)+SUMPRODUCT(--($M$59:$M$85=$M101),$H$59:$H$85,$I$59:$I$85+$J$59:$J$85)+SUMPRODUCT(--($M$89:$M$109=$M101),$H$89:$H$109,$I$89:$I$109+$J$89:$J$109))/(SUMPRODUCT(--('W10'!$M$9:$M$31=$M101),'W10'!$H$9:$H$31,'W10'!$I$9:$I$31+'W10'!$J$9:$J$31)+SUMPRODUCT(--('W10'!$M$35:$M$55=$M101),'W10'!$H$35:$H$55,'W10'!$I$35:$I$55+'W10'!$J$35:$J$55)+SUMPRODUCT(--('W10'!$M$59:$M$85=$M101),'W10'!$H$59:$H$85,'W10'!$I$59:$I$85+'W10'!$J$59:$J$85)+SUMPRODUCT(--('W10'!$M$89:$M$109=$M101),'W10'!$H$89:$H$109,'W10'!$I$89:$I$109+'W10'!$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10'!$M$9:$M$31=$M103),'W10'!$H$9:$H$31,'W10'!$I$9:$I$31+'W10'!$J$9:$J$31)+SUMPRODUCT(--('W10'!$M$35:$M$55=$M103),'W10'!$H$35:$H$55,'W10'!$I$35:$I$55+'W10'!$J$35:$J$55)+SUMPRODUCT(--('W10'!$M$59:$M$85=$M103),'W10'!$H$59:$H$85,'W10'!$I$59:$I$85+'W10'!$J$59:$J$85)+SUMPRODUCT(--('W10'!$M$89:$M$109=$M103),'W10'!$H$89:$H$109,'W10'!$I$89:$I$109+'W10'!$J$89:$J$109))=0,"",(SUMPRODUCT(--($M$9:$M$31=$M103),$H$9:$H$31,$I$9:$I$31+$J$9:$J$31)+SUMPRODUCT(--($M$35:$M$55=$M103),$H$35:$H$55,$I$35:$I$55+$J$35:$J$55)+SUMPRODUCT(--($M$59:$M$85=$M103),$H$59:$H$85,$I$59:$I$85+$J$59:$J$85)+SUMPRODUCT(--($M$89:$M$109=$M103),$H$89:$H$109,$I$89:$I$109+$J$89:$J$109))/(SUMPRODUCT(--('W10'!$M$9:$M$31=$M103),'W10'!$H$9:$H$31,'W10'!$I$9:$I$31+'W10'!$J$9:$J$31)+SUMPRODUCT(--('W10'!$M$35:$M$55=$M103),'W10'!$H$35:$H$55,'W10'!$I$35:$I$55+'W10'!$J$35:$J$55)+SUMPRODUCT(--('W10'!$M$59:$M$85=$M103),'W10'!$H$59:$H$85,'W10'!$I$59:$I$85+'W10'!$J$59:$J$85)+SUMPRODUCT(--('W10'!$M$89:$M$109=$M103),'W10'!$H$89:$H$109,'W10'!$I$89:$I$109+'W10'!$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53</v>
      </c>
      <c r="H107" s="168" t="n"/>
      <c r="I107" s="168" t="n"/>
      <c r="J107" s="168" t="n"/>
      <c r="K107" s="158" t="inlineStr"/>
      <c r="L107" s="283">
        <f>IFERROR(IF($M107="","",IF((SUMPRODUCT(--($M$9:$M$31=$M107),$H$9:$H$31,$I$9:$I$31+$J$9:$J$31)+SUMPRODUCT(--($M$35:$M$55=$M107),$H$35:$H$55,$I$35:$I$55+$J$35:$J$55)+SUMPRODUCT(--($M$59:$M$85=$M107),$H$59:$H$85,$I$59:$I$85+$J$59:$J$85)+SUMPRODUCT(--($M$89:$M$109=$M107),$H$89:$H$109,$I$89:$I$109+$J$89:$J$109))=0,"",IF((SUMPRODUCT(--('W10'!$M$9:$M$31=$M107),'W10'!$H$9:$H$31,'W10'!$I$9:$I$31+'W10'!$J$9:$J$31)+SUMPRODUCT(--('W10'!$M$35:$M$55=$M107),'W10'!$H$35:$H$55,'W10'!$I$35:$I$55+'W10'!$J$35:$J$55)+SUMPRODUCT(--('W10'!$M$59:$M$85=$M107),'W10'!$H$59:$H$85,'W10'!$I$59:$I$85+'W10'!$J$59:$J$85)+SUMPRODUCT(--('W10'!$M$89:$M$109=$M107),'W10'!$H$89:$H$109,'W10'!$I$89:$I$109+'W10'!$J$89:$J$109))=0,"",(SUMPRODUCT(--($M$9:$M$31=$M107),$H$9:$H$31,$I$9:$I$31+$J$9:$J$31)+SUMPRODUCT(--($M$35:$M$55=$M107),$H$35:$H$55,$I$35:$I$55+$J$35:$J$55)+SUMPRODUCT(--($M$59:$M$85=$M107),$H$59:$H$85,$I$59:$I$85+$J$59:$J$85)+SUMPRODUCT(--($M$89:$M$109=$M107),$H$89:$H$109,$I$89:$I$109+$J$89:$J$109))/(SUMPRODUCT(--('W10'!$M$9:$M$31=$M107),'W10'!$H$9:$H$31,'W10'!$I$9:$I$31+'W10'!$J$9:$J$31)+SUMPRODUCT(--('W10'!$M$35:$M$55=$M107),'W10'!$H$35:$H$55,'W10'!$I$35:$I$55+'W10'!$J$35:$J$55)+SUMPRODUCT(--('W10'!$M$59:$M$85=$M107),'W10'!$H$59:$H$85,'W10'!$I$59:$I$85+'W10'!$J$59:$J$85)+SUMPRODUCT(--('W10'!$M$89:$M$109=$M107),'W10'!$H$89:$H$109,'W10'!$I$89:$I$109+'W10'!$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&amp;CW11  •  Settimana 11&amp;RPagina &amp;P di &amp;N</oddFooter>
    <evenHeader/>
    <evenFooter/>
    <firstHeader/>
    <firstFooter/>
  </headerFooter>
  <drawing xmlns:r="http://schemas.openxmlformats.org/officeDocument/2006/relationships" r:id="rId1"/>
</worksheet>
</file>

<file path=xl/worksheets/sheet19.xml><?xml version="1.0" encoding="utf-8"?>
<worksheet xmlns="http://schemas.openxmlformats.org/spreadsheetml/2006/main">
  <sheetPr>
    <tabColor rgb="00C55A11"/>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12  •  DELOAD 3</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IFERROR(SUMPRODUCT(('W12'!$H$9:$H$31&lt;&gt;"")*('W12'!$I$9:$I$31&lt;&gt;"")*'W12'!$H$9:$H$31*('W12'!$I$9:$I$31+'W12'!$J$9:$J$31))/SUMPRODUCT(('W11'!$H$9:$H$31&lt;&gt;"")*('W11'!$I$9:$I$31&lt;&gt;"")*'W11'!$H$9:$H$31*('W11'!$I$9:$I$31+'W11'!$J$9:$J$31))-1,"")</f>
        <v/>
      </c>
      <c r="E5" s="239" t="inlineStr">
        <is>
          <t>G2</t>
        </is>
      </c>
      <c r="F5" s="279">
        <f>IFERROR(SUMPRODUCT(('W12'!$H$35:$H$55&lt;&gt;"")*('W12'!$I$35:$I$55&lt;&gt;"")*'W12'!$H$35:$H$55*('W12'!$I$35:$I$55+'W12'!$J$35:$J$55))/SUMPRODUCT(('W11'!$H$35:$H$55&lt;&gt;"")*('W11'!$I$35:$I$55&lt;&gt;"")*'W11'!$H$35:$H$55*('W11'!$I$35:$I$55+'W11'!$J$35:$J$55))-1,"")</f>
        <v/>
      </c>
      <c r="G5" s="239" t="inlineStr">
        <is>
          <t>G3</t>
        </is>
      </c>
      <c r="H5" s="279">
        <f>IFERROR(SUMPRODUCT(('W12'!$H$59:$H$85&lt;&gt;"")*('W12'!$I$59:$I$85&lt;&gt;"")*'W12'!$H$59:$H$85*('W12'!$I$59:$I$85+'W12'!$J$59:$J$85))/SUMPRODUCT(('W11'!$H$59:$H$85&lt;&gt;"")*('W11'!$I$59:$I$85&lt;&gt;"")*'W11'!$H$59:$H$85*('W11'!$I$59:$I$85+'W11'!$J$59:$J$85))-1,"")</f>
        <v/>
      </c>
      <c r="I5" s="239" t="inlineStr">
        <is>
          <t>G4</t>
        </is>
      </c>
      <c r="J5" s="280" t="inlineStr">
        <is>
          <t>WEEK</t>
        </is>
      </c>
      <c r="K5" s="301">
        <f>IFERROR((SUMPRODUCT(('W12'!$H$9:$H$31&lt;&gt;"")*('W12'!$I$9:$I$31&lt;&gt;"")*'W12'!$H$9:$H$31*('W12'!$I$9:$I$31+'W12'!$J$9:$J$31))+SUMPRODUCT(('W12'!$H$35:$H$55&lt;&gt;"")*('W12'!$I$35:$I$55&lt;&gt;"")*'W12'!$H$35:$H$55*('W12'!$I$35:$I$55+'W12'!$J$35:$J$55))+SUMPRODUCT(('W12'!$H$59:$H$85&lt;&gt;"")*('W12'!$I$59:$I$85&lt;&gt;"")*'W12'!$H$59:$H$85*('W12'!$I$59:$I$85+'W12'!$J$59:$J$85))+SUMPRODUCT(('W12'!$H$89:$H$109&lt;&gt;"")*('W12'!$I$89:$I$109&lt;&gt;"")*'W12'!$H$89:$H$109*('W12'!$I$89:$I$109+'W12'!$J$89:$J$109)))/(SUMPRODUCT(('W11'!$H$9:$H$31&lt;&gt;"")*('W11'!$I$9:$I$31&lt;&gt;"")*'W11'!$H$9:$H$31*('W11'!$I$9:$I$31+'W11'!$J$9:$J$31))+SUMPRODUCT(('W11'!$H$35:$H$55&lt;&gt;"")*('W11'!$I$35:$I$55&lt;&gt;"")*'W11'!$H$35:$H$55*('W11'!$I$35:$I$55+'W11'!$J$35:$J$55))+SUMPRODUCT(('W11'!$H$59:$H$85&lt;&gt;"")*('W11'!$I$59:$I$85&lt;&gt;"")*'W11'!$H$59:$H$85*('W11'!$I$59:$I$85+'W11'!$J$59:$J$85))+SUMPRODUCT(('W11'!$H$89:$H$109&lt;&gt;"")*('W11'!$I$89:$I$109&lt;&gt;"")*'W11'!$H$89:$H$109*('W11'!$I$89:$I$109+'W11'!$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3</v>
      </c>
      <c r="F9" s="248" t="inlineStr">
        <is>
          <t>3–4 min</t>
        </is>
      </c>
      <c r="G9" s="249" t="n">
        <v>130</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11'!$M$9:$M$31=$M9),'W11'!$H$9:$H$31,'W11'!$I$9:$I$31+'W11'!$J$9:$J$31)+SUMPRODUCT(--('W11'!$M$35:$M$55=$M9),'W11'!$H$35:$H$55,'W11'!$I$35:$I$55+'W11'!$J$35:$J$55)+SUMPRODUCT(--('W11'!$M$59:$M$85=$M9),'W11'!$H$59:$H$85,'W11'!$I$59:$I$85+'W11'!$J$59:$J$85)+SUMPRODUCT(--('W11'!$M$89:$M$109=$M9),'W11'!$H$89:$H$109,'W11'!$I$89:$I$109+'W11'!$J$89:$J$109))=0,"",(SUMPRODUCT(--($M$9:$M$31=$M9),$H$9:$H$31,$I$9:$I$31+$J$9:$J$31)+SUMPRODUCT(--($M$35:$M$55=$M9),$H$35:$H$55,$I$35:$I$55+$J$35:$J$55)+SUMPRODUCT(--($M$59:$M$85=$M9),$H$59:$H$85,$I$59:$I$85+$J$59:$J$85)+SUMPRODUCT(--($M$89:$M$109=$M9),$H$89:$H$109,$I$89:$I$109+$J$89:$J$109))/(SUMPRODUCT(--('W11'!$M$9:$M$31=$M9),'W11'!$H$9:$H$31,'W11'!$I$9:$I$31+'W11'!$J$9:$J$31)+SUMPRODUCT(--('W11'!$M$35:$M$55=$M9),'W11'!$H$35:$H$55,'W11'!$I$35:$I$55+'W11'!$J$35:$J$55)+SUMPRODUCT(--('W11'!$M$59:$M$85=$M9),'W11'!$H$59:$H$85,'W11'!$I$59:$I$85+'W11'!$J$59:$J$85)+SUMPRODUCT(--('W11'!$M$89:$M$109=$M9),'W11'!$H$89:$H$109,'W11'!$I$89:$I$109+'W11'!$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3</v>
      </c>
      <c r="F10" s="252" t="inlineStr">
        <is>
          <t>3 min</t>
        </is>
      </c>
      <c r="G10" s="293">
        <f>IF(H9="","",ROUND(H9*0.925/2.5,0)*2.5)</f>
        <v/>
      </c>
      <c r="H10" s="160" t="n"/>
      <c r="I10" s="161" t="n"/>
      <c r="J10" s="161" t="n"/>
      <c r="K10" s="257" t="inlineStr">
        <is>
          <t>BACK-OFF — -7–10% dal top set reale</t>
        </is>
      </c>
      <c r="L10" s="295" t="n"/>
      <c r="M10" t="inlineStr">
        <is>
          <t>Panca piana bilanciere</t>
        </is>
      </c>
      <c r="N10" t="inlineStr">
        <is>
          <t>G1</t>
        </is>
      </c>
    </row>
    <row r="11" ht="24" customHeight="1">
      <c r="A11" s="245" t="inlineStr">
        <is>
          <t>Spinta inclinata</t>
        </is>
      </c>
      <c r="B11" s="246" t="inlineStr">
        <is>
          <t>Panca inclinata 30° manubri</t>
        </is>
      </c>
      <c r="C11" s="247" t="n">
        <v>1</v>
      </c>
      <c r="D11" s="248" t="inlineStr">
        <is>
          <t>8–12</t>
        </is>
      </c>
      <c r="E11" s="248" t="n">
        <v>3</v>
      </c>
      <c r="F11" s="248" t="inlineStr">
        <is>
          <t>2–3 min</t>
        </is>
      </c>
      <c r="G11" s="249" t="n">
        <v>55</v>
      </c>
      <c r="H11" s="160" t="n"/>
      <c r="I11" s="161" t="n"/>
      <c r="J11" s="161" t="n"/>
      <c r="K11" s="248" t="inlineStr">
        <is>
          <t>Priorità parte alta del petto</t>
        </is>
      </c>
      <c r="L11" s="283">
        <f>IFERROR(IF($M11="","",IF((SUMPRODUCT(--($M$9:$M$31=$M11),$H$9:$H$31,$I$9:$I$31+$J$9:$J$31)+SUMPRODUCT(--($M$35:$M$55=$M11),$H$35:$H$55,$I$35:$I$55+$J$35:$J$55)+SUMPRODUCT(--($M$59:$M$85=$M11),$H$59:$H$85,$I$59:$I$85+$J$59:$J$85)+SUMPRODUCT(--($M$89:$M$109=$M11),$H$89:$H$109,$I$89:$I$109+$J$89:$J$109))=0,"",IF((SUMPRODUCT(--('W11'!$M$9:$M$31=$M11),'W11'!$H$9:$H$31,'W11'!$I$9:$I$31+'W11'!$J$9:$J$31)+SUMPRODUCT(--('W11'!$M$35:$M$55=$M11),'W11'!$H$35:$H$55,'W11'!$I$35:$I$55+'W11'!$J$35:$J$55)+SUMPRODUCT(--('W11'!$M$59:$M$85=$M11),'W11'!$H$59:$H$85,'W11'!$I$59:$I$85+'W11'!$J$59:$J$85)+SUMPRODUCT(--('W11'!$M$89:$M$109=$M11),'W11'!$H$89:$H$109,'W11'!$I$89:$I$109+'W11'!$J$89:$J$109))=0,"",(SUMPRODUCT(--($M$9:$M$31=$M11),$H$9:$H$31,$I$9:$I$31+$J$9:$J$31)+SUMPRODUCT(--($M$35:$M$55=$M11),$H$35:$H$55,$I$35:$I$55+$J$35:$J$55)+SUMPRODUCT(--($M$59:$M$85=$M11),$H$59:$H$85,$I$59:$I$85+$J$59:$J$85)+SUMPRODUCT(--($M$89:$M$109=$M11),$H$89:$H$109,$I$89:$I$109+$J$89:$J$109))/(SUMPRODUCT(--('W11'!$M$9:$M$31=$M11),'W11'!$H$9:$H$31,'W11'!$I$9:$I$31+'W11'!$J$9:$J$31)+SUMPRODUCT(--('W11'!$M$35:$M$55=$M11),'W11'!$H$35:$H$55,'W11'!$I$35:$I$55+'W11'!$J$35:$J$55)+SUMPRODUCT(--('W11'!$M$59:$M$85=$M11),'W11'!$H$59:$H$85,'W11'!$I$59:$I$85+'W11'!$J$59:$J$85)+SUMPRODUCT(--('W11'!$M$89:$M$109=$M11),'W11'!$H$89:$H$109,'W11'!$I$89:$I$109+'W11'!$J$89:$J$109))-1))),"")</f>
        <v/>
      </c>
      <c r="M11" t="inlineStr">
        <is>
          <t>Panca inclinata 30° manubri</t>
        </is>
      </c>
      <c r="N11" t="inlineStr">
        <is>
          <t>G1</t>
        </is>
      </c>
    </row>
    <row r="12" ht="24" customHeight="1">
      <c r="A12" s="284" t="n"/>
      <c r="B12" s="284" t="n"/>
      <c r="C12" s="247" t="n">
        <v>2</v>
      </c>
      <c r="D12" s="284" t="n"/>
      <c r="E12" s="284" t="n"/>
      <c r="F12" s="284" t="n"/>
      <c r="G12" s="284" t="n"/>
      <c r="H12" s="160" t="n"/>
      <c r="I12" s="161" t="n"/>
      <c r="J12" s="161" t="n"/>
      <c r="K12" s="284" t="n"/>
      <c r="L12" s="295" t="n"/>
      <c r="M12" t="inlineStr">
        <is>
          <t>Panca inclinata 30° manubri</t>
        </is>
      </c>
      <c r="N12" t="inlineStr">
        <is>
          <t>G1</t>
        </is>
      </c>
    </row>
    <row r="13" ht="24" customHeight="1">
      <c r="A13" s="245" t="inlineStr">
        <is>
          <t>Spinta inclinata</t>
        </is>
      </c>
      <c r="B13" s="246" t="inlineStr">
        <is>
          <t>Spinta inclinata convergente</t>
        </is>
      </c>
      <c r="C13" s="247" t="n">
        <v>1</v>
      </c>
      <c r="D13" s="248" t="inlineStr">
        <is>
          <t>8–12</t>
        </is>
      </c>
      <c r="E13" s="248" t="n">
        <v>3</v>
      </c>
      <c r="F13" s="248" t="inlineStr">
        <is>
          <t>2–3 min</t>
        </is>
      </c>
      <c r="G13" s="249" t="n">
        <v>67.5</v>
      </c>
      <c r="H13" s="160" t="n"/>
      <c r="I13" s="161" t="n"/>
      <c r="J13" s="161" t="n"/>
      <c r="K13" s="162" t="inlineStr"/>
      <c r="L13" s="283">
        <f>IFERROR(IF($M13="","",IF((SUMPRODUCT(--($M$9:$M$31=$M13),$H$9:$H$31,$I$9:$I$31+$J$9:$J$31)+SUMPRODUCT(--($M$35:$M$55=$M13),$H$35:$H$55,$I$35:$I$55+$J$35:$J$55)+SUMPRODUCT(--($M$59:$M$85=$M13),$H$59:$H$85,$I$59:$I$85+$J$59:$J$85)+SUMPRODUCT(--($M$89:$M$109=$M13),$H$89:$H$109,$I$89:$I$109+$J$89:$J$109))=0,"",IF((SUMPRODUCT(--('W11'!$M$9:$M$31=$M13),'W11'!$H$9:$H$31,'W11'!$I$9:$I$31+'W11'!$J$9:$J$31)+SUMPRODUCT(--('W11'!$M$35:$M$55=$M13),'W11'!$H$35:$H$55,'W11'!$I$35:$I$55+'W11'!$J$35:$J$55)+SUMPRODUCT(--('W11'!$M$59:$M$85=$M13),'W11'!$H$59:$H$85,'W11'!$I$59:$I$85+'W11'!$J$59:$J$85)+SUMPRODUCT(--('W11'!$M$89:$M$109=$M13),'W11'!$H$89:$H$109,'W11'!$I$89:$I$109+'W11'!$J$89:$J$109))=0,"",(SUMPRODUCT(--($M$9:$M$31=$M13),$H$9:$H$31,$I$9:$I$31+$J$9:$J$31)+SUMPRODUCT(--($M$35:$M$55=$M13),$H$35:$H$55,$I$35:$I$55+$J$35:$J$55)+SUMPRODUCT(--($M$59:$M$85=$M13),$H$59:$H$85,$I$59:$I$85+$J$59:$J$85)+SUMPRODUCT(--($M$89:$M$109=$M13),$H$89:$H$109,$I$89:$I$109+$J$89:$J$109))/(SUMPRODUCT(--('W11'!$M$9:$M$31=$M13),'W11'!$H$9:$H$31,'W11'!$I$9:$I$31+'W11'!$J$9:$J$31)+SUMPRODUCT(--('W11'!$M$35:$M$55=$M13),'W11'!$H$35:$H$55,'W11'!$I$35:$I$55+'W11'!$J$35:$J$55)+SUMPRODUCT(--('W11'!$M$59:$M$85=$M13),'W11'!$H$59:$H$85,'W11'!$I$59:$I$85+'W11'!$J$59:$J$85)+SUMPRODUCT(--('W11'!$M$89:$M$109=$M13),'W11'!$H$89:$H$109,'W11'!$I$89:$I$109+'W11'!$J$89:$J$109))-1))),"")</f>
        <v/>
      </c>
      <c r="M13" t="inlineStr">
        <is>
          <t>Spinta inclinata convergente</t>
        </is>
      </c>
      <c r="N13" t="inlineStr">
        <is>
          <t>G1</t>
        </is>
      </c>
    </row>
    <row r="14" ht="24" customHeight="1">
      <c r="A14" s="251" t="inlineStr">
        <is>
          <t>Pec fly</t>
        </is>
      </c>
      <c r="B14" s="246" t="inlineStr">
        <is>
          <t>Croci ai cavi</t>
        </is>
      </c>
      <c r="C14" s="247" t="n">
        <v>1</v>
      </c>
      <c r="D14" s="252" t="inlineStr">
        <is>
          <t>12–20</t>
        </is>
      </c>
      <c r="E14" s="252" t="n">
        <v>3</v>
      </c>
      <c r="F14" s="252" t="inlineStr">
        <is>
          <t>60–90 s</t>
        </is>
      </c>
      <c r="G14" s="253" t="n">
        <v>20</v>
      </c>
      <c r="H14" s="160" t="n"/>
      <c r="I14" s="161" t="n"/>
      <c r="J14" s="161" t="n"/>
      <c r="K14" s="257" t="inlineStr">
        <is>
          <t>Unico isolamento diretto del petto</t>
        </is>
      </c>
      <c r="L14" s="283">
        <f>IFERROR(IF($M14="","",IF((SUMPRODUCT(--($M$9:$M$31=$M14),$H$9:$H$31,$I$9:$I$31+$J$9:$J$31)+SUMPRODUCT(--($M$35:$M$55=$M14),$H$35:$H$55,$I$35:$I$55+$J$35:$J$55)+SUMPRODUCT(--($M$59:$M$85=$M14),$H$59:$H$85,$I$59:$I$85+$J$59:$J$85)+SUMPRODUCT(--($M$89:$M$109=$M14),$H$89:$H$109,$I$89:$I$109+$J$89:$J$109))=0,"",IF((SUMPRODUCT(--('W11'!$M$9:$M$31=$M14),'W11'!$H$9:$H$31,'W11'!$I$9:$I$31+'W11'!$J$9:$J$31)+SUMPRODUCT(--('W11'!$M$35:$M$55=$M14),'W11'!$H$35:$H$55,'W11'!$I$35:$I$55+'W11'!$J$35:$J$55)+SUMPRODUCT(--('W11'!$M$59:$M$85=$M14),'W11'!$H$59:$H$85,'W11'!$I$59:$I$85+'W11'!$J$59:$J$85)+SUMPRODUCT(--('W11'!$M$89:$M$109=$M14),'W11'!$H$89:$H$109,'W11'!$I$89:$I$109+'W11'!$J$89:$J$109))=0,"",(SUMPRODUCT(--($M$9:$M$31=$M14),$H$9:$H$31,$I$9:$I$31+$J$9:$J$31)+SUMPRODUCT(--($M$35:$M$55=$M14),$H$35:$H$55,$I$35:$I$55+$J$35:$J$55)+SUMPRODUCT(--($M$59:$M$85=$M14),$H$59:$H$85,$I$59:$I$85+$J$59:$J$85)+SUMPRODUCT(--($M$89:$M$109=$M14),$H$89:$H$109,$I$89:$I$109+$J$89:$J$109))/(SUMPRODUCT(--('W11'!$M$9:$M$31=$M14),'W11'!$H$9:$H$31,'W11'!$I$9:$I$31+'W11'!$J$9:$J$31)+SUMPRODUCT(--('W11'!$M$35:$M$55=$M14),'W11'!$H$35:$H$55,'W11'!$I$35:$I$55+'W11'!$J$35:$J$55)+SUMPRODUCT(--('W11'!$M$59:$M$85=$M14),'W11'!$H$59:$H$85,'W11'!$I$59:$I$85+'W11'!$J$59:$J$85)+SUMPRODUCT(--('W11'!$M$89:$M$109=$M14),'W11'!$H$89:$H$109,'W11'!$I$89:$I$109+'W11'!$J$89:$J$109))-1))),"")</f>
        <v/>
      </c>
      <c r="M14" t="inlineStr">
        <is>
          <t>Croci ai cavi</t>
        </is>
      </c>
      <c r="N14" t="inlineStr">
        <is>
          <t>G1</t>
        </is>
      </c>
    </row>
    <row r="15" ht="24" customHeight="1">
      <c r="A15" s="245" t="inlineStr">
        <is>
          <t>Lat verticale</t>
        </is>
      </c>
      <c r="B15" s="246" t="inlineStr">
        <is>
          <t>Lat machine presa larga</t>
        </is>
      </c>
      <c r="C15" s="247" t="n">
        <v>1</v>
      </c>
      <c r="D15" s="248" t="inlineStr">
        <is>
          <t>8–12</t>
        </is>
      </c>
      <c r="E15" s="248" t="n">
        <v>3</v>
      </c>
      <c r="F15" s="248" t="inlineStr">
        <is>
          <t>2–3 min</t>
        </is>
      </c>
      <c r="G15" s="249" t="n">
        <v>90</v>
      </c>
      <c r="H15" s="160" t="n"/>
      <c r="I15" s="161" t="n"/>
      <c r="J15" s="161" t="n"/>
      <c r="K15" s="248" t="inlineStr">
        <is>
          <t>Priorità larghezza dorsale</t>
        </is>
      </c>
      <c r="L15" s="283">
        <f>IFERROR(IF($M15="","",IF((SUMPRODUCT(--($M$9:$M$31=$M15),$H$9:$H$31,$I$9:$I$31+$J$9:$J$31)+SUMPRODUCT(--($M$35:$M$55=$M15),$H$35:$H$55,$I$35:$I$55+$J$35:$J$55)+SUMPRODUCT(--($M$59:$M$85=$M15),$H$59:$H$85,$I$59:$I$85+$J$59:$J$85)+SUMPRODUCT(--($M$89:$M$109=$M15),$H$89:$H$109,$I$89:$I$109+$J$89:$J$109))=0,"",IF((SUMPRODUCT(--('W11'!$M$9:$M$31=$M15),'W11'!$H$9:$H$31,'W11'!$I$9:$I$31+'W11'!$J$9:$J$31)+SUMPRODUCT(--('W11'!$M$35:$M$55=$M15),'W11'!$H$35:$H$55,'W11'!$I$35:$I$55+'W11'!$J$35:$J$55)+SUMPRODUCT(--('W11'!$M$59:$M$85=$M15),'W11'!$H$59:$H$85,'W11'!$I$59:$I$85+'W11'!$J$59:$J$85)+SUMPRODUCT(--('W11'!$M$89:$M$109=$M15),'W11'!$H$89:$H$109,'W11'!$I$89:$I$109+'W11'!$J$89:$J$109))=0,"",(SUMPRODUCT(--($M$9:$M$31=$M15),$H$9:$H$31,$I$9:$I$31+$J$9:$J$31)+SUMPRODUCT(--($M$35:$M$55=$M15),$H$35:$H$55,$I$35:$I$55+$J$35:$J$55)+SUMPRODUCT(--($M$59:$M$85=$M15),$H$59:$H$85,$I$59:$I$85+$J$59:$J$85)+SUMPRODUCT(--($M$89:$M$109=$M15),$H$89:$H$109,$I$89:$I$109+$J$89:$J$109))/(SUMPRODUCT(--('W11'!$M$9:$M$31=$M15),'W11'!$H$9:$H$31,'W11'!$I$9:$I$31+'W11'!$J$9:$J$31)+SUMPRODUCT(--('W11'!$M$35:$M$55=$M15),'W11'!$H$35:$H$55,'W11'!$I$35:$I$55+'W11'!$J$35:$J$55)+SUMPRODUCT(--('W11'!$M$59:$M$85=$M15),'W11'!$H$59:$H$85,'W11'!$I$59:$I$85+'W11'!$J$59:$J$85)+SUMPRODUCT(--('W11'!$M$89:$M$109=$M15),'W11'!$H$89:$H$109,'W11'!$I$89:$I$109+'W11'!$J$89:$J$109))-1))),"")</f>
        <v/>
      </c>
      <c r="M15" t="inlineStr">
        <is>
          <t>Lat machine presa larga</t>
        </is>
      </c>
      <c r="N15" t="inlineStr">
        <is>
          <t>G1</t>
        </is>
      </c>
    </row>
    <row r="16" ht="24" customHeight="1">
      <c r="A16" s="284" t="n"/>
      <c r="B16" s="284" t="n"/>
      <c r="C16" s="247" t="n">
        <v>2</v>
      </c>
      <c r="D16" s="284" t="n"/>
      <c r="E16" s="284" t="n"/>
      <c r="F16" s="284" t="n"/>
      <c r="G16" s="284" t="n"/>
      <c r="H16" s="160" t="n"/>
      <c r="I16" s="161" t="n"/>
      <c r="J16" s="161" t="n"/>
      <c r="K16" s="284" t="n"/>
      <c r="L16" s="295" t="n"/>
      <c r="M16" t="inlineStr">
        <is>
          <t>Lat machine presa larga</t>
        </is>
      </c>
      <c r="N16" t="inlineStr">
        <is>
          <t>G1</t>
        </is>
      </c>
    </row>
    <row r="17" ht="24" customHeight="1">
      <c r="A17" s="245" t="inlineStr">
        <is>
          <t>Row orizzontale</t>
        </is>
      </c>
      <c r="B17" s="246" t="inlineStr">
        <is>
          <t>Dorsey machine monopodalica</t>
        </is>
      </c>
      <c r="C17" s="247" t="n">
        <v>1</v>
      </c>
      <c r="D17" s="248" t="inlineStr">
        <is>
          <t>8–12</t>
        </is>
      </c>
      <c r="E17" s="248" t="n">
        <v>3</v>
      </c>
      <c r="F17" s="248" t="inlineStr">
        <is>
          <t>2–3 min</t>
        </is>
      </c>
      <c r="G17" s="159" t="n"/>
      <c r="H17" s="160" t="n"/>
      <c r="I17" s="161" t="n"/>
      <c r="J17" s="161" t="n"/>
      <c r="K17" s="248" t="inlineStr">
        <is>
          <t>Unilaterale</t>
        </is>
      </c>
      <c r="L17" s="283">
        <f>IFERROR(IF($M17="","",IF((SUMPRODUCT(--($M$9:$M$31=$M17),$H$9:$H$31,$I$9:$I$31+$J$9:$J$31)+SUMPRODUCT(--($M$35:$M$55=$M17),$H$35:$H$55,$I$35:$I$55+$J$35:$J$55)+SUMPRODUCT(--($M$59:$M$85=$M17),$H$59:$H$85,$I$59:$I$85+$J$59:$J$85)+SUMPRODUCT(--($M$89:$M$109=$M17),$H$89:$H$109,$I$89:$I$109+$J$89:$J$109))=0,"",IF((SUMPRODUCT(--('W11'!$M$9:$M$31=$M17),'W11'!$H$9:$H$31,'W11'!$I$9:$I$31+'W11'!$J$9:$J$31)+SUMPRODUCT(--('W11'!$M$35:$M$55=$M17),'W11'!$H$35:$H$55,'W11'!$I$35:$I$55+'W11'!$J$35:$J$55)+SUMPRODUCT(--('W11'!$M$59:$M$85=$M17),'W11'!$H$59:$H$85,'W11'!$I$59:$I$85+'W11'!$J$59:$J$85)+SUMPRODUCT(--('W11'!$M$89:$M$109=$M17),'W11'!$H$89:$H$109,'W11'!$I$89:$I$109+'W11'!$J$89:$J$109))=0,"",(SUMPRODUCT(--($M$9:$M$31=$M17),$H$9:$H$31,$I$9:$I$31+$J$9:$J$31)+SUMPRODUCT(--($M$35:$M$55=$M17),$H$35:$H$55,$I$35:$I$55+$J$35:$J$55)+SUMPRODUCT(--($M$59:$M$85=$M17),$H$59:$H$85,$I$59:$I$85+$J$59:$J$85)+SUMPRODUCT(--($M$89:$M$109=$M17),$H$89:$H$109,$I$89:$I$109+$J$89:$J$109))/(SUMPRODUCT(--('W11'!$M$9:$M$31=$M17),'W11'!$H$9:$H$31,'W11'!$I$9:$I$31+'W11'!$J$9:$J$31)+SUMPRODUCT(--('W11'!$M$35:$M$55=$M17),'W11'!$H$35:$H$55,'W11'!$I$35:$I$55+'W11'!$J$35:$J$55)+SUMPRODUCT(--('W11'!$M$59:$M$85=$M17),'W11'!$H$59:$H$85,'W11'!$I$59:$I$85+'W11'!$J$59:$J$85)+SUMPRODUCT(--('W11'!$M$89:$M$109=$M17),'W11'!$H$89:$H$109,'W11'!$I$89:$I$109+'W11'!$J$89:$J$109))-1))),"")</f>
        <v/>
      </c>
      <c r="M17" t="inlineStr">
        <is>
          <t>Dorsey machine monopodalica</t>
        </is>
      </c>
      <c r="N17" t="inlineStr">
        <is>
          <t>G1</t>
        </is>
      </c>
    </row>
    <row r="18" ht="24" customHeight="1">
      <c r="A18" s="284" t="n"/>
      <c r="B18" s="284" t="n"/>
      <c r="C18" s="247" t="n">
        <v>2</v>
      </c>
      <c r="D18" s="284" t="n"/>
      <c r="E18" s="284" t="n"/>
      <c r="F18" s="284" t="n"/>
      <c r="G18" s="189" t="n"/>
      <c r="H18" s="168" t="n"/>
      <c r="I18" s="168" t="n"/>
      <c r="J18" s="168" t="n"/>
      <c r="K18" s="284" t="n"/>
      <c r="L18" s="295" t="n"/>
      <c r="M18" t="inlineStr">
        <is>
          <t>Dorsey machine monopodalica</t>
        </is>
      </c>
      <c r="N18" t="inlineStr">
        <is>
          <t>G1</t>
        </is>
      </c>
    </row>
    <row r="19" ht="24" customHeight="1">
      <c r="A19" s="245" t="inlineStr">
        <is>
          <t>Laterale</t>
        </is>
      </c>
      <c r="B19" s="246" t="inlineStr">
        <is>
          <t>Alzate laterali cavo singolo</t>
        </is>
      </c>
      <c r="C19" s="247" t="n">
        <v>1</v>
      </c>
      <c r="D19" s="248" t="inlineStr">
        <is>
          <t>12–20</t>
        </is>
      </c>
      <c r="E19" s="248" t="n">
        <v>3</v>
      </c>
      <c r="F19" s="248" t="inlineStr">
        <is>
          <t>60–90 s</t>
        </is>
      </c>
      <c r="G19" s="158" t="n"/>
      <c r="H19" s="168" t="n"/>
      <c r="I19" s="168" t="n"/>
      <c r="J19" s="168" t="n"/>
      <c r="K19" s="248" t="inlineStr">
        <is>
          <t>PRIORITÀ DELTOIDE LATERALE</t>
        </is>
      </c>
      <c r="L19" s="283">
        <f>IFERROR(IF($M19="","",IF((SUMPRODUCT(--($M$9:$M$31=$M19),$H$9:$H$31,$I$9:$I$31+$J$9:$J$31)+SUMPRODUCT(--($M$35:$M$55=$M19),$H$35:$H$55,$I$35:$I$55+$J$35:$J$55)+SUMPRODUCT(--($M$59:$M$85=$M19),$H$59:$H$85,$I$59:$I$85+$J$59:$J$85)+SUMPRODUCT(--($M$89:$M$109=$M19),$H$89:$H$109,$I$89:$I$109+$J$89:$J$109))=0,"",IF((SUMPRODUCT(--('W11'!$M$9:$M$31=$M19),'W11'!$H$9:$H$31,'W11'!$I$9:$I$31+'W11'!$J$9:$J$31)+SUMPRODUCT(--('W11'!$M$35:$M$55=$M19),'W11'!$H$35:$H$55,'W11'!$I$35:$I$55+'W11'!$J$35:$J$55)+SUMPRODUCT(--('W11'!$M$59:$M$85=$M19),'W11'!$H$59:$H$85,'W11'!$I$59:$I$85+'W11'!$J$59:$J$85)+SUMPRODUCT(--('W11'!$M$89:$M$109=$M19),'W11'!$H$89:$H$109,'W11'!$I$89:$I$109+'W11'!$J$89:$J$109))=0,"",(SUMPRODUCT(--($M$9:$M$31=$M19),$H$9:$H$31,$I$9:$I$31+$J$9:$J$31)+SUMPRODUCT(--($M$35:$M$55=$M19),$H$35:$H$55,$I$35:$I$55+$J$35:$J$55)+SUMPRODUCT(--($M$59:$M$85=$M19),$H$59:$H$85,$I$59:$I$85+$J$59:$J$85)+SUMPRODUCT(--($M$89:$M$109=$M19),$H$89:$H$109,$I$89:$I$109+$J$89:$J$109))/(SUMPRODUCT(--('W11'!$M$9:$M$31=$M19),'W11'!$H$9:$H$31,'W11'!$I$9:$I$31+'W11'!$J$9:$J$31)+SUMPRODUCT(--('W11'!$M$35:$M$55=$M19),'W11'!$H$35:$H$55,'W11'!$I$35:$I$55+'W11'!$J$35:$J$55)+SUMPRODUCT(--('W11'!$M$59:$M$85=$M19),'W11'!$H$59:$H$85,'W11'!$I$59:$I$85+'W11'!$J$59:$J$85)+SUMPRODUCT(--('W11'!$M$89:$M$109=$M19),'W11'!$H$89:$H$109,'W11'!$I$89:$I$109+'W11'!$J$89:$J$109))-1))),"")</f>
        <v/>
      </c>
      <c r="M19" t="inlineStr">
        <is>
          <t>Alzate laterali cavo singolo</t>
        </is>
      </c>
      <c r="N19" t="inlineStr">
        <is>
          <t>G1</t>
        </is>
      </c>
    </row>
    <row r="20" ht="24" customHeight="1">
      <c r="A20" s="284" t="n"/>
      <c r="B20" s="284" t="n"/>
      <c r="C20" s="247" t="n">
        <v>2</v>
      </c>
      <c r="D20" s="284" t="n"/>
      <c r="E20" s="284" t="n"/>
      <c r="F20" s="284" t="n"/>
      <c r="G20" s="189" t="n"/>
      <c r="H20" s="168" t="n"/>
      <c r="I20" s="168" t="n"/>
      <c r="J20" s="168" t="n"/>
      <c r="K20" s="284" t="n"/>
      <c r="L20" s="295" t="n"/>
      <c r="M20" t="inlineStr">
        <is>
          <t>Alzate laterali cavo singolo</t>
        </is>
      </c>
      <c r="N20" t="inlineStr">
        <is>
          <t>G1</t>
        </is>
      </c>
    </row>
    <row r="21" ht="24" customHeight="1">
      <c r="A21" s="245" t="inlineStr">
        <is>
          <t>Tricipite</t>
        </is>
      </c>
      <c r="B21" s="246" t="inlineStr">
        <is>
          <t>Pushdown corda</t>
        </is>
      </c>
      <c r="C21" s="247" t="n">
        <v>1</v>
      </c>
      <c r="D21" s="248" t="inlineStr">
        <is>
          <t>10–15</t>
        </is>
      </c>
      <c r="E21" s="248" t="n">
        <v>3</v>
      </c>
      <c r="F21" s="248" t="inlineStr">
        <is>
          <t>60–90 s</t>
        </is>
      </c>
      <c r="G21" s="158" t="n"/>
      <c r="H21" s="168" t="n"/>
      <c r="I21" s="168" t="n"/>
      <c r="J21" s="168" t="n"/>
      <c r="K21" s="250" t="inlineStr">
        <is>
          <t>Mantenimento</t>
        </is>
      </c>
      <c r="L21" s="283">
        <f>IFERROR(IF($M21="","",IF((SUMPRODUCT(--($M$9:$M$31=$M21),$H$9:$H$31,$I$9:$I$31+$J$9:$J$31)+SUMPRODUCT(--($M$35:$M$55=$M21),$H$35:$H$55,$I$35:$I$55+$J$35:$J$55)+SUMPRODUCT(--($M$59:$M$85=$M21),$H$59:$H$85,$I$59:$I$85+$J$59:$J$85)+SUMPRODUCT(--($M$89:$M$109=$M21),$H$89:$H$109,$I$89:$I$109+$J$89:$J$109))=0,"",IF((SUMPRODUCT(--('W11'!$M$9:$M$31=$M21),'W11'!$H$9:$H$31,'W11'!$I$9:$I$31+'W11'!$J$9:$J$31)+SUMPRODUCT(--('W11'!$M$35:$M$55=$M21),'W11'!$H$35:$H$55,'W11'!$I$35:$I$55+'W11'!$J$35:$J$55)+SUMPRODUCT(--('W11'!$M$59:$M$85=$M21),'W11'!$H$59:$H$85,'W11'!$I$59:$I$85+'W11'!$J$59:$J$85)+SUMPRODUCT(--('W11'!$M$89:$M$109=$M21),'W11'!$H$89:$H$109,'W11'!$I$89:$I$109+'W11'!$J$89:$J$109))=0,"",(SUMPRODUCT(--($M$9:$M$31=$M21),$H$9:$H$31,$I$9:$I$31+$J$9:$J$31)+SUMPRODUCT(--($M$35:$M$55=$M21),$H$35:$H$55,$I$35:$I$55+$J$35:$J$55)+SUMPRODUCT(--($M$59:$M$85=$M21),$H$59:$H$85,$I$59:$I$85+$J$59:$J$85)+SUMPRODUCT(--($M$89:$M$109=$M21),$H$89:$H$109,$I$89:$I$109+$J$89:$J$109))/(SUMPRODUCT(--('W11'!$M$9:$M$31=$M21),'W11'!$H$9:$H$31,'W11'!$I$9:$I$31+'W11'!$J$9:$J$31)+SUMPRODUCT(--('W11'!$M$35:$M$55=$M21),'W11'!$H$35:$H$55,'W11'!$I$35:$I$55+'W11'!$J$35:$J$55)+SUMPRODUCT(--('W11'!$M$59:$M$85=$M21),'W11'!$H$59:$H$85,'W11'!$I$59:$I$85+'W11'!$J$59:$J$85)+SUMPRODUCT(--('W11'!$M$89:$M$109=$M21),'W11'!$H$89:$H$109,'W11'!$I$89:$I$109+'W11'!$J$89:$J$109))-1))),"")</f>
        <v/>
      </c>
      <c r="M21" t="inlineStr">
        <is>
          <t>Pushdown corda</t>
        </is>
      </c>
      <c r="N21" t="inlineStr">
        <is>
          <t>G1</t>
        </is>
      </c>
    </row>
    <row r="22" ht="24" customHeight="1">
      <c r="A22" s="254" t="inlineStr">
        <is>
          <t>VOLUME GIORNO  •  13 serie programmate     |     Ogni riga = una serie reale</t>
        </is>
      </c>
      <c r="B22" s="286" t="n"/>
      <c r="C22" s="286" t="n"/>
      <c r="D22" s="286" t="n"/>
      <c r="E22" s="286" t="n"/>
      <c r="F22" s="286" t="n"/>
      <c r="G22" s="286" t="n"/>
      <c r="H22" s="286" t="n"/>
      <c r="I22" s="286" t="n"/>
      <c r="J22" s="286" t="n"/>
      <c r="K22" s="287" t="n"/>
    </row>
    <row r="23" ht="30" customHeight="1">
      <c r="A23" s="195" t="n"/>
      <c r="B23" s="196" t="n"/>
      <c r="C23" s="197" t="n"/>
      <c r="D23" s="197" t="n"/>
      <c r="E23" s="197" t="n"/>
      <c r="F23" s="197" t="n"/>
      <c r="G23" s="198" t="n"/>
      <c r="H23" s="198" t="n"/>
      <c r="I23" s="199" t="n"/>
      <c r="J23" s="199" t="n"/>
      <c r="K23" s="200" t="n"/>
    </row>
    <row r="24" ht="25" customHeight="1">
      <c r="A24" s="258" t="inlineStr">
        <is>
          <t>GIORNO 2  •  LOWER A — QUAD DOMINANT</t>
        </is>
      </c>
      <c r="B24" s="286" t="n"/>
      <c r="C24" s="286" t="n"/>
      <c r="D24" s="286" t="n"/>
      <c r="E24" s="286" t="n"/>
      <c r="F24" s="286" t="n"/>
      <c r="G24" s="286" t="n"/>
      <c r="H24" s="286" t="n"/>
      <c r="I24" s="286" t="n"/>
      <c r="J24" s="286" t="n"/>
      <c r="K24" s="287" t="n"/>
    </row>
    <row r="25" ht="28" customHeight="1">
      <c r="A25" s="259" t="inlineStr">
        <is>
          <t>Movimento</t>
        </is>
      </c>
      <c r="B25" s="259" t="inlineStr">
        <is>
          <t>Esercizio effettivo</t>
        </is>
      </c>
      <c r="C25" s="259" t="inlineStr">
        <is>
          <t>Set</t>
        </is>
      </c>
      <c r="D25" s="259" t="inlineStr">
        <is>
          <t>Reps target</t>
        </is>
      </c>
      <c r="E25" s="259" t="inlineStr">
        <is>
          <t>RIR target</t>
        </is>
      </c>
      <c r="F25" s="259" t="inlineStr">
        <is>
          <t>Recupero</t>
        </is>
      </c>
      <c r="G25" s="260" t="inlineStr">
        <is>
          <t>Carico pianificato</t>
        </is>
      </c>
      <c r="H25" s="260" t="n"/>
      <c r="I25" s="261" t="n"/>
      <c r="J25" s="261" t="n"/>
      <c r="K25" s="259" t="inlineStr">
        <is>
          <t>Note</t>
        </is>
      </c>
      <c r="L25" s="283" t="inlineStr"/>
    </row>
    <row r="26" ht="24" customHeight="1">
      <c r="A26" s="251" t="inlineStr">
        <is>
          <t>Quad squat</t>
        </is>
      </c>
      <c r="B26" s="246" t="inlineStr">
        <is>
          <t>Box squat alto high-bar</t>
        </is>
      </c>
      <c r="C26" s="247" t="n">
        <v>1</v>
      </c>
      <c r="D26" s="252" t="inlineStr">
        <is>
          <t>6–10</t>
        </is>
      </c>
      <c r="E26" s="252" t="n">
        <v>3</v>
      </c>
      <c r="F26" s="252" t="inlineStr">
        <is>
          <t>3–4 min</t>
        </is>
      </c>
      <c r="G26" s="253" t="n">
        <v>170</v>
      </c>
      <c r="H26" s="160" t="n"/>
      <c r="I26" s="161" t="n"/>
      <c r="J26" s="161" t="n"/>
      <c r="K26" s="164" t="inlineStr"/>
      <c r="L26" s="283">
        <f>IFERROR(IF($M26="","",IF((SUMPRODUCT(--($M$9:$M$31=$M26),$H$9:$H$31,$I$9:$I$31+$J$9:$J$31)+SUMPRODUCT(--($M$35:$M$55=$M26),$H$35:$H$55,$I$35:$I$55+$J$35:$J$55)+SUMPRODUCT(--($M$59:$M$85=$M26),$H$59:$H$85,$I$59:$I$85+$J$59:$J$85)+SUMPRODUCT(--($M$89:$M$109=$M26),$H$89:$H$109,$I$89:$I$109+$J$89:$J$109))=0,"",IF((SUMPRODUCT(--('W11'!$M$9:$M$31=$M26),'W11'!$H$9:$H$31,'W11'!$I$9:$I$31+'W11'!$J$9:$J$31)+SUMPRODUCT(--('W11'!$M$35:$M$55=$M26),'W11'!$H$35:$H$55,'W11'!$I$35:$I$55+'W11'!$J$35:$J$55)+SUMPRODUCT(--('W11'!$M$59:$M$85=$M26),'W11'!$H$59:$H$85,'W11'!$I$59:$I$85+'W11'!$J$59:$J$85)+SUMPRODUCT(--('W11'!$M$89:$M$109=$M26),'W11'!$H$89:$H$109,'W11'!$I$89:$I$109+'W11'!$J$89:$J$109))=0,"",(SUMPRODUCT(--($M$9:$M$31=$M26),$H$9:$H$31,$I$9:$I$31+$J$9:$J$31)+SUMPRODUCT(--($M$35:$M$55=$M26),$H$35:$H$55,$I$35:$I$55+$J$35:$J$55)+SUMPRODUCT(--($M$59:$M$85=$M26),$H$59:$H$85,$I$59:$I$85+$J$59:$J$85)+SUMPRODUCT(--($M$89:$M$109=$M26),$H$89:$H$109,$I$89:$I$109+$J$89:$J$109))/(SUMPRODUCT(--('W11'!$M$9:$M$31=$M26),'W11'!$H$9:$H$31,'W11'!$I$9:$I$31+'W11'!$J$9:$J$31)+SUMPRODUCT(--('W11'!$M$35:$M$55=$M26),'W11'!$H$35:$H$55,'W11'!$I$35:$I$55+'W11'!$J$35:$J$55)+SUMPRODUCT(--('W11'!$M$59:$M$85=$M26),'W11'!$H$59:$H$85,'W11'!$I$59:$I$85+'W11'!$J$59:$J$85)+SUMPRODUCT(--('W11'!$M$89:$M$109=$M26),'W11'!$H$89:$H$109,'W11'!$I$89:$I$109+'W11'!$J$89:$J$109))-1))),"")</f>
        <v/>
      </c>
      <c r="M26" t="inlineStr">
        <is>
          <t>Box squat alto high-bar</t>
        </is>
      </c>
      <c r="N26" t="inlineStr">
        <is>
          <t>G2</t>
        </is>
      </c>
    </row>
    <row r="27" ht="24" customHeight="1">
      <c r="A27" s="284" t="n"/>
      <c r="B27" s="284" t="n"/>
      <c r="C27" s="247" t="n">
        <v>2</v>
      </c>
      <c r="D27" s="284" t="n"/>
      <c r="E27" s="284" t="n"/>
      <c r="F27" s="284" t="n"/>
      <c r="G27" s="284" t="n"/>
      <c r="H27" s="160" t="n"/>
      <c r="I27" s="161" t="n"/>
      <c r="J27" s="161" t="n"/>
      <c r="K27" s="189" t="n"/>
      <c r="L27" s="295" t="n"/>
      <c r="M27" t="inlineStr">
        <is>
          <t>Box squat alto high-bar</t>
        </is>
      </c>
      <c r="N27" t="inlineStr">
        <is>
          <t>G2</t>
        </is>
      </c>
    </row>
    <row r="28" ht="24" customHeight="1">
      <c r="A28" s="251" t="inlineStr">
        <is>
          <t>Pressa</t>
        </is>
      </c>
      <c r="B28" s="246" t="inlineStr">
        <is>
          <t>Leg press unilaterale</t>
        </is>
      </c>
      <c r="C28" s="247" t="n">
        <v>1</v>
      </c>
      <c r="D28" s="252" t="inlineStr">
        <is>
          <t>8–15</t>
        </is>
      </c>
      <c r="E28" s="252" t="n">
        <v>3</v>
      </c>
      <c r="F28" s="252" t="inlineStr">
        <is>
          <t>2–3 min</t>
        </is>
      </c>
      <c r="G28" s="253" t="n">
        <v>160</v>
      </c>
      <c r="H28" s="160" t="n"/>
      <c r="I28" s="161" t="n"/>
      <c r="J28" s="161" t="n"/>
      <c r="K28" s="164" t="inlineStr"/>
      <c r="L28" s="283">
        <f>IFERROR(IF($M28="","",IF((SUMPRODUCT(--($M$9:$M$31=$M28),$H$9:$H$31,$I$9:$I$31+$J$9:$J$31)+SUMPRODUCT(--($M$35:$M$55=$M28),$H$35:$H$55,$I$35:$I$55+$J$35:$J$55)+SUMPRODUCT(--($M$59:$M$85=$M28),$H$59:$H$85,$I$59:$I$85+$J$59:$J$85)+SUMPRODUCT(--($M$89:$M$109=$M28),$H$89:$H$109,$I$89:$I$109+$J$89:$J$109))=0,"",IF((SUMPRODUCT(--('W11'!$M$9:$M$31=$M28),'W11'!$H$9:$H$31,'W11'!$I$9:$I$31+'W11'!$J$9:$J$31)+SUMPRODUCT(--('W11'!$M$35:$M$55=$M28),'W11'!$H$35:$H$55,'W11'!$I$35:$I$55+'W11'!$J$35:$J$55)+SUMPRODUCT(--('W11'!$M$59:$M$85=$M28),'W11'!$H$59:$H$85,'W11'!$I$59:$I$85+'W11'!$J$59:$J$85)+SUMPRODUCT(--('W11'!$M$89:$M$109=$M28),'W11'!$H$89:$H$109,'W11'!$I$89:$I$109+'W11'!$J$89:$J$109))=0,"",(SUMPRODUCT(--($M$9:$M$31=$M28),$H$9:$H$31,$I$9:$I$31+$J$9:$J$31)+SUMPRODUCT(--($M$35:$M$55=$M28),$H$35:$H$55,$I$35:$I$55+$J$35:$J$55)+SUMPRODUCT(--($M$59:$M$85=$M28),$H$59:$H$85,$I$59:$I$85+$J$59:$J$85)+SUMPRODUCT(--($M$89:$M$109=$M28),$H$89:$H$109,$I$89:$I$109+$J$89:$J$109))/(SUMPRODUCT(--('W11'!$M$9:$M$31=$M28),'W11'!$H$9:$H$31,'W11'!$I$9:$I$31+'W11'!$J$9:$J$31)+SUMPRODUCT(--('W11'!$M$35:$M$55=$M28),'W11'!$H$35:$H$55,'W11'!$I$35:$I$55+'W11'!$J$35:$J$55)+SUMPRODUCT(--('W11'!$M$59:$M$85=$M28),'W11'!$H$59:$H$85,'W11'!$I$59:$I$85+'W11'!$J$59:$J$85)+SUMPRODUCT(--('W11'!$M$89:$M$109=$M28),'W11'!$H$89:$H$109,'W11'!$I$89:$I$109+'W11'!$J$89:$J$109))-1))),"")</f>
        <v/>
      </c>
      <c r="M28" t="inlineStr">
        <is>
          <t>Leg press unilaterale</t>
        </is>
      </c>
      <c r="N28" t="inlineStr">
        <is>
          <t>G2</t>
        </is>
      </c>
    </row>
    <row r="29" ht="24" customHeight="1">
      <c r="A29" s="284" t="n"/>
      <c r="B29" s="284" t="n"/>
      <c r="C29" s="247" t="n">
        <v>2</v>
      </c>
      <c r="D29" s="284" t="n"/>
      <c r="E29" s="284" t="n"/>
      <c r="F29" s="284" t="n"/>
      <c r="G29" s="284" t="n"/>
      <c r="H29" s="160" t="n"/>
      <c r="I29" s="161" t="n"/>
      <c r="J29" s="161" t="n"/>
      <c r="K29" s="189" t="n"/>
      <c r="L29" s="295" t="n"/>
      <c r="M29" t="inlineStr">
        <is>
          <t>Leg press unilaterale</t>
        </is>
      </c>
      <c r="N29" t="inlineStr">
        <is>
          <t>G2</t>
        </is>
      </c>
    </row>
    <row r="30" ht="24" customHeight="1">
      <c r="A30" s="251" t="inlineStr">
        <is>
          <t>Estensione ginocchio</t>
        </is>
      </c>
      <c r="B30" s="246" t="inlineStr">
        <is>
          <t>Leg extension unilaterale</t>
        </is>
      </c>
      <c r="C30" s="247" t="n">
        <v>1</v>
      </c>
      <c r="D30" s="252" t="inlineStr">
        <is>
          <t>10–20</t>
        </is>
      </c>
      <c r="E30" s="252" t="n">
        <v>3</v>
      </c>
      <c r="F30" s="252" t="inlineStr">
        <is>
          <t>90–120 s</t>
        </is>
      </c>
      <c r="G30" s="252" t="n">
        <v>65</v>
      </c>
      <c r="H30" s="168" t="n"/>
      <c r="I30" s="168" t="n"/>
      <c r="J30" s="168" t="n"/>
      <c r="K30" s="166" t="inlineStr"/>
      <c r="L30" s="283">
        <f>IFERROR(IF($M30="","",IF((SUMPRODUCT(--($M$9:$M$31=$M30),$H$9:$H$31,$I$9:$I$31+$J$9:$J$31)+SUMPRODUCT(--($M$35:$M$55=$M30),$H$35:$H$55,$I$35:$I$55+$J$35:$J$55)+SUMPRODUCT(--($M$59:$M$85=$M30),$H$59:$H$85,$I$59:$I$85+$J$59:$J$85)+SUMPRODUCT(--($M$89:$M$109=$M30),$H$89:$H$109,$I$89:$I$109+$J$89:$J$109))=0,"",IF((SUMPRODUCT(--('W11'!$M$9:$M$31=$M30),'W11'!$H$9:$H$31,'W11'!$I$9:$I$31+'W11'!$J$9:$J$31)+SUMPRODUCT(--('W11'!$M$35:$M$55=$M30),'W11'!$H$35:$H$55,'W11'!$I$35:$I$55+'W11'!$J$35:$J$55)+SUMPRODUCT(--('W11'!$M$59:$M$85=$M30),'W11'!$H$59:$H$85,'W11'!$I$59:$I$85+'W11'!$J$59:$J$85)+SUMPRODUCT(--('W11'!$M$89:$M$109=$M30),'W11'!$H$89:$H$109,'W11'!$I$89:$I$109+'W11'!$J$89:$J$109))=0,"",(SUMPRODUCT(--($M$9:$M$31=$M30),$H$9:$H$31,$I$9:$I$31+$J$9:$J$31)+SUMPRODUCT(--($M$35:$M$55=$M30),$H$35:$H$55,$I$35:$I$55+$J$35:$J$55)+SUMPRODUCT(--($M$59:$M$85=$M30),$H$59:$H$85,$I$59:$I$85+$J$59:$J$85)+SUMPRODUCT(--($M$89:$M$109=$M30),$H$89:$H$109,$I$89:$I$109+$J$89:$J$109))/(SUMPRODUCT(--('W11'!$M$9:$M$31=$M30),'W11'!$H$9:$H$31,'W11'!$I$9:$I$31+'W11'!$J$9:$J$31)+SUMPRODUCT(--('W11'!$M$35:$M$55=$M30),'W11'!$H$35:$H$55,'W11'!$I$35:$I$55+'W11'!$J$35:$J$55)+SUMPRODUCT(--('W11'!$M$59:$M$85=$M30),'W11'!$H$59:$H$85,'W11'!$I$59:$I$85+'W11'!$J$59:$J$85)+SUMPRODUCT(--('W11'!$M$89:$M$109=$M30),'W11'!$H$89:$H$109,'W11'!$I$89:$I$109+'W11'!$J$89:$J$109))-1))),"")</f>
        <v/>
      </c>
      <c r="M30" t="inlineStr">
        <is>
          <t>Leg extension unilaterale</t>
        </is>
      </c>
      <c r="N30" t="inlineStr">
        <is>
          <t>G2</t>
        </is>
      </c>
    </row>
    <row r="31" ht="24" customHeight="1">
      <c r="A31" s="245" t="inlineStr">
        <is>
          <t>Flessione ginocchio</t>
        </is>
      </c>
      <c r="B31" s="287" t="n"/>
      <c r="C31" s="286" t="n"/>
      <c r="D31" s="287" t="n"/>
      <c r="E31" s="286" t="n"/>
      <c r="F31" s="286" t="n"/>
      <c r="G31" s="287" t="n"/>
      <c r="H31" s="286" t="n"/>
      <c r="I31" s="286" t="n"/>
      <c r="J31" s="286" t="n"/>
      <c r="K31" s="296" t="n"/>
      <c r="L31" s="287" t="n"/>
    </row>
    <row r="32" ht="24" customHeight="1">
      <c r="A32" s="284" t="n"/>
      <c r="B32" s="291" t="n"/>
      <c r="C32" s="247" t="n">
        <v>2</v>
      </c>
      <c r="D32" s="291" t="n"/>
      <c r="E32" s="291" t="n"/>
      <c r="F32" s="291" t="n"/>
      <c r="G32" s="291" t="n"/>
      <c r="H32" s="168" t="n"/>
      <c r="I32" s="168" t="n"/>
      <c r="J32" s="168" t="n"/>
      <c r="K32" s="297" t="n"/>
      <c r="M32" t="inlineStr">
        <is>
          <t>Leg extension unilaterale</t>
        </is>
      </c>
      <c r="N32" t="inlineStr">
        <is>
          <t>G2</t>
        </is>
      </c>
    </row>
    <row r="33" ht="24" customHeight="1">
      <c r="A33" s="288" t="inlineStr">
        <is>
          <t>Adduttori</t>
        </is>
      </c>
      <c r="B33" s="286" t="n"/>
      <c r="C33" s="286" t="n"/>
      <c r="D33" s="286" t="n"/>
      <c r="E33" s="286" t="n"/>
      <c r="F33" s="286" t="n"/>
      <c r="G33" s="286" t="n"/>
      <c r="H33" s="286" t="n"/>
      <c r="I33" s="286" t="n"/>
      <c r="J33" s="286" t="n"/>
      <c r="K33" s="286" t="n"/>
      <c r="L33" s="287" t="n"/>
    </row>
    <row r="34" ht="24" customHeight="1">
      <c r="A34" s="256" t="inlineStr">
        <is>
          <t>Polpaccio</t>
        </is>
      </c>
      <c r="B34" s="256" t="inlineStr">
        <is>
          <t>Smith calf raise in piedi</t>
        </is>
      </c>
      <c r="C34" s="256" t="n">
        <v>1</v>
      </c>
      <c r="D34" s="256" t="inlineStr">
        <is>
          <t>8–15</t>
        </is>
      </c>
      <c r="E34" s="256" t="n">
        <v>3</v>
      </c>
      <c r="F34" s="256" t="inlineStr">
        <is>
          <t>90–120 s</t>
        </is>
      </c>
      <c r="G34" s="244" t="n"/>
      <c r="H34" s="244" t="n"/>
      <c r="I34" s="244" t="n"/>
      <c r="J34" s="244" t="n"/>
      <c r="K34" s="256" t="inlineStr">
        <is>
          <t>Pausa in massimo allungamento</t>
        </is>
      </c>
      <c r="L34" s="289">
        <f>IFERROR(IF($M34="","",IF((SUMPRODUCT(--($M$9:$M$31=$M34),$H$9:$H$31,$I$9:$I$31+$J$9:$J$31)+SUMPRODUCT(--($M$35:$M$55=$M34),$H$35:$H$55,$I$35:$I$55+$J$35:$J$55)+SUMPRODUCT(--($M$59:$M$85=$M34),$H$59:$H$85,$I$59:$I$85+$J$59:$J$85)+SUMPRODUCT(--($M$89:$M$109=$M34),$H$89:$H$109,$I$89:$I$109+$J$89:$J$109))=0,"",IF((SUMPRODUCT(--('W11'!$M$9:$M$31=$M34),'W11'!$H$9:$H$31,'W11'!$I$9:$I$31+'W11'!$J$9:$J$31)+SUMPRODUCT(--('W11'!$M$35:$M$55=$M34),'W11'!$H$35:$H$55,'W11'!$I$35:$I$55+'W11'!$J$35:$J$55)+SUMPRODUCT(--('W11'!$M$59:$M$85=$M34),'W11'!$H$59:$H$85,'W11'!$I$59:$I$85+'W11'!$J$59:$J$85)+SUMPRODUCT(--('W11'!$M$89:$M$109=$M34),'W11'!$H$89:$H$109,'W11'!$I$89:$I$109+'W11'!$J$89:$J$109))=0,"",(SUMPRODUCT(--($M$9:$M$31=$M34),$H$9:$H$31,$I$9:$I$31+$J$9:$J$31)+SUMPRODUCT(--($M$35:$M$55=$M34),$H$35:$H$55,$I$35:$I$55+$J$35:$J$55)+SUMPRODUCT(--($M$59:$M$85=$M34),$H$59:$H$85,$I$59:$I$85+$J$59:$J$85)+SUMPRODUCT(--($M$89:$M$109=$M34),$H$89:$H$109,$I$89:$I$109+$J$89:$J$109))/(SUMPRODUCT(--('W11'!$M$9:$M$31=$M34),'W11'!$H$9:$H$31,'W11'!$I$9:$I$31+'W11'!$J$9:$J$31)+SUMPRODUCT(--('W11'!$M$35:$M$55=$M34),'W11'!$H$35:$H$55,'W11'!$I$35:$I$55+'W11'!$J$35:$J$55)+SUMPRODUCT(--('W11'!$M$59:$M$85=$M34),'W11'!$H$59:$H$85,'W11'!$I$59:$I$85+'W11'!$J$59:$J$85)+SUMPRODUCT(--('W11'!$M$89:$M$109=$M34),'W11'!$H$89:$H$109,'W11'!$I$89:$I$109+'W11'!$J$89:$J$109))-1))),"")</f>
        <v/>
      </c>
      <c r="M34" t="inlineStr">
        <is>
          <t>Smith calf raise in piedi</t>
        </is>
      </c>
      <c r="N34" t="inlineStr">
        <is>
          <t>G2</t>
        </is>
      </c>
    </row>
    <row r="35" ht="24" customHeight="1">
      <c r="A35" s="284" t="n"/>
      <c r="B35" s="284" t="n"/>
      <c r="C35" s="247" t="n">
        <v>2</v>
      </c>
      <c r="D35" s="284" t="n"/>
      <c r="E35" s="284" t="n"/>
      <c r="F35" s="284" t="n"/>
      <c r="G35" s="284" t="n"/>
      <c r="H35" s="160" t="n"/>
      <c r="I35" s="161" t="n"/>
      <c r="J35" s="161" t="n"/>
      <c r="K35" s="284" t="n"/>
      <c r="M35" t="inlineStr">
        <is>
          <t>Smith calf raise in piedi</t>
        </is>
      </c>
      <c r="N35" t="inlineStr">
        <is>
          <t>G2</t>
        </is>
      </c>
    </row>
    <row r="36" ht="24" customHeight="1">
      <c r="A36" s="251" t="inlineStr">
        <is>
          <t>Addome</t>
        </is>
      </c>
      <c r="B36" s="246" t="inlineStr">
        <is>
          <t>Crunch ai cavi</t>
        </is>
      </c>
      <c r="C36" s="247" t="n">
        <v>1</v>
      </c>
      <c r="D36" s="252" t="inlineStr">
        <is>
          <t>10–15</t>
        </is>
      </c>
      <c r="E36" s="252" t="n">
        <v>3</v>
      </c>
      <c r="F36" s="252" t="inlineStr">
        <is>
          <t>60–90 s</t>
        </is>
      </c>
      <c r="G36" s="253" t="n">
        <v>50</v>
      </c>
      <c r="H36" s="160" t="n"/>
      <c r="I36" s="161" t="n"/>
      <c r="J36" s="161" t="n"/>
      <c r="K36" s="164" t="inlineStr"/>
      <c r="L36" s="283">
        <f>IFERROR(IF($M36="","",IF((SUMPRODUCT(--($M$9:$M$31=$M36),$H$9:$H$31,$I$9:$I$31+$J$9:$J$31)+SUMPRODUCT(--($M$35:$M$55=$M36),$H$35:$H$55,$I$35:$I$55+$J$35:$J$55)+SUMPRODUCT(--($M$59:$M$85=$M36),$H$59:$H$85,$I$59:$I$85+$J$59:$J$85)+SUMPRODUCT(--($M$89:$M$109=$M36),$H$89:$H$109,$I$89:$I$109+$J$89:$J$109))=0,"",IF((SUMPRODUCT(--('W11'!$M$9:$M$31=$M36),'W11'!$H$9:$H$31,'W11'!$I$9:$I$31+'W11'!$J$9:$J$31)+SUMPRODUCT(--('W11'!$M$35:$M$55=$M36),'W11'!$H$35:$H$55,'W11'!$I$35:$I$55+'W11'!$J$35:$J$55)+SUMPRODUCT(--('W11'!$M$59:$M$85=$M36),'W11'!$H$59:$H$85,'W11'!$I$59:$I$85+'W11'!$J$59:$J$85)+SUMPRODUCT(--('W11'!$M$89:$M$109=$M36),'W11'!$H$89:$H$109,'W11'!$I$89:$I$109+'W11'!$J$89:$J$109))=0,"",(SUMPRODUCT(--($M$9:$M$31=$M36),$H$9:$H$31,$I$9:$I$31+$J$9:$J$31)+SUMPRODUCT(--($M$35:$M$55=$M36),$H$35:$H$55,$I$35:$I$55+$J$35:$J$55)+SUMPRODUCT(--($M$59:$M$85=$M36),$H$59:$H$85,$I$59:$I$85+$J$59:$J$85)+SUMPRODUCT(--($M$89:$M$109=$M36),$H$89:$H$109,$I$89:$I$109+$J$89:$J$109))/(SUMPRODUCT(--('W11'!$M$9:$M$31=$M36),'W11'!$H$9:$H$31,'W11'!$I$9:$I$31+'W11'!$J$9:$J$31)+SUMPRODUCT(--('W11'!$M$35:$M$55=$M36),'W11'!$H$35:$H$55,'W11'!$I$35:$I$55+'W11'!$J$35:$J$55)+SUMPRODUCT(--('W11'!$M$59:$M$85=$M36),'W11'!$H$59:$H$85,'W11'!$I$59:$I$85+'W11'!$J$59:$J$85)+SUMPRODUCT(--('W11'!$M$89:$M$109=$M36),'W11'!$H$89:$H$109,'W11'!$I$89:$I$109+'W11'!$J$89:$J$109))-1))),"")</f>
        <v/>
      </c>
      <c r="M36" t="inlineStr">
        <is>
          <t>Crunch ai cavi</t>
        </is>
      </c>
      <c r="N36" t="inlineStr">
        <is>
          <t>G2</t>
        </is>
      </c>
    </row>
    <row r="37" ht="24" customHeight="1">
      <c r="A37" s="284" t="n"/>
      <c r="B37" s="284" t="n"/>
      <c r="C37" s="247" t="n">
        <v>2</v>
      </c>
      <c r="D37" s="284" t="n"/>
      <c r="E37" s="284" t="n"/>
      <c r="F37" s="284" t="n"/>
      <c r="G37" s="284" t="n"/>
      <c r="H37" s="160" t="n"/>
      <c r="I37" s="161" t="n"/>
      <c r="J37" s="161" t="n"/>
      <c r="K37" s="189" t="n"/>
      <c r="L37" s="295" t="n"/>
      <c r="M37" t="inlineStr">
        <is>
          <t>Crunch ai cavi</t>
        </is>
      </c>
      <c r="N37" t="inlineStr">
        <is>
          <t>G2</t>
        </is>
      </c>
    </row>
    <row r="38" ht="24" customHeight="1">
      <c r="A38" s="254" t="inlineStr">
        <is>
          <t>VOLUME GIORNO  •  12 serie programmate     |     Ogni riga = una serie reale</t>
        </is>
      </c>
      <c r="B38" s="286" t="n"/>
      <c r="C38" s="286" t="n"/>
      <c r="D38" s="286" t="n"/>
      <c r="E38" s="286" t="n"/>
      <c r="F38" s="286" t="n"/>
      <c r="G38" s="286" t="n"/>
      <c r="H38" s="286" t="n"/>
      <c r="I38" s="286" t="n"/>
      <c r="J38" s="286" t="n"/>
      <c r="K38" s="287" t="n"/>
    </row>
    <row r="39" ht="30" customHeight="1">
      <c r="A39" s="195" t="n"/>
      <c r="B39" s="196" t="n"/>
      <c r="C39" s="197" t="n"/>
      <c r="D39" s="197" t="n"/>
      <c r="E39" s="197" t="n"/>
      <c r="F39" s="197" t="n"/>
      <c r="G39" s="198" t="n"/>
      <c r="H39" s="198" t="n"/>
      <c r="I39" s="199" t="n"/>
      <c r="J39" s="199" t="n"/>
      <c r="K39" s="200" t="n"/>
    </row>
    <row r="40" ht="25" customHeight="1">
      <c r="A40" s="258" t="inlineStr">
        <is>
          <t>GIORNO 3  •  UPPER B — DORSO + SPALLE + BRACCIA</t>
        </is>
      </c>
      <c r="B40" s="286" t="n"/>
      <c r="C40" s="286" t="n"/>
      <c r="D40" s="286" t="n"/>
      <c r="E40" s="286" t="n"/>
      <c r="F40" s="286" t="n"/>
      <c r="G40" s="286" t="n"/>
      <c r="H40" s="286" t="n"/>
      <c r="I40" s="286" t="n"/>
      <c r="J40" s="286" t="n"/>
      <c r="K40" s="287" t="n"/>
    </row>
    <row r="41" ht="28" customHeight="1">
      <c r="A41" s="259" t="inlineStr">
        <is>
          <t>Movimento</t>
        </is>
      </c>
      <c r="B41" s="259" t="inlineStr">
        <is>
          <t>Esercizio effettivo</t>
        </is>
      </c>
      <c r="C41" s="259" t="inlineStr">
        <is>
          <t>Set</t>
        </is>
      </c>
      <c r="D41" s="259" t="inlineStr">
        <is>
          <t>Reps target</t>
        </is>
      </c>
      <c r="E41" s="259" t="inlineStr">
        <is>
          <t>RIR target</t>
        </is>
      </c>
      <c r="F41" s="259" t="inlineStr">
        <is>
          <t>Recupero</t>
        </is>
      </c>
      <c r="G41" s="260" t="inlineStr">
        <is>
          <t>Carico pianificato</t>
        </is>
      </c>
      <c r="H41" s="260" t="n"/>
      <c r="I41" s="261" t="n"/>
      <c r="J41" s="261" t="n"/>
      <c r="K41" s="259" t="inlineStr">
        <is>
          <t>Note</t>
        </is>
      </c>
      <c r="L41" s="283" t="inlineStr"/>
    </row>
    <row r="42" ht="24" customHeight="1">
      <c r="A42" s="251" t="inlineStr">
        <is>
          <t>Lat verticale</t>
        </is>
      </c>
      <c r="B42" s="246" t="inlineStr">
        <is>
          <t>Lat machine presa neutra</t>
        </is>
      </c>
      <c r="C42" s="247" t="n">
        <v>1</v>
      </c>
      <c r="D42" s="252" t="inlineStr">
        <is>
          <t>8–12</t>
        </is>
      </c>
      <c r="E42" s="252" t="n">
        <v>3</v>
      </c>
      <c r="F42" s="252" t="inlineStr">
        <is>
          <t>2–3 min</t>
        </is>
      </c>
      <c r="G42" s="253" t="n">
        <v>90</v>
      </c>
      <c r="H42" s="160" t="n"/>
      <c r="I42" s="161" t="n"/>
      <c r="J42" s="161" t="n"/>
      <c r="K42" s="252" t="inlineStr">
        <is>
          <t>PRIORITÀ LARGHEZZA DORSALE</t>
        </is>
      </c>
      <c r="L42" s="283">
        <f>IFERROR(IF($M42="","",IF((SUMPRODUCT(--($M$9:$M$31=$M42),$H$9:$H$31,$I$9:$I$31+$J$9:$J$31)+SUMPRODUCT(--($M$35:$M$55=$M42),$H$35:$H$55,$I$35:$I$55+$J$35:$J$55)+SUMPRODUCT(--($M$59:$M$85=$M42),$H$59:$H$85,$I$59:$I$85+$J$59:$J$85)+SUMPRODUCT(--($M$89:$M$109=$M42),$H$89:$H$109,$I$89:$I$109+$J$89:$J$109))=0,"",IF((SUMPRODUCT(--('W11'!$M$9:$M$31=$M42),'W11'!$H$9:$H$31,'W11'!$I$9:$I$31+'W11'!$J$9:$J$31)+SUMPRODUCT(--('W11'!$M$35:$M$55=$M42),'W11'!$H$35:$H$55,'W11'!$I$35:$I$55+'W11'!$J$35:$J$55)+SUMPRODUCT(--('W11'!$M$59:$M$85=$M42),'W11'!$H$59:$H$85,'W11'!$I$59:$I$85+'W11'!$J$59:$J$85)+SUMPRODUCT(--('W11'!$M$89:$M$109=$M42),'W11'!$H$89:$H$109,'W11'!$I$89:$I$109+'W11'!$J$89:$J$109))=0,"",(SUMPRODUCT(--($M$9:$M$31=$M42),$H$9:$H$31,$I$9:$I$31+$J$9:$J$31)+SUMPRODUCT(--($M$35:$M$55=$M42),$H$35:$H$55,$I$35:$I$55+$J$35:$J$55)+SUMPRODUCT(--($M$59:$M$85=$M42),$H$59:$H$85,$I$59:$I$85+$J$59:$J$85)+SUMPRODUCT(--($M$89:$M$109=$M42),$H$89:$H$109,$I$89:$I$109+$J$89:$J$109))/(SUMPRODUCT(--('W11'!$M$9:$M$31=$M42),'W11'!$H$9:$H$31,'W11'!$I$9:$I$31+'W11'!$J$9:$J$31)+SUMPRODUCT(--('W11'!$M$35:$M$55=$M42),'W11'!$H$35:$H$55,'W11'!$I$35:$I$55+'W11'!$J$35:$J$55)+SUMPRODUCT(--('W11'!$M$59:$M$85=$M42),'W11'!$H$59:$H$85,'W11'!$I$59:$I$85+'W11'!$J$59:$J$85)+SUMPRODUCT(--('W11'!$M$89:$M$109=$M42),'W11'!$H$89:$H$109,'W11'!$I$89:$I$109+'W11'!$J$89:$J$109))-1))),"")</f>
        <v/>
      </c>
      <c r="M42" t="inlineStr">
        <is>
          <t>Lat machine presa neutra</t>
        </is>
      </c>
      <c r="N42" t="inlineStr">
        <is>
          <t>G3</t>
        </is>
      </c>
    </row>
    <row r="43" ht="24" customHeight="1">
      <c r="A43" s="284" t="n"/>
      <c r="B43" s="284" t="n"/>
      <c r="C43" s="247" t="n">
        <v>2</v>
      </c>
      <c r="D43" s="284" t="n"/>
      <c r="E43" s="284" t="n"/>
      <c r="F43" s="284" t="n"/>
      <c r="G43" s="284" t="n"/>
      <c r="H43" s="160" t="n"/>
      <c r="I43" s="161" t="n"/>
      <c r="J43" s="161" t="n"/>
      <c r="K43" s="284" t="n"/>
      <c r="L43" s="295" t="n"/>
      <c r="M43" t="inlineStr">
        <is>
          <t>Lat machine presa neutra</t>
        </is>
      </c>
      <c r="N43" t="inlineStr">
        <is>
          <t>G3</t>
        </is>
      </c>
    </row>
    <row r="44" ht="24" customHeight="1">
      <c r="A44" s="251" t="inlineStr">
        <is>
          <t>Row orizzontale</t>
        </is>
      </c>
      <c r="B44" s="246" t="inlineStr">
        <is>
          <t>Dorsey machine monopodalica</t>
        </is>
      </c>
      <c r="C44" s="247" t="n">
        <v>1</v>
      </c>
      <c r="D44" s="252" t="inlineStr">
        <is>
          <t>8–12</t>
        </is>
      </c>
      <c r="E44" s="252" t="n">
        <v>3</v>
      </c>
      <c r="F44" s="252" t="inlineStr">
        <is>
          <t>2–3 min</t>
        </is>
      </c>
      <c r="G44" s="164" t="n"/>
      <c r="H44" s="168" t="n"/>
      <c r="I44" s="168" t="n"/>
      <c r="J44" s="168" t="n"/>
      <c r="K44" s="252" t="inlineStr">
        <is>
          <t>Unilaterale</t>
        </is>
      </c>
      <c r="L44" s="283">
        <f>IFERROR(IF($M44="","",IF((SUMPRODUCT(--($M$9:$M$31=$M44),$H$9:$H$31,$I$9:$I$31+$J$9:$J$31)+SUMPRODUCT(--($M$35:$M$55=$M44),$H$35:$H$55,$I$35:$I$55+$J$35:$J$55)+SUMPRODUCT(--($M$59:$M$85=$M44),$H$59:$H$85,$I$59:$I$85+$J$59:$J$85)+SUMPRODUCT(--($M$89:$M$109=$M44),$H$89:$H$109,$I$89:$I$109+$J$89:$J$109))=0,"",IF((SUMPRODUCT(--('W11'!$M$9:$M$31=$M44),'W11'!$H$9:$H$31,'W11'!$I$9:$I$31+'W11'!$J$9:$J$31)+SUMPRODUCT(--('W11'!$M$35:$M$55=$M44),'W11'!$H$35:$H$55,'W11'!$I$35:$I$55+'W11'!$J$35:$J$55)+SUMPRODUCT(--('W11'!$M$59:$M$85=$M44),'W11'!$H$59:$H$85,'W11'!$I$59:$I$85+'W11'!$J$59:$J$85)+SUMPRODUCT(--('W11'!$M$89:$M$109=$M44),'W11'!$H$89:$H$109,'W11'!$I$89:$I$109+'W11'!$J$89:$J$109))=0,"",(SUMPRODUCT(--($M$9:$M$31=$M44),$H$9:$H$31,$I$9:$I$31+$J$9:$J$31)+SUMPRODUCT(--($M$35:$M$55=$M44),$H$35:$H$55,$I$35:$I$55+$J$35:$J$55)+SUMPRODUCT(--($M$59:$M$85=$M44),$H$59:$H$85,$I$59:$I$85+$J$59:$J$85)+SUMPRODUCT(--($M$89:$M$109=$M44),$H$89:$H$109,$I$89:$I$109+$J$89:$J$109))/(SUMPRODUCT(--('W11'!$M$9:$M$31=$M44),'W11'!$H$9:$H$31,'W11'!$I$9:$I$31+'W11'!$J$9:$J$31)+SUMPRODUCT(--('W11'!$M$35:$M$55=$M44),'W11'!$H$35:$H$55,'W11'!$I$35:$I$55+'W11'!$J$35:$J$55)+SUMPRODUCT(--('W11'!$M$59:$M$85=$M44),'W11'!$H$59:$H$85,'W11'!$I$59:$I$85+'W11'!$J$59:$J$85)+SUMPRODUCT(--('W11'!$M$89:$M$109=$M44),'W11'!$H$89:$H$109,'W11'!$I$89:$I$109+'W11'!$J$89:$J$109))-1))),"")</f>
        <v/>
      </c>
      <c r="M44" t="inlineStr">
        <is>
          <t>Dorsey machine monopodalica</t>
        </is>
      </c>
      <c r="N44" t="inlineStr">
        <is>
          <t>G3</t>
        </is>
      </c>
    </row>
    <row r="45" ht="24" customHeight="1">
      <c r="A45" s="284" t="n"/>
      <c r="B45" s="284" t="n"/>
      <c r="C45" s="247" t="n">
        <v>2</v>
      </c>
      <c r="D45" s="284" t="n"/>
      <c r="E45" s="284" t="n"/>
      <c r="F45" s="284" t="n"/>
      <c r="G45" s="189" t="n"/>
      <c r="H45" s="168" t="n"/>
      <c r="I45" s="168" t="n"/>
      <c r="J45" s="168" t="n"/>
      <c r="K45" s="284" t="n"/>
      <c r="L45" s="295" t="n"/>
      <c r="M45" t="inlineStr">
        <is>
          <t>Dorsey machine monopodalica</t>
        </is>
      </c>
      <c r="N45" t="inlineStr">
        <is>
          <t>G3</t>
        </is>
      </c>
    </row>
    <row r="46" ht="24" customHeight="1">
      <c r="A46" s="251" t="inlineStr">
        <is>
          <t>Row orizzontale</t>
        </is>
      </c>
      <c r="B46" s="246" t="inlineStr">
        <is>
          <t>Pulley basso presa larga</t>
        </is>
      </c>
      <c r="C46" s="247" t="n">
        <v>1</v>
      </c>
      <c r="D46" s="252" t="inlineStr">
        <is>
          <t>10–15</t>
        </is>
      </c>
      <c r="E46" s="252" t="n">
        <v>3</v>
      </c>
      <c r="F46" s="252" t="inlineStr">
        <is>
          <t>2 min</t>
        </is>
      </c>
      <c r="G46" s="252" t="n">
        <v>65</v>
      </c>
      <c r="H46" s="168" t="n"/>
      <c r="I46" s="168" t="n"/>
      <c r="J46" s="168" t="n"/>
      <c r="K46" s="257" t="inlineStr">
        <is>
          <t>Spessore, senza eccedere</t>
        </is>
      </c>
      <c r="L46" s="283">
        <f>IFERROR(IF($M46="","",IF((SUMPRODUCT(--($M$9:$M$31=$M46),$H$9:$H$31,$I$9:$I$31+$J$9:$J$31)+SUMPRODUCT(--($M$35:$M$55=$M46),$H$35:$H$55,$I$35:$I$55+$J$35:$J$55)+SUMPRODUCT(--($M$59:$M$85=$M46),$H$59:$H$85,$I$59:$I$85+$J$59:$J$85)+SUMPRODUCT(--($M$89:$M$109=$M46),$H$89:$H$109,$I$89:$I$109+$J$89:$J$109))=0,"",IF((SUMPRODUCT(--('W11'!$M$9:$M$31=$M46),'W11'!$H$9:$H$31,'W11'!$I$9:$I$31+'W11'!$J$9:$J$31)+SUMPRODUCT(--('W11'!$M$35:$M$55=$M46),'W11'!$H$35:$H$55,'W11'!$I$35:$I$55+'W11'!$J$35:$J$55)+SUMPRODUCT(--('W11'!$M$59:$M$85=$M46),'W11'!$H$59:$H$85,'W11'!$I$59:$I$85+'W11'!$J$59:$J$85)+SUMPRODUCT(--('W11'!$M$89:$M$109=$M46),'W11'!$H$89:$H$109,'W11'!$I$89:$I$109+'W11'!$J$89:$J$109))=0,"",(SUMPRODUCT(--($M$9:$M$31=$M46),$H$9:$H$31,$I$9:$I$31+$J$9:$J$31)+SUMPRODUCT(--($M$35:$M$55=$M46),$H$35:$H$55,$I$35:$I$55+$J$35:$J$55)+SUMPRODUCT(--($M$59:$M$85=$M46),$H$59:$H$85,$I$59:$I$85+$J$59:$J$85)+SUMPRODUCT(--($M$89:$M$109=$M46),$H$89:$H$109,$I$89:$I$109+$J$89:$J$109))/(SUMPRODUCT(--('W11'!$M$9:$M$31=$M46),'W11'!$H$9:$H$31,'W11'!$I$9:$I$31+'W11'!$J$9:$J$31)+SUMPRODUCT(--('W11'!$M$35:$M$55=$M46),'W11'!$H$35:$H$55,'W11'!$I$35:$I$55+'W11'!$J$35:$J$55)+SUMPRODUCT(--('W11'!$M$59:$M$85=$M46),'W11'!$H$59:$H$85,'W11'!$I$59:$I$85+'W11'!$J$59:$J$85)+SUMPRODUCT(--('W11'!$M$89:$M$109=$M46),'W11'!$H$89:$H$109,'W11'!$I$89:$I$109+'W11'!$J$89:$J$109))-1))),"")</f>
        <v/>
      </c>
      <c r="M46" t="inlineStr">
        <is>
          <t>Pulley basso presa larga</t>
        </is>
      </c>
      <c r="N46" t="inlineStr">
        <is>
          <t>G3</t>
        </is>
      </c>
    </row>
    <row r="47" ht="24" customHeight="1">
      <c r="A47" s="245" t="inlineStr">
        <is>
          <t>Row orizzontale</t>
        </is>
      </c>
      <c r="B47" s="246" t="inlineStr">
        <is>
          <t>Pullover ai cavi</t>
        </is>
      </c>
      <c r="C47" s="247" t="n">
        <v>1</v>
      </c>
      <c r="D47" s="248" t="inlineStr">
        <is>
          <t>10–15</t>
        </is>
      </c>
      <c r="E47" s="248" t="n">
        <v>3</v>
      </c>
      <c r="F47" s="248" t="inlineStr">
        <is>
          <t>60–90 s</t>
        </is>
      </c>
      <c r="G47" s="158" t="n"/>
      <c r="H47" s="168" t="n"/>
      <c r="I47" s="168" t="n"/>
      <c r="J47" s="168" t="n"/>
      <c r="K47" s="250" t="inlineStr">
        <is>
          <t>Dorsale in accorciamento</t>
        </is>
      </c>
      <c r="L47" s="283">
        <f>IFERROR(IF($M47="","",IF((SUMPRODUCT(--($M$9:$M$31=$M47),$H$9:$H$31,$I$9:$I$31+$J$9:$J$31)+SUMPRODUCT(--($M$35:$M$55=$M47),$H$35:$H$55,$I$35:$I$55+$J$35:$J$55)+SUMPRODUCT(--($M$59:$M$85=$M47),$H$59:$H$85,$I$59:$I$85+$J$59:$J$85)+SUMPRODUCT(--($M$89:$M$109=$M47),$H$89:$H$109,$I$89:$I$109+$J$89:$J$109))=0,"",IF((SUMPRODUCT(--('W11'!$M$9:$M$31=$M47),'W11'!$H$9:$H$31,'W11'!$I$9:$I$31+'W11'!$J$9:$J$31)+SUMPRODUCT(--('W11'!$M$35:$M$55=$M47),'W11'!$H$35:$H$55,'W11'!$I$35:$I$55+'W11'!$J$35:$J$55)+SUMPRODUCT(--('W11'!$M$59:$M$85=$M47),'W11'!$H$59:$H$85,'W11'!$I$59:$I$85+'W11'!$J$59:$J$85)+SUMPRODUCT(--('W11'!$M$89:$M$109=$M47),'W11'!$H$89:$H$109,'W11'!$I$89:$I$109+'W11'!$J$89:$J$109))=0,"",(SUMPRODUCT(--($M$9:$M$31=$M47),$H$9:$H$31,$I$9:$I$31+$J$9:$J$31)+SUMPRODUCT(--($M$35:$M$55=$M47),$H$35:$H$55,$I$35:$I$55+$J$35:$J$55)+SUMPRODUCT(--($M$59:$M$85=$M47),$H$59:$H$85,$I$59:$I$85+$J$59:$J$85)+SUMPRODUCT(--($M$89:$M$109=$M47),$H$89:$H$109,$I$89:$I$109+$J$89:$J$109))/(SUMPRODUCT(--('W11'!$M$9:$M$31=$M47),'W11'!$H$9:$H$31,'W11'!$I$9:$I$31+'W11'!$J$9:$J$31)+SUMPRODUCT(--('W11'!$M$35:$M$55=$M47),'W11'!$H$35:$H$55,'W11'!$I$35:$I$55+'W11'!$J$35:$J$55)+SUMPRODUCT(--('W11'!$M$59:$M$85=$M47),'W11'!$H$59:$H$85,'W11'!$I$59:$I$85+'W11'!$J$59:$J$85)+SUMPRODUCT(--('W11'!$M$89:$M$109=$M47),'W11'!$H$89:$H$109,'W11'!$I$89:$I$109+'W11'!$J$89:$J$109))-1))),"")</f>
        <v/>
      </c>
      <c r="M47" t="inlineStr">
        <is>
          <t>Pullover ai cavi</t>
        </is>
      </c>
      <c r="N47" t="inlineStr">
        <is>
          <t>G3</t>
        </is>
      </c>
    </row>
    <row r="48" ht="24" customHeight="1">
      <c r="A48" s="251" t="inlineStr">
        <is>
          <t>Spinta spalle</t>
        </is>
      </c>
      <c r="B48" s="246" t="inlineStr">
        <is>
          <t>Shoulder press convergente</t>
        </is>
      </c>
      <c r="C48" s="247" t="n">
        <v>1</v>
      </c>
      <c r="D48" s="252" t="inlineStr">
        <is>
          <t>6–10</t>
        </is>
      </c>
      <c r="E48" s="252" t="n">
        <v>3</v>
      </c>
      <c r="F48" s="252" t="inlineStr">
        <is>
          <t>2–3 min</t>
        </is>
      </c>
      <c r="G48" s="252" t="n">
        <v>70</v>
      </c>
      <c r="H48" s="168" t="n"/>
      <c r="I48" s="168" t="n"/>
      <c r="J48" s="168" t="n"/>
      <c r="K48" s="257" t="inlineStr">
        <is>
          <t>Volume contenuto</t>
        </is>
      </c>
      <c r="L48" s="283">
        <f>IFERROR(IF($M48="","",IF((SUMPRODUCT(--($M$9:$M$31=$M48),$H$9:$H$31,$I$9:$I$31+$J$9:$J$31)+SUMPRODUCT(--($M$35:$M$55=$M48),$H$35:$H$55,$I$35:$I$55+$J$35:$J$55)+SUMPRODUCT(--($M$59:$M$85=$M48),$H$59:$H$85,$I$59:$I$85+$J$59:$J$85)+SUMPRODUCT(--($M$89:$M$109=$M48),$H$89:$H$109,$I$89:$I$109+$J$89:$J$109))=0,"",IF((SUMPRODUCT(--('W11'!$M$9:$M$31=$M48),'W11'!$H$9:$H$31,'W11'!$I$9:$I$31+'W11'!$J$9:$J$31)+SUMPRODUCT(--('W11'!$M$35:$M$55=$M48),'W11'!$H$35:$H$55,'W11'!$I$35:$I$55+'W11'!$J$35:$J$55)+SUMPRODUCT(--('W11'!$M$59:$M$85=$M48),'W11'!$H$59:$H$85,'W11'!$I$59:$I$85+'W11'!$J$59:$J$85)+SUMPRODUCT(--('W11'!$M$89:$M$109=$M48),'W11'!$H$89:$H$109,'W11'!$I$89:$I$109+'W11'!$J$89:$J$109))=0,"",(SUMPRODUCT(--($M$9:$M$31=$M48),$H$9:$H$31,$I$9:$I$31+$J$9:$J$31)+SUMPRODUCT(--($M$35:$M$55=$M48),$H$35:$H$55,$I$35:$I$55+$J$35:$J$55)+SUMPRODUCT(--($M$59:$M$85=$M48),$H$59:$H$85,$I$59:$I$85+$J$59:$J$85)+SUMPRODUCT(--($M$89:$M$109=$M48),$H$89:$H$109,$I$89:$I$109+$J$89:$J$109))/(SUMPRODUCT(--('W11'!$M$9:$M$31=$M48),'W11'!$H$9:$H$31,'W11'!$I$9:$I$31+'W11'!$J$9:$J$31)+SUMPRODUCT(--('W11'!$M$35:$M$55=$M48),'W11'!$H$35:$H$55,'W11'!$I$35:$I$55+'W11'!$J$35:$J$55)+SUMPRODUCT(--('W11'!$M$59:$M$85=$M48),'W11'!$H$59:$H$85,'W11'!$I$59:$I$85+'W11'!$J$59:$J$85)+SUMPRODUCT(--('W11'!$M$89:$M$109=$M48),'W11'!$H$89:$H$109,'W11'!$I$89:$I$109+'W11'!$J$89:$J$109))-1))),"")</f>
        <v/>
      </c>
      <c r="M48" t="inlineStr">
        <is>
          <t>Shoulder press convergente</t>
        </is>
      </c>
      <c r="N48" t="inlineStr">
        <is>
          <t>G3</t>
        </is>
      </c>
    </row>
    <row r="49" ht="24" customHeight="1">
      <c r="A49" s="245" t="inlineStr">
        <is>
          <t>Rear delt</t>
        </is>
      </c>
      <c r="B49" s="246" t="inlineStr">
        <is>
          <t>Rear delt machine</t>
        </is>
      </c>
      <c r="C49" s="247" t="n">
        <v>1</v>
      </c>
      <c r="D49" s="248" t="inlineStr">
        <is>
          <t>12–20</t>
        </is>
      </c>
      <c r="E49" s="248" t="n">
        <v>3</v>
      </c>
      <c r="F49" s="248" t="inlineStr">
        <is>
          <t>60–90 s</t>
        </is>
      </c>
      <c r="G49" s="248" t="n">
        <v>31</v>
      </c>
      <c r="H49" s="168" t="n"/>
      <c r="I49" s="168" t="n"/>
      <c r="J49" s="168" t="n"/>
      <c r="K49" s="158" t="inlineStr"/>
      <c r="L49" s="283">
        <f>IFERROR(IF($M49="","",IF((SUMPRODUCT(--($M$9:$M$31=$M49),$H$9:$H$31,$I$9:$I$31+$J$9:$J$31)+SUMPRODUCT(--($M$35:$M$55=$M49),$H$35:$H$55,$I$35:$I$55+$J$35:$J$55)+SUMPRODUCT(--($M$59:$M$85=$M49),$H$59:$H$85,$I$59:$I$85+$J$59:$J$85)+SUMPRODUCT(--($M$89:$M$109=$M49),$H$89:$H$109,$I$89:$I$109+$J$89:$J$109))=0,"",IF((SUMPRODUCT(--('W11'!$M$9:$M$31=$M49),'W11'!$H$9:$H$31,'W11'!$I$9:$I$31+'W11'!$J$9:$J$31)+SUMPRODUCT(--('W11'!$M$35:$M$55=$M49),'W11'!$H$35:$H$55,'W11'!$I$35:$I$55+'W11'!$J$35:$J$55)+SUMPRODUCT(--('W11'!$M$59:$M$85=$M49),'W11'!$H$59:$H$85,'W11'!$I$59:$I$85+'W11'!$J$59:$J$85)+SUMPRODUCT(--('W11'!$M$89:$M$109=$M49),'W11'!$H$89:$H$109,'W11'!$I$89:$I$109+'W11'!$J$89:$J$109))=0,"",(SUMPRODUCT(--($M$9:$M$31=$M49),$H$9:$H$31,$I$9:$I$31+$J$9:$J$31)+SUMPRODUCT(--($M$35:$M$55=$M49),$H$35:$H$55,$I$35:$I$55+$J$35:$J$55)+SUMPRODUCT(--($M$59:$M$85=$M49),$H$59:$H$85,$I$59:$I$85+$J$59:$J$85)+SUMPRODUCT(--($M$89:$M$109=$M49),$H$89:$H$109,$I$89:$I$109+$J$89:$J$109))/(SUMPRODUCT(--('W11'!$M$9:$M$31=$M49),'W11'!$H$9:$H$31,'W11'!$I$9:$I$31+'W11'!$J$9:$J$31)+SUMPRODUCT(--('W11'!$M$35:$M$55=$M49),'W11'!$H$35:$H$55,'W11'!$I$35:$I$55+'W11'!$J$35:$J$55)+SUMPRODUCT(--('W11'!$M$59:$M$85=$M49),'W11'!$H$59:$H$85,'W11'!$I$59:$I$85+'W11'!$J$59:$J$85)+SUMPRODUCT(--('W11'!$M$89:$M$109=$M49),'W11'!$H$89:$H$109,'W11'!$I$89:$I$109+'W11'!$J$89:$J$109))-1))),"")</f>
        <v/>
      </c>
      <c r="M49" t="inlineStr">
        <is>
          <t>Rear delt machine</t>
        </is>
      </c>
      <c r="N49" t="inlineStr">
        <is>
          <t>G3</t>
        </is>
      </c>
    </row>
    <row r="50" ht="24" customHeight="1">
      <c r="A50" s="284" t="n"/>
      <c r="B50" s="284" t="n"/>
      <c r="C50" s="247" t="n">
        <v>2</v>
      </c>
      <c r="D50" s="284" t="n"/>
      <c r="E50" s="284" t="n"/>
      <c r="F50" s="284" t="n"/>
      <c r="G50" s="284" t="n"/>
      <c r="H50" s="160" t="n"/>
      <c r="I50" s="161" t="n"/>
      <c r="J50" s="161" t="n"/>
      <c r="K50" s="189" t="n"/>
      <c r="L50" s="295" t="n"/>
      <c r="M50" t="inlineStr">
        <is>
          <t>Rear delt machine</t>
        </is>
      </c>
      <c r="N50" t="inlineStr">
        <is>
          <t>G3</t>
        </is>
      </c>
    </row>
    <row r="51" ht="24" customHeight="1">
      <c r="A51" s="245" t="inlineStr">
        <is>
          <t>Laterale</t>
        </is>
      </c>
      <c r="B51" s="246" t="inlineStr">
        <is>
          <t>Alzate laterali manubri</t>
        </is>
      </c>
      <c r="C51" s="247" t="n">
        <v>1</v>
      </c>
      <c r="D51" s="248" t="inlineStr">
        <is>
          <t>12–20</t>
        </is>
      </c>
      <c r="E51" s="248" t="n">
        <v>3</v>
      </c>
      <c r="F51" s="248" t="inlineStr">
        <is>
          <t>60–90 s</t>
        </is>
      </c>
      <c r="G51" s="159" t="n"/>
      <c r="H51" s="160" t="n"/>
      <c r="I51" s="161" t="n"/>
      <c r="J51" s="161" t="n"/>
      <c r="K51" s="248" t="inlineStr">
        <is>
          <t>PRIORITÀ DELTOIDE LATERALE</t>
        </is>
      </c>
      <c r="L51" s="283">
        <f>IFERROR(IF($M51="","",IF((SUMPRODUCT(--($M$9:$M$31=$M51),$H$9:$H$31,$I$9:$I$31+$J$9:$J$31)+SUMPRODUCT(--($M$35:$M$55=$M51),$H$35:$H$55,$I$35:$I$55+$J$35:$J$55)+SUMPRODUCT(--($M$59:$M$85=$M51),$H$59:$H$85,$I$59:$I$85+$J$59:$J$85)+SUMPRODUCT(--($M$89:$M$109=$M51),$H$89:$H$109,$I$89:$I$109+$J$89:$J$109))=0,"",IF((SUMPRODUCT(--('W11'!$M$9:$M$31=$M51),'W11'!$H$9:$H$31,'W11'!$I$9:$I$31+'W11'!$J$9:$J$31)+SUMPRODUCT(--('W11'!$M$35:$M$55=$M51),'W11'!$H$35:$H$55,'W11'!$I$35:$I$55+'W11'!$J$35:$J$55)+SUMPRODUCT(--('W11'!$M$59:$M$85=$M51),'W11'!$H$59:$H$85,'W11'!$I$59:$I$85+'W11'!$J$59:$J$85)+SUMPRODUCT(--('W11'!$M$89:$M$109=$M51),'W11'!$H$89:$H$109,'W11'!$I$89:$I$109+'W11'!$J$89:$J$109))=0,"",(SUMPRODUCT(--($M$9:$M$31=$M51),$H$9:$H$31,$I$9:$I$31+$J$9:$J$31)+SUMPRODUCT(--($M$35:$M$55=$M51),$H$35:$H$55,$I$35:$I$55+$J$35:$J$55)+SUMPRODUCT(--($M$59:$M$85=$M51),$H$59:$H$85,$I$59:$I$85+$J$59:$J$85)+SUMPRODUCT(--($M$89:$M$109=$M51),$H$89:$H$109,$I$89:$I$109+$J$89:$J$109))/(SUMPRODUCT(--('W11'!$M$9:$M$31=$M51),'W11'!$H$9:$H$31,'W11'!$I$9:$I$31+'W11'!$J$9:$J$31)+SUMPRODUCT(--('W11'!$M$35:$M$55=$M51),'W11'!$H$35:$H$55,'W11'!$I$35:$I$55+'W11'!$J$35:$J$55)+SUMPRODUCT(--('W11'!$M$59:$M$85=$M51),'W11'!$H$59:$H$85,'W11'!$I$59:$I$85+'W11'!$J$59:$J$85)+SUMPRODUCT(--('W11'!$M$89:$M$109=$M51),'W11'!$H$89:$H$109,'W11'!$I$89:$I$109+'W11'!$J$89:$J$109))-1))),"")</f>
        <v/>
      </c>
      <c r="M51" t="inlineStr">
        <is>
          <t>Alzate laterali manubri</t>
        </is>
      </c>
      <c r="N51" t="inlineStr">
        <is>
          <t>G3</t>
        </is>
      </c>
    </row>
    <row r="52" ht="24" customHeight="1">
      <c r="A52" s="284" t="n"/>
      <c r="B52" s="284" t="n"/>
      <c r="C52" s="247" t="n">
        <v>2</v>
      </c>
      <c r="D52" s="284" t="n"/>
      <c r="E52" s="284" t="n"/>
      <c r="F52" s="284" t="n"/>
      <c r="G52" s="189" t="n"/>
      <c r="H52" s="160" t="n"/>
      <c r="I52" s="161" t="n"/>
      <c r="J52" s="161" t="n"/>
      <c r="K52" s="284" t="n"/>
      <c r="L52" s="295" t="n"/>
      <c r="M52" t="inlineStr">
        <is>
          <t>Alzate laterali manubri</t>
        </is>
      </c>
      <c r="N52" t="inlineStr">
        <is>
          <t>G3</t>
        </is>
      </c>
    </row>
    <row r="53" ht="24" customHeight="1">
      <c r="A53" s="245" t="inlineStr">
        <is>
          <t>Spinta inclinata</t>
        </is>
      </c>
      <c r="B53" s="246" t="inlineStr">
        <is>
          <t>Chest press leggermente inclinata</t>
        </is>
      </c>
      <c r="C53" s="247" t="n">
        <v>1</v>
      </c>
      <c r="D53" s="248" t="inlineStr">
        <is>
          <t>8–12</t>
        </is>
      </c>
      <c r="E53" s="248" t="n">
        <v>3</v>
      </c>
      <c r="F53" s="248" t="inlineStr">
        <is>
          <t>2 min</t>
        </is>
      </c>
      <c r="G53" s="249" t="n">
        <v>26</v>
      </c>
      <c r="H53" s="160" t="n"/>
      <c r="I53" s="161" t="n"/>
      <c r="J53" s="161" t="n"/>
      <c r="K53" s="250" t="inlineStr">
        <is>
          <t>Richiamo petto</t>
        </is>
      </c>
      <c r="L53" s="283">
        <f>IFERROR(IF($M53="","",IF((SUMPRODUCT(--($M$9:$M$31=$M53),$H$9:$H$31,$I$9:$I$31+$J$9:$J$31)+SUMPRODUCT(--($M$35:$M$55=$M53),$H$35:$H$55,$I$35:$I$55+$J$35:$J$55)+SUMPRODUCT(--($M$59:$M$85=$M53),$H$59:$H$85,$I$59:$I$85+$J$59:$J$85)+SUMPRODUCT(--($M$89:$M$109=$M53),$H$89:$H$109,$I$89:$I$109+$J$89:$J$109))=0,"",IF((SUMPRODUCT(--('W11'!$M$9:$M$31=$M53),'W11'!$H$9:$H$31,'W11'!$I$9:$I$31+'W11'!$J$9:$J$31)+SUMPRODUCT(--('W11'!$M$35:$M$55=$M53),'W11'!$H$35:$H$55,'W11'!$I$35:$I$55+'W11'!$J$35:$J$55)+SUMPRODUCT(--('W11'!$M$59:$M$85=$M53),'W11'!$H$59:$H$85,'W11'!$I$59:$I$85+'W11'!$J$59:$J$85)+SUMPRODUCT(--('W11'!$M$89:$M$109=$M53),'W11'!$H$89:$H$109,'W11'!$I$89:$I$109+'W11'!$J$89:$J$109))=0,"",(SUMPRODUCT(--($M$9:$M$31=$M53),$H$9:$H$31,$I$9:$I$31+$J$9:$J$31)+SUMPRODUCT(--($M$35:$M$55=$M53),$H$35:$H$55,$I$35:$I$55+$J$35:$J$55)+SUMPRODUCT(--($M$59:$M$85=$M53),$H$59:$H$85,$I$59:$I$85+$J$59:$J$85)+SUMPRODUCT(--($M$89:$M$109=$M53),$H$89:$H$109,$I$89:$I$109+$J$89:$J$109))/(SUMPRODUCT(--('W11'!$M$9:$M$31=$M53),'W11'!$H$9:$H$31,'W11'!$I$9:$I$31+'W11'!$J$9:$J$31)+SUMPRODUCT(--('W11'!$M$35:$M$55=$M53),'W11'!$H$35:$H$55,'W11'!$I$35:$I$55+'W11'!$J$35:$J$55)+SUMPRODUCT(--('W11'!$M$59:$M$85=$M53),'W11'!$H$59:$H$85,'W11'!$I$59:$I$85+'W11'!$J$59:$J$85)+SUMPRODUCT(--('W11'!$M$89:$M$109=$M53),'W11'!$H$89:$H$109,'W11'!$I$89:$I$109+'W11'!$J$89:$J$109))-1))),"")</f>
        <v/>
      </c>
      <c r="M53" t="inlineStr">
        <is>
          <t>Chest press leggermente inclinata</t>
        </is>
      </c>
      <c r="N53" t="inlineStr">
        <is>
          <t>G3</t>
        </is>
      </c>
    </row>
    <row r="54" ht="24" customHeight="1">
      <c r="A54" s="251" t="inlineStr">
        <is>
          <t>Bicipite</t>
        </is>
      </c>
      <c r="B54" s="246" t="inlineStr">
        <is>
          <t>Curl singolo al cavo</t>
        </is>
      </c>
      <c r="C54" s="247" t="n">
        <v>1</v>
      </c>
      <c r="D54" s="252" t="inlineStr">
        <is>
          <t>8–12</t>
        </is>
      </c>
      <c r="E54" s="252" t="n">
        <v>3</v>
      </c>
      <c r="F54" s="252" t="inlineStr">
        <is>
          <t>60–90 s</t>
        </is>
      </c>
      <c r="G54" s="253" t="n">
        <v>50</v>
      </c>
      <c r="H54" s="160" t="n"/>
      <c r="I54" s="161" t="n"/>
      <c r="J54" s="161" t="n"/>
      <c r="K54" s="252" t="inlineStr">
        <is>
          <t>Esercizio preferito</t>
        </is>
      </c>
      <c r="L54" s="283">
        <f>IFERROR(IF($M54="","",IF((SUMPRODUCT(--($M$9:$M$31=$M54),$H$9:$H$31,$I$9:$I$31+$J$9:$J$31)+SUMPRODUCT(--($M$35:$M$55=$M54),$H$35:$H$55,$I$35:$I$55+$J$35:$J$55)+SUMPRODUCT(--($M$59:$M$85=$M54),$H$59:$H$85,$I$59:$I$85+$J$59:$J$85)+SUMPRODUCT(--($M$89:$M$109=$M54),$H$89:$H$109,$I$89:$I$109+$J$89:$J$109))=0,"",IF((SUMPRODUCT(--('W11'!$M$9:$M$31=$M54),'W11'!$H$9:$H$31,'W11'!$I$9:$I$31+'W11'!$J$9:$J$31)+SUMPRODUCT(--('W11'!$M$35:$M$55=$M54),'W11'!$H$35:$H$55,'W11'!$I$35:$I$55+'W11'!$J$35:$J$55)+SUMPRODUCT(--('W11'!$M$59:$M$85=$M54),'W11'!$H$59:$H$85,'W11'!$I$59:$I$85+'W11'!$J$59:$J$85)+SUMPRODUCT(--('W11'!$M$89:$M$109=$M54),'W11'!$H$89:$H$109,'W11'!$I$89:$I$109+'W11'!$J$89:$J$109))=0,"",(SUMPRODUCT(--($M$9:$M$31=$M54),$H$9:$H$31,$I$9:$I$31+$J$9:$J$31)+SUMPRODUCT(--($M$35:$M$55=$M54),$H$35:$H$55,$I$35:$I$55+$J$35:$J$55)+SUMPRODUCT(--($M$59:$M$85=$M54),$H$59:$H$85,$I$59:$I$85+$J$59:$J$85)+SUMPRODUCT(--($M$89:$M$109=$M54),$H$89:$H$109,$I$89:$I$109+$J$89:$J$109))/(SUMPRODUCT(--('W11'!$M$9:$M$31=$M54),'W11'!$H$9:$H$31,'W11'!$I$9:$I$31+'W11'!$J$9:$J$31)+SUMPRODUCT(--('W11'!$M$35:$M$55=$M54),'W11'!$H$35:$H$55,'W11'!$I$35:$I$55+'W11'!$J$35:$J$55)+SUMPRODUCT(--('W11'!$M$59:$M$85=$M54),'W11'!$H$59:$H$85,'W11'!$I$59:$I$85+'W11'!$J$59:$J$85)+SUMPRODUCT(--('W11'!$M$89:$M$109=$M54),'W11'!$H$89:$H$109,'W11'!$I$89:$I$109+'W11'!$J$89:$J$109))-1))),"")</f>
        <v/>
      </c>
      <c r="M54" t="inlineStr">
        <is>
          <t>Curl singolo al cavo</t>
        </is>
      </c>
      <c r="N54" t="inlineStr">
        <is>
          <t>G3</t>
        </is>
      </c>
    </row>
    <row r="55" ht="24" customHeight="1">
      <c r="A55" s="284" t="n"/>
      <c r="B55" s="290" t="n"/>
      <c r="C55" s="290" t="n"/>
      <c r="D55" s="290" t="n"/>
      <c r="E55" s="284" t="n"/>
      <c r="F55" s="284" t="n"/>
      <c r="G55" s="284" t="n"/>
      <c r="H55" s="290" t="n"/>
      <c r="I55" s="290" t="n"/>
      <c r="J55" s="290" t="n"/>
      <c r="K55" s="290" t="n"/>
      <c r="L55" s="295" t="n"/>
    </row>
    <row r="56" ht="24" customHeight="1">
      <c r="A56" s="251" t="inlineStr">
        <is>
          <t>Tricipite</t>
        </is>
      </c>
      <c r="B56" s="246" t="inlineStr">
        <is>
          <t>Pushdown corda</t>
        </is>
      </c>
      <c r="C56" s="247" t="n">
        <v>1</v>
      </c>
      <c r="D56" s="252" t="inlineStr">
        <is>
          <t>10–15</t>
        </is>
      </c>
      <c r="E56" s="252" t="n">
        <v>3</v>
      </c>
      <c r="F56" s="252" t="inlineStr">
        <is>
          <t>60–90 s</t>
        </is>
      </c>
      <c r="G56" s="164" t="n"/>
      <c r="H56" s="168" t="n"/>
      <c r="I56" s="168" t="n"/>
      <c r="J56" s="168" t="n"/>
      <c r="K56" s="257" t="inlineStr">
        <is>
          <t>Mantenimento</t>
        </is>
      </c>
      <c r="L56">
        <f>IFERROR(IF($M56="","",IF((SUMPRODUCT(--($M$9:$M$31=$M56),$H$9:$H$31,$I$9:$I$31+$J$9:$J$31)+SUMPRODUCT(--($M$35:$M$55=$M56),$H$35:$H$55,$I$35:$I$55+$J$35:$J$55)+SUMPRODUCT(--($M$59:$M$85=$M56),$H$59:$H$85,$I$59:$I$85+$J$59:$J$85)+SUMPRODUCT(--($M$89:$M$109=$M56),$H$89:$H$109,$I$89:$I$109+$J$89:$J$109))=0,"",IF((SUMPRODUCT(--('W11'!$M$9:$M$31=$M56),'W11'!$H$9:$H$31,'W11'!$I$9:$I$31+'W11'!$J$9:$J$31)+SUMPRODUCT(--('W11'!$M$35:$M$55=$M56),'W11'!$H$35:$H$55,'W11'!$I$35:$I$55+'W11'!$J$35:$J$55)+SUMPRODUCT(--('W11'!$M$59:$M$85=$M56),'W11'!$H$59:$H$85,'W11'!$I$59:$I$85+'W11'!$J$59:$J$85)+SUMPRODUCT(--('W11'!$M$89:$M$109=$M56),'W11'!$H$89:$H$109,'W11'!$I$89:$I$109+'W11'!$J$89:$J$109))=0,"",(SUMPRODUCT(--($M$9:$M$31=$M56),$H$9:$H$31,$I$9:$I$31+$J$9:$J$31)+SUMPRODUCT(--($M$35:$M$55=$M56),$H$35:$H$55,$I$35:$I$55+$J$35:$J$55)+SUMPRODUCT(--($M$59:$M$85=$M56),$H$59:$H$85,$I$59:$I$85+$J$59:$J$85)+SUMPRODUCT(--($M$89:$M$109=$M56),$H$89:$H$109,$I$89:$I$109+$J$89:$J$109))/(SUMPRODUCT(--('W11'!$M$9:$M$31=$M56),'W11'!$H$9:$H$31,'W11'!$I$9:$I$31+'W11'!$J$9:$J$31)+SUMPRODUCT(--('W11'!$M$35:$M$55=$M56),'W11'!$H$35:$H$55,'W11'!$I$35:$I$55+'W11'!$J$35:$J$55)+SUMPRODUCT(--('W11'!$M$59:$M$85=$M56),'W11'!$H$59:$H$85,'W11'!$I$59:$I$85+'W11'!$J$59:$J$85)+SUMPRODUCT(--('W11'!$M$89:$M$109=$M56),'W11'!$H$89:$H$109,'W11'!$I$89:$I$109+'W11'!$J$89:$J$109))-1))),"")</f>
        <v/>
      </c>
      <c r="M56" t="inlineStr">
        <is>
          <t>Pushdown corda</t>
        </is>
      </c>
      <c r="N56" t="inlineStr">
        <is>
          <t>G3</t>
        </is>
      </c>
    </row>
    <row r="57" ht="24" customHeight="1">
      <c r="A57" s="288" t="inlineStr">
        <is>
          <t>VOLUME GIORNO  •  15 serie programmate     |     Ogni riga = una serie reale</t>
        </is>
      </c>
      <c r="B57" s="286" t="n"/>
      <c r="C57" s="286" t="n"/>
      <c r="D57" s="286" t="n"/>
      <c r="E57" s="286" t="n"/>
      <c r="F57" s="286" t="n"/>
      <c r="G57" s="286" t="n"/>
      <c r="H57" s="286" t="n"/>
      <c r="I57" s="286" t="n"/>
      <c r="J57" s="286" t="n"/>
      <c r="K57" s="286" t="n"/>
      <c r="L57" s="287" t="n"/>
    </row>
    <row r="58" ht="24" customHeight="1">
      <c r="A58" s="263" t="n"/>
      <c r="B58" s="264" t="n"/>
      <c r="C58" s="264" t="n"/>
      <c r="D58" s="264" t="n"/>
      <c r="E58" s="264" t="n"/>
      <c r="F58" s="264" t="n"/>
      <c r="G58" s="265" t="n"/>
      <c r="H58" s="264" t="n"/>
      <c r="I58" s="264" t="n"/>
      <c r="J58" s="264" t="n"/>
      <c r="K58" s="264" t="n"/>
      <c r="L58" s="282" t="inlineStr">
        <is>
          <t>Δ PERFORMANCE</t>
        </is>
      </c>
    </row>
    <row r="59" ht="25" customHeight="1">
      <c r="A59" s="258" t="inlineStr">
        <is>
          <t>GIORNO 4  •  LOWER B — POSTERIOR CHAIN + QUAD</t>
        </is>
      </c>
      <c r="B59" s="286" t="n"/>
      <c r="C59" s="286" t="n"/>
      <c r="D59" s="286" t="n"/>
      <c r="E59" s="286" t="n"/>
      <c r="F59" s="286" t="n"/>
      <c r="G59" s="286" t="n"/>
      <c r="H59" s="286" t="n"/>
      <c r="I59" s="286" t="n"/>
      <c r="J59" s="286" t="n"/>
      <c r="K59" s="287" t="n"/>
    </row>
    <row r="60" ht="28" customHeight="1">
      <c r="A60" s="259" t="inlineStr">
        <is>
          <t>Movimento</t>
        </is>
      </c>
      <c r="B60" s="259" t="inlineStr">
        <is>
          <t>Esercizio effettivo</t>
        </is>
      </c>
      <c r="C60" s="259" t="inlineStr">
        <is>
          <t>Set</t>
        </is>
      </c>
      <c r="D60" s="259" t="inlineStr">
        <is>
          <t>Reps target</t>
        </is>
      </c>
      <c r="E60" s="259" t="inlineStr">
        <is>
          <t>RIR target</t>
        </is>
      </c>
      <c r="F60" s="259" t="inlineStr">
        <is>
          <t>Recupero</t>
        </is>
      </c>
      <c r="G60" s="259" t="inlineStr">
        <is>
          <t>Carico pianificato</t>
        </is>
      </c>
      <c r="H60" s="259" t="n"/>
      <c r="I60" s="259" t="n"/>
      <c r="J60" s="259" t="n"/>
      <c r="K60" s="259" t="inlineStr">
        <is>
          <t>Note</t>
        </is>
      </c>
      <c r="L60" s="283" t="inlineStr"/>
    </row>
    <row r="61" ht="24" customHeight="1">
      <c r="A61" s="245" t="inlineStr">
        <is>
          <t>Hip hinge</t>
        </is>
      </c>
      <c r="B61" s="246" t="inlineStr">
        <is>
          <t>Stacco rumeno manubri</t>
        </is>
      </c>
      <c r="C61" s="247" t="n">
        <v>1</v>
      </c>
      <c r="D61" s="248" t="inlineStr">
        <is>
          <t>6–10</t>
        </is>
      </c>
      <c r="E61" s="248" t="n">
        <v>3</v>
      </c>
      <c r="F61" s="248" t="inlineStr">
        <is>
          <t>3 min</t>
        </is>
      </c>
      <c r="G61" s="248" t="n">
        <v>70</v>
      </c>
      <c r="H61" s="168" t="n"/>
      <c r="I61" s="168" t="n"/>
      <c r="J61" s="168" t="n"/>
      <c r="K61" s="248" t="inlineStr">
        <is>
          <t>Priorità femorali</t>
        </is>
      </c>
      <c r="L61" s="283">
        <f>IFERROR(IF($M61="","",IF((SUMPRODUCT(--($M$9:$M$31=$M61),$H$9:$H$31,$I$9:$I$31+$J$9:$J$31)+SUMPRODUCT(--($M$35:$M$55=$M61),$H$35:$H$55,$I$35:$I$55+$J$35:$J$55)+SUMPRODUCT(--($M$59:$M$85=$M61),$H$59:$H$85,$I$59:$I$85+$J$59:$J$85)+SUMPRODUCT(--($M$89:$M$109=$M61),$H$89:$H$109,$I$89:$I$109+$J$89:$J$109))=0,"",IF((SUMPRODUCT(--('W11'!$M$9:$M$31=$M61),'W11'!$H$9:$H$31,'W11'!$I$9:$I$31+'W11'!$J$9:$J$31)+SUMPRODUCT(--('W11'!$M$35:$M$55=$M61),'W11'!$H$35:$H$55,'W11'!$I$35:$I$55+'W11'!$J$35:$J$55)+SUMPRODUCT(--('W11'!$M$59:$M$85=$M61),'W11'!$H$59:$H$85,'W11'!$I$59:$I$85+'W11'!$J$59:$J$85)+SUMPRODUCT(--('W11'!$M$89:$M$109=$M61),'W11'!$H$89:$H$109,'W11'!$I$89:$I$109+'W11'!$J$89:$J$109))=0,"",(SUMPRODUCT(--($M$9:$M$31=$M61),$H$9:$H$31,$I$9:$I$31+$J$9:$J$31)+SUMPRODUCT(--($M$35:$M$55=$M61),$H$35:$H$55,$I$35:$I$55+$J$35:$J$55)+SUMPRODUCT(--($M$59:$M$85=$M61),$H$59:$H$85,$I$59:$I$85+$J$59:$J$85)+SUMPRODUCT(--($M$89:$M$109=$M61),$H$89:$H$109,$I$89:$I$109+$J$89:$J$109))/(SUMPRODUCT(--('W11'!$M$9:$M$31=$M61),'W11'!$H$9:$H$31,'W11'!$I$9:$I$31+'W11'!$J$9:$J$31)+SUMPRODUCT(--('W11'!$M$35:$M$55=$M61),'W11'!$H$35:$H$55,'W11'!$I$35:$I$55+'W11'!$J$35:$J$55)+SUMPRODUCT(--('W11'!$M$59:$M$85=$M61),'W11'!$H$59:$H$85,'W11'!$I$59:$I$85+'W11'!$J$59:$J$85)+SUMPRODUCT(--('W11'!$M$89:$M$109=$M61),'W11'!$H$89:$H$109,'W11'!$I$89:$I$109+'W11'!$J$89:$J$109))-1))),"")</f>
        <v/>
      </c>
      <c r="M61" t="inlineStr">
        <is>
          <t>Stacco rumeno manubri</t>
        </is>
      </c>
      <c r="N61" t="inlineStr">
        <is>
          <t>G4</t>
        </is>
      </c>
    </row>
    <row r="62" ht="24" customHeight="1">
      <c r="A62" s="284" t="n"/>
      <c r="B62" s="284" t="n"/>
      <c r="C62" s="247" t="n">
        <v>2</v>
      </c>
      <c r="D62" s="284" t="n"/>
      <c r="E62" s="284" t="n"/>
      <c r="F62" s="284" t="n"/>
      <c r="G62" s="284" t="n"/>
      <c r="H62" s="168" t="n"/>
      <c r="I62" s="168" t="n"/>
      <c r="J62" s="168" t="n"/>
      <c r="K62" s="284" t="n"/>
      <c r="L62" s="295" t="n"/>
      <c r="M62" t="inlineStr">
        <is>
          <t>Stacco rumeno manubri</t>
        </is>
      </c>
      <c r="N62" t="inlineStr">
        <is>
          <t>G4</t>
        </is>
      </c>
    </row>
    <row r="63" ht="24" customHeight="1">
      <c r="A63" s="245" t="inlineStr">
        <is>
          <t>Pressa</t>
        </is>
      </c>
      <c r="B63" s="246" t="inlineStr">
        <is>
          <t>Leg press bilaterale</t>
        </is>
      </c>
      <c r="C63" s="247" t="n">
        <v>1</v>
      </c>
      <c r="D63" s="248" t="inlineStr">
        <is>
          <t>10–15</t>
        </is>
      </c>
      <c r="E63" s="248" t="n">
        <v>3</v>
      </c>
      <c r="F63" s="248" t="inlineStr">
        <is>
          <t>2–3 min</t>
        </is>
      </c>
      <c r="G63" s="248" t="n">
        <v>180</v>
      </c>
      <c r="H63" s="168" t="n"/>
      <c r="I63" s="168" t="n"/>
      <c r="J63" s="168" t="n"/>
      <c r="K63" s="162" t="inlineStr"/>
      <c r="L63" s="283">
        <f>IFERROR(IF($M63="","",IF((SUMPRODUCT(--($M$9:$M$31=$M63),$H$9:$H$31,$I$9:$I$31+$J$9:$J$31)+SUMPRODUCT(--($M$35:$M$55=$M63),$H$35:$H$55,$I$35:$I$55+$J$35:$J$55)+SUMPRODUCT(--($M$59:$M$85=$M63),$H$59:$H$85,$I$59:$I$85+$J$59:$J$85)+SUMPRODUCT(--($M$89:$M$109=$M63),$H$89:$H$109,$I$89:$I$109+$J$89:$J$109))=0,"",IF((SUMPRODUCT(--('W11'!$M$9:$M$31=$M63),'W11'!$H$9:$H$31,'W11'!$I$9:$I$31+'W11'!$J$9:$J$31)+SUMPRODUCT(--('W11'!$M$35:$M$55=$M63),'W11'!$H$35:$H$55,'W11'!$I$35:$I$55+'W11'!$J$35:$J$55)+SUMPRODUCT(--('W11'!$M$59:$M$85=$M63),'W11'!$H$59:$H$85,'W11'!$I$59:$I$85+'W11'!$J$59:$J$85)+SUMPRODUCT(--('W11'!$M$89:$M$109=$M63),'W11'!$H$89:$H$109,'W11'!$I$89:$I$109+'W11'!$J$89:$J$109))=0,"",(SUMPRODUCT(--($M$9:$M$31=$M63),$H$9:$H$31,$I$9:$I$31+$J$9:$J$31)+SUMPRODUCT(--($M$35:$M$55=$M63),$H$35:$H$55,$I$35:$I$55+$J$35:$J$55)+SUMPRODUCT(--($M$59:$M$85=$M63),$H$59:$H$85,$I$59:$I$85+$J$59:$J$85)+SUMPRODUCT(--($M$89:$M$109=$M63),$H$89:$H$109,$I$89:$I$109+$J$89:$J$109))/(SUMPRODUCT(--('W11'!$M$9:$M$31=$M63),'W11'!$H$9:$H$31,'W11'!$I$9:$I$31+'W11'!$J$9:$J$31)+SUMPRODUCT(--('W11'!$M$35:$M$55=$M63),'W11'!$H$35:$H$55,'W11'!$I$35:$I$55+'W11'!$J$35:$J$55)+SUMPRODUCT(--('W11'!$M$59:$M$85=$M63),'W11'!$H$59:$H$85,'W11'!$I$59:$I$85+'W11'!$J$59:$J$85)+SUMPRODUCT(--('W11'!$M$89:$M$109=$M63),'W11'!$H$89:$H$109,'W11'!$I$89:$I$109+'W11'!$J$89:$J$109))-1))),"")</f>
        <v/>
      </c>
      <c r="M63" t="inlineStr">
        <is>
          <t>Leg press bilaterale</t>
        </is>
      </c>
      <c r="N63" t="inlineStr">
        <is>
          <t>G4</t>
        </is>
      </c>
    </row>
    <row r="64" ht="24" customHeight="1">
      <c r="A64" s="251" t="inlineStr">
        <is>
          <t>Quad squat</t>
        </is>
      </c>
      <c r="B64" s="246" t="inlineStr">
        <is>
          <t>Squat bilanciere high-bar</t>
        </is>
      </c>
      <c r="C64" s="247" t="n">
        <v>1</v>
      </c>
      <c r="D64" s="252" t="inlineStr">
        <is>
          <t>8–12</t>
        </is>
      </c>
      <c r="E64" s="252" t="n">
        <v>3</v>
      </c>
      <c r="F64" s="252" t="inlineStr">
        <is>
          <t>3 min</t>
        </is>
      </c>
      <c r="G64" s="252" t="n">
        <v>160</v>
      </c>
      <c r="H64" s="168" t="n"/>
      <c r="I64" s="168" t="n"/>
      <c r="J64" s="168" t="n"/>
      <c r="K64" s="166" t="inlineStr"/>
      <c r="L64" s="283">
        <f>IFERROR(IF($M64="","",IF((SUMPRODUCT(--($M$9:$M$31=$M64),$H$9:$H$31,$I$9:$I$31+$J$9:$J$31)+SUMPRODUCT(--($M$35:$M$55=$M64),$H$35:$H$55,$I$35:$I$55+$J$35:$J$55)+SUMPRODUCT(--($M$59:$M$85=$M64),$H$59:$H$85,$I$59:$I$85+$J$59:$J$85)+SUMPRODUCT(--($M$89:$M$109=$M64),$H$89:$H$109,$I$89:$I$109+$J$89:$J$109))=0,"",IF((SUMPRODUCT(--('W11'!$M$9:$M$31=$M64),'W11'!$H$9:$H$31,'W11'!$I$9:$I$31+'W11'!$J$9:$J$31)+SUMPRODUCT(--('W11'!$M$35:$M$55=$M64),'W11'!$H$35:$H$55,'W11'!$I$35:$I$55+'W11'!$J$35:$J$55)+SUMPRODUCT(--('W11'!$M$59:$M$85=$M64),'W11'!$H$59:$H$85,'W11'!$I$59:$I$85+'W11'!$J$59:$J$85)+SUMPRODUCT(--('W11'!$M$89:$M$109=$M64),'W11'!$H$89:$H$109,'W11'!$I$89:$I$109+'W11'!$J$89:$J$109))=0,"",(SUMPRODUCT(--($M$9:$M$31=$M64),$H$9:$H$31,$I$9:$I$31+$J$9:$J$31)+SUMPRODUCT(--($M$35:$M$55=$M64),$H$35:$H$55,$I$35:$I$55+$J$35:$J$55)+SUMPRODUCT(--($M$59:$M$85=$M64),$H$59:$H$85,$I$59:$I$85+$J$59:$J$85)+SUMPRODUCT(--($M$89:$M$109=$M64),$H$89:$H$109,$I$89:$I$109+$J$89:$J$109))/(SUMPRODUCT(--('W11'!$M$9:$M$31=$M64),'W11'!$H$9:$H$31,'W11'!$I$9:$I$31+'W11'!$J$9:$J$31)+SUMPRODUCT(--('W11'!$M$35:$M$55=$M64),'W11'!$H$35:$H$55,'W11'!$I$35:$I$55+'W11'!$J$35:$J$55)+SUMPRODUCT(--('W11'!$M$59:$M$85=$M64),'W11'!$H$59:$H$85,'W11'!$I$59:$I$85+'W11'!$J$59:$J$85)+SUMPRODUCT(--('W11'!$M$89:$M$109=$M64),'W11'!$H$89:$H$109,'W11'!$I$89:$I$109+'W11'!$J$89:$J$109))-1))),"")</f>
        <v/>
      </c>
      <c r="M64" t="inlineStr">
        <is>
          <t>Squat bilanciere high-bar</t>
        </is>
      </c>
      <c r="N64" t="inlineStr">
        <is>
          <t>G4</t>
        </is>
      </c>
    </row>
    <row r="65" ht="24" customHeight="1">
      <c r="A65" s="245" t="inlineStr">
        <is>
          <t>Flessione ginocchio</t>
        </is>
      </c>
      <c r="B65" s="246" t="inlineStr">
        <is>
          <t>Leg curl bilaterale</t>
        </is>
      </c>
      <c r="C65" s="247" t="n">
        <v>1</v>
      </c>
      <c r="D65" s="248" t="inlineStr">
        <is>
          <t>10–15</t>
        </is>
      </c>
      <c r="E65" s="248" t="n">
        <v>3</v>
      </c>
      <c r="F65" s="248" t="inlineStr">
        <is>
          <t>90–120 s</t>
        </is>
      </c>
      <c r="G65" s="248" t="n">
        <v>60</v>
      </c>
      <c r="H65" s="168" t="n"/>
      <c r="I65" s="168" t="n"/>
      <c r="J65" s="168" t="n"/>
      <c r="K65" s="158" t="inlineStr"/>
      <c r="L65" s="283">
        <f>IFERROR(IF($M65="","",IF((SUMPRODUCT(--($M$9:$M$31=$M65),$H$9:$H$31,$I$9:$I$31+$J$9:$J$31)+SUMPRODUCT(--($M$35:$M$55=$M65),$H$35:$H$55,$I$35:$I$55+$J$35:$J$55)+SUMPRODUCT(--($M$59:$M$85=$M65),$H$59:$H$85,$I$59:$I$85+$J$59:$J$85)+SUMPRODUCT(--($M$89:$M$109=$M65),$H$89:$H$109,$I$89:$I$109+$J$89:$J$109))=0,"",IF((SUMPRODUCT(--('W11'!$M$9:$M$31=$M65),'W11'!$H$9:$H$31,'W11'!$I$9:$I$31+'W11'!$J$9:$J$31)+SUMPRODUCT(--('W11'!$M$35:$M$55=$M65),'W11'!$H$35:$H$55,'W11'!$I$35:$I$55+'W11'!$J$35:$J$55)+SUMPRODUCT(--('W11'!$M$59:$M$85=$M65),'W11'!$H$59:$H$85,'W11'!$I$59:$I$85+'W11'!$J$59:$J$85)+SUMPRODUCT(--('W11'!$M$89:$M$109=$M65),'W11'!$H$89:$H$109,'W11'!$I$89:$I$109+'W11'!$J$89:$J$109))=0,"",(SUMPRODUCT(--($M$9:$M$31=$M65),$H$9:$H$31,$I$9:$I$31+$J$9:$J$31)+SUMPRODUCT(--($M$35:$M$55=$M65),$H$35:$H$55,$I$35:$I$55+$J$35:$J$55)+SUMPRODUCT(--($M$59:$M$85=$M65),$H$59:$H$85,$I$59:$I$85+$J$59:$J$85)+SUMPRODUCT(--($M$89:$M$109=$M65),$H$89:$H$109,$I$89:$I$109+$J$89:$J$109))/(SUMPRODUCT(--('W11'!$M$9:$M$31=$M65),'W11'!$H$9:$H$31,'W11'!$I$9:$I$31+'W11'!$J$9:$J$31)+SUMPRODUCT(--('W11'!$M$35:$M$55=$M65),'W11'!$H$35:$H$55,'W11'!$I$35:$I$55+'W11'!$J$35:$J$55)+SUMPRODUCT(--('W11'!$M$59:$M$85=$M65),'W11'!$H$59:$H$85,'W11'!$I$59:$I$85+'W11'!$J$59:$J$85)+SUMPRODUCT(--('W11'!$M$89:$M$109=$M65),'W11'!$H$89:$H$109,'W11'!$I$89:$I$109+'W11'!$J$89:$J$109))-1))),"")</f>
        <v/>
      </c>
      <c r="M65" t="inlineStr">
        <is>
          <t>Leg curl bilaterale</t>
        </is>
      </c>
      <c r="N65" t="inlineStr">
        <is>
          <t>G4</t>
        </is>
      </c>
    </row>
    <row r="66" ht="24" customHeight="1">
      <c r="A66" s="284" t="n"/>
      <c r="B66" s="284" t="n"/>
      <c r="C66" s="247" t="n">
        <v>2</v>
      </c>
      <c r="D66" s="284" t="n"/>
      <c r="E66" s="284" t="n"/>
      <c r="F66" s="284" t="n"/>
      <c r="G66" s="284" t="n"/>
      <c r="H66" s="168" t="n"/>
      <c r="I66" s="168" t="n"/>
      <c r="J66" s="168" t="n"/>
      <c r="K66" s="189" t="n"/>
      <c r="L66" s="295" t="n"/>
      <c r="M66" t="inlineStr">
        <is>
          <t>Leg curl bilaterale</t>
        </is>
      </c>
      <c r="N66" t="inlineStr">
        <is>
          <t>G4</t>
        </is>
      </c>
    </row>
    <row r="67" ht="24" customHeight="1">
      <c r="A67" s="245" t="inlineStr">
        <is>
          <t>Estensione ginocchio</t>
        </is>
      </c>
      <c r="B67" s="246" t="inlineStr">
        <is>
          <t>Leg extension bilaterale</t>
        </is>
      </c>
      <c r="C67" s="247" t="n">
        <v>1</v>
      </c>
      <c r="D67" s="248" t="inlineStr">
        <is>
          <t>12–20</t>
        </is>
      </c>
      <c r="E67" s="248" t="n">
        <v>3</v>
      </c>
      <c r="F67" s="248" t="inlineStr">
        <is>
          <t>90 s</t>
        </is>
      </c>
      <c r="G67" s="248" t="n">
        <v>65</v>
      </c>
      <c r="H67" s="168" t="n"/>
      <c r="I67" s="168" t="n"/>
      <c r="J67" s="168" t="n"/>
      <c r="K67" s="162" t="inlineStr"/>
      <c r="L67" s="283">
        <f>IFERROR(IF($M67="","",IF((SUMPRODUCT(--($M$9:$M$31=$M67),$H$9:$H$31,$I$9:$I$31+$J$9:$J$31)+SUMPRODUCT(--($M$35:$M$55=$M67),$H$35:$H$55,$I$35:$I$55+$J$35:$J$55)+SUMPRODUCT(--($M$59:$M$85=$M67),$H$59:$H$85,$I$59:$I$85+$J$59:$J$85)+SUMPRODUCT(--($M$89:$M$109=$M67),$H$89:$H$109,$I$89:$I$109+$J$89:$J$109))=0,"",IF((SUMPRODUCT(--('W11'!$M$9:$M$31=$M67),'W11'!$H$9:$H$31,'W11'!$I$9:$I$31+'W11'!$J$9:$J$31)+SUMPRODUCT(--('W11'!$M$35:$M$55=$M67),'W11'!$H$35:$H$55,'W11'!$I$35:$I$55+'W11'!$J$35:$J$55)+SUMPRODUCT(--('W11'!$M$59:$M$85=$M67),'W11'!$H$59:$H$85,'W11'!$I$59:$I$85+'W11'!$J$59:$J$85)+SUMPRODUCT(--('W11'!$M$89:$M$109=$M67),'W11'!$H$89:$H$109,'W11'!$I$89:$I$109+'W11'!$J$89:$J$109))=0,"",(SUMPRODUCT(--($M$9:$M$31=$M67),$H$9:$H$31,$I$9:$I$31+$J$9:$J$31)+SUMPRODUCT(--($M$35:$M$55=$M67),$H$35:$H$55,$I$35:$I$55+$J$35:$J$55)+SUMPRODUCT(--($M$59:$M$85=$M67),$H$59:$H$85,$I$59:$I$85+$J$59:$J$85)+SUMPRODUCT(--($M$89:$M$109=$M67),$H$89:$H$109,$I$89:$I$109+$J$89:$J$109))/(SUMPRODUCT(--('W11'!$M$9:$M$31=$M67),'W11'!$H$9:$H$31,'W11'!$I$9:$I$31+'W11'!$J$9:$J$31)+SUMPRODUCT(--('W11'!$M$35:$M$55=$M67),'W11'!$H$35:$H$55,'W11'!$I$35:$I$55+'W11'!$J$35:$J$55)+SUMPRODUCT(--('W11'!$M$59:$M$85=$M67),'W11'!$H$59:$H$85,'W11'!$I$59:$I$85+'W11'!$J$59:$J$85)+SUMPRODUCT(--('W11'!$M$89:$M$109=$M67),'W11'!$H$89:$H$109,'W11'!$I$89:$I$109+'W11'!$J$89:$J$109))-1))),"")</f>
        <v/>
      </c>
      <c r="M67" t="inlineStr">
        <is>
          <t>Leg extension bilaterale</t>
        </is>
      </c>
      <c r="N67" t="inlineStr">
        <is>
          <t>G4</t>
        </is>
      </c>
    </row>
    <row r="68" ht="24" customHeight="1">
      <c r="A68" s="251" t="inlineStr">
        <is>
          <t>Abduttori</t>
        </is>
      </c>
      <c r="B68" s="246" t="inlineStr">
        <is>
          <t>Abductor machine</t>
        </is>
      </c>
      <c r="C68" s="247" t="n">
        <v>1</v>
      </c>
      <c r="D68" s="252" t="inlineStr">
        <is>
          <t>12–20</t>
        </is>
      </c>
      <c r="E68" s="252" t="n">
        <v>3</v>
      </c>
      <c r="F68" s="252" t="inlineStr">
        <is>
          <t>60–90 s</t>
        </is>
      </c>
      <c r="G68" s="164" t="n"/>
      <c r="H68" s="168" t="n"/>
      <c r="I68" s="168" t="n"/>
      <c r="J68" s="168" t="n"/>
      <c r="K68" s="166" t="inlineStr"/>
      <c r="L68" s="283">
        <f>IFERROR(IF($M68="","",IF((SUMPRODUCT(--($M$9:$M$31=$M68),$H$9:$H$31,$I$9:$I$31+$J$9:$J$31)+SUMPRODUCT(--($M$35:$M$55=$M68),$H$35:$H$55,$I$35:$I$55+$J$35:$J$55)+SUMPRODUCT(--($M$59:$M$85=$M68),$H$59:$H$85,$I$59:$I$85+$J$59:$J$85)+SUMPRODUCT(--($M$89:$M$109=$M68),$H$89:$H$109,$I$89:$I$109+$J$89:$J$109))=0,"",IF((SUMPRODUCT(--('W11'!$M$9:$M$31=$M68),'W11'!$H$9:$H$31,'W11'!$I$9:$I$31+'W11'!$J$9:$J$31)+SUMPRODUCT(--('W11'!$M$35:$M$55=$M68),'W11'!$H$35:$H$55,'W11'!$I$35:$I$55+'W11'!$J$35:$J$55)+SUMPRODUCT(--('W11'!$M$59:$M$85=$M68),'W11'!$H$59:$H$85,'W11'!$I$59:$I$85+'W11'!$J$59:$J$85)+SUMPRODUCT(--('W11'!$M$89:$M$109=$M68),'W11'!$H$89:$H$109,'W11'!$I$89:$I$109+'W11'!$J$89:$J$109))=0,"",(SUMPRODUCT(--($M$9:$M$31=$M68),$H$9:$H$31,$I$9:$I$31+$J$9:$J$31)+SUMPRODUCT(--($M$35:$M$55=$M68),$H$35:$H$55,$I$35:$I$55+$J$35:$J$55)+SUMPRODUCT(--($M$59:$M$85=$M68),$H$59:$H$85,$I$59:$I$85+$J$59:$J$85)+SUMPRODUCT(--($M$89:$M$109=$M68),$H$89:$H$109,$I$89:$I$109+$J$89:$J$109))/(SUMPRODUCT(--('W11'!$M$9:$M$31=$M68),'W11'!$H$9:$H$31,'W11'!$I$9:$I$31+'W11'!$J$9:$J$31)+SUMPRODUCT(--('W11'!$M$35:$M$55=$M68),'W11'!$H$35:$H$55,'W11'!$I$35:$I$55+'W11'!$J$35:$J$55)+SUMPRODUCT(--('W11'!$M$59:$M$85=$M68),'W11'!$H$59:$H$85,'W11'!$I$59:$I$85+'W11'!$J$59:$J$85)+SUMPRODUCT(--('W11'!$M$89:$M$109=$M68),'W11'!$H$89:$H$109,'W11'!$I$89:$I$109+'W11'!$J$89:$J$109))-1))),"")</f>
        <v/>
      </c>
      <c r="M68" t="inlineStr">
        <is>
          <t>Abductor machine</t>
        </is>
      </c>
      <c r="N68" t="inlineStr">
        <is>
          <t>G4</t>
        </is>
      </c>
    </row>
    <row r="69" ht="24" customHeight="1">
      <c r="A69" s="245" t="inlineStr">
        <is>
          <t>Polpaccio</t>
        </is>
      </c>
      <c r="B69" s="246" t="inlineStr">
        <is>
          <t>Smith calf raise in piedi</t>
        </is>
      </c>
      <c r="C69" s="247" t="n">
        <v>1</v>
      </c>
      <c r="D69" s="248" t="inlineStr">
        <is>
          <t>10–15</t>
        </is>
      </c>
      <c r="E69" s="248" t="n">
        <v>3</v>
      </c>
      <c r="F69" s="248" t="inlineStr">
        <is>
          <t>90–120 s</t>
        </is>
      </c>
      <c r="G69" s="158" t="n"/>
      <c r="H69" s="168" t="n"/>
      <c r="I69" s="168" t="n"/>
      <c r="J69" s="168" t="n"/>
      <c r="K69" s="248" t="inlineStr">
        <is>
          <t>Pausa in massimo allungamento</t>
        </is>
      </c>
      <c r="L69" s="283">
        <f>IFERROR(IF($M69="","",IF((SUMPRODUCT(--($M$9:$M$31=$M69),$H$9:$H$31,$I$9:$I$31+$J$9:$J$31)+SUMPRODUCT(--($M$35:$M$55=$M69),$H$35:$H$55,$I$35:$I$55+$J$35:$J$55)+SUMPRODUCT(--($M$59:$M$85=$M69),$H$59:$H$85,$I$59:$I$85+$J$59:$J$85)+SUMPRODUCT(--($M$89:$M$109=$M69),$H$89:$H$109,$I$89:$I$109+$J$89:$J$109))=0,"",IF((SUMPRODUCT(--('W11'!$M$9:$M$31=$M69),'W11'!$H$9:$H$31,'W11'!$I$9:$I$31+'W11'!$J$9:$J$31)+SUMPRODUCT(--('W11'!$M$35:$M$55=$M69),'W11'!$H$35:$H$55,'W11'!$I$35:$I$55+'W11'!$J$35:$J$55)+SUMPRODUCT(--('W11'!$M$59:$M$85=$M69),'W11'!$H$59:$H$85,'W11'!$I$59:$I$85+'W11'!$J$59:$J$85)+SUMPRODUCT(--('W11'!$M$89:$M$109=$M69),'W11'!$H$89:$H$109,'W11'!$I$89:$I$109+'W11'!$J$89:$J$109))=0,"",(SUMPRODUCT(--($M$9:$M$31=$M69),$H$9:$H$31,$I$9:$I$31+$J$9:$J$31)+SUMPRODUCT(--($M$35:$M$55=$M69),$H$35:$H$55,$I$35:$I$55+$J$35:$J$55)+SUMPRODUCT(--($M$59:$M$85=$M69),$H$59:$H$85,$I$59:$I$85+$J$59:$J$85)+SUMPRODUCT(--($M$89:$M$109=$M69),$H$89:$H$109,$I$89:$I$109+$J$89:$J$109))/(SUMPRODUCT(--('W11'!$M$9:$M$31=$M69),'W11'!$H$9:$H$31,'W11'!$I$9:$I$31+'W11'!$J$9:$J$31)+SUMPRODUCT(--('W11'!$M$35:$M$55=$M69),'W11'!$H$35:$H$55,'W11'!$I$35:$I$55+'W11'!$J$35:$J$55)+SUMPRODUCT(--('W11'!$M$59:$M$85=$M69),'W11'!$H$59:$H$85,'W11'!$I$59:$I$85+'W11'!$J$59:$J$85)+SUMPRODUCT(--('W11'!$M$89:$M$109=$M69),'W11'!$H$89:$H$109,'W11'!$I$89:$I$109+'W11'!$J$89:$J$109))-1))),"")</f>
        <v/>
      </c>
      <c r="M69" t="inlineStr">
        <is>
          <t>Smith calf raise in piedi</t>
        </is>
      </c>
      <c r="N69" t="inlineStr">
        <is>
          <t>G4</t>
        </is>
      </c>
    </row>
    <row r="70" ht="24" customHeight="1">
      <c r="A70" s="284" t="n"/>
      <c r="B70" s="284" t="n"/>
      <c r="C70" s="247" t="n">
        <v>2</v>
      </c>
      <c r="D70" s="284" t="n"/>
      <c r="E70" s="284" t="n"/>
      <c r="F70" s="284" t="n"/>
      <c r="G70" s="189" t="n"/>
      <c r="H70" s="168" t="n"/>
      <c r="I70" s="168" t="n"/>
      <c r="J70" s="168" t="n"/>
      <c r="K70" s="284" t="n"/>
      <c r="L70" s="295" t="n"/>
      <c r="M70" t="inlineStr">
        <is>
          <t>Smith calf raise in piedi</t>
        </is>
      </c>
      <c r="N70" t="inlineStr">
        <is>
          <t>G4</t>
        </is>
      </c>
    </row>
    <row r="71" ht="24" customHeight="1">
      <c r="A71" s="245" t="inlineStr">
        <is>
          <t>Addome</t>
        </is>
      </c>
      <c r="B71" s="246" t="inlineStr">
        <is>
          <t>Cable crunch inginocchiato</t>
        </is>
      </c>
      <c r="C71" s="247" t="n">
        <v>1</v>
      </c>
      <c r="D71" s="248" t="inlineStr">
        <is>
          <t>12–20</t>
        </is>
      </c>
      <c r="E71" s="248" t="n">
        <v>3</v>
      </c>
      <c r="F71" s="248" t="inlineStr">
        <is>
          <t>60–90 s</t>
        </is>
      </c>
      <c r="G71" s="248" t="n">
        <v>50</v>
      </c>
      <c r="H71" s="168" t="n"/>
      <c r="I71" s="168" t="n"/>
      <c r="J71" s="168" t="n"/>
      <c r="K71" s="158" t="inlineStr"/>
      <c r="L71" s="283">
        <f>IFERROR(IF($M71="","",IF((SUMPRODUCT(--($M$9:$M$31=$M71),$H$9:$H$31,$I$9:$I$31+$J$9:$J$31)+SUMPRODUCT(--($M$35:$M$55=$M71),$H$35:$H$55,$I$35:$I$55+$J$35:$J$55)+SUMPRODUCT(--($M$59:$M$85=$M71),$H$59:$H$85,$I$59:$I$85+$J$59:$J$85)+SUMPRODUCT(--($M$89:$M$109=$M71),$H$89:$H$109,$I$89:$I$109+$J$89:$J$109))=0,"",IF((SUMPRODUCT(--('W11'!$M$9:$M$31=$M71),'W11'!$H$9:$H$31,'W11'!$I$9:$I$31+'W11'!$J$9:$J$31)+SUMPRODUCT(--('W11'!$M$35:$M$55=$M71),'W11'!$H$35:$H$55,'W11'!$I$35:$I$55+'W11'!$J$35:$J$55)+SUMPRODUCT(--('W11'!$M$59:$M$85=$M71),'W11'!$H$59:$H$85,'W11'!$I$59:$I$85+'W11'!$J$59:$J$85)+SUMPRODUCT(--('W11'!$M$89:$M$109=$M71),'W11'!$H$89:$H$109,'W11'!$I$89:$I$109+'W11'!$J$89:$J$109))=0,"",(SUMPRODUCT(--($M$9:$M$31=$M71),$H$9:$H$31,$I$9:$I$31+$J$9:$J$31)+SUMPRODUCT(--($M$35:$M$55=$M71),$H$35:$H$55,$I$35:$I$55+$J$35:$J$55)+SUMPRODUCT(--($M$59:$M$85=$M71),$H$59:$H$85,$I$59:$I$85+$J$59:$J$85)+SUMPRODUCT(--($M$89:$M$109=$M71),$H$89:$H$109,$I$89:$I$109+$J$89:$J$109))/(SUMPRODUCT(--('W11'!$M$9:$M$31=$M71),'W11'!$H$9:$H$31,'W11'!$I$9:$I$31+'W11'!$J$9:$J$31)+SUMPRODUCT(--('W11'!$M$35:$M$55=$M71),'W11'!$H$35:$H$55,'W11'!$I$35:$I$55+'W11'!$J$35:$J$55)+SUMPRODUCT(--('W11'!$M$59:$M$85=$M71),'W11'!$H$59:$H$85,'W11'!$I$59:$I$85+'W11'!$J$59:$J$85)+SUMPRODUCT(--('W11'!$M$89:$M$109=$M71),'W11'!$H$89:$H$109,'W11'!$I$89:$I$109+'W11'!$J$89:$J$109))-1))),"")</f>
        <v/>
      </c>
      <c r="M71" t="inlineStr">
        <is>
          <t>Cable crunch inginocchiato</t>
        </is>
      </c>
      <c r="N71" t="inlineStr">
        <is>
          <t>G4</t>
        </is>
      </c>
    </row>
    <row r="72" ht="24" customHeight="1">
      <c r="A72" s="284" t="n"/>
      <c r="B72" s="284" t="n"/>
      <c r="C72" s="247" t="n">
        <v>2</v>
      </c>
      <c r="D72" s="284" t="n"/>
      <c r="E72" s="284" t="n"/>
      <c r="F72" s="284" t="n"/>
      <c r="G72" s="284" t="n"/>
      <c r="H72" s="168" t="n"/>
      <c r="I72" s="168" t="n"/>
      <c r="J72" s="168" t="n"/>
      <c r="K72" s="189" t="n"/>
      <c r="L72" s="295" t="n"/>
      <c r="M72" t="inlineStr">
        <is>
          <t>Cable crunch inginocchiato</t>
        </is>
      </c>
      <c r="N72" t="inlineStr">
        <is>
          <t>G4</t>
        </is>
      </c>
    </row>
    <row r="73" ht="24" customHeight="1">
      <c r="A73" s="254" t="inlineStr">
        <is>
          <t>VOLUME GIORNO  •  12 serie programmate     |     Ogni riga = una serie reale</t>
        </is>
      </c>
      <c r="B73" s="286" t="n"/>
      <c r="C73" s="286" t="n"/>
      <c r="D73" s="286" t="n"/>
      <c r="E73" s="286" t="n"/>
      <c r="F73" s="286" t="n"/>
      <c r="G73" s="286" t="n"/>
      <c r="H73" s="286" t="n"/>
      <c r="I73" s="286" t="n"/>
      <c r="J73" s="286" t="n"/>
      <c r="K73" s="287" t="n"/>
    </row>
    <row r="74">
      <c r="A74" s="171" t="n"/>
      <c r="B74" s="171" t="n"/>
      <c r="C74" s="171" t="n"/>
      <c r="D74" s="171" t="n"/>
      <c r="E74" s="171" t="n"/>
      <c r="F74" s="171" t="n"/>
      <c r="G74" s="171" t="n"/>
      <c r="H74" s="171" t="n"/>
      <c r="I74" s="171" t="n"/>
      <c r="J74" s="171" t="n"/>
      <c r="K74" s="171" t="n"/>
    </row>
    <row r="75">
      <c r="A75" s="171" t="n"/>
      <c r="B75" s="171" t="n"/>
      <c r="C75" s="171" t="n"/>
      <c r="D75" s="171" t="n"/>
      <c r="E75" s="171" t="n"/>
      <c r="F75" s="171" t="n"/>
      <c r="G75" s="171" t="n"/>
      <c r="H75" s="171" t="n"/>
      <c r="I75" s="171" t="n"/>
      <c r="J75" s="171" t="n"/>
      <c r="K75" s="171" t="n"/>
    </row>
    <row r="76">
      <c r="A76" s="171" t="n"/>
      <c r="B76" s="171" t="n"/>
      <c r="C76" s="171" t="n"/>
      <c r="D76" s="171" t="n"/>
      <c r="E76" s="171" t="n"/>
      <c r="F76" s="171" t="n"/>
      <c r="G76" s="171" t="n"/>
      <c r="H76" s="171" t="n"/>
      <c r="I76" s="171" t="n"/>
      <c r="J76" s="171" t="n"/>
      <c r="K76" s="171" t="n"/>
    </row>
    <row r="77">
      <c r="A77" s="171" t="n"/>
      <c r="B77" s="171" t="n"/>
      <c r="C77" s="171" t="n"/>
      <c r="D77" s="171" t="n"/>
      <c r="E77" s="171" t="n"/>
      <c r="F77" s="171" t="n"/>
      <c r="G77" s="171" t="n"/>
      <c r="H77" s="171" t="n"/>
      <c r="I77" s="171" t="n"/>
      <c r="J77" s="171" t="n"/>
      <c r="K77" s="171" t="n"/>
    </row>
    <row r="78">
      <c r="A78" s="171" t="n"/>
      <c r="B78" s="171" t="n"/>
      <c r="C78" s="171" t="n"/>
      <c r="D78" s="171" t="n"/>
      <c r="E78" s="171" t="n"/>
      <c r="F78" s="171" t="n"/>
      <c r="G78" s="171" t="n"/>
      <c r="H78" s="171" t="n"/>
      <c r="I78" s="171" t="n"/>
      <c r="J78" s="171" t="n"/>
      <c r="K78" s="171" t="n"/>
    </row>
    <row r="79">
      <c r="A79" s="171" t="n"/>
      <c r="B79" s="171" t="n"/>
      <c r="C79" s="171" t="n"/>
      <c r="D79" s="171" t="n"/>
      <c r="E79" s="171" t="n"/>
      <c r="F79" s="171" t="n"/>
      <c r="G79" s="171" t="n"/>
      <c r="H79" s="171" t="n"/>
      <c r="I79" s="171" t="n"/>
      <c r="J79" s="171" t="n"/>
      <c r="K79" s="171" t="n"/>
    </row>
    <row r="80">
      <c r="A80" s="171" t="n"/>
      <c r="B80" s="171" t="n"/>
      <c r="C80" s="171" t="n"/>
      <c r="D80" s="171" t="n"/>
      <c r="E80" s="171" t="n"/>
      <c r="F80" s="171" t="n"/>
      <c r="G80" s="171" t="n"/>
      <c r="H80" s="171" t="n"/>
      <c r="I80" s="171" t="n"/>
      <c r="J80" s="171" t="n"/>
      <c r="K80" s="171" t="n"/>
    </row>
    <row r="81">
      <c r="A81" s="171" t="n"/>
      <c r="B81" s="171" t="n"/>
      <c r="C81" s="171" t="n"/>
      <c r="D81" s="171" t="n"/>
      <c r="E81" s="171" t="n"/>
      <c r="F81" s="171" t="n"/>
      <c r="G81" s="171" t="n"/>
      <c r="H81" s="171" t="n"/>
      <c r="I81" s="171" t="n"/>
      <c r="J81" s="171" t="n"/>
      <c r="K81" s="171" t="n"/>
    </row>
    <row r="82">
      <c r="A82" s="171" t="n"/>
      <c r="B82" s="171" t="n"/>
      <c r="C82" s="171" t="n"/>
      <c r="D82" s="171" t="n"/>
      <c r="E82" s="171" t="n"/>
      <c r="F82" s="171" t="n"/>
      <c r="G82" s="171" t="n"/>
      <c r="H82" s="171" t="n"/>
      <c r="I82" s="171" t="n"/>
      <c r="J82" s="171" t="n"/>
      <c r="K82" s="171" t="n"/>
    </row>
    <row r="83">
      <c r="A83" s="171" t="n"/>
      <c r="B83" s="171" t="n"/>
      <c r="C83" s="171" t="n"/>
      <c r="D83" s="171" t="n"/>
      <c r="E83" s="171" t="n"/>
      <c r="F83" s="171" t="n"/>
      <c r="G83" s="171" t="n"/>
      <c r="H83" s="171" t="n"/>
      <c r="I83" s="171" t="n"/>
      <c r="J83" s="171" t="n"/>
      <c r="K83" s="171" t="n"/>
    </row>
    <row r="84">
      <c r="A84" s="171" t="n"/>
      <c r="B84" s="171" t="n"/>
      <c r="C84" s="171" t="n"/>
      <c r="D84" s="171" t="n"/>
      <c r="E84" s="171" t="n"/>
      <c r="F84" s="171" t="n"/>
      <c r="G84" s="171" t="n"/>
      <c r="H84" s="171" t="n"/>
      <c r="I84" s="171" t="n"/>
      <c r="J84" s="171" t="n"/>
      <c r="K84" s="171" t="n"/>
    </row>
    <row r="85">
      <c r="A85" s="171" t="n"/>
    </row>
    <row r="86">
      <c r="A86" s="171" t="n"/>
      <c r="B86" s="171" t="n"/>
      <c r="C86" s="171" t="n"/>
      <c r="D86" s="171" t="n"/>
      <c r="E86" s="171" t="n"/>
      <c r="F86" s="171" t="n"/>
      <c r="G86" s="171" t="n"/>
      <c r="H86" s="171" t="n"/>
      <c r="I86" s="171" t="n"/>
      <c r="J86" s="171" t="n"/>
      <c r="K86" s="171" t="n"/>
    </row>
    <row r="87">
      <c r="A87" s="281" t="n"/>
    </row>
    <row r="88">
      <c r="A88" s="264" t="n"/>
      <c r="B88" s="264" t="n"/>
      <c r="C88" s="264" t="n"/>
      <c r="D88" s="264" t="n"/>
      <c r="E88" s="264" t="n"/>
      <c r="F88" s="264" t="n"/>
      <c r="G88" s="264" t="n"/>
      <c r="H88" s="264" t="n"/>
      <c r="I88" s="264" t="n"/>
      <c r="J88" s="264" t="n"/>
      <c r="K88" s="264" t="n"/>
      <c r="L88" s="282" t="inlineStr">
        <is>
          <t>Δ PERFORMANCE</t>
        </is>
      </c>
    </row>
    <row r="89">
      <c r="A89" s="171" t="n"/>
      <c r="B89" s="171" t="n"/>
      <c r="C89" s="171" t="n"/>
      <c r="D89" s="171" t="n"/>
      <c r="E89" s="171" t="n"/>
      <c r="F89" s="171" t="n"/>
      <c r="G89" s="171" t="n"/>
      <c r="H89" s="171" t="n"/>
      <c r="I89" s="171" t="n"/>
      <c r="J89" s="171" t="n"/>
      <c r="K89" s="171" t="n"/>
    </row>
    <row r="90"/>
    <row r="91"/>
    <row r="92"/>
    <row r="93"/>
    <row r="94"/>
    <row r="95"/>
    <row r="96"/>
    <row r="97"/>
    <row r="98"/>
    <row r="99"/>
    <row r="100"/>
    <row r="101"/>
    <row r="102"/>
    <row r="103"/>
    <row r="104"/>
    <row r="105"/>
    <row r="106"/>
    <row r="107"/>
    <row r="108"/>
    <row r="109"/>
    <row r="110"/>
  </sheetData>
  <mergeCells count="162">
    <mergeCell ref="F44:F45"/>
    <mergeCell ref="K54:K55"/>
    <mergeCell ref="K26:K27"/>
    <mergeCell ref="A51:A52"/>
    <mergeCell ref="A24:K24"/>
    <mergeCell ref="B61:B62"/>
    <mergeCell ref="A73:K73"/>
    <mergeCell ref="D61:D62"/>
    <mergeCell ref="B42:B43"/>
    <mergeCell ref="D36:D37"/>
    <mergeCell ref="A57:L57"/>
    <mergeCell ref="A71:A72"/>
    <mergeCell ref="E65:E66"/>
    <mergeCell ref="F26:F27"/>
    <mergeCell ref="G65:G66"/>
    <mergeCell ref="F42:F43"/>
    <mergeCell ref="B28:B29"/>
    <mergeCell ref="E49:E50"/>
    <mergeCell ref="G49:G50"/>
    <mergeCell ref="B15:B16"/>
    <mergeCell ref="D15:D16"/>
    <mergeCell ref="F31:F32"/>
    <mergeCell ref="D71:D72"/>
    <mergeCell ref="F71:F72"/>
    <mergeCell ref="K61:K62"/>
    <mergeCell ref="G51:G52"/>
    <mergeCell ref="F28:F29"/>
    <mergeCell ref="A2:K2"/>
    <mergeCell ref="K42:K43"/>
    <mergeCell ref="B54:B55"/>
    <mergeCell ref="G44:G45"/>
    <mergeCell ref="D54:D55"/>
    <mergeCell ref="A22:K22"/>
    <mergeCell ref="D34:D35"/>
    <mergeCell ref="K15:K16"/>
    <mergeCell ref="F34:F35"/>
    <mergeCell ref="B26:B27"/>
    <mergeCell ref="G36:G37"/>
    <mergeCell ref="D49:D50"/>
    <mergeCell ref="A61:A62"/>
    <mergeCell ref="F36:F37"/>
    <mergeCell ref="A59:K59"/>
    <mergeCell ref="B17:B18"/>
    <mergeCell ref="B11:B12"/>
    <mergeCell ref="D17:D18"/>
    <mergeCell ref="D11:D12"/>
    <mergeCell ref="A54:A55"/>
    <mergeCell ref="A55:L55"/>
    <mergeCell ref="A65:A66"/>
    <mergeCell ref="K71:K72"/>
    <mergeCell ref="A26:A27"/>
    <mergeCell ref="L42:L43"/>
    <mergeCell ref="B69:B70"/>
    <mergeCell ref="E31:E32"/>
    <mergeCell ref="A4:C4"/>
    <mergeCell ref="B44:B45"/>
    <mergeCell ref="E54:E55"/>
    <mergeCell ref="L44:L45"/>
    <mergeCell ref="A17:A18"/>
    <mergeCell ref="K17:K18"/>
    <mergeCell ref="F61:F62"/>
    <mergeCell ref="A31:L31"/>
    <mergeCell ref="F11:F12"/>
    <mergeCell ref="A19:A20"/>
    <mergeCell ref="K19:K20"/>
    <mergeCell ref="G4:K4"/>
    <mergeCell ref="E26:E27"/>
    <mergeCell ref="G26:G27"/>
    <mergeCell ref="K28:K29"/>
    <mergeCell ref="K34:K35"/>
    <mergeCell ref="D26:D27"/>
    <mergeCell ref="A49:A50"/>
    <mergeCell ref="A110:L110"/>
    <mergeCell ref="G11:G12"/>
    <mergeCell ref="F54:F55"/>
    <mergeCell ref="A11:A12"/>
    <mergeCell ref="B31:B32"/>
    <mergeCell ref="B71:B72"/>
    <mergeCell ref="D65:D66"/>
    <mergeCell ref="G61:G62"/>
    <mergeCell ref="F65:F66"/>
    <mergeCell ref="L71:L72"/>
    <mergeCell ref="E42:E43"/>
    <mergeCell ref="E51:E52"/>
    <mergeCell ref="G42:G43"/>
    <mergeCell ref="A36:A37"/>
    <mergeCell ref="E69:E70"/>
    <mergeCell ref="G69:G70"/>
    <mergeCell ref="A1:K1"/>
    <mergeCell ref="E44:E45"/>
    <mergeCell ref="K11:K12"/>
    <mergeCell ref="F51:F52"/>
    <mergeCell ref="E28:E29"/>
    <mergeCell ref="F17:F18"/>
    <mergeCell ref="G28:G29"/>
    <mergeCell ref="E15:E16"/>
    <mergeCell ref="G15:G16"/>
    <mergeCell ref="B34:B35"/>
    <mergeCell ref="K31:K32"/>
    <mergeCell ref="D28:D29"/>
    <mergeCell ref="L26:L27"/>
    <mergeCell ref="B49:B50"/>
    <mergeCell ref="L9:L10"/>
    <mergeCell ref="B36:B37"/>
    <mergeCell ref="L69:L70"/>
    <mergeCell ref="A5:B5"/>
    <mergeCell ref="D42:D43"/>
    <mergeCell ref="F49:F50"/>
    <mergeCell ref="L11:L12"/>
    <mergeCell ref="E71:E72"/>
    <mergeCell ref="G71:G72"/>
    <mergeCell ref="L61:L62"/>
    <mergeCell ref="K65:K66"/>
    <mergeCell ref="D31:D32"/>
    <mergeCell ref="L36:L37"/>
    <mergeCell ref="A31:A32"/>
    <mergeCell ref="A40:K40"/>
    <mergeCell ref="K49:K50"/>
    <mergeCell ref="F15:F16"/>
    <mergeCell ref="A87:L87"/>
    <mergeCell ref="E17:E18"/>
    <mergeCell ref="K36:K37"/>
    <mergeCell ref="A7:L7"/>
    <mergeCell ref="G17:G18"/>
    <mergeCell ref="K51:K52"/>
    <mergeCell ref="A69:A70"/>
    <mergeCell ref="L28:L29"/>
    <mergeCell ref="E19:E20"/>
    <mergeCell ref="E34:E35"/>
    <mergeCell ref="G19:G20"/>
    <mergeCell ref="G34:G35"/>
    <mergeCell ref="L15:L16"/>
    <mergeCell ref="K44:K45"/>
    <mergeCell ref="A33:L33"/>
    <mergeCell ref="A85:L85"/>
    <mergeCell ref="E11:E12"/>
    <mergeCell ref="L54:L55"/>
    <mergeCell ref="B19:B20"/>
    <mergeCell ref="B65:B66"/>
    <mergeCell ref="E61:E62"/>
    <mergeCell ref="L51:L52"/>
    <mergeCell ref="A42:A43"/>
    <mergeCell ref="L65:L66"/>
    <mergeCell ref="E36:E37"/>
    <mergeCell ref="K69:K70"/>
    <mergeCell ref="G54:G55"/>
    <mergeCell ref="L49:L50"/>
    <mergeCell ref="A44:A45"/>
    <mergeCell ref="D19:D20"/>
    <mergeCell ref="F19:F20"/>
    <mergeCell ref="B51:B52"/>
    <mergeCell ref="A34:A35"/>
    <mergeCell ref="D51:D52"/>
    <mergeCell ref="A28:A29"/>
    <mergeCell ref="L17:L18"/>
    <mergeCell ref="A38:K38"/>
    <mergeCell ref="A15:A16"/>
    <mergeCell ref="D69:D70"/>
    <mergeCell ref="F69:F70"/>
    <mergeCell ref="G31:G32"/>
    <mergeCell ref="D44:D45"/>
    <mergeCell ref="L19:L20"/>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H9:H89">
    <cfRule type="expression" priority="5" dxfId="4">
      <formula>AND($H9&lt;&gt;"",$G9&lt;&gt;"",$H9&gt;$G9)</formula>
    </cfRule>
    <cfRule type="expression" priority="6" dxfId="5">
      <formula>AND($H9&lt;&gt;"",$G9&lt;&gt;"",$H9&lt;=$G9)</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69">
    <dataValidation sqref="I9 I10 I11 I12 I13 I14 I15 I16 I17 I18 I19 I20 I21 I26 I27 I28 I29 I30 I31 I32 I33 I34 I35 I36 I37 I42 I43 I44 I45 I46 I47 I48 I49 I50 I51 I52 I53 I54 I55 I56 I61 I62 I63 I64 I65 I66 I67 I68 I69 I70 I71 I72" showDropDown="0" showInputMessage="0" showErrorMessage="0" allowBlank="1" type="list">
      <formula1>"1,2,3,4,5,6,7,8,9,10,11,12,13,14,15,16,17,18,19,20,21,22,23,24,25,26,27,28,29,30,31,32,33,34,35,36,37,38,39,40,41,42,43,44,45,46,47,48,49,50"</formula1>
    </dataValidation>
    <dataValidation sqref="J9 J10 J11 J12 J13 J14 J15 J16 J17 J18 J19 J20 J21 J26 J27 J28 J29 J30 J31 J32 J33 J34 J35 J36 J37 J42 J43 J44 J45 J46 J47 J48 J49 J50 J51 J52 J53 J54 J55 J56 J61 J62 J63 J64 J65 J66 J67 J68 J69 J70 J71 J72"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1"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4"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5"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1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19"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1"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26"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2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30"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34"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36"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42"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44"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6"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8"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49"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51"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5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54"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56"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61"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63"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6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65"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67"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68"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69"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71"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&amp;CW12  •  Settimana 12&amp;RPagina &amp;P di &amp;N</oddFooter>
    <evenHeader/>
    <evenFooter/>
    <firstHeader/>
    <firstFooter/>
  </headerFooter>
  <drawing xmlns:r="http://schemas.openxmlformats.org/officeDocument/2006/relationships" r:id="rId1"/>
</worksheet>
</file>

<file path=xl/worksheets/sheet20.xml><?xml version="1.0" encoding="utf-8"?>
<worksheet xmlns="http://schemas.openxmlformats.org/spreadsheetml/2006/main">
  <sheetPr>
    <tabColor rgb="002F75B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13  •  CONSOLIDAMENTO</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IFERROR(SUMPRODUCT(('W13'!$H$9:$H$31&lt;&gt;"")*('W13'!$I$9:$I$31&lt;&gt;"")*'W13'!$H$9:$H$31*('W13'!$I$9:$I$31+'W13'!$J$9:$J$31))/SUMPRODUCT(('W12'!$H$9:$H$31&lt;&gt;"")*('W12'!$I$9:$I$31&lt;&gt;"")*'W12'!$H$9:$H$31*('W12'!$I$9:$I$31+'W12'!$J$9:$J$31))-1,"")</f>
        <v/>
      </c>
      <c r="E5" s="239" t="inlineStr">
        <is>
          <t>G2</t>
        </is>
      </c>
      <c r="F5" s="279">
        <f>IFERROR(SUMPRODUCT(('W13'!$H$35:$H$55&lt;&gt;"")*('W13'!$I$35:$I$55&lt;&gt;"")*'W13'!$H$35:$H$55*('W13'!$I$35:$I$55+'W13'!$J$35:$J$55))/SUMPRODUCT(('W12'!$H$35:$H$55&lt;&gt;"")*('W12'!$I$35:$I$55&lt;&gt;"")*'W12'!$H$35:$H$55*('W12'!$I$35:$I$55+'W12'!$J$35:$J$55))-1,"")</f>
        <v/>
      </c>
      <c r="G5" s="239" t="inlineStr">
        <is>
          <t>G3</t>
        </is>
      </c>
      <c r="H5" s="279">
        <f>IFERROR(SUMPRODUCT(('W13'!$H$59:$H$85&lt;&gt;"")*('W13'!$I$59:$I$85&lt;&gt;"")*'W13'!$H$59:$H$85*('W13'!$I$59:$I$85+'W13'!$J$59:$J$85))/SUMPRODUCT(('W12'!$H$59:$H$85&lt;&gt;"")*('W12'!$I$59:$I$85&lt;&gt;"")*'W12'!$H$59:$H$85*('W12'!$I$59:$I$85+'W12'!$J$59:$J$85))-1,"")</f>
        <v/>
      </c>
      <c r="I5" s="239" t="inlineStr">
        <is>
          <t>G4</t>
        </is>
      </c>
      <c r="J5" s="280" t="inlineStr">
        <is>
          <t>WEEK</t>
        </is>
      </c>
      <c r="K5" s="301">
        <f>IFERROR((SUMPRODUCT(('W13'!$H$9:$H$31&lt;&gt;"")*('W13'!$I$9:$I$31&lt;&gt;"")*'W13'!$H$9:$H$31*('W13'!$I$9:$I$31+'W13'!$J$9:$J$31))+SUMPRODUCT(('W13'!$H$35:$H$55&lt;&gt;"")*('W13'!$I$35:$I$55&lt;&gt;"")*'W13'!$H$35:$H$55*('W13'!$I$35:$I$55+'W13'!$J$35:$J$55))+SUMPRODUCT(('W13'!$H$59:$H$85&lt;&gt;"")*('W13'!$I$59:$I$85&lt;&gt;"")*'W13'!$H$59:$H$85*('W13'!$I$59:$I$85+'W13'!$J$59:$J$85))+SUMPRODUCT(('W13'!$H$89:$H$109&lt;&gt;"")*('W13'!$I$89:$I$109&lt;&gt;"")*'W13'!$H$89:$H$109*('W13'!$I$89:$I$109+'W13'!$J$89:$J$109)))/(SUMPRODUCT(('W12'!$H$9:$H$31&lt;&gt;"")*('W12'!$I$9:$I$31&lt;&gt;"")*'W12'!$H$9:$H$31*('W12'!$I$9:$I$31+'W12'!$J$9:$J$31))+SUMPRODUCT(('W12'!$H$35:$H$55&lt;&gt;"")*('W12'!$I$35:$I$55&lt;&gt;"")*'W12'!$H$35:$H$55*('W12'!$I$35:$I$55+'W12'!$J$35:$J$55))+SUMPRODUCT(('W12'!$H$59:$H$85&lt;&gt;"")*('W12'!$I$59:$I$85&lt;&gt;"")*'W12'!$H$59:$H$85*('W12'!$I$59:$I$85+'W12'!$J$59:$J$85))+SUMPRODUCT(('W12'!$H$89:$H$109&lt;&gt;"")*('W12'!$I$89:$I$109&lt;&gt;"")*'W12'!$H$89:$H$109*('W12'!$I$89:$I$109+'W12'!$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133.9</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12'!$M$9:$M$31=$M9),'W12'!$H$9:$H$31,'W12'!$I$9:$I$31+'W12'!$J$9:$J$31)+SUMPRODUCT(--('W12'!$M$35:$M$55=$M9),'W12'!$H$35:$H$55,'W12'!$I$35:$I$55+'W12'!$J$35:$J$55)+SUMPRODUCT(--('W12'!$M$59:$M$85=$M9),'W12'!$H$59:$H$85,'W12'!$I$59:$I$85+'W12'!$J$59:$J$85)+SUMPRODUCT(--('W12'!$M$89:$M$109=$M9),'W12'!$H$89:$H$109,'W12'!$I$89:$I$109+'W12'!$J$89:$J$109))=0,"",(SUMPRODUCT(--($M$9:$M$31=$M9),$H$9:$H$31,$I$9:$I$31+$J$9:$J$31)+SUMPRODUCT(--($M$35:$M$55=$M9),$H$35:$H$55,$I$35:$I$55+$J$35:$J$55)+SUMPRODUCT(--($M$59:$M$85=$M9),$H$59:$H$85,$I$59:$I$85+$J$59:$J$85)+SUMPRODUCT(--($M$89:$M$109=$M9),$H$89:$H$109,$I$89:$I$109+$J$89:$J$109))/(SUMPRODUCT(--('W12'!$M$9:$M$31=$M9),'W12'!$H$9:$H$31,'W12'!$I$9:$I$31+'W12'!$J$9:$J$31)+SUMPRODUCT(--('W12'!$M$35:$M$55=$M9),'W12'!$H$35:$H$55,'W12'!$I$35:$I$55+'W12'!$J$35:$J$55)+SUMPRODUCT(--('W12'!$M$59:$M$85=$M9),'W12'!$H$59:$H$85,'W12'!$I$59:$I$85+'W12'!$J$59:$J$85)+SUMPRODUCT(--('W12'!$M$89:$M$109=$M9),'W12'!$H$89:$H$109,'W12'!$I$89:$I$109+'W12'!$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56.6</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12'!$M$9:$M$31=$M12),'W12'!$H$9:$H$31,'W12'!$I$9:$I$31+'W12'!$J$9:$J$31)+SUMPRODUCT(--('W12'!$M$35:$M$55=$M12),'W12'!$H$35:$H$55,'W12'!$I$35:$I$55+'W12'!$J$35:$J$55)+SUMPRODUCT(--('W12'!$M$59:$M$85=$M12),'W12'!$H$59:$H$85,'W12'!$I$59:$I$85+'W12'!$J$59:$J$85)+SUMPRODUCT(--('W12'!$M$89:$M$109=$M12),'W12'!$H$89:$H$109,'W12'!$I$89:$I$109+'W12'!$J$89:$J$109))=0,"",(SUMPRODUCT(--($M$9:$M$31=$M12),$H$9:$H$31,$I$9:$I$31+$J$9:$J$31)+SUMPRODUCT(--($M$35:$M$55=$M12),$H$35:$H$55,$I$35:$I$55+$J$35:$J$55)+SUMPRODUCT(--($M$59:$M$85=$M12),$H$59:$H$85,$I$59:$I$85+$J$59:$J$85)+SUMPRODUCT(--($M$89:$M$109=$M12),$H$89:$H$109,$I$89:$I$109+$J$89:$J$109))/(SUMPRODUCT(--('W12'!$M$9:$M$31=$M12),'W12'!$H$9:$H$31,'W12'!$I$9:$I$31+'W12'!$J$9:$J$31)+SUMPRODUCT(--('W12'!$M$35:$M$55=$M12),'W12'!$H$35:$H$55,'W12'!$I$35:$I$55+'W12'!$J$35:$J$55)+SUMPRODUCT(--('W12'!$M$59:$M$85=$M12),'W12'!$H$59:$H$85,'W12'!$I$59:$I$85+'W12'!$J$59:$J$85)+SUMPRODUCT(--('W12'!$M$89:$M$109=$M12),'W12'!$H$89:$H$109,'W12'!$I$89:$I$109+'W12'!$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69.5</v>
      </c>
      <c r="H15" s="160" t="n"/>
      <c r="I15" s="161" t="n"/>
      <c r="J15" s="161" t="n"/>
      <c r="K15" s="158" t="inlineStr"/>
      <c r="L15" s="283">
        <f>IFERROR(IF($M15="","",IF((SUMPRODUCT(--($M$9:$M$31=$M15),$H$9:$H$31,$I$9:$I$31+$J$9:$J$31)+SUMPRODUCT(--($M$35:$M$55=$M15),$H$35:$H$55,$I$35:$I$55+$J$35:$J$55)+SUMPRODUCT(--($M$59:$M$85=$M15),$H$59:$H$85,$I$59:$I$85+$J$59:$J$85)+SUMPRODUCT(--($M$89:$M$109=$M15),$H$89:$H$109,$I$89:$I$109+$J$89:$J$109))=0,"",IF((SUMPRODUCT(--('W12'!$M$9:$M$31=$M15),'W12'!$H$9:$H$31,'W12'!$I$9:$I$31+'W12'!$J$9:$J$31)+SUMPRODUCT(--('W12'!$M$35:$M$55=$M15),'W12'!$H$35:$H$55,'W12'!$I$35:$I$55+'W12'!$J$35:$J$55)+SUMPRODUCT(--('W12'!$M$59:$M$85=$M15),'W12'!$H$59:$H$85,'W12'!$I$59:$I$85+'W12'!$J$59:$J$85)+SUMPRODUCT(--('W12'!$M$89:$M$109=$M15),'W12'!$H$89:$H$109,'W12'!$I$89:$I$109+'W12'!$J$89:$J$109))=0,"",(SUMPRODUCT(--($M$9:$M$31=$M15),$H$9:$H$31,$I$9:$I$31+$J$9:$J$31)+SUMPRODUCT(--($M$35:$M$55=$M15),$H$35:$H$55,$I$35:$I$55+$J$35:$J$55)+SUMPRODUCT(--($M$59:$M$85=$M15),$H$59:$H$85,$I$59:$I$85+$J$59:$J$85)+SUMPRODUCT(--($M$89:$M$109=$M15),$H$89:$H$109,$I$89:$I$109+$J$89:$J$109))/(SUMPRODUCT(--('W12'!$M$9:$M$31=$M15),'W12'!$H$9:$H$31,'W12'!$I$9:$I$31+'W12'!$J$9:$J$31)+SUMPRODUCT(--('W12'!$M$35:$M$55=$M15),'W12'!$H$35:$H$55,'W12'!$I$35:$I$55+'W12'!$J$35:$J$55)+SUMPRODUCT(--('W12'!$M$59:$M$85=$M15),'W12'!$H$59:$H$85,'W12'!$I$59:$I$85+'W12'!$J$59:$J$85)+SUMPRODUCT(--('W12'!$M$89:$M$109=$M15),'W12'!$H$89:$H$109,'W12'!$I$89:$I$109+'W12'!$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20.6</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12'!$M$9:$M$31=$M17),'W12'!$H$9:$H$31,'W12'!$I$9:$I$31+'W12'!$J$9:$J$31)+SUMPRODUCT(--('W12'!$M$35:$M$55=$M17),'W12'!$H$35:$H$55,'W12'!$I$35:$I$55+'W12'!$J$35:$J$55)+SUMPRODUCT(--('W12'!$M$59:$M$85=$M17),'W12'!$H$59:$H$85,'W12'!$I$59:$I$85+'W12'!$J$59:$J$85)+SUMPRODUCT(--('W12'!$M$89:$M$109=$M17),'W12'!$H$89:$H$109,'W12'!$I$89:$I$109+'W12'!$J$89:$J$109))=0,"",(SUMPRODUCT(--($M$9:$M$31=$M17),$H$9:$H$31,$I$9:$I$31+$J$9:$J$31)+SUMPRODUCT(--($M$35:$M$55=$M17),$H$35:$H$55,$I$35:$I$55+$J$35:$J$55)+SUMPRODUCT(--($M$59:$M$85=$M17),$H$59:$H$85,$I$59:$I$85+$J$59:$J$85)+SUMPRODUCT(--($M$89:$M$109=$M17),$H$89:$H$109,$I$89:$I$109+$J$89:$J$109))/(SUMPRODUCT(--('W12'!$M$9:$M$31=$M17),'W12'!$H$9:$H$31,'W12'!$I$9:$I$31+'W12'!$J$9:$J$31)+SUMPRODUCT(--('W12'!$M$35:$M$55=$M17),'W12'!$H$35:$H$55,'W12'!$I$35:$I$55+'W12'!$J$35:$J$55)+SUMPRODUCT(--('W12'!$M$59:$M$85=$M17),'W12'!$H$59:$H$85,'W12'!$I$59:$I$85+'W12'!$J$59:$J$85)+SUMPRODUCT(--('W12'!$M$89:$M$109=$M17),'W12'!$H$89:$H$109,'W12'!$I$89:$I$109+'W12'!$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92.7</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12'!$M$9:$M$31=$M19),'W12'!$H$9:$H$31,'W12'!$I$9:$I$31+'W12'!$J$9:$J$31)+SUMPRODUCT(--('W12'!$M$35:$M$55=$M19),'W12'!$H$35:$H$55,'W12'!$I$35:$I$55+'W12'!$J$35:$J$55)+SUMPRODUCT(--('W12'!$M$59:$M$85=$M19),'W12'!$H$59:$H$85,'W12'!$I$59:$I$85+'W12'!$J$59:$J$85)+SUMPRODUCT(--('W12'!$M$89:$M$109=$M19),'W12'!$H$89:$H$109,'W12'!$I$89:$I$109+'W12'!$J$89:$J$109))=0,"",(SUMPRODUCT(--($M$9:$M$31=$M19),$H$9:$H$31,$I$9:$I$31+$J$9:$J$31)+SUMPRODUCT(--($M$35:$M$55=$M19),$H$35:$H$55,$I$35:$I$55+$J$35:$J$55)+SUMPRODUCT(--($M$59:$M$85=$M19),$H$59:$H$85,$I$59:$I$85+$J$59:$J$85)+SUMPRODUCT(--($M$89:$M$109=$M19),$H$89:$H$109,$I$89:$I$109+$J$89:$J$109))/(SUMPRODUCT(--('W12'!$M$9:$M$31=$M19),'W12'!$H$9:$H$31,'W12'!$I$9:$I$31+'W12'!$J$9:$J$31)+SUMPRODUCT(--('W12'!$M$35:$M$55=$M19),'W12'!$H$35:$H$55,'W12'!$I$35:$I$55+'W12'!$J$35:$J$55)+SUMPRODUCT(--('W12'!$M$59:$M$85=$M19),'W12'!$H$59:$H$85,'W12'!$I$59:$I$85+'W12'!$J$59:$J$85)+SUMPRODUCT(--('W12'!$M$89:$M$109=$M19),'W12'!$H$89:$H$109,'W12'!$I$89:$I$109+'W12'!$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12'!$M$9:$M$31=$M22),'W12'!$H$9:$H$31,'W12'!$I$9:$I$31+'W12'!$J$9:$J$31)+SUMPRODUCT(--('W12'!$M$35:$M$55=$M22),'W12'!$H$35:$H$55,'W12'!$I$35:$I$55+'W12'!$J$35:$J$55)+SUMPRODUCT(--('W12'!$M$59:$M$85=$M22),'W12'!$H$59:$H$85,'W12'!$I$59:$I$85+'W12'!$J$59:$J$85)+SUMPRODUCT(--('W12'!$M$89:$M$109=$M22),'W12'!$H$89:$H$109,'W12'!$I$89:$I$109+'W12'!$J$89:$J$109))=0,"",(SUMPRODUCT(--($M$9:$M$31=$M22),$H$9:$H$31,$I$9:$I$31+$J$9:$J$31)+SUMPRODUCT(--($M$35:$M$55=$M22),$H$35:$H$55,$I$35:$I$55+$J$35:$J$55)+SUMPRODUCT(--($M$59:$M$85=$M22),$H$59:$H$85,$I$59:$I$85+$J$59:$J$85)+SUMPRODUCT(--($M$89:$M$109=$M22),$H$89:$H$109,$I$89:$I$109+$J$89:$J$109))/(SUMPRODUCT(--('W12'!$M$9:$M$31=$M22),'W12'!$H$9:$H$31,'W12'!$I$9:$I$31+'W12'!$J$9:$J$31)+SUMPRODUCT(--('W12'!$M$35:$M$55=$M22),'W12'!$H$35:$H$55,'W12'!$I$35:$I$55+'W12'!$J$35:$J$55)+SUMPRODUCT(--('W12'!$M$59:$M$85=$M22),'W12'!$H$59:$H$85,'W12'!$I$59:$I$85+'W12'!$J$59:$J$85)+SUMPRODUCT(--('W12'!$M$89:$M$109=$M22),'W12'!$H$89:$H$109,'W12'!$I$89:$I$109+'W12'!$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12'!$M$9:$M$31=$M25),'W12'!$H$9:$H$31,'W12'!$I$9:$I$31+'W12'!$J$9:$J$31)+SUMPRODUCT(--('W12'!$M$35:$M$55=$M25),'W12'!$H$35:$H$55,'W12'!$I$35:$I$55+'W12'!$J$35:$J$55)+SUMPRODUCT(--('W12'!$M$59:$M$85=$M25),'W12'!$H$59:$H$85,'W12'!$I$59:$I$85+'W12'!$J$59:$J$85)+SUMPRODUCT(--('W12'!$M$89:$M$109=$M25),'W12'!$H$89:$H$109,'W12'!$I$89:$I$109+'W12'!$J$89:$J$109))=0,"",(SUMPRODUCT(--($M$9:$M$31=$M25),$H$9:$H$31,$I$9:$I$31+$J$9:$J$31)+SUMPRODUCT(--($M$35:$M$55=$M25),$H$35:$H$55,$I$35:$I$55+$J$35:$J$55)+SUMPRODUCT(--($M$59:$M$85=$M25),$H$59:$H$85,$I$59:$I$85+$J$59:$J$85)+SUMPRODUCT(--($M$89:$M$109=$M25),$H$89:$H$109,$I$89:$I$109+$J$89:$J$109))/(SUMPRODUCT(--('W12'!$M$9:$M$31=$M25),'W12'!$H$9:$H$31,'W12'!$I$9:$I$31+'W12'!$J$9:$J$31)+SUMPRODUCT(--('W12'!$M$35:$M$55=$M25),'W12'!$H$35:$H$55,'W12'!$I$35:$I$55+'W12'!$J$35:$J$55)+SUMPRODUCT(--('W12'!$M$59:$M$85=$M25),'W12'!$H$59:$H$85,'W12'!$I$59:$I$85+'W12'!$J$59:$J$85)+SUMPRODUCT(--('W12'!$M$89:$M$109=$M25),'W12'!$H$89:$H$109,'W12'!$I$89:$I$109+'W12'!$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12'!$M$9:$M$31=$M29),'W12'!$H$9:$H$31,'W12'!$I$9:$I$31+'W12'!$J$9:$J$31)+SUMPRODUCT(--('W12'!$M$35:$M$55=$M29),'W12'!$H$35:$H$55,'W12'!$I$35:$I$55+'W12'!$J$35:$J$55)+SUMPRODUCT(--('W12'!$M$59:$M$85=$M29),'W12'!$H$59:$H$85,'W12'!$I$59:$I$85+'W12'!$J$59:$J$85)+SUMPRODUCT(--('W12'!$M$89:$M$109=$M29),'W12'!$H$89:$H$109,'W12'!$I$89:$I$109+'W12'!$J$89:$J$109))=0,"",(SUMPRODUCT(--($M$9:$M$31=$M29),$H$9:$H$31,$I$9:$I$31+$J$9:$J$31)+SUMPRODUCT(--($M$35:$M$55=$M29),$H$35:$H$55,$I$35:$I$55+$J$35:$J$55)+SUMPRODUCT(--($M$59:$M$85=$M29),$H$59:$H$85,$I$59:$I$85+$J$59:$J$85)+SUMPRODUCT(--($M$89:$M$109=$M29),$H$89:$H$109,$I$89:$I$109+$J$89:$J$109))/(SUMPRODUCT(--('W12'!$M$9:$M$31=$M29),'W12'!$H$9:$H$31,'W12'!$I$9:$I$31+'W12'!$J$9:$J$31)+SUMPRODUCT(--('W12'!$M$35:$M$55=$M29),'W12'!$H$35:$H$55,'W12'!$I$35:$I$55+'W12'!$J$35:$J$55)+SUMPRODUCT(--('W12'!$M$59:$M$85=$M29),'W12'!$H$59:$H$85,'W12'!$I$59:$I$85+'W12'!$J$59:$J$85)+SUMPRODUCT(--('W12'!$M$89:$M$109=$M29),'W12'!$H$89:$H$109,'W12'!$I$89:$I$109+'W12'!$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175.1</v>
      </c>
      <c r="H35" s="160" t="n"/>
      <c r="I35" s="161" t="n"/>
      <c r="J35" s="161" t="n"/>
      <c r="K35" s="158" t="inlineStr"/>
      <c r="L35" s="283">
        <f>IFERROR(IF($M35="","",IF((SUMPRODUCT(--($M$9:$M$31=$M35),$H$9:$H$31,$I$9:$I$31+$J$9:$J$31)+SUMPRODUCT(--($M$35:$M$55=$M35),$H$35:$H$55,$I$35:$I$55+$J$35:$J$55)+SUMPRODUCT(--($M$59:$M$85=$M35),$H$59:$H$85,$I$59:$I$85+$J$59:$J$85)+SUMPRODUCT(--($M$89:$M$109=$M35),$H$89:$H$109,$I$89:$I$109+$J$89:$J$109))=0,"",IF((SUMPRODUCT(--('W12'!$M$9:$M$31=$M35),'W12'!$H$9:$H$31,'W12'!$I$9:$I$31+'W12'!$J$9:$J$31)+SUMPRODUCT(--('W12'!$M$35:$M$55=$M35),'W12'!$H$35:$H$55,'W12'!$I$35:$I$55+'W12'!$J$35:$J$55)+SUMPRODUCT(--('W12'!$M$59:$M$85=$M35),'W12'!$H$59:$H$85,'W12'!$I$59:$I$85+'W12'!$J$59:$J$85)+SUMPRODUCT(--('W12'!$M$89:$M$109=$M35),'W12'!$H$89:$H$109,'W12'!$I$89:$I$109+'W12'!$J$89:$J$109))=0,"",(SUMPRODUCT(--($M$9:$M$31=$M35),$H$9:$H$31,$I$9:$I$31+$J$9:$J$31)+SUMPRODUCT(--($M$35:$M$55=$M35),$H$35:$H$55,$I$35:$I$55+$J$35:$J$55)+SUMPRODUCT(--($M$59:$M$85=$M35),$H$59:$H$85,$I$59:$I$85+$J$59:$J$85)+SUMPRODUCT(--($M$89:$M$109=$M35),$H$89:$H$109,$I$89:$I$109+$J$89:$J$109))/(SUMPRODUCT(--('W12'!$M$9:$M$31=$M35),'W12'!$H$9:$H$31,'W12'!$I$9:$I$31+'W12'!$J$9:$J$31)+SUMPRODUCT(--('W12'!$M$35:$M$55=$M35),'W12'!$H$35:$H$55,'W12'!$I$35:$I$55+'W12'!$J$35:$J$55)+SUMPRODUCT(--('W12'!$M$59:$M$85=$M35),'W12'!$H$59:$H$85,'W12'!$I$59:$I$85+'W12'!$J$59:$J$85)+SUMPRODUCT(--('W12'!$M$89:$M$109=$M35),'W12'!$H$89:$H$109,'W12'!$I$89:$I$109+'W12'!$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164.8</v>
      </c>
      <c r="H38" s="160" t="n"/>
      <c r="I38" s="161" t="n"/>
      <c r="J38" s="161" t="n"/>
      <c r="K38" s="164" t="inlineStr"/>
      <c r="L38" s="283">
        <f>IFERROR(IF($M38="","",IF((SUMPRODUCT(--($M$9:$M$31=$M38),$H$9:$H$31,$I$9:$I$31+$J$9:$J$31)+SUMPRODUCT(--($M$35:$M$55=$M38),$H$35:$H$55,$I$35:$I$55+$J$35:$J$55)+SUMPRODUCT(--($M$59:$M$85=$M38),$H$59:$H$85,$I$59:$I$85+$J$59:$J$85)+SUMPRODUCT(--($M$89:$M$109=$M38),$H$89:$H$109,$I$89:$I$109+$J$89:$J$109))=0,"",IF((SUMPRODUCT(--('W12'!$M$9:$M$31=$M38),'W12'!$H$9:$H$31,'W12'!$I$9:$I$31+'W12'!$J$9:$J$31)+SUMPRODUCT(--('W12'!$M$35:$M$55=$M38),'W12'!$H$35:$H$55,'W12'!$I$35:$I$55+'W12'!$J$35:$J$55)+SUMPRODUCT(--('W12'!$M$59:$M$85=$M38),'W12'!$H$59:$H$85,'W12'!$I$59:$I$85+'W12'!$J$59:$J$85)+SUMPRODUCT(--('W12'!$M$89:$M$109=$M38),'W12'!$H$89:$H$109,'W12'!$I$89:$I$109+'W12'!$J$89:$J$109))=0,"",(SUMPRODUCT(--($M$9:$M$31=$M38),$H$9:$H$31,$I$9:$I$31+$J$9:$J$31)+SUMPRODUCT(--($M$35:$M$55=$M38),$H$35:$H$55,$I$35:$I$55+$J$35:$J$55)+SUMPRODUCT(--($M$59:$M$85=$M38),$H$59:$H$85,$I$59:$I$85+$J$59:$J$85)+SUMPRODUCT(--($M$89:$M$109=$M38),$H$89:$H$109,$I$89:$I$109+$J$89:$J$109))/(SUMPRODUCT(--('W12'!$M$9:$M$31=$M38),'W12'!$H$9:$H$31,'W12'!$I$9:$I$31+'W12'!$J$9:$J$31)+SUMPRODUCT(--('W12'!$M$35:$M$55=$M38),'W12'!$H$35:$H$55,'W12'!$I$35:$I$55+'W12'!$J$35:$J$55)+SUMPRODUCT(--('W12'!$M$59:$M$85=$M38),'W12'!$H$59:$H$85,'W12'!$I$59:$I$85+'W12'!$J$59:$J$85)+SUMPRODUCT(--('W12'!$M$89:$M$109=$M38),'W12'!$H$89:$H$109,'W12'!$I$89:$I$109+'W12'!$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67</v>
      </c>
      <c r="H41" s="160" t="n"/>
      <c r="I41" s="161" t="n"/>
      <c r="J41" s="161" t="n"/>
      <c r="K41" s="158" t="inlineStr"/>
      <c r="L41" s="283">
        <f>IFERROR(IF($M41="","",IF((SUMPRODUCT(--($M$9:$M$31=$M41),$H$9:$H$31,$I$9:$I$31+$J$9:$J$31)+SUMPRODUCT(--($M$35:$M$55=$M41),$H$35:$H$55,$I$35:$I$55+$J$35:$J$55)+SUMPRODUCT(--($M$59:$M$85=$M41),$H$59:$H$85,$I$59:$I$85+$J$59:$J$85)+SUMPRODUCT(--($M$89:$M$109=$M41),$H$89:$H$109,$I$89:$I$109+$J$89:$J$109))=0,"",IF((SUMPRODUCT(--('W12'!$M$9:$M$31=$M41),'W12'!$H$9:$H$31,'W12'!$I$9:$I$31+'W12'!$J$9:$J$31)+SUMPRODUCT(--('W12'!$M$35:$M$55=$M41),'W12'!$H$35:$H$55,'W12'!$I$35:$I$55+'W12'!$J$35:$J$55)+SUMPRODUCT(--('W12'!$M$59:$M$85=$M41),'W12'!$H$59:$H$85,'W12'!$I$59:$I$85+'W12'!$J$59:$J$85)+SUMPRODUCT(--('W12'!$M$89:$M$109=$M41),'W12'!$H$89:$H$109,'W12'!$I$89:$I$109+'W12'!$J$89:$J$109))=0,"",(SUMPRODUCT(--($M$9:$M$31=$M41),$H$9:$H$31,$I$9:$I$31+$J$9:$J$31)+SUMPRODUCT(--($M$35:$M$55=$M41),$H$35:$H$55,$I$35:$I$55+$J$35:$J$55)+SUMPRODUCT(--($M$59:$M$85=$M41),$H$59:$H$85,$I$59:$I$85+$J$59:$J$85)+SUMPRODUCT(--($M$89:$M$109=$M41),$H$89:$H$109,$I$89:$I$109+$J$89:$J$109))/(SUMPRODUCT(--('W12'!$M$9:$M$31=$M41),'W12'!$H$9:$H$31,'W12'!$I$9:$I$31+'W12'!$J$9:$J$31)+SUMPRODUCT(--('W12'!$M$35:$M$55=$M41),'W12'!$H$35:$H$55,'W12'!$I$35:$I$55+'W12'!$J$35:$J$55)+SUMPRODUCT(--('W12'!$M$59:$M$85=$M41),'W12'!$H$59:$H$85,'W12'!$I$59:$I$85+'W12'!$J$59:$J$85)+SUMPRODUCT(--('W12'!$M$89:$M$109=$M41),'W12'!$H$89:$H$109,'W12'!$I$89:$I$109+'W12'!$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30.9</v>
      </c>
      <c r="H43" s="160" t="n"/>
      <c r="I43" s="161" t="n"/>
      <c r="J43" s="161" t="n"/>
      <c r="K43" s="158" t="inlineStr"/>
      <c r="L43" s="283">
        <f>IFERROR(IF($M43="","",IF((SUMPRODUCT(--($M$9:$M$31=$M43),$H$9:$H$31,$I$9:$I$31+$J$9:$J$31)+SUMPRODUCT(--($M$35:$M$55=$M43),$H$35:$H$55,$I$35:$I$55+$J$35:$J$55)+SUMPRODUCT(--($M$59:$M$85=$M43),$H$59:$H$85,$I$59:$I$85+$J$59:$J$85)+SUMPRODUCT(--($M$89:$M$109=$M43),$H$89:$H$109,$I$89:$I$109+$J$89:$J$109))=0,"",IF((SUMPRODUCT(--('W12'!$M$9:$M$31=$M43),'W12'!$H$9:$H$31,'W12'!$I$9:$I$31+'W12'!$J$9:$J$31)+SUMPRODUCT(--('W12'!$M$35:$M$55=$M43),'W12'!$H$35:$H$55,'W12'!$I$35:$I$55+'W12'!$J$35:$J$55)+SUMPRODUCT(--('W12'!$M$59:$M$85=$M43),'W12'!$H$59:$H$85,'W12'!$I$59:$I$85+'W12'!$J$59:$J$85)+SUMPRODUCT(--('W12'!$M$89:$M$109=$M43),'W12'!$H$89:$H$109,'W12'!$I$89:$I$109+'W12'!$J$89:$J$109))=0,"",(SUMPRODUCT(--($M$9:$M$31=$M43),$H$9:$H$31,$I$9:$I$31+$J$9:$J$31)+SUMPRODUCT(--($M$35:$M$55=$M43),$H$35:$H$55,$I$35:$I$55+$J$35:$J$55)+SUMPRODUCT(--($M$59:$M$85=$M43),$H$59:$H$85,$I$59:$I$85+$J$59:$J$85)+SUMPRODUCT(--($M$89:$M$109=$M43),$H$89:$H$109,$I$89:$I$109+$J$89:$J$109))/(SUMPRODUCT(--('W12'!$M$9:$M$31=$M43),'W12'!$H$9:$H$31,'W12'!$I$9:$I$31+'W12'!$J$9:$J$31)+SUMPRODUCT(--('W12'!$M$35:$M$55=$M43),'W12'!$H$35:$H$55,'W12'!$I$35:$I$55+'W12'!$J$35:$J$55)+SUMPRODUCT(--('W12'!$M$59:$M$85=$M43),'W12'!$H$59:$H$85,'W12'!$I$59:$I$85+'W12'!$J$59:$J$85)+SUMPRODUCT(--('W12'!$M$89:$M$109=$M43),'W12'!$H$89:$H$109,'W12'!$I$89:$I$109+'W12'!$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82.40000000000001</v>
      </c>
      <c r="H46" s="168" t="n"/>
      <c r="I46" s="168" t="n"/>
      <c r="J46" s="168" t="n"/>
      <c r="K46" s="164" t="inlineStr"/>
      <c r="L46" s="283">
        <f>IFERROR(IF($M46="","",IF((SUMPRODUCT(--($M$9:$M$31=$M46),$H$9:$H$31,$I$9:$I$31+$J$9:$J$31)+SUMPRODUCT(--($M$35:$M$55=$M46),$H$35:$H$55,$I$35:$I$55+$J$35:$J$55)+SUMPRODUCT(--($M$59:$M$85=$M46),$H$59:$H$85,$I$59:$I$85+$J$59:$J$85)+SUMPRODUCT(--($M$89:$M$109=$M46),$H$89:$H$109,$I$89:$I$109+$J$89:$J$109))=0,"",IF((SUMPRODUCT(--('W12'!$M$9:$M$31=$M46),'W12'!$H$9:$H$31,'W12'!$I$9:$I$31+'W12'!$J$9:$J$31)+SUMPRODUCT(--('W12'!$M$35:$M$55=$M46),'W12'!$H$35:$H$55,'W12'!$I$35:$I$55+'W12'!$J$35:$J$55)+SUMPRODUCT(--('W12'!$M$59:$M$85=$M46),'W12'!$H$59:$H$85,'W12'!$I$59:$I$85+'W12'!$J$59:$J$85)+SUMPRODUCT(--('W12'!$M$89:$M$109=$M46),'W12'!$H$89:$H$109,'W12'!$I$89:$I$109+'W12'!$J$89:$J$109))=0,"",(SUMPRODUCT(--($M$9:$M$31=$M46),$H$9:$H$31,$I$9:$I$31+$J$9:$J$31)+SUMPRODUCT(--($M$35:$M$55=$M46),$H$35:$H$55,$I$35:$I$55+$J$35:$J$55)+SUMPRODUCT(--($M$59:$M$85=$M46),$H$59:$H$85,$I$59:$I$85+$J$59:$J$85)+SUMPRODUCT(--($M$89:$M$109=$M46),$H$89:$H$109,$I$89:$I$109+$J$89:$J$109))/(SUMPRODUCT(--('W12'!$M$9:$M$31=$M46),'W12'!$H$9:$H$31,'W12'!$I$9:$I$31+'W12'!$J$9:$J$31)+SUMPRODUCT(--('W12'!$M$35:$M$55=$M46),'W12'!$H$35:$H$55,'W12'!$I$35:$I$55+'W12'!$J$35:$J$55)+SUMPRODUCT(--('W12'!$M$59:$M$85=$M46),'W12'!$H$59:$H$85,'W12'!$I$59:$I$85+'W12'!$J$59:$J$85)+SUMPRODUCT(--('W12'!$M$89:$M$109=$M46),'W12'!$H$89:$H$109,'W12'!$I$89:$I$109+'W12'!$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12'!$M$9:$M$31=$M48),'W12'!$H$9:$H$31,'W12'!$I$9:$I$31+'W12'!$J$9:$J$31)+SUMPRODUCT(--('W12'!$M$35:$M$55=$M48),'W12'!$H$35:$H$55,'W12'!$I$35:$I$55+'W12'!$J$35:$J$55)+SUMPRODUCT(--('W12'!$M$59:$M$85=$M48),'W12'!$H$59:$H$85,'W12'!$I$59:$I$85+'W12'!$J$59:$J$85)+SUMPRODUCT(--('W12'!$M$89:$M$109=$M48),'W12'!$H$89:$H$109,'W12'!$I$89:$I$109+'W12'!$J$89:$J$109))=0,"",(SUMPRODUCT(--($M$9:$M$31=$M48),$H$9:$H$31,$I$9:$I$31+$J$9:$J$31)+SUMPRODUCT(--($M$35:$M$55=$M48),$H$35:$H$55,$I$35:$I$55+$J$35:$J$55)+SUMPRODUCT(--($M$59:$M$85=$M48),$H$59:$H$85,$I$59:$I$85+$J$59:$J$85)+SUMPRODUCT(--($M$89:$M$109=$M48),$H$89:$H$109,$I$89:$I$109+$J$89:$J$109))/(SUMPRODUCT(--('W12'!$M$9:$M$31=$M48),'W12'!$H$9:$H$31,'W12'!$I$9:$I$31+'W12'!$J$9:$J$31)+SUMPRODUCT(--('W12'!$M$35:$M$55=$M48),'W12'!$H$35:$H$55,'W12'!$I$35:$I$55+'W12'!$J$35:$J$55)+SUMPRODUCT(--('W12'!$M$59:$M$85=$M48),'W12'!$H$59:$H$85,'W12'!$I$59:$I$85+'W12'!$J$59:$J$85)+SUMPRODUCT(--('W12'!$M$89:$M$109=$M48),'W12'!$H$89:$H$109,'W12'!$I$89:$I$109+'W12'!$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51.5</v>
      </c>
      <c r="H52" s="160" t="n"/>
      <c r="I52" s="161" t="n"/>
      <c r="J52" s="161" t="n"/>
      <c r="K52" s="164" t="inlineStr"/>
      <c r="L52" s="283">
        <f>IFERROR(IF($M52="","",IF((SUMPRODUCT(--($M$9:$M$31=$M52),$H$9:$H$31,$I$9:$I$31+$J$9:$J$31)+SUMPRODUCT(--($M$35:$M$55=$M52),$H$35:$H$55,$I$35:$I$55+$J$35:$J$55)+SUMPRODUCT(--($M$59:$M$85=$M52),$H$59:$H$85,$I$59:$I$85+$J$59:$J$85)+SUMPRODUCT(--($M$89:$M$109=$M52),$H$89:$H$109,$I$89:$I$109+$J$89:$J$109))=0,"",IF((SUMPRODUCT(--('W12'!$M$9:$M$31=$M52),'W12'!$H$9:$H$31,'W12'!$I$9:$I$31+'W12'!$J$9:$J$31)+SUMPRODUCT(--('W12'!$M$35:$M$55=$M52),'W12'!$H$35:$H$55,'W12'!$I$35:$I$55+'W12'!$J$35:$J$55)+SUMPRODUCT(--('W12'!$M$59:$M$85=$M52),'W12'!$H$59:$H$85,'W12'!$I$59:$I$85+'W12'!$J$59:$J$85)+SUMPRODUCT(--('W12'!$M$89:$M$109=$M52),'W12'!$H$89:$H$109,'W12'!$I$89:$I$109+'W12'!$J$89:$J$109))=0,"",(SUMPRODUCT(--($M$9:$M$31=$M52),$H$9:$H$31,$I$9:$I$31+$J$9:$J$31)+SUMPRODUCT(--($M$35:$M$55=$M52),$H$35:$H$55,$I$35:$I$55+$J$35:$J$55)+SUMPRODUCT(--($M$59:$M$85=$M52),$H$59:$H$85,$I$59:$I$85+$J$59:$J$85)+SUMPRODUCT(--($M$89:$M$109=$M52),$H$89:$H$109,$I$89:$I$109+$J$89:$J$109))/(SUMPRODUCT(--('W12'!$M$9:$M$31=$M52),'W12'!$H$9:$H$31,'W12'!$I$9:$I$31+'W12'!$J$9:$J$31)+SUMPRODUCT(--('W12'!$M$35:$M$55=$M52),'W12'!$H$35:$H$55,'W12'!$I$35:$I$55+'W12'!$J$35:$J$55)+SUMPRODUCT(--('W12'!$M$59:$M$85=$M52),'W12'!$H$59:$H$85,'W12'!$I$59:$I$85+'W12'!$J$59:$J$85)+SUMPRODUCT(--('W12'!$M$89:$M$109=$M52),'W12'!$H$89:$H$109,'W12'!$I$89:$I$109+'W12'!$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92.7</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12'!$M$9:$M$31=$M59),'W12'!$H$9:$H$31,'W12'!$I$9:$I$31+'W12'!$J$9:$J$31)+SUMPRODUCT(--('W12'!$M$35:$M$55=$M59),'W12'!$H$35:$H$55,'W12'!$I$35:$I$55+'W12'!$J$35:$J$55)+SUMPRODUCT(--('W12'!$M$59:$M$85=$M59),'W12'!$H$59:$H$85,'W12'!$I$59:$I$85+'W12'!$J$59:$J$85)+SUMPRODUCT(--('W12'!$M$89:$M$109=$M59),'W12'!$H$89:$H$109,'W12'!$I$89:$I$109+'W12'!$J$89:$J$109))=0,"",(SUMPRODUCT(--($M$9:$M$31=$M59),$H$9:$H$31,$I$9:$I$31+$J$9:$J$31)+SUMPRODUCT(--($M$35:$M$55=$M59),$H$35:$H$55,$I$35:$I$55+$J$35:$J$55)+SUMPRODUCT(--($M$59:$M$85=$M59),$H$59:$H$85,$I$59:$I$85+$J$59:$J$85)+SUMPRODUCT(--($M$89:$M$109=$M59),$H$89:$H$109,$I$89:$I$109+$J$89:$J$109))/(SUMPRODUCT(--('W12'!$M$9:$M$31=$M59),'W12'!$H$9:$H$31,'W12'!$I$9:$I$31+'W12'!$J$9:$J$31)+SUMPRODUCT(--('W12'!$M$35:$M$55=$M59),'W12'!$H$35:$H$55,'W12'!$I$35:$I$55+'W12'!$J$35:$J$55)+SUMPRODUCT(--('W12'!$M$59:$M$85=$M59),'W12'!$H$59:$H$85,'W12'!$I$59:$I$85+'W12'!$J$59:$J$85)+SUMPRODUCT(--('W12'!$M$89:$M$109=$M59),'W12'!$H$89:$H$109,'W12'!$I$89:$I$109+'W12'!$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12'!$M$9:$M$31=$M62),'W12'!$H$9:$H$31,'W12'!$I$9:$I$31+'W12'!$J$9:$J$31)+SUMPRODUCT(--('W12'!$M$35:$M$55=$M62),'W12'!$H$35:$H$55,'W12'!$I$35:$I$55+'W12'!$J$35:$J$55)+SUMPRODUCT(--('W12'!$M$59:$M$85=$M62),'W12'!$H$59:$H$85,'W12'!$I$59:$I$85+'W12'!$J$59:$J$85)+SUMPRODUCT(--('W12'!$M$89:$M$109=$M62),'W12'!$H$89:$H$109,'W12'!$I$89:$I$109+'W12'!$J$89:$J$109))=0,"",(SUMPRODUCT(--($M$9:$M$31=$M62),$H$9:$H$31,$I$9:$I$31+$J$9:$J$31)+SUMPRODUCT(--($M$35:$M$55=$M62),$H$35:$H$55,$I$35:$I$55+$J$35:$J$55)+SUMPRODUCT(--($M$59:$M$85=$M62),$H$59:$H$85,$I$59:$I$85+$J$59:$J$85)+SUMPRODUCT(--($M$89:$M$109=$M62),$H$89:$H$109,$I$89:$I$109+$J$89:$J$109))/(SUMPRODUCT(--('W12'!$M$9:$M$31=$M62),'W12'!$H$9:$H$31,'W12'!$I$9:$I$31+'W12'!$J$9:$J$31)+SUMPRODUCT(--('W12'!$M$35:$M$55=$M62),'W12'!$H$35:$H$55,'W12'!$I$35:$I$55+'W12'!$J$35:$J$55)+SUMPRODUCT(--('W12'!$M$59:$M$85=$M62),'W12'!$H$59:$H$85,'W12'!$I$59:$I$85+'W12'!$J$59:$J$85)+SUMPRODUCT(--('W12'!$M$89:$M$109=$M62),'W12'!$H$89:$H$109,'W12'!$I$89:$I$109+'W12'!$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67</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12'!$M$9:$M$31=$M65),'W12'!$H$9:$H$31,'W12'!$I$9:$I$31+'W12'!$J$9:$J$31)+SUMPRODUCT(--('W12'!$M$35:$M$55=$M65),'W12'!$H$35:$H$55,'W12'!$I$35:$I$55+'W12'!$J$35:$J$55)+SUMPRODUCT(--('W12'!$M$59:$M$85=$M65),'W12'!$H$59:$H$85,'W12'!$I$59:$I$85+'W12'!$J$59:$J$85)+SUMPRODUCT(--('W12'!$M$89:$M$109=$M65),'W12'!$H$89:$H$109,'W12'!$I$89:$I$109+'W12'!$J$89:$J$109))=0,"",(SUMPRODUCT(--($M$9:$M$31=$M65),$H$9:$H$31,$I$9:$I$31+$J$9:$J$31)+SUMPRODUCT(--($M$35:$M$55=$M65),$H$35:$H$55,$I$35:$I$55+$J$35:$J$55)+SUMPRODUCT(--($M$59:$M$85=$M65),$H$59:$H$85,$I$59:$I$85+$J$59:$J$85)+SUMPRODUCT(--($M$89:$M$109=$M65),$H$89:$H$109,$I$89:$I$109+$J$89:$J$109))/(SUMPRODUCT(--('W12'!$M$9:$M$31=$M65),'W12'!$H$9:$H$31,'W12'!$I$9:$I$31+'W12'!$J$9:$J$31)+SUMPRODUCT(--('W12'!$M$35:$M$55=$M65),'W12'!$H$35:$H$55,'W12'!$I$35:$I$55+'W12'!$J$35:$J$55)+SUMPRODUCT(--('W12'!$M$59:$M$85=$M65),'W12'!$H$59:$H$85,'W12'!$I$59:$I$85+'W12'!$J$59:$J$85)+SUMPRODUCT(--('W12'!$M$89:$M$109=$M65),'W12'!$H$89:$H$109,'W12'!$I$89:$I$109+'W12'!$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12'!$M$9:$M$31=$M67),'W12'!$H$9:$H$31,'W12'!$I$9:$I$31+'W12'!$J$9:$J$31)+SUMPRODUCT(--('W12'!$M$35:$M$55=$M67),'W12'!$H$35:$H$55,'W12'!$I$35:$I$55+'W12'!$J$35:$J$55)+SUMPRODUCT(--('W12'!$M$59:$M$85=$M67),'W12'!$H$59:$H$85,'W12'!$I$59:$I$85+'W12'!$J$59:$J$85)+SUMPRODUCT(--('W12'!$M$89:$M$109=$M67),'W12'!$H$89:$H$109,'W12'!$I$89:$I$109+'W12'!$J$89:$J$109))=0,"",(SUMPRODUCT(--($M$9:$M$31=$M67),$H$9:$H$31,$I$9:$I$31+$J$9:$J$31)+SUMPRODUCT(--($M$35:$M$55=$M67),$H$35:$H$55,$I$35:$I$55+$J$35:$J$55)+SUMPRODUCT(--($M$59:$M$85=$M67),$H$59:$H$85,$I$59:$I$85+$J$59:$J$85)+SUMPRODUCT(--($M$89:$M$109=$M67),$H$89:$H$109,$I$89:$I$109+$J$89:$J$109))/(SUMPRODUCT(--('W12'!$M$9:$M$31=$M67),'W12'!$H$9:$H$31,'W12'!$I$9:$I$31+'W12'!$J$9:$J$31)+SUMPRODUCT(--('W12'!$M$35:$M$55=$M67),'W12'!$H$35:$H$55,'W12'!$I$35:$I$55+'W12'!$J$35:$J$55)+SUMPRODUCT(--('W12'!$M$59:$M$85=$M67),'W12'!$H$59:$H$85,'W12'!$I$59:$I$85+'W12'!$J$59:$J$85)+SUMPRODUCT(--('W12'!$M$89:$M$109=$M67),'W12'!$H$89:$H$109,'W12'!$I$89:$I$109+'W12'!$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72.09999999999999</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12'!$M$9:$M$31=$M69),'W12'!$H$9:$H$31,'W12'!$I$9:$I$31+'W12'!$J$9:$J$31)+SUMPRODUCT(--('W12'!$M$35:$M$55=$M69),'W12'!$H$35:$H$55,'W12'!$I$35:$I$55+'W12'!$J$35:$J$55)+SUMPRODUCT(--('W12'!$M$59:$M$85=$M69),'W12'!$H$59:$H$85,'W12'!$I$59:$I$85+'W12'!$J$59:$J$85)+SUMPRODUCT(--('W12'!$M$89:$M$109=$M69),'W12'!$H$89:$H$109,'W12'!$I$89:$I$109+'W12'!$J$89:$J$109))=0,"",(SUMPRODUCT(--($M$9:$M$31=$M69),$H$9:$H$31,$I$9:$I$31+$J$9:$J$31)+SUMPRODUCT(--($M$35:$M$55=$M69),$H$35:$H$55,$I$35:$I$55+$J$35:$J$55)+SUMPRODUCT(--($M$59:$M$85=$M69),$H$59:$H$85,$I$59:$I$85+$J$59:$J$85)+SUMPRODUCT(--($M$89:$M$109=$M69),$H$89:$H$109,$I$89:$I$109+$J$89:$J$109))/(SUMPRODUCT(--('W12'!$M$9:$M$31=$M69),'W12'!$H$9:$H$31,'W12'!$I$9:$I$31+'W12'!$J$9:$J$31)+SUMPRODUCT(--('W12'!$M$35:$M$55=$M69),'W12'!$H$35:$H$55,'W12'!$I$35:$I$55+'W12'!$J$35:$J$55)+SUMPRODUCT(--('W12'!$M$59:$M$85=$M69),'W12'!$H$59:$H$85,'W12'!$I$59:$I$85+'W12'!$J$59:$J$85)+SUMPRODUCT(--('W12'!$M$89:$M$109=$M69),'W12'!$H$89:$H$109,'W12'!$I$89:$I$109+'W12'!$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31.9</v>
      </c>
      <c r="H71" s="168" t="n"/>
      <c r="I71" s="168" t="n"/>
      <c r="J71" s="168" t="n"/>
      <c r="K71" s="158" t="inlineStr"/>
      <c r="L71" s="283">
        <f>IFERROR(IF($M71="","",IF((SUMPRODUCT(--($M$9:$M$31=$M71),$H$9:$H$31,$I$9:$I$31+$J$9:$J$31)+SUMPRODUCT(--($M$35:$M$55=$M71),$H$35:$H$55,$I$35:$I$55+$J$35:$J$55)+SUMPRODUCT(--($M$59:$M$85=$M71),$H$59:$H$85,$I$59:$I$85+$J$59:$J$85)+SUMPRODUCT(--($M$89:$M$109=$M71),$H$89:$H$109,$I$89:$I$109+$J$89:$J$109))=0,"",IF((SUMPRODUCT(--('W12'!$M$9:$M$31=$M71),'W12'!$H$9:$H$31,'W12'!$I$9:$I$31+'W12'!$J$9:$J$31)+SUMPRODUCT(--('W12'!$M$35:$M$55=$M71),'W12'!$H$35:$H$55,'W12'!$I$35:$I$55+'W12'!$J$35:$J$55)+SUMPRODUCT(--('W12'!$M$59:$M$85=$M71),'W12'!$H$59:$H$85,'W12'!$I$59:$I$85+'W12'!$J$59:$J$85)+SUMPRODUCT(--('W12'!$M$89:$M$109=$M71),'W12'!$H$89:$H$109,'W12'!$I$89:$I$109+'W12'!$J$89:$J$109))=0,"",(SUMPRODUCT(--($M$9:$M$31=$M71),$H$9:$H$31,$I$9:$I$31+$J$9:$J$31)+SUMPRODUCT(--($M$35:$M$55=$M71),$H$35:$H$55,$I$35:$I$55+$J$35:$J$55)+SUMPRODUCT(--($M$59:$M$85=$M71),$H$59:$H$85,$I$59:$I$85+$J$59:$J$85)+SUMPRODUCT(--($M$89:$M$109=$M71),$H$89:$H$109,$I$89:$I$109+$J$89:$J$109))/(SUMPRODUCT(--('W12'!$M$9:$M$31=$M71),'W12'!$H$9:$H$31,'W12'!$I$9:$I$31+'W12'!$J$9:$J$31)+SUMPRODUCT(--('W12'!$M$35:$M$55=$M71),'W12'!$H$35:$H$55,'W12'!$I$35:$I$55+'W12'!$J$35:$J$55)+SUMPRODUCT(--('W12'!$M$59:$M$85=$M71),'W12'!$H$59:$H$85,'W12'!$I$59:$I$85+'W12'!$J$59:$J$85)+SUMPRODUCT(--('W12'!$M$89:$M$109=$M71),'W12'!$H$89:$H$109,'W12'!$I$89:$I$109+'W12'!$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12'!$M$9:$M$31=$M74),'W12'!$H$9:$H$31,'W12'!$I$9:$I$31+'W12'!$J$9:$J$31)+SUMPRODUCT(--('W12'!$M$35:$M$55=$M74),'W12'!$H$35:$H$55,'W12'!$I$35:$I$55+'W12'!$J$35:$J$55)+SUMPRODUCT(--('W12'!$M$59:$M$85=$M74),'W12'!$H$59:$H$85,'W12'!$I$59:$I$85+'W12'!$J$59:$J$85)+SUMPRODUCT(--('W12'!$M$89:$M$109=$M74),'W12'!$H$89:$H$109,'W12'!$I$89:$I$109+'W12'!$J$89:$J$109))=0,"",(SUMPRODUCT(--($M$9:$M$31=$M74),$H$9:$H$31,$I$9:$I$31+$J$9:$J$31)+SUMPRODUCT(--($M$35:$M$55=$M74),$H$35:$H$55,$I$35:$I$55+$J$35:$J$55)+SUMPRODUCT(--($M$59:$M$85=$M74),$H$59:$H$85,$I$59:$I$85+$J$59:$J$85)+SUMPRODUCT(--($M$89:$M$109=$M74),$H$89:$H$109,$I$89:$I$109+$J$89:$J$109))/(SUMPRODUCT(--('W12'!$M$9:$M$31=$M74),'W12'!$H$9:$H$31,'W12'!$I$9:$I$31+'W12'!$J$9:$J$31)+SUMPRODUCT(--('W12'!$M$35:$M$55=$M74),'W12'!$H$35:$H$55,'W12'!$I$35:$I$55+'W12'!$J$35:$J$55)+SUMPRODUCT(--('W12'!$M$59:$M$85=$M74),'W12'!$H$59:$H$85,'W12'!$I$59:$I$85+'W12'!$J$59:$J$85)+SUMPRODUCT(--('W12'!$M$89:$M$109=$M74),'W12'!$H$89:$H$109,'W12'!$I$89:$I$109+'W12'!$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26.8</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12'!$M$9:$M$31=$M78),'W12'!$H$9:$H$31,'W12'!$I$9:$I$31+'W12'!$J$9:$J$31)+SUMPRODUCT(--('W12'!$M$35:$M$55=$M78),'W12'!$H$35:$H$55,'W12'!$I$35:$I$55+'W12'!$J$35:$J$55)+SUMPRODUCT(--('W12'!$M$59:$M$85=$M78),'W12'!$H$59:$H$85,'W12'!$I$59:$I$85+'W12'!$J$59:$J$85)+SUMPRODUCT(--('W12'!$M$89:$M$109=$M78),'W12'!$H$89:$H$109,'W12'!$I$89:$I$109+'W12'!$J$89:$J$109))=0,"",(SUMPRODUCT(--($M$9:$M$31=$M78),$H$9:$H$31,$I$9:$I$31+$J$9:$J$31)+SUMPRODUCT(--($M$35:$M$55=$M78),$H$35:$H$55,$I$35:$I$55+$J$35:$J$55)+SUMPRODUCT(--($M$59:$M$85=$M78),$H$59:$H$85,$I$59:$I$85+$J$59:$J$85)+SUMPRODUCT(--($M$89:$M$109=$M78),$H$89:$H$109,$I$89:$I$109+$J$89:$J$109))/(SUMPRODUCT(--('W12'!$M$9:$M$31=$M78),'W12'!$H$9:$H$31,'W12'!$I$9:$I$31+'W12'!$J$9:$J$31)+SUMPRODUCT(--('W12'!$M$35:$M$55=$M78),'W12'!$H$35:$H$55,'W12'!$I$35:$I$55+'W12'!$J$35:$J$55)+SUMPRODUCT(--('W12'!$M$59:$M$85=$M78),'W12'!$H$59:$H$85,'W12'!$I$59:$I$85+'W12'!$J$59:$J$85)+SUMPRODUCT(--('W12'!$M$89:$M$109=$M78),'W12'!$H$89:$H$109,'W12'!$I$89:$I$109+'W12'!$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51.5</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12'!$M$9:$M$31=$M80),'W12'!$H$9:$H$31,'W12'!$I$9:$I$31+'W12'!$J$9:$J$31)+SUMPRODUCT(--('W12'!$M$35:$M$55=$M80),'W12'!$H$35:$H$55,'W12'!$I$35:$I$55+'W12'!$J$35:$J$55)+SUMPRODUCT(--('W12'!$M$59:$M$85=$M80),'W12'!$H$59:$H$85,'W12'!$I$59:$I$85+'W12'!$J$59:$J$85)+SUMPRODUCT(--('W12'!$M$89:$M$109=$M80),'W12'!$H$89:$H$109,'W12'!$I$89:$I$109+'W12'!$J$89:$J$109))=0,"",(SUMPRODUCT(--($M$9:$M$31=$M80),$H$9:$H$31,$I$9:$I$31+$J$9:$J$31)+SUMPRODUCT(--($M$35:$M$55=$M80),$H$35:$H$55,$I$35:$I$55+$J$35:$J$55)+SUMPRODUCT(--($M$59:$M$85=$M80),$H$59:$H$85,$I$59:$I$85+$J$59:$J$85)+SUMPRODUCT(--($M$89:$M$109=$M80),$H$89:$H$109,$I$89:$I$109+$J$89:$J$109))/(SUMPRODUCT(--('W12'!$M$9:$M$31=$M80),'W12'!$H$9:$H$31,'W12'!$I$9:$I$31+'W12'!$J$9:$J$31)+SUMPRODUCT(--('W12'!$M$35:$M$55=$M80),'W12'!$H$35:$H$55,'W12'!$I$35:$I$55+'W12'!$J$35:$J$55)+SUMPRODUCT(--('W12'!$M$59:$M$85=$M80),'W12'!$H$59:$H$85,'W12'!$I$59:$I$85+'W12'!$J$59:$J$85)+SUMPRODUCT(--('W12'!$M$89:$M$109=$M80),'W12'!$H$89:$H$109,'W12'!$I$89:$I$109+'W12'!$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12'!$M$9:$M$31=$M83),'W12'!$H$9:$H$31,'W12'!$I$9:$I$31+'W12'!$J$9:$J$31)+SUMPRODUCT(--('W12'!$M$35:$M$55=$M83),'W12'!$H$35:$H$55,'W12'!$I$35:$I$55+'W12'!$J$35:$J$55)+SUMPRODUCT(--('W12'!$M$59:$M$85=$M83),'W12'!$H$59:$H$85,'W12'!$I$59:$I$85+'W12'!$J$59:$J$85)+SUMPRODUCT(--('W12'!$M$89:$M$109=$M83),'W12'!$H$89:$H$109,'W12'!$I$89:$I$109+'W12'!$J$89:$J$109))=0,"",(SUMPRODUCT(--($M$9:$M$31=$M83),$H$9:$H$31,$I$9:$I$31+$J$9:$J$31)+SUMPRODUCT(--($M$35:$M$55=$M83),$H$35:$H$55,$I$35:$I$55+$J$35:$J$55)+SUMPRODUCT(--($M$59:$M$85=$M83),$H$59:$H$85,$I$59:$I$85+$J$59:$J$85)+SUMPRODUCT(--($M$89:$M$109=$M83),$H$89:$H$109,$I$89:$I$109+$J$89:$J$109))/(SUMPRODUCT(--('W12'!$M$9:$M$31=$M83),'W12'!$H$9:$H$31,'W12'!$I$9:$I$31+'W12'!$J$9:$J$31)+SUMPRODUCT(--('W12'!$M$35:$M$55=$M83),'W12'!$H$35:$H$55,'W12'!$I$35:$I$55+'W12'!$J$35:$J$55)+SUMPRODUCT(--('W12'!$M$59:$M$85=$M83),'W12'!$H$59:$H$85,'W12'!$I$59:$I$85+'W12'!$J$59:$J$85)+SUMPRODUCT(--('W12'!$M$89:$M$109=$M83),'W12'!$H$89:$H$109,'W12'!$I$89:$I$109+'W12'!$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72.09999999999999</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12'!$M$9:$M$31=$M89),'W12'!$H$9:$H$31,'W12'!$I$9:$I$31+'W12'!$J$9:$J$31)+SUMPRODUCT(--('W12'!$M$35:$M$55=$M89),'W12'!$H$35:$H$55,'W12'!$I$35:$I$55+'W12'!$J$35:$J$55)+SUMPRODUCT(--('W12'!$M$59:$M$85=$M89),'W12'!$H$59:$H$85,'W12'!$I$59:$I$85+'W12'!$J$59:$J$85)+SUMPRODUCT(--('W12'!$M$89:$M$109=$M89),'W12'!$H$89:$H$109,'W12'!$I$89:$I$109+'W12'!$J$89:$J$109))=0,"",(SUMPRODUCT(--($M$9:$M$31=$M89),$H$9:$H$31,$I$9:$I$31+$J$9:$J$31)+SUMPRODUCT(--($M$35:$M$55=$M89),$H$35:$H$55,$I$35:$I$55+$J$35:$J$55)+SUMPRODUCT(--($M$59:$M$85=$M89),$H$59:$H$85,$I$59:$I$85+$J$59:$J$85)+SUMPRODUCT(--($M$89:$M$109=$M89),$H$89:$H$109,$I$89:$I$109+$J$89:$J$109))/(SUMPRODUCT(--('W12'!$M$9:$M$31=$M89),'W12'!$H$9:$H$31,'W12'!$I$9:$I$31+'W12'!$J$9:$J$31)+SUMPRODUCT(--('W12'!$M$35:$M$55=$M89),'W12'!$H$35:$H$55,'W12'!$I$35:$I$55+'W12'!$J$35:$J$55)+SUMPRODUCT(--('W12'!$M$59:$M$85=$M89),'W12'!$H$59:$H$85,'W12'!$I$59:$I$85+'W12'!$J$59:$J$85)+SUMPRODUCT(--('W12'!$M$89:$M$109=$M89),'W12'!$H$89:$H$109,'W12'!$I$89:$I$109+'W12'!$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185.4</v>
      </c>
      <c r="H92" s="168" t="n"/>
      <c r="I92" s="168" t="n"/>
      <c r="J92" s="168" t="n"/>
      <c r="K92" s="164" t="inlineStr"/>
      <c r="L92" s="283">
        <f>IFERROR(IF($M92="","",IF((SUMPRODUCT(--($M$9:$M$31=$M92),$H$9:$H$31,$I$9:$I$31+$J$9:$J$31)+SUMPRODUCT(--($M$35:$M$55=$M92),$H$35:$H$55,$I$35:$I$55+$J$35:$J$55)+SUMPRODUCT(--($M$59:$M$85=$M92),$H$59:$H$85,$I$59:$I$85+$J$59:$J$85)+SUMPRODUCT(--($M$89:$M$109=$M92),$H$89:$H$109,$I$89:$I$109+$J$89:$J$109))=0,"",IF((SUMPRODUCT(--('W12'!$M$9:$M$31=$M92),'W12'!$H$9:$H$31,'W12'!$I$9:$I$31+'W12'!$J$9:$J$31)+SUMPRODUCT(--('W12'!$M$35:$M$55=$M92),'W12'!$H$35:$H$55,'W12'!$I$35:$I$55+'W12'!$J$35:$J$55)+SUMPRODUCT(--('W12'!$M$59:$M$85=$M92),'W12'!$H$59:$H$85,'W12'!$I$59:$I$85+'W12'!$J$59:$J$85)+SUMPRODUCT(--('W12'!$M$89:$M$109=$M92),'W12'!$H$89:$H$109,'W12'!$I$89:$I$109+'W12'!$J$89:$J$109))=0,"",(SUMPRODUCT(--($M$9:$M$31=$M92),$H$9:$H$31,$I$9:$I$31+$J$9:$J$31)+SUMPRODUCT(--($M$35:$M$55=$M92),$H$35:$H$55,$I$35:$I$55+$J$35:$J$55)+SUMPRODUCT(--($M$59:$M$85=$M92),$H$59:$H$85,$I$59:$I$85+$J$59:$J$85)+SUMPRODUCT(--($M$89:$M$109=$M92),$H$89:$H$109,$I$89:$I$109+$J$89:$J$109))/(SUMPRODUCT(--('W12'!$M$9:$M$31=$M92),'W12'!$H$9:$H$31,'W12'!$I$9:$I$31+'W12'!$J$9:$J$31)+SUMPRODUCT(--('W12'!$M$35:$M$55=$M92),'W12'!$H$35:$H$55,'W12'!$I$35:$I$55+'W12'!$J$35:$J$55)+SUMPRODUCT(--('W12'!$M$59:$M$85=$M92),'W12'!$H$59:$H$85,'W12'!$I$59:$I$85+'W12'!$J$59:$J$85)+SUMPRODUCT(--('W12'!$M$89:$M$109=$M92),'W12'!$H$89:$H$109,'W12'!$I$89:$I$109+'W12'!$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164.8</v>
      </c>
      <c r="H94" s="168" t="n"/>
      <c r="I94" s="168" t="n"/>
      <c r="J94" s="168" t="n"/>
      <c r="K94" s="164" t="inlineStr"/>
      <c r="L94" s="283">
        <f>IFERROR(IF($M94="","",IF((SUMPRODUCT(--($M$9:$M$31=$M94),$H$9:$H$31,$I$9:$I$31+$J$9:$J$31)+SUMPRODUCT(--($M$35:$M$55=$M94),$H$35:$H$55,$I$35:$I$55+$J$35:$J$55)+SUMPRODUCT(--($M$59:$M$85=$M94),$H$59:$H$85,$I$59:$I$85+$J$59:$J$85)+SUMPRODUCT(--($M$89:$M$109=$M94),$H$89:$H$109,$I$89:$I$109+$J$89:$J$109))=0,"",IF((SUMPRODUCT(--('W12'!$M$9:$M$31=$M94),'W12'!$H$9:$H$31,'W12'!$I$9:$I$31+'W12'!$J$9:$J$31)+SUMPRODUCT(--('W12'!$M$35:$M$55=$M94),'W12'!$H$35:$H$55,'W12'!$I$35:$I$55+'W12'!$J$35:$J$55)+SUMPRODUCT(--('W12'!$M$59:$M$85=$M94),'W12'!$H$59:$H$85,'W12'!$I$59:$I$85+'W12'!$J$59:$J$85)+SUMPRODUCT(--('W12'!$M$89:$M$109=$M94),'W12'!$H$89:$H$109,'W12'!$I$89:$I$109+'W12'!$J$89:$J$109))=0,"",(SUMPRODUCT(--($M$9:$M$31=$M94),$H$9:$H$31,$I$9:$I$31+$J$9:$J$31)+SUMPRODUCT(--($M$35:$M$55=$M94),$H$35:$H$55,$I$35:$I$55+$J$35:$J$55)+SUMPRODUCT(--($M$59:$M$85=$M94),$H$59:$H$85,$I$59:$I$85+$J$59:$J$85)+SUMPRODUCT(--($M$89:$M$109=$M94),$H$89:$H$109,$I$89:$I$109+$J$89:$J$109))/(SUMPRODUCT(--('W12'!$M$9:$M$31=$M94),'W12'!$H$9:$H$31,'W12'!$I$9:$I$31+'W12'!$J$9:$J$31)+SUMPRODUCT(--('W12'!$M$35:$M$55=$M94),'W12'!$H$35:$H$55,'W12'!$I$35:$I$55+'W12'!$J$35:$J$55)+SUMPRODUCT(--('W12'!$M$59:$M$85=$M94),'W12'!$H$59:$H$85,'W12'!$I$59:$I$85+'W12'!$J$59:$J$85)+SUMPRODUCT(--('W12'!$M$89:$M$109=$M94),'W12'!$H$89:$H$109,'W12'!$I$89:$I$109+'W12'!$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61.8</v>
      </c>
      <c r="H96" s="168" t="n"/>
      <c r="I96" s="168" t="n"/>
      <c r="J96" s="168" t="n"/>
      <c r="K96" s="164" t="inlineStr"/>
      <c r="L96" s="283">
        <f>IFERROR(IF($M96="","",IF((SUMPRODUCT(--($M$9:$M$31=$M96),$H$9:$H$31,$I$9:$I$31+$J$9:$J$31)+SUMPRODUCT(--($M$35:$M$55=$M96),$H$35:$H$55,$I$35:$I$55+$J$35:$J$55)+SUMPRODUCT(--($M$59:$M$85=$M96),$H$59:$H$85,$I$59:$I$85+$J$59:$J$85)+SUMPRODUCT(--($M$89:$M$109=$M96),$H$89:$H$109,$I$89:$I$109+$J$89:$J$109))=0,"",IF((SUMPRODUCT(--('W12'!$M$9:$M$31=$M96),'W12'!$H$9:$H$31,'W12'!$I$9:$I$31+'W12'!$J$9:$J$31)+SUMPRODUCT(--('W12'!$M$35:$M$55=$M96),'W12'!$H$35:$H$55,'W12'!$I$35:$I$55+'W12'!$J$35:$J$55)+SUMPRODUCT(--('W12'!$M$59:$M$85=$M96),'W12'!$H$59:$H$85,'W12'!$I$59:$I$85+'W12'!$J$59:$J$85)+SUMPRODUCT(--('W12'!$M$89:$M$109=$M96),'W12'!$H$89:$H$109,'W12'!$I$89:$I$109+'W12'!$J$89:$J$109))=0,"",(SUMPRODUCT(--($M$9:$M$31=$M96),$H$9:$H$31,$I$9:$I$31+$J$9:$J$31)+SUMPRODUCT(--($M$35:$M$55=$M96),$H$35:$H$55,$I$35:$I$55+$J$35:$J$55)+SUMPRODUCT(--($M$59:$M$85=$M96),$H$59:$H$85,$I$59:$I$85+$J$59:$J$85)+SUMPRODUCT(--($M$89:$M$109=$M96),$H$89:$H$109,$I$89:$I$109+$J$89:$J$109))/(SUMPRODUCT(--('W12'!$M$9:$M$31=$M96),'W12'!$H$9:$H$31,'W12'!$I$9:$I$31+'W12'!$J$9:$J$31)+SUMPRODUCT(--('W12'!$M$35:$M$55=$M96),'W12'!$H$35:$H$55,'W12'!$I$35:$I$55+'W12'!$J$35:$J$55)+SUMPRODUCT(--('W12'!$M$59:$M$85=$M96),'W12'!$H$59:$H$85,'W12'!$I$59:$I$85+'W12'!$J$59:$J$85)+SUMPRODUCT(--('W12'!$M$89:$M$109=$M96),'W12'!$H$89:$H$109,'W12'!$I$89:$I$109+'W12'!$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67</v>
      </c>
      <c r="H99" s="168" t="n"/>
      <c r="I99" s="168" t="n"/>
      <c r="J99" s="168" t="n"/>
      <c r="K99" s="158" t="inlineStr"/>
      <c r="L99" s="283">
        <f>IFERROR(IF($M99="","",IF((SUMPRODUCT(--($M$9:$M$31=$M99),$H$9:$H$31,$I$9:$I$31+$J$9:$J$31)+SUMPRODUCT(--($M$35:$M$55=$M99),$H$35:$H$55,$I$35:$I$55+$J$35:$J$55)+SUMPRODUCT(--($M$59:$M$85=$M99),$H$59:$H$85,$I$59:$I$85+$J$59:$J$85)+SUMPRODUCT(--($M$89:$M$109=$M99),$H$89:$H$109,$I$89:$I$109+$J$89:$J$109))=0,"",IF((SUMPRODUCT(--('W12'!$M$9:$M$31=$M99),'W12'!$H$9:$H$31,'W12'!$I$9:$I$31+'W12'!$J$9:$J$31)+SUMPRODUCT(--('W12'!$M$35:$M$55=$M99),'W12'!$H$35:$H$55,'W12'!$I$35:$I$55+'W12'!$J$35:$J$55)+SUMPRODUCT(--('W12'!$M$59:$M$85=$M99),'W12'!$H$59:$H$85,'W12'!$I$59:$I$85+'W12'!$J$59:$J$85)+SUMPRODUCT(--('W12'!$M$89:$M$109=$M99),'W12'!$H$89:$H$109,'W12'!$I$89:$I$109+'W12'!$J$89:$J$109))=0,"",(SUMPRODUCT(--($M$9:$M$31=$M99),$H$9:$H$31,$I$9:$I$31+$J$9:$J$31)+SUMPRODUCT(--($M$35:$M$55=$M99),$H$35:$H$55,$I$35:$I$55+$J$35:$J$55)+SUMPRODUCT(--($M$59:$M$85=$M99),$H$59:$H$85,$I$59:$I$85+$J$59:$J$85)+SUMPRODUCT(--($M$89:$M$109=$M99),$H$89:$H$109,$I$89:$I$109+$J$89:$J$109))/(SUMPRODUCT(--('W12'!$M$9:$M$31=$M99),'W12'!$H$9:$H$31,'W12'!$I$9:$I$31+'W12'!$J$9:$J$31)+SUMPRODUCT(--('W12'!$M$35:$M$55=$M99),'W12'!$H$35:$H$55,'W12'!$I$35:$I$55+'W12'!$J$35:$J$55)+SUMPRODUCT(--('W12'!$M$59:$M$85=$M99),'W12'!$H$59:$H$85,'W12'!$I$59:$I$85+'W12'!$J$59:$J$85)+SUMPRODUCT(--('W12'!$M$89:$M$109=$M99),'W12'!$H$89:$H$109,'W12'!$I$89:$I$109+'W12'!$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12'!$M$9:$M$31=$M101),'W12'!$H$9:$H$31,'W12'!$I$9:$I$31+'W12'!$J$9:$J$31)+SUMPRODUCT(--('W12'!$M$35:$M$55=$M101),'W12'!$H$35:$H$55,'W12'!$I$35:$I$55+'W12'!$J$35:$J$55)+SUMPRODUCT(--('W12'!$M$59:$M$85=$M101),'W12'!$H$59:$H$85,'W12'!$I$59:$I$85+'W12'!$J$59:$J$85)+SUMPRODUCT(--('W12'!$M$89:$M$109=$M101),'W12'!$H$89:$H$109,'W12'!$I$89:$I$109+'W12'!$J$89:$J$109))=0,"",(SUMPRODUCT(--($M$9:$M$31=$M101),$H$9:$H$31,$I$9:$I$31+$J$9:$J$31)+SUMPRODUCT(--($M$35:$M$55=$M101),$H$35:$H$55,$I$35:$I$55+$J$35:$J$55)+SUMPRODUCT(--($M$59:$M$85=$M101),$H$59:$H$85,$I$59:$I$85+$J$59:$J$85)+SUMPRODUCT(--($M$89:$M$109=$M101),$H$89:$H$109,$I$89:$I$109+$J$89:$J$109))/(SUMPRODUCT(--('W12'!$M$9:$M$31=$M101),'W12'!$H$9:$H$31,'W12'!$I$9:$I$31+'W12'!$J$9:$J$31)+SUMPRODUCT(--('W12'!$M$35:$M$55=$M101),'W12'!$H$35:$H$55,'W12'!$I$35:$I$55+'W12'!$J$35:$J$55)+SUMPRODUCT(--('W12'!$M$59:$M$85=$M101),'W12'!$H$59:$H$85,'W12'!$I$59:$I$85+'W12'!$J$59:$J$85)+SUMPRODUCT(--('W12'!$M$89:$M$109=$M101),'W12'!$H$89:$H$109,'W12'!$I$89:$I$109+'W12'!$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12'!$M$9:$M$31=$M103),'W12'!$H$9:$H$31,'W12'!$I$9:$I$31+'W12'!$J$9:$J$31)+SUMPRODUCT(--('W12'!$M$35:$M$55=$M103),'W12'!$H$35:$H$55,'W12'!$I$35:$I$55+'W12'!$J$35:$J$55)+SUMPRODUCT(--('W12'!$M$59:$M$85=$M103),'W12'!$H$59:$H$85,'W12'!$I$59:$I$85+'W12'!$J$59:$J$85)+SUMPRODUCT(--('W12'!$M$89:$M$109=$M103),'W12'!$H$89:$H$109,'W12'!$I$89:$I$109+'W12'!$J$89:$J$109))=0,"",(SUMPRODUCT(--($M$9:$M$31=$M103),$H$9:$H$31,$I$9:$I$31+$J$9:$J$31)+SUMPRODUCT(--($M$35:$M$55=$M103),$H$35:$H$55,$I$35:$I$55+$J$35:$J$55)+SUMPRODUCT(--($M$59:$M$85=$M103),$H$59:$H$85,$I$59:$I$85+$J$59:$J$85)+SUMPRODUCT(--($M$89:$M$109=$M103),$H$89:$H$109,$I$89:$I$109+$J$89:$J$109))/(SUMPRODUCT(--('W12'!$M$9:$M$31=$M103),'W12'!$H$9:$H$31,'W12'!$I$9:$I$31+'W12'!$J$9:$J$31)+SUMPRODUCT(--('W12'!$M$35:$M$55=$M103),'W12'!$H$35:$H$55,'W12'!$I$35:$I$55+'W12'!$J$35:$J$55)+SUMPRODUCT(--('W12'!$M$59:$M$85=$M103),'W12'!$H$59:$H$85,'W12'!$I$59:$I$85+'W12'!$J$59:$J$85)+SUMPRODUCT(--('W12'!$M$89:$M$109=$M103),'W12'!$H$89:$H$109,'W12'!$I$89:$I$109+'W12'!$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51.5</v>
      </c>
      <c r="H107" s="168" t="n"/>
      <c r="I107" s="168" t="n"/>
      <c r="J107" s="168" t="n"/>
      <c r="K107" s="158" t="inlineStr"/>
      <c r="L107" s="283">
        <f>IFERROR(IF($M107="","",IF((SUMPRODUCT(--($M$9:$M$31=$M107),$H$9:$H$31,$I$9:$I$31+$J$9:$J$31)+SUMPRODUCT(--($M$35:$M$55=$M107),$H$35:$H$55,$I$35:$I$55+$J$35:$J$55)+SUMPRODUCT(--($M$59:$M$85=$M107),$H$59:$H$85,$I$59:$I$85+$J$59:$J$85)+SUMPRODUCT(--($M$89:$M$109=$M107),$H$89:$H$109,$I$89:$I$109+$J$89:$J$109))=0,"",IF((SUMPRODUCT(--('W12'!$M$9:$M$31=$M107),'W12'!$H$9:$H$31,'W12'!$I$9:$I$31+'W12'!$J$9:$J$31)+SUMPRODUCT(--('W12'!$M$35:$M$55=$M107),'W12'!$H$35:$H$55,'W12'!$I$35:$I$55+'W12'!$J$35:$J$55)+SUMPRODUCT(--('W12'!$M$59:$M$85=$M107),'W12'!$H$59:$H$85,'W12'!$I$59:$I$85+'W12'!$J$59:$J$85)+SUMPRODUCT(--('W12'!$M$89:$M$109=$M107),'W12'!$H$89:$H$109,'W12'!$I$89:$I$109+'W12'!$J$89:$J$109))=0,"",(SUMPRODUCT(--($M$9:$M$31=$M107),$H$9:$H$31,$I$9:$I$31+$J$9:$J$31)+SUMPRODUCT(--($M$35:$M$55=$M107),$H$35:$H$55,$I$35:$I$55+$J$35:$J$55)+SUMPRODUCT(--($M$59:$M$85=$M107),$H$59:$H$85,$I$59:$I$85+$J$59:$J$85)+SUMPRODUCT(--($M$89:$M$109=$M107),$H$89:$H$109,$I$89:$I$109+$J$89:$J$109))/(SUMPRODUCT(--('W12'!$M$9:$M$31=$M107),'W12'!$H$9:$H$31,'W12'!$I$9:$I$31+'W12'!$J$9:$J$31)+SUMPRODUCT(--('W12'!$M$35:$M$55=$M107),'W12'!$H$35:$H$55,'W12'!$I$35:$I$55+'W12'!$J$35:$J$55)+SUMPRODUCT(--('W12'!$M$59:$M$85=$M107),'W12'!$H$59:$H$85,'W12'!$I$59:$I$85+'W12'!$J$59:$J$85)+SUMPRODUCT(--('W12'!$M$89:$M$109=$M107),'W12'!$H$89:$H$109,'W12'!$I$89:$I$109+'W12'!$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&amp;CW13  •  Settimana 13&amp;RPagina &amp;P di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tabColor rgb="00548235"/>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14  •  CONSOLIDAMENTO</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IFERROR(SUMPRODUCT(('W14'!$H$9:$H$31&lt;&gt;"")*('W14'!$I$9:$I$31&lt;&gt;"")*'W14'!$H$9:$H$31*('W14'!$I$9:$I$31+'W14'!$J$9:$J$31))/SUMPRODUCT(('W13'!$H$9:$H$31&lt;&gt;"")*('W13'!$I$9:$I$31&lt;&gt;"")*'W13'!$H$9:$H$31*('W13'!$I$9:$I$31+'W13'!$J$9:$J$31))-1,"")</f>
        <v/>
      </c>
      <c r="E5" s="239" t="inlineStr">
        <is>
          <t>G2</t>
        </is>
      </c>
      <c r="F5" s="279">
        <f>IFERROR(SUMPRODUCT(('W14'!$H$35:$H$55&lt;&gt;"")*('W14'!$I$35:$I$55&lt;&gt;"")*'W14'!$H$35:$H$55*('W14'!$I$35:$I$55+'W14'!$J$35:$J$55))/SUMPRODUCT(('W13'!$H$35:$H$55&lt;&gt;"")*('W13'!$I$35:$I$55&lt;&gt;"")*'W13'!$H$35:$H$55*('W13'!$I$35:$I$55+'W13'!$J$35:$J$55))-1,"")</f>
        <v/>
      </c>
      <c r="G5" s="239" t="inlineStr">
        <is>
          <t>G3</t>
        </is>
      </c>
      <c r="H5" s="279">
        <f>IFERROR(SUMPRODUCT(('W14'!$H$59:$H$85&lt;&gt;"")*('W14'!$I$59:$I$85&lt;&gt;"")*'W14'!$H$59:$H$85*('W14'!$I$59:$I$85+'W14'!$J$59:$J$85))/SUMPRODUCT(('W13'!$H$59:$H$85&lt;&gt;"")*('W13'!$I$59:$I$85&lt;&gt;"")*'W13'!$H$59:$H$85*('W13'!$I$59:$I$85+'W13'!$J$59:$J$85))-1,"")</f>
        <v/>
      </c>
      <c r="I5" s="239" t="inlineStr">
        <is>
          <t>G4</t>
        </is>
      </c>
      <c r="J5" s="280" t="inlineStr">
        <is>
          <t>WEEK</t>
        </is>
      </c>
      <c r="K5" s="301">
        <f>IFERROR((SUMPRODUCT(('W14'!$H$9:$H$31&lt;&gt;"")*('W14'!$I$9:$I$31&lt;&gt;"")*'W14'!$H$9:$H$31*('W14'!$I$9:$I$31+'W14'!$J$9:$J$31))+SUMPRODUCT(('W14'!$H$35:$H$55&lt;&gt;"")*('W14'!$I$35:$I$55&lt;&gt;"")*'W14'!$H$35:$H$55*('W14'!$I$35:$I$55+'W14'!$J$35:$J$55))+SUMPRODUCT(('W14'!$H$59:$H$85&lt;&gt;"")*('W14'!$I$59:$I$85&lt;&gt;"")*'W14'!$H$59:$H$85*('W14'!$I$59:$I$85+'W14'!$J$59:$J$85))+SUMPRODUCT(('W14'!$H$89:$H$109&lt;&gt;"")*('W14'!$I$89:$I$109&lt;&gt;"")*'W14'!$H$89:$H$109*('W14'!$I$89:$I$109+'W14'!$J$89:$J$109)))/(SUMPRODUCT(('W13'!$H$9:$H$31&lt;&gt;"")*('W13'!$I$9:$I$31&lt;&gt;"")*'W13'!$H$9:$H$31*('W13'!$I$9:$I$31+'W13'!$J$9:$J$31))+SUMPRODUCT(('W13'!$H$35:$H$55&lt;&gt;"")*('W13'!$I$35:$I$55&lt;&gt;"")*'W13'!$H$35:$H$55*('W13'!$I$35:$I$55+'W13'!$J$35:$J$55))+SUMPRODUCT(('W13'!$H$59:$H$85&lt;&gt;"")*('W13'!$I$59:$I$85&lt;&gt;"")*'W13'!$H$59:$H$85*('W13'!$I$59:$I$85+'W13'!$J$59:$J$85))+SUMPRODUCT(('W13'!$H$89:$H$109&lt;&gt;"")*('W13'!$I$89:$I$109&lt;&gt;"")*'W13'!$H$89:$H$109*('W13'!$I$89:$I$109+'W13'!$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136.5</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13'!$M$9:$M$31=$M9),'W13'!$H$9:$H$31,'W13'!$I$9:$I$31+'W13'!$J$9:$J$31)+SUMPRODUCT(--('W13'!$M$35:$M$55=$M9),'W13'!$H$35:$H$55,'W13'!$I$35:$I$55+'W13'!$J$35:$J$55)+SUMPRODUCT(--('W13'!$M$59:$M$85=$M9),'W13'!$H$59:$H$85,'W13'!$I$59:$I$85+'W13'!$J$59:$J$85)+SUMPRODUCT(--('W13'!$M$89:$M$109=$M9),'W13'!$H$89:$H$109,'W13'!$I$89:$I$109+'W13'!$J$89:$J$109))=0,"",(SUMPRODUCT(--($M$9:$M$31=$M9),$H$9:$H$31,$I$9:$I$31+$J$9:$J$31)+SUMPRODUCT(--($M$35:$M$55=$M9),$H$35:$H$55,$I$35:$I$55+$J$35:$J$55)+SUMPRODUCT(--($M$59:$M$85=$M9),$H$59:$H$85,$I$59:$I$85+$J$59:$J$85)+SUMPRODUCT(--($M$89:$M$109=$M9),$H$89:$H$109,$I$89:$I$109+$J$89:$J$109))/(SUMPRODUCT(--('W13'!$M$9:$M$31=$M9),'W13'!$H$9:$H$31,'W13'!$I$9:$I$31+'W13'!$J$9:$J$31)+SUMPRODUCT(--('W13'!$M$35:$M$55=$M9),'W13'!$H$35:$H$55,'W13'!$I$35:$I$55+'W13'!$J$35:$J$55)+SUMPRODUCT(--('W13'!$M$59:$M$85=$M9),'W13'!$H$59:$H$85,'W13'!$I$59:$I$85+'W13'!$J$59:$J$85)+SUMPRODUCT(--('W13'!$M$89:$M$109=$M9),'W13'!$H$89:$H$109,'W13'!$I$89:$I$109+'W13'!$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57.8</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13'!$M$9:$M$31=$M12),'W13'!$H$9:$H$31,'W13'!$I$9:$I$31+'W13'!$J$9:$J$31)+SUMPRODUCT(--('W13'!$M$35:$M$55=$M12),'W13'!$H$35:$H$55,'W13'!$I$35:$I$55+'W13'!$J$35:$J$55)+SUMPRODUCT(--('W13'!$M$59:$M$85=$M12),'W13'!$H$59:$H$85,'W13'!$I$59:$I$85+'W13'!$J$59:$J$85)+SUMPRODUCT(--('W13'!$M$89:$M$109=$M12),'W13'!$H$89:$H$109,'W13'!$I$89:$I$109+'W13'!$J$89:$J$109))=0,"",(SUMPRODUCT(--($M$9:$M$31=$M12),$H$9:$H$31,$I$9:$I$31+$J$9:$J$31)+SUMPRODUCT(--($M$35:$M$55=$M12),$H$35:$H$55,$I$35:$I$55+$J$35:$J$55)+SUMPRODUCT(--($M$59:$M$85=$M12),$H$59:$H$85,$I$59:$I$85+$J$59:$J$85)+SUMPRODUCT(--($M$89:$M$109=$M12),$H$89:$H$109,$I$89:$I$109+$J$89:$J$109))/(SUMPRODUCT(--('W13'!$M$9:$M$31=$M12),'W13'!$H$9:$H$31,'W13'!$I$9:$I$31+'W13'!$J$9:$J$31)+SUMPRODUCT(--('W13'!$M$35:$M$55=$M12),'W13'!$H$35:$H$55,'W13'!$I$35:$I$55+'W13'!$J$35:$J$55)+SUMPRODUCT(--('W13'!$M$59:$M$85=$M12),'W13'!$H$59:$H$85,'W13'!$I$59:$I$85+'W13'!$J$59:$J$85)+SUMPRODUCT(--('W13'!$M$89:$M$109=$M12),'W13'!$H$89:$H$109,'W13'!$I$89:$I$109+'W13'!$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70.90000000000001</v>
      </c>
      <c r="H15" s="160" t="n"/>
      <c r="I15" s="161" t="n"/>
      <c r="J15" s="161" t="n"/>
      <c r="K15" s="158" t="inlineStr"/>
      <c r="L15" s="283">
        <f>IFERROR(IF($M15="","",IF((SUMPRODUCT(--($M$9:$M$31=$M15),$H$9:$H$31,$I$9:$I$31+$J$9:$J$31)+SUMPRODUCT(--($M$35:$M$55=$M15),$H$35:$H$55,$I$35:$I$55+$J$35:$J$55)+SUMPRODUCT(--($M$59:$M$85=$M15),$H$59:$H$85,$I$59:$I$85+$J$59:$J$85)+SUMPRODUCT(--($M$89:$M$109=$M15),$H$89:$H$109,$I$89:$I$109+$J$89:$J$109))=0,"",IF((SUMPRODUCT(--('W13'!$M$9:$M$31=$M15),'W13'!$H$9:$H$31,'W13'!$I$9:$I$31+'W13'!$J$9:$J$31)+SUMPRODUCT(--('W13'!$M$35:$M$55=$M15),'W13'!$H$35:$H$55,'W13'!$I$35:$I$55+'W13'!$J$35:$J$55)+SUMPRODUCT(--('W13'!$M$59:$M$85=$M15),'W13'!$H$59:$H$85,'W13'!$I$59:$I$85+'W13'!$J$59:$J$85)+SUMPRODUCT(--('W13'!$M$89:$M$109=$M15),'W13'!$H$89:$H$109,'W13'!$I$89:$I$109+'W13'!$J$89:$J$109))=0,"",(SUMPRODUCT(--($M$9:$M$31=$M15),$H$9:$H$31,$I$9:$I$31+$J$9:$J$31)+SUMPRODUCT(--($M$35:$M$55=$M15),$H$35:$H$55,$I$35:$I$55+$J$35:$J$55)+SUMPRODUCT(--($M$59:$M$85=$M15),$H$59:$H$85,$I$59:$I$85+$J$59:$J$85)+SUMPRODUCT(--($M$89:$M$109=$M15),$H$89:$H$109,$I$89:$I$109+$J$89:$J$109))/(SUMPRODUCT(--('W13'!$M$9:$M$31=$M15),'W13'!$H$9:$H$31,'W13'!$I$9:$I$31+'W13'!$J$9:$J$31)+SUMPRODUCT(--('W13'!$M$35:$M$55=$M15),'W13'!$H$35:$H$55,'W13'!$I$35:$I$55+'W13'!$J$35:$J$55)+SUMPRODUCT(--('W13'!$M$59:$M$85=$M15),'W13'!$H$59:$H$85,'W13'!$I$59:$I$85+'W13'!$J$59:$J$85)+SUMPRODUCT(--('W13'!$M$89:$M$109=$M15),'W13'!$H$89:$H$109,'W13'!$I$89:$I$109+'W13'!$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21</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13'!$M$9:$M$31=$M17),'W13'!$H$9:$H$31,'W13'!$I$9:$I$31+'W13'!$J$9:$J$31)+SUMPRODUCT(--('W13'!$M$35:$M$55=$M17),'W13'!$H$35:$H$55,'W13'!$I$35:$I$55+'W13'!$J$35:$J$55)+SUMPRODUCT(--('W13'!$M$59:$M$85=$M17),'W13'!$H$59:$H$85,'W13'!$I$59:$I$85+'W13'!$J$59:$J$85)+SUMPRODUCT(--('W13'!$M$89:$M$109=$M17),'W13'!$H$89:$H$109,'W13'!$I$89:$I$109+'W13'!$J$89:$J$109))=0,"",(SUMPRODUCT(--($M$9:$M$31=$M17),$H$9:$H$31,$I$9:$I$31+$J$9:$J$31)+SUMPRODUCT(--($M$35:$M$55=$M17),$H$35:$H$55,$I$35:$I$55+$J$35:$J$55)+SUMPRODUCT(--($M$59:$M$85=$M17),$H$59:$H$85,$I$59:$I$85+$J$59:$J$85)+SUMPRODUCT(--($M$89:$M$109=$M17),$H$89:$H$109,$I$89:$I$109+$J$89:$J$109))/(SUMPRODUCT(--('W13'!$M$9:$M$31=$M17),'W13'!$H$9:$H$31,'W13'!$I$9:$I$31+'W13'!$J$9:$J$31)+SUMPRODUCT(--('W13'!$M$35:$M$55=$M17),'W13'!$H$35:$H$55,'W13'!$I$35:$I$55+'W13'!$J$35:$J$55)+SUMPRODUCT(--('W13'!$M$59:$M$85=$M17),'W13'!$H$59:$H$85,'W13'!$I$59:$I$85+'W13'!$J$59:$J$85)+SUMPRODUCT(--('W13'!$M$89:$M$109=$M17),'W13'!$H$89:$H$109,'W13'!$I$89:$I$109+'W13'!$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94.5</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13'!$M$9:$M$31=$M19),'W13'!$H$9:$H$31,'W13'!$I$9:$I$31+'W13'!$J$9:$J$31)+SUMPRODUCT(--('W13'!$M$35:$M$55=$M19),'W13'!$H$35:$H$55,'W13'!$I$35:$I$55+'W13'!$J$35:$J$55)+SUMPRODUCT(--('W13'!$M$59:$M$85=$M19),'W13'!$H$59:$H$85,'W13'!$I$59:$I$85+'W13'!$J$59:$J$85)+SUMPRODUCT(--('W13'!$M$89:$M$109=$M19),'W13'!$H$89:$H$109,'W13'!$I$89:$I$109+'W13'!$J$89:$J$109))=0,"",(SUMPRODUCT(--($M$9:$M$31=$M19),$H$9:$H$31,$I$9:$I$31+$J$9:$J$31)+SUMPRODUCT(--($M$35:$M$55=$M19),$H$35:$H$55,$I$35:$I$55+$J$35:$J$55)+SUMPRODUCT(--($M$59:$M$85=$M19),$H$59:$H$85,$I$59:$I$85+$J$59:$J$85)+SUMPRODUCT(--($M$89:$M$109=$M19),$H$89:$H$109,$I$89:$I$109+$J$89:$J$109))/(SUMPRODUCT(--('W13'!$M$9:$M$31=$M19),'W13'!$H$9:$H$31,'W13'!$I$9:$I$31+'W13'!$J$9:$J$31)+SUMPRODUCT(--('W13'!$M$35:$M$55=$M19),'W13'!$H$35:$H$55,'W13'!$I$35:$I$55+'W13'!$J$35:$J$55)+SUMPRODUCT(--('W13'!$M$59:$M$85=$M19),'W13'!$H$59:$H$85,'W13'!$I$59:$I$85+'W13'!$J$59:$J$85)+SUMPRODUCT(--('W13'!$M$89:$M$109=$M19),'W13'!$H$89:$H$109,'W13'!$I$89:$I$109+'W13'!$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13'!$M$9:$M$31=$M22),'W13'!$H$9:$H$31,'W13'!$I$9:$I$31+'W13'!$J$9:$J$31)+SUMPRODUCT(--('W13'!$M$35:$M$55=$M22),'W13'!$H$35:$H$55,'W13'!$I$35:$I$55+'W13'!$J$35:$J$55)+SUMPRODUCT(--('W13'!$M$59:$M$85=$M22),'W13'!$H$59:$H$85,'W13'!$I$59:$I$85+'W13'!$J$59:$J$85)+SUMPRODUCT(--('W13'!$M$89:$M$109=$M22),'W13'!$H$89:$H$109,'W13'!$I$89:$I$109+'W13'!$J$89:$J$109))=0,"",(SUMPRODUCT(--($M$9:$M$31=$M22),$H$9:$H$31,$I$9:$I$31+$J$9:$J$31)+SUMPRODUCT(--($M$35:$M$55=$M22),$H$35:$H$55,$I$35:$I$55+$J$35:$J$55)+SUMPRODUCT(--($M$59:$M$85=$M22),$H$59:$H$85,$I$59:$I$85+$J$59:$J$85)+SUMPRODUCT(--($M$89:$M$109=$M22),$H$89:$H$109,$I$89:$I$109+$J$89:$J$109))/(SUMPRODUCT(--('W13'!$M$9:$M$31=$M22),'W13'!$H$9:$H$31,'W13'!$I$9:$I$31+'W13'!$J$9:$J$31)+SUMPRODUCT(--('W13'!$M$35:$M$55=$M22),'W13'!$H$35:$H$55,'W13'!$I$35:$I$55+'W13'!$J$35:$J$55)+SUMPRODUCT(--('W13'!$M$59:$M$85=$M22),'W13'!$H$59:$H$85,'W13'!$I$59:$I$85+'W13'!$J$59:$J$85)+SUMPRODUCT(--('W13'!$M$89:$M$109=$M22),'W13'!$H$89:$H$109,'W13'!$I$89:$I$109+'W13'!$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13'!$M$9:$M$31=$M25),'W13'!$H$9:$H$31,'W13'!$I$9:$I$31+'W13'!$J$9:$J$31)+SUMPRODUCT(--('W13'!$M$35:$M$55=$M25),'W13'!$H$35:$H$55,'W13'!$I$35:$I$55+'W13'!$J$35:$J$55)+SUMPRODUCT(--('W13'!$M$59:$M$85=$M25),'W13'!$H$59:$H$85,'W13'!$I$59:$I$85+'W13'!$J$59:$J$85)+SUMPRODUCT(--('W13'!$M$89:$M$109=$M25),'W13'!$H$89:$H$109,'W13'!$I$89:$I$109+'W13'!$J$89:$J$109))=0,"",(SUMPRODUCT(--($M$9:$M$31=$M25),$H$9:$H$31,$I$9:$I$31+$J$9:$J$31)+SUMPRODUCT(--($M$35:$M$55=$M25),$H$35:$H$55,$I$35:$I$55+$J$35:$J$55)+SUMPRODUCT(--($M$59:$M$85=$M25),$H$59:$H$85,$I$59:$I$85+$J$59:$J$85)+SUMPRODUCT(--($M$89:$M$109=$M25),$H$89:$H$109,$I$89:$I$109+$J$89:$J$109))/(SUMPRODUCT(--('W13'!$M$9:$M$31=$M25),'W13'!$H$9:$H$31,'W13'!$I$9:$I$31+'W13'!$J$9:$J$31)+SUMPRODUCT(--('W13'!$M$35:$M$55=$M25),'W13'!$H$35:$H$55,'W13'!$I$35:$I$55+'W13'!$J$35:$J$55)+SUMPRODUCT(--('W13'!$M$59:$M$85=$M25),'W13'!$H$59:$H$85,'W13'!$I$59:$I$85+'W13'!$J$59:$J$85)+SUMPRODUCT(--('W13'!$M$89:$M$109=$M25),'W13'!$H$89:$H$109,'W13'!$I$89:$I$109+'W13'!$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13'!$M$9:$M$31=$M29),'W13'!$H$9:$H$31,'W13'!$I$9:$I$31+'W13'!$J$9:$J$31)+SUMPRODUCT(--('W13'!$M$35:$M$55=$M29),'W13'!$H$35:$H$55,'W13'!$I$35:$I$55+'W13'!$J$35:$J$55)+SUMPRODUCT(--('W13'!$M$59:$M$85=$M29),'W13'!$H$59:$H$85,'W13'!$I$59:$I$85+'W13'!$J$59:$J$85)+SUMPRODUCT(--('W13'!$M$89:$M$109=$M29),'W13'!$H$89:$H$109,'W13'!$I$89:$I$109+'W13'!$J$89:$J$109))=0,"",(SUMPRODUCT(--($M$9:$M$31=$M29),$H$9:$H$31,$I$9:$I$31+$J$9:$J$31)+SUMPRODUCT(--($M$35:$M$55=$M29),$H$35:$H$55,$I$35:$I$55+$J$35:$J$55)+SUMPRODUCT(--($M$59:$M$85=$M29),$H$59:$H$85,$I$59:$I$85+$J$59:$J$85)+SUMPRODUCT(--($M$89:$M$109=$M29),$H$89:$H$109,$I$89:$I$109+$J$89:$J$109))/(SUMPRODUCT(--('W13'!$M$9:$M$31=$M29),'W13'!$H$9:$H$31,'W13'!$I$9:$I$31+'W13'!$J$9:$J$31)+SUMPRODUCT(--('W13'!$M$35:$M$55=$M29),'W13'!$H$35:$H$55,'W13'!$I$35:$I$55+'W13'!$J$35:$J$55)+SUMPRODUCT(--('W13'!$M$59:$M$85=$M29),'W13'!$H$59:$H$85,'W13'!$I$59:$I$85+'W13'!$J$59:$J$85)+SUMPRODUCT(--('W13'!$M$89:$M$109=$M29),'W13'!$H$89:$H$109,'W13'!$I$89:$I$109+'W13'!$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178.5</v>
      </c>
      <c r="H35" s="160" t="n"/>
      <c r="I35" s="161" t="n"/>
      <c r="J35" s="161" t="n"/>
      <c r="K35" s="158" t="inlineStr"/>
      <c r="L35" s="283">
        <f>IFERROR(IF($M35="","",IF((SUMPRODUCT(--($M$9:$M$31=$M35),$H$9:$H$31,$I$9:$I$31+$J$9:$J$31)+SUMPRODUCT(--($M$35:$M$55=$M35),$H$35:$H$55,$I$35:$I$55+$J$35:$J$55)+SUMPRODUCT(--($M$59:$M$85=$M35),$H$59:$H$85,$I$59:$I$85+$J$59:$J$85)+SUMPRODUCT(--($M$89:$M$109=$M35),$H$89:$H$109,$I$89:$I$109+$J$89:$J$109))=0,"",IF((SUMPRODUCT(--('W13'!$M$9:$M$31=$M35),'W13'!$H$9:$H$31,'W13'!$I$9:$I$31+'W13'!$J$9:$J$31)+SUMPRODUCT(--('W13'!$M$35:$M$55=$M35),'W13'!$H$35:$H$55,'W13'!$I$35:$I$55+'W13'!$J$35:$J$55)+SUMPRODUCT(--('W13'!$M$59:$M$85=$M35),'W13'!$H$59:$H$85,'W13'!$I$59:$I$85+'W13'!$J$59:$J$85)+SUMPRODUCT(--('W13'!$M$89:$M$109=$M35),'W13'!$H$89:$H$109,'W13'!$I$89:$I$109+'W13'!$J$89:$J$109))=0,"",(SUMPRODUCT(--($M$9:$M$31=$M35),$H$9:$H$31,$I$9:$I$31+$J$9:$J$31)+SUMPRODUCT(--($M$35:$M$55=$M35),$H$35:$H$55,$I$35:$I$55+$J$35:$J$55)+SUMPRODUCT(--($M$59:$M$85=$M35),$H$59:$H$85,$I$59:$I$85+$J$59:$J$85)+SUMPRODUCT(--($M$89:$M$109=$M35),$H$89:$H$109,$I$89:$I$109+$J$89:$J$109))/(SUMPRODUCT(--('W13'!$M$9:$M$31=$M35),'W13'!$H$9:$H$31,'W13'!$I$9:$I$31+'W13'!$J$9:$J$31)+SUMPRODUCT(--('W13'!$M$35:$M$55=$M35),'W13'!$H$35:$H$55,'W13'!$I$35:$I$55+'W13'!$J$35:$J$55)+SUMPRODUCT(--('W13'!$M$59:$M$85=$M35),'W13'!$H$59:$H$85,'W13'!$I$59:$I$85+'W13'!$J$59:$J$85)+SUMPRODUCT(--('W13'!$M$89:$M$109=$M35),'W13'!$H$89:$H$109,'W13'!$I$89:$I$109+'W13'!$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168</v>
      </c>
      <c r="H38" s="160" t="n"/>
      <c r="I38" s="161" t="n"/>
      <c r="J38" s="161" t="n"/>
      <c r="K38" s="164" t="inlineStr"/>
      <c r="L38" s="283">
        <f>IFERROR(IF($M38="","",IF((SUMPRODUCT(--($M$9:$M$31=$M38),$H$9:$H$31,$I$9:$I$31+$J$9:$J$31)+SUMPRODUCT(--($M$35:$M$55=$M38),$H$35:$H$55,$I$35:$I$55+$J$35:$J$55)+SUMPRODUCT(--($M$59:$M$85=$M38),$H$59:$H$85,$I$59:$I$85+$J$59:$J$85)+SUMPRODUCT(--($M$89:$M$109=$M38),$H$89:$H$109,$I$89:$I$109+$J$89:$J$109))=0,"",IF((SUMPRODUCT(--('W13'!$M$9:$M$31=$M38),'W13'!$H$9:$H$31,'W13'!$I$9:$I$31+'W13'!$J$9:$J$31)+SUMPRODUCT(--('W13'!$M$35:$M$55=$M38),'W13'!$H$35:$H$55,'W13'!$I$35:$I$55+'W13'!$J$35:$J$55)+SUMPRODUCT(--('W13'!$M$59:$M$85=$M38),'W13'!$H$59:$H$85,'W13'!$I$59:$I$85+'W13'!$J$59:$J$85)+SUMPRODUCT(--('W13'!$M$89:$M$109=$M38),'W13'!$H$89:$H$109,'W13'!$I$89:$I$109+'W13'!$J$89:$J$109))=0,"",(SUMPRODUCT(--($M$9:$M$31=$M38),$H$9:$H$31,$I$9:$I$31+$J$9:$J$31)+SUMPRODUCT(--($M$35:$M$55=$M38),$H$35:$H$55,$I$35:$I$55+$J$35:$J$55)+SUMPRODUCT(--($M$59:$M$85=$M38),$H$59:$H$85,$I$59:$I$85+$J$59:$J$85)+SUMPRODUCT(--($M$89:$M$109=$M38),$H$89:$H$109,$I$89:$I$109+$J$89:$J$109))/(SUMPRODUCT(--('W13'!$M$9:$M$31=$M38),'W13'!$H$9:$H$31,'W13'!$I$9:$I$31+'W13'!$J$9:$J$31)+SUMPRODUCT(--('W13'!$M$35:$M$55=$M38),'W13'!$H$35:$H$55,'W13'!$I$35:$I$55+'W13'!$J$35:$J$55)+SUMPRODUCT(--('W13'!$M$59:$M$85=$M38),'W13'!$H$59:$H$85,'W13'!$I$59:$I$85+'W13'!$J$59:$J$85)+SUMPRODUCT(--('W13'!$M$89:$M$109=$M38),'W13'!$H$89:$H$109,'W13'!$I$89:$I$109+'W13'!$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68.2</v>
      </c>
      <c r="H41" s="160" t="n"/>
      <c r="I41" s="161" t="n"/>
      <c r="J41" s="161" t="n"/>
      <c r="K41" s="158" t="inlineStr"/>
      <c r="L41" s="283">
        <f>IFERROR(IF($M41="","",IF((SUMPRODUCT(--($M$9:$M$31=$M41),$H$9:$H$31,$I$9:$I$31+$J$9:$J$31)+SUMPRODUCT(--($M$35:$M$55=$M41),$H$35:$H$55,$I$35:$I$55+$J$35:$J$55)+SUMPRODUCT(--($M$59:$M$85=$M41),$H$59:$H$85,$I$59:$I$85+$J$59:$J$85)+SUMPRODUCT(--($M$89:$M$109=$M41),$H$89:$H$109,$I$89:$I$109+$J$89:$J$109))=0,"",IF((SUMPRODUCT(--('W13'!$M$9:$M$31=$M41),'W13'!$H$9:$H$31,'W13'!$I$9:$I$31+'W13'!$J$9:$J$31)+SUMPRODUCT(--('W13'!$M$35:$M$55=$M41),'W13'!$H$35:$H$55,'W13'!$I$35:$I$55+'W13'!$J$35:$J$55)+SUMPRODUCT(--('W13'!$M$59:$M$85=$M41),'W13'!$H$59:$H$85,'W13'!$I$59:$I$85+'W13'!$J$59:$J$85)+SUMPRODUCT(--('W13'!$M$89:$M$109=$M41),'W13'!$H$89:$H$109,'W13'!$I$89:$I$109+'W13'!$J$89:$J$109))=0,"",(SUMPRODUCT(--($M$9:$M$31=$M41),$H$9:$H$31,$I$9:$I$31+$J$9:$J$31)+SUMPRODUCT(--($M$35:$M$55=$M41),$H$35:$H$55,$I$35:$I$55+$J$35:$J$55)+SUMPRODUCT(--($M$59:$M$85=$M41),$H$59:$H$85,$I$59:$I$85+$J$59:$J$85)+SUMPRODUCT(--($M$89:$M$109=$M41),$H$89:$H$109,$I$89:$I$109+$J$89:$J$109))/(SUMPRODUCT(--('W13'!$M$9:$M$31=$M41),'W13'!$H$9:$H$31,'W13'!$I$9:$I$31+'W13'!$J$9:$J$31)+SUMPRODUCT(--('W13'!$M$35:$M$55=$M41),'W13'!$H$35:$H$55,'W13'!$I$35:$I$55+'W13'!$J$35:$J$55)+SUMPRODUCT(--('W13'!$M$59:$M$85=$M41),'W13'!$H$59:$H$85,'W13'!$I$59:$I$85+'W13'!$J$59:$J$85)+SUMPRODUCT(--('W13'!$M$89:$M$109=$M41),'W13'!$H$89:$H$109,'W13'!$I$89:$I$109+'W13'!$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31.5</v>
      </c>
      <c r="H43" s="160" t="n"/>
      <c r="I43" s="161" t="n"/>
      <c r="J43" s="161" t="n"/>
      <c r="K43" s="158" t="inlineStr"/>
      <c r="L43" s="283">
        <f>IFERROR(IF($M43="","",IF((SUMPRODUCT(--($M$9:$M$31=$M43),$H$9:$H$31,$I$9:$I$31+$J$9:$J$31)+SUMPRODUCT(--($M$35:$M$55=$M43),$H$35:$H$55,$I$35:$I$55+$J$35:$J$55)+SUMPRODUCT(--($M$59:$M$85=$M43),$H$59:$H$85,$I$59:$I$85+$J$59:$J$85)+SUMPRODUCT(--($M$89:$M$109=$M43),$H$89:$H$109,$I$89:$I$109+$J$89:$J$109))=0,"",IF((SUMPRODUCT(--('W13'!$M$9:$M$31=$M43),'W13'!$H$9:$H$31,'W13'!$I$9:$I$31+'W13'!$J$9:$J$31)+SUMPRODUCT(--('W13'!$M$35:$M$55=$M43),'W13'!$H$35:$H$55,'W13'!$I$35:$I$55+'W13'!$J$35:$J$55)+SUMPRODUCT(--('W13'!$M$59:$M$85=$M43),'W13'!$H$59:$H$85,'W13'!$I$59:$I$85+'W13'!$J$59:$J$85)+SUMPRODUCT(--('W13'!$M$89:$M$109=$M43),'W13'!$H$89:$H$109,'W13'!$I$89:$I$109+'W13'!$J$89:$J$109))=0,"",(SUMPRODUCT(--($M$9:$M$31=$M43),$H$9:$H$31,$I$9:$I$31+$J$9:$J$31)+SUMPRODUCT(--($M$35:$M$55=$M43),$H$35:$H$55,$I$35:$I$55+$J$35:$J$55)+SUMPRODUCT(--($M$59:$M$85=$M43),$H$59:$H$85,$I$59:$I$85+$J$59:$J$85)+SUMPRODUCT(--($M$89:$M$109=$M43),$H$89:$H$109,$I$89:$I$109+$J$89:$J$109))/(SUMPRODUCT(--('W13'!$M$9:$M$31=$M43),'W13'!$H$9:$H$31,'W13'!$I$9:$I$31+'W13'!$J$9:$J$31)+SUMPRODUCT(--('W13'!$M$35:$M$55=$M43),'W13'!$H$35:$H$55,'W13'!$I$35:$I$55+'W13'!$J$35:$J$55)+SUMPRODUCT(--('W13'!$M$59:$M$85=$M43),'W13'!$H$59:$H$85,'W13'!$I$59:$I$85+'W13'!$J$59:$J$85)+SUMPRODUCT(--('W13'!$M$89:$M$109=$M43),'W13'!$H$89:$H$109,'W13'!$I$89:$I$109+'W13'!$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84</v>
      </c>
      <c r="H46" s="168" t="n"/>
      <c r="I46" s="168" t="n"/>
      <c r="J46" s="168" t="n"/>
      <c r="K46" s="164" t="inlineStr"/>
      <c r="L46" s="283">
        <f>IFERROR(IF($M46="","",IF((SUMPRODUCT(--($M$9:$M$31=$M46),$H$9:$H$31,$I$9:$I$31+$J$9:$J$31)+SUMPRODUCT(--($M$35:$M$55=$M46),$H$35:$H$55,$I$35:$I$55+$J$35:$J$55)+SUMPRODUCT(--($M$59:$M$85=$M46),$H$59:$H$85,$I$59:$I$85+$J$59:$J$85)+SUMPRODUCT(--($M$89:$M$109=$M46),$H$89:$H$109,$I$89:$I$109+$J$89:$J$109))=0,"",IF((SUMPRODUCT(--('W13'!$M$9:$M$31=$M46),'W13'!$H$9:$H$31,'W13'!$I$9:$I$31+'W13'!$J$9:$J$31)+SUMPRODUCT(--('W13'!$M$35:$M$55=$M46),'W13'!$H$35:$H$55,'W13'!$I$35:$I$55+'W13'!$J$35:$J$55)+SUMPRODUCT(--('W13'!$M$59:$M$85=$M46),'W13'!$H$59:$H$85,'W13'!$I$59:$I$85+'W13'!$J$59:$J$85)+SUMPRODUCT(--('W13'!$M$89:$M$109=$M46),'W13'!$H$89:$H$109,'W13'!$I$89:$I$109+'W13'!$J$89:$J$109))=0,"",(SUMPRODUCT(--($M$9:$M$31=$M46),$H$9:$H$31,$I$9:$I$31+$J$9:$J$31)+SUMPRODUCT(--($M$35:$M$55=$M46),$H$35:$H$55,$I$35:$I$55+$J$35:$J$55)+SUMPRODUCT(--($M$59:$M$85=$M46),$H$59:$H$85,$I$59:$I$85+$J$59:$J$85)+SUMPRODUCT(--($M$89:$M$109=$M46),$H$89:$H$109,$I$89:$I$109+$J$89:$J$109))/(SUMPRODUCT(--('W13'!$M$9:$M$31=$M46),'W13'!$H$9:$H$31,'W13'!$I$9:$I$31+'W13'!$J$9:$J$31)+SUMPRODUCT(--('W13'!$M$35:$M$55=$M46),'W13'!$H$35:$H$55,'W13'!$I$35:$I$55+'W13'!$J$35:$J$55)+SUMPRODUCT(--('W13'!$M$59:$M$85=$M46),'W13'!$H$59:$H$85,'W13'!$I$59:$I$85+'W13'!$J$59:$J$85)+SUMPRODUCT(--('W13'!$M$89:$M$109=$M46),'W13'!$H$89:$H$109,'W13'!$I$89:$I$109+'W13'!$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13'!$M$9:$M$31=$M48),'W13'!$H$9:$H$31,'W13'!$I$9:$I$31+'W13'!$J$9:$J$31)+SUMPRODUCT(--('W13'!$M$35:$M$55=$M48),'W13'!$H$35:$H$55,'W13'!$I$35:$I$55+'W13'!$J$35:$J$55)+SUMPRODUCT(--('W13'!$M$59:$M$85=$M48),'W13'!$H$59:$H$85,'W13'!$I$59:$I$85+'W13'!$J$59:$J$85)+SUMPRODUCT(--('W13'!$M$89:$M$109=$M48),'W13'!$H$89:$H$109,'W13'!$I$89:$I$109+'W13'!$J$89:$J$109))=0,"",(SUMPRODUCT(--($M$9:$M$31=$M48),$H$9:$H$31,$I$9:$I$31+$J$9:$J$31)+SUMPRODUCT(--($M$35:$M$55=$M48),$H$35:$H$55,$I$35:$I$55+$J$35:$J$55)+SUMPRODUCT(--($M$59:$M$85=$M48),$H$59:$H$85,$I$59:$I$85+$J$59:$J$85)+SUMPRODUCT(--($M$89:$M$109=$M48),$H$89:$H$109,$I$89:$I$109+$J$89:$J$109))/(SUMPRODUCT(--('W13'!$M$9:$M$31=$M48),'W13'!$H$9:$H$31,'W13'!$I$9:$I$31+'W13'!$J$9:$J$31)+SUMPRODUCT(--('W13'!$M$35:$M$55=$M48),'W13'!$H$35:$H$55,'W13'!$I$35:$I$55+'W13'!$J$35:$J$55)+SUMPRODUCT(--('W13'!$M$59:$M$85=$M48),'W13'!$H$59:$H$85,'W13'!$I$59:$I$85+'W13'!$J$59:$J$85)+SUMPRODUCT(--('W13'!$M$89:$M$109=$M48),'W13'!$H$89:$H$109,'W13'!$I$89:$I$109+'W13'!$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52.5</v>
      </c>
      <c r="H52" s="160" t="n"/>
      <c r="I52" s="161" t="n"/>
      <c r="J52" s="161" t="n"/>
      <c r="K52" s="164" t="inlineStr"/>
      <c r="L52" s="283">
        <f>IFERROR(IF($M52="","",IF((SUMPRODUCT(--($M$9:$M$31=$M52),$H$9:$H$31,$I$9:$I$31+$J$9:$J$31)+SUMPRODUCT(--($M$35:$M$55=$M52),$H$35:$H$55,$I$35:$I$55+$J$35:$J$55)+SUMPRODUCT(--($M$59:$M$85=$M52),$H$59:$H$85,$I$59:$I$85+$J$59:$J$85)+SUMPRODUCT(--($M$89:$M$109=$M52),$H$89:$H$109,$I$89:$I$109+$J$89:$J$109))=0,"",IF((SUMPRODUCT(--('W13'!$M$9:$M$31=$M52),'W13'!$H$9:$H$31,'W13'!$I$9:$I$31+'W13'!$J$9:$J$31)+SUMPRODUCT(--('W13'!$M$35:$M$55=$M52),'W13'!$H$35:$H$55,'W13'!$I$35:$I$55+'W13'!$J$35:$J$55)+SUMPRODUCT(--('W13'!$M$59:$M$85=$M52),'W13'!$H$59:$H$85,'W13'!$I$59:$I$85+'W13'!$J$59:$J$85)+SUMPRODUCT(--('W13'!$M$89:$M$109=$M52),'W13'!$H$89:$H$109,'W13'!$I$89:$I$109+'W13'!$J$89:$J$109))=0,"",(SUMPRODUCT(--($M$9:$M$31=$M52),$H$9:$H$31,$I$9:$I$31+$J$9:$J$31)+SUMPRODUCT(--($M$35:$M$55=$M52),$H$35:$H$55,$I$35:$I$55+$J$35:$J$55)+SUMPRODUCT(--($M$59:$M$85=$M52),$H$59:$H$85,$I$59:$I$85+$J$59:$J$85)+SUMPRODUCT(--($M$89:$M$109=$M52),$H$89:$H$109,$I$89:$I$109+$J$89:$J$109))/(SUMPRODUCT(--('W13'!$M$9:$M$31=$M52),'W13'!$H$9:$H$31,'W13'!$I$9:$I$31+'W13'!$J$9:$J$31)+SUMPRODUCT(--('W13'!$M$35:$M$55=$M52),'W13'!$H$35:$H$55,'W13'!$I$35:$I$55+'W13'!$J$35:$J$55)+SUMPRODUCT(--('W13'!$M$59:$M$85=$M52),'W13'!$H$59:$H$85,'W13'!$I$59:$I$85+'W13'!$J$59:$J$85)+SUMPRODUCT(--('W13'!$M$89:$M$109=$M52),'W13'!$H$89:$H$109,'W13'!$I$89:$I$109+'W13'!$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94.5</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13'!$M$9:$M$31=$M59),'W13'!$H$9:$H$31,'W13'!$I$9:$I$31+'W13'!$J$9:$J$31)+SUMPRODUCT(--('W13'!$M$35:$M$55=$M59),'W13'!$H$35:$H$55,'W13'!$I$35:$I$55+'W13'!$J$35:$J$55)+SUMPRODUCT(--('W13'!$M$59:$M$85=$M59),'W13'!$H$59:$H$85,'W13'!$I$59:$I$85+'W13'!$J$59:$J$85)+SUMPRODUCT(--('W13'!$M$89:$M$109=$M59),'W13'!$H$89:$H$109,'W13'!$I$89:$I$109+'W13'!$J$89:$J$109))=0,"",(SUMPRODUCT(--($M$9:$M$31=$M59),$H$9:$H$31,$I$9:$I$31+$J$9:$J$31)+SUMPRODUCT(--($M$35:$M$55=$M59),$H$35:$H$55,$I$35:$I$55+$J$35:$J$55)+SUMPRODUCT(--($M$59:$M$85=$M59),$H$59:$H$85,$I$59:$I$85+$J$59:$J$85)+SUMPRODUCT(--($M$89:$M$109=$M59),$H$89:$H$109,$I$89:$I$109+$J$89:$J$109))/(SUMPRODUCT(--('W13'!$M$9:$M$31=$M59),'W13'!$H$9:$H$31,'W13'!$I$9:$I$31+'W13'!$J$9:$J$31)+SUMPRODUCT(--('W13'!$M$35:$M$55=$M59),'W13'!$H$35:$H$55,'W13'!$I$35:$I$55+'W13'!$J$35:$J$55)+SUMPRODUCT(--('W13'!$M$59:$M$85=$M59),'W13'!$H$59:$H$85,'W13'!$I$59:$I$85+'W13'!$J$59:$J$85)+SUMPRODUCT(--('W13'!$M$89:$M$109=$M59),'W13'!$H$89:$H$109,'W13'!$I$89:$I$109+'W13'!$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13'!$M$9:$M$31=$M62),'W13'!$H$9:$H$31,'W13'!$I$9:$I$31+'W13'!$J$9:$J$31)+SUMPRODUCT(--('W13'!$M$35:$M$55=$M62),'W13'!$H$35:$H$55,'W13'!$I$35:$I$55+'W13'!$J$35:$J$55)+SUMPRODUCT(--('W13'!$M$59:$M$85=$M62),'W13'!$H$59:$H$85,'W13'!$I$59:$I$85+'W13'!$J$59:$J$85)+SUMPRODUCT(--('W13'!$M$89:$M$109=$M62),'W13'!$H$89:$H$109,'W13'!$I$89:$I$109+'W13'!$J$89:$J$109))=0,"",(SUMPRODUCT(--($M$9:$M$31=$M62),$H$9:$H$31,$I$9:$I$31+$J$9:$J$31)+SUMPRODUCT(--($M$35:$M$55=$M62),$H$35:$H$55,$I$35:$I$55+$J$35:$J$55)+SUMPRODUCT(--($M$59:$M$85=$M62),$H$59:$H$85,$I$59:$I$85+$J$59:$J$85)+SUMPRODUCT(--($M$89:$M$109=$M62),$H$89:$H$109,$I$89:$I$109+$J$89:$J$109))/(SUMPRODUCT(--('W13'!$M$9:$M$31=$M62),'W13'!$H$9:$H$31,'W13'!$I$9:$I$31+'W13'!$J$9:$J$31)+SUMPRODUCT(--('W13'!$M$35:$M$55=$M62),'W13'!$H$35:$H$55,'W13'!$I$35:$I$55+'W13'!$J$35:$J$55)+SUMPRODUCT(--('W13'!$M$59:$M$85=$M62),'W13'!$H$59:$H$85,'W13'!$I$59:$I$85+'W13'!$J$59:$J$85)+SUMPRODUCT(--('W13'!$M$89:$M$109=$M62),'W13'!$H$89:$H$109,'W13'!$I$89:$I$109+'W13'!$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68.2</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13'!$M$9:$M$31=$M65),'W13'!$H$9:$H$31,'W13'!$I$9:$I$31+'W13'!$J$9:$J$31)+SUMPRODUCT(--('W13'!$M$35:$M$55=$M65),'W13'!$H$35:$H$55,'W13'!$I$35:$I$55+'W13'!$J$35:$J$55)+SUMPRODUCT(--('W13'!$M$59:$M$85=$M65),'W13'!$H$59:$H$85,'W13'!$I$59:$I$85+'W13'!$J$59:$J$85)+SUMPRODUCT(--('W13'!$M$89:$M$109=$M65),'W13'!$H$89:$H$109,'W13'!$I$89:$I$109+'W13'!$J$89:$J$109))=0,"",(SUMPRODUCT(--($M$9:$M$31=$M65),$H$9:$H$31,$I$9:$I$31+$J$9:$J$31)+SUMPRODUCT(--($M$35:$M$55=$M65),$H$35:$H$55,$I$35:$I$55+$J$35:$J$55)+SUMPRODUCT(--($M$59:$M$85=$M65),$H$59:$H$85,$I$59:$I$85+$J$59:$J$85)+SUMPRODUCT(--($M$89:$M$109=$M65),$H$89:$H$109,$I$89:$I$109+$J$89:$J$109))/(SUMPRODUCT(--('W13'!$M$9:$M$31=$M65),'W13'!$H$9:$H$31,'W13'!$I$9:$I$31+'W13'!$J$9:$J$31)+SUMPRODUCT(--('W13'!$M$35:$M$55=$M65),'W13'!$H$35:$H$55,'W13'!$I$35:$I$55+'W13'!$J$35:$J$55)+SUMPRODUCT(--('W13'!$M$59:$M$85=$M65),'W13'!$H$59:$H$85,'W13'!$I$59:$I$85+'W13'!$J$59:$J$85)+SUMPRODUCT(--('W13'!$M$89:$M$109=$M65),'W13'!$H$89:$H$109,'W13'!$I$89:$I$109+'W13'!$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13'!$M$9:$M$31=$M67),'W13'!$H$9:$H$31,'W13'!$I$9:$I$31+'W13'!$J$9:$J$31)+SUMPRODUCT(--('W13'!$M$35:$M$55=$M67),'W13'!$H$35:$H$55,'W13'!$I$35:$I$55+'W13'!$J$35:$J$55)+SUMPRODUCT(--('W13'!$M$59:$M$85=$M67),'W13'!$H$59:$H$85,'W13'!$I$59:$I$85+'W13'!$J$59:$J$85)+SUMPRODUCT(--('W13'!$M$89:$M$109=$M67),'W13'!$H$89:$H$109,'W13'!$I$89:$I$109+'W13'!$J$89:$J$109))=0,"",(SUMPRODUCT(--($M$9:$M$31=$M67),$H$9:$H$31,$I$9:$I$31+$J$9:$J$31)+SUMPRODUCT(--($M$35:$M$55=$M67),$H$35:$H$55,$I$35:$I$55+$J$35:$J$55)+SUMPRODUCT(--($M$59:$M$85=$M67),$H$59:$H$85,$I$59:$I$85+$J$59:$J$85)+SUMPRODUCT(--($M$89:$M$109=$M67),$H$89:$H$109,$I$89:$I$109+$J$89:$J$109))/(SUMPRODUCT(--('W13'!$M$9:$M$31=$M67),'W13'!$H$9:$H$31,'W13'!$I$9:$I$31+'W13'!$J$9:$J$31)+SUMPRODUCT(--('W13'!$M$35:$M$55=$M67),'W13'!$H$35:$H$55,'W13'!$I$35:$I$55+'W13'!$J$35:$J$55)+SUMPRODUCT(--('W13'!$M$59:$M$85=$M67),'W13'!$H$59:$H$85,'W13'!$I$59:$I$85+'W13'!$J$59:$J$85)+SUMPRODUCT(--('W13'!$M$89:$M$109=$M67),'W13'!$H$89:$H$109,'W13'!$I$89:$I$109+'W13'!$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73.5</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13'!$M$9:$M$31=$M69),'W13'!$H$9:$H$31,'W13'!$I$9:$I$31+'W13'!$J$9:$J$31)+SUMPRODUCT(--('W13'!$M$35:$M$55=$M69),'W13'!$H$35:$H$55,'W13'!$I$35:$I$55+'W13'!$J$35:$J$55)+SUMPRODUCT(--('W13'!$M$59:$M$85=$M69),'W13'!$H$59:$H$85,'W13'!$I$59:$I$85+'W13'!$J$59:$J$85)+SUMPRODUCT(--('W13'!$M$89:$M$109=$M69),'W13'!$H$89:$H$109,'W13'!$I$89:$I$109+'W13'!$J$89:$J$109))=0,"",(SUMPRODUCT(--($M$9:$M$31=$M69),$H$9:$H$31,$I$9:$I$31+$J$9:$J$31)+SUMPRODUCT(--($M$35:$M$55=$M69),$H$35:$H$55,$I$35:$I$55+$J$35:$J$55)+SUMPRODUCT(--($M$59:$M$85=$M69),$H$59:$H$85,$I$59:$I$85+$J$59:$J$85)+SUMPRODUCT(--($M$89:$M$109=$M69),$H$89:$H$109,$I$89:$I$109+$J$89:$J$109))/(SUMPRODUCT(--('W13'!$M$9:$M$31=$M69),'W13'!$H$9:$H$31,'W13'!$I$9:$I$31+'W13'!$J$9:$J$31)+SUMPRODUCT(--('W13'!$M$35:$M$55=$M69),'W13'!$H$35:$H$55,'W13'!$I$35:$I$55+'W13'!$J$35:$J$55)+SUMPRODUCT(--('W13'!$M$59:$M$85=$M69),'W13'!$H$59:$H$85,'W13'!$I$59:$I$85+'W13'!$J$59:$J$85)+SUMPRODUCT(--('W13'!$M$89:$M$109=$M69),'W13'!$H$89:$H$109,'W13'!$I$89:$I$109+'W13'!$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32.6</v>
      </c>
      <c r="H71" s="168" t="n"/>
      <c r="I71" s="168" t="n"/>
      <c r="J71" s="168" t="n"/>
      <c r="K71" s="158" t="inlineStr"/>
      <c r="L71" s="283">
        <f>IFERROR(IF($M71="","",IF((SUMPRODUCT(--($M$9:$M$31=$M71),$H$9:$H$31,$I$9:$I$31+$J$9:$J$31)+SUMPRODUCT(--($M$35:$M$55=$M71),$H$35:$H$55,$I$35:$I$55+$J$35:$J$55)+SUMPRODUCT(--($M$59:$M$85=$M71),$H$59:$H$85,$I$59:$I$85+$J$59:$J$85)+SUMPRODUCT(--($M$89:$M$109=$M71),$H$89:$H$109,$I$89:$I$109+$J$89:$J$109))=0,"",IF((SUMPRODUCT(--('W13'!$M$9:$M$31=$M71),'W13'!$H$9:$H$31,'W13'!$I$9:$I$31+'W13'!$J$9:$J$31)+SUMPRODUCT(--('W13'!$M$35:$M$55=$M71),'W13'!$H$35:$H$55,'W13'!$I$35:$I$55+'W13'!$J$35:$J$55)+SUMPRODUCT(--('W13'!$M$59:$M$85=$M71),'W13'!$H$59:$H$85,'W13'!$I$59:$I$85+'W13'!$J$59:$J$85)+SUMPRODUCT(--('W13'!$M$89:$M$109=$M71),'W13'!$H$89:$H$109,'W13'!$I$89:$I$109+'W13'!$J$89:$J$109))=0,"",(SUMPRODUCT(--($M$9:$M$31=$M71),$H$9:$H$31,$I$9:$I$31+$J$9:$J$31)+SUMPRODUCT(--($M$35:$M$55=$M71),$H$35:$H$55,$I$35:$I$55+$J$35:$J$55)+SUMPRODUCT(--($M$59:$M$85=$M71),$H$59:$H$85,$I$59:$I$85+$J$59:$J$85)+SUMPRODUCT(--($M$89:$M$109=$M71),$H$89:$H$109,$I$89:$I$109+$J$89:$J$109))/(SUMPRODUCT(--('W13'!$M$9:$M$31=$M71),'W13'!$H$9:$H$31,'W13'!$I$9:$I$31+'W13'!$J$9:$J$31)+SUMPRODUCT(--('W13'!$M$35:$M$55=$M71),'W13'!$H$35:$H$55,'W13'!$I$35:$I$55+'W13'!$J$35:$J$55)+SUMPRODUCT(--('W13'!$M$59:$M$85=$M71),'W13'!$H$59:$H$85,'W13'!$I$59:$I$85+'W13'!$J$59:$J$85)+SUMPRODUCT(--('W13'!$M$89:$M$109=$M71),'W13'!$H$89:$H$109,'W13'!$I$89:$I$109+'W13'!$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13'!$M$9:$M$31=$M74),'W13'!$H$9:$H$31,'W13'!$I$9:$I$31+'W13'!$J$9:$J$31)+SUMPRODUCT(--('W13'!$M$35:$M$55=$M74),'W13'!$H$35:$H$55,'W13'!$I$35:$I$55+'W13'!$J$35:$J$55)+SUMPRODUCT(--('W13'!$M$59:$M$85=$M74),'W13'!$H$59:$H$85,'W13'!$I$59:$I$85+'W13'!$J$59:$J$85)+SUMPRODUCT(--('W13'!$M$89:$M$109=$M74),'W13'!$H$89:$H$109,'W13'!$I$89:$I$109+'W13'!$J$89:$J$109))=0,"",(SUMPRODUCT(--($M$9:$M$31=$M74),$H$9:$H$31,$I$9:$I$31+$J$9:$J$31)+SUMPRODUCT(--($M$35:$M$55=$M74),$H$35:$H$55,$I$35:$I$55+$J$35:$J$55)+SUMPRODUCT(--($M$59:$M$85=$M74),$H$59:$H$85,$I$59:$I$85+$J$59:$J$85)+SUMPRODUCT(--($M$89:$M$109=$M74),$H$89:$H$109,$I$89:$I$109+$J$89:$J$109))/(SUMPRODUCT(--('W13'!$M$9:$M$31=$M74),'W13'!$H$9:$H$31,'W13'!$I$9:$I$31+'W13'!$J$9:$J$31)+SUMPRODUCT(--('W13'!$M$35:$M$55=$M74),'W13'!$H$35:$H$55,'W13'!$I$35:$I$55+'W13'!$J$35:$J$55)+SUMPRODUCT(--('W13'!$M$59:$M$85=$M74),'W13'!$H$59:$H$85,'W13'!$I$59:$I$85+'W13'!$J$59:$J$85)+SUMPRODUCT(--('W13'!$M$89:$M$109=$M74),'W13'!$H$89:$H$109,'W13'!$I$89:$I$109+'W13'!$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27.3</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13'!$M$9:$M$31=$M78),'W13'!$H$9:$H$31,'W13'!$I$9:$I$31+'W13'!$J$9:$J$31)+SUMPRODUCT(--('W13'!$M$35:$M$55=$M78),'W13'!$H$35:$H$55,'W13'!$I$35:$I$55+'W13'!$J$35:$J$55)+SUMPRODUCT(--('W13'!$M$59:$M$85=$M78),'W13'!$H$59:$H$85,'W13'!$I$59:$I$85+'W13'!$J$59:$J$85)+SUMPRODUCT(--('W13'!$M$89:$M$109=$M78),'W13'!$H$89:$H$109,'W13'!$I$89:$I$109+'W13'!$J$89:$J$109))=0,"",(SUMPRODUCT(--($M$9:$M$31=$M78),$H$9:$H$31,$I$9:$I$31+$J$9:$J$31)+SUMPRODUCT(--($M$35:$M$55=$M78),$H$35:$H$55,$I$35:$I$55+$J$35:$J$55)+SUMPRODUCT(--($M$59:$M$85=$M78),$H$59:$H$85,$I$59:$I$85+$J$59:$J$85)+SUMPRODUCT(--($M$89:$M$109=$M78),$H$89:$H$109,$I$89:$I$109+$J$89:$J$109))/(SUMPRODUCT(--('W13'!$M$9:$M$31=$M78),'W13'!$H$9:$H$31,'W13'!$I$9:$I$31+'W13'!$J$9:$J$31)+SUMPRODUCT(--('W13'!$M$35:$M$55=$M78),'W13'!$H$35:$H$55,'W13'!$I$35:$I$55+'W13'!$J$35:$J$55)+SUMPRODUCT(--('W13'!$M$59:$M$85=$M78),'W13'!$H$59:$H$85,'W13'!$I$59:$I$85+'W13'!$J$59:$J$85)+SUMPRODUCT(--('W13'!$M$89:$M$109=$M78),'W13'!$H$89:$H$109,'W13'!$I$89:$I$109+'W13'!$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52.5</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13'!$M$9:$M$31=$M80),'W13'!$H$9:$H$31,'W13'!$I$9:$I$31+'W13'!$J$9:$J$31)+SUMPRODUCT(--('W13'!$M$35:$M$55=$M80),'W13'!$H$35:$H$55,'W13'!$I$35:$I$55+'W13'!$J$35:$J$55)+SUMPRODUCT(--('W13'!$M$59:$M$85=$M80),'W13'!$H$59:$H$85,'W13'!$I$59:$I$85+'W13'!$J$59:$J$85)+SUMPRODUCT(--('W13'!$M$89:$M$109=$M80),'W13'!$H$89:$H$109,'W13'!$I$89:$I$109+'W13'!$J$89:$J$109))=0,"",(SUMPRODUCT(--($M$9:$M$31=$M80),$H$9:$H$31,$I$9:$I$31+$J$9:$J$31)+SUMPRODUCT(--($M$35:$M$55=$M80),$H$35:$H$55,$I$35:$I$55+$J$35:$J$55)+SUMPRODUCT(--($M$59:$M$85=$M80),$H$59:$H$85,$I$59:$I$85+$J$59:$J$85)+SUMPRODUCT(--($M$89:$M$109=$M80),$H$89:$H$109,$I$89:$I$109+$J$89:$J$109))/(SUMPRODUCT(--('W13'!$M$9:$M$31=$M80),'W13'!$H$9:$H$31,'W13'!$I$9:$I$31+'W13'!$J$9:$J$31)+SUMPRODUCT(--('W13'!$M$35:$M$55=$M80),'W13'!$H$35:$H$55,'W13'!$I$35:$I$55+'W13'!$J$35:$J$55)+SUMPRODUCT(--('W13'!$M$59:$M$85=$M80),'W13'!$H$59:$H$85,'W13'!$I$59:$I$85+'W13'!$J$59:$J$85)+SUMPRODUCT(--('W13'!$M$89:$M$109=$M80),'W13'!$H$89:$H$109,'W13'!$I$89:$I$109+'W13'!$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13'!$M$9:$M$31=$M83),'W13'!$H$9:$H$31,'W13'!$I$9:$I$31+'W13'!$J$9:$J$31)+SUMPRODUCT(--('W13'!$M$35:$M$55=$M83),'W13'!$H$35:$H$55,'W13'!$I$35:$I$55+'W13'!$J$35:$J$55)+SUMPRODUCT(--('W13'!$M$59:$M$85=$M83),'W13'!$H$59:$H$85,'W13'!$I$59:$I$85+'W13'!$J$59:$J$85)+SUMPRODUCT(--('W13'!$M$89:$M$109=$M83),'W13'!$H$89:$H$109,'W13'!$I$89:$I$109+'W13'!$J$89:$J$109))=0,"",(SUMPRODUCT(--($M$9:$M$31=$M83),$H$9:$H$31,$I$9:$I$31+$J$9:$J$31)+SUMPRODUCT(--($M$35:$M$55=$M83),$H$35:$H$55,$I$35:$I$55+$J$35:$J$55)+SUMPRODUCT(--($M$59:$M$85=$M83),$H$59:$H$85,$I$59:$I$85+$J$59:$J$85)+SUMPRODUCT(--($M$89:$M$109=$M83),$H$89:$H$109,$I$89:$I$109+$J$89:$J$109))/(SUMPRODUCT(--('W13'!$M$9:$M$31=$M83),'W13'!$H$9:$H$31,'W13'!$I$9:$I$31+'W13'!$J$9:$J$31)+SUMPRODUCT(--('W13'!$M$35:$M$55=$M83),'W13'!$H$35:$H$55,'W13'!$I$35:$I$55+'W13'!$J$35:$J$55)+SUMPRODUCT(--('W13'!$M$59:$M$85=$M83),'W13'!$H$59:$H$85,'W13'!$I$59:$I$85+'W13'!$J$59:$J$85)+SUMPRODUCT(--('W13'!$M$89:$M$109=$M83),'W13'!$H$89:$H$109,'W13'!$I$89:$I$109+'W13'!$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73.5</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13'!$M$9:$M$31=$M89),'W13'!$H$9:$H$31,'W13'!$I$9:$I$31+'W13'!$J$9:$J$31)+SUMPRODUCT(--('W13'!$M$35:$M$55=$M89),'W13'!$H$35:$H$55,'W13'!$I$35:$I$55+'W13'!$J$35:$J$55)+SUMPRODUCT(--('W13'!$M$59:$M$85=$M89),'W13'!$H$59:$H$85,'W13'!$I$59:$I$85+'W13'!$J$59:$J$85)+SUMPRODUCT(--('W13'!$M$89:$M$109=$M89),'W13'!$H$89:$H$109,'W13'!$I$89:$I$109+'W13'!$J$89:$J$109))=0,"",(SUMPRODUCT(--($M$9:$M$31=$M89),$H$9:$H$31,$I$9:$I$31+$J$9:$J$31)+SUMPRODUCT(--($M$35:$M$55=$M89),$H$35:$H$55,$I$35:$I$55+$J$35:$J$55)+SUMPRODUCT(--($M$59:$M$85=$M89),$H$59:$H$85,$I$59:$I$85+$J$59:$J$85)+SUMPRODUCT(--($M$89:$M$109=$M89),$H$89:$H$109,$I$89:$I$109+$J$89:$J$109))/(SUMPRODUCT(--('W13'!$M$9:$M$31=$M89),'W13'!$H$9:$H$31,'W13'!$I$9:$I$31+'W13'!$J$9:$J$31)+SUMPRODUCT(--('W13'!$M$35:$M$55=$M89),'W13'!$H$35:$H$55,'W13'!$I$35:$I$55+'W13'!$J$35:$J$55)+SUMPRODUCT(--('W13'!$M$59:$M$85=$M89),'W13'!$H$59:$H$85,'W13'!$I$59:$I$85+'W13'!$J$59:$J$85)+SUMPRODUCT(--('W13'!$M$89:$M$109=$M89),'W13'!$H$89:$H$109,'W13'!$I$89:$I$109+'W13'!$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189</v>
      </c>
      <c r="H92" s="168" t="n"/>
      <c r="I92" s="168" t="n"/>
      <c r="J92" s="168" t="n"/>
      <c r="K92" s="164" t="inlineStr"/>
      <c r="L92" s="283">
        <f>IFERROR(IF($M92="","",IF((SUMPRODUCT(--($M$9:$M$31=$M92),$H$9:$H$31,$I$9:$I$31+$J$9:$J$31)+SUMPRODUCT(--($M$35:$M$55=$M92),$H$35:$H$55,$I$35:$I$55+$J$35:$J$55)+SUMPRODUCT(--($M$59:$M$85=$M92),$H$59:$H$85,$I$59:$I$85+$J$59:$J$85)+SUMPRODUCT(--($M$89:$M$109=$M92),$H$89:$H$109,$I$89:$I$109+$J$89:$J$109))=0,"",IF((SUMPRODUCT(--('W13'!$M$9:$M$31=$M92),'W13'!$H$9:$H$31,'W13'!$I$9:$I$31+'W13'!$J$9:$J$31)+SUMPRODUCT(--('W13'!$M$35:$M$55=$M92),'W13'!$H$35:$H$55,'W13'!$I$35:$I$55+'W13'!$J$35:$J$55)+SUMPRODUCT(--('W13'!$M$59:$M$85=$M92),'W13'!$H$59:$H$85,'W13'!$I$59:$I$85+'W13'!$J$59:$J$85)+SUMPRODUCT(--('W13'!$M$89:$M$109=$M92),'W13'!$H$89:$H$109,'W13'!$I$89:$I$109+'W13'!$J$89:$J$109))=0,"",(SUMPRODUCT(--($M$9:$M$31=$M92),$H$9:$H$31,$I$9:$I$31+$J$9:$J$31)+SUMPRODUCT(--($M$35:$M$55=$M92),$H$35:$H$55,$I$35:$I$55+$J$35:$J$55)+SUMPRODUCT(--($M$59:$M$85=$M92),$H$59:$H$85,$I$59:$I$85+$J$59:$J$85)+SUMPRODUCT(--($M$89:$M$109=$M92),$H$89:$H$109,$I$89:$I$109+$J$89:$J$109))/(SUMPRODUCT(--('W13'!$M$9:$M$31=$M92),'W13'!$H$9:$H$31,'W13'!$I$9:$I$31+'W13'!$J$9:$J$31)+SUMPRODUCT(--('W13'!$M$35:$M$55=$M92),'W13'!$H$35:$H$55,'W13'!$I$35:$I$55+'W13'!$J$35:$J$55)+SUMPRODUCT(--('W13'!$M$59:$M$85=$M92),'W13'!$H$59:$H$85,'W13'!$I$59:$I$85+'W13'!$J$59:$J$85)+SUMPRODUCT(--('W13'!$M$89:$M$109=$M92),'W13'!$H$89:$H$109,'W13'!$I$89:$I$109+'W13'!$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168</v>
      </c>
      <c r="H94" s="168" t="n"/>
      <c r="I94" s="168" t="n"/>
      <c r="J94" s="168" t="n"/>
      <c r="K94" s="164" t="inlineStr"/>
      <c r="L94" s="283">
        <f>IFERROR(IF($M94="","",IF((SUMPRODUCT(--($M$9:$M$31=$M94),$H$9:$H$31,$I$9:$I$31+$J$9:$J$31)+SUMPRODUCT(--($M$35:$M$55=$M94),$H$35:$H$55,$I$35:$I$55+$J$35:$J$55)+SUMPRODUCT(--($M$59:$M$85=$M94),$H$59:$H$85,$I$59:$I$85+$J$59:$J$85)+SUMPRODUCT(--($M$89:$M$109=$M94),$H$89:$H$109,$I$89:$I$109+$J$89:$J$109))=0,"",IF((SUMPRODUCT(--('W13'!$M$9:$M$31=$M94),'W13'!$H$9:$H$31,'W13'!$I$9:$I$31+'W13'!$J$9:$J$31)+SUMPRODUCT(--('W13'!$M$35:$M$55=$M94),'W13'!$H$35:$H$55,'W13'!$I$35:$I$55+'W13'!$J$35:$J$55)+SUMPRODUCT(--('W13'!$M$59:$M$85=$M94),'W13'!$H$59:$H$85,'W13'!$I$59:$I$85+'W13'!$J$59:$J$85)+SUMPRODUCT(--('W13'!$M$89:$M$109=$M94),'W13'!$H$89:$H$109,'W13'!$I$89:$I$109+'W13'!$J$89:$J$109))=0,"",(SUMPRODUCT(--($M$9:$M$31=$M94),$H$9:$H$31,$I$9:$I$31+$J$9:$J$31)+SUMPRODUCT(--($M$35:$M$55=$M94),$H$35:$H$55,$I$35:$I$55+$J$35:$J$55)+SUMPRODUCT(--($M$59:$M$85=$M94),$H$59:$H$85,$I$59:$I$85+$J$59:$J$85)+SUMPRODUCT(--($M$89:$M$109=$M94),$H$89:$H$109,$I$89:$I$109+$J$89:$J$109))/(SUMPRODUCT(--('W13'!$M$9:$M$31=$M94),'W13'!$H$9:$H$31,'W13'!$I$9:$I$31+'W13'!$J$9:$J$31)+SUMPRODUCT(--('W13'!$M$35:$M$55=$M94),'W13'!$H$35:$H$55,'W13'!$I$35:$I$55+'W13'!$J$35:$J$55)+SUMPRODUCT(--('W13'!$M$59:$M$85=$M94),'W13'!$H$59:$H$85,'W13'!$I$59:$I$85+'W13'!$J$59:$J$85)+SUMPRODUCT(--('W13'!$M$89:$M$109=$M94),'W13'!$H$89:$H$109,'W13'!$I$89:$I$109+'W13'!$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63</v>
      </c>
      <c r="H96" s="168" t="n"/>
      <c r="I96" s="168" t="n"/>
      <c r="J96" s="168" t="n"/>
      <c r="K96" s="164" t="inlineStr"/>
      <c r="L96" s="283">
        <f>IFERROR(IF($M96="","",IF((SUMPRODUCT(--($M$9:$M$31=$M96),$H$9:$H$31,$I$9:$I$31+$J$9:$J$31)+SUMPRODUCT(--($M$35:$M$55=$M96),$H$35:$H$55,$I$35:$I$55+$J$35:$J$55)+SUMPRODUCT(--($M$59:$M$85=$M96),$H$59:$H$85,$I$59:$I$85+$J$59:$J$85)+SUMPRODUCT(--($M$89:$M$109=$M96),$H$89:$H$109,$I$89:$I$109+$J$89:$J$109))=0,"",IF((SUMPRODUCT(--('W13'!$M$9:$M$31=$M96),'W13'!$H$9:$H$31,'W13'!$I$9:$I$31+'W13'!$J$9:$J$31)+SUMPRODUCT(--('W13'!$M$35:$M$55=$M96),'W13'!$H$35:$H$55,'W13'!$I$35:$I$55+'W13'!$J$35:$J$55)+SUMPRODUCT(--('W13'!$M$59:$M$85=$M96),'W13'!$H$59:$H$85,'W13'!$I$59:$I$85+'W13'!$J$59:$J$85)+SUMPRODUCT(--('W13'!$M$89:$M$109=$M96),'W13'!$H$89:$H$109,'W13'!$I$89:$I$109+'W13'!$J$89:$J$109))=0,"",(SUMPRODUCT(--($M$9:$M$31=$M96),$H$9:$H$31,$I$9:$I$31+$J$9:$J$31)+SUMPRODUCT(--($M$35:$M$55=$M96),$H$35:$H$55,$I$35:$I$55+$J$35:$J$55)+SUMPRODUCT(--($M$59:$M$85=$M96),$H$59:$H$85,$I$59:$I$85+$J$59:$J$85)+SUMPRODUCT(--($M$89:$M$109=$M96),$H$89:$H$109,$I$89:$I$109+$J$89:$J$109))/(SUMPRODUCT(--('W13'!$M$9:$M$31=$M96),'W13'!$H$9:$H$31,'W13'!$I$9:$I$31+'W13'!$J$9:$J$31)+SUMPRODUCT(--('W13'!$M$35:$M$55=$M96),'W13'!$H$35:$H$55,'W13'!$I$35:$I$55+'W13'!$J$35:$J$55)+SUMPRODUCT(--('W13'!$M$59:$M$85=$M96),'W13'!$H$59:$H$85,'W13'!$I$59:$I$85+'W13'!$J$59:$J$85)+SUMPRODUCT(--('W13'!$M$89:$M$109=$M96),'W13'!$H$89:$H$109,'W13'!$I$89:$I$109+'W13'!$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68.2</v>
      </c>
      <c r="H99" s="168" t="n"/>
      <c r="I99" s="168" t="n"/>
      <c r="J99" s="168" t="n"/>
      <c r="K99" s="158" t="inlineStr"/>
      <c r="L99" s="283">
        <f>IFERROR(IF($M99="","",IF((SUMPRODUCT(--($M$9:$M$31=$M99),$H$9:$H$31,$I$9:$I$31+$J$9:$J$31)+SUMPRODUCT(--($M$35:$M$55=$M99),$H$35:$H$55,$I$35:$I$55+$J$35:$J$55)+SUMPRODUCT(--($M$59:$M$85=$M99),$H$59:$H$85,$I$59:$I$85+$J$59:$J$85)+SUMPRODUCT(--($M$89:$M$109=$M99),$H$89:$H$109,$I$89:$I$109+$J$89:$J$109))=0,"",IF((SUMPRODUCT(--('W13'!$M$9:$M$31=$M99),'W13'!$H$9:$H$31,'W13'!$I$9:$I$31+'W13'!$J$9:$J$31)+SUMPRODUCT(--('W13'!$M$35:$M$55=$M99),'W13'!$H$35:$H$55,'W13'!$I$35:$I$55+'W13'!$J$35:$J$55)+SUMPRODUCT(--('W13'!$M$59:$M$85=$M99),'W13'!$H$59:$H$85,'W13'!$I$59:$I$85+'W13'!$J$59:$J$85)+SUMPRODUCT(--('W13'!$M$89:$M$109=$M99),'W13'!$H$89:$H$109,'W13'!$I$89:$I$109+'W13'!$J$89:$J$109))=0,"",(SUMPRODUCT(--($M$9:$M$31=$M99),$H$9:$H$31,$I$9:$I$31+$J$9:$J$31)+SUMPRODUCT(--($M$35:$M$55=$M99),$H$35:$H$55,$I$35:$I$55+$J$35:$J$55)+SUMPRODUCT(--($M$59:$M$85=$M99),$H$59:$H$85,$I$59:$I$85+$J$59:$J$85)+SUMPRODUCT(--($M$89:$M$109=$M99),$H$89:$H$109,$I$89:$I$109+$J$89:$J$109))/(SUMPRODUCT(--('W13'!$M$9:$M$31=$M99),'W13'!$H$9:$H$31,'W13'!$I$9:$I$31+'W13'!$J$9:$J$31)+SUMPRODUCT(--('W13'!$M$35:$M$55=$M99),'W13'!$H$35:$H$55,'W13'!$I$35:$I$55+'W13'!$J$35:$J$55)+SUMPRODUCT(--('W13'!$M$59:$M$85=$M99),'W13'!$H$59:$H$85,'W13'!$I$59:$I$85+'W13'!$J$59:$J$85)+SUMPRODUCT(--('W13'!$M$89:$M$109=$M99),'W13'!$H$89:$H$109,'W13'!$I$89:$I$109+'W13'!$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13'!$M$9:$M$31=$M101),'W13'!$H$9:$H$31,'W13'!$I$9:$I$31+'W13'!$J$9:$J$31)+SUMPRODUCT(--('W13'!$M$35:$M$55=$M101),'W13'!$H$35:$H$55,'W13'!$I$35:$I$55+'W13'!$J$35:$J$55)+SUMPRODUCT(--('W13'!$M$59:$M$85=$M101),'W13'!$H$59:$H$85,'W13'!$I$59:$I$85+'W13'!$J$59:$J$85)+SUMPRODUCT(--('W13'!$M$89:$M$109=$M101),'W13'!$H$89:$H$109,'W13'!$I$89:$I$109+'W13'!$J$89:$J$109))=0,"",(SUMPRODUCT(--($M$9:$M$31=$M101),$H$9:$H$31,$I$9:$I$31+$J$9:$J$31)+SUMPRODUCT(--($M$35:$M$55=$M101),$H$35:$H$55,$I$35:$I$55+$J$35:$J$55)+SUMPRODUCT(--($M$59:$M$85=$M101),$H$59:$H$85,$I$59:$I$85+$J$59:$J$85)+SUMPRODUCT(--($M$89:$M$109=$M101),$H$89:$H$109,$I$89:$I$109+$J$89:$J$109))/(SUMPRODUCT(--('W13'!$M$9:$M$31=$M101),'W13'!$H$9:$H$31,'W13'!$I$9:$I$31+'W13'!$J$9:$J$31)+SUMPRODUCT(--('W13'!$M$35:$M$55=$M101),'W13'!$H$35:$H$55,'W13'!$I$35:$I$55+'W13'!$J$35:$J$55)+SUMPRODUCT(--('W13'!$M$59:$M$85=$M101),'W13'!$H$59:$H$85,'W13'!$I$59:$I$85+'W13'!$J$59:$J$85)+SUMPRODUCT(--('W13'!$M$89:$M$109=$M101),'W13'!$H$89:$H$109,'W13'!$I$89:$I$109+'W13'!$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13'!$M$9:$M$31=$M103),'W13'!$H$9:$H$31,'W13'!$I$9:$I$31+'W13'!$J$9:$J$31)+SUMPRODUCT(--('W13'!$M$35:$M$55=$M103),'W13'!$H$35:$H$55,'W13'!$I$35:$I$55+'W13'!$J$35:$J$55)+SUMPRODUCT(--('W13'!$M$59:$M$85=$M103),'W13'!$H$59:$H$85,'W13'!$I$59:$I$85+'W13'!$J$59:$J$85)+SUMPRODUCT(--('W13'!$M$89:$M$109=$M103),'W13'!$H$89:$H$109,'W13'!$I$89:$I$109+'W13'!$J$89:$J$109))=0,"",(SUMPRODUCT(--($M$9:$M$31=$M103),$H$9:$H$31,$I$9:$I$31+$J$9:$J$31)+SUMPRODUCT(--($M$35:$M$55=$M103),$H$35:$H$55,$I$35:$I$55+$J$35:$J$55)+SUMPRODUCT(--($M$59:$M$85=$M103),$H$59:$H$85,$I$59:$I$85+$J$59:$J$85)+SUMPRODUCT(--($M$89:$M$109=$M103),$H$89:$H$109,$I$89:$I$109+$J$89:$J$109))/(SUMPRODUCT(--('W13'!$M$9:$M$31=$M103),'W13'!$H$9:$H$31,'W13'!$I$9:$I$31+'W13'!$J$9:$J$31)+SUMPRODUCT(--('W13'!$M$35:$M$55=$M103),'W13'!$H$35:$H$55,'W13'!$I$35:$I$55+'W13'!$J$35:$J$55)+SUMPRODUCT(--('W13'!$M$59:$M$85=$M103),'W13'!$H$59:$H$85,'W13'!$I$59:$I$85+'W13'!$J$59:$J$85)+SUMPRODUCT(--('W13'!$M$89:$M$109=$M103),'W13'!$H$89:$H$109,'W13'!$I$89:$I$109+'W13'!$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52.5</v>
      </c>
      <c r="H107" s="168" t="n"/>
      <c r="I107" s="168" t="n"/>
      <c r="J107" s="168" t="n"/>
      <c r="K107" s="158" t="inlineStr"/>
      <c r="L107" s="283">
        <f>IFERROR(IF($M107="","",IF((SUMPRODUCT(--($M$9:$M$31=$M107),$H$9:$H$31,$I$9:$I$31+$J$9:$J$31)+SUMPRODUCT(--($M$35:$M$55=$M107),$H$35:$H$55,$I$35:$I$55+$J$35:$J$55)+SUMPRODUCT(--($M$59:$M$85=$M107),$H$59:$H$85,$I$59:$I$85+$J$59:$J$85)+SUMPRODUCT(--($M$89:$M$109=$M107),$H$89:$H$109,$I$89:$I$109+$J$89:$J$109))=0,"",IF((SUMPRODUCT(--('W13'!$M$9:$M$31=$M107),'W13'!$H$9:$H$31,'W13'!$I$9:$I$31+'W13'!$J$9:$J$31)+SUMPRODUCT(--('W13'!$M$35:$M$55=$M107),'W13'!$H$35:$H$55,'W13'!$I$35:$I$55+'W13'!$J$35:$J$55)+SUMPRODUCT(--('W13'!$M$59:$M$85=$M107),'W13'!$H$59:$H$85,'W13'!$I$59:$I$85+'W13'!$J$59:$J$85)+SUMPRODUCT(--('W13'!$M$89:$M$109=$M107),'W13'!$H$89:$H$109,'W13'!$I$89:$I$109+'W13'!$J$89:$J$109))=0,"",(SUMPRODUCT(--($M$9:$M$31=$M107),$H$9:$H$31,$I$9:$I$31+$J$9:$J$31)+SUMPRODUCT(--($M$35:$M$55=$M107),$H$35:$H$55,$I$35:$I$55+$J$35:$J$55)+SUMPRODUCT(--($M$59:$M$85=$M107),$H$59:$H$85,$I$59:$I$85+$J$59:$J$85)+SUMPRODUCT(--($M$89:$M$109=$M107),$H$89:$H$109,$I$89:$I$109+$J$89:$J$109))/(SUMPRODUCT(--('W13'!$M$9:$M$31=$M107),'W13'!$H$9:$H$31,'W13'!$I$9:$I$31+'W13'!$J$9:$J$31)+SUMPRODUCT(--('W13'!$M$35:$M$55=$M107),'W13'!$H$35:$H$55,'W13'!$I$35:$I$55+'W13'!$J$35:$J$55)+SUMPRODUCT(--('W13'!$M$59:$M$85=$M107),'W13'!$H$59:$H$85,'W13'!$I$59:$I$85+'W13'!$J$59:$J$85)+SUMPRODUCT(--('W13'!$M$89:$M$109=$M107),'W13'!$H$89:$H$109,'W13'!$I$89:$I$109+'W13'!$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&amp;CW14  •  Settimana 14&amp;RPagina &amp;P di &amp;N</oddFooter>
    <evenHeader/>
    <evenFooter/>
    <firstHeader/>
    <firstFooter/>
  </headerFooter>
  <drawing xmlns:r="http://schemas.openxmlformats.org/officeDocument/2006/relationships" r:id="rId1"/>
</worksheet>
</file>

<file path=xl/worksheets/sheet22.xml><?xml version="1.0" encoding="utf-8"?>
<worksheet xmlns="http://schemas.openxmlformats.org/spreadsheetml/2006/main">
  <sheetPr>
    <tabColor rgb="002F8F9D"/>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15  •  CONSOLIDAMENTO</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IFERROR(SUMPRODUCT(('W15'!$H$9:$H$31&lt;&gt;"")*('W15'!$I$9:$I$31&lt;&gt;"")*'W15'!$H$9:$H$31*('W15'!$I$9:$I$31+'W15'!$J$9:$J$31))/SUMPRODUCT(('W14'!$H$9:$H$31&lt;&gt;"")*('W14'!$I$9:$I$31&lt;&gt;"")*'W14'!$H$9:$H$31*('W14'!$I$9:$I$31+'W14'!$J$9:$J$31))-1,"")</f>
        <v/>
      </c>
      <c r="E5" s="239" t="inlineStr">
        <is>
          <t>G2</t>
        </is>
      </c>
      <c r="F5" s="279">
        <f>IFERROR(SUMPRODUCT(('W15'!$H$35:$H$55&lt;&gt;"")*('W15'!$I$35:$I$55&lt;&gt;"")*'W15'!$H$35:$H$55*('W15'!$I$35:$I$55+'W15'!$J$35:$J$55))/SUMPRODUCT(('W14'!$H$35:$H$55&lt;&gt;"")*('W14'!$I$35:$I$55&lt;&gt;"")*'W14'!$H$35:$H$55*('W14'!$I$35:$I$55+'W14'!$J$35:$J$55))-1,"")</f>
        <v/>
      </c>
      <c r="G5" s="239" t="inlineStr">
        <is>
          <t>G3</t>
        </is>
      </c>
      <c r="H5" s="279">
        <f>IFERROR(SUMPRODUCT(('W15'!$H$59:$H$85&lt;&gt;"")*('W15'!$I$59:$I$85&lt;&gt;"")*'W15'!$H$59:$H$85*('W15'!$I$59:$I$85+'W15'!$J$59:$J$85))/SUMPRODUCT(('W14'!$H$59:$H$85&lt;&gt;"")*('W14'!$I$59:$I$85&lt;&gt;"")*'W14'!$H$59:$H$85*('W14'!$I$59:$I$85+'W14'!$J$59:$J$85))-1,"")</f>
        <v/>
      </c>
      <c r="I5" s="239" t="inlineStr">
        <is>
          <t>G4</t>
        </is>
      </c>
      <c r="J5" s="280" t="inlineStr">
        <is>
          <t>WEEK</t>
        </is>
      </c>
      <c r="K5" s="301">
        <f>IFERROR((SUMPRODUCT(('W15'!$H$9:$H$31&lt;&gt;"")*('W15'!$I$9:$I$31&lt;&gt;"")*'W15'!$H$9:$H$31*('W15'!$I$9:$I$31+'W15'!$J$9:$J$31))+SUMPRODUCT(('W15'!$H$35:$H$55&lt;&gt;"")*('W15'!$I$35:$I$55&lt;&gt;"")*'W15'!$H$35:$H$55*('W15'!$I$35:$I$55+'W15'!$J$35:$J$55))+SUMPRODUCT(('W15'!$H$59:$H$85&lt;&gt;"")*('W15'!$I$59:$I$85&lt;&gt;"")*'W15'!$H$59:$H$85*('W15'!$I$59:$I$85+'W15'!$J$59:$J$85))+SUMPRODUCT(('W15'!$H$89:$H$109&lt;&gt;"")*('W15'!$I$89:$I$109&lt;&gt;"")*'W15'!$H$89:$H$109*('W15'!$I$89:$I$109+'W15'!$J$89:$J$109)))/(SUMPRODUCT(('W14'!$H$9:$H$31&lt;&gt;"")*('W14'!$I$9:$I$31&lt;&gt;"")*'W14'!$H$9:$H$31*('W14'!$I$9:$I$31+'W14'!$J$9:$J$31))+SUMPRODUCT(('W14'!$H$35:$H$55&lt;&gt;"")*('W14'!$I$35:$I$55&lt;&gt;"")*'W14'!$H$35:$H$55*('W14'!$I$35:$I$55+'W14'!$J$35:$J$55))+SUMPRODUCT(('W14'!$H$59:$H$85&lt;&gt;"")*('W14'!$I$59:$I$85&lt;&gt;"")*'W14'!$H$59:$H$85*('W14'!$I$59:$I$85+'W14'!$J$59:$J$85))+SUMPRODUCT(('W14'!$H$89:$H$109&lt;&gt;"")*('W14'!$I$89:$I$109&lt;&gt;"")*'W14'!$H$89:$H$109*('W14'!$I$89:$I$109+'W14'!$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2</v>
      </c>
      <c r="F9" s="248" t="inlineStr">
        <is>
          <t>3–4 min</t>
        </is>
      </c>
      <c r="G9" s="249" t="n">
        <v>139.1</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14'!$M$9:$M$31=$M9),'W14'!$H$9:$H$31,'W14'!$I$9:$I$31+'W14'!$J$9:$J$31)+SUMPRODUCT(--('W14'!$M$35:$M$55=$M9),'W14'!$H$35:$H$55,'W14'!$I$35:$I$55+'W14'!$J$35:$J$55)+SUMPRODUCT(--('W14'!$M$59:$M$85=$M9),'W14'!$H$59:$H$85,'W14'!$I$59:$I$85+'W14'!$J$59:$J$85)+SUMPRODUCT(--('W14'!$M$89:$M$109=$M9),'W14'!$H$89:$H$109,'W14'!$I$89:$I$109+'W14'!$J$89:$J$109))=0,"",(SUMPRODUCT(--($M$9:$M$31=$M9),$H$9:$H$31,$I$9:$I$31+$J$9:$J$31)+SUMPRODUCT(--($M$35:$M$55=$M9),$H$35:$H$55,$I$35:$I$55+$J$35:$J$55)+SUMPRODUCT(--($M$59:$M$85=$M9),$H$59:$H$85,$I$59:$I$85+$J$59:$J$85)+SUMPRODUCT(--($M$89:$M$109=$M9),$H$89:$H$109,$I$89:$I$109+$J$89:$J$109))/(SUMPRODUCT(--('W14'!$M$9:$M$31=$M9),'W14'!$H$9:$H$31,'W14'!$I$9:$I$31+'W14'!$J$9:$J$31)+SUMPRODUCT(--('W14'!$M$35:$M$55=$M9),'W14'!$H$35:$H$55,'W14'!$I$35:$I$55+'W14'!$J$35:$J$55)+SUMPRODUCT(--('W14'!$M$59:$M$85=$M9),'W14'!$H$59:$H$85,'W14'!$I$59:$I$85+'W14'!$J$59:$J$85)+SUMPRODUCT(--('W14'!$M$89:$M$109=$M9),'W14'!$H$89:$H$109,'W14'!$I$89:$I$109+'W14'!$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2</v>
      </c>
      <c r="F10" s="252" t="inlineStr">
        <is>
          <t>3 min</t>
        </is>
      </c>
      <c r="G10" s="293">
        <f>IF(H9="","",ROUND(H9*0.925/2.5,0)*2.5)</f>
        <v/>
      </c>
      <c r="H10" s="160" t="n"/>
      <c r="I10" s="161" t="n"/>
      <c r="J10" s="161" t="n"/>
      <c r="K10" s="252" t="inlineStr">
        <is>
          <t>BACK-OFF — -7–10% dal top set reale</t>
        </is>
      </c>
      <c r="L10" s="294" t="n"/>
      <c r="M10" t="inlineStr">
        <is>
          <t>Panca piana bilanciere</t>
        </is>
      </c>
      <c r="N10" t="inlineStr">
        <is>
          <t>G1</t>
        </is>
      </c>
    </row>
    <row r="11" ht="24" customHeight="1">
      <c r="A11" s="284" t="n"/>
      <c r="B11" s="284" t="n"/>
      <c r="C11" s="247" t="n">
        <v>2</v>
      </c>
      <c r="D11" s="284" t="n"/>
      <c r="E11" s="284" t="n"/>
      <c r="F11" s="284" t="n"/>
      <c r="G11" s="189" t="n"/>
      <c r="H11" s="160" t="n"/>
      <c r="I11" s="161" t="n"/>
      <c r="J11" s="161" t="n"/>
      <c r="K11" s="284" t="n"/>
      <c r="L11" s="295" t="n"/>
      <c r="M11" t="inlineStr">
        <is>
          <t>Panca piana bilanciere</t>
        </is>
      </c>
      <c r="N11" t="inlineStr">
        <is>
          <t>G1</t>
        </is>
      </c>
    </row>
    <row r="12" ht="24" customHeight="1">
      <c r="A12" s="251" t="inlineStr">
        <is>
          <t>Spinta inclinata</t>
        </is>
      </c>
      <c r="B12" s="246" t="inlineStr">
        <is>
          <t>Panca inclinata 30° manubri</t>
        </is>
      </c>
      <c r="C12" s="247" t="n">
        <v>1</v>
      </c>
      <c r="D12" s="252" t="inlineStr">
        <is>
          <t>8–12</t>
        </is>
      </c>
      <c r="E12" s="252" t="n">
        <v>2</v>
      </c>
      <c r="F12" s="252" t="inlineStr">
        <is>
          <t>2–3 min</t>
        </is>
      </c>
      <c r="G12" s="253" t="n">
        <v>58.9</v>
      </c>
      <c r="H12" s="160" t="n"/>
      <c r="I12" s="161" t="n"/>
      <c r="J12" s="161" t="n"/>
      <c r="K12" s="252" t="inlineStr">
        <is>
          <t>Priorità parte alta del petto</t>
        </is>
      </c>
      <c r="L12" s="283">
        <f>IFERROR(IF($M12="","",IF((SUMPRODUCT(--($M$9:$M$31=$M12),$H$9:$H$31,$I$9:$I$31+$J$9:$J$31)+SUMPRODUCT(--($M$35:$M$55=$M12),$H$35:$H$55,$I$35:$I$55+$J$35:$J$55)+SUMPRODUCT(--($M$59:$M$85=$M12),$H$59:$H$85,$I$59:$I$85+$J$59:$J$85)+SUMPRODUCT(--($M$89:$M$109=$M12),$H$89:$H$109,$I$89:$I$109+$J$89:$J$109))=0,"",IF((SUMPRODUCT(--('W14'!$M$9:$M$31=$M12),'W14'!$H$9:$H$31,'W14'!$I$9:$I$31+'W14'!$J$9:$J$31)+SUMPRODUCT(--('W14'!$M$35:$M$55=$M12),'W14'!$H$35:$H$55,'W14'!$I$35:$I$55+'W14'!$J$35:$J$55)+SUMPRODUCT(--('W14'!$M$59:$M$85=$M12),'W14'!$H$59:$H$85,'W14'!$I$59:$I$85+'W14'!$J$59:$J$85)+SUMPRODUCT(--('W14'!$M$89:$M$109=$M12),'W14'!$H$89:$H$109,'W14'!$I$89:$I$109+'W14'!$J$89:$J$109))=0,"",(SUMPRODUCT(--($M$9:$M$31=$M12),$H$9:$H$31,$I$9:$I$31+$J$9:$J$31)+SUMPRODUCT(--($M$35:$M$55=$M12),$H$35:$H$55,$I$35:$I$55+$J$35:$J$55)+SUMPRODUCT(--($M$59:$M$85=$M12),$H$59:$H$85,$I$59:$I$85+$J$59:$J$85)+SUMPRODUCT(--($M$89:$M$109=$M12),$H$89:$H$109,$I$89:$I$109+$J$89:$J$109))/(SUMPRODUCT(--('W14'!$M$9:$M$31=$M12),'W14'!$H$9:$H$31,'W14'!$I$9:$I$31+'W14'!$J$9:$J$31)+SUMPRODUCT(--('W14'!$M$35:$M$55=$M12),'W14'!$H$35:$H$55,'W14'!$I$35:$I$55+'W14'!$J$35:$J$55)+SUMPRODUCT(--('W14'!$M$59:$M$85=$M12),'W14'!$H$59:$H$85,'W14'!$I$59:$I$85+'W14'!$J$59:$J$85)+SUMPRODUCT(--('W14'!$M$89:$M$109=$M12),'W14'!$H$89:$H$109,'W14'!$I$89:$I$109+'W14'!$J$89:$J$109))-1))),"")</f>
        <v/>
      </c>
      <c r="M12" t="inlineStr">
        <is>
          <t>Panca inclinata 30° manubri</t>
        </is>
      </c>
      <c r="N12" t="inlineStr">
        <is>
          <t>G1</t>
        </is>
      </c>
    </row>
    <row r="13" ht="24" customHeight="1">
      <c r="A13" s="285" t="n"/>
      <c r="B13" s="285" t="n"/>
      <c r="C13" s="247" t="n">
        <v>2</v>
      </c>
      <c r="D13" s="285" t="n"/>
      <c r="E13" s="285" t="n"/>
      <c r="F13" s="285" t="n"/>
      <c r="G13" s="285" t="n"/>
      <c r="H13" s="160" t="n"/>
      <c r="I13" s="161" t="n"/>
      <c r="J13" s="161" t="n"/>
      <c r="K13" s="285" t="n"/>
      <c r="L13" s="294" t="n"/>
      <c r="M13" t="inlineStr">
        <is>
          <t>Panca inclinata 30° manubri</t>
        </is>
      </c>
      <c r="N13" t="inlineStr">
        <is>
          <t>G1</t>
        </is>
      </c>
    </row>
    <row r="14" ht="24" customHeight="1">
      <c r="A14" s="284" t="n"/>
      <c r="B14" s="284" t="n"/>
      <c r="C14" s="247" t="n">
        <v>3</v>
      </c>
      <c r="D14" s="284" t="n"/>
      <c r="E14" s="284" t="n"/>
      <c r="F14" s="284" t="n"/>
      <c r="G14" s="284" t="n"/>
      <c r="H14" s="160" t="n"/>
      <c r="I14" s="161" t="n"/>
      <c r="J14" s="161" t="n"/>
      <c r="K14" s="284" t="n"/>
      <c r="L14" s="295" t="n"/>
      <c r="M14" t="inlineStr">
        <is>
          <t>Panca inclinata 30° manubri</t>
        </is>
      </c>
      <c r="N14" t="inlineStr">
        <is>
          <t>G1</t>
        </is>
      </c>
    </row>
    <row r="15" ht="24" customHeight="1">
      <c r="A15" s="245" t="inlineStr">
        <is>
          <t>Spinta inclinata</t>
        </is>
      </c>
      <c r="B15" s="246" t="inlineStr">
        <is>
          <t>Spinta inclinata convergente</t>
        </is>
      </c>
      <c r="C15" s="247" t="n">
        <v>1</v>
      </c>
      <c r="D15" s="248" t="inlineStr">
        <is>
          <t>8–12</t>
        </is>
      </c>
      <c r="E15" s="248" t="n">
        <v>2</v>
      </c>
      <c r="F15" s="248" t="inlineStr">
        <is>
          <t>2–3 min</t>
        </is>
      </c>
      <c r="G15" s="249" t="n">
        <v>72.2</v>
      </c>
      <c r="H15" s="160" t="n"/>
      <c r="I15" s="161" t="n"/>
      <c r="J15" s="161" t="n"/>
      <c r="K15" s="158" t="inlineStr"/>
      <c r="L15" s="283">
        <f>IFERROR(IF($M15="","",IF((SUMPRODUCT(--($M$9:$M$31=$M15),$H$9:$H$31,$I$9:$I$31+$J$9:$J$31)+SUMPRODUCT(--($M$35:$M$55=$M15),$H$35:$H$55,$I$35:$I$55+$J$35:$J$55)+SUMPRODUCT(--($M$59:$M$85=$M15),$H$59:$H$85,$I$59:$I$85+$J$59:$J$85)+SUMPRODUCT(--($M$89:$M$109=$M15),$H$89:$H$109,$I$89:$I$109+$J$89:$J$109))=0,"",IF((SUMPRODUCT(--('W14'!$M$9:$M$31=$M15),'W14'!$H$9:$H$31,'W14'!$I$9:$I$31+'W14'!$J$9:$J$31)+SUMPRODUCT(--('W14'!$M$35:$M$55=$M15),'W14'!$H$35:$H$55,'W14'!$I$35:$I$55+'W14'!$J$35:$J$55)+SUMPRODUCT(--('W14'!$M$59:$M$85=$M15),'W14'!$H$59:$H$85,'W14'!$I$59:$I$85+'W14'!$J$59:$J$85)+SUMPRODUCT(--('W14'!$M$89:$M$109=$M15),'W14'!$H$89:$H$109,'W14'!$I$89:$I$109+'W14'!$J$89:$J$109))=0,"",(SUMPRODUCT(--($M$9:$M$31=$M15),$H$9:$H$31,$I$9:$I$31+$J$9:$J$31)+SUMPRODUCT(--($M$35:$M$55=$M15),$H$35:$H$55,$I$35:$I$55+$J$35:$J$55)+SUMPRODUCT(--($M$59:$M$85=$M15),$H$59:$H$85,$I$59:$I$85+$J$59:$J$85)+SUMPRODUCT(--($M$89:$M$109=$M15),$H$89:$H$109,$I$89:$I$109+$J$89:$J$109))/(SUMPRODUCT(--('W14'!$M$9:$M$31=$M15),'W14'!$H$9:$H$31,'W14'!$I$9:$I$31+'W14'!$J$9:$J$31)+SUMPRODUCT(--('W14'!$M$35:$M$55=$M15),'W14'!$H$35:$H$55,'W14'!$I$35:$I$55+'W14'!$J$35:$J$55)+SUMPRODUCT(--('W14'!$M$59:$M$85=$M15),'W14'!$H$59:$H$85,'W14'!$I$59:$I$85+'W14'!$J$59:$J$85)+SUMPRODUCT(--('W14'!$M$89:$M$109=$M15),'W14'!$H$89:$H$109,'W14'!$I$89:$I$109+'W14'!$J$89:$J$109))-1))),"")</f>
        <v/>
      </c>
      <c r="M15" t="inlineStr">
        <is>
          <t>Spinta inclinata convergente</t>
        </is>
      </c>
      <c r="N15" t="inlineStr">
        <is>
          <t>G1</t>
        </is>
      </c>
    </row>
    <row r="16" ht="24" customHeight="1">
      <c r="A16" s="284" t="n"/>
      <c r="B16" s="284" t="n"/>
      <c r="C16" s="247" t="n">
        <v>2</v>
      </c>
      <c r="D16" s="284" t="n"/>
      <c r="E16" s="284" t="n"/>
      <c r="F16" s="284" t="n"/>
      <c r="G16" s="284" t="n"/>
      <c r="H16" s="160" t="n"/>
      <c r="I16" s="161" t="n"/>
      <c r="J16" s="161" t="n"/>
      <c r="K16" s="189" t="n"/>
      <c r="L16" s="295" t="n"/>
      <c r="M16" t="inlineStr">
        <is>
          <t>Spinta inclinata convergente</t>
        </is>
      </c>
      <c r="N16" t="inlineStr">
        <is>
          <t>G1</t>
        </is>
      </c>
    </row>
    <row r="17" ht="24" customHeight="1">
      <c r="A17" s="245" t="inlineStr">
        <is>
          <t>Pec fly</t>
        </is>
      </c>
      <c r="B17" s="246" t="inlineStr">
        <is>
          <t>Croci ai cavi</t>
        </is>
      </c>
      <c r="C17" s="247" t="n">
        <v>1</v>
      </c>
      <c r="D17" s="248" t="inlineStr">
        <is>
          <t>12–20</t>
        </is>
      </c>
      <c r="E17" s="248" t="n">
        <v>1</v>
      </c>
      <c r="F17" s="248" t="inlineStr">
        <is>
          <t>60–90 s</t>
        </is>
      </c>
      <c r="G17" s="249" t="n">
        <v>21.4</v>
      </c>
      <c r="H17" s="160" t="n"/>
      <c r="I17" s="161" t="n"/>
      <c r="J17" s="161" t="n"/>
      <c r="K17" s="248" t="inlineStr">
        <is>
          <t>Unico isolamento diretto del petto</t>
        </is>
      </c>
      <c r="L17" s="283">
        <f>IFERROR(IF($M17="","",IF((SUMPRODUCT(--($M$9:$M$31=$M17),$H$9:$H$31,$I$9:$I$31+$J$9:$J$31)+SUMPRODUCT(--($M$35:$M$55=$M17),$H$35:$H$55,$I$35:$I$55+$J$35:$J$55)+SUMPRODUCT(--($M$59:$M$85=$M17),$H$59:$H$85,$I$59:$I$85+$J$59:$J$85)+SUMPRODUCT(--($M$89:$M$109=$M17),$H$89:$H$109,$I$89:$I$109+$J$89:$J$109))=0,"",IF((SUMPRODUCT(--('W14'!$M$9:$M$31=$M17),'W14'!$H$9:$H$31,'W14'!$I$9:$I$31+'W14'!$J$9:$J$31)+SUMPRODUCT(--('W14'!$M$35:$M$55=$M17),'W14'!$H$35:$H$55,'W14'!$I$35:$I$55+'W14'!$J$35:$J$55)+SUMPRODUCT(--('W14'!$M$59:$M$85=$M17),'W14'!$H$59:$H$85,'W14'!$I$59:$I$85+'W14'!$J$59:$J$85)+SUMPRODUCT(--('W14'!$M$89:$M$109=$M17),'W14'!$H$89:$H$109,'W14'!$I$89:$I$109+'W14'!$J$89:$J$109))=0,"",(SUMPRODUCT(--($M$9:$M$31=$M17),$H$9:$H$31,$I$9:$I$31+$J$9:$J$31)+SUMPRODUCT(--($M$35:$M$55=$M17),$H$35:$H$55,$I$35:$I$55+$J$35:$J$55)+SUMPRODUCT(--($M$59:$M$85=$M17),$H$59:$H$85,$I$59:$I$85+$J$59:$J$85)+SUMPRODUCT(--($M$89:$M$109=$M17),$H$89:$H$109,$I$89:$I$109+$J$89:$J$109))/(SUMPRODUCT(--('W14'!$M$9:$M$31=$M17),'W14'!$H$9:$H$31,'W14'!$I$9:$I$31+'W14'!$J$9:$J$31)+SUMPRODUCT(--('W14'!$M$35:$M$55=$M17),'W14'!$H$35:$H$55,'W14'!$I$35:$I$55+'W14'!$J$35:$J$55)+SUMPRODUCT(--('W14'!$M$59:$M$85=$M17),'W14'!$H$59:$H$85,'W14'!$I$59:$I$85+'W14'!$J$59:$J$85)+SUMPRODUCT(--('W14'!$M$89:$M$109=$M17),'W14'!$H$89:$H$109,'W14'!$I$89:$I$109+'W14'!$J$89:$J$109))-1))),"")</f>
        <v/>
      </c>
      <c r="M17" t="inlineStr">
        <is>
          <t>Croci ai cavi</t>
        </is>
      </c>
      <c r="N17" t="inlineStr">
        <is>
          <t>G1</t>
        </is>
      </c>
    </row>
    <row r="18" ht="24" customHeight="1">
      <c r="A18" s="284" t="n"/>
      <c r="B18" s="284" t="n"/>
      <c r="C18" s="247" t="n">
        <v>2</v>
      </c>
      <c r="D18" s="284" t="n"/>
      <c r="E18" s="284" t="n"/>
      <c r="F18" s="284" t="n"/>
      <c r="G18" s="284" t="n"/>
      <c r="H18" s="168" t="n"/>
      <c r="I18" s="168" t="n"/>
      <c r="J18" s="168" t="n"/>
      <c r="K18" s="284" t="n"/>
      <c r="L18" s="295" t="n"/>
      <c r="M18" t="inlineStr">
        <is>
          <t>Croci ai cavi</t>
        </is>
      </c>
      <c r="N18" t="inlineStr">
        <is>
          <t>G1</t>
        </is>
      </c>
    </row>
    <row r="19" ht="24" customHeight="1">
      <c r="A19" s="245" t="inlineStr">
        <is>
          <t>Lat verticale</t>
        </is>
      </c>
      <c r="B19" s="246" t="inlineStr">
        <is>
          <t>Lat machine presa larga</t>
        </is>
      </c>
      <c r="C19" s="247" t="n">
        <v>1</v>
      </c>
      <c r="D19" s="248" t="inlineStr">
        <is>
          <t>8–12</t>
        </is>
      </c>
      <c r="E19" s="248" t="n">
        <v>2</v>
      </c>
      <c r="F19" s="248" t="inlineStr">
        <is>
          <t>2–3 min</t>
        </is>
      </c>
      <c r="G19" s="248" t="n">
        <v>96.3</v>
      </c>
      <c r="H19" s="168" t="n"/>
      <c r="I19" s="168" t="n"/>
      <c r="J19" s="168" t="n"/>
      <c r="K19" s="248" t="inlineStr">
        <is>
          <t>Priorità larghezza dorsale</t>
        </is>
      </c>
      <c r="L19" s="283">
        <f>IFERROR(IF($M19="","",IF((SUMPRODUCT(--($M$9:$M$31=$M19),$H$9:$H$31,$I$9:$I$31+$J$9:$J$31)+SUMPRODUCT(--($M$35:$M$55=$M19),$H$35:$H$55,$I$35:$I$55+$J$35:$J$55)+SUMPRODUCT(--($M$59:$M$85=$M19),$H$59:$H$85,$I$59:$I$85+$J$59:$J$85)+SUMPRODUCT(--($M$89:$M$109=$M19),$H$89:$H$109,$I$89:$I$109+$J$89:$J$109))=0,"",IF((SUMPRODUCT(--('W14'!$M$9:$M$31=$M19),'W14'!$H$9:$H$31,'W14'!$I$9:$I$31+'W14'!$J$9:$J$31)+SUMPRODUCT(--('W14'!$M$35:$M$55=$M19),'W14'!$H$35:$H$55,'W14'!$I$35:$I$55+'W14'!$J$35:$J$55)+SUMPRODUCT(--('W14'!$M$59:$M$85=$M19),'W14'!$H$59:$H$85,'W14'!$I$59:$I$85+'W14'!$J$59:$J$85)+SUMPRODUCT(--('W14'!$M$89:$M$109=$M19),'W14'!$H$89:$H$109,'W14'!$I$89:$I$109+'W14'!$J$89:$J$109))=0,"",(SUMPRODUCT(--($M$9:$M$31=$M19),$H$9:$H$31,$I$9:$I$31+$J$9:$J$31)+SUMPRODUCT(--($M$35:$M$55=$M19),$H$35:$H$55,$I$35:$I$55+$J$35:$J$55)+SUMPRODUCT(--($M$59:$M$85=$M19),$H$59:$H$85,$I$59:$I$85+$J$59:$J$85)+SUMPRODUCT(--($M$89:$M$109=$M19),$H$89:$H$109,$I$89:$I$109+$J$89:$J$109))/(SUMPRODUCT(--('W14'!$M$9:$M$31=$M19),'W14'!$H$9:$H$31,'W14'!$I$9:$I$31+'W14'!$J$9:$J$31)+SUMPRODUCT(--('W14'!$M$35:$M$55=$M19),'W14'!$H$35:$H$55,'W14'!$I$35:$I$55+'W14'!$J$35:$J$55)+SUMPRODUCT(--('W14'!$M$59:$M$85=$M19),'W14'!$H$59:$H$85,'W14'!$I$59:$I$85+'W14'!$J$59:$J$85)+SUMPRODUCT(--('W14'!$M$89:$M$109=$M19),'W14'!$H$89:$H$109,'W14'!$I$89:$I$109+'W14'!$J$89:$J$109))-1))),"")</f>
        <v/>
      </c>
      <c r="M19" t="inlineStr">
        <is>
          <t>Lat machine presa larga</t>
        </is>
      </c>
      <c r="N19" t="inlineStr">
        <is>
          <t>G1</t>
        </is>
      </c>
    </row>
    <row r="20" ht="24" customHeight="1">
      <c r="A20" s="285" t="n"/>
      <c r="B20" s="285" t="n"/>
      <c r="C20" s="247" t="n">
        <v>2</v>
      </c>
      <c r="D20" s="285" t="n"/>
      <c r="E20" s="285" t="n"/>
      <c r="F20" s="285" t="n"/>
      <c r="G20" s="285" t="n"/>
      <c r="H20" s="168" t="n"/>
      <c r="I20" s="168" t="n"/>
      <c r="J20" s="168" t="n"/>
      <c r="K20" s="285" t="n"/>
      <c r="L20" s="294" t="n"/>
      <c r="M20" t="inlineStr">
        <is>
          <t>Lat machine presa larga</t>
        </is>
      </c>
      <c r="N20" t="inlineStr">
        <is>
          <t>G1</t>
        </is>
      </c>
    </row>
    <row r="21" ht="24" customHeight="1">
      <c r="A21" s="284" t="n"/>
      <c r="B21" s="284" t="n"/>
      <c r="C21" s="247" t="n">
        <v>3</v>
      </c>
      <c r="D21" s="284" t="n"/>
      <c r="E21" s="284" t="n"/>
      <c r="F21" s="284" t="n"/>
      <c r="G21" s="284" t="n"/>
      <c r="H21" s="168" t="n"/>
      <c r="I21" s="168" t="n"/>
      <c r="J21" s="168" t="n"/>
      <c r="K21" s="284" t="n"/>
      <c r="L21" s="295" t="n"/>
      <c r="M21" t="inlineStr">
        <is>
          <t>Lat machine presa larga</t>
        </is>
      </c>
      <c r="N21" t="inlineStr">
        <is>
          <t>G1</t>
        </is>
      </c>
    </row>
    <row r="22" ht="24" customHeight="1">
      <c r="A22" s="251" t="inlineStr">
        <is>
          <t>Row orizzontale</t>
        </is>
      </c>
      <c r="B22" s="246" t="inlineStr">
        <is>
          <t>Dorsey machine monopodalica</t>
        </is>
      </c>
      <c r="C22" s="247" t="n">
        <v>1</v>
      </c>
      <c r="D22" s="252" t="inlineStr">
        <is>
          <t>8–12</t>
        </is>
      </c>
      <c r="E22" s="252" t="n">
        <v>2</v>
      </c>
      <c r="F22" s="252" t="inlineStr">
        <is>
          <t>2–3 min</t>
        </is>
      </c>
      <c r="G22" s="164" t="n"/>
      <c r="H22" s="168" t="n"/>
      <c r="I22" s="168" t="n"/>
      <c r="J22" s="168" t="n"/>
      <c r="K22" s="252" t="inlineStr">
        <is>
          <t>Unilaterale</t>
        </is>
      </c>
      <c r="L22" s="283">
        <f>IFERROR(IF($M22="","",IF((SUMPRODUCT(--($M$9:$M$31=$M22),$H$9:$H$31,$I$9:$I$31+$J$9:$J$31)+SUMPRODUCT(--($M$35:$M$55=$M22),$H$35:$H$55,$I$35:$I$55+$J$35:$J$55)+SUMPRODUCT(--($M$59:$M$85=$M22),$H$59:$H$85,$I$59:$I$85+$J$59:$J$85)+SUMPRODUCT(--($M$89:$M$109=$M22),$H$89:$H$109,$I$89:$I$109+$J$89:$J$109))=0,"",IF((SUMPRODUCT(--('W14'!$M$9:$M$31=$M22),'W14'!$H$9:$H$31,'W14'!$I$9:$I$31+'W14'!$J$9:$J$31)+SUMPRODUCT(--('W14'!$M$35:$M$55=$M22),'W14'!$H$35:$H$55,'W14'!$I$35:$I$55+'W14'!$J$35:$J$55)+SUMPRODUCT(--('W14'!$M$59:$M$85=$M22),'W14'!$H$59:$H$85,'W14'!$I$59:$I$85+'W14'!$J$59:$J$85)+SUMPRODUCT(--('W14'!$M$89:$M$109=$M22),'W14'!$H$89:$H$109,'W14'!$I$89:$I$109+'W14'!$J$89:$J$109))=0,"",(SUMPRODUCT(--($M$9:$M$31=$M22),$H$9:$H$31,$I$9:$I$31+$J$9:$J$31)+SUMPRODUCT(--($M$35:$M$55=$M22),$H$35:$H$55,$I$35:$I$55+$J$35:$J$55)+SUMPRODUCT(--($M$59:$M$85=$M22),$H$59:$H$85,$I$59:$I$85+$J$59:$J$85)+SUMPRODUCT(--($M$89:$M$109=$M22),$H$89:$H$109,$I$89:$I$109+$J$89:$J$109))/(SUMPRODUCT(--('W14'!$M$9:$M$31=$M22),'W14'!$H$9:$H$31,'W14'!$I$9:$I$31+'W14'!$J$9:$J$31)+SUMPRODUCT(--('W14'!$M$35:$M$55=$M22),'W14'!$H$35:$H$55,'W14'!$I$35:$I$55+'W14'!$J$35:$J$55)+SUMPRODUCT(--('W14'!$M$59:$M$85=$M22),'W14'!$H$59:$H$85,'W14'!$I$59:$I$85+'W14'!$J$59:$J$85)+SUMPRODUCT(--('W14'!$M$89:$M$109=$M22),'W14'!$H$89:$H$109,'W14'!$I$89:$I$109+'W14'!$J$89:$J$109))-1))),"")</f>
        <v/>
      </c>
      <c r="M22" t="inlineStr">
        <is>
          <t>Dorsey machine monopodalica</t>
        </is>
      </c>
      <c r="N22" t="inlineStr">
        <is>
          <t>G1</t>
        </is>
      </c>
    </row>
    <row r="23" ht="24" customHeight="1">
      <c r="A23" s="285" t="n"/>
      <c r="B23" s="285" t="n"/>
      <c r="C23" s="247" t="n">
        <v>2</v>
      </c>
      <c r="D23" s="285" t="n"/>
      <c r="E23" s="285" t="n"/>
      <c r="F23" s="285" t="n"/>
      <c r="G23" s="190" t="n"/>
      <c r="H23" s="160" t="n"/>
      <c r="I23" s="161" t="n"/>
      <c r="J23" s="161" t="n"/>
      <c r="K23" s="285" t="n"/>
      <c r="L23" s="294" t="n"/>
      <c r="M23" t="inlineStr">
        <is>
          <t>Dorsey machine monopodalica</t>
        </is>
      </c>
      <c r="N23" t="inlineStr">
        <is>
          <t>G1</t>
        </is>
      </c>
    </row>
    <row r="24" ht="24" customHeight="1">
      <c r="A24" s="284" t="n"/>
      <c r="B24" s="284" t="n"/>
      <c r="C24" s="247" t="n">
        <v>3</v>
      </c>
      <c r="D24" s="284" t="n"/>
      <c r="E24" s="284" t="n"/>
      <c r="F24" s="284" t="n"/>
      <c r="G24" s="189" t="n"/>
      <c r="H24" s="160" t="n"/>
      <c r="I24" s="161" t="n"/>
      <c r="J24" s="161" t="n"/>
      <c r="K24" s="284" t="n"/>
      <c r="L24" s="295" t="n"/>
      <c r="M24" t="inlineStr">
        <is>
          <t>Dorsey machine monopodalica</t>
        </is>
      </c>
      <c r="N24" t="inlineStr">
        <is>
          <t>G1</t>
        </is>
      </c>
    </row>
    <row r="25" ht="24" customHeight="1">
      <c r="A25" s="245" t="inlineStr">
        <is>
          <t>Laterale</t>
        </is>
      </c>
      <c r="B25" s="246" t="inlineStr">
        <is>
          <t>Alzate laterali cavo singolo</t>
        </is>
      </c>
      <c r="C25" s="247" t="n">
        <v>1</v>
      </c>
      <c r="D25" s="248" t="inlineStr">
        <is>
          <t>12–20</t>
        </is>
      </c>
      <c r="E25" s="248" t="n">
        <v>1</v>
      </c>
      <c r="F25" s="248" t="inlineStr">
        <is>
          <t>60–90 s</t>
        </is>
      </c>
      <c r="G25" s="159" t="n"/>
      <c r="H25" s="160" t="n"/>
      <c r="I25" s="161" t="n"/>
      <c r="J25" s="161" t="n"/>
      <c r="K25" s="248" t="inlineStr">
        <is>
          <t>PRIORITÀ DELTOIDE LATERALE</t>
        </is>
      </c>
      <c r="L25" s="283">
        <f>IFERROR(IF($M25="","",IF((SUMPRODUCT(--($M$9:$M$31=$M25),$H$9:$H$31,$I$9:$I$31+$J$9:$J$31)+SUMPRODUCT(--($M$35:$M$55=$M25),$H$35:$H$55,$I$35:$I$55+$J$35:$J$55)+SUMPRODUCT(--($M$59:$M$85=$M25),$H$59:$H$85,$I$59:$I$85+$J$59:$J$85)+SUMPRODUCT(--($M$89:$M$109=$M25),$H$89:$H$109,$I$89:$I$109+$J$89:$J$109))=0,"",IF((SUMPRODUCT(--('W14'!$M$9:$M$31=$M25),'W14'!$H$9:$H$31,'W14'!$I$9:$I$31+'W14'!$J$9:$J$31)+SUMPRODUCT(--('W14'!$M$35:$M$55=$M25),'W14'!$H$35:$H$55,'W14'!$I$35:$I$55+'W14'!$J$35:$J$55)+SUMPRODUCT(--('W14'!$M$59:$M$85=$M25),'W14'!$H$59:$H$85,'W14'!$I$59:$I$85+'W14'!$J$59:$J$85)+SUMPRODUCT(--('W14'!$M$89:$M$109=$M25),'W14'!$H$89:$H$109,'W14'!$I$89:$I$109+'W14'!$J$89:$J$109))=0,"",(SUMPRODUCT(--($M$9:$M$31=$M25),$H$9:$H$31,$I$9:$I$31+$J$9:$J$31)+SUMPRODUCT(--($M$35:$M$55=$M25),$H$35:$H$55,$I$35:$I$55+$J$35:$J$55)+SUMPRODUCT(--($M$59:$M$85=$M25),$H$59:$H$85,$I$59:$I$85+$J$59:$J$85)+SUMPRODUCT(--($M$89:$M$109=$M25),$H$89:$H$109,$I$89:$I$109+$J$89:$J$109))/(SUMPRODUCT(--('W14'!$M$9:$M$31=$M25),'W14'!$H$9:$H$31,'W14'!$I$9:$I$31+'W14'!$J$9:$J$31)+SUMPRODUCT(--('W14'!$M$35:$M$55=$M25),'W14'!$H$35:$H$55,'W14'!$I$35:$I$55+'W14'!$J$35:$J$55)+SUMPRODUCT(--('W14'!$M$59:$M$85=$M25),'W14'!$H$59:$H$85,'W14'!$I$59:$I$85+'W14'!$J$59:$J$85)+SUMPRODUCT(--('W14'!$M$89:$M$109=$M25),'W14'!$H$89:$H$109,'W14'!$I$89:$I$109+'W14'!$J$89:$J$109))-1))),"")</f>
        <v/>
      </c>
      <c r="M25" t="inlineStr">
        <is>
          <t>Alzate laterali cavo singolo</t>
        </is>
      </c>
      <c r="N25" t="inlineStr">
        <is>
          <t>G1</t>
        </is>
      </c>
    </row>
    <row r="26" ht="24" customHeight="1">
      <c r="A26" s="285" t="n"/>
      <c r="B26" s="285" t="n"/>
      <c r="C26" s="247" t="n">
        <v>2</v>
      </c>
      <c r="D26" s="285" t="n"/>
      <c r="E26" s="285" t="n"/>
      <c r="F26" s="285" t="n"/>
      <c r="G26" s="190" t="n"/>
      <c r="H26" s="160" t="n"/>
      <c r="I26" s="161" t="n"/>
      <c r="J26" s="161" t="n"/>
      <c r="K26" s="285" t="n"/>
      <c r="L26" s="294" t="n"/>
      <c r="M26" t="inlineStr">
        <is>
          <t>Alzate laterali cavo singolo</t>
        </is>
      </c>
      <c r="N26" t="inlineStr">
        <is>
          <t>G1</t>
        </is>
      </c>
    </row>
    <row r="27" ht="24" customHeight="1">
      <c r="A27" s="285" t="n"/>
      <c r="B27" s="285" t="n"/>
      <c r="C27" s="247" t="n">
        <v>3</v>
      </c>
      <c r="D27" s="285" t="n"/>
      <c r="E27" s="285" t="n"/>
      <c r="F27" s="285" t="n"/>
      <c r="G27" s="190" t="n"/>
      <c r="H27" s="160" t="n"/>
      <c r="I27" s="161" t="n"/>
      <c r="J27" s="161" t="n"/>
      <c r="K27" s="285" t="n"/>
      <c r="L27" s="294" t="n"/>
      <c r="M27" t="inlineStr">
        <is>
          <t>Alzate laterali cavo singolo</t>
        </is>
      </c>
      <c r="N27" t="inlineStr">
        <is>
          <t>G1</t>
        </is>
      </c>
    </row>
    <row r="28" ht="24" customHeight="1">
      <c r="A28" s="284" t="n"/>
      <c r="B28" s="284" t="n"/>
      <c r="C28" s="247" t="n">
        <v>4</v>
      </c>
      <c r="D28" s="284" t="n"/>
      <c r="E28" s="284" t="n"/>
      <c r="F28" s="284" t="n"/>
      <c r="G28" s="189" t="n"/>
      <c r="H28" s="160" t="n"/>
      <c r="I28" s="161" t="n"/>
      <c r="J28" s="161" t="n"/>
      <c r="K28" s="284" t="n"/>
      <c r="L28" s="295" t="n"/>
      <c r="M28" t="inlineStr">
        <is>
          <t>Alzate laterali cavo singolo</t>
        </is>
      </c>
      <c r="N28" t="inlineStr">
        <is>
          <t>G1</t>
        </is>
      </c>
    </row>
    <row r="29" ht="24" customHeight="1">
      <c r="A29" s="245" t="inlineStr">
        <is>
          <t>Tricipite</t>
        </is>
      </c>
      <c r="B29" s="246" t="inlineStr">
        <is>
          <t>Pushdown corda</t>
        </is>
      </c>
      <c r="C29" s="247" t="n">
        <v>1</v>
      </c>
      <c r="D29" s="248" t="inlineStr">
        <is>
          <t>10–15</t>
        </is>
      </c>
      <c r="E29" s="248" t="n">
        <v>1</v>
      </c>
      <c r="F29" s="248" t="inlineStr">
        <is>
          <t>60–90 s</t>
        </is>
      </c>
      <c r="G29" s="159" t="n"/>
      <c r="H29" s="160" t="n"/>
      <c r="I29" s="161" t="n"/>
      <c r="J29" s="161" t="n"/>
      <c r="K29" s="248" t="inlineStr">
        <is>
          <t>Mantenimento</t>
        </is>
      </c>
      <c r="L29" s="283">
        <f>IFERROR(IF($M29="","",IF((SUMPRODUCT(--($M$9:$M$31=$M29),$H$9:$H$31,$I$9:$I$31+$J$9:$J$31)+SUMPRODUCT(--($M$35:$M$55=$M29),$H$35:$H$55,$I$35:$I$55+$J$35:$J$55)+SUMPRODUCT(--($M$59:$M$85=$M29),$H$59:$H$85,$I$59:$I$85+$J$59:$J$85)+SUMPRODUCT(--($M$89:$M$109=$M29),$H$89:$H$109,$I$89:$I$109+$J$89:$J$109))=0,"",IF((SUMPRODUCT(--('W14'!$M$9:$M$31=$M29),'W14'!$H$9:$H$31,'W14'!$I$9:$I$31+'W14'!$J$9:$J$31)+SUMPRODUCT(--('W14'!$M$35:$M$55=$M29),'W14'!$H$35:$H$55,'W14'!$I$35:$I$55+'W14'!$J$35:$J$55)+SUMPRODUCT(--('W14'!$M$59:$M$85=$M29),'W14'!$H$59:$H$85,'W14'!$I$59:$I$85+'W14'!$J$59:$J$85)+SUMPRODUCT(--('W14'!$M$89:$M$109=$M29),'W14'!$H$89:$H$109,'W14'!$I$89:$I$109+'W14'!$J$89:$J$109))=0,"",(SUMPRODUCT(--($M$9:$M$31=$M29),$H$9:$H$31,$I$9:$I$31+$J$9:$J$31)+SUMPRODUCT(--($M$35:$M$55=$M29),$H$35:$H$55,$I$35:$I$55+$J$35:$J$55)+SUMPRODUCT(--($M$59:$M$85=$M29),$H$59:$H$85,$I$59:$I$85+$J$59:$J$85)+SUMPRODUCT(--($M$89:$M$109=$M29),$H$89:$H$109,$I$89:$I$109+$J$89:$J$109))/(SUMPRODUCT(--('W14'!$M$9:$M$31=$M29),'W14'!$H$9:$H$31,'W14'!$I$9:$I$31+'W14'!$J$9:$J$31)+SUMPRODUCT(--('W14'!$M$35:$M$55=$M29),'W14'!$H$35:$H$55,'W14'!$I$35:$I$55+'W14'!$J$35:$J$55)+SUMPRODUCT(--('W14'!$M$59:$M$85=$M29),'W14'!$H$59:$H$85,'W14'!$I$59:$I$85+'W14'!$J$59:$J$85)+SUMPRODUCT(--('W14'!$M$89:$M$109=$M29),'W14'!$H$89:$H$109,'W14'!$I$89:$I$109+'W14'!$J$89:$J$109))-1))),"")</f>
        <v/>
      </c>
      <c r="M29" t="inlineStr">
        <is>
          <t>Pushdown corda</t>
        </is>
      </c>
      <c r="N29" t="inlineStr">
        <is>
          <t>G1</t>
        </is>
      </c>
    </row>
    <row r="30" ht="24" customHeight="1">
      <c r="A30" s="284" t="n"/>
      <c r="B30" s="284" t="n"/>
      <c r="C30" s="247" t="n">
        <v>2</v>
      </c>
      <c r="D30" s="284" t="n"/>
      <c r="E30" s="284" t="n"/>
      <c r="F30" s="284" t="n"/>
      <c r="G30" s="189" t="n"/>
      <c r="H30" s="168" t="n"/>
      <c r="I30" s="168" t="n"/>
      <c r="J30" s="168" t="n"/>
      <c r="K30" s="284" t="n"/>
      <c r="L30" s="295" t="n"/>
      <c r="M30" t="inlineStr">
        <is>
          <t>Pushdown corda</t>
        </is>
      </c>
      <c r="N30" t="inlineStr">
        <is>
          <t>G1</t>
        </is>
      </c>
    </row>
    <row r="31" ht="24" customHeight="1">
      <c r="A31" s="254" t="inlineStr">
        <is>
          <t>VOLUME GIORNO  •  22 serie programmate     |     Ogni riga = una serie reale</t>
        </is>
      </c>
      <c r="B31" s="286" t="n"/>
      <c r="C31" s="286" t="n"/>
      <c r="D31" s="286" t="n"/>
      <c r="E31" s="286" t="n"/>
      <c r="F31" s="286" t="n"/>
      <c r="G31" s="286" t="n"/>
      <c r="H31" s="286" t="n"/>
      <c r="I31" s="286" t="n"/>
      <c r="J31" s="286" t="n"/>
      <c r="K31" s="286" t="n"/>
      <c r="L31" s="287" t="n"/>
    </row>
    <row r="32" ht="25" customHeight="1">
      <c r="A32" s="192" t="n"/>
      <c r="B32" s="171" t="n"/>
      <c r="C32" s="171" t="n"/>
      <c r="D32" s="171" t="n"/>
      <c r="E32" s="171" t="n"/>
      <c r="F32" s="171" t="n"/>
      <c r="G32" s="171" t="n"/>
      <c r="H32" s="171" t="n"/>
      <c r="I32" s="171" t="n"/>
      <c r="J32" s="171" t="n"/>
      <c r="K32" s="171" t="n"/>
    </row>
    <row r="33" ht="25" customHeight="1">
      <c r="A33" s="288" t="inlineStr">
        <is>
          <t>GIORNO 2  •  LOWER A — QUAD DOMINANT</t>
        </is>
      </c>
      <c r="B33" s="286" t="n"/>
      <c r="C33" s="286" t="n"/>
      <c r="D33" s="286" t="n"/>
      <c r="E33" s="286" t="n"/>
      <c r="F33" s="286" t="n"/>
      <c r="G33" s="286" t="n"/>
      <c r="H33" s="286" t="n"/>
      <c r="I33" s="286" t="n"/>
      <c r="J33" s="286" t="n"/>
      <c r="K33" s="286" t="n"/>
      <c r="L33" s="287" t="n"/>
    </row>
    <row r="34" ht="28" customHeight="1">
      <c r="A34" s="256" t="inlineStr">
        <is>
          <t>Movimento</t>
        </is>
      </c>
      <c r="B34" s="256" t="inlineStr">
        <is>
          <t>Esercizio effettivo</t>
        </is>
      </c>
      <c r="C34" s="256" t="inlineStr">
        <is>
          <t>Set</t>
        </is>
      </c>
      <c r="D34" s="256" t="inlineStr">
        <is>
          <t>Reps target</t>
        </is>
      </c>
      <c r="E34" s="256" t="inlineStr">
        <is>
          <t>RIR target</t>
        </is>
      </c>
      <c r="F34" s="256" t="inlineStr">
        <is>
          <t>Recupero</t>
        </is>
      </c>
      <c r="G34" s="256" t="inlineStr">
        <is>
          <t>Carico pianificato</t>
        </is>
      </c>
      <c r="H34" s="256" t="n"/>
      <c r="I34" s="256" t="n"/>
      <c r="J34" s="256" t="n"/>
      <c r="K34" s="256" t="inlineStr">
        <is>
          <t>Note</t>
        </is>
      </c>
      <c r="L34" s="289" t="inlineStr"/>
    </row>
    <row r="35" ht="24" customHeight="1">
      <c r="A35" s="245" t="inlineStr">
        <is>
          <t>Quad squat</t>
        </is>
      </c>
      <c r="B35" s="246" t="inlineStr">
        <is>
          <t>Box squat alto high-bar</t>
        </is>
      </c>
      <c r="C35" s="247" t="n">
        <v>1</v>
      </c>
      <c r="D35" s="248" t="inlineStr">
        <is>
          <t>6–10</t>
        </is>
      </c>
      <c r="E35" s="248" t="n">
        <v>2</v>
      </c>
      <c r="F35" s="248" t="inlineStr">
        <is>
          <t>3–4 min</t>
        </is>
      </c>
      <c r="G35" s="249" t="n">
        <v>181.9</v>
      </c>
      <c r="H35" s="160" t="n"/>
      <c r="I35" s="161" t="n"/>
      <c r="J35" s="161" t="n"/>
      <c r="K35" s="158" t="inlineStr"/>
      <c r="L35" s="283">
        <f>IFERROR(IF($M35="","",IF((SUMPRODUCT(--($M$9:$M$31=$M35),$H$9:$H$31,$I$9:$I$31+$J$9:$J$31)+SUMPRODUCT(--($M$35:$M$55=$M35),$H$35:$H$55,$I$35:$I$55+$J$35:$J$55)+SUMPRODUCT(--($M$59:$M$85=$M35),$H$59:$H$85,$I$59:$I$85+$J$59:$J$85)+SUMPRODUCT(--($M$89:$M$109=$M35),$H$89:$H$109,$I$89:$I$109+$J$89:$J$109))=0,"",IF((SUMPRODUCT(--('W14'!$M$9:$M$31=$M35),'W14'!$H$9:$H$31,'W14'!$I$9:$I$31+'W14'!$J$9:$J$31)+SUMPRODUCT(--('W14'!$M$35:$M$55=$M35),'W14'!$H$35:$H$55,'W14'!$I$35:$I$55+'W14'!$J$35:$J$55)+SUMPRODUCT(--('W14'!$M$59:$M$85=$M35),'W14'!$H$59:$H$85,'W14'!$I$59:$I$85+'W14'!$J$59:$J$85)+SUMPRODUCT(--('W14'!$M$89:$M$109=$M35),'W14'!$H$89:$H$109,'W14'!$I$89:$I$109+'W14'!$J$89:$J$109))=0,"",(SUMPRODUCT(--($M$9:$M$31=$M35),$H$9:$H$31,$I$9:$I$31+$J$9:$J$31)+SUMPRODUCT(--($M$35:$M$55=$M35),$H$35:$H$55,$I$35:$I$55+$J$35:$J$55)+SUMPRODUCT(--($M$59:$M$85=$M35),$H$59:$H$85,$I$59:$I$85+$J$59:$J$85)+SUMPRODUCT(--($M$89:$M$109=$M35),$H$89:$H$109,$I$89:$I$109+$J$89:$J$109))/(SUMPRODUCT(--('W14'!$M$9:$M$31=$M35),'W14'!$H$9:$H$31,'W14'!$I$9:$I$31+'W14'!$J$9:$J$31)+SUMPRODUCT(--('W14'!$M$35:$M$55=$M35),'W14'!$H$35:$H$55,'W14'!$I$35:$I$55+'W14'!$J$35:$J$55)+SUMPRODUCT(--('W14'!$M$59:$M$85=$M35),'W14'!$H$59:$H$85,'W14'!$I$59:$I$85+'W14'!$J$59:$J$85)+SUMPRODUCT(--('W14'!$M$89:$M$109=$M35),'W14'!$H$89:$H$109,'W14'!$I$89:$I$109+'W14'!$J$89:$J$109))-1))),"")</f>
        <v/>
      </c>
      <c r="M35" t="inlineStr">
        <is>
          <t>Box squat alto high-bar</t>
        </is>
      </c>
      <c r="N35" t="inlineStr">
        <is>
          <t>G2</t>
        </is>
      </c>
    </row>
    <row r="36" ht="24" customHeight="1">
      <c r="A36" s="285" t="n"/>
      <c r="B36" s="285" t="n"/>
      <c r="C36" s="247" t="n">
        <v>2</v>
      </c>
      <c r="D36" s="285" t="n"/>
      <c r="E36" s="285" t="n"/>
      <c r="F36" s="285" t="n"/>
      <c r="G36" s="285" t="n"/>
      <c r="H36" s="160" t="n"/>
      <c r="I36" s="161" t="n"/>
      <c r="J36" s="161" t="n"/>
      <c r="K36" s="190" t="n"/>
      <c r="L36" s="294" t="n"/>
      <c r="M36" t="inlineStr">
        <is>
          <t>Box squat alto high-bar</t>
        </is>
      </c>
      <c r="N36" t="inlineStr">
        <is>
          <t>G2</t>
        </is>
      </c>
    </row>
    <row r="37" ht="24" customHeight="1">
      <c r="A37" s="284" t="n"/>
      <c r="B37" s="284" t="n"/>
      <c r="C37" s="247" t="n">
        <v>3</v>
      </c>
      <c r="D37" s="284" t="n"/>
      <c r="E37" s="284" t="n"/>
      <c r="F37" s="284" t="n"/>
      <c r="G37" s="284" t="n"/>
      <c r="H37" s="160" t="n"/>
      <c r="I37" s="161" t="n"/>
      <c r="J37" s="161" t="n"/>
      <c r="K37" s="189" t="n"/>
      <c r="L37" s="295" t="n"/>
      <c r="M37" t="inlineStr">
        <is>
          <t>Box squat alto high-bar</t>
        </is>
      </c>
      <c r="N37" t="inlineStr">
        <is>
          <t>G2</t>
        </is>
      </c>
    </row>
    <row r="38" ht="24" customHeight="1">
      <c r="A38" s="251" t="inlineStr">
        <is>
          <t>Pressa</t>
        </is>
      </c>
      <c r="B38" s="246" t="inlineStr">
        <is>
          <t>Leg press unilaterale</t>
        </is>
      </c>
      <c r="C38" s="247" t="n">
        <v>1</v>
      </c>
      <c r="D38" s="252" t="inlineStr">
        <is>
          <t>8–15</t>
        </is>
      </c>
      <c r="E38" s="252" t="n">
        <v>2</v>
      </c>
      <c r="F38" s="252" t="inlineStr">
        <is>
          <t>2–3 min</t>
        </is>
      </c>
      <c r="G38" s="253" t="n">
        <v>171.2</v>
      </c>
      <c r="H38" s="160" t="n"/>
      <c r="I38" s="161" t="n"/>
      <c r="J38" s="161" t="n"/>
      <c r="K38" s="164" t="inlineStr"/>
      <c r="L38" s="283">
        <f>IFERROR(IF($M38="","",IF((SUMPRODUCT(--($M$9:$M$31=$M38),$H$9:$H$31,$I$9:$I$31+$J$9:$J$31)+SUMPRODUCT(--($M$35:$M$55=$M38),$H$35:$H$55,$I$35:$I$55+$J$35:$J$55)+SUMPRODUCT(--($M$59:$M$85=$M38),$H$59:$H$85,$I$59:$I$85+$J$59:$J$85)+SUMPRODUCT(--($M$89:$M$109=$M38),$H$89:$H$109,$I$89:$I$109+$J$89:$J$109))=0,"",IF((SUMPRODUCT(--('W14'!$M$9:$M$31=$M38),'W14'!$H$9:$H$31,'W14'!$I$9:$I$31+'W14'!$J$9:$J$31)+SUMPRODUCT(--('W14'!$M$35:$M$55=$M38),'W14'!$H$35:$H$55,'W14'!$I$35:$I$55+'W14'!$J$35:$J$55)+SUMPRODUCT(--('W14'!$M$59:$M$85=$M38),'W14'!$H$59:$H$85,'W14'!$I$59:$I$85+'W14'!$J$59:$J$85)+SUMPRODUCT(--('W14'!$M$89:$M$109=$M38),'W14'!$H$89:$H$109,'W14'!$I$89:$I$109+'W14'!$J$89:$J$109))=0,"",(SUMPRODUCT(--($M$9:$M$31=$M38),$H$9:$H$31,$I$9:$I$31+$J$9:$J$31)+SUMPRODUCT(--($M$35:$M$55=$M38),$H$35:$H$55,$I$35:$I$55+$J$35:$J$55)+SUMPRODUCT(--($M$59:$M$85=$M38),$H$59:$H$85,$I$59:$I$85+$J$59:$J$85)+SUMPRODUCT(--($M$89:$M$109=$M38),$H$89:$H$109,$I$89:$I$109+$J$89:$J$109))/(SUMPRODUCT(--('W14'!$M$9:$M$31=$M38),'W14'!$H$9:$H$31,'W14'!$I$9:$I$31+'W14'!$J$9:$J$31)+SUMPRODUCT(--('W14'!$M$35:$M$55=$M38),'W14'!$H$35:$H$55,'W14'!$I$35:$I$55+'W14'!$J$35:$J$55)+SUMPRODUCT(--('W14'!$M$59:$M$85=$M38),'W14'!$H$59:$H$85,'W14'!$I$59:$I$85+'W14'!$J$59:$J$85)+SUMPRODUCT(--('W14'!$M$89:$M$109=$M38),'W14'!$H$89:$H$109,'W14'!$I$89:$I$109+'W14'!$J$89:$J$109))-1))),"")</f>
        <v/>
      </c>
      <c r="M38" t="inlineStr">
        <is>
          <t>Leg press unilaterale</t>
        </is>
      </c>
      <c r="N38" t="inlineStr">
        <is>
          <t>G2</t>
        </is>
      </c>
    </row>
    <row r="39" ht="24" customHeight="1">
      <c r="A39" s="285" t="n"/>
      <c r="B39" s="285" t="n"/>
      <c r="C39" s="247" t="n">
        <v>2</v>
      </c>
      <c r="D39" s="285" t="n"/>
      <c r="E39" s="285" t="n"/>
      <c r="F39" s="285" t="n"/>
      <c r="G39" s="285" t="n"/>
      <c r="H39" s="160" t="n"/>
      <c r="I39" s="161" t="n"/>
      <c r="J39" s="161" t="n"/>
      <c r="K39" s="190" t="n"/>
      <c r="L39" s="294" t="n"/>
      <c r="M39" t="inlineStr">
        <is>
          <t>Leg press unilaterale</t>
        </is>
      </c>
      <c r="N39" t="inlineStr">
        <is>
          <t>G2</t>
        </is>
      </c>
    </row>
    <row r="40" ht="24" customHeight="1">
      <c r="A40" s="284" t="n"/>
      <c r="B40" s="284" t="n"/>
      <c r="C40" s="247" t="n">
        <v>3</v>
      </c>
      <c r="D40" s="284" t="n"/>
      <c r="E40" s="284" t="n"/>
      <c r="F40" s="284" t="n"/>
      <c r="G40" s="284" t="n"/>
      <c r="H40" s="160" t="n"/>
      <c r="I40" s="161" t="n"/>
      <c r="J40" s="161" t="n"/>
      <c r="K40" s="189" t="n"/>
      <c r="L40" s="295" t="n"/>
      <c r="M40" t="inlineStr">
        <is>
          <t>Leg press unilaterale</t>
        </is>
      </c>
      <c r="N40" t="inlineStr">
        <is>
          <t>G2</t>
        </is>
      </c>
    </row>
    <row r="41" ht="24" customHeight="1">
      <c r="A41" s="245" t="inlineStr">
        <is>
          <t>Estensione ginocchio</t>
        </is>
      </c>
      <c r="B41" s="246" t="inlineStr">
        <is>
          <t>Leg extension unilaterale</t>
        </is>
      </c>
      <c r="C41" s="247" t="n">
        <v>1</v>
      </c>
      <c r="D41" s="248" t="inlineStr">
        <is>
          <t>10–20</t>
        </is>
      </c>
      <c r="E41" s="248" t="n">
        <v>1</v>
      </c>
      <c r="F41" s="248" t="inlineStr">
        <is>
          <t>90–120 s</t>
        </is>
      </c>
      <c r="G41" s="249" t="n">
        <v>69.5</v>
      </c>
      <c r="H41" s="160" t="n"/>
      <c r="I41" s="161" t="n"/>
      <c r="J41" s="161" t="n"/>
      <c r="K41" s="158" t="inlineStr"/>
      <c r="L41" s="283">
        <f>IFERROR(IF($M41="","",IF((SUMPRODUCT(--($M$9:$M$31=$M41),$H$9:$H$31,$I$9:$I$31+$J$9:$J$31)+SUMPRODUCT(--($M$35:$M$55=$M41),$H$35:$H$55,$I$35:$I$55+$J$35:$J$55)+SUMPRODUCT(--($M$59:$M$85=$M41),$H$59:$H$85,$I$59:$I$85+$J$59:$J$85)+SUMPRODUCT(--($M$89:$M$109=$M41),$H$89:$H$109,$I$89:$I$109+$J$89:$J$109))=0,"",IF((SUMPRODUCT(--('W14'!$M$9:$M$31=$M41),'W14'!$H$9:$H$31,'W14'!$I$9:$I$31+'W14'!$J$9:$J$31)+SUMPRODUCT(--('W14'!$M$35:$M$55=$M41),'W14'!$H$35:$H$55,'W14'!$I$35:$I$55+'W14'!$J$35:$J$55)+SUMPRODUCT(--('W14'!$M$59:$M$85=$M41),'W14'!$H$59:$H$85,'W14'!$I$59:$I$85+'W14'!$J$59:$J$85)+SUMPRODUCT(--('W14'!$M$89:$M$109=$M41),'W14'!$H$89:$H$109,'W14'!$I$89:$I$109+'W14'!$J$89:$J$109))=0,"",(SUMPRODUCT(--($M$9:$M$31=$M41),$H$9:$H$31,$I$9:$I$31+$J$9:$J$31)+SUMPRODUCT(--($M$35:$M$55=$M41),$H$35:$H$55,$I$35:$I$55+$J$35:$J$55)+SUMPRODUCT(--($M$59:$M$85=$M41),$H$59:$H$85,$I$59:$I$85+$J$59:$J$85)+SUMPRODUCT(--($M$89:$M$109=$M41),$H$89:$H$109,$I$89:$I$109+$J$89:$J$109))/(SUMPRODUCT(--('W14'!$M$9:$M$31=$M41),'W14'!$H$9:$H$31,'W14'!$I$9:$I$31+'W14'!$J$9:$J$31)+SUMPRODUCT(--('W14'!$M$35:$M$55=$M41),'W14'!$H$35:$H$55,'W14'!$I$35:$I$55+'W14'!$J$35:$J$55)+SUMPRODUCT(--('W14'!$M$59:$M$85=$M41),'W14'!$H$59:$H$85,'W14'!$I$59:$I$85+'W14'!$J$59:$J$85)+SUMPRODUCT(--('W14'!$M$89:$M$109=$M41),'W14'!$H$89:$H$109,'W14'!$I$89:$I$109+'W14'!$J$89:$J$109))-1))),"")</f>
        <v/>
      </c>
      <c r="M41" t="inlineStr">
        <is>
          <t>Leg extension unilaterale</t>
        </is>
      </c>
      <c r="N41" t="inlineStr">
        <is>
          <t>G2</t>
        </is>
      </c>
    </row>
    <row r="42" ht="24" customHeight="1">
      <c r="A42" s="284" t="n"/>
      <c r="B42" s="284" t="n"/>
      <c r="C42" s="247" t="n">
        <v>2</v>
      </c>
      <c r="D42" s="284" t="n"/>
      <c r="E42" s="284" t="n"/>
      <c r="F42" s="284" t="n"/>
      <c r="G42" s="284" t="n"/>
      <c r="H42" s="160" t="n"/>
      <c r="I42" s="161" t="n"/>
      <c r="J42" s="161" t="n"/>
      <c r="K42" s="189" t="n"/>
      <c r="L42" s="295" t="n"/>
      <c r="M42" t="inlineStr">
        <is>
          <t>Leg extension unilaterale</t>
        </is>
      </c>
      <c r="N42" t="inlineStr">
        <is>
          <t>G2</t>
        </is>
      </c>
    </row>
    <row r="43" ht="24" customHeight="1">
      <c r="A43" s="245" t="inlineStr">
        <is>
          <t>Flessione ginocchio</t>
        </is>
      </c>
      <c r="B43" s="246" t="inlineStr">
        <is>
          <t>Leg curl unilaterale</t>
        </is>
      </c>
      <c r="C43" s="247" t="n">
        <v>1</v>
      </c>
      <c r="D43" s="248" t="inlineStr">
        <is>
          <t>8–15</t>
        </is>
      </c>
      <c r="E43" s="248" t="n">
        <v>2</v>
      </c>
      <c r="F43" s="248" t="inlineStr">
        <is>
          <t>90–120 s</t>
        </is>
      </c>
      <c r="G43" s="249" t="n">
        <v>32.1</v>
      </c>
      <c r="H43" s="160" t="n"/>
      <c r="I43" s="161" t="n"/>
      <c r="J43" s="161" t="n"/>
      <c r="K43" s="158" t="inlineStr"/>
      <c r="L43" s="283">
        <f>IFERROR(IF($M43="","",IF((SUMPRODUCT(--($M$9:$M$31=$M43),$H$9:$H$31,$I$9:$I$31+$J$9:$J$31)+SUMPRODUCT(--($M$35:$M$55=$M43),$H$35:$H$55,$I$35:$I$55+$J$35:$J$55)+SUMPRODUCT(--($M$59:$M$85=$M43),$H$59:$H$85,$I$59:$I$85+$J$59:$J$85)+SUMPRODUCT(--($M$89:$M$109=$M43),$H$89:$H$109,$I$89:$I$109+$J$89:$J$109))=0,"",IF((SUMPRODUCT(--('W14'!$M$9:$M$31=$M43),'W14'!$H$9:$H$31,'W14'!$I$9:$I$31+'W14'!$J$9:$J$31)+SUMPRODUCT(--('W14'!$M$35:$M$55=$M43),'W14'!$H$35:$H$55,'W14'!$I$35:$I$55+'W14'!$J$35:$J$55)+SUMPRODUCT(--('W14'!$M$59:$M$85=$M43),'W14'!$H$59:$H$85,'W14'!$I$59:$I$85+'W14'!$J$59:$J$85)+SUMPRODUCT(--('W14'!$M$89:$M$109=$M43),'W14'!$H$89:$H$109,'W14'!$I$89:$I$109+'W14'!$J$89:$J$109))=0,"",(SUMPRODUCT(--($M$9:$M$31=$M43),$H$9:$H$31,$I$9:$I$31+$J$9:$J$31)+SUMPRODUCT(--($M$35:$M$55=$M43),$H$35:$H$55,$I$35:$I$55+$J$35:$J$55)+SUMPRODUCT(--($M$59:$M$85=$M43),$H$59:$H$85,$I$59:$I$85+$J$59:$J$85)+SUMPRODUCT(--($M$89:$M$109=$M43),$H$89:$H$109,$I$89:$I$109+$J$89:$J$109))/(SUMPRODUCT(--('W14'!$M$9:$M$31=$M43),'W14'!$H$9:$H$31,'W14'!$I$9:$I$31+'W14'!$J$9:$J$31)+SUMPRODUCT(--('W14'!$M$35:$M$55=$M43),'W14'!$H$35:$H$55,'W14'!$I$35:$I$55+'W14'!$J$35:$J$55)+SUMPRODUCT(--('W14'!$M$59:$M$85=$M43),'W14'!$H$59:$H$85,'W14'!$I$59:$I$85+'W14'!$J$59:$J$85)+SUMPRODUCT(--('W14'!$M$89:$M$109=$M43),'W14'!$H$89:$H$109,'W14'!$I$89:$I$109+'W14'!$J$89:$J$109))-1))),"")</f>
        <v/>
      </c>
      <c r="M43" t="inlineStr">
        <is>
          <t>Leg curl unilaterale</t>
        </is>
      </c>
      <c r="N43" t="inlineStr">
        <is>
          <t>G2</t>
        </is>
      </c>
    </row>
    <row r="44" ht="24" customHeight="1">
      <c r="A44" s="285" t="n"/>
      <c r="B44" s="285" t="n"/>
      <c r="C44" s="247" t="n">
        <v>2</v>
      </c>
      <c r="D44" s="285" t="n"/>
      <c r="E44" s="285" t="n"/>
      <c r="F44" s="285" t="n"/>
      <c r="G44" s="285" t="n"/>
      <c r="H44" s="168" t="n"/>
      <c r="I44" s="168" t="n"/>
      <c r="J44" s="168" t="n"/>
      <c r="K44" s="190" t="n"/>
      <c r="L44" s="294" t="n"/>
      <c r="M44" t="inlineStr">
        <is>
          <t>Leg curl unilaterale</t>
        </is>
      </c>
      <c r="N44" t="inlineStr">
        <is>
          <t>G2</t>
        </is>
      </c>
    </row>
    <row r="45" ht="24" customHeight="1">
      <c r="A45" s="284" t="n"/>
      <c r="B45" s="284" t="n"/>
      <c r="C45" s="247" t="n">
        <v>3</v>
      </c>
      <c r="D45" s="284" t="n"/>
      <c r="E45" s="284" t="n"/>
      <c r="F45" s="284" t="n"/>
      <c r="G45" s="284" t="n"/>
      <c r="H45" s="168" t="n"/>
      <c r="I45" s="168" t="n"/>
      <c r="J45" s="168" t="n"/>
      <c r="K45" s="189" t="n"/>
      <c r="L45" s="295" t="n"/>
      <c r="M45" t="inlineStr">
        <is>
          <t>Leg curl unilaterale</t>
        </is>
      </c>
      <c r="N45" t="inlineStr">
        <is>
          <t>G2</t>
        </is>
      </c>
    </row>
    <row r="46" ht="24" customHeight="1">
      <c r="A46" s="251" t="inlineStr">
        <is>
          <t>Adduttori</t>
        </is>
      </c>
      <c r="B46" s="246" t="inlineStr">
        <is>
          <t>Adductor machine</t>
        </is>
      </c>
      <c r="C46" s="247" t="n">
        <v>1</v>
      </c>
      <c r="D46" s="252" t="inlineStr">
        <is>
          <t>12–20</t>
        </is>
      </c>
      <c r="E46" s="252" t="n">
        <v>1</v>
      </c>
      <c r="F46" s="252" t="inlineStr">
        <is>
          <t>60–90 s</t>
        </is>
      </c>
      <c r="G46" s="252" t="n">
        <v>85.59999999999999</v>
      </c>
      <c r="H46" s="168" t="n"/>
      <c r="I46" s="168" t="n"/>
      <c r="J46" s="168" t="n"/>
      <c r="K46" s="164" t="inlineStr"/>
      <c r="L46" s="283">
        <f>IFERROR(IF($M46="","",IF((SUMPRODUCT(--($M$9:$M$31=$M46),$H$9:$H$31,$I$9:$I$31+$J$9:$J$31)+SUMPRODUCT(--($M$35:$M$55=$M46),$H$35:$H$55,$I$35:$I$55+$J$35:$J$55)+SUMPRODUCT(--($M$59:$M$85=$M46),$H$59:$H$85,$I$59:$I$85+$J$59:$J$85)+SUMPRODUCT(--($M$89:$M$109=$M46),$H$89:$H$109,$I$89:$I$109+$J$89:$J$109))=0,"",IF((SUMPRODUCT(--('W14'!$M$9:$M$31=$M46),'W14'!$H$9:$H$31,'W14'!$I$9:$I$31+'W14'!$J$9:$J$31)+SUMPRODUCT(--('W14'!$M$35:$M$55=$M46),'W14'!$H$35:$H$55,'W14'!$I$35:$I$55+'W14'!$J$35:$J$55)+SUMPRODUCT(--('W14'!$M$59:$M$85=$M46),'W14'!$H$59:$H$85,'W14'!$I$59:$I$85+'W14'!$J$59:$J$85)+SUMPRODUCT(--('W14'!$M$89:$M$109=$M46),'W14'!$H$89:$H$109,'W14'!$I$89:$I$109+'W14'!$J$89:$J$109))=0,"",(SUMPRODUCT(--($M$9:$M$31=$M46),$H$9:$H$31,$I$9:$I$31+$J$9:$J$31)+SUMPRODUCT(--($M$35:$M$55=$M46),$H$35:$H$55,$I$35:$I$55+$J$35:$J$55)+SUMPRODUCT(--($M$59:$M$85=$M46),$H$59:$H$85,$I$59:$I$85+$J$59:$J$85)+SUMPRODUCT(--($M$89:$M$109=$M46),$H$89:$H$109,$I$89:$I$109+$J$89:$J$109))/(SUMPRODUCT(--('W14'!$M$9:$M$31=$M46),'W14'!$H$9:$H$31,'W14'!$I$9:$I$31+'W14'!$J$9:$J$31)+SUMPRODUCT(--('W14'!$M$35:$M$55=$M46),'W14'!$H$35:$H$55,'W14'!$I$35:$I$55+'W14'!$J$35:$J$55)+SUMPRODUCT(--('W14'!$M$59:$M$85=$M46),'W14'!$H$59:$H$85,'W14'!$I$59:$I$85+'W14'!$J$59:$J$85)+SUMPRODUCT(--('W14'!$M$89:$M$109=$M46),'W14'!$H$89:$H$109,'W14'!$I$89:$I$109+'W14'!$J$89:$J$109))-1))),"")</f>
        <v/>
      </c>
      <c r="M46" t="inlineStr">
        <is>
          <t>Adductor machine</t>
        </is>
      </c>
      <c r="N46" t="inlineStr">
        <is>
          <t>G2</t>
        </is>
      </c>
    </row>
    <row r="47" ht="24" customHeight="1">
      <c r="A47" s="284" t="n"/>
      <c r="B47" s="284" t="n"/>
      <c r="C47" s="247" t="n">
        <v>2</v>
      </c>
      <c r="D47" s="284" t="n"/>
      <c r="E47" s="284" t="n"/>
      <c r="F47" s="284" t="n"/>
      <c r="G47" s="284" t="n"/>
      <c r="H47" s="168" t="n"/>
      <c r="I47" s="168" t="n"/>
      <c r="J47" s="168" t="n"/>
      <c r="K47" s="189" t="n"/>
      <c r="L47" s="295" t="n"/>
      <c r="M47" t="inlineStr">
        <is>
          <t>Adductor machine</t>
        </is>
      </c>
      <c r="N47" t="inlineStr">
        <is>
          <t>G2</t>
        </is>
      </c>
    </row>
    <row r="48" ht="24" customHeight="1">
      <c r="A48" s="251" t="inlineStr">
        <is>
          <t>Polpaccio</t>
        </is>
      </c>
      <c r="B48" s="246" t="inlineStr">
        <is>
          <t>Smith calf raise in piedi</t>
        </is>
      </c>
      <c r="C48" s="247" t="n">
        <v>1</v>
      </c>
      <c r="D48" s="252" t="inlineStr">
        <is>
          <t>8–15</t>
        </is>
      </c>
      <c r="E48" s="252" t="n">
        <v>1</v>
      </c>
      <c r="F48" s="252" t="inlineStr">
        <is>
          <t>90–120 s</t>
        </is>
      </c>
      <c r="G48" s="164" t="n"/>
      <c r="H48" s="168" t="n"/>
      <c r="I48" s="168" t="n"/>
      <c r="J48" s="168" t="n"/>
      <c r="K48" s="252" t="inlineStr">
        <is>
          <t>Pausa in massimo allungamento</t>
        </is>
      </c>
      <c r="L48" s="283">
        <f>IFERROR(IF($M48="","",IF((SUMPRODUCT(--($M$9:$M$31=$M48),$H$9:$H$31,$I$9:$I$31+$J$9:$J$31)+SUMPRODUCT(--($M$35:$M$55=$M48),$H$35:$H$55,$I$35:$I$55+$J$35:$J$55)+SUMPRODUCT(--($M$59:$M$85=$M48),$H$59:$H$85,$I$59:$I$85+$J$59:$J$85)+SUMPRODUCT(--($M$89:$M$109=$M48),$H$89:$H$109,$I$89:$I$109+$J$89:$J$109))=0,"",IF((SUMPRODUCT(--('W14'!$M$9:$M$31=$M48),'W14'!$H$9:$H$31,'W14'!$I$9:$I$31+'W14'!$J$9:$J$31)+SUMPRODUCT(--('W14'!$M$35:$M$55=$M48),'W14'!$H$35:$H$55,'W14'!$I$35:$I$55+'W14'!$J$35:$J$55)+SUMPRODUCT(--('W14'!$M$59:$M$85=$M48),'W14'!$H$59:$H$85,'W14'!$I$59:$I$85+'W14'!$J$59:$J$85)+SUMPRODUCT(--('W14'!$M$89:$M$109=$M48),'W14'!$H$89:$H$109,'W14'!$I$89:$I$109+'W14'!$J$89:$J$109))=0,"",(SUMPRODUCT(--($M$9:$M$31=$M48),$H$9:$H$31,$I$9:$I$31+$J$9:$J$31)+SUMPRODUCT(--($M$35:$M$55=$M48),$H$35:$H$55,$I$35:$I$55+$J$35:$J$55)+SUMPRODUCT(--($M$59:$M$85=$M48),$H$59:$H$85,$I$59:$I$85+$J$59:$J$85)+SUMPRODUCT(--($M$89:$M$109=$M48),$H$89:$H$109,$I$89:$I$109+$J$89:$J$109))/(SUMPRODUCT(--('W14'!$M$9:$M$31=$M48),'W14'!$H$9:$H$31,'W14'!$I$9:$I$31+'W14'!$J$9:$J$31)+SUMPRODUCT(--('W14'!$M$35:$M$55=$M48),'W14'!$H$35:$H$55,'W14'!$I$35:$I$55+'W14'!$J$35:$J$55)+SUMPRODUCT(--('W14'!$M$59:$M$85=$M48),'W14'!$H$59:$H$85,'W14'!$I$59:$I$85+'W14'!$J$59:$J$85)+SUMPRODUCT(--('W14'!$M$89:$M$109=$M48),'W14'!$H$89:$H$109,'W14'!$I$89:$I$109+'W14'!$J$89:$J$109))-1))),"")</f>
        <v/>
      </c>
      <c r="M48" t="inlineStr">
        <is>
          <t>Smith calf raise in piedi</t>
        </is>
      </c>
      <c r="N48" t="inlineStr">
        <is>
          <t>G2</t>
        </is>
      </c>
    </row>
    <row r="49" ht="24" customHeight="1">
      <c r="A49" s="285" t="n"/>
      <c r="B49" s="285" t="n"/>
      <c r="C49" s="247" t="n">
        <v>2</v>
      </c>
      <c r="D49" s="285" t="n"/>
      <c r="E49" s="285" t="n"/>
      <c r="F49" s="285" t="n"/>
      <c r="G49" s="190" t="n"/>
      <c r="H49" s="168" t="n"/>
      <c r="I49" s="168" t="n"/>
      <c r="J49" s="168" t="n"/>
      <c r="K49" s="285" t="n"/>
      <c r="L49" s="294" t="n"/>
      <c r="M49" t="inlineStr">
        <is>
          <t>Smith calf raise in piedi</t>
        </is>
      </c>
      <c r="N49" t="inlineStr">
        <is>
          <t>G2</t>
        </is>
      </c>
    </row>
    <row r="50" ht="24" customHeight="1">
      <c r="A50" s="285" t="n"/>
      <c r="B50" s="285" t="n"/>
      <c r="C50" s="247" t="n">
        <v>3</v>
      </c>
      <c r="D50" s="285" t="n"/>
      <c r="E50" s="285" t="n"/>
      <c r="F50" s="285" t="n"/>
      <c r="G50" s="190" t="n"/>
      <c r="H50" s="160" t="n"/>
      <c r="I50" s="161" t="n"/>
      <c r="J50" s="161" t="n"/>
      <c r="K50" s="285" t="n"/>
      <c r="L50" s="294" t="n"/>
      <c r="M50" t="inlineStr">
        <is>
          <t>Smith calf raise in piedi</t>
        </is>
      </c>
      <c r="N50" t="inlineStr">
        <is>
          <t>G2</t>
        </is>
      </c>
    </row>
    <row r="51" ht="24" customHeight="1">
      <c r="A51" s="284" t="n"/>
      <c r="B51" s="284" t="n"/>
      <c r="C51" s="247" t="n">
        <v>4</v>
      </c>
      <c r="D51" s="284" t="n"/>
      <c r="E51" s="284" t="n"/>
      <c r="F51" s="284" t="n"/>
      <c r="G51" s="189" t="n"/>
      <c r="H51" s="160" t="n"/>
      <c r="I51" s="161" t="n"/>
      <c r="J51" s="161" t="n"/>
      <c r="K51" s="284" t="n"/>
      <c r="L51" s="295" t="n"/>
      <c r="M51" t="inlineStr">
        <is>
          <t>Smith calf raise in piedi</t>
        </is>
      </c>
      <c r="N51" t="inlineStr">
        <is>
          <t>G2</t>
        </is>
      </c>
    </row>
    <row r="52" ht="24" customHeight="1">
      <c r="A52" s="251" t="inlineStr">
        <is>
          <t>Addome</t>
        </is>
      </c>
      <c r="B52" s="246" t="inlineStr">
        <is>
          <t>Crunch ai cavi</t>
        </is>
      </c>
      <c r="C52" s="247" t="n">
        <v>1</v>
      </c>
      <c r="D52" s="252" t="inlineStr">
        <is>
          <t>10–15</t>
        </is>
      </c>
      <c r="E52" s="252" t="n">
        <v>1</v>
      </c>
      <c r="F52" s="252" t="inlineStr">
        <is>
          <t>60–90 s</t>
        </is>
      </c>
      <c r="G52" s="253" t="n">
        <v>53.5</v>
      </c>
      <c r="H52" s="160" t="n"/>
      <c r="I52" s="161" t="n"/>
      <c r="J52" s="161" t="n"/>
      <c r="K52" s="164" t="inlineStr"/>
      <c r="L52" s="283">
        <f>IFERROR(IF($M52="","",IF((SUMPRODUCT(--($M$9:$M$31=$M52),$H$9:$H$31,$I$9:$I$31+$J$9:$J$31)+SUMPRODUCT(--($M$35:$M$55=$M52),$H$35:$H$55,$I$35:$I$55+$J$35:$J$55)+SUMPRODUCT(--($M$59:$M$85=$M52),$H$59:$H$85,$I$59:$I$85+$J$59:$J$85)+SUMPRODUCT(--($M$89:$M$109=$M52),$H$89:$H$109,$I$89:$I$109+$J$89:$J$109))=0,"",IF((SUMPRODUCT(--('W14'!$M$9:$M$31=$M52),'W14'!$H$9:$H$31,'W14'!$I$9:$I$31+'W14'!$J$9:$J$31)+SUMPRODUCT(--('W14'!$M$35:$M$55=$M52),'W14'!$H$35:$H$55,'W14'!$I$35:$I$55+'W14'!$J$35:$J$55)+SUMPRODUCT(--('W14'!$M$59:$M$85=$M52),'W14'!$H$59:$H$85,'W14'!$I$59:$I$85+'W14'!$J$59:$J$85)+SUMPRODUCT(--('W14'!$M$89:$M$109=$M52),'W14'!$H$89:$H$109,'W14'!$I$89:$I$109+'W14'!$J$89:$J$109))=0,"",(SUMPRODUCT(--($M$9:$M$31=$M52),$H$9:$H$31,$I$9:$I$31+$J$9:$J$31)+SUMPRODUCT(--($M$35:$M$55=$M52),$H$35:$H$55,$I$35:$I$55+$J$35:$J$55)+SUMPRODUCT(--($M$59:$M$85=$M52),$H$59:$H$85,$I$59:$I$85+$J$59:$J$85)+SUMPRODUCT(--($M$89:$M$109=$M52),$H$89:$H$109,$I$89:$I$109+$J$89:$J$109))/(SUMPRODUCT(--('W14'!$M$9:$M$31=$M52),'W14'!$H$9:$H$31,'W14'!$I$9:$I$31+'W14'!$J$9:$J$31)+SUMPRODUCT(--('W14'!$M$35:$M$55=$M52),'W14'!$H$35:$H$55,'W14'!$I$35:$I$55+'W14'!$J$35:$J$55)+SUMPRODUCT(--('W14'!$M$59:$M$85=$M52),'W14'!$H$59:$H$85,'W14'!$I$59:$I$85+'W14'!$J$59:$J$85)+SUMPRODUCT(--('W14'!$M$89:$M$109=$M52),'W14'!$H$89:$H$109,'W14'!$I$89:$I$109+'W14'!$J$89:$J$109))-1))),"")</f>
        <v/>
      </c>
      <c r="M52" t="inlineStr">
        <is>
          <t>Crunch ai cavi</t>
        </is>
      </c>
      <c r="N52" t="inlineStr">
        <is>
          <t>G2</t>
        </is>
      </c>
    </row>
    <row r="53" ht="24" customHeight="1">
      <c r="A53" s="285" t="n"/>
      <c r="B53" s="285" t="n"/>
      <c r="C53" s="247" t="n">
        <v>2</v>
      </c>
      <c r="D53" s="285" t="n"/>
      <c r="E53" s="285" t="n"/>
      <c r="F53" s="285" t="n"/>
      <c r="G53" s="285" t="n"/>
      <c r="H53" s="160" t="n"/>
      <c r="I53" s="161" t="n"/>
      <c r="J53" s="161" t="n"/>
      <c r="K53" s="190" t="n"/>
      <c r="L53" s="294" t="n"/>
      <c r="M53" t="inlineStr">
        <is>
          <t>Crunch ai cavi</t>
        </is>
      </c>
      <c r="N53" t="inlineStr">
        <is>
          <t>G2</t>
        </is>
      </c>
    </row>
    <row r="54" ht="24" customHeight="1">
      <c r="A54" s="284" t="n"/>
      <c r="B54" s="284" t="n"/>
      <c r="C54" s="247" t="n">
        <v>3</v>
      </c>
      <c r="D54" s="284" t="n"/>
      <c r="E54" s="284" t="n"/>
      <c r="F54" s="284" t="n"/>
      <c r="G54" s="284" t="n"/>
      <c r="H54" s="160" t="n"/>
      <c r="I54" s="161" t="n"/>
      <c r="J54" s="161" t="n"/>
      <c r="K54" s="189" t="n"/>
      <c r="L54" s="295" t="n"/>
      <c r="M54" t="inlineStr">
        <is>
          <t>Crunch ai cavi</t>
        </is>
      </c>
      <c r="N54" t="inlineStr">
        <is>
          <t>G2</t>
        </is>
      </c>
    </row>
    <row r="55" ht="24" customHeight="1">
      <c r="A55" s="254" t="inlineStr">
        <is>
          <t>VOLUME GIORNO  •  20 serie programmate     |     Ogni riga = una serie reale</t>
        </is>
      </c>
      <c r="B55" s="286" t="n"/>
      <c r="C55" s="286" t="n"/>
      <c r="D55" s="286" t="n"/>
      <c r="E55" s="286" t="n"/>
      <c r="F55" s="286" t="n"/>
      <c r="G55" s="286" t="n"/>
      <c r="H55" s="286" t="n"/>
      <c r="I55" s="286" t="n"/>
      <c r="J55" s="286" t="n"/>
      <c r="K55" s="286" t="n"/>
      <c r="L55" s="287" t="n"/>
    </row>
    <row r="56" ht="24" customHeight="1">
      <c r="A56" s="193" t="n"/>
      <c r="B56" s="171" t="n"/>
      <c r="C56" s="171" t="n"/>
      <c r="D56" s="171" t="n"/>
      <c r="E56" s="171" t="n"/>
      <c r="F56" s="171" t="n"/>
      <c r="G56" s="171" t="n"/>
      <c r="H56" s="171" t="n"/>
      <c r="I56" s="171" t="n"/>
      <c r="J56" s="171" t="n"/>
      <c r="K56" s="171" t="n"/>
    </row>
    <row r="57" ht="25" customHeight="1">
      <c r="A57" s="288" t="inlineStr">
        <is>
          <t>GIORNO 3  •  UPPER B — DORSO + SPALLE + BRACCIA</t>
        </is>
      </c>
      <c r="B57" s="286" t="n"/>
      <c r="C57" s="286" t="n"/>
      <c r="D57" s="286" t="n"/>
      <c r="E57" s="286" t="n"/>
      <c r="F57" s="286" t="n"/>
      <c r="G57" s="286" t="n"/>
      <c r="H57" s="286" t="n"/>
      <c r="I57" s="286" t="n"/>
      <c r="J57" s="286" t="n"/>
      <c r="K57" s="286" t="n"/>
      <c r="L57" s="287" t="n"/>
    </row>
    <row r="58" ht="28" customHeight="1">
      <c r="A58" s="256" t="inlineStr">
        <is>
          <t>Movimento</t>
        </is>
      </c>
      <c r="B58" s="256" t="inlineStr">
        <is>
          <t>Esercizio effettivo</t>
        </is>
      </c>
      <c r="C58" s="256" t="inlineStr">
        <is>
          <t>Set</t>
        </is>
      </c>
      <c r="D58" s="256" t="inlineStr">
        <is>
          <t>Reps target</t>
        </is>
      </c>
      <c r="E58" s="256" t="inlineStr">
        <is>
          <t>RIR target</t>
        </is>
      </c>
      <c r="F58" s="256" t="inlineStr">
        <is>
          <t>Recupero</t>
        </is>
      </c>
      <c r="G58" s="256" t="inlineStr">
        <is>
          <t>Carico pianificato</t>
        </is>
      </c>
      <c r="H58" s="256" t="n"/>
      <c r="I58" s="256" t="n"/>
      <c r="J58" s="256" t="n"/>
      <c r="K58" s="256" t="inlineStr">
        <is>
          <t>Note</t>
        </is>
      </c>
      <c r="L58" s="289" t="inlineStr"/>
    </row>
    <row r="59" ht="24" customHeight="1">
      <c r="A59" s="245" t="inlineStr">
        <is>
          <t>Lat verticale</t>
        </is>
      </c>
      <c r="B59" s="246" t="inlineStr">
        <is>
          <t>Lat machine presa neutra</t>
        </is>
      </c>
      <c r="C59" s="247" t="n">
        <v>1</v>
      </c>
      <c r="D59" s="248" t="inlineStr">
        <is>
          <t>8–12</t>
        </is>
      </c>
      <c r="E59" s="248" t="n">
        <v>2</v>
      </c>
      <c r="F59" s="248" t="inlineStr">
        <is>
          <t>2–3 min</t>
        </is>
      </c>
      <c r="G59" s="248" t="n">
        <v>96.3</v>
      </c>
      <c r="H59" s="168" t="n"/>
      <c r="I59" s="168" t="n"/>
      <c r="J59" s="168" t="n"/>
      <c r="K59" s="248" t="inlineStr">
        <is>
          <t>PRIORITÀ LARGHEZZA DORSALE</t>
        </is>
      </c>
      <c r="L59" s="283">
        <f>IFERROR(IF($M59="","",IF((SUMPRODUCT(--($M$9:$M$31=$M59),$H$9:$H$31,$I$9:$I$31+$J$9:$J$31)+SUMPRODUCT(--($M$35:$M$55=$M59),$H$35:$H$55,$I$35:$I$55+$J$35:$J$55)+SUMPRODUCT(--($M$59:$M$85=$M59),$H$59:$H$85,$I$59:$I$85+$J$59:$J$85)+SUMPRODUCT(--($M$89:$M$109=$M59),$H$89:$H$109,$I$89:$I$109+$J$89:$J$109))=0,"",IF((SUMPRODUCT(--('W14'!$M$9:$M$31=$M59),'W14'!$H$9:$H$31,'W14'!$I$9:$I$31+'W14'!$J$9:$J$31)+SUMPRODUCT(--('W14'!$M$35:$M$55=$M59),'W14'!$H$35:$H$55,'W14'!$I$35:$I$55+'W14'!$J$35:$J$55)+SUMPRODUCT(--('W14'!$M$59:$M$85=$M59),'W14'!$H$59:$H$85,'W14'!$I$59:$I$85+'W14'!$J$59:$J$85)+SUMPRODUCT(--('W14'!$M$89:$M$109=$M59),'W14'!$H$89:$H$109,'W14'!$I$89:$I$109+'W14'!$J$89:$J$109))=0,"",(SUMPRODUCT(--($M$9:$M$31=$M59),$H$9:$H$31,$I$9:$I$31+$J$9:$J$31)+SUMPRODUCT(--($M$35:$M$55=$M59),$H$35:$H$55,$I$35:$I$55+$J$35:$J$55)+SUMPRODUCT(--($M$59:$M$85=$M59),$H$59:$H$85,$I$59:$I$85+$J$59:$J$85)+SUMPRODUCT(--($M$89:$M$109=$M59),$H$89:$H$109,$I$89:$I$109+$J$89:$J$109))/(SUMPRODUCT(--('W14'!$M$9:$M$31=$M59),'W14'!$H$9:$H$31,'W14'!$I$9:$I$31+'W14'!$J$9:$J$31)+SUMPRODUCT(--('W14'!$M$35:$M$55=$M59),'W14'!$H$35:$H$55,'W14'!$I$35:$I$55+'W14'!$J$35:$J$55)+SUMPRODUCT(--('W14'!$M$59:$M$85=$M59),'W14'!$H$59:$H$85,'W14'!$I$59:$I$85+'W14'!$J$59:$J$85)+SUMPRODUCT(--('W14'!$M$89:$M$109=$M59),'W14'!$H$89:$H$109,'W14'!$I$89:$I$109+'W14'!$J$89:$J$109))-1))),"")</f>
        <v/>
      </c>
      <c r="M59" t="inlineStr">
        <is>
          <t>Lat machine presa neutra</t>
        </is>
      </c>
      <c r="N59" t="inlineStr">
        <is>
          <t>G3</t>
        </is>
      </c>
    </row>
    <row r="60" ht="24" customHeight="1">
      <c r="A60" s="285" t="n"/>
      <c r="B60" s="285" t="n"/>
      <c r="C60" s="247" t="n">
        <v>2</v>
      </c>
      <c r="D60" s="285" t="n"/>
      <c r="E60" s="285" t="n"/>
      <c r="F60" s="285" t="n"/>
      <c r="G60" s="285" t="n"/>
      <c r="H60" s="168" t="n"/>
      <c r="I60" s="168" t="n"/>
      <c r="J60" s="168" t="n"/>
      <c r="K60" s="285" t="n"/>
      <c r="L60" s="294" t="n"/>
      <c r="M60" t="inlineStr">
        <is>
          <t>Lat machine presa neutra</t>
        </is>
      </c>
      <c r="N60" t="inlineStr">
        <is>
          <t>G3</t>
        </is>
      </c>
    </row>
    <row r="61" ht="24" customHeight="1">
      <c r="A61" s="284" t="n"/>
      <c r="B61" s="284" t="n"/>
      <c r="C61" s="247" t="n">
        <v>3</v>
      </c>
      <c r="D61" s="284" t="n"/>
      <c r="E61" s="284" t="n"/>
      <c r="F61" s="284" t="n"/>
      <c r="G61" s="284" t="n"/>
      <c r="H61" s="168" t="n"/>
      <c r="I61" s="168" t="n"/>
      <c r="J61" s="168" t="n"/>
      <c r="K61" s="284" t="n"/>
      <c r="L61" s="295" t="n"/>
      <c r="M61" t="inlineStr">
        <is>
          <t>Lat machine presa neutra</t>
        </is>
      </c>
      <c r="N61" t="inlineStr">
        <is>
          <t>G3</t>
        </is>
      </c>
    </row>
    <row r="62" ht="24" customHeight="1">
      <c r="A62" s="251" t="inlineStr">
        <is>
          <t>Row orizzontale</t>
        </is>
      </c>
      <c r="B62" s="246" t="inlineStr">
        <is>
          <t>Dorsey machine monopodalica</t>
        </is>
      </c>
      <c r="C62" s="247" t="n">
        <v>1</v>
      </c>
      <c r="D62" s="252" t="inlineStr">
        <is>
          <t>8–12</t>
        </is>
      </c>
      <c r="E62" s="252" t="n">
        <v>2</v>
      </c>
      <c r="F62" s="252" t="inlineStr">
        <is>
          <t>2–3 min</t>
        </is>
      </c>
      <c r="G62" s="164" t="n"/>
      <c r="H62" s="168" t="n"/>
      <c r="I62" s="168" t="n"/>
      <c r="J62" s="168" t="n"/>
      <c r="K62" s="252" t="inlineStr">
        <is>
          <t>Unilaterale</t>
        </is>
      </c>
      <c r="L62" s="283">
        <f>IFERROR(IF($M62="","",IF((SUMPRODUCT(--($M$9:$M$31=$M62),$H$9:$H$31,$I$9:$I$31+$J$9:$J$31)+SUMPRODUCT(--($M$35:$M$55=$M62),$H$35:$H$55,$I$35:$I$55+$J$35:$J$55)+SUMPRODUCT(--($M$59:$M$85=$M62),$H$59:$H$85,$I$59:$I$85+$J$59:$J$85)+SUMPRODUCT(--($M$89:$M$109=$M62),$H$89:$H$109,$I$89:$I$109+$J$89:$J$109))=0,"",IF((SUMPRODUCT(--('W14'!$M$9:$M$31=$M62),'W14'!$H$9:$H$31,'W14'!$I$9:$I$31+'W14'!$J$9:$J$31)+SUMPRODUCT(--('W14'!$M$35:$M$55=$M62),'W14'!$H$35:$H$55,'W14'!$I$35:$I$55+'W14'!$J$35:$J$55)+SUMPRODUCT(--('W14'!$M$59:$M$85=$M62),'W14'!$H$59:$H$85,'W14'!$I$59:$I$85+'W14'!$J$59:$J$85)+SUMPRODUCT(--('W14'!$M$89:$M$109=$M62),'W14'!$H$89:$H$109,'W14'!$I$89:$I$109+'W14'!$J$89:$J$109))=0,"",(SUMPRODUCT(--($M$9:$M$31=$M62),$H$9:$H$31,$I$9:$I$31+$J$9:$J$31)+SUMPRODUCT(--($M$35:$M$55=$M62),$H$35:$H$55,$I$35:$I$55+$J$35:$J$55)+SUMPRODUCT(--($M$59:$M$85=$M62),$H$59:$H$85,$I$59:$I$85+$J$59:$J$85)+SUMPRODUCT(--($M$89:$M$109=$M62),$H$89:$H$109,$I$89:$I$109+$J$89:$J$109))/(SUMPRODUCT(--('W14'!$M$9:$M$31=$M62),'W14'!$H$9:$H$31,'W14'!$I$9:$I$31+'W14'!$J$9:$J$31)+SUMPRODUCT(--('W14'!$M$35:$M$55=$M62),'W14'!$H$35:$H$55,'W14'!$I$35:$I$55+'W14'!$J$35:$J$55)+SUMPRODUCT(--('W14'!$M$59:$M$85=$M62),'W14'!$H$59:$H$85,'W14'!$I$59:$I$85+'W14'!$J$59:$J$85)+SUMPRODUCT(--('W14'!$M$89:$M$109=$M62),'W14'!$H$89:$H$109,'W14'!$I$89:$I$109+'W14'!$J$89:$J$109))-1))),"")</f>
        <v/>
      </c>
      <c r="M62" t="inlineStr">
        <is>
          <t>Dorsey machine monopodalica</t>
        </is>
      </c>
      <c r="N62" t="inlineStr">
        <is>
          <t>G3</t>
        </is>
      </c>
    </row>
    <row r="63" ht="24" customHeight="1">
      <c r="A63" s="285" t="n"/>
      <c r="B63" s="285" t="n"/>
      <c r="C63" s="247" t="n">
        <v>2</v>
      </c>
      <c r="D63" s="285" t="n"/>
      <c r="E63" s="285" t="n"/>
      <c r="F63" s="285" t="n"/>
      <c r="G63" s="190" t="n"/>
      <c r="H63" s="168" t="n"/>
      <c r="I63" s="168" t="n"/>
      <c r="J63" s="168" t="n"/>
      <c r="K63" s="285" t="n"/>
      <c r="L63" s="294" t="n"/>
      <c r="M63" t="inlineStr">
        <is>
          <t>Dorsey machine monopodalica</t>
        </is>
      </c>
      <c r="N63" t="inlineStr">
        <is>
          <t>G3</t>
        </is>
      </c>
    </row>
    <row r="64" ht="24" customHeight="1">
      <c r="A64" s="284" t="n"/>
      <c r="B64" s="284" t="n"/>
      <c r="C64" s="247" t="n">
        <v>3</v>
      </c>
      <c r="D64" s="284" t="n"/>
      <c r="E64" s="284" t="n"/>
      <c r="F64" s="284" t="n"/>
      <c r="G64" s="189" t="n"/>
      <c r="H64" s="168" t="n"/>
      <c r="I64" s="168" t="n"/>
      <c r="J64" s="168" t="n"/>
      <c r="K64" s="284" t="n"/>
      <c r="L64" s="295" t="n"/>
      <c r="M64" t="inlineStr">
        <is>
          <t>Dorsey machine monopodalica</t>
        </is>
      </c>
      <c r="N64" t="inlineStr">
        <is>
          <t>G3</t>
        </is>
      </c>
    </row>
    <row r="65" ht="24" customHeight="1">
      <c r="A65" s="245" t="inlineStr">
        <is>
          <t>Row orizzontale</t>
        </is>
      </c>
      <c r="B65" s="246" t="inlineStr">
        <is>
          <t>Pulley basso presa larga</t>
        </is>
      </c>
      <c r="C65" s="247" t="n">
        <v>1</v>
      </c>
      <c r="D65" s="248" t="inlineStr">
        <is>
          <t>10–15</t>
        </is>
      </c>
      <c r="E65" s="248" t="n">
        <v>2</v>
      </c>
      <c r="F65" s="248" t="inlineStr">
        <is>
          <t>2 min</t>
        </is>
      </c>
      <c r="G65" s="248" t="n">
        <v>69.5</v>
      </c>
      <c r="H65" s="168" t="n"/>
      <c r="I65" s="168" t="n"/>
      <c r="J65" s="168" t="n"/>
      <c r="K65" s="248" t="inlineStr">
        <is>
          <t>Spessore, senza eccedere</t>
        </is>
      </c>
      <c r="L65" s="283">
        <f>IFERROR(IF($M65="","",IF((SUMPRODUCT(--($M$9:$M$31=$M65),$H$9:$H$31,$I$9:$I$31+$J$9:$J$31)+SUMPRODUCT(--($M$35:$M$55=$M65),$H$35:$H$55,$I$35:$I$55+$J$35:$J$55)+SUMPRODUCT(--($M$59:$M$85=$M65),$H$59:$H$85,$I$59:$I$85+$J$59:$J$85)+SUMPRODUCT(--($M$89:$M$109=$M65),$H$89:$H$109,$I$89:$I$109+$J$89:$J$109))=0,"",IF((SUMPRODUCT(--('W14'!$M$9:$M$31=$M65),'W14'!$H$9:$H$31,'W14'!$I$9:$I$31+'W14'!$J$9:$J$31)+SUMPRODUCT(--('W14'!$M$35:$M$55=$M65),'W14'!$H$35:$H$55,'W14'!$I$35:$I$55+'W14'!$J$35:$J$55)+SUMPRODUCT(--('W14'!$M$59:$M$85=$M65),'W14'!$H$59:$H$85,'W14'!$I$59:$I$85+'W14'!$J$59:$J$85)+SUMPRODUCT(--('W14'!$M$89:$M$109=$M65),'W14'!$H$89:$H$109,'W14'!$I$89:$I$109+'W14'!$J$89:$J$109))=0,"",(SUMPRODUCT(--($M$9:$M$31=$M65),$H$9:$H$31,$I$9:$I$31+$J$9:$J$31)+SUMPRODUCT(--($M$35:$M$55=$M65),$H$35:$H$55,$I$35:$I$55+$J$35:$J$55)+SUMPRODUCT(--($M$59:$M$85=$M65),$H$59:$H$85,$I$59:$I$85+$J$59:$J$85)+SUMPRODUCT(--($M$89:$M$109=$M65),$H$89:$H$109,$I$89:$I$109+$J$89:$J$109))/(SUMPRODUCT(--('W14'!$M$9:$M$31=$M65),'W14'!$H$9:$H$31,'W14'!$I$9:$I$31+'W14'!$J$9:$J$31)+SUMPRODUCT(--('W14'!$M$35:$M$55=$M65),'W14'!$H$35:$H$55,'W14'!$I$35:$I$55+'W14'!$J$35:$J$55)+SUMPRODUCT(--('W14'!$M$59:$M$85=$M65),'W14'!$H$59:$H$85,'W14'!$I$59:$I$85+'W14'!$J$59:$J$85)+SUMPRODUCT(--('W14'!$M$89:$M$109=$M65),'W14'!$H$89:$H$109,'W14'!$I$89:$I$109+'W14'!$J$89:$J$109))-1))),"")</f>
        <v/>
      </c>
      <c r="M65" t="inlineStr">
        <is>
          <t>Pulley basso presa larga</t>
        </is>
      </c>
      <c r="N65" t="inlineStr">
        <is>
          <t>G3</t>
        </is>
      </c>
    </row>
    <row r="66" ht="24" customHeight="1">
      <c r="A66" s="284" t="n"/>
      <c r="B66" s="284" t="n"/>
      <c r="C66" s="247" t="n">
        <v>2</v>
      </c>
      <c r="D66" s="284" t="n"/>
      <c r="E66" s="284" t="n"/>
      <c r="F66" s="284" t="n"/>
      <c r="G66" s="284" t="n"/>
      <c r="H66" s="168" t="n"/>
      <c r="I66" s="168" t="n"/>
      <c r="J66" s="168" t="n"/>
      <c r="K66" s="284" t="n"/>
      <c r="L66" s="295" t="n"/>
      <c r="M66" t="inlineStr">
        <is>
          <t>Pulley basso presa larga</t>
        </is>
      </c>
      <c r="N66" t="inlineStr">
        <is>
          <t>G3</t>
        </is>
      </c>
    </row>
    <row r="67" ht="24" customHeight="1">
      <c r="A67" s="245" t="inlineStr">
        <is>
          <t>Row orizzontale</t>
        </is>
      </c>
      <c r="B67" s="246" t="inlineStr">
        <is>
          <t>Pullover ai cavi</t>
        </is>
      </c>
      <c r="C67" s="247" t="n">
        <v>1</v>
      </c>
      <c r="D67" s="248" t="inlineStr">
        <is>
          <t>10–15</t>
        </is>
      </c>
      <c r="E67" s="248" t="n">
        <v>1</v>
      </c>
      <c r="F67" s="248" t="inlineStr">
        <is>
          <t>60–90 s</t>
        </is>
      </c>
      <c r="G67" s="158" t="n"/>
      <c r="H67" s="168" t="n"/>
      <c r="I67" s="168" t="n"/>
      <c r="J67" s="168" t="n"/>
      <c r="K67" s="248" t="inlineStr">
        <is>
          <t>Dorsale in accorciamento</t>
        </is>
      </c>
      <c r="L67" s="283">
        <f>IFERROR(IF($M67="","",IF((SUMPRODUCT(--($M$9:$M$31=$M67),$H$9:$H$31,$I$9:$I$31+$J$9:$J$31)+SUMPRODUCT(--($M$35:$M$55=$M67),$H$35:$H$55,$I$35:$I$55+$J$35:$J$55)+SUMPRODUCT(--($M$59:$M$85=$M67),$H$59:$H$85,$I$59:$I$85+$J$59:$J$85)+SUMPRODUCT(--($M$89:$M$109=$M67),$H$89:$H$109,$I$89:$I$109+$J$89:$J$109))=0,"",IF((SUMPRODUCT(--('W14'!$M$9:$M$31=$M67),'W14'!$H$9:$H$31,'W14'!$I$9:$I$31+'W14'!$J$9:$J$31)+SUMPRODUCT(--('W14'!$M$35:$M$55=$M67),'W14'!$H$35:$H$55,'W14'!$I$35:$I$55+'W14'!$J$35:$J$55)+SUMPRODUCT(--('W14'!$M$59:$M$85=$M67),'W14'!$H$59:$H$85,'W14'!$I$59:$I$85+'W14'!$J$59:$J$85)+SUMPRODUCT(--('W14'!$M$89:$M$109=$M67),'W14'!$H$89:$H$109,'W14'!$I$89:$I$109+'W14'!$J$89:$J$109))=0,"",(SUMPRODUCT(--($M$9:$M$31=$M67),$H$9:$H$31,$I$9:$I$31+$J$9:$J$31)+SUMPRODUCT(--($M$35:$M$55=$M67),$H$35:$H$55,$I$35:$I$55+$J$35:$J$55)+SUMPRODUCT(--($M$59:$M$85=$M67),$H$59:$H$85,$I$59:$I$85+$J$59:$J$85)+SUMPRODUCT(--($M$89:$M$109=$M67),$H$89:$H$109,$I$89:$I$109+$J$89:$J$109))/(SUMPRODUCT(--('W14'!$M$9:$M$31=$M67),'W14'!$H$9:$H$31,'W14'!$I$9:$I$31+'W14'!$J$9:$J$31)+SUMPRODUCT(--('W14'!$M$35:$M$55=$M67),'W14'!$H$35:$H$55,'W14'!$I$35:$I$55+'W14'!$J$35:$J$55)+SUMPRODUCT(--('W14'!$M$59:$M$85=$M67),'W14'!$H$59:$H$85,'W14'!$I$59:$I$85+'W14'!$J$59:$J$85)+SUMPRODUCT(--('W14'!$M$89:$M$109=$M67),'W14'!$H$89:$H$109,'W14'!$I$89:$I$109+'W14'!$J$89:$J$109))-1))),"")</f>
        <v/>
      </c>
      <c r="M67" t="inlineStr">
        <is>
          <t>Pullover ai cavi</t>
        </is>
      </c>
      <c r="N67" t="inlineStr">
        <is>
          <t>G3</t>
        </is>
      </c>
    </row>
    <row r="68" ht="24" customHeight="1">
      <c r="A68" s="284" t="n"/>
      <c r="B68" s="284" t="n"/>
      <c r="C68" s="247" t="n">
        <v>2</v>
      </c>
      <c r="D68" s="284" t="n"/>
      <c r="E68" s="284" t="n"/>
      <c r="F68" s="284" t="n"/>
      <c r="G68" s="189" t="n"/>
      <c r="H68" s="168" t="n"/>
      <c r="I68" s="168" t="n"/>
      <c r="J68" s="168" t="n"/>
      <c r="K68" s="284" t="n"/>
      <c r="L68" s="295" t="n"/>
      <c r="M68" t="inlineStr">
        <is>
          <t>Pullover ai cavi</t>
        </is>
      </c>
      <c r="N68" t="inlineStr">
        <is>
          <t>G3</t>
        </is>
      </c>
    </row>
    <row r="69" ht="24" customHeight="1">
      <c r="A69" s="245" t="inlineStr">
        <is>
          <t>Spinta spalle</t>
        </is>
      </c>
      <c r="B69" s="246" t="inlineStr">
        <is>
          <t>Shoulder press convergente</t>
        </is>
      </c>
      <c r="C69" s="247" t="n">
        <v>1</v>
      </c>
      <c r="D69" s="248" t="inlineStr">
        <is>
          <t>6–10</t>
        </is>
      </c>
      <c r="E69" s="248" t="n">
        <v>2</v>
      </c>
      <c r="F69" s="248" t="inlineStr">
        <is>
          <t>2–3 min</t>
        </is>
      </c>
      <c r="G69" s="248" t="n">
        <v>74.90000000000001</v>
      </c>
      <c r="H69" s="168" t="n"/>
      <c r="I69" s="168" t="n"/>
      <c r="J69" s="168" t="n"/>
      <c r="K69" s="248" t="inlineStr">
        <is>
          <t>Volume contenuto</t>
        </is>
      </c>
      <c r="L69" s="283">
        <f>IFERROR(IF($M69="","",IF((SUMPRODUCT(--($M$9:$M$31=$M69),$H$9:$H$31,$I$9:$I$31+$J$9:$J$31)+SUMPRODUCT(--($M$35:$M$55=$M69),$H$35:$H$55,$I$35:$I$55+$J$35:$J$55)+SUMPRODUCT(--($M$59:$M$85=$M69),$H$59:$H$85,$I$59:$I$85+$J$59:$J$85)+SUMPRODUCT(--($M$89:$M$109=$M69),$H$89:$H$109,$I$89:$I$109+$J$89:$J$109))=0,"",IF((SUMPRODUCT(--('W14'!$M$9:$M$31=$M69),'W14'!$H$9:$H$31,'W14'!$I$9:$I$31+'W14'!$J$9:$J$31)+SUMPRODUCT(--('W14'!$M$35:$M$55=$M69),'W14'!$H$35:$H$55,'W14'!$I$35:$I$55+'W14'!$J$35:$J$55)+SUMPRODUCT(--('W14'!$M$59:$M$85=$M69),'W14'!$H$59:$H$85,'W14'!$I$59:$I$85+'W14'!$J$59:$J$85)+SUMPRODUCT(--('W14'!$M$89:$M$109=$M69),'W14'!$H$89:$H$109,'W14'!$I$89:$I$109+'W14'!$J$89:$J$109))=0,"",(SUMPRODUCT(--($M$9:$M$31=$M69),$H$9:$H$31,$I$9:$I$31+$J$9:$J$31)+SUMPRODUCT(--($M$35:$M$55=$M69),$H$35:$H$55,$I$35:$I$55+$J$35:$J$55)+SUMPRODUCT(--($M$59:$M$85=$M69),$H$59:$H$85,$I$59:$I$85+$J$59:$J$85)+SUMPRODUCT(--($M$89:$M$109=$M69),$H$89:$H$109,$I$89:$I$109+$J$89:$J$109))/(SUMPRODUCT(--('W14'!$M$9:$M$31=$M69),'W14'!$H$9:$H$31,'W14'!$I$9:$I$31+'W14'!$J$9:$J$31)+SUMPRODUCT(--('W14'!$M$35:$M$55=$M69),'W14'!$H$35:$H$55,'W14'!$I$35:$I$55+'W14'!$J$35:$J$55)+SUMPRODUCT(--('W14'!$M$59:$M$85=$M69),'W14'!$H$59:$H$85,'W14'!$I$59:$I$85+'W14'!$J$59:$J$85)+SUMPRODUCT(--('W14'!$M$89:$M$109=$M69),'W14'!$H$89:$H$109,'W14'!$I$89:$I$109+'W14'!$J$89:$J$109))-1))),"")</f>
        <v/>
      </c>
      <c r="M69" t="inlineStr">
        <is>
          <t>Shoulder press convergente</t>
        </is>
      </c>
      <c r="N69" t="inlineStr">
        <is>
          <t>G3</t>
        </is>
      </c>
    </row>
    <row r="70" ht="24" customHeight="1">
      <c r="A70" s="284" t="n"/>
      <c r="B70" s="284" t="n"/>
      <c r="C70" s="247" t="n">
        <v>2</v>
      </c>
      <c r="D70" s="284" t="n"/>
      <c r="E70" s="284" t="n"/>
      <c r="F70" s="284" t="n"/>
      <c r="G70" s="284" t="n"/>
      <c r="H70" s="168" t="n"/>
      <c r="I70" s="168" t="n"/>
      <c r="J70" s="168" t="n"/>
      <c r="K70" s="284" t="n"/>
      <c r="L70" s="295" t="n"/>
      <c r="M70" t="inlineStr">
        <is>
          <t>Shoulder press convergente</t>
        </is>
      </c>
      <c r="N70" t="inlineStr">
        <is>
          <t>G3</t>
        </is>
      </c>
    </row>
    <row r="71" ht="24" customHeight="1">
      <c r="A71" s="245" t="inlineStr">
        <is>
          <t>Rear delt</t>
        </is>
      </c>
      <c r="B71" s="246" t="inlineStr">
        <is>
          <t>Rear delt machine</t>
        </is>
      </c>
      <c r="C71" s="247" t="n">
        <v>1</v>
      </c>
      <c r="D71" s="248" t="inlineStr">
        <is>
          <t>12–20</t>
        </is>
      </c>
      <c r="E71" s="248" t="n">
        <v>1</v>
      </c>
      <c r="F71" s="248" t="inlineStr">
        <is>
          <t>60–90 s</t>
        </is>
      </c>
      <c r="G71" s="248" t="n">
        <v>33.2</v>
      </c>
      <c r="H71" s="168" t="n"/>
      <c r="I71" s="168" t="n"/>
      <c r="J71" s="168" t="n"/>
      <c r="K71" s="158" t="inlineStr"/>
      <c r="L71" s="283">
        <f>IFERROR(IF($M71="","",IF((SUMPRODUCT(--($M$9:$M$31=$M71),$H$9:$H$31,$I$9:$I$31+$J$9:$J$31)+SUMPRODUCT(--($M$35:$M$55=$M71),$H$35:$H$55,$I$35:$I$55+$J$35:$J$55)+SUMPRODUCT(--($M$59:$M$85=$M71),$H$59:$H$85,$I$59:$I$85+$J$59:$J$85)+SUMPRODUCT(--($M$89:$M$109=$M71),$H$89:$H$109,$I$89:$I$109+$J$89:$J$109))=0,"",IF((SUMPRODUCT(--('W14'!$M$9:$M$31=$M71),'W14'!$H$9:$H$31,'W14'!$I$9:$I$31+'W14'!$J$9:$J$31)+SUMPRODUCT(--('W14'!$M$35:$M$55=$M71),'W14'!$H$35:$H$55,'W14'!$I$35:$I$55+'W14'!$J$35:$J$55)+SUMPRODUCT(--('W14'!$M$59:$M$85=$M71),'W14'!$H$59:$H$85,'W14'!$I$59:$I$85+'W14'!$J$59:$J$85)+SUMPRODUCT(--('W14'!$M$89:$M$109=$M71),'W14'!$H$89:$H$109,'W14'!$I$89:$I$109+'W14'!$J$89:$J$109))=0,"",(SUMPRODUCT(--($M$9:$M$31=$M71),$H$9:$H$31,$I$9:$I$31+$J$9:$J$31)+SUMPRODUCT(--($M$35:$M$55=$M71),$H$35:$H$55,$I$35:$I$55+$J$35:$J$55)+SUMPRODUCT(--($M$59:$M$85=$M71),$H$59:$H$85,$I$59:$I$85+$J$59:$J$85)+SUMPRODUCT(--($M$89:$M$109=$M71),$H$89:$H$109,$I$89:$I$109+$J$89:$J$109))/(SUMPRODUCT(--('W14'!$M$9:$M$31=$M71),'W14'!$H$9:$H$31,'W14'!$I$9:$I$31+'W14'!$J$9:$J$31)+SUMPRODUCT(--('W14'!$M$35:$M$55=$M71),'W14'!$H$35:$H$55,'W14'!$I$35:$I$55+'W14'!$J$35:$J$55)+SUMPRODUCT(--('W14'!$M$59:$M$85=$M71),'W14'!$H$59:$H$85,'W14'!$I$59:$I$85+'W14'!$J$59:$J$85)+SUMPRODUCT(--('W14'!$M$89:$M$109=$M71),'W14'!$H$89:$H$109,'W14'!$I$89:$I$109+'W14'!$J$89:$J$109))-1))),"")</f>
        <v/>
      </c>
      <c r="M71" t="inlineStr">
        <is>
          <t>Rear delt machine</t>
        </is>
      </c>
      <c r="N71" t="inlineStr">
        <is>
          <t>G3</t>
        </is>
      </c>
    </row>
    <row r="72" ht="24" customHeight="1">
      <c r="A72" s="285" t="n"/>
      <c r="B72" s="285" t="n"/>
      <c r="C72" s="247" t="n">
        <v>2</v>
      </c>
      <c r="D72" s="285" t="n"/>
      <c r="E72" s="285" t="n"/>
      <c r="F72" s="285" t="n"/>
      <c r="G72" s="285" t="n"/>
      <c r="H72" s="168" t="n"/>
      <c r="I72" s="168" t="n"/>
      <c r="J72" s="168" t="n"/>
      <c r="K72" s="190" t="n"/>
      <c r="L72" s="294" t="n"/>
      <c r="M72" t="inlineStr">
        <is>
          <t>Rear delt machine</t>
        </is>
      </c>
      <c r="N72" t="inlineStr">
        <is>
          <t>G3</t>
        </is>
      </c>
    </row>
    <row r="73" ht="24" customHeight="1">
      <c r="A73" s="284" t="n"/>
      <c r="B73" s="284" t="n"/>
      <c r="C73" s="247" t="n">
        <v>3</v>
      </c>
      <c r="D73" s="284" t="n"/>
      <c r="E73" s="284" t="n"/>
      <c r="F73" s="284" t="n"/>
      <c r="G73" s="284" t="n"/>
      <c r="H73" s="168" t="n"/>
      <c r="I73" s="168" t="n"/>
      <c r="J73" s="168" t="n"/>
      <c r="K73" s="189" t="n"/>
      <c r="L73" s="295" t="n"/>
      <c r="M73" t="inlineStr">
        <is>
          <t>Rear delt machine</t>
        </is>
      </c>
      <c r="N73" t="inlineStr">
        <is>
          <t>G3</t>
        </is>
      </c>
    </row>
    <row r="74" ht="24" customHeight="1">
      <c r="A74" s="251" t="inlineStr">
        <is>
          <t>Laterale</t>
        </is>
      </c>
      <c r="B74" s="246" t="inlineStr">
        <is>
          <t>Alzate laterali manubri</t>
        </is>
      </c>
      <c r="C74" s="247" t="n">
        <v>1</v>
      </c>
      <c r="D74" s="252" t="inlineStr">
        <is>
          <t>12–20</t>
        </is>
      </c>
      <c r="E74" s="252" t="n">
        <v>1</v>
      </c>
      <c r="F74" s="252" t="inlineStr">
        <is>
          <t>60–90 s</t>
        </is>
      </c>
      <c r="G74" s="164" t="n"/>
      <c r="H74" s="168" t="n"/>
      <c r="I74" s="168" t="n"/>
      <c r="J74" s="168" t="n"/>
      <c r="K74" s="252" t="inlineStr">
        <is>
          <t>PRIORITÀ DELTOIDE LATERALE</t>
        </is>
      </c>
      <c r="L74" s="283">
        <f>IFERROR(IF($M74="","",IF((SUMPRODUCT(--($M$9:$M$31=$M74),$H$9:$H$31,$I$9:$I$31+$J$9:$J$31)+SUMPRODUCT(--($M$35:$M$55=$M74),$H$35:$H$55,$I$35:$I$55+$J$35:$J$55)+SUMPRODUCT(--($M$59:$M$85=$M74),$H$59:$H$85,$I$59:$I$85+$J$59:$J$85)+SUMPRODUCT(--($M$89:$M$109=$M74),$H$89:$H$109,$I$89:$I$109+$J$89:$J$109))=0,"",IF((SUMPRODUCT(--('W14'!$M$9:$M$31=$M74),'W14'!$H$9:$H$31,'W14'!$I$9:$I$31+'W14'!$J$9:$J$31)+SUMPRODUCT(--('W14'!$M$35:$M$55=$M74),'W14'!$H$35:$H$55,'W14'!$I$35:$I$55+'W14'!$J$35:$J$55)+SUMPRODUCT(--('W14'!$M$59:$M$85=$M74),'W14'!$H$59:$H$85,'W14'!$I$59:$I$85+'W14'!$J$59:$J$85)+SUMPRODUCT(--('W14'!$M$89:$M$109=$M74),'W14'!$H$89:$H$109,'W14'!$I$89:$I$109+'W14'!$J$89:$J$109))=0,"",(SUMPRODUCT(--($M$9:$M$31=$M74),$H$9:$H$31,$I$9:$I$31+$J$9:$J$31)+SUMPRODUCT(--($M$35:$M$55=$M74),$H$35:$H$55,$I$35:$I$55+$J$35:$J$55)+SUMPRODUCT(--($M$59:$M$85=$M74),$H$59:$H$85,$I$59:$I$85+$J$59:$J$85)+SUMPRODUCT(--($M$89:$M$109=$M74),$H$89:$H$109,$I$89:$I$109+$J$89:$J$109))/(SUMPRODUCT(--('W14'!$M$9:$M$31=$M74),'W14'!$H$9:$H$31,'W14'!$I$9:$I$31+'W14'!$J$9:$J$31)+SUMPRODUCT(--('W14'!$M$35:$M$55=$M74),'W14'!$H$35:$H$55,'W14'!$I$35:$I$55+'W14'!$J$35:$J$55)+SUMPRODUCT(--('W14'!$M$59:$M$85=$M74),'W14'!$H$59:$H$85,'W14'!$I$59:$I$85+'W14'!$J$59:$J$85)+SUMPRODUCT(--('W14'!$M$89:$M$109=$M74),'W14'!$H$89:$H$109,'W14'!$I$89:$I$109+'W14'!$J$89:$J$109))-1))),"")</f>
        <v/>
      </c>
      <c r="M74" t="inlineStr">
        <is>
          <t>Alzate laterali manubri</t>
        </is>
      </c>
      <c r="N74" t="inlineStr">
        <is>
          <t>G3</t>
        </is>
      </c>
    </row>
    <row r="75" ht="24" customHeight="1">
      <c r="A75" s="285" t="n"/>
      <c r="B75" s="285" t="n"/>
      <c r="C75" s="247" t="n">
        <v>2</v>
      </c>
      <c r="D75" s="285" t="n"/>
      <c r="E75" s="285" t="n"/>
      <c r="F75" s="285" t="n"/>
      <c r="G75" s="190" t="n"/>
      <c r="H75" s="168" t="n"/>
      <c r="I75" s="168" t="n"/>
      <c r="J75" s="168" t="n"/>
      <c r="K75" s="285" t="n"/>
      <c r="L75" s="294" t="n"/>
      <c r="M75" t="inlineStr">
        <is>
          <t>Alzate laterali manubri</t>
        </is>
      </c>
      <c r="N75" t="inlineStr">
        <is>
          <t>G3</t>
        </is>
      </c>
    </row>
    <row r="76" ht="24" customHeight="1">
      <c r="A76" s="285" t="n"/>
      <c r="B76" s="285" t="n"/>
      <c r="C76" s="247" t="n">
        <v>3</v>
      </c>
      <c r="D76" s="285" t="n"/>
      <c r="E76" s="285" t="n"/>
      <c r="F76" s="285" t="n"/>
      <c r="G76" s="190" t="n"/>
      <c r="H76" s="168" t="n"/>
      <c r="I76" s="168" t="n"/>
      <c r="J76" s="168" t="n"/>
      <c r="K76" s="285" t="n"/>
      <c r="L76" s="294" t="n"/>
      <c r="M76" t="inlineStr">
        <is>
          <t>Alzate laterali manubri</t>
        </is>
      </c>
      <c r="N76" t="inlineStr">
        <is>
          <t>G3</t>
        </is>
      </c>
    </row>
    <row r="77" ht="24" customHeight="1">
      <c r="A77" s="284" t="n"/>
      <c r="B77" s="284" t="n"/>
      <c r="C77" s="247" t="n">
        <v>4</v>
      </c>
      <c r="D77" s="284" t="n"/>
      <c r="E77" s="284" t="n"/>
      <c r="F77" s="284" t="n"/>
      <c r="G77" s="189" t="n"/>
      <c r="H77" s="168" t="n"/>
      <c r="I77" s="168" t="n"/>
      <c r="J77" s="168" t="n"/>
      <c r="K77" s="284" t="n"/>
      <c r="L77" s="295" t="n"/>
      <c r="M77" t="inlineStr">
        <is>
          <t>Alzate laterali manubri</t>
        </is>
      </c>
      <c r="N77" t="inlineStr">
        <is>
          <t>G3</t>
        </is>
      </c>
    </row>
    <row r="78" ht="24" customHeight="1">
      <c r="A78" s="251" t="inlineStr">
        <is>
          <t>Spinta inclinata</t>
        </is>
      </c>
      <c r="B78" s="246" t="inlineStr">
        <is>
          <t>Chest press leggermente inclinata</t>
        </is>
      </c>
      <c r="C78" s="247" t="n">
        <v>1</v>
      </c>
      <c r="D78" s="252" t="inlineStr">
        <is>
          <t>8–12</t>
        </is>
      </c>
      <c r="E78" s="252" t="n">
        <v>1</v>
      </c>
      <c r="F78" s="252" t="inlineStr">
        <is>
          <t>2 min</t>
        </is>
      </c>
      <c r="G78" s="252" t="n">
        <v>27.8</v>
      </c>
      <c r="H78" s="168" t="n"/>
      <c r="I78" s="168" t="n"/>
      <c r="J78" s="168" t="n"/>
      <c r="K78" s="252" t="inlineStr">
        <is>
          <t>Richiamo petto</t>
        </is>
      </c>
      <c r="L78" s="283">
        <f>IFERROR(IF($M78="","",IF((SUMPRODUCT(--($M$9:$M$31=$M78),$H$9:$H$31,$I$9:$I$31+$J$9:$J$31)+SUMPRODUCT(--($M$35:$M$55=$M78),$H$35:$H$55,$I$35:$I$55+$J$35:$J$55)+SUMPRODUCT(--($M$59:$M$85=$M78),$H$59:$H$85,$I$59:$I$85+$J$59:$J$85)+SUMPRODUCT(--($M$89:$M$109=$M78),$H$89:$H$109,$I$89:$I$109+$J$89:$J$109))=0,"",IF((SUMPRODUCT(--('W14'!$M$9:$M$31=$M78),'W14'!$H$9:$H$31,'W14'!$I$9:$I$31+'W14'!$J$9:$J$31)+SUMPRODUCT(--('W14'!$M$35:$M$55=$M78),'W14'!$H$35:$H$55,'W14'!$I$35:$I$55+'W14'!$J$35:$J$55)+SUMPRODUCT(--('W14'!$M$59:$M$85=$M78),'W14'!$H$59:$H$85,'W14'!$I$59:$I$85+'W14'!$J$59:$J$85)+SUMPRODUCT(--('W14'!$M$89:$M$109=$M78),'W14'!$H$89:$H$109,'W14'!$I$89:$I$109+'W14'!$J$89:$J$109))=0,"",(SUMPRODUCT(--($M$9:$M$31=$M78),$H$9:$H$31,$I$9:$I$31+$J$9:$J$31)+SUMPRODUCT(--($M$35:$M$55=$M78),$H$35:$H$55,$I$35:$I$55+$J$35:$J$55)+SUMPRODUCT(--($M$59:$M$85=$M78),$H$59:$H$85,$I$59:$I$85+$J$59:$J$85)+SUMPRODUCT(--($M$89:$M$109=$M78),$H$89:$H$109,$I$89:$I$109+$J$89:$J$109))/(SUMPRODUCT(--('W14'!$M$9:$M$31=$M78),'W14'!$H$9:$H$31,'W14'!$I$9:$I$31+'W14'!$J$9:$J$31)+SUMPRODUCT(--('W14'!$M$35:$M$55=$M78),'W14'!$H$35:$H$55,'W14'!$I$35:$I$55+'W14'!$J$35:$J$55)+SUMPRODUCT(--('W14'!$M$59:$M$85=$M78),'W14'!$H$59:$H$85,'W14'!$I$59:$I$85+'W14'!$J$59:$J$85)+SUMPRODUCT(--('W14'!$M$89:$M$109=$M78),'W14'!$H$89:$H$109,'W14'!$I$89:$I$109+'W14'!$J$89:$J$109))-1))),"")</f>
        <v/>
      </c>
      <c r="M78" t="inlineStr">
        <is>
          <t>Chest press leggermente inclinata</t>
        </is>
      </c>
      <c r="N78" t="inlineStr">
        <is>
          <t>G3</t>
        </is>
      </c>
    </row>
    <row r="79" ht="24" customHeight="1">
      <c r="A79" s="284" t="n"/>
      <c r="B79" s="284" t="n"/>
      <c r="C79" s="247" t="n">
        <v>2</v>
      </c>
      <c r="D79" s="284" t="n"/>
      <c r="E79" s="284" t="n"/>
      <c r="F79" s="284" t="n"/>
      <c r="G79" s="284" t="n"/>
      <c r="H79" s="168" t="n"/>
      <c r="I79" s="168" t="n"/>
      <c r="J79" s="168" t="n"/>
      <c r="K79" s="284" t="n"/>
      <c r="L79" s="295" t="n"/>
      <c r="M79" t="inlineStr">
        <is>
          <t>Chest press leggermente inclinata</t>
        </is>
      </c>
      <c r="N79" t="inlineStr">
        <is>
          <t>G3</t>
        </is>
      </c>
    </row>
    <row r="80" ht="24" customHeight="1">
      <c r="A80" s="251" t="inlineStr">
        <is>
          <t>Bicipite</t>
        </is>
      </c>
      <c r="B80" s="246" t="inlineStr">
        <is>
          <t>Curl singolo al cavo</t>
        </is>
      </c>
      <c r="C80" s="247" t="n">
        <v>1</v>
      </c>
      <c r="D80" s="252" t="inlineStr">
        <is>
          <t>8–12</t>
        </is>
      </c>
      <c r="E80" s="252" t="n">
        <v>1</v>
      </c>
      <c r="F80" s="252" t="inlineStr">
        <is>
          <t>60–90 s</t>
        </is>
      </c>
      <c r="G80" s="252" t="n">
        <v>53.5</v>
      </c>
      <c r="H80" s="168" t="n"/>
      <c r="I80" s="168" t="n"/>
      <c r="J80" s="168" t="n"/>
      <c r="K80" s="252" t="inlineStr">
        <is>
          <t>Esercizio preferito</t>
        </is>
      </c>
      <c r="L80" s="283">
        <f>IFERROR(IF($M80="","",IF((SUMPRODUCT(--($M$9:$M$31=$M80),$H$9:$H$31,$I$9:$I$31+$J$9:$J$31)+SUMPRODUCT(--($M$35:$M$55=$M80),$H$35:$H$55,$I$35:$I$55+$J$35:$J$55)+SUMPRODUCT(--($M$59:$M$85=$M80),$H$59:$H$85,$I$59:$I$85+$J$59:$J$85)+SUMPRODUCT(--($M$89:$M$109=$M80),$H$89:$H$109,$I$89:$I$109+$J$89:$J$109))=0,"",IF((SUMPRODUCT(--('W14'!$M$9:$M$31=$M80),'W14'!$H$9:$H$31,'W14'!$I$9:$I$31+'W14'!$J$9:$J$31)+SUMPRODUCT(--('W14'!$M$35:$M$55=$M80),'W14'!$H$35:$H$55,'W14'!$I$35:$I$55+'W14'!$J$35:$J$55)+SUMPRODUCT(--('W14'!$M$59:$M$85=$M80),'W14'!$H$59:$H$85,'W14'!$I$59:$I$85+'W14'!$J$59:$J$85)+SUMPRODUCT(--('W14'!$M$89:$M$109=$M80),'W14'!$H$89:$H$109,'W14'!$I$89:$I$109+'W14'!$J$89:$J$109))=0,"",(SUMPRODUCT(--($M$9:$M$31=$M80),$H$9:$H$31,$I$9:$I$31+$J$9:$J$31)+SUMPRODUCT(--($M$35:$M$55=$M80),$H$35:$H$55,$I$35:$I$55+$J$35:$J$55)+SUMPRODUCT(--($M$59:$M$85=$M80),$H$59:$H$85,$I$59:$I$85+$J$59:$J$85)+SUMPRODUCT(--($M$89:$M$109=$M80),$H$89:$H$109,$I$89:$I$109+$J$89:$J$109))/(SUMPRODUCT(--('W14'!$M$9:$M$31=$M80),'W14'!$H$9:$H$31,'W14'!$I$9:$I$31+'W14'!$J$9:$J$31)+SUMPRODUCT(--('W14'!$M$35:$M$55=$M80),'W14'!$H$35:$H$55,'W14'!$I$35:$I$55+'W14'!$J$35:$J$55)+SUMPRODUCT(--('W14'!$M$59:$M$85=$M80),'W14'!$H$59:$H$85,'W14'!$I$59:$I$85+'W14'!$J$59:$J$85)+SUMPRODUCT(--('W14'!$M$89:$M$109=$M80),'W14'!$H$89:$H$109,'W14'!$I$89:$I$109+'W14'!$J$89:$J$109))-1))),"")</f>
        <v/>
      </c>
      <c r="M80" t="inlineStr">
        <is>
          <t>Curl singolo al cavo</t>
        </is>
      </c>
      <c r="N80" t="inlineStr">
        <is>
          <t>G3</t>
        </is>
      </c>
    </row>
    <row r="81" ht="24" customHeight="1">
      <c r="A81" s="285" t="n"/>
      <c r="B81" s="285" t="n"/>
      <c r="C81" s="247" t="n">
        <v>2</v>
      </c>
      <c r="D81" s="285" t="n"/>
      <c r="E81" s="285" t="n"/>
      <c r="F81" s="285" t="n"/>
      <c r="G81" s="285" t="n"/>
      <c r="H81" s="168" t="n"/>
      <c r="I81" s="168" t="n"/>
      <c r="J81" s="168" t="n"/>
      <c r="K81" s="285" t="n"/>
      <c r="L81" s="294" t="n"/>
      <c r="M81" t="inlineStr">
        <is>
          <t>Curl singolo al cavo</t>
        </is>
      </c>
      <c r="N81" t="inlineStr">
        <is>
          <t>G3</t>
        </is>
      </c>
    </row>
    <row r="82" ht="24" customHeight="1">
      <c r="A82" s="284" t="n"/>
      <c r="B82" s="284" t="n"/>
      <c r="C82" s="247" t="n">
        <v>3</v>
      </c>
      <c r="D82" s="284" t="n"/>
      <c r="E82" s="284" t="n"/>
      <c r="F82" s="284" t="n"/>
      <c r="G82" s="284" t="n"/>
      <c r="H82" s="168" t="n"/>
      <c r="I82" s="168" t="n"/>
      <c r="J82" s="168" t="n"/>
      <c r="K82" s="284" t="n"/>
      <c r="L82" s="295" t="n"/>
      <c r="M82" t="inlineStr">
        <is>
          <t>Curl singolo al cavo</t>
        </is>
      </c>
      <c r="N82" t="inlineStr">
        <is>
          <t>G3</t>
        </is>
      </c>
    </row>
    <row r="83" ht="24" customHeight="1">
      <c r="A83" s="245" t="inlineStr">
        <is>
          <t>Tricipite</t>
        </is>
      </c>
      <c r="B83" s="246" t="inlineStr">
        <is>
          <t>Pushdown corda</t>
        </is>
      </c>
      <c r="C83" s="247" t="n">
        <v>1</v>
      </c>
      <c r="D83" s="248" t="inlineStr">
        <is>
          <t>10–15</t>
        </is>
      </c>
      <c r="E83" s="248" t="n">
        <v>1</v>
      </c>
      <c r="F83" s="248" t="inlineStr">
        <is>
          <t>60–90 s</t>
        </is>
      </c>
      <c r="G83" s="158" t="n"/>
      <c r="H83" s="168" t="n"/>
      <c r="I83" s="168" t="n"/>
      <c r="J83" s="168" t="n"/>
      <c r="K83" s="248" t="inlineStr">
        <is>
          <t>Mantenimento</t>
        </is>
      </c>
      <c r="L83" s="283">
        <f>IFERROR(IF($M83="","",IF((SUMPRODUCT(--($M$9:$M$31=$M83),$H$9:$H$31,$I$9:$I$31+$J$9:$J$31)+SUMPRODUCT(--($M$35:$M$55=$M83),$H$35:$H$55,$I$35:$I$55+$J$35:$J$55)+SUMPRODUCT(--($M$59:$M$85=$M83),$H$59:$H$85,$I$59:$I$85+$J$59:$J$85)+SUMPRODUCT(--($M$89:$M$109=$M83),$H$89:$H$109,$I$89:$I$109+$J$89:$J$109))=0,"",IF((SUMPRODUCT(--('W14'!$M$9:$M$31=$M83),'W14'!$H$9:$H$31,'W14'!$I$9:$I$31+'W14'!$J$9:$J$31)+SUMPRODUCT(--('W14'!$M$35:$M$55=$M83),'W14'!$H$35:$H$55,'W14'!$I$35:$I$55+'W14'!$J$35:$J$55)+SUMPRODUCT(--('W14'!$M$59:$M$85=$M83),'W14'!$H$59:$H$85,'W14'!$I$59:$I$85+'W14'!$J$59:$J$85)+SUMPRODUCT(--('W14'!$M$89:$M$109=$M83),'W14'!$H$89:$H$109,'W14'!$I$89:$I$109+'W14'!$J$89:$J$109))=0,"",(SUMPRODUCT(--($M$9:$M$31=$M83),$H$9:$H$31,$I$9:$I$31+$J$9:$J$31)+SUMPRODUCT(--($M$35:$M$55=$M83),$H$35:$H$55,$I$35:$I$55+$J$35:$J$55)+SUMPRODUCT(--($M$59:$M$85=$M83),$H$59:$H$85,$I$59:$I$85+$J$59:$J$85)+SUMPRODUCT(--($M$89:$M$109=$M83),$H$89:$H$109,$I$89:$I$109+$J$89:$J$109))/(SUMPRODUCT(--('W14'!$M$9:$M$31=$M83),'W14'!$H$9:$H$31,'W14'!$I$9:$I$31+'W14'!$J$9:$J$31)+SUMPRODUCT(--('W14'!$M$35:$M$55=$M83),'W14'!$H$35:$H$55,'W14'!$I$35:$I$55+'W14'!$J$35:$J$55)+SUMPRODUCT(--('W14'!$M$59:$M$85=$M83),'W14'!$H$59:$H$85,'W14'!$I$59:$I$85+'W14'!$J$59:$J$85)+SUMPRODUCT(--('W14'!$M$89:$M$109=$M83),'W14'!$H$89:$H$109,'W14'!$I$89:$I$109+'W14'!$J$89:$J$109))-1))),"")</f>
        <v/>
      </c>
      <c r="M83" t="inlineStr">
        <is>
          <t>Pushdown corda</t>
        </is>
      </c>
      <c r="N83" t="inlineStr">
        <is>
          <t>G3</t>
        </is>
      </c>
    </row>
    <row r="84" ht="24" customHeight="1">
      <c r="A84" s="284" t="n"/>
      <c r="B84" s="284" t="n"/>
      <c r="C84" s="247" t="n">
        <v>2</v>
      </c>
      <c r="D84" s="284" t="n"/>
      <c r="E84" s="284" t="n"/>
      <c r="F84" s="284" t="n"/>
      <c r="G84" s="189" t="n"/>
      <c r="H84" s="168" t="n"/>
      <c r="I84" s="168" t="n"/>
      <c r="J84" s="168" t="n"/>
      <c r="K84" s="284" t="n"/>
      <c r="L84" s="295" t="n"/>
      <c r="M84" t="inlineStr">
        <is>
          <t>Pushdown corda</t>
        </is>
      </c>
      <c r="N84" t="inlineStr">
        <is>
          <t>G3</t>
        </is>
      </c>
    </row>
    <row r="85" ht="24" customHeight="1">
      <c r="A85" s="254" t="inlineStr">
        <is>
          <t>VOLUME GIORNO  •  26 serie programmate     |     Ogni riga = una serie reale</t>
        </is>
      </c>
      <c r="B85" s="286" t="n"/>
      <c r="C85" s="286" t="n"/>
      <c r="D85" s="286" t="n"/>
      <c r="E85" s="286" t="n"/>
      <c r="F85" s="286" t="n"/>
      <c r="G85" s="286" t="n"/>
      <c r="H85" s="286" t="n"/>
      <c r="I85" s="286" t="n"/>
      <c r="J85" s="286" t="n"/>
      <c r="K85" s="286" t="n"/>
      <c r="L85" s="287" t="n"/>
    </row>
    <row r="86">
      <c r="A86" s="171" t="n"/>
      <c r="B86" s="171" t="n"/>
      <c r="C86" s="171" t="n"/>
      <c r="D86" s="171" t="n"/>
      <c r="E86" s="171" t="n"/>
      <c r="F86" s="171" t="n"/>
      <c r="G86" s="171" t="n"/>
      <c r="H86" s="171" t="n"/>
      <c r="I86" s="171" t="n"/>
      <c r="J86" s="171" t="n"/>
      <c r="K86" s="171" t="n"/>
    </row>
    <row r="87" ht="25" customHeight="1">
      <c r="A87" s="288" t="inlineStr">
        <is>
          <t>GIORNO 4  •  LOWER B — POSTERIOR CHAIN + QUAD</t>
        </is>
      </c>
      <c r="B87" s="286" t="n"/>
      <c r="C87" s="286" t="n"/>
      <c r="D87" s="286" t="n"/>
      <c r="E87" s="286" t="n"/>
      <c r="F87" s="286" t="n"/>
      <c r="G87" s="286" t="n"/>
      <c r="H87" s="286" t="n"/>
      <c r="I87" s="286" t="n"/>
      <c r="J87" s="286" t="n"/>
      <c r="K87" s="286" t="n"/>
      <c r="L87" s="287" t="n"/>
    </row>
    <row r="88" ht="28" customHeight="1">
      <c r="A88" s="256" t="inlineStr">
        <is>
          <t>Movimento</t>
        </is>
      </c>
      <c r="B88" s="256" t="inlineStr">
        <is>
          <t>Esercizio effettivo</t>
        </is>
      </c>
      <c r="C88" s="256" t="inlineStr">
        <is>
          <t>Set</t>
        </is>
      </c>
      <c r="D88" s="256" t="inlineStr">
        <is>
          <t>Reps target</t>
        </is>
      </c>
      <c r="E88" s="256" t="inlineStr">
        <is>
          <t>RIR target</t>
        </is>
      </c>
      <c r="F88" s="256" t="inlineStr">
        <is>
          <t>Recupero</t>
        </is>
      </c>
      <c r="G88" s="256" t="inlineStr">
        <is>
          <t>Carico pianificato</t>
        </is>
      </c>
      <c r="H88" s="256" t="n"/>
      <c r="I88" s="256" t="n"/>
      <c r="J88" s="256" t="n"/>
      <c r="K88" s="256" t="inlineStr">
        <is>
          <t>Note</t>
        </is>
      </c>
      <c r="L88" s="289" t="inlineStr"/>
    </row>
    <row r="89" ht="24" customHeight="1">
      <c r="A89" s="245" t="inlineStr">
        <is>
          <t>Hip hinge</t>
        </is>
      </c>
      <c r="B89" s="246" t="inlineStr">
        <is>
          <t>Stacco rumeno manubri</t>
        </is>
      </c>
      <c r="C89" s="247" t="n">
        <v>1</v>
      </c>
      <c r="D89" s="248" t="inlineStr">
        <is>
          <t>6–10</t>
        </is>
      </c>
      <c r="E89" s="248" t="n">
        <v>2</v>
      </c>
      <c r="F89" s="248" t="inlineStr">
        <is>
          <t>3 min</t>
        </is>
      </c>
      <c r="G89" s="248" t="n">
        <v>74.90000000000001</v>
      </c>
      <c r="H89" s="168" t="n"/>
      <c r="I89" s="168" t="n"/>
      <c r="J89" s="168" t="n"/>
      <c r="K89" s="248" t="inlineStr">
        <is>
          <t>Priorità femorali</t>
        </is>
      </c>
      <c r="L89" s="283">
        <f>IFERROR(IF($M89="","",IF((SUMPRODUCT(--($M$9:$M$31=$M89),$H$9:$H$31,$I$9:$I$31+$J$9:$J$31)+SUMPRODUCT(--($M$35:$M$55=$M89),$H$35:$H$55,$I$35:$I$55+$J$35:$J$55)+SUMPRODUCT(--($M$59:$M$85=$M89),$H$59:$H$85,$I$59:$I$85+$J$59:$J$85)+SUMPRODUCT(--($M$89:$M$109=$M89),$H$89:$H$109,$I$89:$I$109+$J$89:$J$109))=0,"",IF((SUMPRODUCT(--('W14'!$M$9:$M$31=$M89),'W14'!$H$9:$H$31,'W14'!$I$9:$I$31+'W14'!$J$9:$J$31)+SUMPRODUCT(--('W14'!$M$35:$M$55=$M89),'W14'!$H$35:$H$55,'W14'!$I$35:$I$55+'W14'!$J$35:$J$55)+SUMPRODUCT(--('W14'!$M$59:$M$85=$M89),'W14'!$H$59:$H$85,'W14'!$I$59:$I$85+'W14'!$J$59:$J$85)+SUMPRODUCT(--('W14'!$M$89:$M$109=$M89),'W14'!$H$89:$H$109,'W14'!$I$89:$I$109+'W14'!$J$89:$J$109))=0,"",(SUMPRODUCT(--($M$9:$M$31=$M89),$H$9:$H$31,$I$9:$I$31+$J$9:$J$31)+SUMPRODUCT(--($M$35:$M$55=$M89),$H$35:$H$55,$I$35:$I$55+$J$35:$J$55)+SUMPRODUCT(--($M$59:$M$85=$M89),$H$59:$H$85,$I$59:$I$85+$J$59:$J$85)+SUMPRODUCT(--($M$89:$M$109=$M89),$H$89:$H$109,$I$89:$I$109+$J$89:$J$109))/(SUMPRODUCT(--('W14'!$M$9:$M$31=$M89),'W14'!$H$9:$H$31,'W14'!$I$9:$I$31+'W14'!$J$9:$J$31)+SUMPRODUCT(--('W14'!$M$35:$M$55=$M89),'W14'!$H$35:$H$55,'W14'!$I$35:$I$55+'W14'!$J$35:$J$55)+SUMPRODUCT(--('W14'!$M$59:$M$85=$M89),'W14'!$H$59:$H$85,'W14'!$I$59:$I$85+'W14'!$J$59:$J$85)+SUMPRODUCT(--('W14'!$M$89:$M$109=$M89),'W14'!$H$89:$H$109,'W14'!$I$89:$I$109+'W14'!$J$89:$J$109))-1))),"")</f>
        <v/>
      </c>
      <c r="M89" t="inlineStr">
        <is>
          <t>Stacco rumeno manubri</t>
        </is>
      </c>
      <c r="N89" t="inlineStr">
        <is>
          <t>G4</t>
        </is>
      </c>
    </row>
    <row r="90" ht="24" customHeight="1">
      <c r="A90" s="285" t="n"/>
      <c r="B90" s="285" t="n"/>
      <c r="C90" s="247" t="n">
        <v>2</v>
      </c>
      <c r="D90" s="285" t="n"/>
      <c r="E90" s="285" t="n"/>
      <c r="F90" s="285" t="n"/>
      <c r="G90" s="285" t="n"/>
      <c r="H90" s="168" t="n"/>
      <c r="I90" s="168" t="n"/>
      <c r="J90" s="168" t="n"/>
      <c r="K90" s="285" t="n"/>
      <c r="L90" s="294" t="n"/>
      <c r="M90" t="inlineStr">
        <is>
          <t>Stacco rumeno manubri</t>
        </is>
      </c>
      <c r="N90" t="inlineStr">
        <is>
          <t>G4</t>
        </is>
      </c>
    </row>
    <row r="91" ht="24" customHeight="1">
      <c r="A91" s="284" t="n"/>
      <c r="B91" s="284" t="n"/>
      <c r="C91" s="247" t="n">
        <v>3</v>
      </c>
      <c r="D91" s="284" t="n"/>
      <c r="E91" s="284" t="n"/>
      <c r="F91" s="284" t="n"/>
      <c r="G91" s="284" t="n"/>
      <c r="H91" s="168" t="n"/>
      <c r="I91" s="168" t="n"/>
      <c r="J91" s="168" t="n"/>
      <c r="K91" s="284" t="n"/>
      <c r="L91" s="295" t="n"/>
      <c r="M91" t="inlineStr">
        <is>
          <t>Stacco rumeno manubri</t>
        </is>
      </c>
      <c r="N91" t="inlineStr">
        <is>
          <t>G4</t>
        </is>
      </c>
    </row>
    <row r="92" ht="24" customHeight="1">
      <c r="A92" s="251" t="inlineStr">
        <is>
          <t>Pressa</t>
        </is>
      </c>
      <c r="B92" s="246" t="inlineStr">
        <is>
          <t>Leg press bilaterale</t>
        </is>
      </c>
      <c r="C92" s="247" t="n">
        <v>1</v>
      </c>
      <c r="D92" s="252" t="inlineStr">
        <is>
          <t>10–15</t>
        </is>
      </c>
      <c r="E92" s="252" t="n">
        <v>2</v>
      </c>
      <c r="F92" s="252" t="inlineStr">
        <is>
          <t>2–3 min</t>
        </is>
      </c>
      <c r="G92" s="252" t="n">
        <v>192.6</v>
      </c>
      <c r="H92" s="168" t="n"/>
      <c r="I92" s="168" t="n"/>
      <c r="J92" s="168" t="n"/>
      <c r="K92" s="164" t="inlineStr"/>
      <c r="L92" s="283">
        <f>IFERROR(IF($M92="","",IF((SUMPRODUCT(--($M$9:$M$31=$M92),$H$9:$H$31,$I$9:$I$31+$J$9:$J$31)+SUMPRODUCT(--($M$35:$M$55=$M92),$H$35:$H$55,$I$35:$I$55+$J$35:$J$55)+SUMPRODUCT(--($M$59:$M$85=$M92),$H$59:$H$85,$I$59:$I$85+$J$59:$J$85)+SUMPRODUCT(--($M$89:$M$109=$M92),$H$89:$H$109,$I$89:$I$109+$J$89:$J$109))=0,"",IF((SUMPRODUCT(--('W14'!$M$9:$M$31=$M92),'W14'!$H$9:$H$31,'W14'!$I$9:$I$31+'W14'!$J$9:$J$31)+SUMPRODUCT(--('W14'!$M$35:$M$55=$M92),'W14'!$H$35:$H$55,'W14'!$I$35:$I$55+'W14'!$J$35:$J$55)+SUMPRODUCT(--('W14'!$M$59:$M$85=$M92),'W14'!$H$59:$H$85,'W14'!$I$59:$I$85+'W14'!$J$59:$J$85)+SUMPRODUCT(--('W14'!$M$89:$M$109=$M92),'W14'!$H$89:$H$109,'W14'!$I$89:$I$109+'W14'!$J$89:$J$109))=0,"",(SUMPRODUCT(--($M$9:$M$31=$M92),$H$9:$H$31,$I$9:$I$31+$J$9:$J$31)+SUMPRODUCT(--($M$35:$M$55=$M92),$H$35:$H$55,$I$35:$I$55+$J$35:$J$55)+SUMPRODUCT(--($M$59:$M$85=$M92),$H$59:$H$85,$I$59:$I$85+$J$59:$J$85)+SUMPRODUCT(--($M$89:$M$109=$M92),$H$89:$H$109,$I$89:$I$109+$J$89:$J$109))/(SUMPRODUCT(--('W14'!$M$9:$M$31=$M92),'W14'!$H$9:$H$31,'W14'!$I$9:$I$31+'W14'!$J$9:$J$31)+SUMPRODUCT(--('W14'!$M$35:$M$55=$M92),'W14'!$H$35:$H$55,'W14'!$I$35:$I$55+'W14'!$J$35:$J$55)+SUMPRODUCT(--('W14'!$M$59:$M$85=$M92),'W14'!$H$59:$H$85,'W14'!$I$59:$I$85+'W14'!$J$59:$J$85)+SUMPRODUCT(--('W14'!$M$89:$M$109=$M92),'W14'!$H$89:$H$109,'W14'!$I$89:$I$109+'W14'!$J$89:$J$109))-1))),"")</f>
        <v/>
      </c>
      <c r="M92" t="inlineStr">
        <is>
          <t>Leg press bilaterale</t>
        </is>
      </c>
      <c r="N92" t="inlineStr">
        <is>
          <t>G4</t>
        </is>
      </c>
    </row>
    <row r="93" ht="24" customHeight="1">
      <c r="A93" s="284" t="n"/>
      <c r="B93" s="284" t="n"/>
      <c r="C93" s="247" t="n">
        <v>2</v>
      </c>
      <c r="D93" s="284" t="n"/>
      <c r="E93" s="284" t="n"/>
      <c r="F93" s="284" t="n"/>
      <c r="G93" s="284" t="n"/>
      <c r="H93" s="168" t="n"/>
      <c r="I93" s="168" t="n"/>
      <c r="J93" s="168" t="n"/>
      <c r="K93" s="189" t="n"/>
      <c r="L93" s="295" t="n"/>
      <c r="M93" t="inlineStr">
        <is>
          <t>Leg press bilaterale</t>
        </is>
      </c>
      <c r="N93" t="inlineStr">
        <is>
          <t>G4</t>
        </is>
      </c>
    </row>
    <row r="94" ht="24" customHeight="1">
      <c r="A94" s="251" t="inlineStr">
        <is>
          <t>Quad squat</t>
        </is>
      </c>
      <c r="B94" s="246" t="inlineStr">
        <is>
          <t>Squat bilanciere high-bar</t>
        </is>
      </c>
      <c r="C94" s="247" t="n">
        <v>1</v>
      </c>
      <c r="D94" s="252" t="inlineStr">
        <is>
          <t>8–12</t>
        </is>
      </c>
      <c r="E94" s="252" t="n">
        <v>2</v>
      </c>
      <c r="F94" s="252" t="inlineStr">
        <is>
          <t>3 min</t>
        </is>
      </c>
      <c r="G94" s="252" t="n">
        <v>171.2</v>
      </c>
      <c r="H94" s="168" t="n"/>
      <c r="I94" s="168" t="n"/>
      <c r="J94" s="168" t="n"/>
      <c r="K94" s="164" t="inlineStr"/>
      <c r="L94" s="283">
        <f>IFERROR(IF($M94="","",IF((SUMPRODUCT(--($M$9:$M$31=$M94),$H$9:$H$31,$I$9:$I$31+$J$9:$J$31)+SUMPRODUCT(--($M$35:$M$55=$M94),$H$35:$H$55,$I$35:$I$55+$J$35:$J$55)+SUMPRODUCT(--($M$59:$M$85=$M94),$H$59:$H$85,$I$59:$I$85+$J$59:$J$85)+SUMPRODUCT(--($M$89:$M$109=$M94),$H$89:$H$109,$I$89:$I$109+$J$89:$J$109))=0,"",IF((SUMPRODUCT(--('W14'!$M$9:$M$31=$M94),'W14'!$H$9:$H$31,'W14'!$I$9:$I$31+'W14'!$J$9:$J$31)+SUMPRODUCT(--('W14'!$M$35:$M$55=$M94),'W14'!$H$35:$H$55,'W14'!$I$35:$I$55+'W14'!$J$35:$J$55)+SUMPRODUCT(--('W14'!$M$59:$M$85=$M94),'W14'!$H$59:$H$85,'W14'!$I$59:$I$85+'W14'!$J$59:$J$85)+SUMPRODUCT(--('W14'!$M$89:$M$109=$M94),'W14'!$H$89:$H$109,'W14'!$I$89:$I$109+'W14'!$J$89:$J$109))=0,"",(SUMPRODUCT(--($M$9:$M$31=$M94),$H$9:$H$31,$I$9:$I$31+$J$9:$J$31)+SUMPRODUCT(--($M$35:$M$55=$M94),$H$35:$H$55,$I$35:$I$55+$J$35:$J$55)+SUMPRODUCT(--($M$59:$M$85=$M94),$H$59:$H$85,$I$59:$I$85+$J$59:$J$85)+SUMPRODUCT(--($M$89:$M$109=$M94),$H$89:$H$109,$I$89:$I$109+$J$89:$J$109))/(SUMPRODUCT(--('W14'!$M$9:$M$31=$M94),'W14'!$H$9:$H$31,'W14'!$I$9:$I$31+'W14'!$J$9:$J$31)+SUMPRODUCT(--('W14'!$M$35:$M$55=$M94),'W14'!$H$35:$H$55,'W14'!$I$35:$I$55+'W14'!$J$35:$J$55)+SUMPRODUCT(--('W14'!$M$59:$M$85=$M94),'W14'!$H$59:$H$85,'W14'!$I$59:$I$85+'W14'!$J$59:$J$85)+SUMPRODUCT(--('W14'!$M$89:$M$109=$M94),'W14'!$H$89:$H$109,'W14'!$I$89:$I$109+'W14'!$J$89:$J$109))-1))),"")</f>
        <v/>
      </c>
      <c r="M94" t="inlineStr">
        <is>
          <t>Squat bilanciere high-bar</t>
        </is>
      </c>
      <c r="N94" t="inlineStr">
        <is>
          <t>G4</t>
        </is>
      </c>
    </row>
    <row r="95" ht="24" customHeight="1">
      <c r="A95" s="284" t="n"/>
      <c r="B95" s="284" t="n"/>
      <c r="C95" s="247" t="n">
        <v>2</v>
      </c>
      <c r="D95" s="284" t="n"/>
      <c r="E95" s="284" t="n"/>
      <c r="F95" s="284" t="n"/>
      <c r="G95" s="284" t="n"/>
      <c r="H95" s="168" t="n"/>
      <c r="I95" s="168" t="n"/>
      <c r="J95" s="168" t="n"/>
      <c r="K95" s="189" t="n"/>
      <c r="L95" s="295" t="n"/>
      <c r="M95" t="inlineStr">
        <is>
          <t>Squat bilanciere high-bar</t>
        </is>
      </c>
      <c r="N95" t="inlineStr">
        <is>
          <t>G4</t>
        </is>
      </c>
    </row>
    <row r="96" ht="24" customHeight="1">
      <c r="A96" s="251" t="inlineStr">
        <is>
          <t>Flessione ginocchio</t>
        </is>
      </c>
      <c r="B96" s="246" t="inlineStr">
        <is>
          <t>Leg curl bilaterale</t>
        </is>
      </c>
      <c r="C96" s="247" t="n">
        <v>1</v>
      </c>
      <c r="D96" s="252" t="inlineStr">
        <is>
          <t>10–15</t>
        </is>
      </c>
      <c r="E96" s="252" t="n">
        <v>1</v>
      </c>
      <c r="F96" s="252" t="inlineStr">
        <is>
          <t>90–120 s</t>
        </is>
      </c>
      <c r="G96" s="252" t="n">
        <v>64.2</v>
      </c>
      <c r="H96" s="168" t="n"/>
      <c r="I96" s="168" t="n"/>
      <c r="J96" s="168" t="n"/>
      <c r="K96" s="164" t="inlineStr"/>
      <c r="L96" s="283">
        <f>IFERROR(IF($M96="","",IF((SUMPRODUCT(--($M$9:$M$31=$M96),$H$9:$H$31,$I$9:$I$31+$J$9:$J$31)+SUMPRODUCT(--($M$35:$M$55=$M96),$H$35:$H$55,$I$35:$I$55+$J$35:$J$55)+SUMPRODUCT(--($M$59:$M$85=$M96),$H$59:$H$85,$I$59:$I$85+$J$59:$J$85)+SUMPRODUCT(--($M$89:$M$109=$M96),$H$89:$H$109,$I$89:$I$109+$J$89:$J$109))=0,"",IF((SUMPRODUCT(--('W14'!$M$9:$M$31=$M96),'W14'!$H$9:$H$31,'W14'!$I$9:$I$31+'W14'!$J$9:$J$31)+SUMPRODUCT(--('W14'!$M$35:$M$55=$M96),'W14'!$H$35:$H$55,'W14'!$I$35:$I$55+'W14'!$J$35:$J$55)+SUMPRODUCT(--('W14'!$M$59:$M$85=$M96),'W14'!$H$59:$H$85,'W14'!$I$59:$I$85+'W14'!$J$59:$J$85)+SUMPRODUCT(--('W14'!$M$89:$M$109=$M96),'W14'!$H$89:$H$109,'W14'!$I$89:$I$109+'W14'!$J$89:$J$109))=0,"",(SUMPRODUCT(--($M$9:$M$31=$M96),$H$9:$H$31,$I$9:$I$31+$J$9:$J$31)+SUMPRODUCT(--($M$35:$M$55=$M96),$H$35:$H$55,$I$35:$I$55+$J$35:$J$55)+SUMPRODUCT(--($M$59:$M$85=$M96),$H$59:$H$85,$I$59:$I$85+$J$59:$J$85)+SUMPRODUCT(--($M$89:$M$109=$M96),$H$89:$H$109,$I$89:$I$109+$J$89:$J$109))/(SUMPRODUCT(--('W14'!$M$9:$M$31=$M96),'W14'!$H$9:$H$31,'W14'!$I$9:$I$31+'W14'!$J$9:$J$31)+SUMPRODUCT(--('W14'!$M$35:$M$55=$M96),'W14'!$H$35:$H$55,'W14'!$I$35:$I$55+'W14'!$J$35:$J$55)+SUMPRODUCT(--('W14'!$M$59:$M$85=$M96),'W14'!$H$59:$H$85,'W14'!$I$59:$I$85+'W14'!$J$59:$J$85)+SUMPRODUCT(--('W14'!$M$89:$M$109=$M96),'W14'!$H$89:$H$109,'W14'!$I$89:$I$109+'W14'!$J$89:$J$109))-1))),"")</f>
        <v/>
      </c>
      <c r="M96" t="inlineStr">
        <is>
          <t>Leg curl bilaterale</t>
        </is>
      </c>
      <c r="N96" t="inlineStr">
        <is>
          <t>G4</t>
        </is>
      </c>
    </row>
    <row r="97" ht="24" customHeight="1">
      <c r="A97" s="285" t="n"/>
      <c r="B97" s="285" t="n"/>
      <c r="C97" s="247" t="n">
        <v>2</v>
      </c>
      <c r="D97" s="285" t="n"/>
      <c r="E97" s="285" t="n"/>
      <c r="F97" s="285" t="n"/>
      <c r="G97" s="285" t="n"/>
      <c r="H97" s="168" t="n"/>
      <c r="I97" s="168" t="n"/>
      <c r="J97" s="168" t="n"/>
      <c r="K97" s="190" t="n"/>
      <c r="L97" s="294" t="n"/>
      <c r="M97" t="inlineStr">
        <is>
          <t>Leg curl bilaterale</t>
        </is>
      </c>
      <c r="N97" t="inlineStr">
        <is>
          <t>G4</t>
        </is>
      </c>
    </row>
    <row r="98" ht="24" customHeight="1">
      <c r="A98" s="284" t="n"/>
      <c r="B98" s="284" t="n"/>
      <c r="C98" s="247" t="n">
        <v>3</v>
      </c>
      <c r="D98" s="284" t="n"/>
      <c r="E98" s="284" t="n"/>
      <c r="F98" s="284" t="n"/>
      <c r="G98" s="284" t="n"/>
      <c r="H98" s="168" t="n"/>
      <c r="I98" s="168" t="n"/>
      <c r="J98" s="168" t="n"/>
      <c r="K98" s="189" t="n"/>
      <c r="L98" s="295" t="n"/>
      <c r="M98" t="inlineStr">
        <is>
          <t>Leg curl bilaterale</t>
        </is>
      </c>
      <c r="N98" t="inlineStr">
        <is>
          <t>G4</t>
        </is>
      </c>
    </row>
    <row r="99" ht="24" customHeight="1">
      <c r="A99" s="245" t="inlineStr">
        <is>
          <t>Estensione ginocchio</t>
        </is>
      </c>
      <c r="B99" s="246" t="inlineStr">
        <is>
          <t>Leg extension bilaterale</t>
        </is>
      </c>
      <c r="C99" s="247" t="n">
        <v>1</v>
      </c>
      <c r="D99" s="248" t="inlineStr">
        <is>
          <t>12–20</t>
        </is>
      </c>
      <c r="E99" s="248" t="n">
        <v>1</v>
      </c>
      <c r="F99" s="248" t="inlineStr">
        <is>
          <t>90 s</t>
        </is>
      </c>
      <c r="G99" s="248" t="n">
        <v>69.5</v>
      </c>
      <c r="H99" s="168" t="n"/>
      <c r="I99" s="168" t="n"/>
      <c r="J99" s="168" t="n"/>
      <c r="K99" s="158" t="inlineStr"/>
      <c r="L99" s="283">
        <f>IFERROR(IF($M99="","",IF((SUMPRODUCT(--($M$9:$M$31=$M99),$H$9:$H$31,$I$9:$I$31+$J$9:$J$31)+SUMPRODUCT(--($M$35:$M$55=$M99),$H$35:$H$55,$I$35:$I$55+$J$35:$J$55)+SUMPRODUCT(--($M$59:$M$85=$M99),$H$59:$H$85,$I$59:$I$85+$J$59:$J$85)+SUMPRODUCT(--($M$89:$M$109=$M99),$H$89:$H$109,$I$89:$I$109+$J$89:$J$109))=0,"",IF((SUMPRODUCT(--('W14'!$M$9:$M$31=$M99),'W14'!$H$9:$H$31,'W14'!$I$9:$I$31+'W14'!$J$9:$J$31)+SUMPRODUCT(--('W14'!$M$35:$M$55=$M99),'W14'!$H$35:$H$55,'W14'!$I$35:$I$55+'W14'!$J$35:$J$55)+SUMPRODUCT(--('W14'!$M$59:$M$85=$M99),'W14'!$H$59:$H$85,'W14'!$I$59:$I$85+'W14'!$J$59:$J$85)+SUMPRODUCT(--('W14'!$M$89:$M$109=$M99),'W14'!$H$89:$H$109,'W14'!$I$89:$I$109+'W14'!$J$89:$J$109))=0,"",(SUMPRODUCT(--($M$9:$M$31=$M99),$H$9:$H$31,$I$9:$I$31+$J$9:$J$31)+SUMPRODUCT(--($M$35:$M$55=$M99),$H$35:$H$55,$I$35:$I$55+$J$35:$J$55)+SUMPRODUCT(--($M$59:$M$85=$M99),$H$59:$H$85,$I$59:$I$85+$J$59:$J$85)+SUMPRODUCT(--($M$89:$M$109=$M99),$H$89:$H$109,$I$89:$I$109+$J$89:$J$109))/(SUMPRODUCT(--('W14'!$M$9:$M$31=$M99),'W14'!$H$9:$H$31,'W14'!$I$9:$I$31+'W14'!$J$9:$J$31)+SUMPRODUCT(--('W14'!$M$35:$M$55=$M99),'W14'!$H$35:$H$55,'W14'!$I$35:$I$55+'W14'!$J$35:$J$55)+SUMPRODUCT(--('W14'!$M$59:$M$85=$M99),'W14'!$H$59:$H$85,'W14'!$I$59:$I$85+'W14'!$J$59:$J$85)+SUMPRODUCT(--('W14'!$M$89:$M$109=$M99),'W14'!$H$89:$H$109,'W14'!$I$89:$I$109+'W14'!$J$89:$J$109))-1))),"")</f>
        <v/>
      </c>
      <c r="M99" t="inlineStr">
        <is>
          <t>Leg extension bilaterale</t>
        </is>
      </c>
      <c r="N99" t="inlineStr">
        <is>
          <t>G4</t>
        </is>
      </c>
    </row>
    <row r="100" ht="24" customHeight="1">
      <c r="A100" s="284" t="n"/>
      <c r="B100" s="284" t="n"/>
      <c r="C100" s="247" t="n">
        <v>2</v>
      </c>
      <c r="D100" s="284" t="n"/>
      <c r="E100" s="284" t="n"/>
      <c r="F100" s="284" t="n"/>
      <c r="G100" s="284" t="n"/>
      <c r="H100" s="168" t="n"/>
      <c r="I100" s="168" t="n"/>
      <c r="J100" s="168" t="n"/>
      <c r="K100" s="189" t="n"/>
      <c r="L100" s="295" t="n"/>
      <c r="M100" t="inlineStr">
        <is>
          <t>Leg extension bilaterale</t>
        </is>
      </c>
      <c r="N100" t="inlineStr">
        <is>
          <t>G4</t>
        </is>
      </c>
    </row>
    <row r="101" ht="24" customHeight="1">
      <c r="A101" s="245" t="inlineStr">
        <is>
          <t>Abduttori</t>
        </is>
      </c>
      <c r="B101" s="246" t="inlineStr">
        <is>
          <t>Abductor machine</t>
        </is>
      </c>
      <c r="C101" s="247" t="n">
        <v>1</v>
      </c>
      <c r="D101" s="248" t="inlineStr">
        <is>
          <t>12–20</t>
        </is>
      </c>
      <c r="E101" s="248" t="n">
        <v>1</v>
      </c>
      <c r="F101" s="248" t="inlineStr">
        <is>
          <t>60–90 s</t>
        </is>
      </c>
      <c r="G101" s="158" t="n"/>
      <c r="H101" s="168" t="n"/>
      <c r="I101" s="168" t="n"/>
      <c r="J101" s="168" t="n"/>
      <c r="K101" s="158" t="inlineStr"/>
      <c r="L101" s="283">
        <f>IFERROR(IF($M101="","",IF((SUMPRODUCT(--($M$9:$M$31=$M101),$H$9:$H$31,$I$9:$I$31+$J$9:$J$31)+SUMPRODUCT(--($M$35:$M$55=$M101),$H$35:$H$55,$I$35:$I$55+$J$35:$J$55)+SUMPRODUCT(--($M$59:$M$85=$M101),$H$59:$H$85,$I$59:$I$85+$J$59:$J$85)+SUMPRODUCT(--($M$89:$M$109=$M101),$H$89:$H$109,$I$89:$I$109+$J$89:$J$109))=0,"",IF((SUMPRODUCT(--('W14'!$M$9:$M$31=$M101),'W14'!$H$9:$H$31,'W14'!$I$9:$I$31+'W14'!$J$9:$J$31)+SUMPRODUCT(--('W14'!$M$35:$M$55=$M101),'W14'!$H$35:$H$55,'W14'!$I$35:$I$55+'W14'!$J$35:$J$55)+SUMPRODUCT(--('W14'!$M$59:$M$85=$M101),'W14'!$H$59:$H$85,'W14'!$I$59:$I$85+'W14'!$J$59:$J$85)+SUMPRODUCT(--('W14'!$M$89:$M$109=$M101),'W14'!$H$89:$H$109,'W14'!$I$89:$I$109+'W14'!$J$89:$J$109))=0,"",(SUMPRODUCT(--($M$9:$M$31=$M101),$H$9:$H$31,$I$9:$I$31+$J$9:$J$31)+SUMPRODUCT(--($M$35:$M$55=$M101),$H$35:$H$55,$I$35:$I$55+$J$35:$J$55)+SUMPRODUCT(--($M$59:$M$85=$M101),$H$59:$H$85,$I$59:$I$85+$J$59:$J$85)+SUMPRODUCT(--($M$89:$M$109=$M101),$H$89:$H$109,$I$89:$I$109+$J$89:$J$109))/(SUMPRODUCT(--('W14'!$M$9:$M$31=$M101),'W14'!$H$9:$H$31,'W14'!$I$9:$I$31+'W14'!$J$9:$J$31)+SUMPRODUCT(--('W14'!$M$35:$M$55=$M101),'W14'!$H$35:$H$55,'W14'!$I$35:$I$55+'W14'!$J$35:$J$55)+SUMPRODUCT(--('W14'!$M$59:$M$85=$M101),'W14'!$H$59:$H$85,'W14'!$I$59:$I$85+'W14'!$J$59:$J$85)+SUMPRODUCT(--('W14'!$M$89:$M$109=$M101),'W14'!$H$89:$H$109,'W14'!$I$89:$I$109+'W14'!$J$89:$J$109))-1))),"")</f>
        <v/>
      </c>
      <c r="M101" t="inlineStr">
        <is>
          <t>Abductor machine</t>
        </is>
      </c>
      <c r="N101" t="inlineStr">
        <is>
          <t>G4</t>
        </is>
      </c>
    </row>
    <row r="102" ht="24" customHeight="1">
      <c r="A102" s="284" t="n"/>
      <c r="B102" s="284" t="n"/>
      <c r="C102" s="247" t="n">
        <v>2</v>
      </c>
      <c r="D102" s="284" t="n"/>
      <c r="E102" s="284" t="n"/>
      <c r="F102" s="284" t="n"/>
      <c r="G102" s="189" t="n"/>
      <c r="H102" s="168" t="n"/>
      <c r="I102" s="168" t="n"/>
      <c r="J102" s="168" t="n"/>
      <c r="K102" s="189" t="n"/>
      <c r="L102" s="295" t="n"/>
      <c r="M102" t="inlineStr">
        <is>
          <t>Abductor machine</t>
        </is>
      </c>
      <c r="N102" t="inlineStr">
        <is>
          <t>G4</t>
        </is>
      </c>
    </row>
    <row r="103" ht="24" customHeight="1">
      <c r="A103" s="245" t="inlineStr">
        <is>
          <t>Polpaccio</t>
        </is>
      </c>
      <c r="B103" s="246" t="inlineStr">
        <is>
          <t>Smith calf raise in piedi</t>
        </is>
      </c>
      <c r="C103" s="247" t="n">
        <v>1</v>
      </c>
      <c r="D103" s="248" t="inlineStr">
        <is>
          <t>10–15</t>
        </is>
      </c>
      <c r="E103" s="248" t="n">
        <v>1</v>
      </c>
      <c r="F103" s="248" t="inlineStr">
        <is>
          <t>90–120 s</t>
        </is>
      </c>
      <c r="G103" s="158" t="n"/>
      <c r="H103" s="168" t="n"/>
      <c r="I103" s="168" t="n"/>
      <c r="J103" s="168" t="n"/>
      <c r="K103" s="248" t="inlineStr">
        <is>
          <t>Pausa in massimo allungamento</t>
        </is>
      </c>
      <c r="L103" s="283">
        <f>IFERROR(IF($M103="","",IF((SUMPRODUCT(--($M$9:$M$31=$M103),$H$9:$H$31,$I$9:$I$31+$J$9:$J$31)+SUMPRODUCT(--($M$35:$M$55=$M103),$H$35:$H$55,$I$35:$I$55+$J$35:$J$55)+SUMPRODUCT(--($M$59:$M$85=$M103),$H$59:$H$85,$I$59:$I$85+$J$59:$J$85)+SUMPRODUCT(--($M$89:$M$109=$M103),$H$89:$H$109,$I$89:$I$109+$J$89:$J$109))=0,"",IF((SUMPRODUCT(--('W14'!$M$9:$M$31=$M103),'W14'!$H$9:$H$31,'W14'!$I$9:$I$31+'W14'!$J$9:$J$31)+SUMPRODUCT(--('W14'!$M$35:$M$55=$M103),'W14'!$H$35:$H$55,'W14'!$I$35:$I$55+'W14'!$J$35:$J$55)+SUMPRODUCT(--('W14'!$M$59:$M$85=$M103),'W14'!$H$59:$H$85,'W14'!$I$59:$I$85+'W14'!$J$59:$J$85)+SUMPRODUCT(--('W14'!$M$89:$M$109=$M103),'W14'!$H$89:$H$109,'W14'!$I$89:$I$109+'W14'!$J$89:$J$109))=0,"",(SUMPRODUCT(--($M$9:$M$31=$M103),$H$9:$H$31,$I$9:$I$31+$J$9:$J$31)+SUMPRODUCT(--($M$35:$M$55=$M103),$H$35:$H$55,$I$35:$I$55+$J$35:$J$55)+SUMPRODUCT(--($M$59:$M$85=$M103),$H$59:$H$85,$I$59:$I$85+$J$59:$J$85)+SUMPRODUCT(--($M$89:$M$109=$M103),$H$89:$H$109,$I$89:$I$109+$J$89:$J$109))/(SUMPRODUCT(--('W14'!$M$9:$M$31=$M103),'W14'!$H$9:$H$31,'W14'!$I$9:$I$31+'W14'!$J$9:$J$31)+SUMPRODUCT(--('W14'!$M$35:$M$55=$M103),'W14'!$H$35:$H$55,'W14'!$I$35:$I$55+'W14'!$J$35:$J$55)+SUMPRODUCT(--('W14'!$M$59:$M$85=$M103),'W14'!$H$59:$H$85,'W14'!$I$59:$I$85+'W14'!$J$59:$J$85)+SUMPRODUCT(--('W14'!$M$89:$M$109=$M103),'W14'!$H$89:$H$109,'W14'!$I$89:$I$109+'W14'!$J$89:$J$109))-1))),"")</f>
        <v/>
      </c>
      <c r="M103" t="inlineStr">
        <is>
          <t>Smith calf raise in piedi</t>
        </is>
      </c>
      <c r="N103" t="inlineStr">
        <is>
          <t>G4</t>
        </is>
      </c>
    </row>
    <row r="104" ht="24" customHeight="1">
      <c r="A104" s="285" t="n"/>
      <c r="B104" s="285" t="n"/>
      <c r="C104" s="247" t="n">
        <v>2</v>
      </c>
      <c r="D104" s="285" t="n"/>
      <c r="E104" s="285" t="n"/>
      <c r="F104" s="285" t="n"/>
      <c r="G104" s="190" t="n"/>
      <c r="H104" s="168" t="n"/>
      <c r="I104" s="168" t="n"/>
      <c r="J104" s="168" t="n"/>
      <c r="K104" s="285" t="n"/>
      <c r="L104" s="294" t="n"/>
      <c r="M104" t="inlineStr">
        <is>
          <t>Smith calf raise in piedi</t>
        </is>
      </c>
      <c r="N104" t="inlineStr">
        <is>
          <t>G4</t>
        </is>
      </c>
    </row>
    <row r="105" ht="24" customHeight="1">
      <c r="A105" s="285" t="n"/>
      <c r="B105" s="285" t="n"/>
      <c r="C105" s="247" t="n">
        <v>3</v>
      </c>
      <c r="D105" s="285" t="n"/>
      <c r="E105" s="285" t="n"/>
      <c r="F105" s="285" t="n"/>
      <c r="G105" s="190" t="n"/>
      <c r="H105" s="168" t="n"/>
      <c r="I105" s="168" t="n"/>
      <c r="J105" s="168" t="n"/>
      <c r="K105" s="285" t="n"/>
      <c r="L105" s="294" t="n"/>
      <c r="M105" t="inlineStr">
        <is>
          <t>Smith calf raise in piedi</t>
        </is>
      </c>
      <c r="N105" t="inlineStr">
        <is>
          <t>G4</t>
        </is>
      </c>
    </row>
    <row r="106" ht="24" customHeight="1">
      <c r="A106" s="284" t="n"/>
      <c r="B106" s="284" t="n"/>
      <c r="C106" s="247" t="n">
        <v>4</v>
      </c>
      <c r="D106" s="284" t="n"/>
      <c r="E106" s="284" t="n"/>
      <c r="F106" s="284" t="n"/>
      <c r="G106" s="189" t="n"/>
      <c r="H106" s="168" t="n"/>
      <c r="I106" s="168" t="n"/>
      <c r="J106" s="168" t="n"/>
      <c r="K106" s="284" t="n"/>
      <c r="L106" s="295" t="n"/>
      <c r="M106" t="inlineStr">
        <is>
          <t>Smith calf raise in piedi</t>
        </is>
      </c>
      <c r="N106" t="inlineStr">
        <is>
          <t>G4</t>
        </is>
      </c>
    </row>
    <row r="107" ht="24" customHeight="1">
      <c r="A107" s="245" t="inlineStr">
        <is>
          <t>Addome</t>
        </is>
      </c>
      <c r="B107" s="246" t="inlineStr">
        <is>
          <t>Cable crunch inginocchiato</t>
        </is>
      </c>
      <c r="C107" s="247" t="n">
        <v>1</v>
      </c>
      <c r="D107" s="248" t="inlineStr">
        <is>
          <t>12–20</t>
        </is>
      </c>
      <c r="E107" s="248" t="n">
        <v>1</v>
      </c>
      <c r="F107" s="248" t="inlineStr">
        <is>
          <t>60–90 s</t>
        </is>
      </c>
      <c r="G107" s="248" t="n">
        <v>53.5</v>
      </c>
      <c r="H107" s="168" t="n"/>
      <c r="I107" s="168" t="n"/>
      <c r="J107" s="168" t="n"/>
      <c r="K107" s="158" t="inlineStr"/>
      <c r="L107" s="283">
        <f>IFERROR(IF($M107="","",IF((SUMPRODUCT(--($M$9:$M$31=$M107),$H$9:$H$31,$I$9:$I$31+$J$9:$J$31)+SUMPRODUCT(--($M$35:$M$55=$M107),$H$35:$H$55,$I$35:$I$55+$J$35:$J$55)+SUMPRODUCT(--($M$59:$M$85=$M107),$H$59:$H$85,$I$59:$I$85+$J$59:$J$85)+SUMPRODUCT(--($M$89:$M$109=$M107),$H$89:$H$109,$I$89:$I$109+$J$89:$J$109))=0,"",IF((SUMPRODUCT(--('W14'!$M$9:$M$31=$M107),'W14'!$H$9:$H$31,'W14'!$I$9:$I$31+'W14'!$J$9:$J$31)+SUMPRODUCT(--('W14'!$M$35:$M$55=$M107),'W14'!$H$35:$H$55,'W14'!$I$35:$I$55+'W14'!$J$35:$J$55)+SUMPRODUCT(--('W14'!$M$59:$M$85=$M107),'W14'!$H$59:$H$85,'W14'!$I$59:$I$85+'W14'!$J$59:$J$85)+SUMPRODUCT(--('W14'!$M$89:$M$109=$M107),'W14'!$H$89:$H$109,'W14'!$I$89:$I$109+'W14'!$J$89:$J$109))=0,"",(SUMPRODUCT(--($M$9:$M$31=$M107),$H$9:$H$31,$I$9:$I$31+$J$9:$J$31)+SUMPRODUCT(--($M$35:$M$55=$M107),$H$35:$H$55,$I$35:$I$55+$J$35:$J$55)+SUMPRODUCT(--($M$59:$M$85=$M107),$H$59:$H$85,$I$59:$I$85+$J$59:$J$85)+SUMPRODUCT(--($M$89:$M$109=$M107),$H$89:$H$109,$I$89:$I$109+$J$89:$J$109))/(SUMPRODUCT(--('W14'!$M$9:$M$31=$M107),'W14'!$H$9:$H$31,'W14'!$I$9:$I$31+'W14'!$J$9:$J$31)+SUMPRODUCT(--('W14'!$M$35:$M$55=$M107),'W14'!$H$35:$H$55,'W14'!$I$35:$I$55+'W14'!$J$35:$J$55)+SUMPRODUCT(--('W14'!$M$59:$M$85=$M107),'W14'!$H$59:$H$85,'W14'!$I$59:$I$85+'W14'!$J$59:$J$85)+SUMPRODUCT(--('W14'!$M$89:$M$109=$M107),'W14'!$H$89:$H$109,'W14'!$I$89:$I$109+'W14'!$J$89:$J$109))-1))),"")</f>
        <v/>
      </c>
      <c r="M107" t="inlineStr">
        <is>
          <t>Cable crunch inginocchiato</t>
        </is>
      </c>
      <c r="N107" t="inlineStr">
        <is>
          <t>G4</t>
        </is>
      </c>
    </row>
    <row r="108" ht="24" customHeight="1">
      <c r="A108" s="285" t="n"/>
      <c r="B108" s="285" t="n"/>
      <c r="C108" s="247" t="n">
        <v>2</v>
      </c>
      <c r="D108" s="285" t="n"/>
      <c r="E108" s="285" t="n"/>
      <c r="F108" s="285" t="n"/>
      <c r="G108" s="285" t="n"/>
      <c r="H108" s="168" t="n"/>
      <c r="I108" s="168" t="n"/>
      <c r="J108" s="168" t="n"/>
      <c r="K108" s="190" t="n"/>
      <c r="L108" s="294" t="n"/>
      <c r="M108" t="inlineStr">
        <is>
          <t>Cable crunch inginocchiato</t>
        </is>
      </c>
      <c r="N108" t="inlineStr">
        <is>
          <t>G4</t>
        </is>
      </c>
    </row>
    <row r="109" ht="24" customHeight="1">
      <c r="A109" s="284" t="n"/>
      <c r="B109" s="284" t="n"/>
      <c r="C109" s="247" t="n">
        <v>3</v>
      </c>
      <c r="D109" s="284" t="n"/>
      <c r="E109" s="284" t="n"/>
      <c r="F109" s="284" t="n"/>
      <c r="G109" s="284" t="n"/>
      <c r="H109" s="168" t="n"/>
      <c r="I109" s="168" t="n"/>
      <c r="J109" s="168" t="n"/>
      <c r="K109" s="189" t="n"/>
      <c r="L109" s="295" t="n"/>
      <c r="M109" t="inlineStr">
        <is>
          <t>Cable crunch inginocchiato</t>
        </is>
      </c>
      <c r="N109" t="inlineStr">
        <is>
          <t>G4</t>
        </is>
      </c>
    </row>
    <row r="110" ht="24" customHeight="1">
      <c r="A110" s="194" t="inlineStr">
        <is>
          <t>VOLUME GIORNO  •  21 serie programmate     |     Ogni riga = una serie reale</t>
        </is>
      </c>
    </row>
  </sheetData>
  <mergeCells count="277">
    <mergeCell ref="E92:E93"/>
    <mergeCell ref="L35:L37"/>
    <mergeCell ref="K96:K98"/>
    <mergeCell ref="D99:D100"/>
    <mergeCell ref="F25:F28"/>
    <mergeCell ref="F99:F100"/>
    <mergeCell ref="L83:L84"/>
    <mergeCell ref="A38:A40"/>
    <mergeCell ref="K38:K40"/>
    <mergeCell ref="E10:E11"/>
    <mergeCell ref="L9:L11"/>
    <mergeCell ref="B101:B102"/>
    <mergeCell ref="G10:G11"/>
    <mergeCell ref="D101:D102"/>
    <mergeCell ref="A57:L57"/>
    <mergeCell ref="B29:B30"/>
    <mergeCell ref="G48:G51"/>
    <mergeCell ref="F101:F102"/>
    <mergeCell ref="E48:E51"/>
    <mergeCell ref="A43:A45"/>
    <mergeCell ref="E65:E66"/>
    <mergeCell ref="G65:G66"/>
    <mergeCell ref="A52:A54"/>
    <mergeCell ref="E103:E106"/>
    <mergeCell ref="A74:A77"/>
    <mergeCell ref="D48:D51"/>
    <mergeCell ref="B78:B79"/>
    <mergeCell ref="A99:A100"/>
    <mergeCell ref="D78:D79"/>
    <mergeCell ref="F94:F95"/>
    <mergeCell ref="E71:E73"/>
    <mergeCell ref="B103:B106"/>
    <mergeCell ref="A107:A109"/>
    <mergeCell ref="G71:G73"/>
    <mergeCell ref="D103:D106"/>
    <mergeCell ref="B22:B24"/>
    <mergeCell ref="B15:B16"/>
    <mergeCell ref="D15:D16"/>
    <mergeCell ref="D22:D24"/>
    <mergeCell ref="B62:B64"/>
    <mergeCell ref="E74:E77"/>
    <mergeCell ref="G46:G47"/>
    <mergeCell ref="G74:G77"/>
    <mergeCell ref="B12:B14"/>
    <mergeCell ref="L94:L95"/>
    <mergeCell ref="A2:K2"/>
    <mergeCell ref="G107:G109"/>
    <mergeCell ref="F59:F61"/>
    <mergeCell ref="E41:E42"/>
    <mergeCell ref="D80:D82"/>
    <mergeCell ref="G41:G42"/>
    <mergeCell ref="F80:F82"/>
    <mergeCell ref="E25:E28"/>
    <mergeCell ref="E101:E102"/>
    <mergeCell ref="G25:G28"/>
    <mergeCell ref="F89:F91"/>
    <mergeCell ref="K59:K61"/>
    <mergeCell ref="E35:E37"/>
    <mergeCell ref="F12:F14"/>
    <mergeCell ref="E59:E61"/>
    <mergeCell ref="D10:D11"/>
    <mergeCell ref="G99:G100"/>
    <mergeCell ref="K25:K28"/>
    <mergeCell ref="B107:B109"/>
    <mergeCell ref="L38:L40"/>
    <mergeCell ref="L89:L91"/>
    <mergeCell ref="K15:K16"/>
    <mergeCell ref="D107:D109"/>
    <mergeCell ref="K29:K30"/>
    <mergeCell ref="G101:G102"/>
    <mergeCell ref="K92:K93"/>
    <mergeCell ref="A12:A14"/>
    <mergeCell ref="L48:L51"/>
    <mergeCell ref="D43:D45"/>
    <mergeCell ref="F83:F84"/>
    <mergeCell ref="F43:F45"/>
    <mergeCell ref="B17:B18"/>
    <mergeCell ref="F52:F54"/>
    <mergeCell ref="E78:E79"/>
    <mergeCell ref="D17:D18"/>
    <mergeCell ref="F74:F77"/>
    <mergeCell ref="G78:G79"/>
    <mergeCell ref="K94:K95"/>
    <mergeCell ref="A55:L55"/>
    <mergeCell ref="B67:B68"/>
    <mergeCell ref="G103:G106"/>
    <mergeCell ref="E22:E24"/>
    <mergeCell ref="F107:F109"/>
    <mergeCell ref="G22:G24"/>
    <mergeCell ref="A65:A66"/>
    <mergeCell ref="E62:E64"/>
    <mergeCell ref="B35:B37"/>
    <mergeCell ref="A96:A98"/>
    <mergeCell ref="D35:D37"/>
    <mergeCell ref="L52:L54"/>
    <mergeCell ref="L74:L77"/>
    <mergeCell ref="E12:E14"/>
    <mergeCell ref="A46:A47"/>
    <mergeCell ref="K46:K47"/>
    <mergeCell ref="B69:B70"/>
    <mergeCell ref="D19:D21"/>
    <mergeCell ref="L29:L30"/>
    <mergeCell ref="E46:E47"/>
    <mergeCell ref="F19:F21"/>
    <mergeCell ref="A4:C4"/>
    <mergeCell ref="L107:L109"/>
    <mergeCell ref="K80:K82"/>
    <mergeCell ref="E96:E98"/>
    <mergeCell ref="K89:K91"/>
    <mergeCell ref="G96:G98"/>
    <mergeCell ref="A17:A18"/>
    <mergeCell ref="K17:K18"/>
    <mergeCell ref="D25:D28"/>
    <mergeCell ref="E38:E40"/>
    <mergeCell ref="A31:L31"/>
    <mergeCell ref="L99:L100"/>
    <mergeCell ref="G38:G40"/>
    <mergeCell ref="F46:F47"/>
    <mergeCell ref="E107:E109"/>
    <mergeCell ref="A10:A11"/>
    <mergeCell ref="B92:B93"/>
    <mergeCell ref="G4:K4"/>
    <mergeCell ref="K35:K37"/>
    <mergeCell ref="L12:L14"/>
    <mergeCell ref="A92:A93"/>
    <mergeCell ref="K83:K84"/>
    <mergeCell ref="L46:L47"/>
    <mergeCell ref="B94:B95"/>
    <mergeCell ref="K43:K45"/>
    <mergeCell ref="E19:E21"/>
    <mergeCell ref="K12:K14"/>
    <mergeCell ref="D94:D95"/>
    <mergeCell ref="E83:E84"/>
    <mergeCell ref="G19:G21"/>
    <mergeCell ref="A71:A73"/>
    <mergeCell ref="B38:B40"/>
    <mergeCell ref="K52:K54"/>
    <mergeCell ref="F10:F11"/>
    <mergeCell ref="A110:L110"/>
    <mergeCell ref="F48:F51"/>
    <mergeCell ref="A94:A95"/>
    <mergeCell ref="E67:E68"/>
    <mergeCell ref="G67:G68"/>
    <mergeCell ref="D65:D66"/>
    <mergeCell ref="F65:F66"/>
    <mergeCell ref="A78:A79"/>
    <mergeCell ref="F96:F98"/>
    <mergeCell ref="F38:F40"/>
    <mergeCell ref="E29:E30"/>
    <mergeCell ref="A41:A42"/>
    <mergeCell ref="E69:E70"/>
    <mergeCell ref="D71:D73"/>
    <mergeCell ref="A25:A28"/>
    <mergeCell ref="A103:A106"/>
    <mergeCell ref="G69:G70"/>
    <mergeCell ref="B80:B82"/>
    <mergeCell ref="A1:K1"/>
    <mergeCell ref="A22:A24"/>
    <mergeCell ref="B89:B91"/>
    <mergeCell ref="G59:G61"/>
    <mergeCell ref="D89:D91"/>
    <mergeCell ref="A62:A64"/>
    <mergeCell ref="L80:L82"/>
    <mergeCell ref="A59:A61"/>
    <mergeCell ref="K62:K64"/>
    <mergeCell ref="L96:L98"/>
    <mergeCell ref="F17:F18"/>
    <mergeCell ref="E99:E100"/>
    <mergeCell ref="E94:E95"/>
    <mergeCell ref="E15:E16"/>
    <mergeCell ref="D41:D42"/>
    <mergeCell ref="G15:G16"/>
    <mergeCell ref="F41:F42"/>
    <mergeCell ref="B59:B61"/>
    <mergeCell ref="D59:D61"/>
    <mergeCell ref="G92:G93"/>
    <mergeCell ref="G12:G14"/>
    <mergeCell ref="B83:B84"/>
    <mergeCell ref="B43:B45"/>
    <mergeCell ref="D83:D84"/>
    <mergeCell ref="L69:L70"/>
    <mergeCell ref="B52:B54"/>
    <mergeCell ref="B74:B77"/>
    <mergeCell ref="D92:D93"/>
    <mergeCell ref="D52:D54"/>
    <mergeCell ref="F92:F93"/>
    <mergeCell ref="L25:L28"/>
    <mergeCell ref="B99:B100"/>
    <mergeCell ref="G94:G95"/>
    <mergeCell ref="L41:L42"/>
    <mergeCell ref="A5:B5"/>
    <mergeCell ref="L19:L21"/>
    <mergeCell ref="D29:D30"/>
    <mergeCell ref="K10:K11"/>
    <mergeCell ref="F29:F30"/>
    <mergeCell ref="K48:K51"/>
    <mergeCell ref="K65:K66"/>
    <mergeCell ref="A83:A84"/>
    <mergeCell ref="F78:F79"/>
    <mergeCell ref="B19:B21"/>
    <mergeCell ref="L101:L102"/>
    <mergeCell ref="E80:E82"/>
    <mergeCell ref="A67:A68"/>
    <mergeCell ref="F103:F106"/>
    <mergeCell ref="G80:G82"/>
    <mergeCell ref="E89:E91"/>
    <mergeCell ref="F15:F16"/>
    <mergeCell ref="L59:L61"/>
    <mergeCell ref="F22:F24"/>
    <mergeCell ref="A48:A51"/>
    <mergeCell ref="E17:E18"/>
    <mergeCell ref="G89:G91"/>
    <mergeCell ref="D62:D64"/>
    <mergeCell ref="G17:G18"/>
    <mergeCell ref="F62:F64"/>
    <mergeCell ref="F71:F73"/>
    <mergeCell ref="K74:K77"/>
    <mergeCell ref="D12:D14"/>
    <mergeCell ref="A7:L7"/>
    <mergeCell ref="L78:L79"/>
    <mergeCell ref="A69:A70"/>
    <mergeCell ref="B46:B47"/>
    <mergeCell ref="D46:D47"/>
    <mergeCell ref="K107:K109"/>
    <mergeCell ref="L103:L106"/>
    <mergeCell ref="K41:K42"/>
    <mergeCell ref="L15:L16"/>
    <mergeCell ref="L22:L24"/>
    <mergeCell ref="G35:G37"/>
    <mergeCell ref="A35:A37"/>
    <mergeCell ref="L92:L93"/>
    <mergeCell ref="A33:L33"/>
    <mergeCell ref="E43:E45"/>
    <mergeCell ref="G83:G84"/>
    <mergeCell ref="D38:D40"/>
    <mergeCell ref="G43:G45"/>
    <mergeCell ref="A19:A21"/>
    <mergeCell ref="K19:K21"/>
    <mergeCell ref="E52:E54"/>
    <mergeCell ref="G52:G54"/>
    <mergeCell ref="K99:K100"/>
    <mergeCell ref="A85:L85"/>
    <mergeCell ref="B10:B11"/>
    <mergeCell ref="A101:A102"/>
    <mergeCell ref="K67:K68"/>
    <mergeCell ref="G29:G30"/>
    <mergeCell ref="B48:B51"/>
    <mergeCell ref="K101:K102"/>
    <mergeCell ref="B65:B66"/>
    <mergeCell ref="B96:B98"/>
    <mergeCell ref="L65:L66"/>
    <mergeCell ref="D96:D98"/>
    <mergeCell ref="A29:A30"/>
    <mergeCell ref="K69:K70"/>
    <mergeCell ref="K78:K79"/>
    <mergeCell ref="B71:B73"/>
    <mergeCell ref="L62:L64"/>
    <mergeCell ref="D67:D68"/>
    <mergeCell ref="L71:L73"/>
    <mergeCell ref="F67:F68"/>
    <mergeCell ref="K103:K106"/>
    <mergeCell ref="L43:L45"/>
    <mergeCell ref="D74:D77"/>
    <mergeCell ref="K22:K24"/>
    <mergeCell ref="F35:F37"/>
    <mergeCell ref="L17:L18"/>
    <mergeCell ref="K71:K73"/>
    <mergeCell ref="A15:A16"/>
    <mergeCell ref="D69:D70"/>
    <mergeCell ref="B41:B42"/>
    <mergeCell ref="F69:F70"/>
    <mergeCell ref="A80:A82"/>
    <mergeCell ref="B25:B28"/>
    <mergeCell ref="A89:A91"/>
    <mergeCell ref="L67:L68"/>
    <mergeCell ref="G62:G64"/>
    <mergeCell ref="A87:L87"/>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73">
    <dataValidation sqref="I9 I10 I11 I12 I13 I14 I15 I16 I17 I18 I19 I20 I21 I22 I23 I24 I25 I26 I27 I28 I29 I30 I35 I36 I37 I38 I39 I40 I41 I42 I43 I44 I45 I46 I47 I48 I49 I50 I51 I52 I53 I54 I59 I60 I61 I62 I63 I64 I65 I66 I67 I68 I69 I70 I71 I72 I73 I74 I75 I76 I77 I78 I79 I80 I81 I82 I83 I84 I89 I90 I91 I92 I93 I94 I95 I96 I97 I98 I99 I100 I101 I102 I103 I104 I105 I106 I107 I108 I109" showDropDown="0" showInputMessage="0" showErrorMessage="0" allowBlank="1" type="list">
      <formula1>"1,2,3,4,5,6,7,8,9,10,11,12,13,14,15,16,17,18,19,20,21,22,23,24,25,26,27,28,29,30,31,32,33,34,35,36,37,38,39,40,41,42,43,44,45,46,47,48,49,50"</formula1>
    </dataValidation>
    <dataValidation sqref="J9 J10 J11 J12 J13 J14 J15 J16 J17 J18 J19 J20 J21 J22 J23 J24 J25 J26 J27 J28 J29 J30 J35 J36 J37 J38 J39 J40 J41 J42 J43 J44 J45 J46 J47 J48 J49 J50 J51 J52 J53 J54 J59 J60 J61 J62 J63 J64 J65 J66 J67 J68 J69 J70 J71 J72 J73 J74 J75 J76 J77 J78 J79 J80 J81 J82 J83 J84 J89 J90 J91 J92 J93 J94 J95 J96 J97 J98 J99 J100 J101 J102 J103 J104 J105 J106 J107 J108 J109"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8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9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2"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5"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7"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2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25"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9"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35"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3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41"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43"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46" showDropDown="0" showInputMessage="0" showErrorMessage="0" allowBlank="1" errorTitle="Sostituzione non compatibile" error="Scegli un esercizio compatibile con questo movimento." promptTitle="Esercizio sostitutivo" prompt="Alternative per: Adduttori" type="list">
      <formula1>=lst_Adduttori</formula1>
    </dataValidation>
    <dataValidation sqref="B48"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52"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59"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62"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5"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69"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71"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74"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78"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80"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83"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89"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92"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9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96"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99"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101"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103"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107"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&amp;CW15  •  Settimana 15&amp;RPagina &amp;P di &amp;N</oddFooter>
    <evenHeader/>
    <evenFooter/>
    <firstHeader/>
    <firstFooter/>
  </headerFooter>
  <drawing xmlns:r="http://schemas.openxmlformats.org/officeDocument/2006/relationships" r:id="rId1"/>
</worksheet>
</file>

<file path=xl/worksheets/sheet23.xml><?xml version="1.0" encoding="utf-8"?>
<worksheet xmlns="http://schemas.openxmlformats.org/spreadsheetml/2006/main">
  <sheetPr>
    <tabColor rgb="00C55A11"/>
    <outlinePr summaryBelow="1" summaryRight="1"/>
    <pageSetUpPr fitToPage="1"/>
  </sheetPr>
  <dimension ref="A1:N110"/>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39" customWidth="1" min="2" max="2"/>
    <col width="7" customWidth="1" min="3" max="3"/>
    <col width="11" customWidth="1" min="4" max="4"/>
    <col width="10" customWidth="1" min="5" max="5"/>
    <col width="13" customWidth="1" min="6" max="6"/>
    <col width="16" customWidth="1" min="7" max="7"/>
    <col width="15" customWidth="1" min="8" max="8"/>
    <col width="12" customWidth="1" min="9" max="9"/>
    <col width="9" customWidth="1" min="10" max="10"/>
    <col width="31" customWidth="1" min="11" max="11"/>
    <col width="12.5" customWidth="1" min="12" max="12"/>
    <col hidden="1" width="18" customWidth="1" min="13" max="13"/>
    <col hidden="1" width="12" customWidth="1" min="14" max="14"/>
    <col hidden="1" width="13" customWidth="1" min="15" max="15"/>
  </cols>
  <sheetData>
    <row r="1" ht="30" customHeight="1">
      <c r="A1" s="237" t="inlineStr">
        <is>
          <t>SETTIMANA 16  •  DELOAD 4</t>
        </is>
      </c>
    </row>
    <row r="2" ht="22" customHeight="1">
      <c r="A2" s="298" t="inlineStr">
        <is>
          <t>OBIETTIVO BLOCCO  •  RIR controllato •  6–10k passi/die •  Progressione autoregolata</t>
        </is>
      </c>
      <c r="B2" s="292" t="n"/>
      <c r="C2" s="292" t="n"/>
      <c r="D2" s="292" t="n"/>
      <c r="E2" s="292" t="n"/>
      <c r="F2" s="292" t="n"/>
      <c r="G2" s="292" t="n"/>
      <c r="H2" s="292" t="n"/>
      <c r="I2" s="292" t="n"/>
      <c r="J2" s="292" t="n"/>
      <c r="K2" s="292" t="n"/>
      <c r="L2" s="278" t="n"/>
    </row>
    <row r="3" ht="22" customHeight="1">
      <c r="A3" s="171" t="n"/>
      <c r="B3" s="171" t="n"/>
      <c r="C3" s="171" t="n"/>
      <c r="D3" s="171" t="n"/>
      <c r="E3" s="171" t="n"/>
      <c r="F3" s="171" t="n"/>
      <c r="G3" s="171" t="n"/>
      <c r="H3" s="171" t="n"/>
      <c r="I3" s="171" t="n"/>
      <c r="J3" s="171" t="n"/>
      <c r="K3" s="171" t="n"/>
    </row>
    <row r="4" ht="24" customHeight="1">
      <c r="A4" s="182" t="inlineStr">
        <is>
          <t>PESO CORPOREO SETTIMANALE</t>
        </is>
      </c>
      <c r="D4" s="183" t="inlineStr">
        <is>
          <t>kg</t>
        </is>
      </c>
      <c r="E4" s="184" t="n"/>
      <c r="F4" s="171" t="n"/>
      <c r="G4" s="185" t="inlineStr">
        <is>
          <t>Per ogni serie: inserisci carico, scegli reps 1–50 e RIR 0–10.</t>
        </is>
      </c>
    </row>
    <row r="5" ht="24" customHeight="1">
      <c r="A5" s="300" t="inlineStr">
        <is>
          <t>PERFORMANCE VS W PRECEDENTE</t>
        </is>
      </c>
      <c r="B5" s="287" t="n"/>
      <c r="C5" s="239" t="inlineStr">
        <is>
          <t>G1</t>
        </is>
      </c>
      <c r="D5" s="279">
        <f>IFERROR(SUMPRODUCT(('W16'!$H$9:$H$31&lt;&gt;"")*('W16'!$I$9:$I$31&lt;&gt;"")*'W16'!$H$9:$H$31*('W16'!$I$9:$I$31+'W16'!$J$9:$J$31))/SUMPRODUCT(('W15'!$H$9:$H$31&lt;&gt;"")*('W15'!$I$9:$I$31&lt;&gt;"")*'W15'!$H$9:$H$31*('W15'!$I$9:$I$31+'W15'!$J$9:$J$31))-1,"")</f>
        <v/>
      </c>
      <c r="E5" s="239" t="inlineStr">
        <is>
          <t>G2</t>
        </is>
      </c>
      <c r="F5" s="279">
        <f>IFERROR(SUMPRODUCT(('W16'!$H$35:$H$55&lt;&gt;"")*('W16'!$I$35:$I$55&lt;&gt;"")*'W16'!$H$35:$H$55*('W16'!$I$35:$I$55+'W16'!$J$35:$J$55))/SUMPRODUCT(('W15'!$H$35:$H$55&lt;&gt;"")*('W15'!$I$35:$I$55&lt;&gt;"")*'W15'!$H$35:$H$55*('W15'!$I$35:$I$55+'W15'!$J$35:$J$55))-1,"")</f>
        <v/>
      </c>
      <c r="G5" s="239" t="inlineStr">
        <is>
          <t>G3</t>
        </is>
      </c>
      <c r="H5" s="279">
        <f>IFERROR(SUMPRODUCT(('W16'!$H$59:$H$85&lt;&gt;"")*('W16'!$I$59:$I$85&lt;&gt;"")*'W16'!$H$59:$H$85*('W16'!$I$59:$I$85+'W16'!$J$59:$J$85))/SUMPRODUCT(('W15'!$H$59:$H$85&lt;&gt;"")*('W15'!$I$59:$I$85&lt;&gt;"")*'W15'!$H$59:$H$85*('W15'!$I$59:$I$85+'W15'!$J$59:$J$85))-1,"")</f>
        <v/>
      </c>
      <c r="I5" s="239" t="inlineStr">
        <is>
          <t>G4</t>
        </is>
      </c>
      <c r="J5" s="280" t="inlineStr">
        <is>
          <t>WEEK</t>
        </is>
      </c>
      <c r="K5" s="301">
        <f>IFERROR((SUMPRODUCT(('W16'!$H$9:$H$31&lt;&gt;"")*('W16'!$I$9:$I$31&lt;&gt;"")*'W16'!$H$9:$H$31*('W16'!$I$9:$I$31+'W16'!$J$9:$J$31))+SUMPRODUCT(('W16'!$H$35:$H$55&lt;&gt;"")*('W16'!$I$35:$I$55&lt;&gt;"")*'W16'!$H$35:$H$55*('W16'!$I$35:$I$55+'W16'!$J$35:$J$55))+SUMPRODUCT(('W16'!$H$59:$H$85&lt;&gt;"")*('W16'!$I$59:$I$85&lt;&gt;"")*'W16'!$H$59:$H$85*('W16'!$I$59:$I$85+'W16'!$J$59:$J$85))+SUMPRODUCT(('W16'!$H$89:$H$109&lt;&gt;"")*('W16'!$I$89:$I$109&lt;&gt;"")*'W16'!$H$89:$H$109*('W16'!$I$89:$I$109+'W16'!$J$89:$J$109)))/(SUMPRODUCT(('W15'!$H$9:$H$31&lt;&gt;"")*('W15'!$I$9:$I$31&lt;&gt;"")*'W15'!$H$9:$H$31*('W15'!$I$9:$I$31+'W15'!$J$9:$J$31))+SUMPRODUCT(('W15'!$H$35:$H$55&lt;&gt;"")*('W15'!$I$35:$I$55&lt;&gt;"")*'W15'!$H$35:$H$55*('W15'!$I$35:$I$55+'W15'!$J$35:$J$55))+SUMPRODUCT(('W15'!$H$59:$H$85&lt;&gt;"")*('W15'!$I$59:$I$85&lt;&gt;"")*'W15'!$H$59:$H$85*('W15'!$I$59:$I$85+'W15'!$J$59:$J$85))+SUMPRODUCT(('W15'!$H$89:$H$109&lt;&gt;"")*('W15'!$I$89:$I$109&lt;&gt;"")*'W15'!$H$89:$H$109*('W15'!$I$89:$I$109+'W15'!$J$89:$J$109)))-1,"")</f>
        <v/>
      </c>
    </row>
    <row r="6" ht="22" customHeight="1">
      <c r="A6" s="171" t="n"/>
      <c r="B6" s="171" t="n"/>
      <c r="C6" s="171" t="n"/>
      <c r="D6" s="171" t="n"/>
      <c r="E6" s="171" t="n"/>
      <c r="F6" s="171" t="n"/>
      <c r="G6" s="171" t="n"/>
      <c r="H6" s="171" t="n"/>
      <c r="I6" s="171" t="n"/>
      <c r="J6" s="171" t="n"/>
      <c r="K6" s="171" t="n"/>
    </row>
    <row r="7" ht="25" customHeight="1">
      <c r="A7" s="281" t="inlineStr">
        <is>
          <t>GIORNO 1  •  UPPER A — PETTO + DORSO</t>
        </is>
      </c>
    </row>
    <row r="8" ht="28" customHeight="1">
      <c r="A8" s="244" t="inlineStr">
        <is>
          <t>Movimento</t>
        </is>
      </c>
      <c r="B8" s="244" t="inlineStr">
        <is>
          <t>Esercizio effettivo</t>
        </is>
      </c>
      <c r="C8" s="244" t="inlineStr">
        <is>
          <t>Set</t>
        </is>
      </c>
      <c r="D8" s="244" t="inlineStr">
        <is>
          <t>Reps target</t>
        </is>
      </c>
      <c r="E8" s="244" t="inlineStr">
        <is>
          <t>RIR target</t>
        </is>
      </c>
      <c r="F8" s="244" t="inlineStr">
        <is>
          <t>Recupero</t>
        </is>
      </c>
      <c r="G8" s="244" t="inlineStr">
        <is>
          <t>Carico pianificato</t>
        </is>
      </c>
      <c r="H8" s="244" t="inlineStr">
        <is>
          <t>Carico reale</t>
        </is>
      </c>
      <c r="I8" s="244" t="inlineStr">
        <is>
          <t>Reps reali</t>
        </is>
      </c>
      <c r="J8" s="244" t="inlineStr">
        <is>
          <t>RIR reale</t>
        </is>
      </c>
      <c r="K8" s="244" t="inlineStr">
        <is>
          <t>Note</t>
        </is>
      </c>
      <c r="L8" s="282" t="inlineStr"/>
      <c r="M8" t="inlineStr">
        <is>
          <t>EXERCISE_KEY</t>
        </is>
      </c>
    </row>
    <row r="9" ht="24" customHeight="1">
      <c r="A9" s="245" t="inlineStr">
        <is>
          <t>Panca orizzontale</t>
        </is>
      </c>
      <c r="B9" s="246" t="inlineStr">
        <is>
          <t>Panca piana bilanciere</t>
        </is>
      </c>
      <c r="C9" s="247" t="n">
        <v>1</v>
      </c>
      <c r="D9" s="248" t="inlineStr">
        <is>
          <t>5–7</t>
        </is>
      </c>
      <c r="E9" s="248" t="n">
        <v>3</v>
      </c>
      <c r="F9" s="248" t="inlineStr">
        <is>
          <t>3–4 min</t>
        </is>
      </c>
      <c r="G9" s="249" t="n">
        <v>130</v>
      </c>
      <c r="H9" s="160" t="n"/>
      <c r="I9" s="161" t="n"/>
      <c r="J9" s="161" t="n"/>
      <c r="K9" s="250" t="inlineStr">
        <is>
          <t>TOP SET — stesso esercizio del back-off</t>
        </is>
      </c>
      <c r="L9" s="283">
        <f>IFERROR(IF($M9="","",IF((SUMPRODUCT(--($M$9:$M$31=$M9),$H$9:$H$31,$I$9:$I$31+$J$9:$J$31)+SUMPRODUCT(--($M$35:$M$55=$M9),$H$35:$H$55,$I$35:$I$55+$J$35:$J$55)+SUMPRODUCT(--($M$59:$M$85=$M9),$H$59:$H$85,$I$59:$I$85+$J$59:$J$85)+SUMPRODUCT(--($M$89:$M$109=$M9),$H$89:$H$109,$I$89:$I$109+$J$89:$J$109))=0,"",IF((SUMPRODUCT(--('W15'!$M$9:$M$31=$M9),'W15'!$H$9:$H$31,'W15'!$I$9:$I$31+'W15'!$J$9:$J$31)+SUMPRODUCT(--('W15'!$M$35:$M$55=$M9),'W15'!$H$35:$H$55,'W15'!$I$35:$I$55+'W15'!$J$35:$J$55)+SUMPRODUCT(--('W15'!$M$59:$M$85=$M9),'W15'!$H$59:$H$85,'W15'!$I$59:$I$85+'W15'!$J$59:$J$85)+SUMPRODUCT(--('W15'!$M$89:$M$109=$M9),'W15'!$H$89:$H$109,'W15'!$I$89:$I$109+'W15'!$J$89:$J$109))=0,"",(SUMPRODUCT(--($M$9:$M$31=$M9),$H$9:$H$31,$I$9:$I$31+$J$9:$J$31)+SUMPRODUCT(--($M$35:$M$55=$M9),$H$35:$H$55,$I$35:$I$55+$J$35:$J$55)+SUMPRODUCT(--($M$59:$M$85=$M9),$H$59:$H$85,$I$59:$I$85+$J$59:$J$85)+SUMPRODUCT(--($M$89:$M$109=$M9),$H$89:$H$109,$I$89:$I$109+$J$89:$J$109))/(SUMPRODUCT(--('W15'!$M$9:$M$31=$M9),'W15'!$H$9:$H$31,'W15'!$I$9:$I$31+'W15'!$J$9:$J$31)+SUMPRODUCT(--('W15'!$M$35:$M$55=$M9),'W15'!$H$35:$H$55,'W15'!$I$35:$I$55+'W15'!$J$35:$J$55)+SUMPRODUCT(--('W15'!$M$59:$M$85=$M9),'W15'!$H$59:$H$85,'W15'!$I$59:$I$85+'W15'!$J$59:$J$85)+SUMPRODUCT(--('W15'!$M$89:$M$109=$M9),'W15'!$H$89:$H$109,'W15'!$I$89:$I$109+'W15'!$J$89:$J$109))-1))),"")</f>
        <v/>
      </c>
      <c r="M9" t="inlineStr">
        <is>
          <t>Panca piana bilanciere</t>
        </is>
      </c>
      <c r="N9" t="inlineStr">
        <is>
          <t>G1</t>
        </is>
      </c>
    </row>
    <row r="10" ht="24" customHeight="1">
      <c r="A10" s="251" t="inlineStr">
        <is>
          <t>Panca orizzontale</t>
        </is>
      </c>
      <c r="B10" s="246" t="inlineStr">
        <is>
          <t>Panca piana bilanciere</t>
        </is>
      </c>
      <c r="C10" s="247" t="n">
        <v>1</v>
      </c>
      <c r="D10" s="252" t="inlineStr">
        <is>
          <t>7–9</t>
        </is>
      </c>
      <c r="E10" s="252" t="n">
        <v>3</v>
      </c>
      <c r="F10" s="252" t="inlineStr">
        <is>
          <t>3 min</t>
        </is>
      </c>
      <c r="G10" s="293">
        <f>IF(H9="","",ROUND(H9*0.925/2.5,0)*2.5)</f>
        <v/>
      </c>
      <c r="H10" s="160" t="n"/>
      <c r="I10" s="161" t="n"/>
      <c r="J10" s="161" t="n"/>
      <c r="K10" s="257" t="inlineStr">
        <is>
          <t>BACK-OFF — -7–10% dal top set reale</t>
        </is>
      </c>
      <c r="L10" s="295" t="n"/>
      <c r="M10" t="inlineStr">
        <is>
          <t>Panca piana bilanciere</t>
        </is>
      </c>
      <c r="N10" t="inlineStr">
        <is>
          <t>G1</t>
        </is>
      </c>
    </row>
    <row r="11" ht="24" customHeight="1">
      <c r="A11" s="245" t="inlineStr">
        <is>
          <t>Spinta inclinata</t>
        </is>
      </c>
      <c r="B11" s="246" t="inlineStr">
        <is>
          <t>Panca inclinata 30° manubri</t>
        </is>
      </c>
      <c r="C11" s="247" t="n">
        <v>1</v>
      </c>
      <c r="D11" s="248" t="inlineStr">
        <is>
          <t>8–12</t>
        </is>
      </c>
      <c r="E11" s="248" t="n">
        <v>3</v>
      </c>
      <c r="F11" s="248" t="inlineStr">
        <is>
          <t>2–3 min</t>
        </is>
      </c>
      <c r="G11" s="249" t="n">
        <v>55</v>
      </c>
      <c r="H11" s="160" t="n"/>
      <c r="I11" s="161" t="n"/>
      <c r="J11" s="161" t="n"/>
      <c r="K11" s="248" t="inlineStr">
        <is>
          <t>Priorità parte alta del petto</t>
        </is>
      </c>
      <c r="L11" s="283">
        <f>IFERROR(IF($M11="","",IF((SUMPRODUCT(--($M$9:$M$31=$M11),$H$9:$H$31,$I$9:$I$31+$J$9:$J$31)+SUMPRODUCT(--($M$35:$M$55=$M11),$H$35:$H$55,$I$35:$I$55+$J$35:$J$55)+SUMPRODUCT(--($M$59:$M$85=$M11),$H$59:$H$85,$I$59:$I$85+$J$59:$J$85)+SUMPRODUCT(--($M$89:$M$109=$M11),$H$89:$H$109,$I$89:$I$109+$J$89:$J$109))=0,"",IF((SUMPRODUCT(--('W15'!$M$9:$M$31=$M11),'W15'!$H$9:$H$31,'W15'!$I$9:$I$31+'W15'!$J$9:$J$31)+SUMPRODUCT(--('W15'!$M$35:$M$55=$M11),'W15'!$H$35:$H$55,'W15'!$I$35:$I$55+'W15'!$J$35:$J$55)+SUMPRODUCT(--('W15'!$M$59:$M$85=$M11),'W15'!$H$59:$H$85,'W15'!$I$59:$I$85+'W15'!$J$59:$J$85)+SUMPRODUCT(--('W15'!$M$89:$M$109=$M11),'W15'!$H$89:$H$109,'W15'!$I$89:$I$109+'W15'!$J$89:$J$109))=0,"",(SUMPRODUCT(--($M$9:$M$31=$M11),$H$9:$H$31,$I$9:$I$31+$J$9:$J$31)+SUMPRODUCT(--($M$35:$M$55=$M11),$H$35:$H$55,$I$35:$I$55+$J$35:$J$55)+SUMPRODUCT(--($M$59:$M$85=$M11),$H$59:$H$85,$I$59:$I$85+$J$59:$J$85)+SUMPRODUCT(--($M$89:$M$109=$M11),$H$89:$H$109,$I$89:$I$109+$J$89:$J$109))/(SUMPRODUCT(--('W15'!$M$9:$M$31=$M11),'W15'!$H$9:$H$31,'W15'!$I$9:$I$31+'W15'!$J$9:$J$31)+SUMPRODUCT(--('W15'!$M$35:$M$55=$M11),'W15'!$H$35:$H$55,'W15'!$I$35:$I$55+'W15'!$J$35:$J$55)+SUMPRODUCT(--('W15'!$M$59:$M$85=$M11),'W15'!$H$59:$H$85,'W15'!$I$59:$I$85+'W15'!$J$59:$J$85)+SUMPRODUCT(--('W15'!$M$89:$M$109=$M11),'W15'!$H$89:$H$109,'W15'!$I$89:$I$109+'W15'!$J$89:$J$109))-1))),"")</f>
        <v/>
      </c>
      <c r="M11" t="inlineStr">
        <is>
          <t>Panca inclinata 30° manubri</t>
        </is>
      </c>
      <c r="N11" t="inlineStr">
        <is>
          <t>G1</t>
        </is>
      </c>
    </row>
    <row r="12" ht="24" customHeight="1">
      <c r="A12" s="284" t="n"/>
      <c r="B12" s="284" t="n"/>
      <c r="C12" s="247" t="n">
        <v>2</v>
      </c>
      <c r="D12" s="284" t="n"/>
      <c r="E12" s="284" t="n"/>
      <c r="F12" s="284" t="n"/>
      <c r="G12" s="284" t="n"/>
      <c r="H12" s="160" t="n"/>
      <c r="I12" s="161" t="n"/>
      <c r="J12" s="161" t="n"/>
      <c r="K12" s="284" t="n"/>
      <c r="L12" s="295" t="n"/>
      <c r="M12" t="inlineStr">
        <is>
          <t>Panca inclinata 30° manubri</t>
        </is>
      </c>
      <c r="N12" t="inlineStr">
        <is>
          <t>G1</t>
        </is>
      </c>
    </row>
    <row r="13" ht="24" customHeight="1">
      <c r="A13" s="245" t="inlineStr">
        <is>
          <t>Spinta inclinata</t>
        </is>
      </c>
      <c r="B13" s="246" t="inlineStr">
        <is>
          <t>Spinta inclinata convergente</t>
        </is>
      </c>
      <c r="C13" s="247" t="n">
        <v>1</v>
      </c>
      <c r="D13" s="248" t="inlineStr">
        <is>
          <t>8–12</t>
        </is>
      </c>
      <c r="E13" s="248" t="n">
        <v>3</v>
      </c>
      <c r="F13" s="248" t="inlineStr">
        <is>
          <t>2–3 min</t>
        </is>
      </c>
      <c r="G13" s="249" t="n">
        <v>67.5</v>
      </c>
      <c r="H13" s="160" t="n"/>
      <c r="I13" s="161" t="n"/>
      <c r="J13" s="161" t="n"/>
      <c r="K13" s="162" t="inlineStr"/>
      <c r="L13" s="283">
        <f>IFERROR(IF($M13="","",IF((SUMPRODUCT(--($M$9:$M$31=$M13),$H$9:$H$31,$I$9:$I$31+$J$9:$J$31)+SUMPRODUCT(--($M$35:$M$55=$M13),$H$35:$H$55,$I$35:$I$55+$J$35:$J$55)+SUMPRODUCT(--($M$59:$M$85=$M13),$H$59:$H$85,$I$59:$I$85+$J$59:$J$85)+SUMPRODUCT(--($M$89:$M$109=$M13),$H$89:$H$109,$I$89:$I$109+$J$89:$J$109))=0,"",IF((SUMPRODUCT(--('W15'!$M$9:$M$31=$M13),'W15'!$H$9:$H$31,'W15'!$I$9:$I$31+'W15'!$J$9:$J$31)+SUMPRODUCT(--('W15'!$M$35:$M$55=$M13),'W15'!$H$35:$H$55,'W15'!$I$35:$I$55+'W15'!$J$35:$J$55)+SUMPRODUCT(--('W15'!$M$59:$M$85=$M13),'W15'!$H$59:$H$85,'W15'!$I$59:$I$85+'W15'!$J$59:$J$85)+SUMPRODUCT(--('W15'!$M$89:$M$109=$M13),'W15'!$H$89:$H$109,'W15'!$I$89:$I$109+'W15'!$J$89:$J$109))=0,"",(SUMPRODUCT(--($M$9:$M$31=$M13),$H$9:$H$31,$I$9:$I$31+$J$9:$J$31)+SUMPRODUCT(--($M$35:$M$55=$M13),$H$35:$H$55,$I$35:$I$55+$J$35:$J$55)+SUMPRODUCT(--($M$59:$M$85=$M13),$H$59:$H$85,$I$59:$I$85+$J$59:$J$85)+SUMPRODUCT(--($M$89:$M$109=$M13),$H$89:$H$109,$I$89:$I$109+$J$89:$J$109))/(SUMPRODUCT(--('W15'!$M$9:$M$31=$M13),'W15'!$H$9:$H$31,'W15'!$I$9:$I$31+'W15'!$J$9:$J$31)+SUMPRODUCT(--('W15'!$M$35:$M$55=$M13),'W15'!$H$35:$H$55,'W15'!$I$35:$I$55+'W15'!$J$35:$J$55)+SUMPRODUCT(--('W15'!$M$59:$M$85=$M13),'W15'!$H$59:$H$85,'W15'!$I$59:$I$85+'W15'!$J$59:$J$85)+SUMPRODUCT(--('W15'!$M$89:$M$109=$M13),'W15'!$H$89:$H$109,'W15'!$I$89:$I$109+'W15'!$J$89:$J$109))-1))),"")</f>
        <v/>
      </c>
      <c r="M13" t="inlineStr">
        <is>
          <t>Spinta inclinata convergente</t>
        </is>
      </c>
      <c r="N13" t="inlineStr">
        <is>
          <t>G1</t>
        </is>
      </c>
    </row>
    <row r="14" ht="24" customHeight="1">
      <c r="A14" s="251" t="inlineStr">
        <is>
          <t>Pec fly</t>
        </is>
      </c>
      <c r="B14" s="246" t="inlineStr">
        <is>
          <t>Croci ai cavi</t>
        </is>
      </c>
      <c r="C14" s="247" t="n">
        <v>1</v>
      </c>
      <c r="D14" s="252" t="inlineStr">
        <is>
          <t>12–20</t>
        </is>
      </c>
      <c r="E14" s="252" t="n">
        <v>3</v>
      </c>
      <c r="F14" s="252" t="inlineStr">
        <is>
          <t>60–90 s</t>
        </is>
      </c>
      <c r="G14" s="253" t="n">
        <v>20</v>
      </c>
      <c r="H14" s="160" t="n"/>
      <c r="I14" s="161" t="n"/>
      <c r="J14" s="161" t="n"/>
      <c r="K14" s="257" t="inlineStr">
        <is>
          <t>Unico isolamento diretto del petto</t>
        </is>
      </c>
      <c r="L14" s="283">
        <f>IFERROR(IF($M14="","",IF((SUMPRODUCT(--($M$9:$M$31=$M14),$H$9:$H$31,$I$9:$I$31+$J$9:$J$31)+SUMPRODUCT(--($M$35:$M$55=$M14),$H$35:$H$55,$I$35:$I$55+$J$35:$J$55)+SUMPRODUCT(--($M$59:$M$85=$M14),$H$59:$H$85,$I$59:$I$85+$J$59:$J$85)+SUMPRODUCT(--($M$89:$M$109=$M14),$H$89:$H$109,$I$89:$I$109+$J$89:$J$109))=0,"",IF((SUMPRODUCT(--('W15'!$M$9:$M$31=$M14),'W15'!$H$9:$H$31,'W15'!$I$9:$I$31+'W15'!$J$9:$J$31)+SUMPRODUCT(--('W15'!$M$35:$M$55=$M14),'W15'!$H$35:$H$55,'W15'!$I$35:$I$55+'W15'!$J$35:$J$55)+SUMPRODUCT(--('W15'!$M$59:$M$85=$M14),'W15'!$H$59:$H$85,'W15'!$I$59:$I$85+'W15'!$J$59:$J$85)+SUMPRODUCT(--('W15'!$M$89:$M$109=$M14),'W15'!$H$89:$H$109,'W15'!$I$89:$I$109+'W15'!$J$89:$J$109))=0,"",(SUMPRODUCT(--($M$9:$M$31=$M14),$H$9:$H$31,$I$9:$I$31+$J$9:$J$31)+SUMPRODUCT(--($M$35:$M$55=$M14),$H$35:$H$55,$I$35:$I$55+$J$35:$J$55)+SUMPRODUCT(--($M$59:$M$85=$M14),$H$59:$H$85,$I$59:$I$85+$J$59:$J$85)+SUMPRODUCT(--($M$89:$M$109=$M14),$H$89:$H$109,$I$89:$I$109+$J$89:$J$109))/(SUMPRODUCT(--('W15'!$M$9:$M$31=$M14),'W15'!$H$9:$H$31,'W15'!$I$9:$I$31+'W15'!$J$9:$J$31)+SUMPRODUCT(--('W15'!$M$35:$M$55=$M14),'W15'!$H$35:$H$55,'W15'!$I$35:$I$55+'W15'!$J$35:$J$55)+SUMPRODUCT(--('W15'!$M$59:$M$85=$M14),'W15'!$H$59:$H$85,'W15'!$I$59:$I$85+'W15'!$J$59:$J$85)+SUMPRODUCT(--('W15'!$M$89:$M$109=$M14),'W15'!$H$89:$H$109,'W15'!$I$89:$I$109+'W15'!$J$89:$J$109))-1))),"")</f>
        <v/>
      </c>
      <c r="M14" t="inlineStr">
        <is>
          <t>Croci ai cavi</t>
        </is>
      </c>
      <c r="N14" t="inlineStr">
        <is>
          <t>G1</t>
        </is>
      </c>
    </row>
    <row r="15" ht="24" customHeight="1">
      <c r="A15" s="245" t="inlineStr">
        <is>
          <t>Lat verticale</t>
        </is>
      </c>
      <c r="B15" s="246" t="inlineStr">
        <is>
          <t>Lat machine presa larga</t>
        </is>
      </c>
      <c r="C15" s="247" t="n">
        <v>1</v>
      </c>
      <c r="D15" s="248" t="inlineStr">
        <is>
          <t>8–12</t>
        </is>
      </c>
      <c r="E15" s="248" t="n">
        <v>3</v>
      </c>
      <c r="F15" s="248" t="inlineStr">
        <is>
          <t>2–3 min</t>
        </is>
      </c>
      <c r="G15" s="249" t="n">
        <v>90</v>
      </c>
      <c r="H15" s="160" t="n"/>
      <c r="I15" s="161" t="n"/>
      <c r="J15" s="161" t="n"/>
      <c r="K15" s="248" t="inlineStr">
        <is>
          <t>Priorità larghezza dorsale</t>
        </is>
      </c>
      <c r="L15" s="283">
        <f>IFERROR(IF($M15="","",IF((SUMPRODUCT(--($M$9:$M$31=$M15),$H$9:$H$31,$I$9:$I$31+$J$9:$J$31)+SUMPRODUCT(--($M$35:$M$55=$M15),$H$35:$H$55,$I$35:$I$55+$J$35:$J$55)+SUMPRODUCT(--($M$59:$M$85=$M15),$H$59:$H$85,$I$59:$I$85+$J$59:$J$85)+SUMPRODUCT(--($M$89:$M$109=$M15),$H$89:$H$109,$I$89:$I$109+$J$89:$J$109))=0,"",IF((SUMPRODUCT(--('W15'!$M$9:$M$31=$M15),'W15'!$H$9:$H$31,'W15'!$I$9:$I$31+'W15'!$J$9:$J$31)+SUMPRODUCT(--('W15'!$M$35:$M$55=$M15),'W15'!$H$35:$H$55,'W15'!$I$35:$I$55+'W15'!$J$35:$J$55)+SUMPRODUCT(--('W15'!$M$59:$M$85=$M15),'W15'!$H$59:$H$85,'W15'!$I$59:$I$85+'W15'!$J$59:$J$85)+SUMPRODUCT(--('W15'!$M$89:$M$109=$M15),'W15'!$H$89:$H$109,'W15'!$I$89:$I$109+'W15'!$J$89:$J$109))=0,"",(SUMPRODUCT(--($M$9:$M$31=$M15),$H$9:$H$31,$I$9:$I$31+$J$9:$J$31)+SUMPRODUCT(--($M$35:$M$55=$M15),$H$35:$H$55,$I$35:$I$55+$J$35:$J$55)+SUMPRODUCT(--($M$59:$M$85=$M15),$H$59:$H$85,$I$59:$I$85+$J$59:$J$85)+SUMPRODUCT(--($M$89:$M$109=$M15),$H$89:$H$109,$I$89:$I$109+$J$89:$J$109))/(SUMPRODUCT(--('W15'!$M$9:$M$31=$M15),'W15'!$H$9:$H$31,'W15'!$I$9:$I$31+'W15'!$J$9:$J$31)+SUMPRODUCT(--('W15'!$M$35:$M$55=$M15),'W15'!$H$35:$H$55,'W15'!$I$35:$I$55+'W15'!$J$35:$J$55)+SUMPRODUCT(--('W15'!$M$59:$M$85=$M15),'W15'!$H$59:$H$85,'W15'!$I$59:$I$85+'W15'!$J$59:$J$85)+SUMPRODUCT(--('W15'!$M$89:$M$109=$M15),'W15'!$H$89:$H$109,'W15'!$I$89:$I$109+'W15'!$J$89:$J$109))-1))),"")</f>
        <v/>
      </c>
      <c r="M15" t="inlineStr">
        <is>
          <t>Lat machine presa larga</t>
        </is>
      </c>
      <c r="N15" t="inlineStr">
        <is>
          <t>G1</t>
        </is>
      </c>
    </row>
    <row r="16" ht="24" customHeight="1">
      <c r="A16" s="284" t="n"/>
      <c r="B16" s="284" t="n"/>
      <c r="C16" s="247" t="n">
        <v>2</v>
      </c>
      <c r="D16" s="284" t="n"/>
      <c r="E16" s="284" t="n"/>
      <c r="F16" s="284" t="n"/>
      <c r="G16" s="284" t="n"/>
      <c r="H16" s="160" t="n"/>
      <c r="I16" s="161" t="n"/>
      <c r="J16" s="161" t="n"/>
      <c r="K16" s="284" t="n"/>
      <c r="L16" s="295" t="n"/>
      <c r="M16" t="inlineStr">
        <is>
          <t>Lat machine presa larga</t>
        </is>
      </c>
      <c r="N16" t="inlineStr">
        <is>
          <t>G1</t>
        </is>
      </c>
    </row>
    <row r="17" ht="24" customHeight="1">
      <c r="A17" s="245" t="inlineStr">
        <is>
          <t>Row orizzontale</t>
        </is>
      </c>
      <c r="B17" s="246" t="inlineStr">
        <is>
          <t>Dorsey machine monopodalica</t>
        </is>
      </c>
      <c r="C17" s="247" t="n">
        <v>1</v>
      </c>
      <c r="D17" s="248" t="inlineStr">
        <is>
          <t>8–12</t>
        </is>
      </c>
      <c r="E17" s="248" t="n">
        <v>3</v>
      </c>
      <c r="F17" s="248" t="inlineStr">
        <is>
          <t>2–3 min</t>
        </is>
      </c>
      <c r="G17" s="159" t="n"/>
      <c r="H17" s="160" t="n"/>
      <c r="I17" s="161" t="n"/>
      <c r="J17" s="161" t="n"/>
      <c r="K17" s="248" t="inlineStr">
        <is>
          <t>Unilaterale</t>
        </is>
      </c>
      <c r="L17" s="283">
        <f>IFERROR(IF($M17="","",IF((SUMPRODUCT(--($M$9:$M$31=$M17),$H$9:$H$31,$I$9:$I$31+$J$9:$J$31)+SUMPRODUCT(--($M$35:$M$55=$M17),$H$35:$H$55,$I$35:$I$55+$J$35:$J$55)+SUMPRODUCT(--($M$59:$M$85=$M17),$H$59:$H$85,$I$59:$I$85+$J$59:$J$85)+SUMPRODUCT(--($M$89:$M$109=$M17),$H$89:$H$109,$I$89:$I$109+$J$89:$J$109))=0,"",IF((SUMPRODUCT(--('W15'!$M$9:$M$31=$M17),'W15'!$H$9:$H$31,'W15'!$I$9:$I$31+'W15'!$J$9:$J$31)+SUMPRODUCT(--('W15'!$M$35:$M$55=$M17),'W15'!$H$35:$H$55,'W15'!$I$35:$I$55+'W15'!$J$35:$J$55)+SUMPRODUCT(--('W15'!$M$59:$M$85=$M17),'W15'!$H$59:$H$85,'W15'!$I$59:$I$85+'W15'!$J$59:$J$85)+SUMPRODUCT(--('W15'!$M$89:$M$109=$M17),'W15'!$H$89:$H$109,'W15'!$I$89:$I$109+'W15'!$J$89:$J$109))=0,"",(SUMPRODUCT(--($M$9:$M$31=$M17),$H$9:$H$31,$I$9:$I$31+$J$9:$J$31)+SUMPRODUCT(--($M$35:$M$55=$M17),$H$35:$H$55,$I$35:$I$55+$J$35:$J$55)+SUMPRODUCT(--($M$59:$M$85=$M17),$H$59:$H$85,$I$59:$I$85+$J$59:$J$85)+SUMPRODUCT(--($M$89:$M$109=$M17),$H$89:$H$109,$I$89:$I$109+$J$89:$J$109))/(SUMPRODUCT(--('W15'!$M$9:$M$31=$M17),'W15'!$H$9:$H$31,'W15'!$I$9:$I$31+'W15'!$J$9:$J$31)+SUMPRODUCT(--('W15'!$M$35:$M$55=$M17),'W15'!$H$35:$H$55,'W15'!$I$35:$I$55+'W15'!$J$35:$J$55)+SUMPRODUCT(--('W15'!$M$59:$M$85=$M17),'W15'!$H$59:$H$85,'W15'!$I$59:$I$85+'W15'!$J$59:$J$85)+SUMPRODUCT(--('W15'!$M$89:$M$109=$M17),'W15'!$H$89:$H$109,'W15'!$I$89:$I$109+'W15'!$J$89:$J$109))-1))),"")</f>
        <v/>
      </c>
      <c r="M17" t="inlineStr">
        <is>
          <t>Dorsey machine monopodalica</t>
        </is>
      </c>
      <c r="N17" t="inlineStr">
        <is>
          <t>G1</t>
        </is>
      </c>
    </row>
    <row r="18" ht="24" customHeight="1">
      <c r="A18" s="284" t="n"/>
      <c r="B18" s="284" t="n"/>
      <c r="C18" s="247" t="n">
        <v>2</v>
      </c>
      <c r="D18" s="284" t="n"/>
      <c r="E18" s="284" t="n"/>
      <c r="F18" s="284" t="n"/>
      <c r="G18" s="189" t="n"/>
      <c r="H18" s="168" t="n"/>
      <c r="I18" s="168" t="n"/>
      <c r="J18" s="168" t="n"/>
      <c r="K18" s="284" t="n"/>
      <c r="L18" s="295" t="n"/>
      <c r="M18" t="inlineStr">
        <is>
          <t>Dorsey machine monopodalica</t>
        </is>
      </c>
      <c r="N18" t="inlineStr">
        <is>
          <t>G1</t>
        </is>
      </c>
    </row>
    <row r="19" ht="24" customHeight="1">
      <c r="A19" s="245" t="inlineStr">
        <is>
          <t>Laterale</t>
        </is>
      </c>
      <c r="B19" s="246" t="inlineStr">
        <is>
          <t>Alzate laterali cavo singolo</t>
        </is>
      </c>
      <c r="C19" s="247" t="n">
        <v>1</v>
      </c>
      <c r="D19" s="248" t="inlineStr">
        <is>
          <t>12–20</t>
        </is>
      </c>
      <c r="E19" s="248" t="n">
        <v>3</v>
      </c>
      <c r="F19" s="248" t="inlineStr">
        <is>
          <t>60–90 s</t>
        </is>
      </c>
      <c r="G19" s="158" t="n"/>
      <c r="H19" s="168" t="n"/>
      <c r="I19" s="168" t="n"/>
      <c r="J19" s="168" t="n"/>
      <c r="K19" s="248" t="inlineStr">
        <is>
          <t>PRIORITÀ DELTOIDE LATERALE</t>
        </is>
      </c>
      <c r="L19" s="283">
        <f>IFERROR(IF($M19="","",IF((SUMPRODUCT(--($M$9:$M$31=$M19),$H$9:$H$31,$I$9:$I$31+$J$9:$J$31)+SUMPRODUCT(--($M$35:$M$55=$M19),$H$35:$H$55,$I$35:$I$55+$J$35:$J$55)+SUMPRODUCT(--($M$59:$M$85=$M19),$H$59:$H$85,$I$59:$I$85+$J$59:$J$85)+SUMPRODUCT(--($M$89:$M$109=$M19),$H$89:$H$109,$I$89:$I$109+$J$89:$J$109))=0,"",IF((SUMPRODUCT(--('W15'!$M$9:$M$31=$M19),'W15'!$H$9:$H$31,'W15'!$I$9:$I$31+'W15'!$J$9:$J$31)+SUMPRODUCT(--('W15'!$M$35:$M$55=$M19),'W15'!$H$35:$H$55,'W15'!$I$35:$I$55+'W15'!$J$35:$J$55)+SUMPRODUCT(--('W15'!$M$59:$M$85=$M19),'W15'!$H$59:$H$85,'W15'!$I$59:$I$85+'W15'!$J$59:$J$85)+SUMPRODUCT(--('W15'!$M$89:$M$109=$M19),'W15'!$H$89:$H$109,'W15'!$I$89:$I$109+'W15'!$J$89:$J$109))=0,"",(SUMPRODUCT(--($M$9:$M$31=$M19),$H$9:$H$31,$I$9:$I$31+$J$9:$J$31)+SUMPRODUCT(--($M$35:$M$55=$M19),$H$35:$H$55,$I$35:$I$55+$J$35:$J$55)+SUMPRODUCT(--($M$59:$M$85=$M19),$H$59:$H$85,$I$59:$I$85+$J$59:$J$85)+SUMPRODUCT(--($M$89:$M$109=$M19),$H$89:$H$109,$I$89:$I$109+$J$89:$J$109))/(SUMPRODUCT(--('W15'!$M$9:$M$31=$M19),'W15'!$H$9:$H$31,'W15'!$I$9:$I$31+'W15'!$J$9:$J$31)+SUMPRODUCT(--('W15'!$M$35:$M$55=$M19),'W15'!$H$35:$H$55,'W15'!$I$35:$I$55+'W15'!$J$35:$J$55)+SUMPRODUCT(--('W15'!$M$59:$M$85=$M19),'W15'!$H$59:$H$85,'W15'!$I$59:$I$85+'W15'!$J$59:$J$85)+SUMPRODUCT(--('W15'!$M$89:$M$109=$M19),'W15'!$H$89:$H$109,'W15'!$I$89:$I$109+'W15'!$J$89:$J$109))-1))),"")</f>
        <v/>
      </c>
      <c r="M19" t="inlineStr">
        <is>
          <t>Alzate laterali cavo singolo</t>
        </is>
      </c>
      <c r="N19" t="inlineStr">
        <is>
          <t>G1</t>
        </is>
      </c>
    </row>
    <row r="20" ht="24" customHeight="1">
      <c r="A20" s="284" t="n"/>
      <c r="B20" s="284" t="n"/>
      <c r="C20" s="247" t="n">
        <v>2</v>
      </c>
      <c r="D20" s="284" t="n"/>
      <c r="E20" s="284" t="n"/>
      <c r="F20" s="284" t="n"/>
      <c r="G20" s="189" t="n"/>
      <c r="H20" s="168" t="n"/>
      <c r="I20" s="168" t="n"/>
      <c r="J20" s="168" t="n"/>
      <c r="K20" s="284" t="n"/>
      <c r="L20" s="295" t="n"/>
      <c r="M20" t="inlineStr">
        <is>
          <t>Alzate laterali cavo singolo</t>
        </is>
      </c>
      <c r="N20" t="inlineStr">
        <is>
          <t>G1</t>
        </is>
      </c>
    </row>
    <row r="21" ht="24" customHeight="1">
      <c r="A21" s="245" t="inlineStr">
        <is>
          <t>Tricipite</t>
        </is>
      </c>
      <c r="B21" s="246" t="inlineStr">
        <is>
          <t>Pushdown corda</t>
        </is>
      </c>
      <c r="C21" s="247" t="n">
        <v>1</v>
      </c>
      <c r="D21" s="248" t="inlineStr">
        <is>
          <t>10–15</t>
        </is>
      </c>
      <c r="E21" s="248" t="n">
        <v>3</v>
      </c>
      <c r="F21" s="248" t="inlineStr">
        <is>
          <t>60–90 s</t>
        </is>
      </c>
      <c r="G21" s="158" t="n"/>
      <c r="H21" s="168" t="n"/>
      <c r="I21" s="168" t="n"/>
      <c r="J21" s="168" t="n"/>
      <c r="K21" s="250" t="inlineStr">
        <is>
          <t>Mantenimento</t>
        </is>
      </c>
      <c r="L21" s="283">
        <f>IFERROR(IF($M21="","",IF((SUMPRODUCT(--($M$9:$M$31=$M21),$H$9:$H$31,$I$9:$I$31+$J$9:$J$31)+SUMPRODUCT(--($M$35:$M$55=$M21),$H$35:$H$55,$I$35:$I$55+$J$35:$J$55)+SUMPRODUCT(--($M$59:$M$85=$M21),$H$59:$H$85,$I$59:$I$85+$J$59:$J$85)+SUMPRODUCT(--($M$89:$M$109=$M21),$H$89:$H$109,$I$89:$I$109+$J$89:$J$109))=0,"",IF((SUMPRODUCT(--('W15'!$M$9:$M$31=$M21),'W15'!$H$9:$H$31,'W15'!$I$9:$I$31+'W15'!$J$9:$J$31)+SUMPRODUCT(--('W15'!$M$35:$M$55=$M21),'W15'!$H$35:$H$55,'W15'!$I$35:$I$55+'W15'!$J$35:$J$55)+SUMPRODUCT(--('W15'!$M$59:$M$85=$M21),'W15'!$H$59:$H$85,'W15'!$I$59:$I$85+'W15'!$J$59:$J$85)+SUMPRODUCT(--('W15'!$M$89:$M$109=$M21),'W15'!$H$89:$H$109,'W15'!$I$89:$I$109+'W15'!$J$89:$J$109))=0,"",(SUMPRODUCT(--($M$9:$M$31=$M21),$H$9:$H$31,$I$9:$I$31+$J$9:$J$31)+SUMPRODUCT(--($M$35:$M$55=$M21),$H$35:$H$55,$I$35:$I$55+$J$35:$J$55)+SUMPRODUCT(--($M$59:$M$85=$M21),$H$59:$H$85,$I$59:$I$85+$J$59:$J$85)+SUMPRODUCT(--($M$89:$M$109=$M21),$H$89:$H$109,$I$89:$I$109+$J$89:$J$109))/(SUMPRODUCT(--('W15'!$M$9:$M$31=$M21),'W15'!$H$9:$H$31,'W15'!$I$9:$I$31+'W15'!$J$9:$J$31)+SUMPRODUCT(--('W15'!$M$35:$M$55=$M21),'W15'!$H$35:$H$55,'W15'!$I$35:$I$55+'W15'!$J$35:$J$55)+SUMPRODUCT(--('W15'!$M$59:$M$85=$M21),'W15'!$H$59:$H$85,'W15'!$I$59:$I$85+'W15'!$J$59:$J$85)+SUMPRODUCT(--('W15'!$M$89:$M$109=$M21),'W15'!$H$89:$H$109,'W15'!$I$89:$I$109+'W15'!$J$89:$J$109))-1))),"")</f>
        <v/>
      </c>
      <c r="M21" t="inlineStr">
        <is>
          <t>Pushdown corda</t>
        </is>
      </c>
      <c r="N21" t="inlineStr">
        <is>
          <t>G1</t>
        </is>
      </c>
    </row>
    <row r="22" ht="24" customHeight="1">
      <c r="A22" s="254" t="inlineStr">
        <is>
          <t>VOLUME GIORNO  •  13 serie programmate     |     Ogni riga = una serie reale</t>
        </is>
      </c>
      <c r="B22" s="286" t="n"/>
      <c r="C22" s="286" t="n"/>
      <c r="D22" s="286" t="n"/>
      <c r="E22" s="286" t="n"/>
      <c r="F22" s="286" t="n"/>
      <c r="G22" s="286" t="n"/>
      <c r="H22" s="286" t="n"/>
      <c r="I22" s="286" t="n"/>
      <c r="J22" s="286" t="n"/>
      <c r="K22" s="287" t="n"/>
    </row>
    <row r="23" ht="30" customHeight="1">
      <c r="A23" s="195" t="n"/>
      <c r="B23" s="196" t="n"/>
      <c r="C23" s="197" t="n"/>
      <c r="D23" s="197" t="n"/>
      <c r="E23" s="197" t="n"/>
      <c r="F23" s="197" t="n"/>
      <c r="G23" s="198" t="n"/>
      <c r="H23" s="198" t="n"/>
      <c r="I23" s="199" t="n"/>
      <c r="J23" s="199" t="n"/>
      <c r="K23" s="200" t="n"/>
    </row>
    <row r="24" ht="25" customHeight="1">
      <c r="A24" s="258" t="inlineStr">
        <is>
          <t>GIORNO 2  •  LOWER A — QUAD DOMINANT</t>
        </is>
      </c>
      <c r="B24" s="286" t="n"/>
      <c r="C24" s="286" t="n"/>
      <c r="D24" s="286" t="n"/>
      <c r="E24" s="286" t="n"/>
      <c r="F24" s="286" t="n"/>
      <c r="G24" s="286" t="n"/>
      <c r="H24" s="286" t="n"/>
      <c r="I24" s="286" t="n"/>
      <c r="J24" s="286" t="n"/>
      <c r="K24" s="287" t="n"/>
    </row>
    <row r="25" ht="28" customHeight="1">
      <c r="A25" s="259" t="inlineStr">
        <is>
          <t>Movimento</t>
        </is>
      </c>
      <c r="B25" s="259" t="inlineStr">
        <is>
          <t>Esercizio effettivo</t>
        </is>
      </c>
      <c r="C25" s="259" t="inlineStr">
        <is>
          <t>Set</t>
        </is>
      </c>
      <c r="D25" s="259" t="inlineStr">
        <is>
          <t>Reps target</t>
        </is>
      </c>
      <c r="E25" s="259" t="inlineStr">
        <is>
          <t>RIR target</t>
        </is>
      </c>
      <c r="F25" s="259" t="inlineStr">
        <is>
          <t>Recupero</t>
        </is>
      </c>
      <c r="G25" s="260" t="inlineStr">
        <is>
          <t>Carico pianificato</t>
        </is>
      </c>
      <c r="H25" s="260" t="n"/>
      <c r="I25" s="261" t="n"/>
      <c r="J25" s="261" t="n"/>
      <c r="K25" s="259" t="inlineStr">
        <is>
          <t>Note</t>
        </is>
      </c>
      <c r="L25" s="283" t="inlineStr"/>
    </row>
    <row r="26" ht="24" customHeight="1">
      <c r="A26" s="251" t="inlineStr">
        <is>
          <t>Quad squat</t>
        </is>
      </c>
      <c r="B26" s="246" t="inlineStr">
        <is>
          <t>Box squat alto high-bar</t>
        </is>
      </c>
      <c r="C26" s="247" t="n">
        <v>1</v>
      </c>
      <c r="D26" s="252" t="inlineStr">
        <is>
          <t>6–10</t>
        </is>
      </c>
      <c r="E26" s="252" t="n">
        <v>3</v>
      </c>
      <c r="F26" s="252" t="inlineStr">
        <is>
          <t>3–4 min</t>
        </is>
      </c>
      <c r="G26" s="253" t="n">
        <v>170</v>
      </c>
      <c r="H26" s="160" t="n"/>
      <c r="I26" s="161" t="n"/>
      <c r="J26" s="161" t="n"/>
      <c r="K26" s="164" t="inlineStr"/>
      <c r="L26" s="283">
        <f>IFERROR(IF($M26="","",IF((SUMPRODUCT(--($M$9:$M$31=$M26),$H$9:$H$31,$I$9:$I$31+$J$9:$J$31)+SUMPRODUCT(--($M$35:$M$55=$M26),$H$35:$H$55,$I$35:$I$55+$J$35:$J$55)+SUMPRODUCT(--($M$59:$M$85=$M26),$H$59:$H$85,$I$59:$I$85+$J$59:$J$85)+SUMPRODUCT(--($M$89:$M$109=$M26),$H$89:$H$109,$I$89:$I$109+$J$89:$J$109))=0,"",IF((SUMPRODUCT(--('W15'!$M$9:$M$31=$M26),'W15'!$H$9:$H$31,'W15'!$I$9:$I$31+'W15'!$J$9:$J$31)+SUMPRODUCT(--('W15'!$M$35:$M$55=$M26),'W15'!$H$35:$H$55,'W15'!$I$35:$I$55+'W15'!$J$35:$J$55)+SUMPRODUCT(--('W15'!$M$59:$M$85=$M26),'W15'!$H$59:$H$85,'W15'!$I$59:$I$85+'W15'!$J$59:$J$85)+SUMPRODUCT(--('W15'!$M$89:$M$109=$M26),'W15'!$H$89:$H$109,'W15'!$I$89:$I$109+'W15'!$J$89:$J$109))=0,"",(SUMPRODUCT(--($M$9:$M$31=$M26),$H$9:$H$31,$I$9:$I$31+$J$9:$J$31)+SUMPRODUCT(--($M$35:$M$55=$M26),$H$35:$H$55,$I$35:$I$55+$J$35:$J$55)+SUMPRODUCT(--($M$59:$M$85=$M26),$H$59:$H$85,$I$59:$I$85+$J$59:$J$85)+SUMPRODUCT(--($M$89:$M$109=$M26),$H$89:$H$109,$I$89:$I$109+$J$89:$J$109))/(SUMPRODUCT(--('W15'!$M$9:$M$31=$M26),'W15'!$H$9:$H$31,'W15'!$I$9:$I$31+'W15'!$J$9:$J$31)+SUMPRODUCT(--('W15'!$M$35:$M$55=$M26),'W15'!$H$35:$H$55,'W15'!$I$35:$I$55+'W15'!$J$35:$J$55)+SUMPRODUCT(--('W15'!$M$59:$M$85=$M26),'W15'!$H$59:$H$85,'W15'!$I$59:$I$85+'W15'!$J$59:$J$85)+SUMPRODUCT(--('W15'!$M$89:$M$109=$M26),'W15'!$H$89:$H$109,'W15'!$I$89:$I$109+'W15'!$J$89:$J$109))-1))),"")</f>
        <v/>
      </c>
      <c r="M26" t="inlineStr">
        <is>
          <t>Box squat alto high-bar</t>
        </is>
      </c>
      <c r="N26" t="inlineStr">
        <is>
          <t>G2</t>
        </is>
      </c>
    </row>
    <row r="27" ht="24" customHeight="1">
      <c r="A27" s="284" t="n"/>
      <c r="B27" s="284" t="n"/>
      <c r="C27" s="247" t="n">
        <v>2</v>
      </c>
      <c r="D27" s="284" t="n"/>
      <c r="E27" s="284" t="n"/>
      <c r="F27" s="284" t="n"/>
      <c r="G27" s="284" t="n"/>
      <c r="H27" s="160" t="n"/>
      <c r="I27" s="161" t="n"/>
      <c r="J27" s="161" t="n"/>
      <c r="K27" s="189" t="n"/>
      <c r="L27" s="295" t="n"/>
      <c r="M27" t="inlineStr">
        <is>
          <t>Box squat alto high-bar</t>
        </is>
      </c>
      <c r="N27" t="inlineStr">
        <is>
          <t>G2</t>
        </is>
      </c>
    </row>
    <row r="28" ht="24" customHeight="1">
      <c r="A28" s="251" t="inlineStr">
        <is>
          <t>Pressa</t>
        </is>
      </c>
      <c r="B28" s="246" t="inlineStr">
        <is>
          <t>Leg press unilaterale</t>
        </is>
      </c>
      <c r="C28" s="247" t="n">
        <v>1</v>
      </c>
      <c r="D28" s="252" t="inlineStr">
        <is>
          <t>8–15</t>
        </is>
      </c>
      <c r="E28" s="252" t="n">
        <v>3</v>
      </c>
      <c r="F28" s="252" t="inlineStr">
        <is>
          <t>2–3 min</t>
        </is>
      </c>
      <c r="G28" s="253" t="n">
        <v>160</v>
      </c>
      <c r="H28" s="160" t="n"/>
      <c r="I28" s="161" t="n"/>
      <c r="J28" s="161" t="n"/>
      <c r="K28" s="164" t="inlineStr"/>
      <c r="L28" s="283">
        <f>IFERROR(IF($M28="","",IF((SUMPRODUCT(--($M$9:$M$31=$M28),$H$9:$H$31,$I$9:$I$31+$J$9:$J$31)+SUMPRODUCT(--($M$35:$M$55=$M28),$H$35:$H$55,$I$35:$I$55+$J$35:$J$55)+SUMPRODUCT(--($M$59:$M$85=$M28),$H$59:$H$85,$I$59:$I$85+$J$59:$J$85)+SUMPRODUCT(--($M$89:$M$109=$M28),$H$89:$H$109,$I$89:$I$109+$J$89:$J$109))=0,"",IF((SUMPRODUCT(--('W15'!$M$9:$M$31=$M28),'W15'!$H$9:$H$31,'W15'!$I$9:$I$31+'W15'!$J$9:$J$31)+SUMPRODUCT(--('W15'!$M$35:$M$55=$M28),'W15'!$H$35:$H$55,'W15'!$I$35:$I$55+'W15'!$J$35:$J$55)+SUMPRODUCT(--('W15'!$M$59:$M$85=$M28),'W15'!$H$59:$H$85,'W15'!$I$59:$I$85+'W15'!$J$59:$J$85)+SUMPRODUCT(--('W15'!$M$89:$M$109=$M28),'W15'!$H$89:$H$109,'W15'!$I$89:$I$109+'W15'!$J$89:$J$109))=0,"",(SUMPRODUCT(--($M$9:$M$31=$M28),$H$9:$H$31,$I$9:$I$31+$J$9:$J$31)+SUMPRODUCT(--($M$35:$M$55=$M28),$H$35:$H$55,$I$35:$I$55+$J$35:$J$55)+SUMPRODUCT(--($M$59:$M$85=$M28),$H$59:$H$85,$I$59:$I$85+$J$59:$J$85)+SUMPRODUCT(--($M$89:$M$109=$M28),$H$89:$H$109,$I$89:$I$109+$J$89:$J$109))/(SUMPRODUCT(--('W15'!$M$9:$M$31=$M28),'W15'!$H$9:$H$31,'W15'!$I$9:$I$31+'W15'!$J$9:$J$31)+SUMPRODUCT(--('W15'!$M$35:$M$55=$M28),'W15'!$H$35:$H$55,'W15'!$I$35:$I$55+'W15'!$J$35:$J$55)+SUMPRODUCT(--('W15'!$M$59:$M$85=$M28),'W15'!$H$59:$H$85,'W15'!$I$59:$I$85+'W15'!$J$59:$J$85)+SUMPRODUCT(--('W15'!$M$89:$M$109=$M28),'W15'!$H$89:$H$109,'W15'!$I$89:$I$109+'W15'!$J$89:$J$109))-1))),"")</f>
        <v/>
      </c>
      <c r="M28" t="inlineStr">
        <is>
          <t>Leg press unilaterale</t>
        </is>
      </c>
      <c r="N28" t="inlineStr">
        <is>
          <t>G2</t>
        </is>
      </c>
    </row>
    <row r="29" ht="24" customHeight="1">
      <c r="A29" s="284" t="n"/>
      <c r="B29" s="284" t="n"/>
      <c r="C29" s="247" t="n">
        <v>2</v>
      </c>
      <c r="D29" s="284" t="n"/>
      <c r="E29" s="284" t="n"/>
      <c r="F29" s="284" t="n"/>
      <c r="G29" s="284" t="n"/>
      <c r="H29" s="160" t="n"/>
      <c r="I29" s="161" t="n"/>
      <c r="J29" s="161" t="n"/>
      <c r="K29" s="189" t="n"/>
      <c r="L29" s="295" t="n"/>
      <c r="M29" t="inlineStr">
        <is>
          <t>Leg press unilaterale</t>
        </is>
      </c>
      <c r="N29" t="inlineStr">
        <is>
          <t>G2</t>
        </is>
      </c>
    </row>
    <row r="30" ht="24" customHeight="1">
      <c r="A30" s="251" t="inlineStr">
        <is>
          <t>Estensione ginocchio</t>
        </is>
      </c>
      <c r="B30" s="246" t="inlineStr">
        <is>
          <t>Leg extension unilaterale</t>
        </is>
      </c>
      <c r="C30" s="247" t="n">
        <v>1</v>
      </c>
      <c r="D30" s="252" t="inlineStr">
        <is>
          <t>10–20</t>
        </is>
      </c>
      <c r="E30" s="252" t="n">
        <v>3</v>
      </c>
      <c r="F30" s="252" t="inlineStr">
        <is>
          <t>90–120 s</t>
        </is>
      </c>
      <c r="G30" s="252" t="n">
        <v>65</v>
      </c>
      <c r="H30" s="168" t="n"/>
      <c r="I30" s="168" t="n"/>
      <c r="J30" s="168" t="n"/>
      <c r="K30" s="166" t="inlineStr"/>
      <c r="L30" s="283">
        <f>IFERROR(IF($M30="","",IF((SUMPRODUCT(--($M$9:$M$31=$M30),$H$9:$H$31,$I$9:$I$31+$J$9:$J$31)+SUMPRODUCT(--($M$35:$M$55=$M30),$H$35:$H$55,$I$35:$I$55+$J$35:$J$55)+SUMPRODUCT(--($M$59:$M$85=$M30),$H$59:$H$85,$I$59:$I$85+$J$59:$J$85)+SUMPRODUCT(--($M$89:$M$109=$M30),$H$89:$H$109,$I$89:$I$109+$J$89:$J$109))=0,"",IF((SUMPRODUCT(--('W15'!$M$9:$M$31=$M30),'W15'!$H$9:$H$31,'W15'!$I$9:$I$31+'W15'!$J$9:$J$31)+SUMPRODUCT(--('W15'!$M$35:$M$55=$M30),'W15'!$H$35:$H$55,'W15'!$I$35:$I$55+'W15'!$J$35:$J$55)+SUMPRODUCT(--('W15'!$M$59:$M$85=$M30),'W15'!$H$59:$H$85,'W15'!$I$59:$I$85+'W15'!$J$59:$J$85)+SUMPRODUCT(--('W15'!$M$89:$M$109=$M30),'W15'!$H$89:$H$109,'W15'!$I$89:$I$109+'W15'!$J$89:$J$109))=0,"",(SUMPRODUCT(--($M$9:$M$31=$M30),$H$9:$H$31,$I$9:$I$31+$J$9:$J$31)+SUMPRODUCT(--($M$35:$M$55=$M30),$H$35:$H$55,$I$35:$I$55+$J$35:$J$55)+SUMPRODUCT(--($M$59:$M$85=$M30),$H$59:$H$85,$I$59:$I$85+$J$59:$J$85)+SUMPRODUCT(--($M$89:$M$109=$M30),$H$89:$H$109,$I$89:$I$109+$J$89:$J$109))/(SUMPRODUCT(--('W15'!$M$9:$M$31=$M30),'W15'!$H$9:$H$31,'W15'!$I$9:$I$31+'W15'!$J$9:$J$31)+SUMPRODUCT(--('W15'!$M$35:$M$55=$M30),'W15'!$H$35:$H$55,'W15'!$I$35:$I$55+'W15'!$J$35:$J$55)+SUMPRODUCT(--('W15'!$M$59:$M$85=$M30),'W15'!$H$59:$H$85,'W15'!$I$59:$I$85+'W15'!$J$59:$J$85)+SUMPRODUCT(--('W15'!$M$89:$M$109=$M30),'W15'!$H$89:$H$109,'W15'!$I$89:$I$109+'W15'!$J$89:$J$109))-1))),"")</f>
        <v/>
      </c>
      <c r="M30" t="inlineStr">
        <is>
          <t>Leg extension unilaterale</t>
        </is>
      </c>
      <c r="N30" t="inlineStr">
        <is>
          <t>G2</t>
        </is>
      </c>
    </row>
    <row r="31" ht="24" customHeight="1">
      <c r="A31" s="245" t="inlineStr">
        <is>
          <t>Flessione ginocchio</t>
        </is>
      </c>
      <c r="B31" s="287" t="n"/>
      <c r="C31" s="286" t="n"/>
      <c r="D31" s="287" t="n"/>
      <c r="E31" s="286" t="n"/>
      <c r="F31" s="286" t="n"/>
      <c r="G31" s="287" t="n"/>
      <c r="H31" s="286" t="n"/>
      <c r="I31" s="286" t="n"/>
      <c r="J31" s="286" t="n"/>
      <c r="K31" s="296" t="n"/>
      <c r="L31" s="287" t="n"/>
    </row>
    <row r="32" ht="24" customHeight="1">
      <c r="A32" s="284" t="n"/>
      <c r="B32" s="291" t="n"/>
      <c r="C32" s="247" t="n">
        <v>2</v>
      </c>
      <c r="D32" s="291" t="n"/>
      <c r="E32" s="291" t="n"/>
      <c r="F32" s="291" t="n"/>
      <c r="G32" s="291" t="n"/>
      <c r="H32" s="168" t="n"/>
      <c r="I32" s="168" t="n"/>
      <c r="J32" s="168" t="n"/>
      <c r="K32" s="297" t="n"/>
      <c r="M32" t="inlineStr">
        <is>
          <t>Leg extension unilaterale</t>
        </is>
      </c>
      <c r="N32" t="inlineStr">
        <is>
          <t>G2</t>
        </is>
      </c>
    </row>
    <row r="33" ht="24" customHeight="1">
      <c r="A33" s="288" t="inlineStr">
        <is>
          <t>Adduttori</t>
        </is>
      </c>
      <c r="B33" s="286" t="n"/>
      <c r="C33" s="286" t="n"/>
      <c r="D33" s="286" t="n"/>
      <c r="E33" s="286" t="n"/>
      <c r="F33" s="286" t="n"/>
      <c r="G33" s="286" t="n"/>
      <c r="H33" s="286" t="n"/>
      <c r="I33" s="286" t="n"/>
      <c r="J33" s="286" t="n"/>
      <c r="K33" s="286" t="n"/>
      <c r="L33" s="287" t="n"/>
    </row>
    <row r="34" ht="24" customHeight="1">
      <c r="A34" s="256" t="inlineStr">
        <is>
          <t>Polpaccio</t>
        </is>
      </c>
      <c r="B34" s="256" t="inlineStr">
        <is>
          <t>Smith calf raise in piedi</t>
        </is>
      </c>
      <c r="C34" s="256" t="n">
        <v>1</v>
      </c>
      <c r="D34" s="256" t="inlineStr">
        <is>
          <t>8–15</t>
        </is>
      </c>
      <c r="E34" s="256" t="n">
        <v>3</v>
      </c>
      <c r="F34" s="256" t="inlineStr">
        <is>
          <t>90–120 s</t>
        </is>
      </c>
      <c r="G34" s="244" t="n"/>
      <c r="H34" s="244" t="n"/>
      <c r="I34" s="244" t="n"/>
      <c r="J34" s="244" t="n"/>
      <c r="K34" s="256" t="inlineStr">
        <is>
          <t>Pausa in massimo allungamento</t>
        </is>
      </c>
      <c r="L34" s="289">
        <f>IFERROR(IF($M34="","",IF((SUMPRODUCT(--($M$9:$M$31=$M34),$H$9:$H$31,$I$9:$I$31+$J$9:$J$31)+SUMPRODUCT(--($M$35:$M$55=$M34),$H$35:$H$55,$I$35:$I$55+$J$35:$J$55)+SUMPRODUCT(--($M$59:$M$85=$M34),$H$59:$H$85,$I$59:$I$85+$J$59:$J$85)+SUMPRODUCT(--($M$89:$M$109=$M34),$H$89:$H$109,$I$89:$I$109+$J$89:$J$109))=0,"",IF((SUMPRODUCT(--('W15'!$M$9:$M$31=$M34),'W15'!$H$9:$H$31,'W15'!$I$9:$I$31+'W15'!$J$9:$J$31)+SUMPRODUCT(--('W15'!$M$35:$M$55=$M34),'W15'!$H$35:$H$55,'W15'!$I$35:$I$55+'W15'!$J$35:$J$55)+SUMPRODUCT(--('W15'!$M$59:$M$85=$M34),'W15'!$H$59:$H$85,'W15'!$I$59:$I$85+'W15'!$J$59:$J$85)+SUMPRODUCT(--('W15'!$M$89:$M$109=$M34),'W15'!$H$89:$H$109,'W15'!$I$89:$I$109+'W15'!$J$89:$J$109))=0,"",(SUMPRODUCT(--($M$9:$M$31=$M34),$H$9:$H$31,$I$9:$I$31+$J$9:$J$31)+SUMPRODUCT(--($M$35:$M$55=$M34),$H$35:$H$55,$I$35:$I$55+$J$35:$J$55)+SUMPRODUCT(--($M$59:$M$85=$M34),$H$59:$H$85,$I$59:$I$85+$J$59:$J$85)+SUMPRODUCT(--($M$89:$M$109=$M34),$H$89:$H$109,$I$89:$I$109+$J$89:$J$109))/(SUMPRODUCT(--('W15'!$M$9:$M$31=$M34),'W15'!$H$9:$H$31,'W15'!$I$9:$I$31+'W15'!$J$9:$J$31)+SUMPRODUCT(--('W15'!$M$35:$M$55=$M34),'W15'!$H$35:$H$55,'W15'!$I$35:$I$55+'W15'!$J$35:$J$55)+SUMPRODUCT(--('W15'!$M$59:$M$85=$M34),'W15'!$H$59:$H$85,'W15'!$I$59:$I$85+'W15'!$J$59:$J$85)+SUMPRODUCT(--('W15'!$M$89:$M$109=$M34),'W15'!$H$89:$H$109,'W15'!$I$89:$I$109+'W15'!$J$89:$J$109))-1))),"")</f>
        <v/>
      </c>
      <c r="M34" t="inlineStr">
        <is>
          <t>Smith calf raise in piedi</t>
        </is>
      </c>
      <c r="N34" t="inlineStr">
        <is>
          <t>G2</t>
        </is>
      </c>
    </row>
    <row r="35" ht="24" customHeight="1">
      <c r="A35" s="284" t="n"/>
      <c r="B35" s="284" t="n"/>
      <c r="C35" s="247" t="n">
        <v>2</v>
      </c>
      <c r="D35" s="284" t="n"/>
      <c r="E35" s="284" t="n"/>
      <c r="F35" s="284" t="n"/>
      <c r="G35" s="284" t="n"/>
      <c r="H35" s="160" t="n"/>
      <c r="I35" s="161" t="n"/>
      <c r="J35" s="161" t="n"/>
      <c r="K35" s="284" t="n"/>
      <c r="M35" t="inlineStr">
        <is>
          <t>Smith calf raise in piedi</t>
        </is>
      </c>
      <c r="N35" t="inlineStr">
        <is>
          <t>G2</t>
        </is>
      </c>
    </row>
    <row r="36" ht="24" customHeight="1">
      <c r="A36" s="251" t="inlineStr">
        <is>
          <t>Addome</t>
        </is>
      </c>
      <c r="B36" s="246" t="inlineStr">
        <is>
          <t>Crunch ai cavi</t>
        </is>
      </c>
      <c r="C36" s="247" t="n">
        <v>1</v>
      </c>
      <c r="D36" s="252" t="inlineStr">
        <is>
          <t>10–15</t>
        </is>
      </c>
      <c r="E36" s="252" t="n">
        <v>3</v>
      </c>
      <c r="F36" s="252" t="inlineStr">
        <is>
          <t>60–90 s</t>
        </is>
      </c>
      <c r="G36" s="253" t="n">
        <v>50</v>
      </c>
      <c r="H36" s="160" t="n"/>
      <c r="I36" s="161" t="n"/>
      <c r="J36" s="161" t="n"/>
      <c r="K36" s="164" t="inlineStr"/>
      <c r="L36" s="283">
        <f>IFERROR(IF($M36="","",IF((SUMPRODUCT(--($M$9:$M$31=$M36),$H$9:$H$31,$I$9:$I$31+$J$9:$J$31)+SUMPRODUCT(--($M$35:$M$55=$M36),$H$35:$H$55,$I$35:$I$55+$J$35:$J$55)+SUMPRODUCT(--($M$59:$M$85=$M36),$H$59:$H$85,$I$59:$I$85+$J$59:$J$85)+SUMPRODUCT(--($M$89:$M$109=$M36),$H$89:$H$109,$I$89:$I$109+$J$89:$J$109))=0,"",IF((SUMPRODUCT(--('W15'!$M$9:$M$31=$M36),'W15'!$H$9:$H$31,'W15'!$I$9:$I$31+'W15'!$J$9:$J$31)+SUMPRODUCT(--('W15'!$M$35:$M$55=$M36),'W15'!$H$35:$H$55,'W15'!$I$35:$I$55+'W15'!$J$35:$J$55)+SUMPRODUCT(--('W15'!$M$59:$M$85=$M36),'W15'!$H$59:$H$85,'W15'!$I$59:$I$85+'W15'!$J$59:$J$85)+SUMPRODUCT(--('W15'!$M$89:$M$109=$M36),'W15'!$H$89:$H$109,'W15'!$I$89:$I$109+'W15'!$J$89:$J$109))=0,"",(SUMPRODUCT(--($M$9:$M$31=$M36),$H$9:$H$31,$I$9:$I$31+$J$9:$J$31)+SUMPRODUCT(--($M$35:$M$55=$M36),$H$35:$H$55,$I$35:$I$55+$J$35:$J$55)+SUMPRODUCT(--($M$59:$M$85=$M36),$H$59:$H$85,$I$59:$I$85+$J$59:$J$85)+SUMPRODUCT(--($M$89:$M$109=$M36),$H$89:$H$109,$I$89:$I$109+$J$89:$J$109))/(SUMPRODUCT(--('W15'!$M$9:$M$31=$M36),'W15'!$H$9:$H$31,'W15'!$I$9:$I$31+'W15'!$J$9:$J$31)+SUMPRODUCT(--('W15'!$M$35:$M$55=$M36),'W15'!$H$35:$H$55,'W15'!$I$35:$I$55+'W15'!$J$35:$J$55)+SUMPRODUCT(--('W15'!$M$59:$M$85=$M36),'W15'!$H$59:$H$85,'W15'!$I$59:$I$85+'W15'!$J$59:$J$85)+SUMPRODUCT(--('W15'!$M$89:$M$109=$M36),'W15'!$H$89:$H$109,'W15'!$I$89:$I$109+'W15'!$J$89:$J$109))-1))),"")</f>
        <v/>
      </c>
      <c r="M36" t="inlineStr">
        <is>
          <t>Crunch ai cavi</t>
        </is>
      </c>
      <c r="N36" t="inlineStr">
        <is>
          <t>G2</t>
        </is>
      </c>
    </row>
    <row r="37" ht="24" customHeight="1">
      <c r="A37" s="284" t="n"/>
      <c r="B37" s="284" t="n"/>
      <c r="C37" s="247" t="n">
        <v>2</v>
      </c>
      <c r="D37" s="284" t="n"/>
      <c r="E37" s="284" t="n"/>
      <c r="F37" s="284" t="n"/>
      <c r="G37" s="284" t="n"/>
      <c r="H37" s="160" t="n"/>
      <c r="I37" s="161" t="n"/>
      <c r="J37" s="161" t="n"/>
      <c r="K37" s="189" t="n"/>
      <c r="L37" s="295" t="n"/>
      <c r="M37" t="inlineStr">
        <is>
          <t>Crunch ai cavi</t>
        </is>
      </c>
      <c r="N37" t="inlineStr">
        <is>
          <t>G2</t>
        </is>
      </c>
    </row>
    <row r="38" ht="24" customHeight="1">
      <c r="A38" s="254" t="inlineStr">
        <is>
          <t>VOLUME GIORNO  •  12 serie programmate     |     Ogni riga = una serie reale</t>
        </is>
      </c>
      <c r="B38" s="286" t="n"/>
      <c r="C38" s="286" t="n"/>
      <c r="D38" s="286" t="n"/>
      <c r="E38" s="286" t="n"/>
      <c r="F38" s="286" t="n"/>
      <c r="G38" s="286" t="n"/>
      <c r="H38" s="286" t="n"/>
      <c r="I38" s="286" t="n"/>
      <c r="J38" s="286" t="n"/>
      <c r="K38" s="287" t="n"/>
    </row>
    <row r="39" ht="30" customHeight="1">
      <c r="A39" s="195" t="n"/>
      <c r="B39" s="196" t="n"/>
      <c r="C39" s="197" t="n"/>
      <c r="D39" s="197" t="n"/>
      <c r="E39" s="197" t="n"/>
      <c r="F39" s="197" t="n"/>
      <c r="G39" s="198" t="n"/>
      <c r="H39" s="198" t="n"/>
      <c r="I39" s="199" t="n"/>
      <c r="J39" s="199" t="n"/>
      <c r="K39" s="200" t="n"/>
    </row>
    <row r="40" ht="25" customHeight="1">
      <c r="A40" s="258" t="inlineStr">
        <is>
          <t>GIORNO 3  •  UPPER B — DORSO + SPALLE + BRACCIA</t>
        </is>
      </c>
      <c r="B40" s="286" t="n"/>
      <c r="C40" s="286" t="n"/>
      <c r="D40" s="286" t="n"/>
      <c r="E40" s="286" t="n"/>
      <c r="F40" s="286" t="n"/>
      <c r="G40" s="286" t="n"/>
      <c r="H40" s="286" t="n"/>
      <c r="I40" s="286" t="n"/>
      <c r="J40" s="286" t="n"/>
      <c r="K40" s="287" t="n"/>
    </row>
    <row r="41" ht="28" customHeight="1">
      <c r="A41" s="259" t="inlineStr">
        <is>
          <t>Movimento</t>
        </is>
      </c>
      <c r="B41" s="259" t="inlineStr">
        <is>
          <t>Esercizio effettivo</t>
        </is>
      </c>
      <c r="C41" s="259" t="inlineStr">
        <is>
          <t>Set</t>
        </is>
      </c>
      <c r="D41" s="259" t="inlineStr">
        <is>
          <t>Reps target</t>
        </is>
      </c>
      <c r="E41" s="259" t="inlineStr">
        <is>
          <t>RIR target</t>
        </is>
      </c>
      <c r="F41" s="259" t="inlineStr">
        <is>
          <t>Recupero</t>
        </is>
      </c>
      <c r="G41" s="260" t="inlineStr">
        <is>
          <t>Carico pianificato</t>
        </is>
      </c>
      <c r="H41" s="260" t="n"/>
      <c r="I41" s="261" t="n"/>
      <c r="J41" s="261" t="n"/>
      <c r="K41" s="259" t="inlineStr">
        <is>
          <t>Note</t>
        </is>
      </c>
      <c r="L41" s="283" t="inlineStr"/>
    </row>
    <row r="42" ht="24" customHeight="1">
      <c r="A42" s="251" t="inlineStr">
        <is>
          <t>Lat verticale</t>
        </is>
      </c>
      <c r="B42" s="246" t="inlineStr">
        <is>
          <t>Lat machine presa neutra</t>
        </is>
      </c>
      <c r="C42" s="247" t="n">
        <v>1</v>
      </c>
      <c r="D42" s="252" t="inlineStr">
        <is>
          <t>8–12</t>
        </is>
      </c>
      <c r="E42" s="252" t="n">
        <v>3</v>
      </c>
      <c r="F42" s="252" t="inlineStr">
        <is>
          <t>2–3 min</t>
        </is>
      </c>
      <c r="G42" s="253" t="n">
        <v>90</v>
      </c>
      <c r="H42" s="160" t="n"/>
      <c r="I42" s="161" t="n"/>
      <c r="J42" s="161" t="n"/>
      <c r="K42" s="252" t="inlineStr">
        <is>
          <t>PRIORITÀ LARGHEZZA DORSALE</t>
        </is>
      </c>
      <c r="L42" s="283">
        <f>IFERROR(IF($M42="","",IF((SUMPRODUCT(--($M$9:$M$31=$M42),$H$9:$H$31,$I$9:$I$31+$J$9:$J$31)+SUMPRODUCT(--($M$35:$M$55=$M42),$H$35:$H$55,$I$35:$I$55+$J$35:$J$55)+SUMPRODUCT(--($M$59:$M$85=$M42),$H$59:$H$85,$I$59:$I$85+$J$59:$J$85)+SUMPRODUCT(--($M$89:$M$109=$M42),$H$89:$H$109,$I$89:$I$109+$J$89:$J$109))=0,"",IF((SUMPRODUCT(--('W15'!$M$9:$M$31=$M42),'W15'!$H$9:$H$31,'W15'!$I$9:$I$31+'W15'!$J$9:$J$31)+SUMPRODUCT(--('W15'!$M$35:$M$55=$M42),'W15'!$H$35:$H$55,'W15'!$I$35:$I$55+'W15'!$J$35:$J$55)+SUMPRODUCT(--('W15'!$M$59:$M$85=$M42),'W15'!$H$59:$H$85,'W15'!$I$59:$I$85+'W15'!$J$59:$J$85)+SUMPRODUCT(--('W15'!$M$89:$M$109=$M42),'W15'!$H$89:$H$109,'W15'!$I$89:$I$109+'W15'!$J$89:$J$109))=0,"",(SUMPRODUCT(--($M$9:$M$31=$M42),$H$9:$H$31,$I$9:$I$31+$J$9:$J$31)+SUMPRODUCT(--($M$35:$M$55=$M42),$H$35:$H$55,$I$35:$I$55+$J$35:$J$55)+SUMPRODUCT(--($M$59:$M$85=$M42),$H$59:$H$85,$I$59:$I$85+$J$59:$J$85)+SUMPRODUCT(--($M$89:$M$109=$M42),$H$89:$H$109,$I$89:$I$109+$J$89:$J$109))/(SUMPRODUCT(--('W15'!$M$9:$M$31=$M42),'W15'!$H$9:$H$31,'W15'!$I$9:$I$31+'W15'!$J$9:$J$31)+SUMPRODUCT(--('W15'!$M$35:$M$55=$M42),'W15'!$H$35:$H$55,'W15'!$I$35:$I$55+'W15'!$J$35:$J$55)+SUMPRODUCT(--('W15'!$M$59:$M$85=$M42),'W15'!$H$59:$H$85,'W15'!$I$59:$I$85+'W15'!$J$59:$J$85)+SUMPRODUCT(--('W15'!$M$89:$M$109=$M42),'W15'!$H$89:$H$109,'W15'!$I$89:$I$109+'W15'!$J$89:$J$109))-1))),"")</f>
        <v/>
      </c>
      <c r="M42" t="inlineStr">
        <is>
          <t>Lat machine presa neutra</t>
        </is>
      </c>
      <c r="N42" t="inlineStr">
        <is>
          <t>G3</t>
        </is>
      </c>
    </row>
    <row r="43" ht="24" customHeight="1">
      <c r="A43" s="284" t="n"/>
      <c r="B43" s="284" t="n"/>
      <c r="C43" s="247" t="n">
        <v>2</v>
      </c>
      <c r="D43" s="284" t="n"/>
      <c r="E43" s="284" t="n"/>
      <c r="F43" s="284" t="n"/>
      <c r="G43" s="284" t="n"/>
      <c r="H43" s="160" t="n"/>
      <c r="I43" s="161" t="n"/>
      <c r="J43" s="161" t="n"/>
      <c r="K43" s="284" t="n"/>
      <c r="L43" s="295" t="n"/>
      <c r="M43" t="inlineStr">
        <is>
          <t>Lat machine presa neutra</t>
        </is>
      </c>
      <c r="N43" t="inlineStr">
        <is>
          <t>G3</t>
        </is>
      </c>
    </row>
    <row r="44" ht="24" customHeight="1">
      <c r="A44" s="251" t="inlineStr">
        <is>
          <t>Row orizzontale</t>
        </is>
      </c>
      <c r="B44" s="246" t="inlineStr">
        <is>
          <t>Dorsey machine monopodalica</t>
        </is>
      </c>
      <c r="C44" s="247" t="n">
        <v>1</v>
      </c>
      <c r="D44" s="252" t="inlineStr">
        <is>
          <t>8–12</t>
        </is>
      </c>
      <c r="E44" s="252" t="n">
        <v>3</v>
      </c>
      <c r="F44" s="252" t="inlineStr">
        <is>
          <t>2–3 min</t>
        </is>
      </c>
      <c r="G44" s="164" t="n"/>
      <c r="H44" s="168" t="n"/>
      <c r="I44" s="168" t="n"/>
      <c r="J44" s="168" t="n"/>
      <c r="K44" s="252" t="inlineStr">
        <is>
          <t>Unilaterale</t>
        </is>
      </c>
      <c r="L44" s="283">
        <f>IFERROR(IF($M44="","",IF((SUMPRODUCT(--($M$9:$M$31=$M44),$H$9:$H$31,$I$9:$I$31+$J$9:$J$31)+SUMPRODUCT(--($M$35:$M$55=$M44),$H$35:$H$55,$I$35:$I$55+$J$35:$J$55)+SUMPRODUCT(--($M$59:$M$85=$M44),$H$59:$H$85,$I$59:$I$85+$J$59:$J$85)+SUMPRODUCT(--($M$89:$M$109=$M44),$H$89:$H$109,$I$89:$I$109+$J$89:$J$109))=0,"",IF((SUMPRODUCT(--('W15'!$M$9:$M$31=$M44),'W15'!$H$9:$H$31,'W15'!$I$9:$I$31+'W15'!$J$9:$J$31)+SUMPRODUCT(--('W15'!$M$35:$M$55=$M44),'W15'!$H$35:$H$55,'W15'!$I$35:$I$55+'W15'!$J$35:$J$55)+SUMPRODUCT(--('W15'!$M$59:$M$85=$M44),'W15'!$H$59:$H$85,'W15'!$I$59:$I$85+'W15'!$J$59:$J$85)+SUMPRODUCT(--('W15'!$M$89:$M$109=$M44),'W15'!$H$89:$H$109,'W15'!$I$89:$I$109+'W15'!$J$89:$J$109))=0,"",(SUMPRODUCT(--($M$9:$M$31=$M44),$H$9:$H$31,$I$9:$I$31+$J$9:$J$31)+SUMPRODUCT(--($M$35:$M$55=$M44),$H$35:$H$55,$I$35:$I$55+$J$35:$J$55)+SUMPRODUCT(--($M$59:$M$85=$M44),$H$59:$H$85,$I$59:$I$85+$J$59:$J$85)+SUMPRODUCT(--($M$89:$M$109=$M44),$H$89:$H$109,$I$89:$I$109+$J$89:$J$109))/(SUMPRODUCT(--('W15'!$M$9:$M$31=$M44),'W15'!$H$9:$H$31,'W15'!$I$9:$I$31+'W15'!$J$9:$J$31)+SUMPRODUCT(--('W15'!$M$35:$M$55=$M44),'W15'!$H$35:$H$55,'W15'!$I$35:$I$55+'W15'!$J$35:$J$55)+SUMPRODUCT(--('W15'!$M$59:$M$85=$M44),'W15'!$H$59:$H$85,'W15'!$I$59:$I$85+'W15'!$J$59:$J$85)+SUMPRODUCT(--('W15'!$M$89:$M$109=$M44),'W15'!$H$89:$H$109,'W15'!$I$89:$I$109+'W15'!$J$89:$J$109))-1))),"")</f>
        <v/>
      </c>
      <c r="M44" t="inlineStr">
        <is>
          <t>Dorsey machine monopodalica</t>
        </is>
      </c>
      <c r="N44" t="inlineStr">
        <is>
          <t>G3</t>
        </is>
      </c>
    </row>
    <row r="45" ht="24" customHeight="1">
      <c r="A45" s="284" t="n"/>
      <c r="B45" s="284" t="n"/>
      <c r="C45" s="247" t="n">
        <v>2</v>
      </c>
      <c r="D45" s="284" t="n"/>
      <c r="E45" s="284" t="n"/>
      <c r="F45" s="284" t="n"/>
      <c r="G45" s="189" t="n"/>
      <c r="H45" s="168" t="n"/>
      <c r="I45" s="168" t="n"/>
      <c r="J45" s="168" t="n"/>
      <c r="K45" s="284" t="n"/>
      <c r="L45" s="295" t="n"/>
      <c r="M45" t="inlineStr">
        <is>
          <t>Dorsey machine monopodalica</t>
        </is>
      </c>
      <c r="N45" t="inlineStr">
        <is>
          <t>G3</t>
        </is>
      </c>
    </row>
    <row r="46" ht="24" customHeight="1">
      <c r="A46" s="251" t="inlineStr">
        <is>
          <t>Row orizzontale</t>
        </is>
      </c>
      <c r="B46" s="246" t="inlineStr">
        <is>
          <t>Pulley basso presa larga</t>
        </is>
      </c>
      <c r="C46" s="247" t="n">
        <v>1</v>
      </c>
      <c r="D46" s="252" t="inlineStr">
        <is>
          <t>10–15</t>
        </is>
      </c>
      <c r="E46" s="252" t="n">
        <v>3</v>
      </c>
      <c r="F46" s="252" t="inlineStr">
        <is>
          <t>2 min</t>
        </is>
      </c>
      <c r="G46" s="252" t="n">
        <v>65</v>
      </c>
      <c r="H46" s="168" t="n"/>
      <c r="I46" s="168" t="n"/>
      <c r="J46" s="168" t="n"/>
      <c r="K46" s="257" t="inlineStr">
        <is>
          <t>Spessore, senza eccedere</t>
        </is>
      </c>
      <c r="L46" s="283">
        <f>IFERROR(IF($M46="","",IF((SUMPRODUCT(--($M$9:$M$31=$M46),$H$9:$H$31,$I$9:$I$31+$J$9:$J$31)+SUMPRODUCT(--($M$35:$M$55=$M46),$H$35:$H$55,$I$35:$I$55+$J$35:$J$55)+SUMPRODUCT(--($M$59:$M$85=$M46),$H$59:$H$85,$I$59:$I$85+$J$59:$J$85)+SUMPRODUCT(--($M$89:$M$109=$M46),$H$89:$H$109,$I$89:$I$109+$J$89:$J$109))=0,"",IF((SUMPRODUCT(--('W15'!$M$9:$M$31=$M46),'W15'!$H$9:$H$31,'W15'!$I$9:$I$31+'W15'!$J$9:$J$31)+SUMPRODUCT(--('W15'!$M$35:$M$55=$M46),'W15'!$H$35:$H$55,'W15'!$I$35:$I$55+'W15'!$J$35:$J$55)+SUMPRODUCT(--('W15'!$M$59:$M$85=$M46),'W15'!$H$59:$H$85,'W15'!$I$59:$I$85+'W15'!$J$59:$J$85)+SUMPRODUCT(--('W15'!$M$89:$M$109=$M46),'W15'!$H$89:$H$109,'W15'!$I$89:$I$109+'W15'!$J$89:$J$109))=0,"",(SUMPRODUCT(--($M$9:$M$31=$M46),$H$9:$H$31,$I$9:$I$31+$J$9:$J$31)+SUMPRODUCT(--($M$35:$M$55=$M46),$H$35:$H$55,$I$35:$I$55+$J$35:$J$55)+SUMPRODUCT(--($M$59:$M$85=$M46),$H$59:$H$85,$I$59:$I$85+$J$59:$J$85)+SUMPRODUCT(--($M$89:$M$109=$M46),$H$89:$H$109,$I$89:$I$109+$J$89:$J$109))/(SUMPRODUCT(--('W15'!$M$9:$M$31=$M46),'W15'!$H$9:$H$31,'W15'!$I$9:$I$31+'W15'!$J$9:$J$31)+SUMPRODUCT(--('W15'!$M$35:$M$55=$M46),'W15'!$H$35:$H$55,'W15'!$I$35:$I$55+'W15'!$J$35:$J$55)+SUMPRODUCT(--('W15'!$M$59:$M$85=$M46),'W15'!$H$59:$H$85,'W15'!$I$59:$I$85+'W15'!$J$59:$J$85)+SUMPRODUCT(--('W15'!$M$89:$M$109=$M46),'W15'!$H$89:$H$109,'W15'!$I$89:$I$109+'W15'!$J$89:$J$109))-1))),"")</f>
        <v/>
      </c>
      <c r="M46" t="inlineStr">
        <is>
          <t>Pulley basso presa larga</t>
        </is>
      </c>
      <c r="N46" t="inlineStr">
        <is>
          <t>G3</t>
        </is>
      </c>
    </row>
    <row r="47" ht="24" customHeight="1">
      <c r="A47" s="245" t="inlineStr">
        <is>
          <t>Row orizzontale</t>
        </is>
      </c>
      <c r="B47" s="246" t="inlineStr">
        <is>
          <t>Pullover ai cavi</t>
        </is>
      </c>
      <c r="C47" s="247" t="n">
        <v>1</v>
      </c>
      <c r="D47" s="248" t="inlineStr">
        <is>
          <t>10–15</t>
        </is>
      </c>
      <c r="E47" s="248" t="n">
        <v>3</v>
      </c>
      <c r="F47" s="248" t="inlineStr">
        <is>
          <t>60–90 s</t>
        </is>
      </c>
      <c r="G47" s="158" t="n"/>
      <c r="H47" s="168" t="n"/>
      <c r="I47" s="168" t="n"/>
      <c r="J47" s="168" t="n"/>
      <c r="K47" s="250" t="inlineStr">
        <is>
          <t>Dorsale in accorciamento</t>
        </is>
      </c>
      <c r="L47" s="283">
        <f>IFERROR(IF($M47="","",IF((SUMPRODUCT(--($M$9:$M$31=$M47),$H$9:$H$31,$I$9:$I$31+$J$9:$J$31)+SUMPRODUCT(--($M$35:$M$55=$M47),$H$35:$H$55,$I$35:$I$55+$J$35:$J$55)+SUMPRODUCT(--($M$59:$M$85=$M47),$H$59:$H$85,$I$59:$I$85+$J$59:$J$85)+SUMPRODUCT(--($M$89:$M$109=$M47),$H$89:$H$109,$I$89:$I$109+$J$89:$J$109))=0,"",IF((SUMPRODUCT(--('W15'!$M$9:$M$31=$M47),'W15'!$H$9:$H$31,'W15'!$I$9:$I$31+'W15'!$J$9:$J$31)+SUMPRODUCT(--('W15'!$M$35:$M$55=$M47),'W15'!$H$35:$H$55,'W15'!$I$35:$I$55+'W15'!$J$35:$J$55)+SUMPRODUCT(--('W15'!$M$59:$M$85=$M47),'W15'!$H$59:$H$85,'W15'!$I$59:$I$85+'W15'!$J$59:$J$85)+SUMPRODUCT(--('W15'!$M$89:$M$109=$M47),'W15'!$H$89:$H$109,'W15'!$I$89:$I$109+'W15'!$J$89:$J$109))=0,"",(SUMPRODUCT(--($M$9:$M$31=$M47),$H$9:$H$31,$I$9:$I$31+$J$9:$J$31)+SUMPRODUCT(--($M$35:$M$55=$M47),$H$35:$H$55,$I$35:$I$55+$J$35:$J$55)+SUMPRODUCT(--($M$59:$M$85=$M47),$H$59:$H$85,$I$59:$I$85+$J$59:$J$85)+SUMPRODUCT(--($M$89:$M$109=$M47),$H$89:$H$109,$I$89:$I$109+$J$89:$J$109))/(SUMPRODUCT(--('W15'!$M$9:$M$31=$M47),'W15'!$H$9:$H$31,'W15'!$I$9:$I$31+'W15'!$J$9:$J$31)+SUMPRODUCT(--('W15'!$M$35:$M$55=$M47),'W15'!$H$35:$H$55,'W15'!$I$35:$I$55+'W15'!$J$35:$J$55)+SUMPRODUCT(--('W15'!$M$59:$M$85=$M47),'W15'!$H$59:$H$85,'W15'!$I$59:$I$85+'W15'!$J$59:$J$85)+SUMPRODUCT(--('W15'!$M$89:$M$109=$M47),'W15'!$H$89:$H$109,'W15'!$I$89:$I$109+'W15'!$J$89:$J$109))-1))),"")</f>
        <v/>
      </c>
      <c r="M47" t="inlineStr">
        <is>
          <t>Pullover ai cavi</t>
        </is>
      </c>
      <c r="N47" t="inlineStr">
        <is>
          <t>G3</t>
        </is>
      </c>
    </row>
    <row r="48" ht="24" customHeight="1">
      <c r="A48" s="251" t="inlineStr">
        <is>
          <t>Spinta spalle</t>
        </is>
      </c>
      <c r="B48" s="246" t="inlineStr">
        <is>
          <t>Shoulder press convergente</t>
        </is>
      </c>
      <c r="C48" s="247" t="n">
        <v>1</v>
      </c>
      <c r="D48" s="252" t="inlineStr">
        <is>
          <t>6–10</t>
        </is>
      </c>
      <c r="E48" s="252" t="n">
        <v>3</v>
      </c>
      <c r="F48" s="252" t="inlineStr">
        <is>
          <t>2–3 min</t>
        </is>
      </c>
      <c r="G48" s="252" t="n">
        <v>70</v>
      </c>
      <c r="H48" s="168" t="n"/>
      <c r="I48" s="168" t="n"/>
      <c r="J48" s="168" t="n"/>
      <c r="K48" s="257" t="inlineStr">
        <is>
          <t>Volume contenuto</t>
        </is>
      </c>
      <c r="L48" s="283">
        <f>IFERROR(IF($M48="","",IF((SUMPRODUCT(--($M$9:$M$31=$M48),$H$9:$H$31,$I$9:$I$31+$J$9:$J$31)+SUMPRODUCT(--($M$35:$M$55=$M48),$H$35:$H$55,$I$35:$I$55+$J$35:$J$55)+SUMPRODUCT(--($M$59:$M$85=$M48),$H$59:$H$85,$I$59:$I$85+$J$59:$J$85)+SUMPRODUCT(--($M$89:$M$109=$M48),$H$89:$H$109,$I$89:$I$109+$J$89:$J$109))=0,"",IF((SUMPRODUCT(--('W15'!$M$9:$M$31=$M48),'W15'!$H$9:$H$31,'W15'!$I$9:$I$31+'W15'!$J$9:$J$31)+SUMPRODUCT(--('W15'!$M$35:$M$55=$M48),'W15'!$H$35:$H$55,'W15'!$I$35:$I$55+'W15'!$J$35:$J$55)+SUMPRODUCT(--('W15'!$M$59:$M$85=$M48),'W15'!$H$59:$H$85,'W15'!$I$59:$I$85+'W15'!$J$59:$J$85)+SUMPRODUCT(--('W15'!$M$89:$M$109=$M48),'W15'!$H$89:$H$109,'W15'!$I$89:$I$109+'W15'!$J$89:$J$109))=0,"",(SUMPRODUCT(--($M$9:$M$31=$M48),$H$9:$H$31,$I$9:$I$31+$J$9:$J$31)+SUMPRODUCT(--($M$35:$M$55=$M48),$H$35:$H$55,$I$35:$I$55+$J$35:$J$55)+SUMPRODUCT(--($M$59:$M$85=$M48),$H$59:$H$85,$I$59:$I$85+$J$59:$J$85)+SUMPRODUCT(--($M$89:$M$109=$M48),$H$89:$H$109,$I$89:$I$109+$J$89:$J$109))/(SUMPRODUCT(--('W15'!$M$9:$M$31=$M48),'W15'!$H$9:$H$31,'W15'!$I$9:$I$31+'W15'!$J$9:$J$31)+SUMPRODUCT(--('W15'!$M$35:$M$55=$M48),'W15'!$H$35:$H$55,'W15'!$I$35:$I$55+'W15'!$J$35:$J$55)+SUMPRODUCT(--('W15'!$M$59:$M$85=$M48),'W15'!$H$59:$H$85,'W15'!$I$59:$I$85+'W15'!$J$59:$J$85)+SUMPRODUCT(--('W15'!$M$89:$M$109=$M48),'W15'!$H$89:$H$109,'W15'!$I$89:$I$109+'W15'!$J$89:$J$109))-1))),"")</f>
        <v/>
      </c>
      <c r="M48" t="inlineStr">
        <is>
          <t>Shoulder press convergente</t>
        </is>
      </c>
      <c r="N48" t="inlineStr">
        <is>
          <t>G3</t>
        </is>
      </c>
    </row>
    <row r="49" ht="24" customHeight="1">
      <c r="A49" s="245" t="inlineStr">
        <is>
          <t>Rear delt</t>
        </is>
      </c>
      <c r="B49" s="246" t="inlineStr">
        <is>
          <t>Rear delt machine</t>
        </is>
      </c>
      <c r="C49" s="247" t="n">
        <v>1</v>
      </c>
      <c r="D49" s="248" t="inlineStr">
        <is>
          <t>12–20</t>
        </is>
      </c>
      <c r="E49" s="248" t="n">
        <v>3</v>
      </c>
      <c r="F49" s="248" t="inlineStr">
        <is>
          <t>60–90 s</t>
        </is>
      </c>
      <c r="G49" s="248" t="n">
        <v>31</v>
      </c>
      <c r="H49" s="168" t="n"/>
      <c r="I49" s="168" t="n"/>
      <c r="J49" s="168" t="n"/>
      <c r="K49" s="158" t="inlineStr"/>
      <c r="L49" s="283">
        <f>IFERROR(IF($M49="","",IF((SUMPRODUCT(--($M$9:$M$31=$M49),$H$9:$H$31,$I$9:$I$31+$J$9:$J$31)+SUMPRODUCT(--($M$35:$M$55=$M49),$H$35:$H$55,$I$35:$I$55+$J$35:$J$55)+SUMPRODUCT(--($M$59:$M$85=$M49),$H$59:$H$85,$I$59:$I$85+$J$59:$J$85)+SUMPRODUCT(--($M$89:$M$109=$M49),$H$89:$H$109,$I$89:$I$109+$J$89:$J$109))=0,"",IF((SUMPRODUCT(--('W15'!$M$9:$M$31=$M49),'W15'!$H$9:$H$31,'W15'!$I$9:$I$31+'W15'!$J$9:$J$31)+SUMPRODUCT(--('W15'!$M$35:$M$55=$M49),'W15'!$H$35:$H$55,'W15'!$I$35:$I$55+'W15'!$J$35:$J$55)+SUMPRODUCT(--('W15'!$M$59:$M$85=$M49),'W15'!$H$59:$H$85,'W15'!$I$59:$I$85+'W15'!$J$59:$J$85)+SUMPRODUCT(--('W15'!$M$89:$M$109=$M49),'W15'!$H$89:$H$109,'W15'!$I$89:$I$109+'W15'!$J$89:$J$109))=0,"",(SUMPRODUCT(--($M$9:$M$31=$M49),$H$9:$H$31,$I$9:$I$31+$J$9:$J$31)+SUMPRODUCT(--($M$35:$M$55=$M49),$H$35:$H$55,$I$35:$I$55+$J$35:$J$55)+SUMPRODUCT(--($M$59:$M$85=$M49),$H$59:$H$85,$I$59:$I$85+$J$59:$J$85)+SUMPRODUCT(--($M$89:$M$109=$M49),$H$89:$H$109,$I$89:$I$109+$J$89:$J$109))/(SUMPRODUCT(--('W15'!$M$9:$M$31=$M49),'W15'!$H$9:$H$31,'W15'!$I$9:$I$31+'W15'!$J$9:$J$31)+SUMPRODUCT(--('W15'!$M$35:$M$55=$M49),'W15'!$H$35:$H$55,'W15'!$I$35:$I$55+'W15'!$J$35:$J$55)+SUMPRODUCT(--('W15'!$M$59:$M$85=$M49),'W15'!$H$59:$H$85,'W15'!$I$59:$I$85+'W15'!$J$59:$J$85)+SUMPRODUCT(--('W15'!$M$89:$M$109=$M49),'W15'!$H$89:$H$109,'W15'!$I$89:$I$109+'W15'!$J$89:$J$109))-1))),"")</f>
        <v/>
      </c>
      <c r="M49" t="inlineStr">
        <is>
          <t>Rear delt machine</t>
        </is>
      </c>
      <c r="N49" t="inlineStr">
        <is>
          <t>G3</t>
        </is>
      </c>
    </row>
    <row r="50" ht="24" customHeight="1">
      <c r="A50" s="284" t="n"/>
      <c r="B50" s="284" t="n"/>
      <c r="C50" s="247" t="n">
        <v>2</v>
      </c>
      <c r="D50" s="284" t="n"/>
      <c r="E50" s="284" t="n"/>
      <c r="F50" s="284" t="n"/>
      <c r="G50" s="284" t="n"/>
      <c r="H50" s="160" t="n"/>
      <c r="I50" s="161" t="n"/>
      <c r="J50" s="161" t="n"/>
      <c r="K50" s="189" t="n"/>
      <c r="L50" s="295" t="n"/>
      <c r="M50" t="inlineStr">
        <is>
          <t>Rear delt machine</t>
        </is>
      </c>
      <c r="N50" t="inlineStr">
        <is>
          <t>G3</t>
        </is>
      </c>
    </row>
    <row r="51" ht="24" customHeight="1">
      <c r="A51" s="245" t="inlineStr">
        <is>
          <t>Laterale</t>
        </is>
      </c>
      <c r="B51" s="246" t="inlineStr">
        <is>
          <t>Alzate laterali manubri</t>
        </is>
      </c>
      <c r="C51" s="247" t="n">
        <v>1</v>
      </c>
      <c r="D51" s="248" t="inlineStr">
        <is>
          <t>12–20</t>
        </is>
      </c>
      <c r="E51" s="248" t="n">
        <v>3</v>
      </c>
      <c r="F51" s="248" t="inlineStr">
        <is>
          <t>60–90 s</t>
        </is>
      </c>
      <c r="G51" s="159" t="n"/>
      <c r="H51" s="160" t="n"/>
      <c r="I51" s="161" t="n"/>
      <c r="J51" s="161" t="n"/>
      <c r="K51" s="248" t="inlineStr">
        <is>
          <t>PRIORITÀ DELTOIDE LATERALE</t>
        </is>
      </c>
      <c r="L51" s="283">
        <f>IFERROR(IF($M51="","",IF((SUMPRODUCT(--($M$9:$M$31=$M51),$H$9:$H$31,$I$9:$I$31+$J$9:$J$31)+SUMPRODUCT(--($M$35:$M$55=$M51),$H$35:$H$55,$I$35:$I$55+$J$35:$J$55)+SUMPRODUCT(--($M$59:$M$85=$M51),$H$59:$H$85,$I$59:$I$85+$J$59:$J$85)+SUMPRODUCT(--($M$89:$M$109=$M51),$H$89:$H$109,$I$89:$I$109+$J$89:$J$109))=0,"",IF((SUMPRODUCT(--('W15'!$M$9:$M$31=$M51),'W15'!$H$9:$H$31,'W15'!$I$9:$I$31+'W15'!$J$9:$J$31)+SUMPRODUCT(--('W15'!$M$35:$M$55=$M51),'W15'!$H$35:$H$55,'W15'!$I$35:$I$55+'W15'!$J$35:$J$55)+SUMPRODUCT(--('W15'!$M$59:$M$85=$M51),'W15'!$H$59:$H$85,'W15'!$I$59:$I$85+'W15'!$J$59:$J$85)+SUMPRODUCT(--('W15'!$M$89:$M$109=$M51),'W15'!$H$89:$H$109,'W15'!$I$89:$I$109+'W15'!$J$89:$J$109))=0,"",(SUMPRODUCT(--($M$9:$M$31=$M51),$H$9:$H$31,$I$9:$I$31+$J$9:$J$31)+SUMPRODUCT(--($M$35:$M$55=$M51),$H$35:$H$55,$I$35:$I$55+$J$35:$J$55)+SUMPRODUCT(--($M$59:$M$85=$M51),$H$59:$H$85,$I$59:$I$85+$J$59:$J$85)+SUMPRODUCT(--($M$89:$M$109=$M51),$H$89:$H$109,$I$89:$I$109+$J$89:$J$109))/(SUMPRODUCT(--('W15'!$M$9:$M$31=$M51),'W15'!$H$9:$H$31,'W15'!$I$9:$I$31+'W15'!$J$9:$J$31)+SUMPRODUCT(--('W15'!$M$35:$M$55=$M51),'W15'!$H$35:$H$55,'W15'!$I$35:$I$55+'W15'!$J$35:$J$55)+SUMPRODUCT(--('W15'!$M$59:$M$85=$M51),'W15'!$H$59:$H$85,'W15'!$I$59:$I$85+'W15'!$J$59:$J$85)+SUMPRODUCT(--('W15'!$M$89:$M$109=$M51),'W15'!$H$89:$H$109,'W15'!$I$89:$I$109+'W15'!$J$89:$J$109))-1))),"")</f>
        <v/>
      </c>
      <c r="M51" t="inlineStr">
        <is>
          <t>Alzate laterali manubri</t>
        </is>
      </c>
      <c r="N51" t="inlineStr">
        <is>
          <t>G3</t>
        </is>
      </c>
    </row>
    <row r="52" ht="24" customHeight="1">
      <c r="A52" s="284" t="n"/>
      <c r="B52" s="284" t="n"/>
      <c r="C52" s="247" t="n">
        <v>2</v>
      </c>
      <c r="D52" s="284" t="n"/>
      <c r="E52" s="284" t="n"/>
      <c r="F52" s="284" t="n"/>
      <c r="G52" s="189" t="n"/>
      <c r="H52" s="160" t="n"/>
      <c r="I52" s="161" t="n"/>
      <c r="J52" s="161" t="n"/>
      <c r="K52" s="284" t="n"/>
      <c r="L52" s="295" t="n"/>
      <c r="M52" t="inlineStr">
        <is>
          <t>Alzate laterali manubri</t>
        </is>
      </c>
      <c r="N52" t="inlineStr">
        <is>
          <t>G3</t>
        </is>
      </c>
    </row>
    <row r="53" ht="24" customHeight="1">
      <c r="A53" s="245" t="inlineStr">
        <is>
          <t>Spinta inclinata</t>
        </is>
      </c>
      <c r="B53" s="246" t="inlineStr">
        <is>
          <t>Chest press leggermente inclinata</t>
        </is>
      </c>
      <c r="C53" s="247" t="n">
        <v>1</v>
      </c>
      <c r="D53" s="248" t="inlineStr">
        <is>
          <t>8–12</t>
        </is>
      </c>
      <c r="E53" s="248" t="n">
        <v>3</v>
      </c>
      <c r="F53" s="248" t="inlineStr">
        <is>
          <t>2 min</t>
        </is>
      </c>
      <c r="G53" s="249" t="n">
        <v>26</v>
      </c>
      <c r="H53" s="160" t="n"/>
      <c r="I53" s="161" t="n"/>
      <c r="J53" s="161" t="n"/>
      <c r="K53" s="250" t="inlineStr">
        <is>
          <t>Richiamo petto</t>
        </is>
      </c>
      <c r="L53" s="283">
        <f>IFERROR(IF($M53="","",IF((SUMPRODUCT(--($M$9:$M$31=$M53),$H$9:$H$31,$I$9:$I$31+$J$9:$J$31)+SUMPRODUCT(--($M$35:$M$55=$M53),$H$35:$H$55,$I$35:$I$55+$J$35:$J$55)+SUMPRODUCT(--($M$59:$M$85=$M53),$H$59:$H$85,$I$59:$I$85+$J$59:$J$85)+SUMPRODUCT(--($M$89:$M$109=$M53),$H$89:$H$109,$I$89:$I$109+$J$89:$J$109))=0,"",IF((SUMPRODUCT(--('W15'!$M$9:$M$31=$M53),'W15'!$H$9:$H$31,'W15'!$I$9:$I$31+'W15'!$J$9:$J$31)+SUMPRODUCT(--('W15'!$M$35:$M$55=$M53),'W15'!$H$35:$H$55,'W15'!$I$35:$I$55+'W15'!$J$35:$J$55)+SUMPRODUCT(--('W15'!$M$59:$M$85=$M53),'W15'!$H$59:$H$85,'W15'!$I$59:$I$85+'W15'!$J$59:$J$85)+SUMPRODUCT(--('W15'!$M$89:$M$109=$M53),'W15'!$H$89:$H$109,'W15'!$I$89:$I$109+'W15'!$J$89:$J$109))=0,"",(SUMPRODUCT(--($M$9:$M$31=$M53),$H$9:$H$31,$I$9:$I$31+$J$9:$J$31)+SUMPRODUCT(--($M$35:$M$55=$M53),$H$35:$H$55,$I$35:$I$55+$J$35:$J$55)+SUMPRODUCT(--($M$59:$M$85=$M53),$H$59:$H$85,$I$59:$I$85+$J$59:$J$85)+SUMPRODUCT(--($M$89:$M$109=$M53),$H$89:$H$109,$I$89:$I$109+$J$89:$J$109))/(SUMPRODUCT(--('W15'!$M$9:$M$31=$M53),'W15'!$H$9:$H$31,'W15'!$I$9:$I$31+'W15'!$J$9:$J$31)+SUMPRODUCT(--('W15'!$M$35:$M$55=$M53),'W15'!$H$35:$H$55,'W15'!$I$35:$I$55+'W15'!$J$35:$J$55)+SUMPRODUCT(--('W15'!$M$59:$M$85=$M53),'W15'!$H$59:$H$85,'W15'!$I$59:$I$85+'W15'!$J$59:$J$85)+SUMPRODUCT(--('W15'!$M$89:$M$109=$M53),'W15'!$H$89:$H$109,'W15'!$I$89:$I$109+'W15'!$J$89:$J$109))-1))),"")</f>
        <v/>
      </c>
      <c r="M53" t="inlineStr">
        <is>
          <t>Chest press leggermente inclinata</t>
        </is>
      </c>
      <c r="N53" t="inlineStr">
        <is>
          <t>G3</t>
        </is>
      </c>
    </row>
    <row r="54" ht="24" customHeight="1">
      <c r="A54" s="251" t="inlineStr">
        <is>
          <t>Bicipite</t>
        </is>
      </c>
      <c r="B54" s="246" t="inlineStr">
        <is>
          <t>Curl singolo al cavo</t>
        </is>
      </c>
      <c r="C54" s="247" t="n">
        <v>1</v>
      </c>
      <c r="D54" s="252" t="inlineStr">
        <is>
          <t>8–12</t>
        </is>
      </c>
      <c r="E54" s="252" t="n">
        <v>3</v>
      </c>
      <c r="F54" s="252" t="inlineStr">
        <is>
          <t>60–90 s</t>
        </is>
      </c>
      <c r="G54" s="253" t="n">
        <v>50</v>
      </c>
      <c r="H54" s="160" t="n"/>
      <c r="I54" s="161" t="n"/>
      <c r="J54" s="161" t="n"/>
      <c r="K54" s="252" t="inlineStr">
        <is>
          <t>Esercizio preferito</t>
        </is>
      </c>
      <c r="L54" s="283">
        <f>IFERROR(IF($M54="","",IF((SUMPRODUCT(--($M$9:$M$31=$M54),$H$9:$H$31,$I$9:$I$31+$J$9:$J$31)+SUMPRODUCT(--($M$35:$M$55=$M54),$H$35:$H$55,$I$35:$I$55+$J$35:$J$55)+SUMPRODUCT(--($M$59:$M$85=$M54),$H$59:$H$85,$I$59:$I$85+$J$59:$J$85)+SUMPRODUCT(--($M$89:$M$109=$M54),$H$89:$H$109,$I$89:$I$109+$J$89:$J$109))=0,"",IF((SUMPRODUCT(--('W15'!$M$9:$M$31=$M54),'W15'!$H$9:$H$31,'W15'!$I$9:$I$31+'W15'!$J$9:$J$31)+SUMPRODUCT(--('W15'!$M$35:$M$55=$M54),'W15'!$H$35:$H$55,'W15'!$I$35:$I$55+'W15'!$J$35:$J$55)+SUMPRODUCT(--('W15'!$M$59:$M$85=$M54),'W15'!$H$59:$H$85,'W15'!$I$59:$I$85+'W15'!$J$59:$J$85)+SUMPRODUCT(--('W15'!$M$89:$M$109=$M54),'W15'!$H$89:$H$109,'W15'!$I$89:$I$109+'W15'!$J$89:$J$109))=0,"",(SUMPRODUCT(--($M$9:$M$31=$M54),$H$9:$H$31,$I$9:$I$31+$J$9:$J$31)+SUMPRODUCT(--($M$35:$M$55=$M54),$H$35:$H$55,$I$35:$I$55+$J$35:$J$55)+SUMPRODUCT(--($M$59:$M$85=$M54),$H$59:$H$85,$I$59:$I$85+$J$59:$J$85)+SUMPRODUCT(--($M$89:$M$109=$M54),$H$89:$H$109,$I$89:$I$109+$J$89:$J$109))/(SUMPRODUCT(--('W15'!$M$9:$M$31=$M54),'W15'!$H$9:$H$31,'W15'!$I$9:$I$31+'W15'!$J$9:$J$31)+SUMPRODUCT(--('W15'!$M$35:$M$55=$M54),'W15'!$H$35:$H$55,'W15'!$I$35:$I$55+'W15'!$J$35:$J$55)+SUMPRODUCT(--('W15'!$M$59:$M$85=$M54),'W15'!$H$59:$H$85,'W15'!$I$59:$I$85+'W15'!$J$59:$J$85)+SUMPRODUCT(--('W15'!$M$89:$M$109=$M54),'W15'!$H$89:$H$109,'W15'!$I$89:$I$109+'W15'!$J$89:$J$109))-1))),"")</f>
        <v/>
      </c>
      <c r="M54" t="inlineStr">
        <is>
          <t>Curl singolo al cavo</t>
        </is>
      </c>
      <c r="N54" t="inlineStr">
        <is>
          <t>G3</t>
        </is>
      </c>
    </row>
    <row r="55" ht="24" customHeight="1">
      <c r="A55" s="284" t="n"/>
      <c r="B55" s="290" t="n"/>
      <c r="C55" s="290" t="n"/>
      <c r="D55" s="290" t="n"/>
      <c r="E55" s="284" t="n"/>
      <c r="F55" s="284" t="n"/>
      <c r="G55" s="284" t="n"/>
      <c r="H55" s="290" t="n"/>
      <c r="I55" s="290" t="n"/>
      <c r="J55" s="290" t="n"/>
      <c r="K55" s="290" t="n"/>
      <c r="L55" s="295" t="n"/>
    </row>
    <row r="56" ht="24" customHeight="1">
      <c r="A56" s="251" t="inlineStr">
        <is>
          <t>Tricipite</t>
        </is>
      </c>
      <c r="B56" s="246" t="inlineStr">
        <is>
          <t>Pushdown corda</t>
        </is>
      </c>
      <c r="C56" s="247" t="n">
        <v>1</v>
      </c>
      <c r="D56" s="252" t="inlineStr">
        <is>
          <t>10–15</t>
        </is>
      </c>
      <c r="E56" s="252" t="n">
        <v>3</v>
      </c>
      <c r="F56" s="252" t="inlineStr">
        <is>
          <t>60–90 s</t>
        </is>
      </c>
      <c r="G56" s="164" t="n"/>
      <c r="H56" s="168" t="n"/>
      <c r="I56" s="168" t="n"/>
      <c r="J56" s="168" t="n"/>
      <c r="K56" s="257" t="inlineStr">
        <is>
          <t>Mantenimento</t>
        </is>
      </c>
      <c r="L56">
        <f>IFERROR(IF($M56="","",IF((SUMPRODUCT(--($M$9:$M$31=$M56),$H$9:$H$31,$I$9:$I$31+$J$9:$J$31)+SUMPRODUCT(--($M$35:$M$55=$M56),$H$35:$H$55,$I$35:$I$55+$J$35:$J$55)+SUMPRODUCT(--($M$59:$M$85=$M56),$H$59:$H$85,$I$59:$I$85+$J$59:$J$85)+SUMPRODUCT(--($M$89:$M$109=$M56),$H$89:$H$109,$I$89:$I$109+$J$89:$J$109))=0,"",IF((SUMPRODUCT(--('W15'!$M$9:$M$31=$M56),'W15'!$H$9:$H$31,'W15'!$I$9:$I$31+'W15'!$J$9:$J$31)+SUMPRODUCT(--('W15'!$M$35:$M$55=$M56),'W15'!$H$35:$H$55,'W15'!$I$35:$I$55+'W15'!$J$35:$J$55)+SUMPRODUCT(--('W15'!$M$59:$M$85=$M56),'W15'!$H$59:$H$85,'W15'!$I$59:$I$85+'W15'!$J$59:$J$85)+SUMPRODUCT(--('W15'!$M$89:$M$109=$M56),'W15'!$H$89:$H$109,'W15'!$I$89:$I$109+'W15'!$J$89:$J$109))=0,"",(SUMPRODUCT(--($M$9:$M$31=$M56),$H$9:$H$31,$I$9:$I$31+$J$9:$J$31)+SUMPRODUCT(--($M$35:$M$55=$M56),$H$35:$H$55,$I$35:$I$55+$J$35:$J$55)+SUMPRODUCT(--($M$59:$M$85=$M56),$H$59:$H$85,$I$59:$I$85+$J$59:$J$85)+SUMPRODUCT(--($M$89:$M$109=$M56),$H$89:$H$109,$I$89:$I$109+$J$89:$J$109))/(SUMPRODUCT(--('W15'!$M$9:$M$31=$M56),'W15'!$H$9:$H$31,'W15'!$I$9:$I$31+'W15'!$J$9:$J$31)+SUMPRODUCT(--('W15'!$M$35:$M$55=$M56),'W15'!$H$35:$H$55,'W15'!$I$35:$I$55+'W15'!$J$35:$J$55)+SUMPRODUCT(--('W15'!$M$59:$M$85=$M56),'W15'!$H$59:$H$85,'W15'!$I$59:$I$85+'W15'!$J$59:$J$85)+SUMPRODUCT(--('W15'!$M$89:$M$109=$M56),'W15'!$H$89:$H$109,'W15'!$I$89:$I$109+'W15'!$J$89:$J$109))-1))),"")</f>
        <v/>
      </c>
      <c r="M56" t="inlineStr">
        <is>
          <t>Pushdown corda</t>
        </is>
      </c>
      <c r="N56" t="inlineStr">
        <is>
          <t>G3</t>
        </is>
      </c>
    </row>
    <row r="57" ht="24" customHeight="1">
      <c r="A57" s="288" t="inlineStr">
        <is>
          <t>VOLUME GIORNO  •  15 serie programmate     |     Ogni riga = una serie reale</t>
        </is>
      </c>
      <c r="B57" s="286" t="n"/>
      <c r="C57" s="286" t="n"/>
      <c r="D57" s="286" t="n"/>
      <c r="E57" s="286" t="n"/>
      <c r="F57" s="286" t="n"/>
      <c r="G57" s="286" t="n"/>
      <c r="H57" s="286" t="n"/>
      <c r="I57" s="286" t="n"/>
      <c r="J57" s="286" t="n"/>
      <c r="K57" s="286" t="n"/>
      <c r="L57" s="287" t="n"/>
    </row>
    <row r="58" ht="24" customHeight="1">
      <c r="A58" s="263" t="n"/>
      <c r="B58" s="264" t="n"/>
      <c r="C58" s="264" t="n"/>
      <c r="D58" s="264" t="n"/>
      <c r="E58" s="264" t="n"/>
      <c r="F58" s="264" t="n"/>
      <c r="G58" s="265" t="n"/>
      <c r="H58" s="264" t="n"/>
      <c r="I58" s="264" t="n"/>
      <c r="J58" s="264" t="n"/>
      <c r="K58" s="264" t="n"/>
      <c r="L58" s="282" t="inlineStr">
        <is>
          <t>Δ PERFORMANCE</t>
        </is>
      </c>
    </row>
    <row r="59" ht="25" customHeight="1">
      <c r="A59" s="258" t="inlineStr">
        <is>
          <t>GIORNO 4  •  LOWER B — POSTERIOR CHAIN + QUAD</t>
        </is>
      </c>
      <c r="B59" s="286" t="n"/>
      <c r="C59" s="286" t="n"/>
      <c r="D59" s="286" t="n"/>
      <c r="E59" s="286" t="n"/>
      <c r="F59" s="286" t="n"/>
      <c r="G59" s="286" t="n"/>
      <c r="H59" s="286" t="n"/>
      <c r="I59" s="286" t="n"/>
      <c r="J59" s="286" t="n"/>
      <c r="K59" s="287" t="n"/>
    </row>
    <row r="60" ht="28" customHeight="1">
      <c r="A60" s="259" t="inlineStr">
        <is>
          <t>Movimento</t>
        </is>
      </c>
      <c r="B60" s="259" t="inlineStr">
        <is>
          <t>Esercizio effettivo</t>
        </is>
      </c>
      <c r="C60" s="259" t="inlineStr">
        <is>
          <t>Set</t>
        </is>
      </c>
      <c r="D60" s="259" t="inlineStr">
        <is>
          <t>Reps target</t>
        </is>
      </c>
      <c r="E60" s="259" t="inlineStr">
        <is>
          <t>RIR target</t>
        </is>
      </c>
      <c r="F60" s="259" t="inlineStr">
        <is>
          <t>Recupero</t>
        </is>
      </c>
      <c r="G60" s="259" t="inlineStr">
        <is>
          <t>Carico pianificato</t>
        </is>
      </c>
      <c r="H60" s="259" t="n"/>
      <c r="I60" s="259" t="n"/>
      <c r="J60" s="259" t="n"/>
      <c r="K60" s="259" t="inlineStr">
        <is>
          <t>Note</t>
        </is>
      </c>
      <c r="L60" s="283" t="inlineStr"/>
    </row>
    <row r="61" ht="24" customHeight="1">
      <c r="A61" s="245" t="inlineStr">
        <is>
          <t>Hip hinge</t>
        </is>
      </c>
      <c r="B61" s="246" t="inlineStr">
        <is>
          <t>Stacco rumeno manubri</t>
        </is>
      </c>
      <c r="C61" s="247" t="n">
        <v>1</v>
      </c>
      <c r="D61" s="248" t="inlineStr">
        <is>
          <t>6–10</t>
        </is>
      </c>
      <c r="E61" s="248" t="n">
        <v>3</v>
      </c>
      <c r="F61" s="248" t="inlineStr">
        <is>
          <t>3 min</t>
        </is>
      </c>
      <c r="G61" s="248" t="n">
        <v>70</v>
      </c>
      <c r="H61" s="168" t="n"/>
      <c r="I61" s="168" t="n"/>
      <c r="J61" s="168" t="n"/>
      <c r="K61" s="248" t="inlineStr">
        <is>
          <t>Priorità femorali</t>
        </is>
      </c>
      <c r="L61" s="283">
        <f>IFERROR(IF($M61="","",IF((SUMPRODUCT(--($M$9:$M$31=$M61),$H$9:$H$31,$I$9:$I$31+$J$9:$J$31)+SUMPRODUCT(--($M$35:$M$55=$M61),$H$35:$H$55,$I$35:$I$55+$J$35:$J$55)+SUMPRODUCT(--($M$59:$M$85=$M61),$H$59:$H$85,$I$59:$I$85+$J$59:$J$85)+SUMPRODUCT(--($M$89:$M$109=$M61),$H$89:$H$109,$I$89:$I$109+$J$89:$J$109))=0,"",IF((SUMPRODUCT(--('W15'!$M$9:$M$31=$M61),'W15'!$H$9:$H$31,'W15'!$I$9:$I$31+'W15'!$J$9:$J$31)+SUMPRODUCT(--('W15'!$M$35:$M$55=$M61),'W15'!$H$35:$H$55,'W15'!$I$35:$I$55+'W15'!$J$35:$J$55)+SUMPRODUCT(--('W15'!$M$59:$M$85=$M61),'W15'!$H$59:$H$85,'W15'!$I$59:$I$85+'W15'!$J$59:$J$85)+SUMPRODUCT(--('W15'!$M$89:$M$109=$M61),'W15'!$H$89:$H$109,'W15'!$I$89:$I$109+'W15'!$J$89:$J$109))=0,"",(SUMPRODUCT(--($M$9:$M$31=$M61),$H$9:$H$31,$I$9:$I$31+$J$9:$J$31)+SUMPRODUCT(--($M$35:$M$55=$M61),$H$35:$H$55,$I$35:$I$55+$J$35:$J$55)+SUMPRODUCT(--($M$59:$M$85=$M61),$H$59:$H$85,$I$59:$I$85+$J$59:$J$85)+SUMPRODUCT(--($M$89:$M$109=$M61),$H$89:$H$109,$I$89:$I$109+$J$89:$J$109))/(SUMPRODUCT(--('W15'!$M$9:$M$31=$M61),'W15'!$H$9:$H$31,'W15'!$I$9:$I$31+'W15'!$J$9:$J$31)+SUMPRODUCT(--('W15'!$M$35:$M$55=$M61),'W15'!$H$35:$H$55,'W15'!$I$35:$I$55+'W15'!$J$35:$J$55)+SUMPRODUCT(--('W15'!$M$59:$M$85=$M61),'W15'!$H$59:$H$85,'W15'!$I$59:$I$85+'W15'!$J$59:$J$85)+SUMPRODUCT(--('W15'!$M$89:$M$109=$M61),'W15'!$H$89:$H$109,'W15'!$I$89:$I$109+'W15'!$J$89:$J$109))-1))),"")</f>
        <v/>
      </c>
      <c r="M61" t="inlineStr">
        <is>
          <t>Stacco rumeno manubri</t>
        </is>
      </c>
      <c r="N61" t="inlineStr">
        <is>
          <t>G4</t>
        </is>
      </c>
    </row>
    <row r="62" ht="24" customHeight="1">
      <c r="A62" s="284" t="n"/>
      <c r="B62" s="284" t="n"/>
      <c r="C62" s="247" t="n">
        <v>2</v>
      </c>
      <c r="D62" s="284" t="n"/>
      <c r="E62" s="284" t="n"/>
      <c r="F62" s="284" t="n"/>
      <c r="G62" s="284" t="n"/>
      <c r="H62" s="168" t="n"/>
      <c r="I62" s="168" t="n"/>
      <c r="J62" s="168" t="n"/>
      <c r="K62" s="284" t="n"/>
      <c r="L62" s="295" t="n"/>
      <c r="M62" t="inlineStr">
        <is>
          <t>Stacco rumeno manubri</t>
        </is>
      </c>
      <c r="N62" t="inlineStr">
        <is>
          <t>G4</t>
        </is>
      </c>
    </row>
    <row r="63" ht="24" customHeight="1">
      <c r="A63" s="245" t="inlineStr">
        <is>
          <t>Pressa</t>
        </is>
      </c>
      <c r="B63" s="246" t="inlineStr">
        <is>
          <t>Leg press bilaterale</t>
        </is>
      </c>
      <c r="C63" s="247" t="n">
        <v>1</v>
      </c>
      <c r="D63" s="248" t="inlineStr">
        <is>
          <t>10–15</t>
        </is>
      </c>
      <c r="E63" s="248" t="n">
        <v>3</v>
      </c>
      <c r="F63" s="248" t="inlineStr">
        <is>
          <t>2–3 min</t>
        </is>
      </c>
      <c r="G63" s="248" t="n">
        <v>180</v>
      </c>
      <c r="H63" s="168" t="n"/>
      <c r="I63" s="168" t="n"/>
      <c r="J63" s="168" t="n"/>
      <c r="K63" s="162" t="inlineStr"/>
      <c r="L63" s="283">
        <f>IFERROR(IF($M63="","",IF((SUMPRODUCT(--($M$9:$M$31=$M63),$H$9:$H$31,$I$9:$I$31+$J$9:$J$31)+SUMPRODUCT(--($M$35:$M$55=$M63),$H$35:$H$55,$I$35:$I$55+$J$35:$J$55)+SUMPRODUCT(--($M$59:$M$85=$M63),$H$59:$H$85,$I$59:$I$85+$J$59:$J$85)+SUMPRODUCT(--($M$89:$M$109=$M63),$H$89:$H$109,$I$89:$I$109+$J$89:$J$109))=0,"",IF((SUMPRODUCT(--('W15'!$M$9:$M$31=$M63),'W15'!$H$9:$H$31,'W15'!$I$9:$I$31+'W15'!$J$9:$J$31)+SUMPRODUCT(--('W15'!$M$35:$M$55=$M63),'W15'!$H$35:$H$55,'W15'!$I$35:$I$55+'W15'!$J$35:$J$55)+SUMPRODUCT(--('W15'!$M$59:$M$85=$M63),'W15'!$H$59:$H$85,'W15'!$I$59:$I$85+'W15'!$J$59:$J$85)+SUMPRODUCT(--('W15'!$M$89:$M$109=$M63),'W15'!$H$89:$H$109,'W15'!$I$89:$I$109+'W15'!$J$89:$J$109))=0,"",(SUMPRODUCT(--($M$9:$M$31=$M63),$H$9:$H$31,$I$9:$I$31+$J$9:$J$31)+SUMPRODUCT(--($M$35:$M$55=$M63),$H$35:$H$55,$I$35:$I$55+$J$35:$J$55)+SUMPRODUCT(--($M$59:$M$85=$M63),$H$59:$H$85,$I$59:$I$85+$J$59:$J$85)+SUMPRODUCT(--($M$89:$M$109=$M63),$H$89:$H$109,$I$89:$I$109+$J$89:$J$109))/(SUMPRODUCT(--('W15'!$M$9:$M$31=$M63),'W15'!$H$9:$H$31,'W15'!$I$9:$I$31+'W15'!$J$9:$J$31)+SUMPRODUCT(--('W15'!$M$35:$M$55=$M63),'W15'!$H$35:$H$55,'W15'!$I$35:$I$55+'W15'!$J$35:$J$55)+SUMPRODUCT(--('W15'!$M$59:$M$85=$M63),'W15'!$H$59:$H$85,'W15'!$I$59:$I$85+'W15'!$J$59:$J$85)+SUMPRODUCT(--('W15'!$M$89:$M$109=$M63),'W15'!$H$89:$H$109,'W15'!$I$89:$I$109+'W15'!$J$89:$J$109))-1))),"")</f>
        <v/>
      </c>
      <c r="M63" t="inlineStr">
        <is>
          <t>Leg press bilaterale</t>
        </is>
      </c>
      <c r="N63" t="inlineStr">
        <is>
          <t>G4</t>
        </is>
      </c>
    </row>
    <row r="64" ht="24" customHeight="1">
      <c r="A64" s="251" t="inlineStr">
        <is>
          <t>Quad squat</t>
        </is>
      </c>
      <c r="B64" s="246" t="inlineStr">
        <is>
          <t>Squat bilanciere high-bar</t>
        </is>
      </c>
      <c r="C64" s="247" t="n">
        <v>1</v>
      </c>
      <c r="D64" s="252" t="inlineStr">
        <is>
          <t>8–12</t>
        </is>
      </c>
      <c r="E64" s="252" t="n">
        <v>3</v>
      </c>
      <c r="F64" s="252" t="inlineStr">
        <is>
          <t>3 min</t>
        </is>
      </c>
      <c r="G64" s="252" t="n">
        <v>160</v>
      </c>
      <c r="H64" s="168" t="n"/>
      <c r="I64" s="168" t="n"/>
      <c r="J64" s="168" t="n"/>
      <c r="K64" s="166" t="inlineStr"/>
      <c r="L64" s="283">
        <f>IFERROR(IF($M64="","",IF((SUMPRODUCT(--($M$9:$M$31=$M64),$H$9:$H$31,$I$9:$I$31+$J$9:$J$31)+SUMPRODUCT(--($M$35:$M$55=$M64),$H$35:$H$55,$I$35:$I$55+$J$35:$J$55)+SUMPRODUCT(--($M$59:$M$85=$M64),$H$59:$H$85,$I$59:$I$85+$J$59:$J$85)+SUMPRODUCT(--($M$89:$M$109=$M64),$H$89:$H$109,$I$89:$I$109+$J$89:$J$109))=0,"",IF((SUMPRODUCT(--('W15'!$M$9:$M$31=$M64),'W15'!$H$9:$H$31,'W15'!$I$9:$I$31+'W15'!$J$9:$J$31)+SUMPRODUCT(--('W15'!$M$35:$M$55=$M64),'W15'!$H$35:$H$55,'W15'!$I$35:$I$55+'W15'!$J$35:$J$55)+SUMPRODUCT(--('W15'!$M$59:$M$85=$M64),'W15'!$H$59:$H$85,'W15'!$I$59:$I$85+'W15'!$J$59:$J$85)+SUMPRODUCT(--('W15'!$M$89:$M$109=$M64),'W15'!$H$89:$H$109,'W15'!$I$89:$I$109+'W15'!$J$89:$J$109))=0,"",(SUMPRODUCT(--($M$9:$M$31=$M64),$H$9:$H$31,$I$9:$I$31+$J$9:$J$31)+SUMPRODUCT(--($M$35:$M$55=$M64),$H$35:$H$55,$I$35:$I$55+$J$35:$J$55)+SUMPRODUCT(--($M$59:$M$85=$M64),$H$59:$H$85,$I$59:$I$85+$J$59:$J$85)+SUMPRODUCT(--($M$89:$M$109=$M64),$H$89:$H$109,$I$89:$I$109+$J$89:$J$109))/(SUMPRODUCT(--('W15'!$M$9:$M$31=$M64),'W15'!$H$9:$H$31,'W15'!$I$9:$I$31+'W15'!$J$9:$J$31)+SUMPRODUCT(--('W15'!$M$35:$M$55=$M64),'W15'!$H$35:$H$55,'W15'!$I$35:$I$55+'W15'!$J$35:$J$55)+SUMPRODUCT(--('W15'!$M$59:$M$85=$M64),'W15'!$H$59:$H$85,'W15'!$I$59:$I$85+'W15'!$J$59:$J$85)+SUMPRODUCT(--('W15'!$M$89:$M$109=$M64),'W15'!$H$89:$H$109,'W15'!$I$89:$I$109+'W15'!$J$89:$J$109))-1))),"")</f>
        <v/>
      </c>
      <c r="M64" t="inlineStr">
        <is>
          <t>Squat bilanciere high-bar</t>
        </is>
      </c>
      <c r="N64" t="inlineStr">
        <is>
          <t>G4</t>
        </is>
      </c>
    </row>
    <row r="65" ht="24" customHeight="1">
      <c r="A65" s="245" t="inlineStr">
        <is>
          <t>Flessione ginocchio</t>
        </is>
      </c>
      <c r="B65" s="246" t="inlineStr">
        <is>
          <t>Leg curl bilaterale</t>
        </is>
      </c>
      <c r="C65" s="247" t="n">
        <v>1</v>
      </c>
      <c r="D65" s="248" t="inlineStr">
        <is>
          <t>10–15</t>
        </is>
      </c>
      <c r="E65" s="248" t="n">
        <v>3</v>
      </c>
      <c r="F65" s="248" t="inlineStr">
        <is>
          <t>90–120 s</t>
        </is>
      </c>
      <c r="G65" s="248" t="n">
        <v>60</v>
      </c>
      <c r="H65" s="168" t="n"/>
      <c r="I65" s="168" t="n"/>
      <c r="J65" s="168" t="n"/>
      <c r="K65" s="158" t="inlineStr"/>
      <c r="L65" s="283">
        <f>IFERROR(IF($M65="","",IF((SUMPRODUCT(--($M$9:$M$31=$M65),$H$9:$H$31,$I$9:$I$31+$J$9:$J$31)+SUMPRODUCT(--($M$35:$M$55=$M65),$H$35:$H$55,$I$35:$I$55+$J$35:$J$55)+SUMPRODUCT(--($M$59:$M$85=$M65),$H$59:$H$85,$I$59:$I$85+$J$59:$J$85)+SUMPRODUCT(--($M$89:$M$109=$M65),$H$89:$H$109,$I$89:$I$109+$J$89:$J$109))=0,"",IF((SUMPRODUCT(--('W15'!$M$9:$M$31=$M65),'W15'!$H$9:$H$31,'W15'!$I$9:$I$31+'W15'!$J$9:$J$31)+SUMPRODUCT(--('W15'!$M$35:$M$55=$M65),'W15'!$H$35:$H$55,'W15'!$I$35:$I$55+'W15'!$J$35:$J$55)+SUMPRODUCT(--('W15'!$M$59:$M$85=$M65),'W15'!$H$59:$H$85,'W15'!$I$59:$I$85+'W15'!$J$59:$J$85)+SUMPRODUCT(--('W15'!$M$89:$M$109=$M65),'W15'!$H$89:$H$109,'W15'!$I$89:$I$109+'W15'!$J$89:$J$109))=0,"",(SUMPRODUCT(--($M$9:$M$31=$M65),$H$9:$H$31,$I$9:$I$31+$J$9:$J$31)+SUMPRODUCT(--($M$35:$M$55=$M65),$H$35:$H$55,$I$35:$I$55+$J$35:$J$55)+SUMPRODUCT(--($M$59:$M$85=$M65),$H$59:$H$85,$I$59:$I$85+$J$59:$J$85)+SUMPRODUCT(--($M$89:$M$109=$M65),$H$89:$H$109,$I$89:$I$109+$J$89:$J$109))/(SUMPRODUCT(--('W15'!$M$9:$M$31=$M65),'W15'!$H$9:$H$31,'W15'!$I$9:$I$31+'W15'!$J$9:$J$31)+SUMPRODUCT(--('W15'!$M$35:$M$55=$M65),'W15'!$H$35:$H$55,'W15'!$I$35:$I$55+'W15'!$J$35:$J$55)+SUMPRODUCT(--('W15'!$M$59:$M$85=$M65),'W15'!$H$59:$H$85,'W15'!$I$59:$I$85+'W15'!$J$59:$J$85)+SUMPRODUCT(--('W15'!$M$89:$M$109=$M65),'W15'!$H$89:$H$109,'W15'!$I$89:$I$109+'W15'!$J$89:$J$109))-1))),"")</f>
        <v/>
      </c>
      <c r="M65" t="inlineStr">
        <is>
          <t>Leg curl bilaterale</t>
        </is>
      </c>
      <c r="N65" t="inlineStr">
        <is>
          <t>G4</t>
        </is>
      </c>
    </row>
    <row r="66" ht="24" customHeight="1">
      <c r="A66" s="284" t="n"/>
      <c r="B66" s="284" t="n"/>
      <c r="C66" s="247" t="n">
        <v>2</v>
      </c>
      <c r="D66" s="284" t="n"/>
      <c r="E66" s="284" t="n"/>
      <c r="F66" s="284" t="n"/>
      <c r="G66" s="284" t="n"/>
      <c r="H66" s="168" t="n"/>
      <c r="I66" s="168" t="n"/>
      <c r="J66" s="168" t="n"/>
      <c r="K66" s="189" t="n"/>
      <c r="L66" s="295" t="n"/>
      <c r="M66" t="inlineStr">
        <is>
          <t>Leg curl bilaterale</t>
        </is>
      </c>
      <c r="N66" t="inlineStr">
        <is>
          <t>G4</t>
        </is>
      </c>
    </row>
    <row r="67" ht="24" customHeight="1">
      <c r="A67" s="245" t="inlineStr">
        <is>
          <t>Estensione ginocchio</t>
        </is>
      </c>
      <c r="B67" s="246" t="inlineStr">
        <is>
          <t>Leg extension bilaterale</t>
        </is>
      </c>
      <c r="C67" s="247" t="n">
        <v>1</v>
      </c>
      <c r="D67" s="248" t="inlineStr">
        <is>
          <t>12–20</t>
        </is>
      </c>
      <c r="E67" s="248" t="n">
        <v>3</v>
      </c>
      <c r="F67" s="248" t="inlineStr">
        <is>
          <t>90 s</t>
        </is>
      </c>
      <c r="G67" s="248" t="n">
        <v>65</v>
      </c>
      <c r="H67" s="168" t="n"/>
      <c r="I67" s="168" t="n"/>
      <c r="J67" s="168" t="n"/>
      <c r="K67" s="162" t="inlineStr"/>
      <c r="L67" s="283">
        <f>IFERROR(IF($M67="","",IF((SUMPRODUCT(--($M$9:$M$31=$M67),$H$9:$H$31,$I$9:$I$31+$J$9:$J$31)+SUMPRODUCT(--($M$35:$M$55=$M67),$H$35:$H$55,$I$35:$I$55+$J$35:$J$55)+SUMPRODUCT(--($M$59:$M$85=$M67),$H$59:$H$85,$I$59:$I$85+$J$59:$J$85)+SUMPRODUCT(--($M$89:$M$109=$M67),$H$89:$H$109,$I$89:$I$109+$J$89:$J$109))=0,"",IF((SUMPRODUCT(--('W15'!$M$9:$M$31=$M67),'W15'!$H$9:$H$31,'W15'!$I$9:$I$31+'W15'!$J$9:$J$31)+SUMPRODUCT(--('W15'!$M$35:$M$55=$M67),'W15'!$H$35:$H$55,'W15'!$I$35:$I$55+'W15'!$J$35:$J$55)+SUMPRODUCT(--('W15'!$M$59:$M$85=$M67),'W15'!$H$59:$H$85,'W15'!$I$59:$I$85+'W15'!$J$59:$J$85)+SUMPRODUCT(--('W15'!$M$89:$M$109=$M67),'W15'!$H$89:$H$109,'W15'!$I$89:$I$109+'W15'!$J$89:$J$109))=0,"",(SUMPRODUCT(--($M$9:$M$31=$M67),$H$9:$H$31,$I$9:$I$31+$J$9:$J$31)+SUMPRODUCT(--($M$35:$M$55=$M67),$H$35:$H$55,$I$35:$I$55+$J$35:$J$55)+SUMPRODUCT(--($M$59:$M$85=$M67),$H$59:$H$85,$I$59:$I$85+$J$59:$J$85)+SUMPRODUCT(--($M$89:$M$109=$M67),$H$89:$H$109,$I$89:$I$109+$J$89:$J$109))/(SUMPRODUCT(--('W15'!$M$9:$M$31=$M67),'W15'!$H$9:$H$31,'W15'!$I$9:$I$31+'W15'!$J$9:$J$31)+SUMPRODUCT(--('W15'!$M$35:$M$55=$M67),'W15'!$H$35:$H$55,'W15'!$I$35:$I$55+'W15'!$J$35:$J$55)+SUMPRODUCT(--('W15'!$M$59:$M$85=$M67),'W15'!$H$59:$H$85,'W15'!$I$59:$I$85+'W15'!$J$59:$J$85)+SUMPRODUCT(--('W15'!$M$89:$M$109=$M67),'W15'!$H$89:$H$109,'W15'!$I$89:$I$109+'W15'!$J$89:$J$109))-1))),"")</f>
        <v/>
      </c>
      <c r="M67" t="inlineStr">
        <is>
          <t>Leg extension bilaterale</t>
        </is>
      </c>
      <c r="N67" t="inlineStr">
        <is>
          <t>G4</t>
        </is>
      </c>
    </row>
    <row r="68" ht="24" customHeight="1">
      <c r="A68" s="251" t="inlineStr">
        <is>
          <t>Abduttori</t>
        </is>
      </c>
      <c r="B68" s="246" t="inlineStr">
        <is>
          <t>Abductor machine</t>
        </is>
      </c>
      <c r="C68" s="247" t="n">
        <v>1</v>
      </c>
      <c r="D68" s="252" t="inlineStr">
        <is>
          <t>12–20</t>
        </is>
      </c>
      <c r="E68" s="252" t="n">
        <v>3</v>
      </c>
      <c r="F68" s="252" t="inlineStr">
        <is>
          <t>60–90 s</t>
        </is>
      </c>
      <c r="G68" s="164" t="n"/>
      <c r="H68" s="168" t="n"/>
      <c r="I68" s="168" t="n"/>
      <c r="J68" s="168" t="n"/>
      <c r="K68" s="166" t="inlineStr"/>
      <c r="L68" s="283">
        <f>IFERROR(IF($M68="","",IF((SUMPRODUCT(--($M$9:$M$31=$M68),$H$9:$H$31,$I$9:$I$31+$J$9:$J$31)+SUMPRODUCT(--($M$35:$M$55=$M68),$H$35:$H$55,$I$35:$I$55+$J$35:$J$55)+SUMPRODUCT(--($M$59:$M$85=$M68),$H$59:$H$85,$I$59:$I$85+$J$59:$J$85)+SUMPRODUCT(--($M$89:$M$109=$M68),$H$89:$H$109,$I$89:$I$109+$J$89:$J$109))=0,"",IF((SUMPRODUCT(--('W15'!$M$9:$M$31=$M68),'W15'!$H$9:$H$31,'W15'!$I$9:$I$31+'W15'!$J$9:$J$31)+SUMPRODUCT(--('W15'!$M$35:$M$55=$M68),'W15'!$H$35:$H$55,'W15'!$I$35:$I$55+'W15'!$J$35:$J$55)+SUMPRODUCT(--('W15'!$M$59:$M$85=$M68),'W15'!$H$59:$H$85,'W15'!$I$59:$I$85+'W15'!$J$59:$J$85)+SUMPRODUCT(--('W15'!$M$89:$M$109=$M68),'W15'!$H$89:$H$109,'W15'!$I$89:$I$109+'W15'!$J$89:$J$109))=0,"",(SUMPRODUCT(--($M$9:$M$31=$M68),$H$9:$H$31,$I$9:$I$31+$J$9:$J$31)+SUMPRODUCT(--($M$35:$M$55=$M68),$H$35:$H$55,$I$35:$I$55+$J$35:$J$55)+SUMPRODUCT(--($M$59:$M$85=$M68),$H$59:$H$85,$I$59:$I$85+$J$59:$J$85)+SUMPRODUCT(--($M$89:$M$109=$M68),$H$89:$H$109,$I$89:$I$109+$J$89:$J$109))/(SUMPRODUCT(--('W15'!$M$9:$M$31=$M68),'W15'!$H$9:$H$31,'W15'!$I$9:$I$31+'W15'!$J$9:$J$31)+SUMPRODUCT(--('W15'!$M$35:$M$55=$M68),'W15'!$H$35:$H$55,'W15'!$I$35:$I$55+'W15'!$J$35:$J$55)+SUMPRODUCT(--('W15'!$M$59:$M$85=$M68),'W15'!$H$59:$H$85,'W15'!$I$59:$I$85+'W15'!$J$59:$J$85)+SUMPRODUCT(--('W15'!$M$89:$M$109=$M68),'W15'!$H$89:$H$109,'W15'!$I$89:$I$109+'W15'!$J$89:$J$109))-1))),"")</f>
        <v/>
      </c>
      <c r="M68" t="inlineStr">
        <is>
          <t>Abductor machine</t>
        </is>
      </c>
      <c r="N68" t="inlineStr">
        <is>
          <t>G4</t>
        </is>
      </c>
    </row>
    <row r="69" ht="24" customHeight="1">
      <c r="A69" s="245" t="inlineStr">
        <is>
          <t>Polpaccio</t>
        </is>
      </c>
      <c r="B69" s="246" t="inlineStr">
        <is>
          <t>Smith calf raise in piedi</t>
        </is>
      </c>
      <c r="C69" s="247" t="n">
        <v>1</v>
      </c>
      <c r="D69" s="248" t="inlineStr">
        <is>
          <t>10–15</t>
        </is>
      </c>
      <c r="E69" s="248" t="n">
        <v>3</v>
      </c>
      <c r="F69" s="248" t="inlineStr">
        <is>
          <t>90–120 s</t>
        </is>
      </c>
      <c r="G69" s="158" t="n"/>
      <c r="H69" s="168" t="n"/>
      <c r="I69" s="168" t="n"/>
      <c r="J69" s="168" t="n"/>
      <c r="K69" s="248" t="inlineStr">
        <is>
          <t>Pausa in massimo allungamento</t>
        </is>
      </c>
      <c r="L69" s="283">
        <f>IFERROR(IF($M69="","",IF((SUMPRODUCT(--($M$9:$M$31=$M69),$H$9:$H$31,$I$9:$I$31+$J$9:$J$31)+SUMPRODUCT(--($M$35:$M$55=$M69),$H$35:$H$55,$I$35:$I$55+$J$35:$J$55)+SUMPRODUCT(--($M$59:$M$85=$M69),$H$59:$H$85,$I$59:$I$85+$J$59:$J$85)+SUMPRODUCT(--($M$89:$M$109=$M69),$H$89:$H$109,$I$89:$I$109+$J$89:$J$109))=0,"",IF((SUMPRODUCT(--('W15'!$M$9:$M$31=$M69),'W15'!$H$9:$H$31,'W15'!$I$9:$I$31+'W15'!$J$9:$J$31)+SUMPRODUCT(--('W15'!$M$35:$M$55=$M69),'W15'!$H$35:$H$55,'W15'!$I$35:$I$55+'W15'!$J$35:$J$55)+SUMPRODUCT(--('W15'!$M$59:$M$85=$M69),'W15'!$H$59:$H$85,'W15'!$I$59:$I$85+'W15'!$J$59:$J$85)+SUMPRODUCT(--('W15'!$M$89:$M$109=$M69),'W15'!$H$89:$H$109,'W15'!$I$89:$I$109+'W15'!$J$89:$J$109))=0,"",(SUMPRODUCT(--($M$9:$M$31=$M69),$H$9:$H$31,$I$9:$I$31+$J$9:$J$31)+SUMPRODUCT(--($M$35:$M$55=$M69),$H$35:$H$55,$I$35:$I$55+$J$35:$J$55)+SUMPRODUCT(--($M$59:$M$85=$M69),$H$59:$H$85,$I$59:$I$85+$J$59:$J$85)+SUMPRODUCT(--($M$89:$M$109=$M69),$H$89:$H$109,$I$89:$I$109+$J$89:$J$109))/(SUMPRODUCT(--('W15'!$M$9:$M$31=$M69),'W15'!$H$9:$H$31,'W15'!$I$9:$I$31+'W15'!$J$9:$J$31)+SUMPRODUCT(--('W15'!$M$35:$M$55=$M69),'W15'!$H$35:$H$55,'W15'!$I$35:$I$55+'W15'!$J$35:$J$55)+SUMPRODUCT(--('W15'!$M$59:$M$85=$M69),'W15'!$H$59:$H$85,'W15'!$I$59:$I$85+'W15'!$J$59:$J$85)+SUMPRODUCT(--('W15'!$M$89:$M$109=$M69),'W15'!$H$89:$H$109,'W15'!$I$89:$I$109+'W15'!$J$89:$J$109))-1))),"")</f>
        <v/>
      </c>
      <c r="M69" t="inlineStr">
        <is>
          <t>Smith calf raise in piedi</t>
        </is>
      </c>
      <c r="N69" t="inlineStr">
        <is>
          <t>G4</t>
        </is>
      </c>
    </row>
    <row r="70" ht="24" customHeight="1">
      <c r="A70" s="284" t="n"/>
      <c r="B70" s="284" t="n"/>
      <c r="C70" s="247" t="n">
        <v>2</v>
      </c>
      <c r="D70" s="284" t="n"/>
      <c r="E70" s="284" t="n"/>
      <c r="F70" s="284" t="n"/>
      <c r="G70" s="189" t="n"/>
      <c r="H70" s="168" t="n"/>
      <c r="I70" s="168" t="n"/>
      <c r="J70" s="168" t="n"/>
      <c r="K70" s="284" t="n"/>
      <c r="L70" s="295" t="n"/>
      <c r="M70" t="inlineStr">
        <is>
          <t>Smith calf raise in piedi</t>
        </is>
      </c>
      <c r="N70" t="inlineStr">
        <is>
          <t>G4</t>
        </is>
      </c>
    </row>
    <row r="71" ht="24" customHeight="1">
      <c r="A71" s="245" t="inlineStr">
        <is>
          <t>Addome</t>
        </is>
      </c>
      <c r="B71" s="246" t="inlineStr">
        <is>
          <t>Cable crunch inginocchiato</t>
        </is>
      </c>
      <c r="C71" s="247" t="n">
        <v>1</v>
      </c>
      <c r="D71" s="248" t="inlineStr">
        <is>
          <t>12–20</t>
        </is>
      </c>
      <c r="E71" s="248" t="n">
        <v>3</v>
      </c>
      <c r="F71" s="248" t="inlineStr">
        <is>
          <t>60–90 s</t>
        </is>
      </c>
      <c r="G71" s="248" t="n">
        <v>50</v>
      </c>
      <c r="H71" s="168" t="n"/>
      <c r="I71" s="168" t="n"/>
      <c r="J71" s="168" t="n"/>
      <c r="K71" s="158" t="inlineStr"/>
      <c r="L71" s="283">
        <f>IFERROR(IF($M71="","",IF((SUMPRODUCT(--($M$9:$M$31=$M71),$H$9:$H$31,$I$9:$I$31+$J$9:$J$31)+SUMPRODUCT(--($M$35:$M$55=$M71),$H$35:$H$55,$I$35:$I$55+$J$35:$J$55)+SUMPRODUCT(--($M$59:$M$85=$M71),$H$59:$H$85,$I$59:$I$85+$J$59:$J$85)+SUMPRODUCT(--($M$89:$M$109=$M71),$H$89:$H$109,$I$89:$I$109+$J$89:$J$109))=0,"",IF((SUMPRODUCT(--('W15'!$M$9:$M$31=$M71),'W15'!$H$9:$H$31,'W15'!$I$9:$I$31+'W15'!$J$9:$J$31)+SUMPRODUCT(--('W15'!$M$35:$M$55=$M71),'W15'!$H$35:$H$55,'W15'!$I$35:$I$55+'W15'!$J$35:$J$55)+SUMPRODUCT(--('W15'!$M$59:$M$85=$M71),'W15'!$H$59:$H$85,'W15'!$I$59:$I$85+'W15'!$J$59:$J$85)+SUMPRODUCT(--('W15'!$M$89:$M$109=$M71),'W15'!$H$89:$H$109,'W15'!$I$89:$I$109+'W15'!$J$89:$J$109))=0,"",(SUMPRODUCT(--($M$9:$M$31=$M71),$H$9:$H$31,$I$9:$I$31+$J$9:$J$31)+SUMPRODUCT(--($M$35:$M$55=$M71),$H$35:$H$55,$I$35:$I$55+$J$35:$J$55)+SUMPRODUCT(--($M$59:$M$85=$M71),$H$59:$H$85,$I$59:$I$85+$J$59:$J$85)+SUMPRODUCT(--($M$89:$M$109=$M71),$H$89:$H$109,$I$89:$I$109+$J$89:$J$109))/(SUMPRODUCT(--('W15'!$M$9:$M$31=$M71),'W15'!$H$9:$H$31,'W15'!$I$9:$I$31+'W15'!$J$9:$J$31)+SUMPRODUCT(--('W15'!$M$35:$M$55=$M71),'W15'!$H$35:$H$55,'W15'!$I$35:$I$55+'W15'!$J$35:$J$55)+SUMPRODUCT(--('W15'!$M$59:$M$85=$M71),'W15'!$H$59:$H$85,'W15'!$I$59:$I$85+'W15'!$J$59:$J$85)+SUMPRODUCT(--('W15'!$M$89:$M$109=$M71),'W15'!$H$89:$H$109,'W15'!$I$89:$I$109+'W15'!$J$89:$J$109))-1))),"")</f>
        <v/>
      </c>
      <c r="M71" t="inlineStr">
        <is>
          <t>Cable crunch inginocchiato</t>
        </is>
      </c>
      <c r="N71" t="inlineStr">
        <is>
          <t>G4</t>
        </is>
      </c>
    </row>
    <row r="72" ht="24" customHeight="1">
      <c r="A72" s="284" t="n"/>
      <c r="B72" s="284" t="n"/>
      <c r="C72" s="247" t="n">
        <v>2</v>
      </c>
      <c r="D72" s="284" t="n"/>
      <c r="E72" s="284" t="n"/>
      <c r="F72" s="284" t="n"/>
      <c r="G72" s="284" t="n"/>
      <c r="H72" s="168" t="n"/>
      <c r="I72" s="168" t="n"/>
      <c r="J72" s="168" t="n"/>
      <c r="K72" s="189" t="n"/>
      <c r="L72" s="295" t="n"/>
      <c r="M72" t="inlineStr">
        <is>
          <t>Cable crunch inginocchiato</t>
        </is>
      </c>
      <c r="N72" t="inlineStr">
        <is>
          <t>G4</t>
        </is>
      </c>
    </row>
    <row r="73" ht="24" customHeight="1">
      <c r="A73" s="254" t="inlineStr">
        <is>
          <t>VOLUME GIORNO  •  12 serie programmate     |     Ogni riga = una serie reale</t>
        </is>
      </c>
      <c r="B73" s="286" t="n"/>
      <c r="C73" s="286" t="n"/>
      <c r="D73" s="286" t="n"/>
      <c r="E73" s="286" t="n"/>
      <c r="F73" s="286" t="n"/>
      <c r="G73" s="286" t="n"/>
      <c r="H73" s="286" t="n"/>
      <c r="I73" s="286" t="n"/>
      <c r="J73" s="286" t="n"/>
      <c r="K73" s="287" t="n"/>
    </row>
    <row r="74">
      <c r="A74" s="171" t="n"/>
      <c r="B74" s="171" t="n"/>
      <c r="C74" s="171" t="n"/>
      <c r="D74" s="171" t="n"/>
      <c r="E74" s="171" t="n"/>
      <c r="F74" s="171" t="n"/>
      <c r="G74" s="171" t="n"/>
      <c r="H74" s="171" t="n"/>
      <c r="I74" s="171" t="n"/>
      <c r="J74" s="171" t="n"/>
      <c r="K74" s="171" t="n"/>
    </row>
    <row r="75">
      <c r="A75" s="171" t="n"/>
      <c r="B75" s="171" t="n"/>
      <c r="C75" s="171" t="n"/>
      <c r="D75" s="171" t="n"/>
      <c r="E75" s="171" t="n"/>
      <c r="F75" s="171" t="n"/>
      <c r="G75" s="171" t="n"/>
      <c r="H75" s="171" t="n"/>
      <c r="I75" s="171" t="n"/>
      <c r="J75" s="171" t="n"/>
      <c r="K75" s="171" t="n"/>
    </row>
    <row r="76">
      <c r="A76" s="171" t="n"/>
      <c r="B76" s="171" t="n"/>
      <c r="C76" s="171" t="n"/>
      <c r="D76" s="171" t="n"/>
      <c r="E76" s="171" t="n"/>
      <c r="F76" s="171" t="n"/>
      <c r="G76" s="171" t="n"/>
      <c r="H76" s="171" t="n"/>
      <c r="I76" s="171" t="n"/>
      <c r="J76" s="171" t="n"/>
      <c r="K76" s="171" t="n"/>
    </row>
    <row r="77">
      <c r="A77" s="171" t="n"/>
      <c r="B77" s="171" t="n"/>
      <c r="C77" s="171" t="n"/>
      <c r="D77" s="171" t="n"/>
      <c r="E77" s="171" t="n"/>
      <c r="F77" s="171" t="n"/>
      <c r="G77" s="171" t="n"/>
      <c r="H77" s="171" t="n"/>
      <c r="I77" s="171" t="n"/>
      <c r="J77" s="171" t="n"/>
      <c r="K77" s="171" t="n"/>
    </row>
    <row r="78">
      <c r="A78" s="171" t="n"/>
      <c r="B78" s="171" t="n"/>
      <c r="C78" s="171" t="n"/>
      <c r="D78" s="171" t="n"/>
      <c r="E78" s="171" t="n"/>
      <c r="F78" s="171" t="n"/>
      <c r="G78" s="171" t="n"/>
      <c r="H78" s="171" t="n"/>
      <c r="I78" s="171" t="n"/>
      <c r="J78" s="171" t="n"/>
      <c r="K78" s="171" t="n"/>
    </row>
    <row r="79">
      <c r="A79" s="171" t="n"/>
      <c r="B79" s="171" t="n"/>
      <c r="C79" s="171" t="n"/>
      <c r="D79" s="171" t="n"/>
      <c r="E79" s="171" t="n"/>
      <c r="F79" s="171" t="n"/>
      <c r="G79" s="171" t="n"/>
      <c r="H79" s="171" t="n"/>
      <c r="I79" s="171" t="n"/>
      <c r="J79" s="171" t="n"/>
      <c r="K79" s="171" t="n"/>
    </row>
    <row r="80">
      <c r="A80" s="171" t="n"/>
      <c r="B80" s="171" t="n"/>
      <c r="C80" s="171" t="n"/>
      <c r="D80" s="171" t="n"/>
      <c r="E80" s="171" t="n"/>
      <c r="F80" s="171" t="n"/>
      <c r="G80" s="171" t="n"/>
      <c r="H80" s="171" t="n"/>
      <c r="I80" s="171" t="n"/>
      <c r="J80" s="171" t="n"/>
      <c r="K80" s="171" t="n"/>
    </row>
    <row r="81">
      <c r="A81" s="171" t="n"/>
      <c r="B81" s="171" t="n"/>
      <c r="C81" s="171" t="n"/>
      <c r="D81" s="171" t="n"/>
      <c r="E81" s="171" t="n"/>
      <c r="F81" s="171" t="n"/>
      <c r="G81" s="171" t="n"/>
      <c r="H81" s="171" t="n"/>
      <c r="I81" s="171" t="n"/>
      <c r="J81" s="171" t="n"/>
      <c r="K81" s="171" t="n"/>
    </row>
    <row r="82">
      <c r="A82" s="171" t="n"/>
      <c r="B82" s="171" t="n"/>
      <c r="C82" s="171" t="n"/>
      <c r="D82" s="171" t="n"/>
      <c r="E82" s="171" t="n"/>
      <c r="F82" s="171" t="n"/>
      <c r="G82" s="171" t="n"/>
      <c r="H82" s="171" t="n"/>
      <c r="I82" s="171" t="n"/>
      <c r="J82" s="171" t="n"/>
      <c r="K82" s="171" t="n"/>
    </row>
    <row r="83">
      <c r="A83" s="171" t="n"/>
      <c r="B83" s="171" t="n"/>
      <c r="C83" s="171" t="n"/>
      <c r="D83" s="171" t="n"/>
      <c r="E83" s="171" t="n"/>
      <c r="F83" s="171" t="n"/>
      <c r="G83" s="171" t="n"/>
      <c r="H83" s="171" t="n"/>
      <c r="I83" s="171" t="n"/>
      <c r="J83" s="171" t="n"/>
      <c r="K83" s="171" t="n"/>
    </row>
    <row r="84">
      <c r="A84" s="171" t="n"/>
      <c r="B84" s="171" t="n"/>
      <c r="C84" s="171" t="n"/>
      <c r="D84" s="171" t="n"/>
      <c r="E84" s="171" t="n"/>
      <c r="F84" s="171" t="n"/>
      <c r="G84" s="171" t="n"/>
      <c r="H84" s="171" t="n"/>
      <c r="I84" s="171" t="n"/>
      <c r="J84" s="171" t="n"/>
      <c r="K84" s="171" t="n"/>
    </row>
    <row r="85">
      <c r="A85" s="171" t="n"/>
    </row>
    <row r="86">
      <c r="A86" s="171" t="n"/>
      <c r="B86" s="171" t="n"/>
      <c r="C86" s="171" t="n"/>
      <c r="D86" s="171" t="n"/>
      <c r="E86" s="171" t="n"/>
      <c r="F86" s="171" t="n"/>
      <c r="G86" s="171" t="n"/>
      <c r="H86" s="171" t="n"/>
      <c r="I86" s="171" t="n"/>
      <c r="J86" s="171" t="n"/>
      <c r="K86" s="171" t="n"/>
    </row>
    <row r="87">
      <c r="A87" s="281" t="n"/>
    </row>
    <row r="88">
      <c r="A88" s="264" t="n"/>
      <c r="B88" s="264" t="n"/>
      <c r="C88" s="264" t="n"/>
      <c r="D88" s="264" t="n"/>
      <c r="E88" s="264" t="n"/>
      <c r="F88" s="264" t="n"/>
      <c r="G88" s="264" t="n"/>
      <c r="H88" s="264" t="n"/>
      <c r="I88" s="264" t="n"/>
      <c r="J88" s="264" t="n"/>
      <c r="K88" s="264" t="n"/>
      <c r="L88" s="282" t="inlineStr">
        <is>
          <t>Δ PERFORMANCE</t>
        </is>
      </c>
    </row>
    <row r="89">
      <c r="A89" s="171" t="n"/>
      <c r="B89" s="171" t="n"/>
      <c r="C89" s="171" t="n"/>
      <c r="D89" s="171" t="n"/>
      <c r="E89" s="171" t="n"/>
      <c r="F89" s="171" t="n"/>
      <c r="G89" s="171" t="n"/>
      <c r="H89" s="171" t="n"/>
      <c r="I89" s="171" t="n"/>
      <c r="J89" s="171" t="n"/>
      <c r="K89" s="171" t="n"/>
    </row>
    <row r="90"/>
    <row r="91"/>
    <row r="92"/>
    <row r="93"/>
    <row r="94"/>
    <row r="95"/>
    <row r="96"/>
    <row r="97"/>
    <row r="98"/>
    <row r="99"/>
    <row r="100"/>
    <row r="101"/>
    <row r="102"/>
    <row r="103"/>
    <row r="104"/>
    <row r="105"/>
    <row r="106"/>
    <row r="107"/>
    <row r="108"/>
    <row r="109"/>
    <row r="110"/>
  </sheetData>
  <mergeCells count="162">
    <mergeCell ref="F44:F45"/>
    <mergeCell ref="K54:K55"/>
    <mergeCell ref="K26:K27"/>
    <mergeCell ref="A51:A52"/>
    <mergeCell ref="A24:K24"/>
    <mergeCell ref="B61:B62"/>
    <mergeCell ref="A73:K73"/>
    <mergeCell ref="D61:D62"/>
    <mergeCell ref="B42:B43"/>
    <mergeCell ref="D36:D37"/>
    <mergeCell ref="A57:L57"/>
    <mergeCell ref="A71:A72"/>
    <mergeCell ref="E65:E66"/>
    <mergeCell ref="F26:F27"/>
    <mergeCell ref="G65:G66"/>
    <mergeCell ref="F42:F43"/>
    <mergeCell ref="B28:B29"/>
    <mergeCell ref="E49:E50"/>
    <mergeCell ref="G49:G50"/>
    <mergeCell ref="B15:B16"/>
    <mergeCell ref="D15:D16"/>
    <mergeCell ref="F31:F32"/>
    <mergeCell ref="D71:D72"/>
    <mergeCell ref="F71:F72"/>
    <mergeCell ref="K61:K62"/>
    <mergeCell ref="G51:G52"/>
    <mergeCell ref="F28:F29"/>
    <mergeCell ref="A2:K2"/>
    <mergeCell ref="K42:K43"/>
    <mergeCell ref="B54:B55"/>
    <mergeCell ref="G44:G45"/>
    <mergeCell ref="D54:D55"/>
    <mergeCell ref="A22:K22"/>
    <mergeCell ref="D34:D35"/>
    <mergeCell ref="K15:K16"/>
    <mergeCell ref="F34:F35"/>
    <mergeCell ref="B26:B27"/>
    <mergeCell ref="G36:G37"/>
    <mergeCell ref="D49:D50"/>
    <mergeCell ref="A61:A62"/>
    <mergeCell ref="F36:F37"/>
    <mergeCell ref="A59:K59"/>
    <mergeCell ref="B17:B18"/>
    <mergeCell ref="B11:B12"/>
    <mergeCell ref="D17:D18"/>
    <mergeCell ref="D11:D12"/>
    <mergeCell ref="A54:A55"/>
    <mergeCell ref="A55:L55"/>
    <mergeCell ref="A65:A66"/>
    <mergeCell ref="K71:K72"/>
    <mergeCell ref="A26:A27"/>
    <mergeCell ref="L42:L43"/>
    <mergeCell ref="B69:B70"/>
    <mergeCell ref="E31:E32"/>
    <mergeCell ref="A4:C4"/>
    <mergeCell ref="B44:B45"/>
    <mergeCell ref="E54:E55"/>
    <mergeCell ref="L44:L45"/>
    <mergeCell ref="A17:A18"/>
    <mergeCell ref="K17:K18"/>
    <mergeCell ref="F61:F62"/>
    <mergeCell ref="A31:L31"/>
    <mergeCell ref="F11:F12"/>
    <mergeCell ref="A19:A20"/>
    <mergeCell ref="K19:K20"/>
    <mergeCell ref="G4:K4"/>
    <mergeCell ref="E26:E27"/>
    <mergeCell ref="G26:G27"/>
    <mergeCell ref="K28:K29"/>
    <mergeCell ref="K34:K35"/>
    <mergeCell ref="D26:D27"/>
    <mergeCell ref="A49:A50"/>
    <mergeCell ref="A110:L110"/>
    <mergeCell ref="G11:G12"/>
    <mergeCell ref="F54:F55"/>
    <mergeCell ref="A11:A12"/>
    <mergeCell ref="B31:B32"/>
    <mergeCell ref="B71:B72"/>
    <mergeCell ref="D65:D66"/>
    <mergeCell ref="G61:G62"/>
    <mergeCell ref="F65:F66"/>
    <mergeCell ref="L71:L72"/>
    <mergeCell ref="E42:E43"/>
    <mergeCell ref="E51:E52"/>
    <mergeCell ref="G42:G43"/>
    <mergeCell ref="A36:A37"/>
    <mergeCell ref="E69:E70"/>
    <mergeCell ref="G69:G70"/>
    <mergeCell ref="A1:K1"/>
    <mergeCell ref="E44:E45"/>
    <mergeCell ref="K11:K12"/>
    <mergeCell ref="F51:F52"/>
    <mergeCell ref="E28:E29"/>
    <mergeCell ref="F17:F18"/>
    <mergeCell ref="G28:G29"/>
    <mergeCell ref="E15:E16"/>
    <mergeCell ref="G15:G16"/>
    <mergeCell ref="B34:B35"/>
    <mergeCell ref="K31:K32"/>
    <mergeCell ref="D28:D29"/>
    <mergeCell ref="L26:L27"/>
    <mergeCell ref="B49:B50"/>
    <mergeCell ref="L9:L10"/>
    <mergeCell ref="B36:B37"/>
    <mergeCell ref="L69:L70"/>
    <mergeCell ref="A5:B5"/>
    <mergeCell ref="D42:D43"/>
    <mergeCell ref="F49:F50"/>
    <mergeCell ref="L11:L12"/>
    <mergeCell ref="E71:E72"/>
    <mergeCell ref="G71:G72"/>
    <mergeCell ref="L61:L62"/>
    <mergeCell ref="K65:K66"/>
    <mergeCell ref="D31:D32"/>
    <mergeCell ref="L36:L37"/>
    <mergeCell ref="A31:A32"/>
    <mergeCell ref="A40:K40"/>
    <mergeCell ref="K49:K50"/>
    <mergeCell ref="F15:F16"/>
    <mergeCell ref="A87:L87"/>
    <mergeCell ref="E17:E18"/>
    <mergeCell ref="K36:K37"/>
    <mergeCell ref="A7:L7"/>
    <mergeCell ref="G17:G18"/>
    <mergeCell ref="K51:K52"/>
    <mergeCell ref="A69:A70"/>
    <mergeCell ref="L28:L29"/>
    <mergeCell ref="E19:E20"/>
    <mergeCell ref="E34:E35"/>
    <mergeCell ref="G19:G20"/>
    <mergeCell ref="G34:G35"/>
    <mergeCell ref="L15:L16"/>
    <mergeCell ref="K44:K45"/>
    <mergeCell ref="A33:L33"/>
    <mergeCell ref="A85:L85"/>
    <mergeCell ref="E11:E12"/>
    <mergeCell ref="L54:L55"/>
    <mergeCell ref="B19:B20"/>
    <mergeCell ref="B65:B66"/>
    <mergeCell ref="E61:E62"/>
    <mergeCell ref="L51:L52"/>
    <mergeCell ref="A42:A43"/>
    <mergeCell ref="L65:L66"/>
    <mergeCell ref="E36:E37"/>
    <mergeCell ref="K69:K70"/>
    <mergeCell ref="G54:G55"/>
    <mergeCell ref="L49:L50"/>
    <mergeCell ref="A44:A45"/>
    <mergeCell ref="D19:D20"/>
    <mergeCell ref="F19:F20"/>
    <mergeCell ref="B51:B52"/>
    <mergeCell ref="A34:A35"/>
    <mergeCell ref="D51:D52"/>
    <mergeCell ref="A28:A29"/>
    <mergeCell ref="L17:L18"/>
    <mergeCell ref="A38:K38"/>
    <mergeCell ref="A15:A16"/>
    <mergeCell ref="D69:D70"/>
    <mergeCell ref="F69:F70"/>
    <mergeCell ref="G31:G32"/>
    <mergeCell ref="D44:D45"/>
    <mergeCell ref="L19:L20"/>
  </mergeCells>
  <conditionalFormatting sqref="I8:I55">
    <cfRule type="cellIs" priority="1" operator="lessThanOrEqual" dxfId="0">
      <formula>1</formula>
    </cfRule>
    <cfRule type="cellIs" priority="2" operator="greaterThanOrEqual" dxfId="1">
      <formula>3</formula>
    </cfRule>
  </conditionalFormatting>
  <conditionalFormatting sqref="J9:J52">
    <cfRule type="cellIs" priority="3" operator="lessThanOrEqual" dxfId="0">
      <formula>1</formula>
    </cfRule>
    <cfRule type="cellIs" priority="4" operator="greaterThanOrEqual" dxfId="1">
      <formula>3</formula>
    </cfRule>
  </conditionalFormatting>
  <conditionalFormatting sqref="H9:H89">
    <cfRule type="expression" priority="5" dxfId="4">
      <formula>AND($H9&lt;&gt;"",$G9&lt;&gt;"",$H9&gt;$G9)</formula>
    </cfRule>
    <cfRule type="expression" priority="6" dxfId="5">
      <formula>AND($H9&lt;&gt;"",$G9&lt;&gt;"",$H9&lt;=$G9)</formula>
    </cfRule>
  </conditionalFormatting>
  <conditionalFormatting sqref="D5">
    <cfRule type="cellIs" priority="7" operator="greaterThan" dxfId="2">
      <formula>0</formula>
    </cfRule>
    <cfRule type="cellIs" priority="8" operator="lessThan" dxfId="3">
      <formula>0</formula>
    </cfRule>
  </conditionalFormatting>
  <conditionalFormatting sqref="F5">
    <cfRule type="cellIs" priority="9" operator="greaterThan" dxfId="2">
      <formula>0</formula>
    </cfRule>
    <cfRule type="cellIs" priority="10" operator="lessThan" dxfId="3">
      <formula>0</formula>
    </cfRule>
  </conditionalFormatting>
  <conditionalFormatting sqref="H5">
    <cfRule type="cellIs" priority="11" operator="greaterThan" dxfId="2">
      <formula>0</formula>
    </cfRule>
    <cfRule type="cellIs" priority="12" operator="lessThan" dxfId="3">
      <formula>0</formula>
    </cfRule>
  </conditionalFormatting>
  <conditionalFormatting sqref="K5">
    <cfRule type="cellIs" priority="13" operator="greaterThan" dxfId="2">
      <formula>0</formula>
    </cfRule>
    <cfRule type="cellIs" priority="14" operator="lessThan" dxfId="3">
      <formula>0</formula>
    </cfRule>
  </conditionalFormatting>
  <conditionalFormatting sqref="H9:H110">
    <cfRule type="expression" priority="17" dxfId="6">
      <formula>AND($H9&lt;&gt;"",$H9&gt;LOOKUP(2,1/($G$9:$G9&lt;&gt;""),$G$9:$G9))</formula>
    </cfRule>
    <cfRule type="expression" priority="18" dxfId="7">
      <formula>AND($H9&lt;&gt;"",$H9&lt;=LOOKUP(2,1/($G$9:$G9&lt;&gt;""),$G$9:$G9))</formula>
    </cfRule>
  </conditionalFormatting>
  <dataValidations count="69">
    <dataValidation sqref="I9 I10 I11 I12 I13 I14 I15 I16 I17 I18 I19 I20 I21 I26 I27 I28 I29 I30 I31 I32 I33 I34 I35 I36 I37 I42 I43 I44 I45 I46 I47 I48 I49 I50 I51 I52 I53 I54 I55 I56 I61 I62 I63 I64 I65 I66 I67 I68 I69 I70 I71 I72" showDropDown="0" showInputMessage="0" showErrorMessage="0" allowBlank="1" type="list">
      <formula1>"1,2,3,4,5,6,7,8,9,10,11,12,13,14,15,16,17,18,19,20,21,22,23,24,25,26,27,28,29,30,31,32,33,34,35,36,37,38,39,40,41,42,43,44,45,46,47,48,49,50"</formula1>
    </dataValidation>
    <dataValidation sqref="J9 J10 J11 J12 J13 J14 J15 J16 J17 J18 J19 J20 J21 J26 J27 J28 J29 J30 J31 J32 J33 J34 J35 J36 J37 J42 J43 J44 J45 J46 J47 J48 J49 J50 J51 J52 J53 J54 J55 J56 J61 J62 J63 J64 J65 J66 J67 J68 J69 J70 J71 J72" showDropDown="0" showInputMessage="0" showErrorMessage="0" allowBlank="1" errorTitle="RIR non valido" error="RIR reale: seleziona un valore da 0 a 10. 0 = cedimento." promptTitle="RIR reale" prompt="0 = cedimento; 1 = una ripetizione in riserva; 10 = ampio margine." type="list">
      <formula1>"0,1,2,3,4,5,6,7,8,9,10"</formula1>
    </dataValidation>
    <dataValidation sqref="D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1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2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3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2"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4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56"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0"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3"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4"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5"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7"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8"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69"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D71" showDropDown="0" showInputMessage="0" showErrorMessage="0" allowBlank="1" errorTitle="Esercizio non valido" error="Seleziona un esercizio dal database." promptTitle="Esercizio" prompt="Gli esercizi sono ordinati per gruppo muscolare nel database." type="list">
      <formula1>='_SUB_DB'!$D$1:$D$100</formula1>
    </dataValidation>
    <dataValidation sqref="B9"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0" showDropDown="0" showInputMessage="0" showErrorMessage="0" allowBlank="1" errorTitle="Sostituzione non compatibile" error="Scegli un esercizio compatibile con questo movimento." promptTitle="Esercizio sostitutivo" prompt="Alternative per: Panca orizzontale" type="list">
      <formula1>=lst_Panca_orizzontale</formula1>
    </dataValidation>
    <dataValidation sqref="B11"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14" showDropDown="0" showInputMessage="0" showErrorMessage="0" allowBlank="1" errorTitle="Sostituzione non compatibile" error="Scegli un esercizio compatibile con questo movimento." promptTitle="Esercizio sostitutivo" prompt="Alternative per: Pec fly" type="list">
      <formula1>=lst_Pec_fly</formula1>
    </dataValidation>
    <dataValidation sqref="B15"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1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19"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21"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26"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28"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30"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34"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36"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 sqref="B42" showDropDown="0" showInputMessage="0" showErrorMessage="0" allowBlank="1" errorTitle="Sostituzione non compatibile" error="Scegli un esercizio compatibile con questo movimento." promptTitle="Esercizio sostitutivo" prompt="Alternative per: Lat verticale" type="list">
      <formula1>=lst_Lat_verticale</formula1>
    </dataValidation>
    <dataValidation sqref="B44"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6"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7" showDropDown="0" showInputMessage="0" showErrorMessage="0" allowBlank="1" errorTitle="Sostituzione non compatibile" error="Scegli un esercizio compatibile con questo movimento." promptTitle="Esercizio sostitutivo" prompt="Alternative per: Row orizzontale" type="list">
      <formula1>=lst_Row_orizzontale</formula1>
    </dataValidation>
    <dataValidation sqref="B48" showDropDown="0" showInputMessage="0" showErrorMessage="0" allowBlank="1" errorTitle="Sostituzione non compatibile" error="Scegli un esercizio compatibile con questo movimento." promptTitle="Esercizio sostitutivo" prompt="Alternative per: Spinta spalle" type="list">
      <formula1>=lst_Spinta_spalle</formula1>
    </dataValidation>
    <dataValidation sqref="B49" showDropDown="0" showInputMessage="0" showErrorMessage="0" allowBlank="1" errorTitle="Sostituzione non compatibile" error="Scegli un esercizio compatibile con questo movimento." promptTitle="Esercizio sostitutivo" prompt="Alternative per: Rear delt" type="list">
      <formula1>=lst_Rear_delt</formula1>
    </dataValidation>
    <dataValidation sqref="B51" showDropDown="0" showInputMessage="0" showErrorMessage="0" allowBlank="1" errorTitle="Sostituzione non compatibile" error="Scegli un esercizio compatibile con questo movimento." promptTitle="Esercizio sostitutivo" prompt="Alternative per: Laterale" type="list">
      <formula1>=lst_Laterale</formula1>
    </dataValidation>
    <dataValidation sqref="B53" showDropDown="0" showInputMessage="0" showErrorMessage="0" allowBlank="1" errorTitle="Sostituzione non compatibile" error="Scegli un esercizio compatibile con questo movimento." promptTitle="Esercizio sostitutivo" prompt="Alternative per: Spinta inclinata" type="list">
      <formula1>=lst_Spinta_inclinata</formula1>
    </dataValidation>
    <dataValidation sqref="B54" showDropDown="0" showInputMessage="0" showErrorMessage="0" allowBlank="1" errorTitle="Sostituzione non compatibile" error="Scegli un esercizio compatibile con questo movimento." promptTitle="Esercizio sostitutivo" prompt="Alternative per: Bicipite" type="list">
      <formula1>=lst_Bicipite</formula1>
    </dataValidation>
    <dataValidation sqref="B56" showDropDown="0" showInputMessage="0" showErrorMessage="0" allowBlank="1" errorTitle="Sostituzione non compatibile" error="Scegli un esercizio compatibile con questo movimento." promptTitle="Esercizio sostitutivo" prompt="Alternative per: Tricipite" type="list">
      <formula1>=lst_Tricipite</formula1>
    </dataValidation>
    <dataValidation sqref="B61" showDropDown="0" showInputMessage="0" showErrorMessage="0" allowBlank="1" errorTitle="Sostituzione non compatibile" error="Scegli un esercizio compatibile con questo movimento." promptTitle="Esercizio sostitutivo" prompt="Alternative per: Hip hinge" type="list">
      <formula1>=lst_Hip_hinge</formula1>
    </dataValidation>
    <dataValidation sqref="B63" showDropDown="0" showInputMessage="0" showErrorMessage="0" allowBlank="1" errorTitle="Sostituzione non compatibile" error="Scegli un esercizio compatibile con questo movimento." promptTitle="Esercizio sostitutivo" prompt="Alternative per: Pressa" type="list">
      <formula1>=lst_Pressa</formula1>
    </dataValidation>
    <dataValidation sqref="B64" showDropDown="0" showInputMessage="0" showErrorMessage="0" allowBlank="1" errorTitle="Sostituzione non compatibile" error="Scegli un esercizio compatibile con questo movimento." promptTitle="Esercizio sostitutivo" prompt="Alternative per: Quad squat" type="list">
      <formula1>=lst_Quad_squat</formula1>
    </dataValidation>
    <dataValidation sqref="B65" showDropDown="0" showInputMessage="0" showErrorMessage="0" allowBlank="1" errorTitle="Sostituzione non compatibile" error="Scegli un esercizio compatibile con questo movimento." promptTitle="Esercizio sostitutivo" prompt="Alternative per: Flessione ginocchio" type="list">
      <formula1>=lst_Flessione_ginocchio</formula1>
    </dataValidation>
    <dataValidation sqref="B67" showDropDown="0" showInputMessage="0" showErrorMessage="0" allowBlank="1" errorTitle="Sostituzione non compatibile" error="Scegli un esercizio compatibile con questo movimento." promptTitle="Esercizio sostitutivo" prompt="Alternative per: Estensione ginocchio" type="list">
      <formula1>=lst_Estensione_ginocchio</formula1>
    </dataValidation>
    <dataValidation sqref="B68" showDropDown="0" showInputMessage="0" showErrorMessage="0" allowBlank="1" errorTitle="Sostituzione non compatibile" error="Scegli un esercizio compatibile con questo movimento." promptTitle="Esercizio sostitutivo" prompt="Alternative per: Abduttori" type="list">
      <formula1>=lst_Abduttori</formula1>
    </dataValidation>
    <dataValidation sqref="B69" showDropDown="0" showInputMessage="0" showErrorMessage="0" allowBlank="1" errorTitle="Sostituzione non compatibile" error="Scegli un esercizio compatibile con questo movimento." promptTitle="Esercizio sostitutivo" prompt="Alternative per: Polpaccio" type="list">
      <formula1>=lst_Polpaccio</formula1>
    </dataValidation>
    <dataValidation sqref="B71" showDropDown="0" showInputMessage="0" showErrorMessage="0" allowBlank="1" errorTitle="Sostituzione non compatibile" error="Scegli un esercizio compatibile con questo movimento." promptTitle="Esercizio sostitutivo" prompt="Alternative per: Addome" type="list">
      <formula1>=lst_Addome</formula1>
    </dataValidation>
  </dataValidations>
  <pageMargins left="0.25" right="0.25" top="0.35" bottom="0.35" header="0.2" footer="0.2"/>
  <pageSetup orientation="landscape" paperSize="9" fitToHeight="2" fitToWidth="1"/>
  <headerFooter>
    <oddHeader/>
    <oddFooter>&amp;CW16  •  Settimana 16&amp;RPagina &amp;P di &amp;N</oddFooter>
    <evenHeader/>
    <evenFooter/>
    <firstHeader/>
    <firstFooter/>
  </headerFooter>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V244"/>
  <sheetViews>
    <sheetView showGridLines="0" workbookViewId="0">
      <selection activeCell="A1" sqref="A1"/>
    </sheetView>
  </sheetViews>
  <sheetFormatPr baseColWidth="8" defaultRowHeight="15"/>
  <cols>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s>
  <sheetData>
    <row r="1">
      <c r="A1" t="inlineStr">
        <is>
          <t>GRUPPO MUSCOLARE</t>
        </is>
      </c>
      <c r="B1" t="inlineStr">
        <is>
          <t>ESERCIZIO</t>
        </is>
      </c>
      <c r="D1" t="inlineStr">
        <is>
          <t>lst_Panca_orizzontale</t>
        </is>
      </c>
      <c r="E1" t="inlineStr">
        <is>
          <t>lst_Spinta_inclinata</t>
        </is>
      </c>
      <c r="F1" t="inlineStr">
        <is>
          <t>lst_Pec_fly</t>
        </is>
      </c>
      <c r="G1" t="inlineStr">
        <is>
          <t>lst_Lat_verticale</t>
        </is>
      </c>
      <c r="H1" t="inlineStr">
        <is>
          <t>lst_Row_orizzontale</t>
        </is>
      </c>
      <c r="I1" t="inlineStr">
        <is>
          <t>lst_Spinta_spalle</t>
        </is>
      </c>
      <c r="J1" t="inlineStr">
        <is>
          <t>lst_Laterale</t>
        </is>
      </c>
      <c r="K1" t="inlineStr">
        <is>
          <t>lst_Rear_delt</t>
        </is>
      </c>
      <c r="L1" t="inlineStr">
        <is>
          <t>lst_Bicipite</t>
        </is>
      </c>
      <c r="M1" t="inlineStr">
        <is>
          <t>lst_Tricipite</t>
        </is>
      </c>
      <c r="N1" t="inlineStr">
        <is>
          <t>lst_Quad_squat</t>
        </is>
      </c>
      <c r="O1" t="inlineStr">
        <is>
          <t>lst_Pressa</t>
        </is>
      </c>
      <c r="P1" t="inlineStr">
        <is>
          <t>lst_Estensione_ginocchio</t>
        </is>
      </c>
      <c r="Q1" t="inlineStr">
        <is>
          <t>lst_Flessione_ginocchio</t>
        </is>
      </c>
      <c r="R1" t="inlineStr">
        <is>
          <t>lst_Hip_hinge</t>
        </is>
      </c>
      <c r="S1" t="inlineStr">
        <is>
          <t>lst_Polpaccio</t>
        </is>
      </c>
      <c r="T1" t="inlineStr">
        <is>
          <t>lst_Adduttori</t>
        </is>
      </c>
      <c r="U1" t="inlineStr">
        <is>
          <t>lst_Abduttori</t>
        </is>
      </c>
      <c r="V1" t="inlineStr">
        <is>
          <t>lst_Addome</t>
        </is>
      </c>
    </row>
    <row r="2">
      <c r="A2" t="inlineStr">
        <is>
          <t>PETTO</t>
        </is>
      </c>
      <c r="B2" t="inlineStr">
        <is>
          <t>Panca piana bilanciere</t>
        </is>
      </c>
      <c r="D2" t="inlineStr">
        <is>
          <t>Panca piana bilanciere</t>
        </is>
      </c>
      <c r="E2" t="inlineStr">
        <is>
          <t>Panca inclinata 15° bilanciere</t>
        </is>
      </c>
      <c r="F2" t="inlineStr">
        <is>
          <t>Pec fly</t>
        </is>
      </c>
      <c r="G2" t="inlineStr">
        <is>
          <t>Lat machine presa larga</t>
        </is>
      </c>
      <c r="H2" t="inlineStr">
        <is>
          <t>Low row 1 braccio</t>
        </is>
      </c>
      <c r="I2" t="inlineStr">
        <is>
          <t>Military press bilanciere</t>
        </is>
      </c>
      <c r="J2" t="inlineStr">
        <is>
          <t>Alzate laterali cavo singolo</t>
        </is>
      </c>
      <c r="K2" t="inlineStr">
        <is>
          <t>Rear delt machine</t>
        </is>
      </c>
      <c r="L2" t="inlineStr">
        <is>
          <t>Curl bilanciere EZ</t>
        </is>
      </c>
      <c r="M2" t="inlineStr">
        <is>
          <t>Pushdown corda</t>
        </is>
      </c>
      <c r="N2" t="inlineStr">
        <is>
          <t>Back squat bilanciere</t>
        </is>
      </c>
      <c r="O2" t="inlineStr">
        <is>
          <t>Leg press 45°</t>
        </is>
      </c>
      <c r="P2" t="inlineStr">
        <is>
          <t>Leg extension</t>
        </is>
      </c>
      <c r="Q2" t="inlineStr">
        <is>
          <t>Leg curl unilaterale</t>
        </is>
      </c>
      <c r="R2" t="inlineStr">
        <is>
          <t>Stacco da terra convenzionale</t>
        </is>
      </c>
      <c r="S2" t="inlineStr">
        <is>
          <t>Calf raise Smith in piedi</t>
        </is>
      </c>
      <c r="T2" t="inlineStr">
        <is>
          <t>Adductor machine</t>
        </is>
      </c>
      <c r="U2" t="inlineStr">
        <is>
          <t>Abductor machine</t>
        </is>
      </c>
      <c r="V2" t="inlineStr">
        <is>
          <t>Cable crunch</t>
        </is>
      </c>
    </row>
    <row r="3">
      <c r="A3" t="inlineStr">
        <is>
          <t>PETTO</t>
        </is>
      </c>
      <c r="B3" t="inlineStr">
        <is>
          <t>Panca piana manubri</t>
        </is>
      </c>
      <c r="D3" t="inlineStr">
        <is>
          <t>Panca piana manubri</t>
        </is>
      </c>
      <c r="E3" t="inlineStr">
        <is>
          <t>Panca inclinata 30° bilanciere</t>
        </is>
      </c>
      <c r="F3" t="inlineStr">
        <is>
          <t>Croci ai cavi</t>
        </is>
      </c>
      <c r="G3" t="inlineStr">
        <is>
          <t>Lat machine presa media</t>
        </is>
      </c>
      <c r="H3" t="inlineStr">
        <is>
          <t>Pulley basso</t>
        </is>
      </c>
      <c r="I3" t="inlineStr">
        <is>
          <t>Overhead press bilanciere</t>
        </is>
      </c>
      <c r="J3" t="inlineStr">
        <is>
          <t>Alzate laterali ai cavi</t>
        </is>
      </c>
      <c r="K3" t="inlineStr">
        <is>
          <t>Reverse fly ai cavi</t>
        </is>
      </c>
      <c r="L3" t="inlineStr">
        <is>
          <t>Curl bilanciere dritto</t>
        </is>
      </c>
      <c r="M3" t="inlineStr">
        <is>
          <t>Pushdown barra</t>
        </is>
      </c>
      <c r="N3" t="inlineStr">
        <is>
          <t>High bar squat</t>
        </is>
      </c>
      <c r="O3" t="inlineStr">
        <is>
          <t>Leg press orizzontale</t>
        </is>
      </c>
      <c r="P3" t="inlineStr">
        <is>
          <t>Leg extension unilaterale</t>
        </is>
      </c>
      <c r="Q3" t="inlineStr">
        <is>
          <t>Leg curl bilaterale</t>
        </is>
      </c>
      <c r="R3" t="inlineStr">
        <is>
          <t>Stacco sumo</t>
        </is>
      </c>
      <c r="S3" t="inlineStr">
        <is>
          <t>Calf raise bilanciere in piedi</t>
        </is>
      </c>
      <c r="T3" t="inlineStr">
        <is>
          <t>Adductor cavo</t>
        </is>
      </c>
      <c r="U3" t="inlineStr">
        <is>
          <t>Abductor cavo</t>
        </is>
      </c>
      <c r="V3" t="inlineStr">
        <is>
          <t>Cable crunch inginocchiato</t>
        </is>
      </c>
    </row>
    <row r="4">
      <c r="A4" t="inlineStr">
        <is>
          <t>PETTO</t>
        </is>
      </c>
      <c r="B4" t="inlineStr">
        <is>
          <t>Panca piana Smith</t>
        </is>
      </c>
      <c r="D4" t="inlineStr">
        <is>
          <t>Panca piana Smith</t>
        </is>
      </c>
      <c r="E4" t="inlineStr">
        <is>
          <t>Panca inclinata 45° bilanciere</t>
        </is>
      </c>
      <c r="F4" t="inlineStr">
        <is>
          <t>Croci ai cavi basso-alto</t>
        </is>
      </c>
      <c r="G4" t="inlineStr">
        <is>
          <t>Lat machine presa neutra</t>
        </is>
      </c>
      <c r="H4" t="inlineStr">
        <is>
          <t>Rematore bilanciere</t>
        </is>
      </c>
      <c r="I4" t="inlineStr">
        <is>
          <t>Shoulder press manubri</t>
        </is>
      </c>
      <c r="J4" t="inlineStr">
        <is>
          <t>Alzate laterali manubri</t>
        </is>
      </c>
      <c r="K4" t="inlineStr">
        <is>
          <t>Reverse fly manubri</t>
        </is>
      </c>
      <c r="L4" t="inlineStr">
        <is>
          <t>Curl Swiss bar</t>
        </is>
      </c>
      <c r="M4" t="inlineStr">
        <is>
          <t>Pushdown unilaterale</t>
        </is>
      </c>
      <c r="N4" t="inlineStr">
        <is>
          <t>Low bar squat</t>
        </is>
      </c>
      <c r="O4" t="inlineStr">
        <is>
          <t>Leg press singola</t>
        </is>
      </c>
      <c r="P4" t="inlineStr">
        <is>
          <t>Leg extension bilaterale</t>
        </is>
      </c>
      <c r="Q4" t="inlineStr">
        <is>
          <t>Leg curl sdraiato</t>
        </is>
      </c>
      <c r="R4" t="inlineStr">
        <is>
          <t>Stacco rumeno bilanciere</t>
        </is>
      </c>
      <c r="S4" t="inlineStr">
        <is>
          <t>Calf raise leg press</t>
        </is>
      </c>
      <c r="V4" t="inlineStr">
        <is>
          <t>Crunch machine</t>
        </is>
      </c>
    </row>
    <row r="5">
      <c r="A5" t="inlineStr">
        <is>
          <t>PETTO</t>
        </is>
      </c>
      <c r="B5" t="inlineStr">
        <is>
          <t>Chest press convergente</t>
        </is>
      </c>
      <c r="D5" t="inlineStr">
        <is>
          <t>Chest press convergente</t>
        </is>
      </c>
      <c r="E5" t="inlineStr">
        <is>
          <t>Panca inclinata manubri</t>
        </is>
      </c>
      <c r="F5" t="inlineStr">
        <is>
          <t>Croci ai cavi alto-basso</t>
        </is>
      </c>
      <c r="G5" t="inlineStr">
        <is>
          <t>Lat machine presa stretta</t>
        </is>
      </c>
      <c r="H5" t="inlineStr">
        <is>
          <t>Rematore manubrio</t>
        </is>
      </c>
      <c r="I5" t="inlineStr">
        <is>
          <t>Shoulder press Smith</t>
        </is>
      </c>
      <c r="J5" t="inlineStr">
        <is>
          <t>Alzate laterali alternate manubri</t>
        </is>
      </c>
      <c r="K5" t="inlineStr">
        <is>
          <t>Rear delt chest-supported</t>
        </is>
      </c>
      <c r="L5" t="inlineStr">
        <is>
          <t>Curl manubri alternato</t>
        </is>
      </c>
      <c r="M5" t="inlineStr">
        <is>
          <t>French press EZ</t>
        </is>
      </c>
      <c r="N5" t="inlineStr">
        <is>
          <t>Front squat</t>
        </is>
      </c>
      <c r="O5" t="inlineStr">
        <is>
          <t>Leg press singola ROM alto</t>
        </is>
      </c>
      <c r="P5" t="inlineStr">
        <is>
          <t>Leg extension con pausa</t>
        </is>
      </c>
      <c r="Q5" t="inlineStr">
        <is>
          <t>Leg curl seduto</t>
        </is>
      </c>
      <c r="R5" t="inlineStr">
        <is>
          <t>Stacco rumeno manubri</t>
        </is>
      </c>
      <c r="S5" t="inlineStr">
        <is>
          <t>Calf raise macchina in piedi</t>
        </is>
      </c>
      <c r="V5" t="inlineStr">
        <is>
          <t>Crunch ai cavi in piedi</t>
        </is>
      </c>
    </row>
    <row r="6">
      <c r="A6" t="inlineStr">
        <is>
          <t>PETTO</t>
        </is>
      </c>
      <c r="B6" t="inlineStr">
        <is>
          <t>Chest press plate loaded</t>
        </is>
      </c>
      <c r="D6" t="inlineStr">
        <is>
          <t>Chest press plate loaded</t>
        </is>
      </c>
      <c r="E6" t="inlineStr">
        <is>
          <t>Panca inclinata Smith</t>
        </is>
      </c>
      <c r="F6" t="inlineStr">
        <is>
          <t>Croci manubri</t>
        </is>
      </c>
      <c r="G6" t="inlineStr">
        <is>
          <t>Lat machine supina</t>
        </is>
      </c>
      <c r="H6" t="inlineStr">
        <is>
          <t>Rematore chest-supported</t>
        </is>
      </c>
      <c r="I6" t="inlineStr">
        <is>
          <t>Shoulder press macchina</t>
        </is>
      </c>
      <c r="J6" t="inlineStr">
        <is>
          <t>Alzate laterali macchina</t>
        </is>
      </c>
      <c r="K6" t="inlineStr">
        <is>
          <t>Face pull</t>
        </is>
      </c>
      <c r="L6" t="inlineStr">
        <is>
          <t>Curl manubri simultaneo</t>
        </is>
      </c>
      <c r="M6" t="inlineStr">
        <is>
          <t>French press bilanciere</t>
        </is>
      </c>
      <c r="N6" t="inlineStr">
        <is>
          <t>Safety bar squat</t>
        </is>
      </c>
      <c r="O6" t="inlineStr">
        <is>
          <t>Pendulum squat</t>
        </is>
      </c>
      <c r="P6" t="inlineStr">
        <is>
          <t>Leg extension ROM controllato</t>
        </is>
      </c>
      <c r="Q6" t="inlineStr">
        <is>
          <t>Leg curl macchina</t>
        </is>
      </c>
      <c r="R6" t="inlineStr">
        <is>
          <t>Stacco rumeno Smith</t>
        </is>
      </c>
      <c r="S6" t="inlineStr">
        <is>
          <t>Calf raise macchina seduto</t>
        </is>
      </c>
      <c r="V6" t="inlineStr">
        <is>
          <t>Ab wheel</t>
        </is>
      </c>
    </row>
    <row r="7">
      <c r="A7" t="inlineStr">
        <is>
          <t>PETTO</t>
        </is>
      </c>
      <c r="B7" t="inlineStr">
        <is>
          <t>Panca inclinata 15° bilanciere</t>
        </is>
      </c>
      <c r="D7" t="inlineStr">
        <is>
          <t>Chest press orizzontale</t>
        </is>
      </c>
      <c r="E7" t="inlineStr">
        <is>
          <t>Chest press inclinata convergente</t>
        </is>
      </c>
      <c r="F7" t="inlineStr">
        <is>
          <t>Pec deck</t>
        </is>
      </c>
      <c r="G7" t="inlineStr">
        <is>
          <t>Pulldown unilaterale</t>
        </is>
      </c>
      <c r="H7" t="inlineStr">
        <is>
          <t>Rematore T-bar</t>
        </is>
      </c>
      <c r="I7" t="inlineStr">
        <is>
          <t>Shoulder press convergente</t>
        </is>
      </c>
      <c r="J7" t="inlineStr">
        <is>
          <t>Alzate laterali unilaterali macchina</t>
        </is>
      </c>
      <c r="K7" t="inlineStr">
        <is>
          <t>Rear delt cable cross</t>
        </is>
      </c>
      <c r="L7" t="inlineStr">
        <is>
          <t>Curl manubrio unilaterale</t>
        </is>
      </c>
      <c r="M7" t="inlineStr">
        <is>
          <t>Skull crusher EZ</t>
        </is>
      </c>
      <c r="N7" t="inlineStr">
        <is>
          <t>Pause squat</t>
        </is>
      </c>
      <c r="O7" t="inlineStr">
        <is>
          <t>Belt squat</t>
        </is>
      </c>
      <c r="Q7" t="inlineStr">
        <is>
          <t>Leg curl cavo unilaterale</t>
        </is>
      </c>
      <c r="R7" t="inlineStr">
        <is>
          <t>Stacco gambe tese</t>
        </is>
      </c>
      <c r="S7" t="inlineStr">
        <is>
          <t>Seated calf raise manubri</t>
        </is>
      </c>
      <c r="V7" t="inlineStr">
        <is>
          <t>Hanging leg raise</t>
        </is>
      </c>
    </row>
    <row r="8">
      <c r="A8" t="inlineStr">
        <is>
          <t>PETTO</t>
        </is>
      </c>
      <c r="B8" t="inlineStr">
        <is>
          <t>Panca inclinata 30° bilanciere</t>
        </is>
      </c>
      <c r="D8" t="inlineStr">
        <is>
          <t>Panca presa media</t>
        </is>
      </c>
      <c r="E8" t="inlineStr">
        <is>
          <t>Chest press inclinata plate loaded</t>
        </is>
      </c>
      <c r="G8" t="inlineStr">
        <is>
          <t>Pulldown a braccia tese</t>
        </is>
      </c>
      <c r="H8" t="inlineStr">
        <is>
          <t>Rematore macchina convergente</t>
        </is>
      </c>
      <c r="I8" t="inlineStr">
        <is>
          <t>Arnold press</t>
        </is>
      </c>
      <c r="J8" t="inlineStr">
        <is>
          <t>Lean-away lateral raise</t>
        </is>
      </c>
      <c r="L8" t="inlineStr">
        <is>
          <t>Curl manubrio su panca inclinata</t>
        </is>
      </c>
      <c r="M8" t="inlineStr">
        <is>
          <t>Skull crusher manubri</t>
        </is>
      </c>
      <c r="N8" t="inlineStr">
        <is>
          <t>Tempo squat</t>
        </is>
      </c>
      <c r="O8" t="inlineStr">
        <is>
          <t>Hack squat</t>
        </is>
      </c>
      <c r="R8" t="inlineStr">
        <is>
          <t>Rack pull</t>
        </is>
      </c>
      <c r="S8" t="inlineStr">
        <is>
          <t>Calf raise monopodalico</t>
        </is>
      </c>
      <c r="V8" t="inlineStr">
        <is>
          <t>Hanging knee raise</t>
        </is>
      </c>
    </row>
    <row r="9">
      <c r="A9" t="inlineStr">
        <is>
          <t>PETTO</t>
        </is>
      </c>
      <c r="B9" t="inlineStr">
        <is>
          <t>Panca inclinata 45° bilanciere</t>
        </is>
      </c>
      <c r="D9" t="inlineStr">
        <is>
          <t>Panca presa stretta</t>
        </is>
      </c>
      <c r="E9" t="inlineStr">
        <is>
          <t>Multi leverage bench inclinata</t>
        </is>
      </c>
      <c r="G9" t="inlineStr">
        <is>
          <t>Trazioni prone</t>
        </is>
      </c>
      <c r="H9" t="inlineStr">
        <is>
          <t>Dorsey machine monopodalica</t>
        </is>
      </c>
      <c r="I9" t="inlineStr">
        <is>
          <t>Landmine press unilaterale</t>
        </is>
      </c>
      <c r="J9" t="inlineStr">
        <is>
          <t>Cable lateral raise dietro il corpo</t>
        </is>
      </c>
      <c r="L9" t="inlineStr">
        <is>
          <t>Curl manubrio spider</t>
        </is>
      </c>
      <c r="M9" t="inlineStr">
        <is>
          <t>JM press</t>
        </is>
      </c>
      <c r="N9" t="inlineStr">
        <is>
          <t>Box squat</t>
        </is>
      </c>
      <c r="R9" t="inlineStr">
        <is>
          <t>Block pull</t>
        </is>
      </c>
      <c r="S9" t="inlineStr">
        <is>
          <t>Calf raise al cavo</t>
        </is>
      </c>
      <c r="V9" t="inlineStr">
        <is>
          <t>Reverse crunch</t>
        </is>
      </c>
    </row>
    <row r="10">
      <c r="A10" t="inlineStr">
        <is>
          <t>PETTO</t>
        </is>
      </c>
      <c r="B10" t="inlineStr">
        <is>
          <t>Panca inclinata 30° manubri</t>
        </is>
      </c>
      <c r="D10" t="inlineStr">
        <is>
          <t>Panca con pausa</t>
        </is>
      </c>
      <c r="G10" t="inlineStr">
        <is>
          <t>Trazioni neutre</t>
        </is>
      </c>
      <c r="H10" t="inlineStr">
        <is>
          <t>Seal row</t>
        </is>
      </c>
      <c r="L10" t="inlineStr">
        <is>
          <t>Curl singolo al cavo</t>
        </is>
      </c>
      <c r="M10" t="inlineStr">
        <is>
          <t>Estensione sopra testa al cavo</t>
        </is>
      </c>
      <c r="N10" t="inlineStr">
        <is>
          <t>Smith squat quad-biased</t>
        </is>
      </c>
      <c r="R10" t="inlineStr">
        <is>
          <t>Good morning</t>
        </is>
      </c>
      <c r="V10" t="inlineStr">
        <is>
          <t>Pallof press</t>
        </is>
      </c>
    </row>
    <row r="11">
      <c r="A11" t="inlineStr">
        <is>
          <t>PETTO</t>
        </is>
      </c>
      <c r="B11" t="inlineStr">
        <is>
          <t>Panca inclinata 45° manubri</t>
        </is>
      </c>
      <c r="D11" t="inlineStr">
        <is>
          <t>Panca Spoto</t>
        </is>
      </c>
      <c r="G11" t="inlineStr">
        <is>
          <t>Trazioni supine</t>
        </is>
      </c>
      <c r="H11" t="inlineStr">
        <is>
          <t>Meadows row</t>
        </is>
      </c>
      <c r="L11" t="inlineStr">
        <is>
          <t>Curl ai cavi</t>
        </is>
      </c>
      <c r="M11" t="inlineStr">
        <is>
          <t>Estensione sopra testa manubrio</t>
        </is>
      </c>
      <c r="N11" t="inlineStr">
        <is>
          <t>Hack squat</t>
        </is>
      </c>
      <c r="R11" t="inlineStr">
        <is>
          <t>Hip thrust bilanciere</t>
        </is>
      </c>
    </row>
    <row r="12">
      <c r="A12" t="inlineStr">
        <is>
          <t>PETTO</t>
        </is>
      </c>
      <c r="B12" t="inlineStr">
        <is>
          <t>Panca inclinata Smith</t>
        </is>
      </c>
      <c r="L12" t="inlineStr">
        <is>
          <t>Hammer curl</t>
        </is>
      </c>
      <c r="M12" t="inlineStr">
        <is>
          <t>Dip tricipiti</t>
        </is>
      </c>
      <c r="N12" t="inlineStr">
        <is>
          <t>Hack squat macchina</t>
        </is>
      </c>
      <c r="R12" t="inlineStr">
        <is>
          <t>Hip thrust macchina</t>
        </is>
      </c>
    </row>
    <row r="13">
      <c r="A13" t="inlineStr">
        <is>
          <t>PETTO</t>
        </is>
      </c>
      <c r="B13" t="inlineStr">
        <is>
          <t>Spinta inclinata convergente</t>
        </is>
      </c>
      <c r="L13" t="inlineStr">
        <is>
          <t>Preacher curl</t>
        </is>
      </c>
      <c r="M13" t="inlineStr">
        <is>
          <t>Panca presa stretta</t>
        </is>
      </c>
      <c r="R13" t="inlineStr">
        <is>
          <t>Glute bridge</t>
        </is>
      </c>
    </row>
    <row r="14">
      <c r="A14" t="inlineStr">
        <is>
          <t>PETTO</t>
        </is>
      </c>
      <c r="B14" t="inlineStr">
        <is>
          <t>Spinta inclinata macchina</t>
        </is>
      </c>
      <c r="R14" t="inlineStr">
        <is>
          <t>Back extension</t>
        </is>
      </c>
    </row>
    <row r="15">
      <c r="A15" t="inlineStr">
        <is>
          <t>PETTO</t>
        </is>
      </c>
      <c r="B15" t="inlineStr">
        <is>
          <t>Dip alle parallele</t>
        </is>
      </c>
    </row>
    <row r="16">
      <c r="A16" t="inlineStr">
        <is>
          <t>PETTO</t>
        </is>
      </c>
      <c r="B16" t="inlineStr">
        <is>
          <t>Dip assistito</t>
        </is>
      </c>
    </row>
    <row r="17">
      <c r="A17" t="inlineStr">
        <is>
          <t>PETTO</t>
        </is>
      </c>
      <c r="B17" t="inlineStr">
        <is>
          <t>Push-up zavorrato</t>
        </is>
      </c>
    </row>
    <row r="18">
      <c r="A18" t="inlineStr">
        <is>
          <t>PETTO</t>
        </is>
      </c>
      <c r="B18" t="inlineStr">
        <is>
          <t>Croci manubri panca piana</t>
        </is>
      </c>
    </row>
    <row r="19">
      <c r="A19" t="inlineStr">
        <is>
          <t>PETTO</t>
        </is>
      </c>
      <c r="B19" t="inlineStr">
        <is>
          <t>Croci manubri panca inclinata</t>
        </is>
      </c>
    </row>
    <row r="20">
      <c r="A20" t="inlineStr">
        <is>
          <t>PETTO</t>
        </is>
      </c>
      <c r="B20" t="inlineStr">
        <is>
          <t>Croci ai cavi alto-basso</t>
        </is>
      </c>
    </row>
    <row r="21">
      <c r="A21" t="inlineStr">
        <is>
          <t>PETTO</t>
        </is>
      </c>
      <c r="B21" t="inlineStr">
        <is>
          <t>Croci ai cavi basso-alto</t>
        </is>
      </c>
    </row>
    <row r="22">
      <c r="A22" t="inlineStr">
        <is>
          <t>PETTO</t>
        </is>
      </c>
      <c r="B22" t="inlineStr">
        <is>
          <t>Croci ai cavi all'altezza del petto</t>
        </is>
      </c>
    </row>
    <row r="23">
      <c r="A23" t="inlineStr">
        <is>
          <t>PETTO</t>
        </is>
      </c>
      <c r="B23" t="inlineStr">
        <is>
          <t>Pec fly machine</t>
        </is>
      </c>
    </row>
    <row r="24">
      <c r="A24" t="inlineStr">
        <is>
          <t>PETTO</t>
        </is>
      </c>
      <c r="B24" t="inlineStr">
        <is>
          <t>Pec fly unilaterale</t>
        </is>
      </c>
    </row>
    <row r="25">
      <c r="A25" t="inlineStr">
        <is>
          <t>PETTO</t>
        </is>
      </c>
      <c r="B25" t="inlineStr">
        <is>
          <t>Press-around ai cavi</t>
        </is>
      </c>
    </row>
    <row r="26">
      <c r="A26" t="inlineStr">
        <is>
          <t>PETTO</t>
        </is>
      </c>
      <c r="B26" t="inlineStr">
        <is>
          <t>Svend press</t>
        </is>
      </c>
    </row>
    <row r="27">
      <c r="A27" t="inlineStr">
        <is>
          <t>DORSO</t>
        </is>
      </c>
      <c r="B27" t="inlineStr">
        <is>
          <t>Stacco da terra convenzionale</t>
        </is>
      </c>
    </row>
    <row r="28">
      <c r="A28" t="inlineStr">
        <is>
          <t>DORSO</t>
        </is>
      </c>
      <c r="B28" t="inlineStr">
        <is>
          <t>Stacco sumo</t>
        </is>
      </c>
    </row>
    <row r="29">
      <c r="A29" t="inlineStr">
        <is>
          <t>DORSO</t>
        </is>
      </c>
      <c r="B29" t="inlineStr">
        <is>
          <t>Stacco rumeno bilanciere</t>
        </is>
      </c>
    </row>
    <row r="30">
      <c r="A30" t="inlineStr">
        <is>
          <t>DORSO</t>
        </is>
      </c>
      <c r="B30" t="inlineStr">
        <is>
          <t>Stacco rumeno manubri</t>
        </is>
      </c>
    </row>
    <row r="31">
      <c r="A31" t="inlineStr">
        <is>
          <t>DORSO</t>
        </is>
      </c>
      <c r="B31" t="inlineStr">
        <is>
          <t>Stacco rumeno Smith</t>
        </is>
      </c>
    </row>
    <row r="32">
      <c r="A32" t="inlineStr">
        <is>
          <t>DORSO</t>
        </is>
      </c>
      <c r="B32" t="inlineStr">
        <is>
          <t>Stacco gambe tese</t>
        </is>
      </c>
    </row>
    <row r="33">
      <c r="A33" t="inlineStr">
        <is>
          <t>DORSO</t>
        </is>
      </c>
      <c r="B33" t="inlineStr">
        <is>
          <t>Rack pull</t>
        </is>
      </c>
    </row>
    <row r="34">
      <c r="A34" t="inlineStr">
        <is>
          <t>DORSO</t>
        </is>
      </c>
      <c r="B34" t="inlineStr">
        <is>
          <t>Block pull</t>
        </is>
      </c>
    </row>
    <row r="35">
      <c r="A35" t="inlineStr">
        <is>
          <t>DORSO</t>
        </is>
      </c>
      <c r="B35" t="inlineStr">
        <is>
          <t>Stacco dai rialzi</t>
        </is>
      </c>
    </row>
    <row r="36">
      <c r="A36" t="inlineStr">
        <is>
          <t>DORSO</t>
        </is>
      </c>
      <c r="B36" t="inlineStr">
        <is>
          <t>Good morning bilanciere</t>
        </is>
      </c>
    </row>
    <row r="37">
      <c r="A37" t="inlineStr">
        <is>
          <t>DORSO</t>
        </is>
      </c>
      <c r="B37" t="inlineStr">
        <is>
          <t>Good morning Safety Squat Bar</t>
        </is>
      </c>
    </row>
    <row r="38">
      <c r="A38" t="inlineStr">
        <is>
          <t>DORSO</t>
        </is>
      </c>
      <c r="B38" t="inlineStr">
        <is>
          <t>Lat machine presa prona larga</t>
        </is>
      </c>
    </row>
    <row r="39">
      <c r="A39" t="inlineStr">
        <is>
          <t>DORSO</t>
        </is>
      </c>
      <c r="B39" t="inlineStr">
        <is>
          <t>Lat machine presa prona media</t>
        </is>
      </c>
    </row>
    <row r="40">
      <c r="A40" t="inlineStr">
        <is>
          <t>DORSO</t>
        </is>
      </c>
      <c r="B40" t="inlineStr">
        <is>
          <t>Lat machine presa neutra</t>
        </is>
      </c>
    </row>
    <row r="41">
      <c r="A41" t="inlineStr">
        <is>
          <t>DORSO</t>
        </is>
      </c>
      <c r="B41" t="inlineStr">
        <is>
          <t>Lat machine presa supina</t>
        </is>
      </c>
    </row>
    <row r="42">
      <c r="A42" t="inlineStr">
        <is>
          <t>DORSO</t>
        </is>
      </c>
      <c r="B42" t="inlineStr">
        <is>
          <t>Lat machine presa stretta</t>
        </is>
      </c>
    </row>
    <row r="43">
      <c r="A43" t="inlineStr">
        <is>
          <t>DORSO</t>
        </is>
      </c>
      <c r="B43" t="inlineStr">
        <is>
          <t>Lat machine unilaterale</t>
        </is>
      </c>
    </row>
    <row r="44">
      <c r="A44" t="inlineStr">
        <is>
          <t>DORSO</t>
        </is>
      </c>
      <c r="B44" t="inlineStr">
        <is>
          <t>Pulldown ai cavi braccia tese</t>
        </is>
      </c>
    </row>
    <row r="45">
      <c r="A45" t="inlineStr">
        <is>
          <t>DORSO</t>
        </is>
      </c>
      <c r="B45" t="inlineStr">
        <is>
          <t>Pullover ai cavi</t>
        </is>
      </c>
    </row>
    <row r="46">
      <c r="A46" t="inlineStr">
        <is>
          <t>DORSO</t>
        </is>
      </c>
      <c r="B46" t="inlineStr">
        <is>
          <t>Pullover machine</t>
        </is>
      </c>
    </row>
    <row r="47">
      <c r="A47" t="inlineStr">
        <is>
          <t>DORSO</t>
        </is>
      </c>
      <c r="B47" t="inlineStr">
        <is>
          <t>Trazioni presa prona</t>
        </is>
      </c>
    </row>
    <row r="48">
      <c r="A48" t="inlineStr">
        <is>
          <t>DORSO</t>
        </is>
      </c>
      <c r="B48" t="inlineStr">
        <is>
          <t>Trazioni presa neutra</t>
        </is>
      </c>
    </row>
    <row r="49">
      <c r="A49" t="inlineStr">
        <is>
          <t>DORSO</t>
        </is>
      </c>
      <c r="B49" t="inlineStr">
        <is>
          <t>Trazioni presa supina</t>
        </is>
      </c>
    </row>
    <row r="50">
      <c r="A50" t="inlineStr">
        <is>
          <t>DORSO</t>
        </is>
      </c>
      <c r="B50" t="inlineStr">
        <is>
          <t>Trazioni zavorrate</t>
        </is>
      </c>
    </row>
    <row r="51">
      <c r="A51" t="inlineStr">
        <is>
          <t>DORSO</t>
        </is>
      </c>
      <c r="B51" t="inlineStr">
        <is>
          <t>Trazioni assistite</t>
        </is>
      </c>
    </row>
    <row r="52">
      <c r="A52" t="inlineStr">
        <is>
          <t>DORSO</t>
        </is>
      </c>
      <c r="B52" t="inlineStr">
        <is>
          <t>Rematore bilanciere</t>
        </is>
      </c>
    </row>
    <row r="53">
      <c r="A53" t="inlineStr">
        <is>
          <t>DORSO</t>
        </is>
      </c>
      <c r="B53" t="inlineStr">
        <is>
          <t>Rematore bilanciere presa supina</t>
        </is>
      </c>
    </row>
    <row r="54">
      <c r="A54" t="inlineStr">
        <is>
          <t>DORSO</t>
        </is>
      </c>
      <c r="B54" t="inlineStr">
        <is>
          <t>Pendlay row</t>
        </is>
      </c>
    </row>
    <row r="55">
      <c r="A55" t="inlineStr">
        <is>
          <t>DORSO</t>
        </is>
      </c>
      <c r="B55" t="inlineStr">
        <is>
          <t>Rematore manubrio unilaterale</t>
        </is>
      </c>
    </row>
    <row r="56">
      <c r="A56" t="inlineStr">
        <is>
          <t>DORSO</t>
        </is>
      </c>
      <c r="B56" t="inlineStr">
        <is>
          <t>Rematore manubri chest-supported</t>
        </is>
      </c>
    </row>
    <row r="57">
      <c r="A57" t="inlineStr">
        <is>
          <t>DORSO</t>
        </is>
      </c>
      <c r="B57" t="inlineStr">
        <is>
          <t>Seal row</t>
        </is>
      </c>
    </row>
    <row r="58">
      <c r="A58" t="inlineStr">
        <is>
          <t>DORSO</t>
        </is>
      </c>
      <c r="B58" t="inlineStr">
        <is>
          <t>T-bar row</t>
        </is>
      </c>
    </row>
    <row r="59">
      <c r="A59" t="inlineStr">
        <is>
          <t>DORSO</t>
        </is>
      </c>
      <c r="B59" t="inlineStr">
        <is>
          <t>T-bar row chest-supported</t>
        </is>
      </c>
    </row>
    <row r="60">
      <c r="A60" t="inlineStr">
        <is>
          <t>DORSO</t>
        </is>
      </c>
      <c r="B60" t="inlineStr">
        <is>
          <t>Low row macchina</t>
        </is>
      </c>
    </row>
    <row r="61">
      <c r="A61" t="inlineStr">
        <is>
          <t>DORSO</t>
        </is>
      </c>
      <c r="B61" t="inlineStr">
        <is>
          <t>Pulley basso presa neutra</t>
        </is>
      </c>
    </row>
    <row r="62">
      <c r="A62" t="inlineStr">
        <is>
          <t>DORSO</t>
        </is>
      </c>
      <c r="B62" t="inlineStr">
        <is>
          <t>Pulley basso triangolo</t>
        </is>
      </c>
    </row>
    <row r="63">
      <c r="A63" t="inlineStr">
        <is>
          <t>DORSO</t>
        </is>
      </c>
      <c r="B63" t="inlineStr">
        <is>
          <t>Pulley basso barra larga</t>
        </is>
      </c>
    </row>
    <row r="64">
      <c r="A64" t="inlineStr">
        <is>
          <t>DORSO</t>
        </is>
      </c>
      <c r="B64" t="inlineStr">
        <is>
          <t>Pulley unilaterale</t>
        </is>
      </c>
    </row>
    <row r="65">
      <c r="A65" t="inlineStr">
        <is>
          <t>DORSO</t>
        </is>
      </c>
      <c r="B65" t="inlineStr">
        <is>
          <t>Dorsey machine</t>
        </is>
      </c>
    </row>
    <row r="66">
      <c r="A66" t="inlineStr">
        <is>
          <t>DORSO</t>
        </is>
      </c>
      <c r="B66" t="inlineStr">
        <is>
          <t>Dorsey machine monopodalica</t>
        </is>
      </c>
    </row>
    <row r="67">
      <c r="A67" t="inlineStr">
        <is>
          <t>DORSO</t>
        </is>
      </c>
      <c r="B67" t="inlineStr">
        <is>
          <t>Rematore al cavo unilaterale</t>
        </is>
      </c>
    </row>
    <row r="68">
      <c r="A68" t="inlineStr">
        <is>
          <t>DORSO</t>
        </is>
      </c>
      <c r="B68" t="inlineStr">
        <is>
          <t>Rematore al cavo bilaterale</t>
        </is>
      </c>
    </row>
    <row r="69">
      <c r="A69" t="inlineStr">
        <is>
          <t>DORSO</t>
        </is>
      </c>
      <c r="B69" t="inlineStr">
        <is>
          <t>Meadows row</t>
        </is>
      </c>
    </row>
    <row r="70">
      <c r="A70" t="inlineStr">
        <is>
          <t>DORSO</t>
        </is>
      </c>
      <c r="B70" t="inlineStr">
        <is>
          <t>Rematore Smith</t>
        </is>
      </c>
    </row>
    <row r="71">
      <c r="A71" t="inlineStr">
        <is>
          <t>DORSO</t>
        </is>
      </c>
      <c r="B71" t="inlineStr">
        <is>
          <t>Row convergente macchina</t>
        </is>
      </c>
    </row>
    <row r="72">
      <c r="A72" t="inlineStr">
        <is>
          <t>QUADRICIPITI</t>
        </is>
      </c>
      <c r="B72" t="inlineStr">
        <is>
          <t>Back squat bilanciere</t>
        </is>
      </c>
    </row>
    <row r="73">
      <c r="A73" t="inlineStr">
        <is>
          <t>QUADRICIPITI</t>
        </is>
      </c>
      <c r="B73" t="inlineStr">
        <is>
          <t>High bar squat</t>
        </is>
      </c>
    </row>
    <row r="74">
      <c r="A74" t="inlineStr">
        <is>
          <t>QUADRICIPITI</t>
        </is>
      </c>
      <c r="B74" t="inlineStr">
        <is>
          <t>Low bar squat</t>
        </is>
      </c>
    </row>
    <row r="75">
      <c r="A75" t="inlineStr">
        <is>
          <t>QUADRICIPITI</t>
        </is>
      </c>
      <c r="B75" t="inlineStr">
        <is>
          <t>Front squat</t>
        </is>
      </c>
    </row>
    <row r="76">
      <c r="A76" t="inlineStr">
        <is>
          <t>QUADRICIPITI</t>
        </is>
      </c>
      <c r="B76" t="inlineStr">
        <is>
          <t>Safety bar squat</t>
        </is>
      </c>
    </row>
    <row r="77">
      <c r="A77" t="inlineStr">
        <is>
          <t>QUADRICIPITI</t>
        </is>
      </c>
      <c r="B77" t="inlineStr">
        <is>
          <t>Pause squat</t>
        </is>
      </c>
    </row>
    <row r="78">
      <c r="A78" t="inlineStr">
        <is>
          <t>QUADRICIPITI</t>
        </is>
      </c>
      <c r="B78" t="inlineStr">
        <is>
          <t>Tempo squat</t>
        </is>
      </c>
    </row>
    <row r="79">
      <c r="A79" t="inlineStr">
        <is>
          <t>QUADRICIPITI</t>
        </is>
      </c>
      <c r="B79" t="inlineStr">
        <is>
          <t>Box squat</t>
        </is>
      </c>
    </row>
    <row r="80">
      <c r="A80" t="inlineStr">
        <is>
          <t>QUADRICIPITI</t>
        </is>
      </c>
      <c r="B80" t="inlineStr">
        <is>
          <t>Hack squat</t>
        </is>
      </c>
    </row>
    <row r="81">
      <c r="A81" t="inlineStr">
        <is>
          <t>QUADRICIPITI</t>
        </is>
      </c>
      <c r="B81" t="inlineStr">
        <is>
          <t>Hack squat macchina</t>
        </is>
      </c>
    </row>
    <row r="82">
      <c r="A82" t="inlineStr">
        <is>
          <t>QUADRICIPITI</t>
        </is>
      </c>
      <c r="B82" t="inlineStr">
        <is>
          <t>Leg press 45°</t>
        </is>
      </c>
    </row>
    <row r="83">
      <c r="A83" t="inlineStr">
        <is>
          <t>QUADRICIPITI</t>
        </is>
      </c>
      <c r="B83" t="inlineStr">
        <is>
          <t>Leg press orizzontale</t>
        </is>
      </c>
    </row>
    <row r="84">
      <c r="A84" t="inlineStr">
        <is>
          <t>QUADRICIPITI</t>
        </is>
      </c>
      <c r="B84" t="inlineStr">
        <is>
          <t>Leg press monopodalica</t>
        </is>
      </c>
    </row>
    <row r="85">
      <c r="A85" t="inlineStr">
        <is>
          <t>QUADRICIPITI</t>
        </is>
      </c>
      <c r="B85" t="inlineStr">
        <is>
          <t>Smith squat</t>
        </is>
      </c>
    </row>
    <row r="86">
      <c r="A86" t="inlineStr">
        <is>
          <t>QUADRICIPITI</t>
        </is>
      </c>
      <c r="B86" t="inlineStr">
        <is>
          <t>Smith squat talloni rialzati</t>
        </is>
      </c>
    </row>
    <row r="87">
      <c r="A87" t="inlineStr">
        <is>
          <t>QUADRICIPITI</t>
        </is>
      </c>
      <c r="B87" t="inlineStr">
        <is>
          <t>Bulgarian split squat</t>
        </is>
      </c>
    </row>
    <row r="88">
      <c r="A88" t="inlineStr">
        <is>
          <t>QUADRICIPITI</t>
        </is>
      </c>
      <c r="B88" t="inlineStr">
        <is>
          <t>Bulgarian split squat Smith</t>
        </is>
      </c>
    </row>
    <row r="89">
      <c r="A89" t="inlineStr">
        <is>
          <t>QUADRICIPITI</t>
        </is>
      </c>
      <c r="B89" t="inlineStr">
        <is>
          <t>Affondo in camminata</t>
        </is>
      </c>
    </row>
    <row r="90">
      <c r="A90" t="inlineStr">
        <is>
          <t>QUADRICIPITI</t>
        </is>
      </c>
      <c r="B90" t="inlineStr">
        <is>
          <t>Affondo indietro</t>
        </is>
      </c>
    </row>
    <row r="91">
      <c r="A91" t="inlineStr">
        <is>
          <t>QUADRICIPITI</t>
        </is>
      </c>
      <c r="B91" t="inlineStr">
        <is>
          <t>Reverse lunge Smith</t>
        </is>
      </c>
    </row>
    <row r="92">
      <c r="A92" t="inlineStr">
        <is>
          <t>QUADRICIPITI</t>
        </is>
      </c>
      <c r="B92" t="inlineStr">
        <is>
          <t>Step-up</t>
        </is>
      </c>
    </row>
    <row r="93">
      <c r="A93" t="inlineStr">
        <is>
          <t>QUADRICIPITI</t>
        </is>
      </c>
      <c r="B93" t="inlineStr">
        <is>
          <t>Leg extension</t>
        </is>
      </c>
    </row>
    <row r="94">
      <c r="A94" t="inlineStr">
        <is>
          <t>QUADRICIPITI</t>
        </is>
      </c>
      <c r="B94" t="inlineStr">
        <is>
          <t>Leg extension unilaterale</t>
        </is>
      </c>
    </row>
    <row r="95">
      <c r="A95" t="inlineStr">
        <is>
          <t>QUADRICIPITI</t>
        </is>
      </c>
      <c r="B95" t="inlineStr">
        <is>
          <t>Sissy squat</t>
        </is>
      </c>
    </row>
    <row r="96">
      <c r="A96" t="inlineStr">
        <is>
          <t>FEMORALI_GLUTEI</t>
        </is>
      </c>
      <c r="B96" t="inlineStr">
        <is>
          <t>Stacco rumeno bilanciere</t>
        </is>
      </c>
    </row>
    <row r="97">
      <c r="A97" t="inlineStr">
        <is>
          <t>FEMORALI_GLUTEI</t>
        </is>
      </c>
      <c r="B97" t="inlineStr">
        <is>
          <t>Stacco rumeno manubri</t>
        </is>
      </c>
    </row>
    <row r="98">
      <c r="A98" t="inlineStr">
        <is>
          <t>FEMORALI_GLUTEI</t>
        </is>
      </c>
      <c r="B98" t="inlineStr">
        <is>
          <t>Stacco rumeno Smith</t>
        </is>
      </c>
    </row>
    <row r="99">
      <c r="A99" t="inlineStr">
        <is>
          <t>FEMORALI_GLUTEI</t>
        </is>
      </c>
      <c r="B99" t="inlineStr">
        <is>
          <t>Stacco gambe tese</t>
        </is>
      </c>
    </row>
    <row r="100">
      <c r="A100" t="inlineStr">
        <is>
          <t>FEMORALI_GLUTEI</t>
        </is>
      </c>
      <c r="B100" t="inlineStr">
        <is>
          <t>Stacco sumo</t>
        </is>
      </c>
    </row>
    <row r="101">
      <c r="A101" t="inlineStr">
        <is>
          <t>FEMORALI_GLUTEI</t>
        </is>
      </c>
      <c r="B101" t="inlineStr">
        <is>
          <t>Good morning bilanciere</t>
        </is>
      </c>
    </row>
    <row r="102">
      <c r="A102" t="inlineStr">
        <is>
          <t>FEMORALI_GLUTEI</t>
        </is>
      </c>
      <c r="B102" t="inlineStr">
        <is>
          <t>Good morning Safety Bar</t>
        </is>
      </c>
    </row>
    <row r="103">
      <c r="A103" t="inlineStr">
        <is>
          <t>FEMORALI_GLUTEI</t>
        </is>
      </c>
      <c r="B103" t="inlineStr">
        <is>
          <t>Hip thrust bilanciere</t>
        </is>
      </c>
    </row>
    <row r="104">
      <c r="A104" t="inlineStr">
        <is>
          <t>FEMORALI_GLUTEI</t>
        </is>
      </c>
      <c r="B104" t="inlineStr">
        <is>
          <t>Hip thrust Smith</t>
        </is>
      </c>
    </row>
    <row r="105">
      <c r="A105" t="inlineStr">
        <is>
          <t>FEMORALI_GLUTEI</t>
        </is>
      </c>
      <c r="B105" t="inlineStr">
        <is>
          <t>Hip thrust macchina</t>
        </is>
      </c>
    </row>
    <row r="106">
      <c r="A106" t="inlineStr">
        <is>
          <t>FEMORALI_GLUTEI</t>
        </is>
      </c>
      <c r="B106" t="inlineStr">
        <is>
          <t>Glute bridge bilanciere</t>
        </is>
      </c>
    </row>
    <row r="107">
      <c r="A107" t="inlineStr">
        <is>
          <t>FEMORALI_GLUTEI</t>
        </is>
      </c>
      <c r="B107" t="inlineStr">
        <is>
          <t>Glute bridge Smith</t>
        </is>
      </c>
    </row>
    <row r="108">
      <c r="A108" t="inlineStr">
        <is>
          <t>FEMORALI_GLUTEI</t>
        </is>
      </c>
      <c r="B108" t="inlineStr">
        <is>
          <t>Leg curl sdraiato</t>
        </is>
      </c>
    </row>
    <row r="109">
      <c r="A109" t="inlineStr">
        <is>
          <t>FEMORALI_GLUTEI</t>
        </is>
      </c>
      <c r="B109" t="inlineStr">
        <is>
          <t>Leg curl seduto</t>
        </is>
      </c>
    </row>
    <row r="110">
      <c r="A110" t="inlineStr">
        <is>
          <t>FEMORALI_GLUTEI</t>
        </is>
      </c>
      <c r="B110" t="inlineStr">
        <is>
          <t>Leg curl unilaterale</t>
        </is>
      </c>
    </row>
    <row r="111">
      <c r="A111" t="inlineStr">
        <is>
          <t>FEMORALI_GLUTEI</t>
        </is>
      </c>
      <c r="B111" t="inlineStr">
        <is>
          <t>Leg curl al cavo</t>
        </is>
      </c>
    </row>
    <row r="112">
      <c r="A112" t="inlineStr">
        <is>
          <t>FEMORALI_GLUTEI</t>
        </is>
      </c>
      <c r="B112" t="inlineStr">
        <is>
          <t>Nordic hamstring curl</t>
        </is>
      </c>
    </row>
    <row r="113">
      <c r="A113" t="inlineStr">
        <is>
          <t>FEMORALI_GLUTEI</t>
        </is>
      </c>
      <c r="B113" t="inlineStr">
        <is>
          <t>Glute ham raise</t>
        </is>
      </c>
    </row>
    <row r="114">
      <c r="A114" t="inlineStr">
        <is>
          <t>FEMORALI_GLUTEI</t>
        </is>
      </c>
      <c r="B114" t="inlineStr">
        <is>
          <t>Back extension 45°</t>
        </is>
      </c>
    </row>
    <row r="115">
      <c r="A115" t="inlineStr">
        <is>
          <t>FEMORALI_GLUTEI</t>
        </is>
      </c>
      <c r="B115" t="inlineStr">
        <is>
          <t>Back extension glute bias</t>
        </is>
      </c>
    </row>
    <row r="116">
      <c r="A116" t="inlineStr">
        <is>
          <t>FEMORALI_GLUTEI</t>
        </is>
      </c>
      <c r="B116" t="inlineStr">
        <is>
          <t>Reverse hyperextension</t>
        </is>
      </c>
    </row>
    <row r="117">
      <c r="A117" t="inlineStr">
        <is>
          <t>FEMORALI_GLUTEI</t>
        </is>
      </c>
      <c r="B117" t="inlineStr">
        <is>
          <t>Pull-through ai cavi</t>
        </is>
      </c>
    </row>
    <row r="118">
      <c r="A118" t="inlineStr">
        <is>
          <t>FEMORALI_GLUTEI</t>
        </is>
      </c>
      <c r="B118" t="inlineStr">
        <is>
          <t>Cable kickback</t>
        </is>
      </c>
    </row>
    <row r="119">
      <c r="A119" t="inlineStr">
        <is>
          <t>FEMORALI_GLUTEI</t>
        </is>
      </c>
      <c r="B119" t="inlineStr">
        <is>
          <t>Abductor machine</t>
        </is>
      </c>
    </row>
    <row r="120">
      <c r="A120" t="inlineStr">
        <is>
          <t>FEMORALI_GLUTEI</t>
        </is>
      </c>
      <c r="B120" t="inlineStr">
        <is>
          <t>Abductor unilaterale</t>
        </is>
      </c>
    </row>
    <row r="121">
      <c r="A121" t="inlineStr">
        <is>
          <t>SPALLE</t>
        </is>
      </c>
      <c r="B121" t="inlineStr">
        <is>
          <t>Military press bilanciere</t>
        </is>
      </c>
    </row>
    <row r="122">
      <c r="A122" t="inlineStr">
        <is>
          <t>SPALLE</t>
        </is>
      </c>
      <c r="B122" t="inlineStr">
        <is>
          <t>Overhead press bilanciere</t>
        </is>
      </c>
    </row>
    <row r="123">
      <c r="A123" t="inlineStr">
        <is>
          <t>SPALLE</t>
        </is>
      </c>
      <c r="B123" t="inlineStr">
        <is>
          <t>Shoulder press manubri</t>
        </is>
      </c>
    </row>
    <row r="124">
      <c r="A124" t="inlineStr">
        <is>
          <t>SPALLE</t>
        </is>
      </c>
      <c r="B124" t="inlineStr">
        <is>
          <t>Shoulder press Smith</t>
        </is>
      </c>
    </row>
    <row r="125">
      <c r="A125" t="inlineStr">
        <is>
          <t>SPALLE</t>
        </is>
      </c>
      <c r="B125" t="inlineStr">
        <is>
          <t>Shoulder press macchina</t>
        </is>
      </c>
    </row>
    <row r="126">
      <c r="A126" t="inlineStr">
        <is>
          <t>SPALLE</t>
        </is>
      </c>
      <c r="B126" t="inlineStr">
        <is>
          <t>Shoulder press convergente</t>
        </is>
      </c>
    </row>
    <row r="127">
      <c r="A127" t="inlineStr">
        <is>
          <t>SPALLE</t>
        </is>
      </c>
      <c r="B127" t="inlineStr">
        <is>
          <t>Arnold press</t>
        </is>
      </c>
    </row>
    <row r="128">
      <c r="A128" t="inlineStr">
        <is>
          <t>SPALLE</t>
        </is>
      </c>
      <c r="B128" t="inlineStr">
        <is>
          <t>Landmine press unilaterale</t>
        </is>
      </c>
    </row>
    <row r="129">
      <c r="A129" t="inlineStr">
        <is>
          <t>SPALLE</t>
        </is>
      </c>
      <c r="B129" t="inlineStr">
        <is>
          <t>Landmine press bilaterale</t>
        </is>
      </c>
    </row>
    <row r="130">
      <c r="A130" t="inlineStr">
        <is>
          <t>SPALLE</t>
        </is>
      </c>
      <c r="B130" t="inlineStr">
        <is>
          <t>Alzate laterali manubri</t>
        </is>
      </c>
    </row>
    <row r="131">
      <c r="A131" t="inlineStr">
        <is>
          <t>SPALLE</t>
        </is>
      </c>
      <c r="B131" t="inlineStr">
        <is>
          <t>Alzate laterali alternate manubri</t>
        </is>
      </c>
    </row>
    <row r="132">
      <c r="A132" t="inlineStr">
        <is>
          <t>SPALLE</t>
        </is>
      </c>
      <c r="B132" t="inlineStr">
        <is>
          <t>Alzate laterali seduto</t>
        </is>
      </c>
    </row>
    <row r="133">
      <c r="A133" t="inlineStr">
        <is>
          <t>SPALLE</t>
        </is>
      </c>
      <c r="B133" t="inlineStr">
        <is>
          <t>Alzate laterali ai cavi</t>
        </is>
      </c>
    </row>
    <row r="134">
      <c r="A134" t="inlineStr">
        <is>
          <t>SPALLE</t>
        </is>
      </c>
      <c r="B134" t="inlineStr">
        <is>
          <t>Alzate laterali cavo singolo</t>
        </is>
      </c>
    </row>
    <row r="135">
      <c r="A135" t="inlineStr">
        <is>
          <t>SPALLE</t>
        </is>
      </c>
      <c r="B135" t="inlineStr">
        <is>
          <t>Alzate laterali macchina</t>
        </is>
      </c>
    </row>
    <row r="136">
      <c r="A136" t="inlineStr">
        <is>
          <t>SPALLE</t>
        </is>
      </c>
      <c r="B136" t="inlineStr">
        <is>
          <t>Alzate laterali leaning cable</t>
        </is>
      </c>
    </row>
    <row r="137">
      <c r="A137" t="inlineStr">
        <is>
          <t>SPALLE</t>
        </is>
      </c>
      <c r="B137" t="inlineStr">
        <is>
          <t>Alzate frontali manubri</t>
        </is>
      </c>
    </row>
    <row r="138">
      <c r="A138" t="inlineStr">
        <is>
          <t>SPALLE</t>
        </is>
      </c>
      <c r="B138" t="inlineStr">
        <is>
          <t>Alzate frontali cavi</t>
        </is>
      </c>
    </row>
    <row r="139">
      <c r="A139" t="inlineStr">
        <is>
          <t>SPALLE</t>
        </is>
      </c>
      <c r="B139" t="inlineStr">
        <is>
          <t>Reverse fly manubri</t>
        </is>
      </c>
    </row>
    <row r="140">
      <c r="A140" t="inlineStr">
        <is>
          <t>SPALLE</t>
        </is>
      </c>
      <c r="B140" t="inlineStr">
        <is>
          <t>Reverse fly ai cavi</t>
        </is>
      </c>
    </row>
    <row r="141">
      <c r="A141" t="inlineStr">
        <is>
          <t>SPALLE</t>
        </is>
      </c>
      <c r="B141" t="inlineStr">
        <is>
          <t>Reverse pec deck</t>
        </is>
      </c>
    </row>
    <row r="142">
      <c r="A142" t="inlineStr">
        <is>
          <t>SPALLE</t>
        </is>
      </c>
      <c r="B142" t="inlineStr">
        <is>
          <t>Rear delt machine unilaterale</t>
        </is>
      </c>
    </row>
    <row r="143">
      <c r="A143" t="inlineStr">
        <is>
          <t>SPALLE</t>
        </is>
      </c>
      <c r="B143" t="inlineStr">
        <is>
          <t>Face pull</t>
        </is>
      </c>
    </row>
    <row r="144">
      <c r="A144" t="inlineStr">
        <is>
          <t>SPALLE</t>
        </is>
      </c>
      <c r="B144" t="inlineStr">
        <is>
          <t>Y-raise ai cavi</t>
        </is>
      </c>
    </row>
    <row r="145">
      <c r="A145" t="inlineStr">
        <is>
          <t>BICIPITI</t>
        </is>
      </c>
      <c r="B145" t="inlineStr">
        <is>
          <t>Curl bilanciere EZ</t>
        </is>
      </c>
    </row>
    <row r="146">
      <c r="A146" t="inlineStr">
        <is>
          <t>BICIPITI</t>
        </is>
      </c>
      <c r="B146" t="inlineStr">
        <is>
          <t>Curl bilanciere dritto</t>
        </is>
      </c>
    </row>
    <row r="147">
      <c r="A147" t="inlineStr">
        <is>
          <t>BICIPITI</t>
        </is>
      </c>
      <c r="B147" t="inlineStr">
        <is>
          <t>Curl Swiss bar</t>
        </is>
      </c>
    </row>
    <row r="148">
      <c r="A148" t="inlineStr">
        <is>
          <t>BICIPITI</t>
        </is>
      </c>
      <c r="B148" t="inlineStr">
        <is>
          <t>Curl manubri alternato</t>
        </is>
      </c>
    </row>
    <row r="149">
      <c r="A149" t="inlineStr">
        <is>
          <t>BICIPITI</t>
        </is>
      </c>
      <c r="B149" t="inlineStr">
        <is>
          <t>Curl manubri simultaneo</t>
        </is>
      </c>
    </row>
    <row r="150">
      <c r="A150" t="inlineStr">
        <is>
          <t>BICIPITI</t>
        </is>
      </c>
      <c r="B150" t="inlineStr">
        <is>
          <t>Curl manubrio unilaterale</t>
        </is>
      </c>
    </row>
    <row r="151">
      <c r="A151" t="inlineStr">
        <is>
          <t>BICIPITI</t>
        </is>
      </c>
      <c r="B151" t="inlineStr">
        <is>
          <t>Curl manubrio su panca inclinata</t>
        </is>
      </c>
    </row>
    <row r="152">
      <c r="A152" t="inlineStr">
        <is>
          <t>BICIPITI</t>
        </is>
      </c>
      <c r="B152" t="inlineStr">
        <is>
          <t>Curl manubrio spider</t>
        </is>
      </c>
    </row>
    <row r="153">
      <c r="A153" t="inlineStr">
        <is>
          <t>BICIPITI</t>
        </is>
      </c>
      <c r="B153" t="inlineStr">
        <is>
          <t>Curl concentrato</t>
        </is>
      </c>
    </row>
    <row r="154">
      <c r="A154" t="inlineStr">
        <is>
          <t>BICIPITI</t>
        </is>
      </c>
      <c r="B154" t="inlineStr">
        <is>
          <t>Preacher curl EZ</t>
        </is>
      </c>
    </row>
    <row r="155">
      <c r="A155" t="inlineStr">
        <is>
          <t>BICIPITI</t>
        </is>
      </c>
      <c r="B155" t="inlineStr">
        <is>
          <t>Preacher curl manubrio</t>
        </is>
      </c>
    </row>
    <row r="156">
      <c r="A156" t="inlineStr">
        <is>
          <t>BICIPITI</t>
        </is>
      </c>
      <c r="B156" t="inlineStr">
        <is>
          <t>Preacher curl macchina</t>
        </is>
      </c>
    </row>
    <row r="157">
      <c r="A157" t="inlineStr">
        <is>
          <t>BICIPITI</t>
        </is>
      </c>
      <c r="B157" t="inlineStr">
        <is>
          <t>Curl ai cavi barra</t>
        </is>
      </c>
    </row>
    <row r="158">
      <c r="A158" t="inlineStr">
        <is>
          <t>BICIPITI</t>
        </is>
      </c>
      <c r="B158" t="inlineStr">
        <is>
          <t>Curl ai cavi corda</t>
        </is>
      </c>
    </row>
    <row r="159">
      <c r="A159" t="inlineStr">
        <is>
          <t>BICIPITI</t>
        </is>
      </c>
      <c r="B159" t="inlineStr">
        <is>
          <t>Curl ai cavi singolo</t>
        </is>
      </c>
    </row>
    <row r="160">
      <c r="A160" t="inlineStr">
        <is>
          <t>BICIPITI</t>
        </is>
      </c>
      <c r="B160" t="inlineStr">
        <is>
          <t>Curl singolo ai cavi</t>
        </is>
      </c>
    </row>
    <row r="161">
      <c r="A161" t="inlineStr">
        <is>
          <t>BICIPITI</t>
        </is>
      </c>
      <c r="B161" t="inlineStr">
        <is>
          <t>Curl Bayesian ai cavi</t>
        </is>
      </c>
    </row>
    <row r="162">
      <c r="A162" t="inlineStr">
        <is>
          <t>BICIPITI</t>
        </is>
      </c>
      <c r="B162" t="inlineStr">
        <is>
          <t>Curl drag</t>
        </is>
      </c>
    </row>
    <row r="163">
      <c r="A163" t="inlineStr">
        <is>
          <t>BICIPITI</t>
        </is>
      </c>
      <c r="B163" t="inlineStr">
        <is>
          <t>Hammer curl manubri</t>
        </is>
      </c>
    </row>
    <row r="164">
      <c r="A164" t="inlineStr">
        <is>
          <t>BICIPITI</t>
        </is>
      </c>
      <c r="B164" t="inlineStr">
        <is>
          <t>Hammer curl corda ai cavi</t>
        </is>
      </c>
    </row>
    <row r="165">
      <c r="A165" t="inlineStr">
        <is>
          <t>BICIPITI</t>
        </is>
      </c>
      <c r="B165" t="inlineStr">
        <is>
          <t>Cross-body hammer curl</t>
        </is>
      </c>
    </row>
    <row r="166">
      <c r="A166" t="inlineStr">
        <is>
          <t>BICIPITI</t>
        </is>
      </c>
      <c r="B166" t="inlineStr">
        <is>
          <t>Zottman curl</t>
        </is>
      </c>
    </row>
    <row r="167">
      <c r="A167" t="inlineStr">
        <is>
          <t>TRICIPITI</t>
        </is>
      </c>
      <c r="B167" t="inlineStr">
        <is>
          <t>Panca presa stretta</t>
        </is>
      </c>
    </row>
    <row r="168">
      <c r="A168" t="inlineStr">
        <is>
          <t>TRICIPITI</t>
        </is>
      </c>
      <c r="B168" t="inlineStr">
        <is>
          <t>Panca presa stretta Smith</t>
        </is>
      </c>
    </row>
    <row r="169">
      <c r="A169" t="inlineStr">
        <is>
          <t>TRICIPITI</t>
        </is>
      </c>
      <c r="B169" t="inlineStr">
        <is>
          <t>Dip tricipiti</t>
        </is>
      </c>
    </row>
    <row r="170">
      <c r="A170" t="inlineStr">
        <is>
          <t>TRICIPITI</t>
        </is>
      </c>
      <c r="B170" t="inlineStr">
        <is>
          <t>French press EZ</t>
        </is>
      </c>
    </row>
    <row r="171">
      <c r="A171" t="inlineStr">
        <is>
          <t>TRICIPITI</t>
        </is>
      </c>
      <c r="B171" t="inlineStr">
        <is>
          <t>French press bilanciere</t>
        </is>
      </c>
    </row>
    <row r="172">
      <c r="A172" t="inlineStr">
        <is>
          <t>TRICIPITI</t>
        </is>
      </c>
      <c r="B172" t="inlineStr">
        <is>
          <t>Skull crusher EZ</t>
        </is>
      </c>
    </row>
    <row r="173">
      <c r="A173" t="inlineStr">
        <is>
          <t>TRICIPITI</t>
        </is>
      </c>
      <c r="B173" t="inlineStr">
        <is>
          <t>Skull crusher manubri</t>
        </is>
      </c>
    </row>
    <row r="174">
      <c r="A174" t="inlineStr">
        <is>
          <t>TRICIPITI</t>
        </is>
      </c>
      <c r="B174" t="inlineStr">
        <is>
          <t>JM press</t>
        </is>
      </c>
    </row>
    <row r="175">
      <c r="A175" t="inlineStr">
        <is>
          <t>TRICIPITI</t>
        </is>
      </c>
      <c r="B175" t="inlineStr">
        <is>
          <t>JM press Smith</t>
        </is>
      </c>
    </row>
    <row r="176">
      <c r="A176" t="inlineStr">
        <is>
          <t>TRICIPITI</t>
        </is>
      </c>
      <c r="B176" t="inlineStr">
        <is>
          <t>Rolling triceps extension</t>
        </is>
      </c>
    </row>
    <row r="177">
      <c r="A177" t="inlineStr">
        <is>
          <t>TRICIPITI</t>
        </is>
      </c>
      <c r="B177" t="inlineStr">
        <is>
          <t>Estensione sopra la testa EZ</t>
        </is>
      </c>
    </row>
    <row r="178">
      <c r="A178" t="inlineStr">
        <is>
          <t>TRICIPITI</t>
        </is>
      </c>
      <c r="B178" t="inlineStr">
        <is>
          <t>Estensione sopra la testa manubri</t>
        </is>
      </c>
    </row>
    <row r="179">
      <c r="A179" t="inlineStr">
        <is>
          <t>TRICIPITI</t>
        </is>
      </c>
      <c r="B179" t="inlineStr">
        <is>
          <t>Estensione sopra la testa al cavo</t>
        </is>
      </c>
    </row>
    <row r="180">
      <c r="A180" t="inlineStr">
        <is>
          <t>TRICIPITI</t>
        </is>
      </c>
      <c r="B180" t="inlineStr">
        <is>
          <t>Pushdown barra</t>
        </is>
      </c>
    </row>
    <row r="181">
      <c r="A181" t="inlineStr">
        <is>
          <t>TRICIPITI</t>
        </is>
      </c>
      <c r="B181" t="inlineStr">
        <is>
          <t>Pushdown corda</t>
        </is>
      </c>
    </row>
    <row r="182">
      <c r="A182" t="inlineStr">
        <is>
          <t>TRICIPITI</t>
        </is>
      </c>
      <c r="B182" t="inlineStr">
        <is>
          <t>Pushdown singolo ai cavi</t>
        </is>
      </c>
    </row>
    <row r="183">
      <c r="A183" t="inlineStr">
        <is>
          <t>TRICIPITI</t>
        </is>
      </c>
      <c r="B183" t="inlineStr">
        <is>
          <t>Pushdown inverso</t>
        </is>
      </c>
    </row>
    <row r="184">
      <c r="A184" t="inlineStr">
        <is>
          <t>TRICIPITI</t>
        </is>
      </c>
      <c r="B184" t="inlineStr">
        <is>
          <t>Cross-body cable extension</t>
        </is>
      </c>
    </row>
    <row r="185">
      <c r="A185" t="inlineStr">
        <is>
          <t>TRICIPITI</t>
        </is>
      </c>
      <c r="B185" t="inlineStr">
        <is>
          <t>Kickback manubri</t>
        </is>
      </c>
    </row>
    <row r="186">
      <c r="A186" t="inlineStr">
        <is>
          <t>TRICIPITI</t>
        </is>
      </c>
      <c r="B186" t="inlineStr">
        <is>
          <t>Kickback ai cavi</t>
        </is>
      </c>
    </row>
    <row r="187">
      <c r="A187" t="inlineStr">
        <is>
          <t>POLPACCI</t>
        </is>
      </c>
      <c r="B187" t="inlineStr">
        <is>
          <t>Calf raise Smith in piedi</t>
        </is>
      </c>
    </row>
    <row r="188">
      <c r="A188" t="inlineStr">
        <is>
          <t>POLPACCI</t>
        </is>
      </c>
      <c r="B188" t="inlineStr">
        <is>
          <t>Calf raise bilanciere in piedi</t>
        </is>
      </c>
    </row>
    <row r="189">
      <c r="A189" t="inlineStr">
        <is>
          <t>POLPACCI</t>
        </is>
      </c>
      <c r="B189" t="inlineStr">
        <is>
          <t>Calf raise leg press</t>
        </is>
      </c>
    </row>
    <row r="190">
      <c r="A190" t="inlineStr">
        <is>
          <t>POLPACCI</t>
        </is>
      </c>
      <c r="B190" t="inlineStr">
        <is>
          <t>Calf raise macchina in piedi</t>
        </is>
      </c>
    </row>
    <row r="191">
      <c r="A191" t="inlineStr">
        <is>
          <t>POLPACCI</t>
        </is>
      </c>
      <c r="B191" t="inlineStr">
        <is>
          <t>Calf raise macchina seduto</t>
        </is>
      </c>
    </row>
    <row r="192">
      <c r="A192" t="inlineStr">
        <is>
          <t>POLPACCI</t>
        </is>
      </c>
      <c r="B192" t="inlineStr">
        <is>
          <t>Seated calf raise manubri</t>
        </is>
      </c>
    </row>
    <row r="193">
      <c r="A193" t="inlineStr">
        <is>
          <t>POLPACCI</t>
        </is>
      </c>
      <c r="B193" t="inlineStr">
        <is>
          <t>Calf raise monopodalico</t>
        </is>
      </c>
    </row>
    <row r="194">
      <c r="A194" t="inlineStr">
        <is>
          <t>POLPACCI</t>
        </is>
      </c>
      <c r="B194" t="inlineStr">
        <is>
          <t>Calf raise al cavo</t>
        </is>
      </c>
    </row>
    <row r="195">
      <c r="A195" t="inlineStr">
        <is>
          <t>POLPACCI</t>
        </is>
      </c>
      <c r="B195" t="inlineStr">
        <is>
          <t>Donkey calf raise</t>
        </is>
      </c>
    </row>
    <row r="196">
      <c r="A196" t="inlineStr">
        <is>
          <t>ADDOME</t>
        </is>
      </c>
      <c r="B196" t="inlineStr">
        <is>
          <t>Cable crunch</t>
        </is>
      </c>
    </row>
    <row r="197">
      <c r="A197" t="inlineStr">
        <is>
          <t>ADDOME</t>
        </is>
      </c>
      <c r="B197" t="inlineStr">
        <is>
          <t>Cable crunch inginocchiato</t>
        </is>
      </c>
    </row>
    <row r="198">
      <c r="A198" t="inlineStr">
        <is>
          <t>ADDOME</t>
        </is>
      </c>
      <c r="B198" t="inlineStr">
        <is>
          <t>Crunch machine</t>
        </is>
      </c>
    </row>
    <row r="199">
      <c r="A199" t="inlineStr">
        <is>
          <t>ADDOME</t>
        </is>
      </c>
      <c r="B199" t="inlineStr">
        <is>
          <t>Crunch ai cavi in piedi</t>
        </is>
      </c>
    </row>
    <row r="200">
      <c r="A200" t="inlineStr">
        <is>
          <t>ADDOME</t>
        </is>
      </c>
      <c r="B200" t="inlineStr">
        <is>
          <t>Ab wheel</t>
        </is>
      </c>
    </row>
    <row r="201">
      <c r="A201" t="inlineStr">
        <is>
          <t>ADDOME</t>
        </is>
      </c>
      <c r="B201" t="inlineStr">
        <is>
          <t>Hanging leg raise</t>
        </is>
      </c>
    </row>
    <row r="202">
      <c r="A202" t="inlineStr">
        <is>
          <t>ADDOME</t>
        </is>
      </c>
      <c r="B202" t="inlineStr">
        <is>
          <t>Hanging knee raise</t>
        </is>
      </c>
    </row>
    <row r="203">
      <c r="A203" t="inlineStr">
        <is>
          <t>ADDOME</t>
        </is>
      </c>
      <c r="B203" t="inlineStr">
        <is>
          <t>Reverse crunch</t>
        </is>
      </c>
    </row>
    <row r="204">
      <c r="A204" t="inlineStr">
        <is>
          <t>ADDOME</t>
        </is>
      </c>
      <c r="B204" t="inlineStr">
        <is>
          <t>Leg raise alla sbarra</t>
        </is>
      </c>
    </row>
    <row r="205">
      <c r="A205" t="inlineStr">
        <is>
          <t>ADDOME</t>
        </is>
      </c>
      <c r="B205" t="inlineStr">
        <is>
          <t>Pallof press</t>
        </is>
      </c>
    </row>
    <row r="206">
      <c r="A206" t="inlineStr">
        <is>
          <t>ADDOME</t>
        </is>
      </c>
      <c r="B206" t="inlineStr">
        <is>
          <t>Woodchopper ai cavi</t>
        </is>
      </c>
    </row>
    <row r="207">
      <c r="A207" t="inlineStr">
        <is>
          <t>ADDOME</t>
        </is>
      </c>
      <c r="B207" t="inlineStr">
        <is>
          <t>Side bend al cavo</t>
        </is>
      </c>
    </row>
    <row r="208">
      <c r="A208" t="inlineStr">
        <is>
          <t>ADDUTTORI_ABDUTTORI</t>
        </is>
      </c>
      <c r="B208" t="inlineStr">
        <is>
          <t>Adductor machine</t>
        </is>
      </c>
    </row>
    <row r="209">
      <c r="A209" t="inlineStr">
        <is>
          <t>ADDUTTORI_ABDUTTORI</t>
        </is>
      </c>
      <c r="B209" t="inlineStr">
        <is>
          <t>Adductor machine unilaterale</t>
        </is>
      </c>
    </row>
    <row r="210">
      <c r="A210" t="inlineStr">
        <is>
          <t>ADDUTTORI_ABDUTTORI</t>
        </is>
      </c>
      <c r="B210" t="inlineStr">
        <is>
          <t>Abductor machine</t>
        </is>
      </c>
    </row>
    <row r="211">
      <c r="A211" t="inlineStr">
        <is>
          <t>ADDUTTORI_ABDUTTORI</t>
        </is>
      </c>
      <c r="B211" t="inlineStr">
        <is>
          <t>Abductor machine unilaterale</t>
        </is>
      </c>
    </row>
    <row r="212">
      <c r="A212" t="inlineStr">
        <is>
          <t>ADDUTTORI_ABDUTTORI</t>
        </is>
      </c>
      <c r="B212" t="inlineStr">
        <is>
          <t>Adduzione al cavo</t>
        </is>
      </c>
    </row>
    <row r="213">
      <c r="A213" t="inlineStr">
        <is>
          <t>ADDUTTORI_ABDUTTORI</t>
        </is>
      </c>
      <c r="B213" t="inlineStr">
        <is>
          <t>Abduzione al cavo</t>
        </is>
      </c>
    </row>
    <row r="214">
      <c r="A214" t="inlineStr">
        <is>
          <t>ADDUTTORI_ABDUTTORI</t>
        </is>
      </c>
      <c r="B214" t="inlineStr">
        <is>
          <t>Copenhagen plank</t>
        </is>
      </c>
    </row>
    <row r="215">
      <c r="A215" t="inlineStr">
        <is>
          <t>AVAMBRACCI_GRIP</t>
        </is>
      </c>
      <c r="B215" t="inlineStr">
        <is>
          <t>Wrist curl bilanciere</t>
        </is>
      </c>
    </row>
    <row r="216">
      <c r="A216" t="inlineStr">
        <is>
          <t>AVAMBRACCI_GRIP</t>
        </is>
      </c>
      <c r="B216" t="inlineStr">
        <is>
          <t>Wrist curl manubrio</t>
        </is>
      </c>
    </row>
    <row r="217">
      <c r="A217" t="inlineStr">
        <is>
          <t>AVAMBRACCI_GRIP</t>
        </is>
      </c>
      <c r="B217" t="inlineStr">
        <is>
          <t>Reverse wrist curl</t>
        </is>
      </c>
    </row>
    <row r="218">
      <c r="A218" t="inlineStr">
        <is>
          <t>AVAMBRACCI_GRIP</t>
        </is>
      </c>
      <c r="B218" t="inlineStr">
        <is>
          <t>Reverse curl EZ</t>
        </is>
      </c>
    </row>
    <row r="219">
      <c r="A219" t="inlineStr">
        <is>
          <t>AVAMBRACCI_GRIP</t>
        </is>
      </c>
      <c r="B219" t="inlineStr">
        <is>
          <t>Farmer walk manubri</t>
        </is>
      </c>
    </row>
    <row r="220">
      <c r="A220" t="inlineStr">
        <is>
          <t>AVAMBRACCI_GRIP</t>
        </is>
      </c>
      <c r="B220" t="inlineStr">
        <is>
          <t>Farmer walk trap bar</t>
        </is>
      </c>
    </row>
    <row r="221">
      <c r="A221" t="inlineStr">
        <is>
          <t>AVAMBRACCI_GRIP</t>
        </is>
      </c>
      <c r="B221" t="inlineStr">
        <is>
          <t>Static hold trap bar</t>
        </is>
      </c>
    </row>
    <row r="222">
      <c r="A222" t="inlineStr">
        <is>
          <t>AVAMBRACCI_GRIP</t>
        </is>
      </c>
      <c r="B222" t="inlineStr">
        <is>
          <t>Static hold bilanciere</t>
        </is>
      </c>
    </row>
    <row r="223">
      <c r="A223" t="inlineStr">
        <is>
          <t>AVAMBRACCI_GRIP</t>
        </is>
      </c>
      <c r="B223" t="inlineStr">
        <is>
          <t>Dead hang</t>
        </is>
      </c>
    </row>
    <row r="224">
      <c r="A224" t="inlineStr">
        <is>
          <t>AVAMBRACCI_GRIP</t>
        </is>
      </c>
      <c r="B224" t="inlineStr">
        <is>
          <t>Gripper</t>
        </is>
      </c>
    </row>
    <row r="225">
      <c r="A225" t="inlineStr">
        <is>
          <t>QUADRICIPITI</t>
        </is>
      </c>
      <c r="B225" t="inlineStr">
        <is>
          <t>Box squat alto high-bar</t>
        </is>
      </c>
    </row>
    <row r="226">
      <c r="A226" t="inlineStr">
        <is>
          <t>TRICIPITI</t>
        </is>
      </c>
      <c r="B226" t="inlineStr">
        <is>
          <t>Kickback singolo ai cavi</t>
        </is>
      </c>
    </row>
    <row r="227">
      <c r="A227" t="inlineStr">
        <is>
          <t>DORSO</t>
        </is>
      </c>
      <c r="B227" t="inlineStr">
        <is>
          <t>Pulley basso presa larga</t>
        </is>
      </c>
    </row>
    <row r="228">
      <c r="A228" t="inlineStr">
        <is>
          <t>POLPACCI</t>
        </is>
      </c>
      <c r="B228" t="inlineStr">
        <is>
          <t>Calf raise Smith</t>
        </is>
      </c>
    </row>
    <row r="229">
      <c r="A229" t="inlineStr">
        <is>
          <t>BICIPITI</t>
        </is>
      </c>
      <c r="B229" t="inlineStr">
        <is>
          <t>Curl singolo al cavo</t>
        </is>
      </c>
    </row>
    <row r="230">
      <c r="A230" t="inlineStr">
        <is>
          <t>PETTO</t>
        </is>
      </c>
      <c r="B230" t="inlineStr">
        <is>
          <t>Croci ai cavi</t>
        </is>
      </c>
    </row>
    <row r="231">
      <c r="A231" t="inlineStr">
        <is>
          <t>DORSO</t>
        </is>
      </c>
      <c r="B231" t="inlineStr">
        <is>
          <t>Lat machine presa larga</t>
        </is>
      </c>
    </row>
    <row r="232">
      <c r="A232" t="inlineStr">
        <is>
          <t>QUADRICIPITI</t>
        </is>
      </c>
      <c r="B232" t="inlineStr">
        <is>
          <t>Leg press unilaterale</t>
        </is>
      </c>
    </row>
    <row r="233">
      <c r="A233" t="inlineStr">
        <is>
          <t>FEMORALI</t>
        </is>
      </c>
      <c r="B233" t="inlineStr">
        <is>
          <t>Leg curl unilaterale</t>
        </is>
      </c>
    </row>
    <row r="234">
      <c r="A234" t="inlineStr">
        <is>
          <t>ADDUTTORI</t>
        </is>
      </c>
      <c r="B234" t="inlineStr">
        <is>
          <t>Adductor machine</t>
        </is>
      </c>
    </row>
    <row r="235">
      <c r="A235" t="inlineStr">
        <is>
          <t>POLPACCI</t>
        </is>
      </c>
      <c r="B235" t="inlineStr">
        <is>
          <t>Smith calf raise in piedi</t>
        </is>
      </c>
    </row>
    <row r="236">
      <c r="A236" t="inlineStr">
        <is>
          <t>ADDOME</t>
        </is>
      </c>
      <c r="B236" t="inlineStr">
        <is>
          <t>Crunch ai cavi</t>
        </is>
      </c>
    </row>
    <row r="237">
      <c r="A237" t="inlineStr">
        <is>
          <t>SPALLE</t>
        </is>
      </c>
      <c r="B237" t="inlineStr">
        <is>
          <t>Rear delt machine</t>
        </is>
      </c>
    </row>
    <row r="238">
      <c r="A238" t="inlineStr">
        <is>
          <t>PETTO</t>
        </is>
      </c>
      <c r="B238" t="inlineStr">
        <is>
          <t>Chest press leggermente inclinata</t>
        </is>
      </c>
    </row>
    <row r="239">
      <c r="A239" t="inlineStr">
        <is>
          <t>FEMORALI</t>
        </is>
      </c>
      <c r="B239" t="inlineStr">
        <is>
          <t>Stacco rumeno manubri</t>
        </is>
      </c>
    </row>
    <row r="240">
      <c r="A240" t="inlineStr">
        <is>
          <t>QUADRICIPITI</t>
        </is>
      </c>
      <c r="B240" t="inlineStr">
        <is>
          <t>Leg press bilaterale</t>
        </is>
      </c>
    </row>
    <row r="241">
      <c r="A241" t="inlineStr">
        <is>
          <t>QUADRICIPITI</t>
        </is>
      </c>
      <c r="B241" t="inlineStr">
        <is>
          <t>Squat bilanciere high-bar</t>
        </is>
      </c>
    </row>
    <row r="242">
      <c r="A242" t="inlineStr">
        <is>
          <t>FEMORALI</t>
        </is>
      </c>
      <c r="B242" t="inlineStr">
        <is>
          <t>Leg curl bilaterale</t>
        </is>
      </c>
    </row>
    <row r="243">
      <c r="A243" t="inlineStr">
        <is>
          <t>QUADRICIPITI</t>
        </is>
      </c>
      <c r="B243" t="inlineStr">
        <is>
          <t>Leg extension bilaterale</t>
        </is>
      </c>
    </row>
    <row r="244">
      <c r="A244" t="inlineStr">
        <is>
          <t>ABDUTTORI</t>
        </is>
      </c>
      <c r="B244" t="inlineStr">
        <is>
          <t>Abductor machine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25"/>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5" customWidth="1" min="5" max="5"/>
    <col width="13" customWidth="1" min="6" max="6"/>
    <col width="12" customWidth="1" min="7" max="7"/>
    <col width="12" customWidth="1" min="8" max="8"/>
    <col width="12" customWidth="1" min="9" max="9"/>
    <col width="24" customWidth="1" min="10" max="10"/>
  </cols>
  <sheetData>
    <row r="1">
      <c r="A1" s="121" t="inlineStr">
        <is>
          <t>09 AUDIT VOLUME  •  VOLUME DIRETTO PROGRAMMATO — 16 SETTIMANE</t>
        </is>
      </c>
    </row>
    <row r="3">
      <c r="A3" s="107" t="inlineStr">
        <is>
          <t>Settimana</t>
        </is>
      </c>
      <c r="B3" s="107" t="inlineStr">
        <is>
          <t>Petto</t>
        </is>
      </c>
      <c r="C3" s="107" t="inlineStr">
        <is>
          <t>Dorso</t>
        </is>
      </c>
      <c r="D3" s="107" t="inlineStr">
        <is>
          <t>Deltoidi</t>
        </is>
      </c>
      <c r="E3" s="107" t="inlineStr">
        <is>
          <t>Quadricipiti</t>
        </is>
      </c>
      <c r="F3" s="107" t="inlineStr">
        <is>
          <t>Femorali</t>
        </is>
      </c>
      <c r="G3" s="107" t="inlineStr">
        <is>
          <t>Bicipiti</t>
        </is>
      </c>
      <c r="H3" s="107" t="inlineStr">
        <is>
          <t>Tricipiti</t>
        </is>
      </c>
      <c r="I3" s="107" t="inlineStr">
        <is>
          <t>Polpacci</t>
        </is>
      </c>
      <c r="J3" s="107" t="inlineStr">
        <is>
          <t>Nota</t>
        </is>
      </c>
    </row>
    <row r="4">
      <c r="A4" t="inlineStr">
        <is>
          <t>W01</t>
        </is>
      </c>
      <c r="B4" t="n">
        <v>12</v>
      </c>
      <c r="C4" t="n">
        <v>16</v>
      </c>
      <c r="D4" t="n">
        <v>13</v>
      </c>
      <c r="E4" t="n">
        <v>14</v>
      </c>
      <c r="F4" t="n">
        <v>9</v>
      </c>
      <c r="G4" t="n">
        <v>3</v>
      </c>
      <c r="H4" t="n">
        <v>4</v>
      </c>
      <c r="I4" t="n">
        <v>8</v>
      </c>
      <c r="J4" t="inlineStr">
        <is>
          <t>ACCUMULO 1</t>
        </is>
      </c>
    </row>
    <row r="5">
      <c r="A5" t="inlineStr">
        <is>
          <t>W02</t>
        </is>
      </c>
      <c r="B5" t="n">
        <v>12</v>
      </c>
      <c r="C5" t="n">
        <v>16</v>
      </c>
      <c r="D5" t="n">
        <v>13</v>
      </c>
      <c r="E5" t="n">
        <v>14</v>
      </c>
      <c r="F5" t="n">
        <v>9</v>
      </c>
      <c r="G5" t="n">
        <v>3</v>
      </c>
      <c r="H5" t="n">
        <v>4</v>
      </c>
      <c r="I5" t="n">
        <v>8</v>
      </c>
      <c r="J5" t="inlineStr">
        <is>
          <t>ACCUMULO 1</t>
        </is>
      </c>
    </row>
    <row r="6">
      <c r="A6" t="inlineStr">
        <is>
          <t>W03</t>
        </is>
      </c>
      <c r="B6" t="n">
        <v>12</v>
      </c>
      <c r="C6" t="n">
        <v>16</v>
      </c>
      <c r="D6" t="n">
        <v>13</v>
      </c>
      <c r="E6" t="n">
        <v>14</v>
      </c>
      <c r="F6" t="n">
        <v>9</v>
      </c>
      <c r="G6" t="n">
        <v>3</v>
      </c>
      <c r="H6" t="n">
        <v>4</v>
      </c>
      <c r="I6" t="n">
        <v>8</v>
      </c>
      <c r="J6" t="inlineStr">
        <is>
          <t>ACCUMULO 1</t>
        </is>
      </c>
    </row>
    <row r="7">
      <c r="A7" t="inlineStr">
        <is>
          <t>W04</t>
        </is>
      </c>
      <c r="B7" t="n">
        <v>7</v>
      </c>
      <c r="C7" t="n">
        <v>10</v>
      </c>
      <c r="D7" t="n">
        <v>7</v>
      </c>
      <c r="E7" t="n">
        <v>8</v>
      </c>
      <c r="F7" t="n">
        <v>6</v>
      </c>
      <c r="G7" t="n">
        <v>2</v>
      </c>
      <c r="H7" t="n">
        <v>2</v>
      </c>
      <c r="I7" t="n">
        <v>4</v>
      </c>
      <c r="J7" t="inlineStr">
        <is>
          <t>DELOAD 1</t>
        </is>
      </c>
    </row>
    <row r="8">
      <c r="A8" t="inlineStr">
        <is>
          <t>W05</t>
        </is>
      </c>
      <c r="B8" t="n">
        <v>12</v>
      </c>
      <c r="C8" t="n">
        <v>16</v>
      </c>
      <c r="D8" t="n">
        <v>13</v>
      </c>
      <c r="E8" t="n">
        <v>14</v>
      </c>
      <c r="F8" t="n">
        <v>9</v>
      </c>
      <c r="G8" t="n">
        <v>3</v>
      </c>
      <c r="H8" t="n">
        <v>4</v>
      </c>
      <c r="I8" t="n">
        <v>8</v>
      </c>
      <c r="J8" t="inlineStr">
        <is>
          <t>INTENSIFICAZIONE 1</t>
        </is>
      </c>
    </row>
    <row r="9">
      <c r="A9" t="inlineStr">
        <is>
          <t>W06</t>
        </is>
      </c>
      <c r="B9" t="n">
        <v>12</v>
      </c>
      <c r="C9" t="n">
        <v>16</v>
      </c>
      <c r="D9" t="n">
        <v>13</v>
      </c>
      <c r="E9" t="n">
        <v>14</v>
      </c>
      <c r="F9" t="n">
        <v>9</v>
      </c>
      <c r="G9" t="n">
        <v>3</v>
      </c>
      <c r="H9" t="n">
        <v>4</v>
      </c>
      <c r="I9" t="n">
        <v>8</v>
      </c>
      <c r="J9" t="inlineStr">
        <is>
          <t>INTENSIFICAZIONE 1</t>
        </is>
      </c>
    </row>
    <row r="10">
      <c r="A10" t="inlineStr">
        <is>
          <t>W07</t>
        </is>
      </c>
      <c r="B10" t="n">
        <v>12</v>
      </c>
      <c r="C10" t="n">
        <v>16</v>
      </c>
      <c r="D10" t="n">
        <v>13</v>
      </c>
      <c r="E10" t="n">
        <v>14</v>
      </c>
      <c r="F10" t="n">
        <v>9</v>
      </c>
      <c r="G10" t="n">
        <v>3</v>
      </c>
      <c r="H10" t="n">
        <v>4</v>
      </c>
      <c r="I10" t="n">
        <v>8</v>
      </c>
      <c r="J10" t="inlineStr">
        <is>
          <t>INTENSIFICAZIONE 1</t>
        </is>
      </c>
    </row>
    <row r="11">
      <c r="A11" t="inlineStr">
        <is>
          <t>W08</t>
        </is>
      </c>
      <c r="B11" t="n">
        <v>7</v>
      </c>
      <c r="C11" t="n">
        <v>10</v>
      </c>
      <c r="D11" t="n">
        <v>7</v>
      </c>
      <c r="E11" t="n">
        <v>8</v>
      </c>
      <c r="F11" t="n">
        <v>6</v>
      </c>
      <c r="G11" t="n">
        <v>2</v>
      </c>
      <c r="H11" t="n">
        <v>2</v>
      </c>
      <c r="I11" t="n">
        <v>4</v>
      </c>
      <c r="J11" t="inlineStr">
        <is>
          <t>DELOAD 2</t>
        </is>
      </c>
    </row>
    <row r="12">
      <c r="A12" t="inlineStr">
        <is>
          <t>W09</t>
        </is>
      </c>
      <c r="B12" t="n">
        <v>12</v>
      </c>
      <c r="C12" t="n">
        <v>16</v>
      </c>
      <c r="D12" t="n">
        <v>13</v>
      </c>
      <c r="E12" t="n">
        <v>14</v>
      </c>
      <c r="F12" t="n">
        <v>9</v>
      </c>
      <c r="G12" t="n">
        <v>3</v>
      </c>
      <c r="H12" t="n">
        <v>4</v>
      </c>
      <c r="I12" t="n">
        <v>8</v>
      </c>
      <c r="J12" t="inlineStr">
        <is>
          <t>SPECIALIZZAZIONE</t>
        </is>
      </c>
    </row>
    <row r="13">
      <c r="A13" t="inlineStr">
        <is>
          <t>W10</t>
        </is>
      </c>
      <c r="B13" t="n">
        <v>12</v>
      </c>
      <c r="C13" t="n">
        <v>16</v>
      </c>
      <c r="D13" t="n">
        <v>13</v>
      </c>
      <c r="E13" t="n">
        <v>14</v>
      </c>
      <c r="F13" t="n">
        <v>9</v>
      </c>
      <c r="G13" t="n">
        <v>3</v>
      </c>
      <c r="H13" t="n">
        <v>4</v>
      </c>
      <c r="I13" t="n">
        <v>8</v>
      </c>
      <c r="J13" t="inlineStr">
        <is>
          <t>SPECIALIZZAZIONE</t>
        </is>
      </c>
    </row>
    <row r="14">
      <c r="A14" t="inlineStr">
        <is>
          <t>W11</t>
        </is>
      </c>
      <c r="B14" t="n">
        <v>12</v>
      </c>
      <c r="C14" t="n">
        <v>16</v>
      </c>
      <c r="D14" t="n">
        <v>13</v>
      </c>
      <c r="E14" t="n">
        <v>14</v>
      </c>
      <c r="F14" t="n">
        <v>9</v>
      </c>
      <c r="G14" t="n">
        <v>3</v>
      </c>
      <c r="H14" t="n">
        <v>4</v>
      </c>
      <c r="I14" t="n">
        <v>8</v>
      </c>
      <c r="J14" t="inlineStr">
        <is>
          <t>SPECIALIZZAZIONE</t>
        </is>
      </c>
    </row>
    <row r="15">
      <c r="A15" t="inlineStr">
        <is>
          <t>W12</t>
        </is>
      </c>
      <c r="B15" t="n">
        <v>7</v>
      </c>
      <c r="C15" t="n">
        <v>10</v>
      </c>
      <c r="D15" t="n">
        <v>7</v>
      </c>
      <c r="E15" t="n">
        <v>8</v>
      </c>
      <c r="F15" t="n">
        <v>6</v>
      </c>
      <c r="G15" t="n">
        <v>2</v>
      </c>
      <c r="H15" t="n">
        <v>2</v>
      </c>
      <c r="I15" t="n">
        <v>4</v>
      </c>
      <c r="J15" t="inlineStr">
        <is>
          <t>DELOAD 3</t>
        </is>
      </c>
    </row>
    <row r="16">
      <c r="A16" t="inlineStr">
        <is>
          <t>W13</t>
        </is>
      </c>
      <c r="B16" t="n">
        <v>12</v>
      </c>
      <c r="C16" t="n">
        <v>16</v>
      </c>
      <c r="D16" t="n">
        <v>13</v>
      </c>
      <c r="E16" t="n">
        <v>14</v>
      </c>
      <c r="F16" t="n">
        <v>9</v>
      </c>
      <c r="G16" t="n">
        <v>3</v>
      </c>
      <c r="H16" t="n">
        <v>4</v>
      </c>
      <c r="I16" t="n">
        <v>8</v>
      </c>
      <c r="J16" t="inlineStr">
        <is>
          <t>CONSOLIDAMENTO</t>
        </is>
      </c>
    </row>
    <row r="17">
      <c r="A17" t="inlineStr">
        <is>
          <t>W14</t>
        </is>
      </c>
      <c r="B17" t="n">
        <v>12</v>
      </c>
      <c r="C17" t="n">
        <v>16</v>
      </c>
      <c r="D17" t="n">
        <v>13</v>
      </c>
      <c r="E17" t="n">
        <v>14</v>
      </c>
      <c r="F17" t="n">
        <v>9</v>
      </c>
      <c r="G17" t="n">
        <v>3</v>
      </c>
      <c r="H17" t="n">
        <v>4</v>
      </c>
      <c r="I17" t="n">
        <v>8</v>
      </c>
      <c r="J17" t="inlineStr">
        <is>
          <t>CONSOLIDAMENTO</t>
        </is>
      </c>
    </row>
    <row r="18">
      <c r="A18" t="inlineStr">
        <is>
          <t>W15</t>
        </is>
      </c>
      <c r="B18" t="n">
        <v>12</v>
      </c>
      <c r="C18" t="n">
        <v>16</v>
      </c>
      <c r="D18" t="n">
        <v>13</v>
      </c>
      <c r="E18" t="n">
        <v>14</v>
      </c>
      <c r="F18" t="n">
        <v>9</v>
      </c>
      <c r="G18" t="n">
        <v>3</v>
      </c>
      <c r="H18" t="n">
        <v>4</v>
      </c>
      <c r="I18" t="n">
        <v>8</v>
      </c>
      <c r="J18" t="inlineStr">
        <is>
          <t>CONSOLIDAMENTO</t>
        </is>
      </c>
    </row>
    <row r="19">
      <c r="A19" t="inlineStr">
        <is>
          <t>W16</t>
        </is>
      </c>
      <c r="B19" t="n">
        <v>7</v>
      </c>
      <c r="C19" t="n">
        <v>10</v>
      </c>
      <c r="D19" t="n">
        <v>7</v>
      </c>
      <c r="E19" t="n">
        <v>8</v>
      </c>
      <c r="F19" t="n">
        <v>6</v>
      </c>
      <c r="G19" t="n">
        <v>2</v>
      </c>
      <c r="H19" t="n">
        <v>2</v>
      </c>
      <c r="I19" t="n">
        <v>4</v>
      </c>
      <c r="J19" t="inlineStr">
        <is>
          <t>DELOAD 4</t>
        </is>
      </c>
    </row>
    <row r="21">
      <c r="A21" t="inlineStr">
        <is>
          <t>TARGET BASE</t>
        </is>
      </c>
      <c r="B21" t="n">
        <v>10</v>
      </c>
      <c r="C21" t="n">
        <v>14</v>
      </c>
      <c r="D21" t="n">
        <v>13</v>
      </c>
      <c r="E21" t="n">
        <v>12</v>
      </c>
      <c r="F21" t="n">
        <v>9</v>
      </c>
      <c r="G21" t="n">
        <v>3</v>
      </c>
      <c r="H21" t="n">
        <v>4</v>
      </c>
      <c r="I21" t="n">
        <v>8</v>
      </c>
    </row>
    <row r="23" ht="48" customHeight="1">
      <c r="A23" t="inlineStr">
        <is>
          <t>RAZIONALE</t>
        </is>
      </c>
      <c r="B23" s="108" t="inlineStr">
        <is>
          <t>Questa tabella contiene il volume diretto PROGRAMMATO di ogni settimana (W01–W16), non il volume reale registrato. Serve a controllare la periodizzazione: accumulo/intensificazione/specializzazione e deload. Il volume reale che inserirai nelle schede W viene invece monitorato automaticamente in 04 PROGRESSO e DASHBOARD.</t>
        </is>
      </c>
    </row>
    <row r="24"/>
    <row r="25"/>
  </sheetData>
  <mergeCells count="2">
    <mergeCell ref="A1:J1"/>
    <mergeCell ref="B23:J25"/>
  </mergeCell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t="inlineStr">
        <is>
          <t>GRUPPO</t>
        </is>
      </c>
      <c r="B1" t="inlineStr">
        <is>
          <t>ESERCIZIO</t>
        </is>
      </c>
      <c r="D1" t="inlineStr">
        <is>
          <t>Panca piana bilanciere</t>
        </is>
      </c>
      <c r="F1" t="inlineStr">
        <is>
          <t>PETTO</t>
        </is>
      </c>
      <c r="G1" t="inlineStr">
        <is>
          <t>DORSO</t>
        </is>
      </c>
      <c r="H1" t="inlineStr">
        <is>
          <t>SPALLE</t>
        </is>
      </c>
      <c r="I1" t="inlineStr">
        <is>
          <t>QUADRICIPITI</t>
        </is>
      </c>
      <c r="J1" t="inlineStr">
        <is>
          <t>FEMORALI / GLUTEI</t>
        </is>
      </c>
      <c r="K1" t="inlineStr">
        <is>
          <t>BICIPITI</t>
        </is>
      </c>
      <c r="L1" t="inlineStr">
        <is>
          <t>TRICIPITI</t>
        </is>
      </c>
      <c r="M1" t="inlineStr">
        <is>
          <t>POLPACCI</t>
        </is>
      </c>
      <c r="N1" t="inlineStr">
        <is>
          <t>ADDUTTORI / ABDUTTORI</t>
        </is>
      </c>
      <c r="O1" t="inlineStr">
        <is>
          <t>CORE</t>
        </is>
      </c>
    </row>
    <row r="2">
      <c r="A2" t="inlineStr">
        <is>
          <t>PETTO</t>
        </is>
      </c>
      <c r="B2" t="inlineStr">
        <is>
          <t>Panca piana bilanciere</t>
        </is>
      </c>
      <c r="D2" t="inlineStr">
        <is>
          <t>Panca inclinata bilanciere</t>
        </is>
      </c>
      <c r="F2" t="inlineStr">
        <is>
          <t>Panca piana bilanciere</t>
        </is>
      </c>
      <c r="G2" t="inlineStr">
        <is>
          <t>Stacco da terra</t>
        </is>
      </c>
      <c r="H2" t="inlineStr">
        <is>
          <t>Military press</t>
        </is>
      </c>
      <c r="I2" t="inlineStr">
        <is>
          <t>Squat high bar</t>
        </is>
      </c>
      <c r="J2" t="inlineStr">
        <is>
          <t>Romanian deadlift</t>
        </is>
      </c>
      <c r="K2" t="inlineStr">
        <is>
          <t>Curl bilanciere EZ</t>
        </is>
      </c>
      <c r="L2" t="inlineStr">
        <is>
          <t>Pushdown corda</t>
        </is>
      </c>
      <c r="M2" t="inlineStr">
        <is>
          <t>Calf raise Smith machine</t>
        </is>
      </c>
      <c r="N2" t="inlineStr">
        <is>
          <t>Adductor machine</t>
        </is>
      </c>
      <c r="O2" t="inlineStr">
        <is>
          <t>Cable crunch</t>
        </is>
      </c>
    </row>
    <row r="3">
      <c r="A3" t="inlineStr">
        <is>
          <t>PETTO</t>
        </is>
      </c>
      <c r="B3" t="inlineStr">
        <is>
          <t>Panca inclinata bilanciere</t>
        </is>
      </c>
      <c r="D3" t="inlineStr">
        <is>
          <t>Panca piana manubri</t>
        </is>
      </c>
      <c r="F3" t="inlineStr">
        <is>
          <t>Panca inclinata bilanciere</t>
        </is>
      </c>
      <c r="G3" t="inlineStr">
        <is>
          <t>Stacco sumo</t>
        </is>
      </c>
      <c r="H3" t="inlineStr">
        <is>
          <t>Overhead press manubri</t>
        </is>
      </c>
      <c r="I3" t="inlineStr">
        <is>
          <t>Squat low bar</t>
        </is>
      </c>
      <c r="J3" t="inlineStr">
        <is>
          <t>Good morning</t>
        </is>
      </c>
      <c r="K3" t="inlineStr">
        <is>
          <t>Curl bilanciere</t>
        </is>
      </c>
      <c r="L3" t="inlineStr">
        <is>
          <t>Pushdown barra</t>
        </is>
      </c>
      <c r="M3" t="inlineStr">
        <is>
          <t>Calf raise in piedi</t>
        </is>
      </c>
      <c r="N3" t="inlineStr">
        <is>
          <t>Abductor machine</t>
        </is>
      </c>
      <c r="O3" t="inlineStr">
        <is>
          <t>Ab wheel</t>
        </is>
      </c>
    </row>
    <row r="4">
      <c r="A4" t="inlineStr">
        <is>
          <t>PETTO</t>
        </is>
      </c>
      <c r="B4" t="inlineStr">
        <is>
          <t>Panca piana manubri</t>
        </is>
      </c>
      <c r="D4" t="inlineStr">
        <is>
          <t>Panca inclinata manubri</t>
        </is>
      </c>
      <c r="F4" t="inlineStr">
        <is>
          <t>Panca piana manubri</t>
        </is>
      </c>
      <c r="G4" t="inlineStr">
        <is>
          <t>Stacco rumeno</t>
        </is>
      </c>
      <c r="H4" t="inlineStr">
        <is>
          <t>Shoulder press macchina</t>
        </is>
      </c>
      <c r="I4" t="inlineStr">
        <is>
          <t>Hack squat</t>
        </is>
      </c>
      <c r="J4" t="inlineStr">
        <is>
          <t>Leg curl sdraiato</t>
        </is>
      </c>
      <c r="K4" t="inlineStr">
        <is>
          <t>Curl manubri alternato</t>
        </is>
      </c>
      <c r="L4" t="inlineStr">
        <is>
          <t>French press EZ</t>
        </is>
      </c>
      <c r="M4" t="inlineStr">
        <is>
          <t>Calf raise seduto</t>
        </is>
      </c>
      <c r="N4" t="inlineStr">
        <is>
          <t>Adductor cable</t>
        </is>
      </c>
      <c r="O4" t="inlineStr">
        <is>
          <t>Hanging leg raise</t>
        </is>
      </c>
    </row>
    <row r="5">
      <c r="A5" t="inlineStr">
        <is>
          <t>PETTO</t>
        </is>
      </c>
      <c r="B5" t="inlineStr">
        <is>
          <t>Panca inclinata manubri</t>
        </is>
      </c>
      <c r="D5" t="inlineStr">
        <is>
          <t>Chest press convergente</t>
        </is>
      </c>
      <c r="F5" t="inlineStr">
        <is>
          <t>Panca inclinata manubri</t>
        </is>
      </c>
      <c r="G5" t="inlineStr">
        <is>
          <t>Trap bar deadlift</t>
        </is>
      </c>
      <c r="H5" t="inlineStr">
        <is>
          <t>Multi leverage bench spalle</t>
        </is>
      </c>
      <c r="I5" t="inlineStr">
        <is>
          <t>Leg press</t>
        </is>
      </c>
      <c r="J5" t="inlineStr">
        <is>
          <t>Leg curl seduto</t>
        </is>
      </c>
      <c r="K5" t="inlineStr">
        <is>
          <t>Curl manubrio singolo ai cavi</t>
        </is>
      </c>
      <c r="L5" t="inlineStr">
        <is>
          <t>Skull crusher</t>
        </is>
      </c>
      <c r="M5" t="inlineStr">
        <is>
          <t>Calf press leg press</t>
        </is>
      </c>
      <c r="N5" t="inlineStr">
        <is>
          <t>Abductor cable</t>
        </is>
      </c>
      <c r="O5" t="inlineStr">
        <is>
          <t>Plank</t>
        </is>
      </c>
    </row>
    <row r="6">
      <c r="A6" t="inlineStr">
        <is>
          <t>PETTO</t>
        </is>
      </c>
      <c r="B6" t="inlineStr">
        <is>
          <t>Chest press convergente</t>
        </is>
      </c>
      <c r="D6" t="inlineStr">
        <is>
          <t>Chest press orizzontale</t>
        </is>
      </c>
      <c r="F6" t="inlineStr">
        <is>
          <t>Chest press convergente</t>
        </is>
      </c>
      <c r="G6" t="inlineStr">
        <is>
          <t>Lat machine presa larga</t>
        </is>
      </c>
      <c r="H6" t="inlineStr">
        <is>
          <t>Alzate laterali manubri</t>
        </is>
      </c>
      <c r="I6" t="inlineStr">
        <is>
          <t>Leg extension</t>
        </is>
      </c>
      <c r="J6" t="inlineStr">
        <is>
          <t>Leg curl</t>
        </is>
      </c>
      <c r="K6" t="inlineStr">
        <is>
          <t>Curl ai cavi</t>
        </is>
      </c>
      <c r="L6" t="inlineStr">
        <is>
          <t>Estensione tricipiti sopra testa al cavo</t>
        </is>
      </c>
      <c r="O6" t="inlineStr">
        <is>
          <t>Pallof press</t>
        </is>
      </c>
    </row>
    <row r="7">
      <c r="A7" t="inlineStr">
        <is>
          <t>PETTO</t>
        </is>
      </c>
      <c r="B7" t="inlineStr">
        <is>
          <t>Chest press orizzontale</t>
        </is>
      </c>
      <c r="D7" t="inlineStr">
        <is>
          <t>Multi leverage bench inclinata</t>
        </is>
      </c>
      <c r="F7" t="inlineStr">
        <is>
          <t>Chest press orizzontale</t>
        </is>
      </c>
      <c r="G7" t="inlineStr">
        <is>
          <t>Lat machine presa neutra</t>
        </is>
      </c>
      <c r="H7" t="inlineStr">
        <is>
          <t>Alzate laterali ai cavi</t>
        </is>
      </c>
      <c r="I7" t="inlineStr">
        <is>
          <t>Bulgarian split squat</t>
        </is>
      </c>
      <c r="J7" t="inlineStr">
        <is>
          <t>Hip thrust</t>
        </is>
      </c>
      <c r="K7" t="inlineStr">
        <is>
          <t>Incline dumbbell curl</t>
        </is>
      </c>
      <c r="L7" t="inlineStr">
        <is>
          <t>Estensione tricipiti manubrio</t>
        </is>
      </c>
    </row>
    <row r="8">
      <c r="A8" t="inlineStr">
        <is>
          <t>PETTO</t>
        </is>
      </c>
      <c r="B8" t="inlineStr">
        <is>
          <t>Multi leverage bench inclinata</t>
        </is>
      </c>
      <c r="D8" t="inlineStr">
        <is>
          <t>Pec fly</t>
        </is>
      </c>
      <c r="F8" t="inlineStr">
        <is>
          <t>Multi leverage bench inclinata</t>
        </is>
      </c>
      <c r="G8" t="inlineStr">
        <is>
          <t>Lat machine presa stretta</t>
        </is>
      </c>
      <c r="H8" t="inlineStr">
        <is>
          <t>Alzate laterali alternate manubri</t>
        </is>
      </c>
      <c r="I8" t="inlineStr">
        <is>
          <t>Affondi camminati</t>
        </is>
      </c>
      <c r="J8" t="inlineStr">
        <is>
          <t>Glute bridge</t>
        </is>
      </c>
      <c r="K8" t="inlineStr">
        <is>
          <t>Hammer curl</t>
        </is>
      </c>
      <c r="L8" t="inlineStr">
        <is>
          <t>Dip presa stretta</t>
        </is>
      </c>
    </row>
    <row r="9">
      <c r="A9" t="inlineStr">
        <is>
          <t>PETTO</t>
        </is>
      </c>
      <c r="B9" t="inlineStr">
        <is>
          <t>Pec fly</t>
        </is>
      </c>
      <c r="D9" t="inlineStr">
        <is>
          <t>Croci ai cavi</t>
        </is>
      </c>
      <c r="F9" t="inlineStr">
        <is>
          <t>Pec fly</t>
        </is>
      </c>
      <c r="G9" t="inlineStr">
        <is>
          <t>Pulley basso</t>
        </is>
      </c>
      <c r="H9" t="inlineStr">
        <is>
          <t>Rear delt machine</t>
        </is>
      </c>
      <c r="I9" t="inlineStr">
        <is>
          <t>Affondi indietro</t>
        </is>
      </c>
      <c r="J9" t="inlineStr">
        <is>
          <t>Back extension</t>
        </is>
      </c>
      <c r="K9" t="inlineStr">
        <is>
          <t>Preacher curl</t>
        </is>
      </c>
    </row>
    <row r="10">
      <c r="A10" t="inlineStr">
        <is>
          <t>PETTO</t>
        </is>
      </c>
      <c r="B10" t="inlineStr">
        <is>
          <t>Croci ai cavi</t>
        </is>
      </c>
      <c r="D10" t="inlineStr">
        <is>
          <t>Croci manubri</t>
        </is>
      </c>
      <c r="F10" t="inlineStr">
        <is>
          <t>Croci ai cavi</t>
        </is>
      </c>
      <c r="G10" t="inlineStr">
        <is>
          <t>Rematore bilanciere</t>
        </is>
      </c>
      <c r="H10" t="inlineStr">
        <is>
          <t>Reverse fly ai cavi</t>
        </is>
      </c>
      <c r="I10" t="inlineStr">
        <is>
          <t>Step-up</t>
        </is>
      </c>
      <c r="J10" t="inlineStr">
        <is>
          <t>Nordic curl</t>
        </is>
      </c>
    </row>
    <row r="11">
      <c r="A11" t="inlineStr">
        <is>
          <t>PETTO</t>
        </is>
      </c>
      <c r="B11" t="inlineStr">
        <is>
          <t>Croci manubri</t>
        </is>
      </c>
      <c r="D11" t="inlineStr">
        <is>
          <t>Dip alle parallele</t>
        </is>
      </c>
      <c r="F11" t="inlineStr">
        <is>
          <t>Croci manubri</t>
        </is>
      </c>
      <c r="G11" t="inlineStr">
        <is>
          <t>Rematore manubrio</t>
        </is>
      </c>
      <c r="H11" t="inlineStr">
        <is>
          <t>Face pull</t>
        </is>
      </c>
    </row>
    <row r="12">
      <c r="A12" t="inlineStr">
        <is>
          <t>PETTO</t>
        </is>
      </c>
      <c r="B12" t="inlineStr">
        <is>
          <t>Dip alle parallele</t>
        </is>
      </c>
      <c r="D12" t="inlineStr">
        <is>
          <t>Stacco da terra</t>
        </is>
      </c>
      <c r="F12" t="inlineStr">
        <is>
          <t>Dip alle parallele</t>
        </is>
      </c>
      <c r="G12" t="inlineStr">
        <is>
          <t>Rematore chest-supported</t>
        </is>
      </c>
    </row>
    <row r="13">
      <c r="A13" t="inlineStr">
        <is>
          <t>DORSO</t>
        </is>
      </c>
      <c r="B13" t="inlineStr">
        <is>
          <t>Stacco da terra</t>
        </is>
      </c>
      <c r="D13" t="inlineStr">
        <is>
          <t>Stacco sumo</t>
        </is>
      </c>
      <c r="G13" t="inlineStr">
        <is>
          <t>Dorsey machine monopodalica</t>
        </is>
      </c>
    </row>
    <row r="14">
      <c r="A14" t="inlineStr">
        <is>
          <t>DORSO</t>
        </is>
      </c>
      <c r="B14" t="inlineStr">
        <is>
          <t>Stacco sumo</t>
        </is>
      </c>
      <c r="D14" t="inlineStr">
        <is>
          <t>Stacco rumeno</t>
        </is>
      </c>
      <c r="G14" t="inlineStr">
        <is>
          <t>Pulldown braccia tese</t>
        </is>
      </c>
    </row>
    <row r="15">
      <c r="A15" t="inlineStr">
        <is>
          <t>DORSO</t>
        </is>
      </c>
      <c r="B15" t="inlineStr">
        <is>
          <t>Stacco rumeno</t>
        </is>
      </c>
      <c r="D15" t="inlineStr">
        <is>
          <t>Trap bar deadlift</t>
        </is>
      </c>
      <c r="G15" t="inlineStr">
        <is>
          <t>Trazioni prone</t>
        </is>
      </c>
    </row>
    <row r="16">
      <c r="A16" t="inlineStr">
        <is>
          <t>DORSO</t>
        </is>
      </c>
      <c r="B16" t="inlineStr">
        <is>
          <t>Trap bar deadlift</t>
        </is>
      </c>
      <c r="D16" t="inlineStr">
        <is>
          <t>Lat machine presa larga</t>
        </is>
      </c>
      <c r="G16" t="inlineStr">
        <is>
          <t>Trazioni supine</t>
        </is>
      </c>
    </row>
    <row r="17">
      <c r="A17" t="inlineStr">
        <is>
          <t>DORSO</t>
        </is>
      </c>
      <c r="B17" t="inlineStr">
        <is>
          <t>Lat machine presa larga</t>
        </is>
      </c>
      <c r="D17" t="inlineStr">
        <is>
          <t>Lat machine presa neutra</t>
        </is>
      </c>
    </row>
    <row r="18">
      <c r="A18" t="inlineStr">
        <is>
          <t>DORSO</t>
        </is>
      </c>
      <c r="B18" t="inlineStr">
        <is>
          <t>Lat machine presa neutra</t>
        </is>
      </c>
      <c r="D18" t="inlineStr">
        <is>
          <t>Lat machine presa stretta</t>
        </is>
      </c>
    </row>
    <row r="19">
      <c r="A19" t="inlineStr">
        <is>
          <t>DORSO</t>
        </is>
      </c>
      <c r="B19" t="inlineStr">
        <is>
          <t>Lat machine presa stretta</t>
        </is>
      </c>
      <c r="D19" t="inlineStr">
        <is>
          <t>Pulley basso</t>
        </is>
      </c>
    </row>
    <row r="20">
      <c r="A20" t="inlineStr">
        <is>
          <t>DORSO</t>
        </is>
      </c>
      <c r="B20" t="inlineStr">
        <is>
          <t>Pulley basso</t>
        </is>
      </c>
      <c r="D20" t="inlineStr">
        <is>
          <t>Rematore bilanciere</t>
        </is>
      </c>
    </row>
    <row r="21">
      <c r="A21" t="inlineStr">
        <is>
          <t>DORSO</t>
        </is>
      </c>
      <c r="B21" t="inlineStr">
        <is>
          <t>Rematore bilanciere</t>
        </is>
      </c>
      <c r="D21" t="inlineStr">
        <is>
          <t>Rematore manubrio</t>
        </is>
      </c>
    </row>
    <row r="22">
      <c r="A22" t="inlineStr">
        <is>
          <t>DORSO</t>
        </is>
      </c>
      <c r="B22" t="inlineStr">
        <is>
          <t>Rematore manubrio</t>
        </is>
      </c>
      <c r="D22" t="inlineStr">
        <is>
          <t>Rematore chest-supported</t>
        </is>
      </c>
    </row>
    <row r="23">
      <c r="A23" t="inlineStr">
        <is>
          <t>DORSO</t>
        </is>
      </c>
      <c r="B23" t="inlineStr">
        <is>
          <t>Rematore chest-supported</t>
        </is>
      </c>
      <c r="D23" t="inlineStr">
        <is>
          <t>Dorsey machine monopodalica</t>
        </is>
      </c>
    </row>
    <row r="24">
      <c r="A24" t="inlineStr">
        <is>
          <t>DORSO</t>
        </is>
      </c>
      <c r="B24" t="inlineStr">
        <is>
          <t>Dorsey machine monopodalica</t>
        </is>
      </c>
      <c r="D24" t="inlineStr">
        <is>
          <t>Pulldown braccia tese</t>
        </is>
      </c>
    </row>
    <row r="25">
      <c r="A25" t="inlineStr">
        <is>
          <t>DORSO</t>
        </is>
      </c>
      <c r="B25" t="inlineStr">
        <is>
          <t>Pulldown braccia tese</t>
        </is>
      </c>
      <c r="D25" t="inlineStr">
        <is>
          <t>Trazioni prone</t>
        </is>
      </c>
    </row>
    <row r="26">
      <c r="A26" t="inlineStr">
        <is>
          <t>DORSO</t>
        </is>
      </c>
      <c r="B26" t="inlineStr">
        <is>
          <t>Trazioni prone</t>
        </is>
      </c>
      <c r="D26" t="inlineStr">
        <is>
          <t>Trazioni supine</t>
        </is>
      </c>
    </row>
    <row r="27">
      <c r="A27" t="inlineStr">
        <is>
          <t>DORSO</t>
        </is>
      </c>
      <c r="B27" t="inlineStr">
        <is>
          <t>Trazioni supine</t>
        </is>
      </c>
      <c r="D27" t="inlineStr">
        <is>
          <t>Military press</t>
        </is>
      </c>
    </row>
    <row r="28">
      <c r="A28" t="inlineStr">
        <is>
          <t>SPALLE</t>
        </is>
      </c>
      <c r="B28" t="inlineStr">
        <is>
          <t>Military press</t>
        </is>
      </c>
      <c r="D28" t="inlineStr">
        <is>
          <t>Overhead press manubri</t>
        </is>
      </c>
    </row>
    <row r="29">
      <c r="A29" t="inlineStr">
        <is>
          <t>SPALLE</t>
        </is>
      </c>
      <c r="B29" t="inlineStr">
        <is>
          <t>Overhead press manubri</t>
        </is>
      </c>
      <c r="D29" t="inlineStr">
        <is>
          <t>Shoulder press macchina</t>
        </is>
      </c>
    </row>
    <row r="30">
      <c r="A30" t="inlineStr">
        <is>
          <t>SPALLE</t>
        </is>
      </c>
      <c r="B30" t="inlineStr">
        <is>
          <t>Shoulder press macchina</t>
        </is>
      </c>
      <c r="D30" t="inlineStr">
        <is>
          <t>Multi leverage bench spalle</t>
        </is>
      </c>
    </row>
    <row r="31">
      <c r="A31" t="inlineStr">
        <is>
          <t>SPALLE</t>
        </is>
      </c>
      <c r="B31" t="inlineStr">
        <is>
          <t>Multi leverage bench spalle</t>
        </is>
      </c>
      <c r="D31" t="inlineStr">
        <is>
          <t>Alzate laterali manubri</t>
        </is>
      </c>
    </row>
    <row r="32">
      <c r="A32" t="inlineStr">
        <is>
          <t>SPALLE</t>
        </is>
      </c>
      <c r="B32" t="inlineStr">
        <is>
          <t>Alzate laterali manubri</t>
        </is>
      </c>
      <c r="D32" t="inlineStr">
        <is>
          <t>Alzate laterali ai cavi</t>
        </is>
      </c>
    </row>
    <row r="33">
      <c r="A33" t="inlineStr">
        <is>
          <t>SPALLE</t>
        </is>
      </c>
      <c r="B33" t="inlineStr">
        <is>
          <t>Alzate laterali ai cavi</t>
        </is>
      </c>
      <c r="D33" t="inlineStr">
        <is>
          <t>Alzate laterali alternate manubri</t>
        </is>
      </c>
    </row>
    <row r="34">
      <c r="A34" t="inlineStr">
        <is>
          <t>SPALLE</t>
        </is>
      </c>
      <c r="B34" t="inlineStr">
        <is>
          <t>Alzate laterali alternate manubri</t>
        </is>
      </c>
      <c r="D34" t="inlineStr">
        <is>
          <t>Rear delt machine</t>
        </is>
      </c>
    </row>
    <row r="35">
      <c r="A35" t="inlineStr">
        <is>
          <t>SPALLE</t>
        </is>
      </c>
      <c r="B35" t="inlineStr">
        <is>
          <t>Rear delt machine</t>
        </is>
      </c>
      <c r="D35" t="inlineStr">
        <is>
          <t>Reverse fly ai cavi</t>
        </is>
      </c>
    </row>
    <row r="36">
      <c r="A36" t="inlineStr">
        <is>
          <t>SPALLE</t>
        </is>
      </c>
      <c r="B36" t="inlineStr">
        <is>
          <t>Reverse fly ai cavi</t>
        </is>
      </c>
      <c r="D36" t="inlineStr">
        <is>
          <t>Face pull</t>
        </is>
      </c>
    </row>
    <row r="37">
      <c r="A37" t="inlineStr">
        <is>
          <t>SPALLE</t>
        </is>
      </c>
      <c r="B37" t="inlineStr">
        <is>
          <t>Face pull</t>
        </is>
      </c>
      <c r="D37" t="inlineStr">
        <is>
          <t>Squat high bar</t>
        </is>
      </c>
    </row>
    <row r="38">
      <c r="A38" t="inlineStr">
        <is>
          <t>QUADRICIPITI</t>
        </is>
      </c>
      <c r="B38" t="inlineStr">
        <is>
          <t>Squat high bar</t>
        </is>
      </c>
      <c r="D38" t="inlineStr">
        <is>
          <t>Squat low bar</t>
        </is>
      </c>
    </row>
    <row r="39">
      <c r="A39" t="inlineStr">
        <is>
          <t>QUADRICIPITI</t>
        </is>
      </c>
      <c r="B39" t="inlineStr">
        <is>
          <t>Squat low bar</t>
        </is>
      </c>
      <c r="D39" t="inlineStr">
        <is>
          <t>Hack squat</t>
        </is>
      </c>
    </row>
    <row r="40">
      <c r="A40" t="inlineStr">
        <is>
          <t>QUADRICIPITI</t>
        </is>
      </c>
      <c r="B40" t="inlineStr">
        <is>
          <t>Hack squat</t>
        </is>
      </c>
      <c r="D40" t="inlineStr">
        <is>
          <t>Leg press</t>
        </is>
      </c>
    </row>
    <row r="41">
      <c r="A41" t="inlineStr">
        <is>
          <t>QUADRICIPITI</t>
        </is>
      </c>
      <c r="B41" t="inlineStr">
        <is>
          <t>Leg press</t>
        </is>
      </c>
      <c r="D41" t="inlineStr">
        <is>
          <t>Leg extension</t>
        </is>
      </c>
    </row>
    <row r="42">
      <c r="A42" t="inlineStr">
        <is>
          <t>QUADRICIPITI</t>
        </is>
      </c>
      <c r="B42" t="inlineStr">
        <is>
          <t>Leg extension</t>
        </is>
      </c>
      <c r="D42" t="inlineStr">
        <is>
          <t>Bulgarian split squat</t>
        </is>
      </c>
    </row>
    <row r="43">
      <c r="A43" t="inlineStr">
        <is>
          <t>QUADRICIPITI</t>
        </is>
      </c>
      <c r="B43" t="inlineStr">
        <is>
          <t>Bulgarian split squat</t>
        </is>
      </c>
      <c r="D43" t="inlineStr">
        <is>
          <t>Affondi camminati</t>
        </is>
      </c>
    </row>
    <row r="44">
      <c r="A44" t="inlineStr">
        <is>
          <t>QUADRICIPITI</t>
        </is>
      </c>
      <c r="B44" t="inlineStr">
        <is>
          <t>Affondi camminati</t>
        </is>
      </c>
      <c r="D44" t="inlineStr">
        <is>
          <t>Affondi indietro</t>
        </is>
      </c>
    </row>
    <row r="45">
      <c r="A45" t="inlineStr">
        <is>
          <t>QUADRICIPITI</t>
        </is>
      </c>
      <c r="B45" t="inlineStr">
        <is>
          <t>Affondi indietro</t>
        </is>
      </c>
      <c r="D45" t="inlineStr">
        <is>
          <t>Step-up</t>
        </is>
      </c>
    </row>
    <row r="46">
      <c r="A46" t="inlineStr">
        <is>
          <t>QUADRICIPITI</t>
        </is>
      </c>
      <c r="B46" t="inlineStr">
        <is>
          <t>Step-up</t>
        </is>
      </c>
      <c r="D46" t="inlineStr">
        <is>
          <t>Romanian deadlift</t>
        </is>
      </c>
    </row>
    <row r="47">
      <c r="A47" t="inlineStr">
        <is>
          <t>FEMORALI / GLUTEI</t>
        </is>
      </c>
      <c r="B47" t="inlineStr">
        <is>
          <t>Romanian deadlift</t>
        </is>
      </c>
      <c r="D47" t="inlineStr">
        <is>
          <t>Good morning</t>
        </is>
      </c>
    </row>
    <row r="48">
      <c r="A48" t="inlineStr">
        <is>
          <t>FEMORALI / GLUTEI</t>
        </is>
      </c>
      <c r="B48" t="inlineStr">
        <is>
          <t>Good morning</t>
        </is>
      </c>
      <c r="D48" t="inlineStr">
        <is>
          <t>Leg curl sdraiato</t>
        </is>
      </c>
    </row>
    <row r="49">
      <c r="A49" t="inlineStr">
        <is>
          <t>FEMORALI / GLUTEI</t>
        </is>
      </c>
      <c r="B49" t="inlineStr">
        <is>
          <t>Leg curl sdraiato</t>
        </is>
      </c>
      <c r="D49" t="inlineStr">
        <is>
          <t>Leg curl seduto</t>
        </is>
      </c>
    </row>
    <row r="50">
      <c r="A50" t="inlineStr">
        <is>
          <t>FEMORALI / GLUTEI</t>
        </is>
      </c>
      <c r="B50" t="inlineStr">
        <is>
          <t>Leg curl seduto</t>
        </is>
      </c>
      <c r="D50" t="inlineStr">
        <is>
          <t>Leg curl</t>
        </is>
      </c>
    </row>
    <row r="51">
      <c r="A51" t="inlineStr">
        <is>
          <t>FEMORALI / GLUTEI</t>
        </is>
      </c>
      <c r="B51" t="inlineStr">
        <is>
          <t>Leg curl</t>
        </is>
      </c>
      <c r="D51" t="inlineStr">
        <is>
          <t>Hip thrust</t>
        </is>
      </c>
    </row>
    <row r="52">
      <c r="A52" t="inlineStr">
        <is>
          <t>FEMORALI / GLUTEI</t>
        </is>
      </c>
      <c r="B52" t="inlineStr">
        <is>
          <t>Hip thrust</t>
        </is>
      </c>
      <c r="D52" t="inlineStr">
        <is>
          <t>Glute bridge</t>
        </is>
      </c>
    </row>
    <row r="53">
      <c r="A53" t="inlineStr">
        <is>
          <t>FEMORALI / GLUTEI</t>
        </is>
      </c>
      <c r="B53" t="inlineStr">
        <is>
          <t>Glute bridge</t>
        </is>
      </c>
      <c r="D53" t="inlineStr">
        <is>
          <t>Back extension</t>
        </is>
      </c>
    </row>
    <row r="54">
      <c r="A54" t="inlineStr">
        <is>
          <t>FEMORALI / GLUTEI</t>
        </is>
      </c>
      <c r="B54" t="inlineStr">
        <is>
          <t>Back extension</t>
        </is>
      </c>
      <c r="D54" t="inlineStr">
        <is>
          <t>Nordic curl</t>
        </is>
      </c>
    </row>
    <row r="55">
      <c r="A55" t="inlineStr">
        <is>
          <t>FEMORALI / GLUTEI</t>
        </is>
      </c>
      <c r="B55" t="inlineStr">
        <is>
          <t>Nordic curl</t>
        </is>
      </c>
      <c r="D55" t="inlineStr">
        <is>
          <t>Curl bilanciere EZ</t>
        </is>
      </c>
    </row>
    <row r="56">
      <c r="A56" t="inlineStr">
        <is>
          <t>BICIPITI</t>
        </is>
      </c>
      <c r="B56" t="inlineStr">
        <is>
          <t>Curl bilanciere EZ</t>
        </is>
      </c>
      <c r="D56" t="inlineStr">
        <is>
          <t>Curl bilanciere</t>
        </is>
      </c>
    </row>
    <row r="57">
      <c r="A57" t="inlineStr">
        <is>
          <t>BICIPITI</t>
        </is>
      </c>
      <c r="B57" t="inlineStr">
        <is>
          <t>Curl bilanciere</t>
        </is>
      </c>
      <c r="D57" t="inlineStr">
        <is>
          <t>Curl manubri alternato</t>
        </is>
      </c>
    </row>
    <row r="58">
      <c r="A58" t="inlineStr">
        <is>
          <t>BICIPITI</t>
        </is>
      </c>
      <c r="B58" t="inlineStr">
        <is>
          <t>Curl manubri alternato</t>
        </is>
      </c>
      <c r="D58" t="inlineStr">
        <is>
          <t>Curl manubrio singolo ai cavi</t>
        </is>
      </c>
    </row>
    <row r="59">
      <c r="A59" t="inlineStr">
        <is>
          <t>BICIPITI</t>
        </is>
      </c>
      <c r="B59" t="inlineStr">
        <is>
          <t>Curl manubrio singolo ai cavi</t>
        </is>
      </c>
      <c r="D59" t="inlineStr">
        <is>
          <t>Curl ai cavi</t>
        </is>
      </c>
    </row>
    <row r="60">
      <c r="A60" t="inlineStr">
        <is>
          <t>BICIPITI</t>
        </is>
      </c>
      <c r="B60" t="inlineStr">
        <is>
          <t>Curl ai cavi</t>
        </is>
      </c>
      <c r="D60" t="inlineStr">
        <is>
          <t>Incline dumbbell curl</t>
        </is>
      </c>
    </row>
    <row r="61">
      <c r="A61" t="inlineStr">
        <is>
          <t>BICIPITI</t>
        </is>
      </c>
      <c r="B61" t="inlineStr">
        <is>
          <t>Incline dumbbell curl</t>
        </is>
      </c>
      <c r="D61" t="inlineStr">
        <is>
          <t>Hammer curl</t>
        </is>
      </c>
    </row>
    <row r="62">
      <c r="A62" t="inlineStr">
        <is>
          <t>BICIPITI</t>
        </is>
      </c>
      <c r="B62" t="inlineStr">
        <is>
          <t>Hammer curl</t>
        </is>
      </c>
      <c r="D62" t="inlineStr">
        <is>
          <t>Preacher curl</t>
        </is>
      </c>
    </row>
    <row r="63">
      <c r="A63" t="inlineStr">
        <is>
          <t>BICIPITI</t>
        </is>
      </c>
      <c r="B63" t="inlineStr">
        <is>
          <t>Preacher curl</t>
        </is>
      </c>
      <c r="D63" t="inlineStr">
        <is>
          <t>Pushdown corda</t>
        </is>
      </c>
    </row>
    <row r="64">
      <c r="A64" t="inlineStr">
        <is>
          <t>TRICIPITI</t>
        </is>
      </c>
      <c r="B64" t="inlineStr">
        <is>
          <t>Pushdown corda</t>
        </is>
      </c>
      <c r="D64" t="inlineStr">
        <is>
          <t>Pushdown barra</t>
        </is>
      </c>
    </row>
    <row r="65">
      <c r="A65" t="inlineStr">
        <is>
          <t>TRICIPITI</t>
        </is>
      </c>
      <c r="B65" t="inlineStr">
        <is>
          <t>Pushdown barra</t>
        </is>
      </c>
      <c r="D65" t="inlineStr">
        <is>
          <t>French press EZ</t>
        </is>
      </c>
    </row>
    <row r="66">
      <c r="A66" t="inlineStr">
        <is>
          <t>TRICIPITI</t>
        </is>
      </c>
      <c r="B66" t="inlineStr">
        <is>
          <t>French press EZ</t>
        </is>
      </c>
      <c r="D66" t="inlineStr">
        <is>
          <t>Skull crusher</t>
        </is>
      </c>
    </row>
    <row r="67">
      <c r="A67" t="inlineStr">
        <is>
          <t>TRICIPITI</t>
        </is>
      </c>
      <c r="B67" t="inlineStr">
        <is>
          <t>Skull crusher</t>
        </is>
      </c>
      <c r="D67" t="inlineStr">
        <is>
          <t>Estensione tricipiti sopra testa al cavo</t>
        </is>
      </c>
    </row>
    <row r="68">
      <c r="A68" t="inlineStr">
        <is>
          <t>TRICIPITI</t>
        </is>
      </c>
      <c r="B68" t="inlineStr">
        <is>
          <t>Estensione tricipiti sopra testa al cavo</t>
        </is>
      </c>
      <c r="D68" t="inlineStr">
        <is>
          <t>Estensione tricipiti manubrio</t>
        </is>
      </c>
    </row>
    <row r="69">
      <c r="A69" t="inlineStr">
        <is>
          <t>TRICIPITI</t>
        </is>
      </c>
      <c r="B69" t="inlineStr">
        <is>
          <t>Estensione tricipiti manubrio</t>
        </is>
      </c>
      <c r="D69" t="inlineStr">
        <is>
          <t>Dip presa stretta</t>
        </is>
      </c>
    </row>
    <row r="70">
      <c r="A70" t="inlineStr">
        <is>
          <t>TRICIPITI</t>
        </is>
      </c>
      <c r="B70" t="inlineStr">
        <is>
          <t>Dip presa stretta</t>
        </is>
      </c>
      <c r="D70" t="inlineStr">
        <is>
          <t>Calf raise Smith machine</t>
        </is>
      </c>
    </row>
    <row r="71">
      <c r="A71" t="inlineStr">
        <is>
          <t>POLPACCI</t>
        </is>
      </c>
      <c r="B71" t="inlineStr">
        <is>
          <t>Calf raise Smith machine</t>
        </is>
      </c>
      <c r="D71" t="inlineStr">
        <is>
          <t>Calf raise in piedi</t>
        </is>
      </c>
    </row>
    <row r="72">
      <c r="A72" t="inlineStr">
        <is>
          <t>POLPACCI</t>
        </is>
      </c>
      <c r="B72" t="inlineStr">
        <is>
          <t>Calf raise in piedi</t>
        </is>
      </c>
      <c r="D72" t="inlineStr">
        <is>
          <t>Calf raise seduto</t>
        </is>
      </c>
    </row>
    <row r="73">
      <c r="A73" t="inlineStr">
        <is>
          <t>POLPACCI</t>
        </is>
      </c>
      <c r="B73" t="inlineStr">
        <is>
          <t>Calf raise seduto</t>
        </is>
      </c>
      <c r="D73" t="inlineStr">
        <is>
          <t>Calf press leg press</t>
        </is>
      </c>
    </row>
    <row r="74">
      <c r="A74" t="inlineStr">
        <is>
          <t>POLPACCI</t>
        </is>
      </c>
      <c r="B74" t="inlineStr">
        <is>
          <t>Calf press leg press</t>
        </is>
      </c>
      <c r="D74" t="inlineStr">
        <is>
          <t>Adductor machine</t>
        </is>
      </c>
    </row>
    <row r="75">
      <c r="A75" t="inlineStr">
        <is>
          <t>ADDUTTORI / ABDUTTORI</t>
        </is>
      </c>
      <c r="B75" t="inlineStr">
        <is>
          <t>Adductor machine</t>
        </is>
      </c>
      <c r="D75" t="inlineStr">
        <is>
          <t>Abductor machine</t>
        </is>
      </c>
    </row>
    <row r="76">
      <c r="A76" t="inlineStr">
        <is>
          <t>ADDUTTORI / ABDUTTORI</t>
        </is>
      </c>
      <c r="B76" t="inlineStr">
        <is>
          <t>Abductor machine</t>
        </is>
      </c>
      <c r="D76" t="inlineStr">
        <is>
          <t>Adductor cable</t>
        </is>
      </c>
    </row>
    <row r="77">
      <c r="A77" t="inlineStr">
        <is>
          <t>ADDUTTORI / ABDUTTORI</t>
        </is>
      </c>
      <c r="B77" t="inlineStr">
        <is>
          <t>Adductor cable</t>
        </is>
      </c>
      <c r="D77" t="inlineStr">
        <is>
          <t>Abductor cable</t>
        </is>
      </c>
    </row>
    <row r="78">
      <c r="A78" t="inlineStr">
        <is>
          <t>ADDUTTORI / ABDUTTORI</t>
        </is>
      </c>
      <c r="B78" t="inlineStr">
        <is>
          <t>Abductor cable</t>
        </is>
      </c>
      <c r="D78" t="inlineStr">
        <is>
          <t>Cable crunch</t>
        </is>
      </c>
    </row>
    <row r="79">
      <c r="A79" t="inlineStr">
        <is>
          <t>CORE</t>
        </is>
      </c>
      <c r="B79" t="inlineStr">
        <is>
          <t>Cable crunch</t>
        </is>
      </c>
      <c r="D79" t="inlineStr">
        <is>
          <t>Ab wheel</t>
        </is>
      </c>
    </row>
    <row r="80">
      <c r="A80" t="inlineStr">
        <is>
          <t>CORE</t>
        </is>
      </c>
      <c r="B80" t="inlineStr">
        <is>
          <t>Ab wheel</t>
        </is>
      </c>
      <c r="D80" t="inlineStr">
        <is>
          <t>Hanging leg raise</t>
        </is>
      </c>
    </row>
    <row r="81">
      <c r="A81" t="inlineStr">
        <is>
          <t>CORE</t>
        </is>
      </c>
      <c r="B81" t="inlineStr">
        <is>
          <t>Hanging leg raise</t>
        </is>
      </c>
      <c r="D81" t="inlineStr">
        <is>
          <t>Plank</t>
        </is>
      </c>
    </row>
    <row r="82">
      <c r="A82" t="inlineStr">
        <is>
          <t>CORE</t>
        </is>
      </c>
      <c r="B82" t="inlineStr">
        <is>
          <t>Plank</t>
        </is>
      </c>
      <c r="D82" t="inlineStr">
        <is>
          <t>Pallof press</t>
        </is>
      </c>
    </row>
    <row r="83">
      <c r="A83" t="inlineStr">
        <is>
          <t>CORE</t>
        </is>
      </c>
      <c r="B83" t="inlineStr">
        <is>
          <t>Pallof press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2026-08-24T17:25:57Z</dcterms:created>
  <dcterms:modified xmlns:dcterms="http://purl.org/dc/terms/" xmlns:xsi="http://www.w3.org/2001/XMLSchema-instance" xsi:type="dcterms:W3CDTF">2026-08-24T21:20:36Z</dcterms:modified>
</cp:coreProperties>
</file>