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h\repo\IronCalc\xlsx\tests\calc_tests\"/>
    </mc:Choice>
  </mc:AlternateContent>
  <xr:revisionPtr revIDLastSave="0" documentId="13_ncr:1_{8133A5F3-0D64-46AB-BF1F-17C1296458BE}" xr6:coauthVersionLast="47" xr6:coauthVersionMax="47" xr10:uidLastSave="{00000000-0000-0000-0000-000000000000}"/>
  <bookViews>
    <workbookView xWindow="-120" yWindow="-120" windowWidth="51840" windowHeight="21120" activeTab="3" xr2:uid="{3306493D-E0DB-49B8-8347-27F1D02AB41C}"/>
  </bookViews>
  <sheets>
    <sheet name="Sheet1" sheetId="1" r:id="rId1"/>
    <sheet name="Compare" sheetId="3" r:id="rId2"/>
    <sheet name="XOR" sheetId="2" r:id="rId3"/>
    <sheet name="AND XOR 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4" l="1"/>
  <c r="D103" i="4"/>
  <c r="C103" i="4"/>
  <c r="E101" i="4"/>
  <c r="D101" i="4"/>
  <c r="C101" i="4"/>
  <c r="E114" i="4"/>
  <c r="D114" i="4"/>
  <c r="C114" i="4"/>
  <c r="C1" i="4"/>
  <c r="D1" i="4"/>
  <c r="E1" i="4"/>
  <c r="C2" i="4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E69" i="4"/>
  <c r="C70" i="4"/>
  <c r="D70" i="4"/>
  <c r="E70" i="4"/>
  <c r="C72" i="4"/>
  <c r="D74" i="4"/>
  <c r="C83" i="4"/>
  <c r="D83" i="4"/>
  <c r="E83" i="4"/>
  <c r="C84" i="4"/>
  <c r="D84" i="4"/>
  <c r="E84" i="4"/>
  <c r="C85" i="4"/>
  <c r="D85" i="4"/>
  <c r="E85" i="4"/>
  <c r="C86" i="4"/>
  <c r="D86" i="4"/>
  <c r="E86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E102" i="4"/>
  <c r="C104" i="4"/>
  <c r="D104" i="4"/>
  <c r="C109" i="4"/>
  <c r="D109" i="4"/>
  <c r="E109" i="4"/>
  <c r="C110" i="4"/>
  <c r="D110" i="4"/>
  <c r="E110" i="4"/>
  <c r="C112" i="4"/>
  <c r="D112" i="4"/>
  <c r="C113" i="4"/>
  <c r="D113" i="4"/>
  <c r="E113" i="4"/>
  <c r="A1" i="4"/>
  <c r="C80" i="4" s="1"/>
  <c r="A2" i="4"/>
  <c r="D72" i="4" s="1"/>
  <c r="A6" i="4"/>
  <c r="D99" i="4" s="1"/>
  <c r="A7" i="4"/>
  <c r="D102" i="4" s="1"/>
  <c r="A8" i="4"/>
  <c r="E104" i="4" s="1"/>
  <c r="A9" i="4"/>
  <c r="C105" i="4" s="1"/>
  <c r="A10" i="4"/>
  <c r="D107" i="4" s="1"/>
  <c r="A14" i="4"/>
  <c r="E112" i="4" s="1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C102" i="4" l="1"/>
  <c r="D69" i="4"/>
  <c r="C100" i="4"/>
  <c r="E79" i="4"/>
  <c r="C69" i="4"/>
  <c r="E100" i="4"/>
  <c r="D100" i="4"/>
  <c r="E77" i="4"/>
  <c r="E67" i="4"/>
  <c r="E90" i="4"/>
  <c r="E99" i="4"/>
  <c r="E68" i="4"/>
  <c r="E91" i="4"/>
  <c r="C99" i="4"/>
  <c r="C68" i="4"/>
  <c r="D77" i="4"/>
  <c r="C77" i="4"/>
  <c r="E76" i="4"/>
  <c r="C88" i="4"/>
  <c r="E66" i="4"/>
  <c r="C76" i="4"/>
  <c r="E75" i="4"/>
  <c r="D75" i="4"/>
  <c r="E108" i="4"/>
  <c r="C75" i="4"/>
  <c r="D79" i="4"/>
  <c r="C79" i="4"/>
  <c r="D68" i="4"/>
  <c r="D91" i="4"/>
  <c r="C91" i="4"/>
  <c r="D67" i="4"/>
  <c r="D88" i="4"/>
  <c r="C67" i="4"/>
  <c r="D76" i="4"/>
  <c r="D66" i="4"/>
  <c r="E74" i="4"/>
  <c r="C107" i="4"/>
  <c r="E106" i="4"/>
  <c r="D90" i="4"/>
  <c r="D73" i="4"/>
  <c r="D108" i="4"/>
  <c r="C74" i="4"/>
  <c r="C66" i="4"/>
  <c r="C108" i="4"/>
  <c r="E107" i="4"/>
  <c r="E81" i="4"/>
  <c r="D106" i="4"/>
  <c r="C90" i="4"/>
  <c r="D81" i="4"/>
  <c r="E73" i="4"/>
  <c r="C106" i="4"/>
  <c r="E89" i="4"/>
  <c r="C81" i="4"/>
  <c r="E65" i="4"/>
  <c r="E105" i="4"/>
  <c r="D89" i="4"/>
  <c r="E80" i="4"/>
  <c r="C73" i="4"/>
  <c r="D65" i="4"/>
  <c r="D105" i="4"/>
  <c r="C89" i="4"/>
  <c r="D80" i="4"/>
  <c r="E72" i="4"/>
  <c r="C65" i="4"/>
  <c r="E88" i="4"/>
  <c r="A12" i="3"/>
  <c r="B11" i="3"/>
  <c r="A11" i="3"/>
  <c r="C2" i="3"/>
  <c r="F11" i="3" l="1"/>
  <c r="E11" i="3"/>
  <c r="D11" i="3"/>
  <c r="G11" i="3"/>
  <c r="C11" i="3"/>
  <c r="H11" i="3"/>
  <c r="F12" i="3"/>
  <c r="E12" i="3"/>
  <c r="C12" i="3"/>
  <c r="G12" i="3"/>
  <c r="H12" i="3"/>
  <c r="D12" i="3"/>
  <c r="E14" i="2" l="1"/>
  <c r="D14" i="2"/>
  <c r="C14" i="2"/>
  <c r="B14" i="2"/>
  <c r="A14" i="2"/>
  <c r="B6" i="2"/>
  <c r="B5" i="2"/>
  <c r="B3" i="2"/>
  <c r="C2" i="2"/>
  <c r="B2" i="2"/>
  <c r="B4" i="2" s="1"/>
  <c r="A2" i="2"/>
  <c r="C3" i="2" s="1"/>
  <c r="A15" i="1" l="1"/>
  <c r="A14" i="1"/>
  <c r="D3" i="1"/>
  <c r="D4" i="1"/>
  <c r="D5" i="1"/>
  <c r="D6" i="1"/>
  <c r="D8" i="1"/>
  <c r="D2" i="1"/>
  <c r="L2" i="1"/>
  <c r="M2" i="1" s="1"/>
  <c r="I3" i="1"/>
  <c r="I4" i="1"/>
  <c r="I5" i="1"/>
  <c r="I6" i="1"/>
  <c r="I7" i="1"/>
  <c r="I8" i="1"/>
  <c r="I9" i="1"/>
  <c r="I2" i="1"/>
  <c r="C8" i="1"/>
  <c r="B8" i="1"/>
  <c r="A7" i="1"/>
  <c r="D7" i="1" s="1"/>
  <c r="C3" i="1"/>
  <c r="C4" i="1"/>
  <c r="C5" i="1"/>
  <c r="C6" i="1"/>
  <c r="B3" i="1"/>
  <c r="B4" i="1"/>
  <c r="B5" i="1"/>
  <c r="B6" i="1"/>
  <c r="C2" i="1"/>
  <c r="B2" i="1"/>
  <c r="C7" i="1" l="1"/>
  <c r="B7" i="1"/>
</calcChain>
</file>

<file path=xl/sharedStrings.xml><?xml version="1.0" encoding="utf-8"?>
<sst xmlns="http://schemas.openxmlformats.org/spreadsheetml/2006/main" count="146" uniqueCount="137">
  <si>
    <t>VALUE</t>
  </si>
  <si>
    <t>SWITCH</t>
  </si>
  <si>
    <t>SWITCH with default</t>
  </si>
  <si>
    <t>STRINGS</t>
  </si>
  <si>
    <t>Monday</t>
  </si>
  <si>
    <t>Tuesday</t>
  </si>
  <si>
    <t>Wednesday</t>
  </si>
  <si>
    <t>Thursday</t>
  </si>
  <si>
    <t>Friday</t>
  </si>
  <si>
    <t>Saturday</t>
  </si>
  <si>
    <t>Sunday</t>
  </si>
  <si>
    <t>Errors</t>
  </si>
  <si>
    <t>IFS</t>
  </si>
  <si>
    <t>hola</t>
  </si>
  <si>
    <t>TRUE</t>
  </si>
  <si>
    <t>TRUE AND FALSE</t>
  </si>
  <si>
    <t>Left</t>
  </si>
  <si>
    <t>Right</t>
  </si>
  <si>
    <t>=</t>
  </si>
  <si>
    <t>&lt;</t>
  </si>
  <si>
    <t>&gt;</t>
  </si>
  <si>
    <t>&lt;=</t>
  </si>
  <si>
    <t>&gt;=</t>
  </si>
  <si>
    <t>&lt;&gt;</t>
  </si>
  <si>
    <t>Anna</t>
  </si>
  <si>
    <t>An</t>
  </si>
  <si>
    <t>P</t>
  </si>
  <si>
    <t>p</t>
  </si>
  <si>
    <t>1</t>
  </si>
  <si>
    <t>abc</t>
  </si>
  <si>
    <t>bc</t>
  </si>
  <si>
    <t>ADAM</t>
  </si>
  <si>
    <t>adam</t>
  </si>
  <si>
    <t>ADAM1</t>
  </si>
  <si>
    <t>fn(0)</t>
  </si>
  <si>
    <t>fn(1)</t>
  </si>
  <si>
    <t>fn(0, 1)</t>
  </si>
  <si>
    <t>fn(0, 0)</t>
  </si>
  <si>
    <t>fn(-1)</t>
  </si>
  <si>
    <t>fn(-0)</t>
  </si>
  <si>
    <t>fn(0.0)</t>
  </si>
  <si>
    <t>fn(-0.0)</t>
  </si>
  <si>
    <t>fn(-0.1)</t>
  </si>
  <si>
    <t>fn(0.1)</t>
  </si>
  <si>
    <t>fn(1, 0)</t>
  </si>
  <si>
    <t>fn(1, 1)</t>
  </si>
  <si>
    <t>fn(0, 0, 0)</t>
  </si>
  <si>
    <t>fn(0, 0, 1)</t>
  </si>
  <si>
    <t>fn(0, 1, 0)</t>
  </si>
  <si>
    <t>fn(0, 1, 1)</t>
  </si>
  <si>
    <t>fn(1, 0, 0)</t>
  </si>
  <si>
    <t>fn(1, 0, 1)</t>
  </si>
  <si>
    <t>fn(1, 1, 0)</t>
  </si>
  <si>
    <t>fn(1, 1, 1)</t>
  </si>
  <si>
    <t>fn(FALSE)</t>
  </si>
  <si>
    <t>fn(TRUE)</t>
  </si>
  <si>
    <t>fn(FALSE, FALSE)</t>
  </si>
  <si>
    <t>fn(FALSE, TRUE)</t>
  </si>
  <si>
    <t>fn(TRUE, FALSE)</t>
  </si>
  <si>
    <t>fn(TRUE, TRUE)</t>
  </si>
  <si>
    <t>fn(FALSE, FALSE, FALSE)</t>
  </si>
  <si>
    <t>fn(FALSE, FALSE, TRUE)</t>
  </si>
  <si>
    <t>fn(FALSE, TRUE, FALSE)</t>
  </si>
  <si>
    <t>fn(FALSE, TRUE, TRUE)</t>
  </si>
  <si>
    <t>fn(TRUE, FALSE, FALSE)</t>
  </si>
  <si>
    <t>fn(TRUE, FALSE, TRUE)</t>
  </si>
  <si>
    <t>fn(TRUE, TRUE, FALSE)</t>
  </si>
  <si>
    <t>fn(TRUE, TRUE, TRUE)</t>
  </si>
  <si>
    <t>fn(0, TRUE)</t>
  </si>
  <si>
    <t>fn(TRUE, 0)</t>
  </si>
  <si>
    <t>fn(FALSE, 1)</t>
  </si>
  <si>
    <t>fn(1, FALSE)</t>
  </si>
  <si>
    <t>fn(Z99)</t>
  </si>
  <si>
    <t>fn(Z99, TRUE)</t>
  </si>
  <si>
    <t>fn(Z99, FALSE)</t>
  </si>
  <si>
    <t>fn(X90:Z99)</t>
  </si>
  <si>
    <t>fn(X90:Z99, TRUE)</t>
  </si>
  <si>
    <t>fn(X90:Z99, FALSE)</t>
  </si>
  <si>
    <t>fn(X90:Z99, X90:Z99)</t>
  </si>
  <si>
    <t>fn(X90:Z99, X90:Z99, TRUE)</t>
  </si>
  <si>
    <t>fn(X90:Z99, X90:Z99, FALSE)</t>
  </si>
  <si>
    <t>fn(A1:B1)</t>
  </si>
  <si>
    <t>fn(A1:B1, TRUE)</t>
  </si>
  <si>
    <t>fn(A1:B1, FALSE)</t>
  </si>
  <si>
    <t>fn(A1:B1, A1:B1)</t>
  </si>
  <si>
    <t>fn(A1:B1, A1:B1, TRUE)</t>
  </si>
  <si>
    <t>fn(A1:B1, A1:B1, FALSE)</t>
  </si>
  <si>
    <t>fn(A2:B2)</t>
  </si>
  <si>
    <t>fn(A2:B2, TRUE)</t>
  </si>
  <si>
    <t>fn(A2:B2, FALSE)</t>
  </si>
  <si>
    <t>fn(A2:B2, A2:B2)</t>
  </si>
  <si>
    <t>fn(A2:B2, A2:B2, TRUE)</t>
  </si>
  <si>
    <t>fn(A2:B2, A2:B2, FALSE)</t>
  </si>
  <si>
    <t>fn(A1:B1, A2:B2)</t>
  </si>
  <si>
    <t>fn(A1:B1, X90:Z99)</t>
  </si>
  <si>
    <t>fn(A2:B2, X90:Z99)</t>
  </si>
  <si>
    <t>fn(A1, A1)</t>
  </si>
  <si>
    <t>fn(A1, A2)</t>
  </si>
  <si>
    <t>fn(A2, A1)</t>
  </si>
  <si>
    <t>fn(A2, A2)</t>
  </si>
  <si>
    <t>fn(A3)</t>
  </si>
  <si>
    <t>fn(A3:B3)</t>
  </si>
  <si>
    <t>fn(A4)</t>
  </si>
  <si>
    <t>fn(A4:B4)</t>
  </si>
  <si>
    <t>fn(A5)</t>
  </si>
  <si>
    <t>fn(A5:B5)</t>
  </si>
  <si>
    <t>fn(A6)</t>
  </si>
  <si>
    <t>fn(A6:B6)</t>
  </si>
  <si>
    <t>fn(A7)</t>
  </si>
  <si>
    <t>fn(A7:B7)</t>
  </si>
  <si>
    <t>fn(A8)</t>
  </si>
  <si>
    <t>fn(A8:B8)</t>
  </si>
  <si>
    <t>fn(A9)</t>
  </si>
  <si>
    <t>fn(A9:B9)</t>
  </si>
  <si>
    <t>fn(A10)</t>
  </si>
  <si>
    <t>fn(A10:B10)</t>
  </si>
  <si>
    <t>fn(A11)</t>
  </si>
  <si>
    <t>fn(A11:B11)</t>
  </si>
  <si>
    <t>fn("")</t>
  </si>
  <si>
    <t>fn("TRUE")</t>
  </si>
  <si>
    <t>fn("FALSE")</t>
  </si>
  <si>
    <t>fn("0")</t>
  </si>
  <si>
    <t>fn("1")</t>
  </si>
  <si>
    <t>fn("", "")</t>
  </si>
  <si>
    <t>fn("", TRUE)</t>
  </si>
  <si>
    <t>fn("", FALSE)</t>
  </si>
  <si>
    <t>=X90:Z99</t>
  </si>
  <si>
    <t>=A1:B1</t>
  </si>
  <si>
    <t>=A2:B2</t>
  </si>
  <si>
    <t>&lt;--- NOTE: currently escaped as text with leading ' as array formulas aren't implemented</t>
  </si>
  <si>
    <t>fn(A12, A12)</t>
  </si>
  <si>
    <t>fn(A12, A13)</t>
  </si>
  <si>
    <t>fn(A13, A12)</t>
  </si>
  <si>
    <t>fn(A13, A13)</t>
  </si>
  <si>
    <t>fn(A14)</t>
  </si>
  <si>
    <t>fn(A14:B14)</t>
  </si>
  <si>
    <t>fn(1/0)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</si>
</sst>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1" quotePrefix="1"/>
    <xf numFmtId="0" fontId="2" fillId="3" borderId="1" xfId="2"/>
    <xf numFmtId="0" fontId="3" fillId="0" borderId="0" xfId="0" applyFont="1"/>
    <xf numFmtId="0" fontId="3" fillId="0" borderId="0" xfId="0" quotePrefix="1" applyFont="1"/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4080-7F3B-4EA1-8741-5AD1A18439FA}">
  <dimension ref="A1:M26"/>
  <sheetViews>
    <sheetView workbookViewId="0">
      <selection activeCell="D8" sqref="D8"/>
    </sheetView>
  </sheetViews>
  <sheetFormatPr defaultRowHeight="15" x14ac:dyDescent="0.25"/>
  <cols>
    <col min="1" max="1" width="14.7109375" bestFit="1" customWidth="1"/>
    <col min="3" max="3" width="18.140625" bestFit="1" customWidth="1"/>
    <col min="4" max="4" width="27.140625" bestFit="1" customWidth="1"/>
    <col min="8" max="8" width="1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12</v>
      </c>
      <c r="H1" t="s">
        <v>3</v>
      </c>
      <c r="L1" t="s">
        <v>11</v>
      </c>
    </row>
    <row r="2" spans="1:13" x14ac:dyDescent="0.25">
      <c r="A2">
        <v>1</v>
      </c>
      <c r="B2" t="str">
        <f>_xlfn.SWITCH(A2,1,"Uno", 2, "Dos", 3, "Tres")</f>
        <v>Uno</v>
      </c>
      <c r="C2" t="str">
        <f>_xlfn.SWITCH(A2,1,"Uno", 2, "Dos", 3, "Tres", "-")</f>
        <v>Uno</v>
      </c>
      <c r="D2" t="str">
        <f>_xlfn.IFS(A2=1,"UNO", A2=2, "DOS")</f>
        <v>UNO</v>
      </c>
      <c r="H2" t="s">
        <v>4</v>
      </c>
      <c r="I2">
        <f>_xlfn.SWITCH(H2, "Monday", 1, "Tuesday",2,"WEDNESDAY",3)</f>
        <v>1</v>
      </c>
      <c r="L2" t="e">
        <f>1/0</f>
        <v>#DIV/0!</v>
      </c>
      <c r="M2" t="e">
        <f>_xlfn.SWITCH(L2,1/0,"INF", "FIN")</f>
        <v>#DIV/0!</v>
      </c>
    </row>
    <row r="3" spans="1:13" x14ac:dyDescent="0.25">
      <c r="A3">
        <v>2</v>
      </c>
      <c r="B3" t="str">
        <f t="shared" ref="B3:B6" si="0">_xlfn.SWITCH(A3,1,"Uno", 2, "Dos", 3, "Tres")</f>
        <v>Dos</v>
      </c>
      <c r="C3" t="str">
        <f t="shared" ref="C3:C8" si="1">_xlfn.SWITCH(A3,1,"Uno", 2, "Dos", 3, "Tres", "-")</f>
        <v>Dos</v>
      </c>
      <c r="D3" t="str">
        <f t="shared" ref="D3:D8" si="2">_xlfn.IFS(A3=1,"UNO", A3=2, "DOS")</f>
        <v>DOS</v>
      </c>
      <c r="H3" t="s">
        <v>5</v>
      </c>
      <c r="I3">
        <f t="shared" ref="I3:I9" si="3">_xlfn.SWITCH(H3, "Monday", 1, "Tuesday",2,"WEDNESDAY",3)</f>
        <v>2</v>
      </c>
    </row>
    <row r="4" spans="1:13" x14ac:dyDescent="0.25">
      <c r="A4">
        <v>3</v>
      </c>
      <c r="B4" t="str">
        <f t="shared" si="0"/>
        <v>Tres</v>
      </c>
      <c r="C4" t="str">
        <f t="shared" si="1"/>
        <v>Tres</v>
      </c>
      <c r="D4" t="e">
        <f t="shared" si="2"/>
        <v>#N/A</v>
      </c>
      <c r="H4" t="s">
        <v>6</v>
      </c>
      <c r="I4">
        <f t="shared" si="3"/>
        <v>3</v>
      </c>
    </row>
    <row r="5" spans="1:13" x14ac:dyDescent="0.25">
      <c r="A5">
        <v>4</v>
      </c>
      <c r="B5" t="e">
        <f t="shared" si="0"/>
        <v>#N/A</v>
      </c>
      <c r="C5" t="str">
        <f t="shared" si="1"/>
        <v>-</v>
      </c>
      <c r="D5" t="e">
        <f t="shared" si="2"/>
        <v>#N/A</v>
      </c>
      <c r="H5" t="s">
        <v>7</v>
      </c>
      <c r="I5" t="e">
        <f t="shared" si="3"/>
        <v>#N/A</v>
      </c>
    </row>
    <row r="6" spans="1:13" x14ac:dyDescent="0.25">
      <c r="A6">
        <v>5</v>
      </c>
      <c r="B6" t="e">
        <f t="shared" si="0"/>
        <v>#N/A</v>
      </c>
      <c r="C6" t="str">
        <f t="shared" si="1"/>
        <v>-</v>
      </c>
      <c r="D6" t="e">
        <f t="shared" si="2"/>
        <v>#N/A</v>
      </c>
      <c r="H6" t="s">
        <v>8</v>
      </c>
      <c r="I6" t="e">
        <f t="shared" si="3"/>
        <v>#N/A</v>
      </c>
    </row>
    <row r="7" spans="1:13" x14ac:dyDescent="0.25">
      <c r="A7" t="e">
        <f>1/0</f>
        <v>#DIV/0!</v>
      </c>
      <c r="B7" t="e">
        <f>_xlfn.SWITCH(A7,1,"Uno", 2, "Dos", 3, "Tres")</f>
        <v>#DIV/0!</v>
      </c>
      <c r="C7" t="e">
        <f t="shared" si="1"/>
        <v>#DIV/0!</v>
      </c>
      <c r="D7" s="2" t="e">
        <f>_xlfn.IFS(A7=1,"UNO", A7=2, "DOS")</f>
        <v>#DIV/0!</v>
      </c>
      <c r="H7" t="s">
        <v>9</v>
      </c>
      <c r="I7" t="e">
        <f t="shared" si="3"/>
        <v>#N/A</v>
      </c>
    </row>
    <row r="8" spans="1:13" x14ac:dyDescent="0.25">
      <c r="B8" t="e">
        <f>_xlfn.SWITCH(A8,1,"Uno", 2, "Dos", 3, "Tres")</f>
        <v>#N/A</v>
      </c>
      <c r="C8" t="str">
        <f t="shared" si="1"/>
        <v>-</v>
      </c>
      <c r="D8" t="e">
        <f t="shared" si="2"/>
        <v>#N/A</v>
      </c>
      <c r="H8" t="s">
        <v>10</v>
      </c>
      <c r="I8" t="e">
        <f t="shared" si="3"/>
        <v>#N/A</v>
      </c>
    </row>
    <row r="9" spans="1:13" x14ac:dyDescent="0.25">
      <c r="I9" t="e">
        <f t="shared" si="3"/>
        <v>#N/A</v>
      </c>
    </row>
    <row r="13" spans="1:13" x14ac:dyDescent="0.25">
      <c r="A13" t="s">
        <v>15</v>
      </c>
    </row>
    <row r="14" spans="1:13" x14ac:dyDescent="0.25">
      <c r="A14" t="b">
        <f>TRUE()</f>
        <v>1</v>
      </c>
    </row>
    <row r="15" spans="1:13" x14ac:dyDescent="0.25">
      <c r="A15" t="b">
        <f>FALSE()</f>
        <v>0</v>
      </c>
    </row>
    <row r="26" spans="5:5" x14ac:dyDescent="0.25">
      <c r="E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5DA4-08F3-462C-ABC1-C9CF3FD34437}">
  <dimension ref="A1:H24"/>
  <sheetViews>
    <sheetView workbookViewId="0">
      <selection activeCell="C11" sqref="C11"/>
    </sheetView>
  </sheetViews>
  <sheetFormatPr defaultRowHeight="15" x14ac:dyDescent="0.25"/>
  <sheetData>
    <row r="1" spans="1:8" ht="15.75" x14ac:dyDescent="0.25">
      <c r="A1" s="4" t="s">
        <v>16</v>
      </c>
      <c r="B1" s="4" t="s">
        <v>17</v>
      </c>
      <c r="C1" s="5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x14ac:dyDescent="0.25">
      <c r="A2">
        <v>1</v>
      </c>
      <c r="B2">
        <v>1</v>
      </c>
      <c r="C2" s="3" t="b">
        <f>$A2=$B2</f>
        <v>1</v>
      </c>
      <c r="D2" s="3" t="b">
        <f>$A2&lt;$B2</f>
        <v>0</v>
      </c>
      <c r="E2" s="3" t="b">
        <f>$A2&gt;$B2</f>
        <v>0</v>
      </c>
      <c r="F2" s="3" t="b">
        <f>$A2&lt;=$B2</f>
        <v>1</v>
      </c>
      <c r="G2" s="3" t="b">
        <f>$A2&gt;=$B2</f>
        <v>1</v>
      </c>
      <c r="H2" s="3" t="b">
        <f>$A2&lt;&gt;$B2</f>
        <v>0</v>
      </c>
    </row>
    <row r="3" spans="1:8" x14ac:dyDescent="0.25">
      <c r="A3">
        <v>1</v>
      </c>
      <c r="B3">
        <v>2</v>
      </c>
      <c r="C3" s="3" t="b">
        <f t="shared" ref="C3:C24" si="0">$A3=$B3</f>
        <v>0</v>
      </c>
      <c r="D3" s="3" t="b">
        <f t="shared" ref="D3:D24" si="1">$A3&lt;$B3</f>
        <v>1</v>
      </c>
      <c r="E3" s="3" t="b">
        <f t="shared" ref="E3:E24" si="2">$A3&gt;$B3</f>
        <v>0</v>
      </c>
      <c r="F3" s="3" t="b">
        <f t="shared" ref="F3:F24" si="3">$A3&lt;=$B3</f>
        <v>1</v>
      </c>
      <c r="G3" s="3" t="b">
        <f t="shared" ref="G3:G24" si="4">$A3&gt;=$B3</f>
        <v>0</v>
      </c>
      <c r="H3" s="3" t="b">
        <f t="shared" ref="H3:H24" si="5">$A3&lt;&gt;$B3</f>
        <v>1</v>
      </c>
    </row>
    <row r="4" spans="1:8" x14ac:dyDescent="0.25">
      <c r="A4">
        <v>2</v>
      </c>
      <c r="B4">
        <v>1</v>
      </c>
      <c r="C4" s="3" t="b">
        <f t="shared" si="0"/>
        <v>0</v>
      </c>
      <c r="D4" s="3" t="b">
        <f t="shared" si="1"/>
        <v>0</v>
      </c>
      <c r="E4" s="3" t="b">
        <f t="shared" si="2"/>
        <v>1</v>
      </c>
      <c r="F4" s="3" t="b">
        <f t="shared" si="3"/>
        <v>0</v>
      </c>
      <c r="G4" s="3" t="b">
        <f t="shared" si="4"/>
        <v>1</v>
      </c>
      <c r="H4" s="3" t="b">
        <f t="shared" si="5"/>
        <v>1</v>
      </c>
    </row>
    <row r="5" spans="1:8" x14ac:dyDescent="0.25">
      <c r="A5">
        <v>-3</v>
      </c>
      <c r="B5">
        <v>5</v>
      </c>
      <c r="C5" s="3" t="b">
        <f t="shared" si="0"/>
        <v>0</v>
      </c>
      <c r="D5" s="3" t="b">
        <f t="shared" si="1"/>
        <v>1</v>
      </c>
      <c r="E5" s="3" t="b">
        <f t="shared" si="2"/>
        <v>0</v>
      </c>
      <c r="F5" s="3" t="b">
        <f t="shared" si="3"/>
        <v>1</v>
      </c>
      <c r="G5" s="3" t="b">
        <f t="shared" si="4"/>
        <v>0</v>
      </c>
      <c r="H5" s="3" t="b">
        <f t="shared" si="5"/>
        <v>1</v>
      </c>
    </row>
    <row r="6" spans="1:8" x14ac:dyDescent="0.25">
      <c r="A6">
        <v>-2.5</v>
      </c>
      <c r="B6">
        <v>-0.27</v>
      </c>
      <c r="C6" s="3" t="b">
        <f t="shared" si="0"/>
        <v>0</v>
      </c>
      <c r="D6" s="3" t="b">
        <f t="shared" si="1"/>
        <v>1</v>
      </c>
      <c r="E6" s="3" t="b">
        <f t="shared" si="2"/>
        <v>0</v>
      </c>
      <c r="F6" s="3" t="b">
        <f t="shared" si="3"/>
        <v>1</v>
      </c>
      <c r="G6" s="3" t="b">
        <f t="shared" si="4"/>
        <v>0</v>
      </c>
      <c r="H6" s="3" t="b">
        <f t="shared" si="5"/>
        <v>1</v>
      </c>
    </row>
    <row r="7" spans="1:8" x14ac:dyDescent="0.25">
      <c r="B7">
        <v>1</v>
      </c>
      <c r="C7" s="3" t="b">
        <f t="shared" si="0"/>
        <v>0</v>
      </c>
      <c r="D7" s="3" t="b">
        <f t="shared" si="1"/>
        <v>1</v>
      </c>
      <c r="E7" s="3" t="b">
        <f t="shared" si="2"/>
        <v>0</v>
      </c>
      <c r="F7" s="3" t="b">
        <f t="shared" si="3"/>
        <v>1</v>
      </c>
      <c r="G7" s="3" t="b">
        <f t="shared" si="4"/>
        <v>0</v>
      </c>
      <c r="H7" s="3" t="b">
        <f t="shared" si="5"/>
        <v>1</v>
      </c>
    </row>
    <row r="8" spans="1:8" x14ac:dyDescent="0.25">
      <c r="B8">
        <v>0</v>
      </c>
      <c r="C8" s="3" t="b">
        <f t="shared" si="0"/>
        <v>1</v>
      </c>
      <c r="D8" s="3" t="b">
        <f t="shared" si="1"/>
        <v>0</v>
      </c>
      <c r="E8" s="3" t="b">
        <f t="shared" si="2"/>
        <v>0</v>
      </c>
      <c r="F8" s="3" t="b">
        <f t="shared" si="3"/>
        <v>1</v>
      </c>
      <c r="G8" s="3" t="b">
        <f t="shared" si="4"/>
        <v>1</v>
      </c>
      <c r="H8" s="3" t="b">
        <f t="shared" si="5"/>
        <v>0</v>
      </c>
    </row>
    <row r="9" spans="1:8" x14ac:dyDescent="0.25">
      <c r="A9" t="s">
        <v>24</v>
      </c>
      <c r="B9" t="s">
        <v>25</v>
      </c>
      <c r="C9" s="3" t="b">
        <f t="shared" si="0"/>
        <v>0</v>
      </c>
      <c r="D9" s="3" t="b">
        <f t="shared" si="1"/>
        <v>0</v>
      </c>
      <c r="E9" s="3" t="b">
        <f t="shared" si="2"/>
        <v>1</v>
      </c>
      <c r="F9" s="3" t="b">
        <f t="shared" si="3"/>
        <v>0</v>
      </c>
      <c r="G9" s="3" t="b">
        <f t="shared" si="4"/>
        <v>1</v>
      </c>
      <c r="H9" s="3" t="b">
        <f t="shared" si="5"/>
        <v>1</v>
      </c>
    </row>
    <row r="10" spans="1:8" x14ac:dyDescent="0.25">
      <c r="A10" t="s">
        <v>26</v>
      </c>
      <c r="B10" t="s">
        <v>27</v>
      </c>
      <c r="C10" s="3" t="b">
        <f t="shared" si="0"/>
        <v>1</v>
      </c>
      <c r="D10" s="3" t="b">
        <f t="shared" si="1"/>
        <v>0</v>
      </c>
      <c r="E10" s="3" t="b">
        <f t="shared" si="2"/>
        <v>0</v>
      </c>
      <c r="F10" s="3" t="b">
        <f t="shared" si="3"/>
        <v>1</v>
      </c>
      <c r="G10" s="3" t="b">
        <f t="shared" si="4"/>
        <v>1</v>
      </c>
      <c r="H10" s="3" t="b">
        <f t="shared" si="5"/>
        <v>0</v>
      </c>
    </row>
    <row r="11" spans="1:8" x14ac:dyDescent="0.25">
      <c r="A11" t="e">
        <f>NA()</f>
        <v>#N/A</v>
      </c>
      <c r="B11" t="e">
        <f>NA()</f>
        <v>#N/A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 t="e">
        <f t="shared" si="3"/>
        <v>#N/A</v>
      </c>
      <c r="G11" s="3" t="e">
        <f t="shared" si="4"/>
        <v>#N/A</v>
      </c>
      <c r="H11" s="3" t="e">
        <f t="shared" si="5"/>
        <v>#N/A</v>
      </c>
    </row>
    <row r="12" spans="1:8" x14ac:dyDescent="0.25">
      <c r="A12" t="e">
        <f>1/0</f>
        <v>#DIV/0!</v>
      </c>
      <c r="B12">
        <v>3</v>
      </c>
      <c r="C12" s="3" t="e">
        <f t="shared" si="0"/>
        <v>#DIV/0!</v>
      </c>
      <c r="D12" s="3" t="e">
        <f t="shared" si="1"/>
        <v>#DIV/0!</v>
      </c>
      <c r="E12" s="3" t="e">
        <f t="shared" si="2"/>
        <v>#DIV/0!</v>
      </c>
      <c r="F12" s="3" t="e">
        <f t="shared" si="3"/>
        <v>#DIV/0!</v>
      </c>
      <c r="G12" s="3" t="e">
        <f t="shared" si="4"/>
        <v>#DIV/0!</v>
      </c>
      <c r="H12" s="3" t="e">
        <f t="shared" si="5"/>
        <v>#DIV/0!</v>
      </c>
    </row>
    <row r="13" spans="1:8" x14ac:dyDescent="0.25">
      <c r="C13" s="3" t="b">
        <f t="shared" si="0"/>
        <v>1</v>
      </c>
      <c r="D13" s="3" t="b">
        <f t="shared" si="1"/>
        <v>0</v>
      </c>
      <c r="E13" s="3" t="b">
        <f t="shared" si="2"/>
        <v>0</v>
      </c>
      <c r="F13" s="3" t="b">
        <f t="shared" si="3"/>
        <v>1</v>
      </c>
      <c r="G13" s="3" t="b">
        <f t="shared" si="4"/>
        <v>1</v>
      </c>
      <c r="H13" s="3" t="b">
        <f t="shared" si="5"/>
        <v>0</v>
      </c>
    </row>
    <row r="14" spans="1:8" x14ac:dyDescent="0.25">
      <c r="A14">
        <v>0</v>
      </c>
      <c r="C14" s="3" t="b">
        <f t="shared" si="0"/>
        <v>1</v>
      </c>
      <c r="D14" s="3" t="b">
        <f t="shared" si="1"/>
        <v>0</v>
      </c>
      <c r="E14" s="3" t="b">
        <f t="shared" si="2"/>
        <v>0</v>
      </c>
      <c r="F14" s="3" t="b">
        <f t="shared" si="3"/>
        <v>1</v>
      </c>
      <c r="G14" s="3" t="b">
        <f t="shared" si="4"/>
        <v>1</v>
      </c>
      <c r="H14" s="3" t="b">
        <f t="shared" si="5"/>
        <v>0</v>
      </c>
    </row>
    <row r="15" spans="1:8" x14ac:dyDescent="0.25">
      <c r="C15" s="3" t="b">
        <f t="shared" si="0"/>
        <v>1</v>
      </c>
      <c r="D15" s="3" t="b">
        <f t="shared" si="1"/>
        <v>0</v>
      </c>
      <c r="E15" s="3" t="b">
        <f t="shared" si="2"/>
        <v>0</v>
      </c>
      <c r="F15" s="3" t="b">
        <f t="shared" si="3"/>
        <v>1</v>
      </c>
      <c r="G15" s="3" t="b">
        <f t="shared" si="4"/>
        <v>1</v>
      </c>
      <c r="H15" s="3" t="b">
        <f t="shared" si="5"/>
        <v>0</v>
      </c>
    </row>
    <row r="16" spans="1:8" x14ac:dyDescent="0.25">
      <c r="A16" s="1" t="s">
        <v>28</v>
      </c>
      <c r="B16">
        <v>1</v>
      </c>
      <c r="C16" s="3" t="b">
        <f t="shared" si="0"/>
        <v>0</v>
      </c>
      <c r="D16" s="3" t="b">
        <f t="shared" si="1"/>
        <v>0</v>
      </c>
      <c r="E16" s="3" t="b">
        <f t="shared" si="2"/>
        <v>1</v>
      </c>
      <c r="F16" s="3" t="b">
        <f t="shared" si="3"/>
        <v>0</v>
      </c>
      <c r="G16" s="3" t="b">
        <f t="shared" si="4"/>
        <v>1</v>
      </c>
      <c r="H16" s="3" t="b">
        <f t="shared" si="5"/>
        <v>1</v>
      </c>
    </row>
    <row r="17" spans="1:8" x14ac:dyDescent="0.25">
      <c r="A17" t="s">
        <v>29</v>
      </c>
      <c r="B17" t="s">
        <v>30</v>
      </c>
      <c r="C17" s="3" t="b">
        <f t="shared" si="0"/>
        <v>0</v>
      </c>
      <c r="D17" s="3" t="b">
        <f t="shared" si="1"/>
        <v>1</v>
      </c>
      <c r="E17" s="3" t="b">
        <f t="shared" si="2"/>
        <v>0</v>
      </c>
      <c r="F17" s="3" t="b">
        <f t="shared" si="3"/>
        <v>1</v>
      </c>
      <c r="G17" s="3" t="b">
        <f t="shared" si="4"/>
        <v>0</v>
      </c>
      <c r="H17" s="3" t="b">
        <f t="shared" si="5"/>
        <v>1</v>
      </c>
    </row>
    <row r="18" spans="1:8" x14ac:dyDescent="0.25">
      <c r="A18" t="b">
        <v>1</v>
      </c>
      <c r="B18" t="b">
        <v>0</v>
      </c>
      <c r="C18" s="3" t="b">
        <f t="shared" si="0"/>
        <v>0</v>
      </c>
      <c r="D18" s="3" t="b">
        <f t="shared" si="1"/>
        <v>0</v>
      </c>
      <c r="E18" s="3" t="b">
        <f t="shared" si="2"/>
        <v>1</v>
      </c>
      <c r="F18" s="3" t="b">
        <f t="shared" si="3"/>
        <v>0</v>
      </c>
      <c r="G18" s="3" t="b">
        <f t="shared" si="4"/>
        <v>1</v>
      </c>
      <c r="H18" s="3" t="b">
        <f t="shared" si="5"/>
        <v>1</v>
      </c>
    </row>
    <row r="19" spans="1:8" x14ac:dyDescent="0.25">
      <c r="A19" t="b">
        <v>1</v>
      </c>
      <c r="B19">
        <v>1</v>
      </c>
      <c r="C19" s="3" t="b">
        <f t="shared" si="0"/>
        <v>0</v>
      </c>
      <c r="D19" s="3" t="b">
        <f t="shared" si="1"/>
        <v>0</v>
      </c>
      <c r="E19" s="3" t="b">
        <f t="shared" si="2"/>
        <v>1</v>
      </c>
      <c r="F19" s="3" t="b">
        <f t="shared" si="3"/>
        <v>0</v>
      </c>
      <c r="G19" s="3" t="b">
        <f t="shared" si="4"/>
        <v>1</v>
      </c>
      <c r="H19" s="3" t="b">
        <f t="shared" si="5"/>
        <v>1</v>
      </c>
    </row>
    <row r="20" spans="1:8" x14ac:dyDescent="0.25">
      <c r="A20">
        <v>0</v>
      </c>
      <c r="B20" t="b">
        <v>0</v>
      </c>
      <c r="C20" s="3" t="b">
        <f t="shared" si="0"/>
        <v>0</v>
      </c>
      <c r="D20" s="3" t="b">
        <f t="shared" si="1"/>
        <v>1</v>
      </c>
      <c r="E20" s="3" t="b">
        <f t="shared" si="2"/>
        <v>0</v>
      </c>
      <c r="F20" s="3" t="b">
        <f t="shared" si="3"/>
        <v>1</v>
      </c>
      <c r="G20" s="3" t="b">
        <f t="shared" si="4"/>
        <v>0</v>
      </c>
      <c r="H20" s="3" t="b">
        <f t="shared" si="5"/>
        <v>1</v>
      </c>
    </row>
    <row r="21" spans="1:8" x14ac:dyDescent="0.25">
      <c r="A21" t="b">
        <v>1</v>
      </c>
      <c r="B21" t="b">
        <v>1</v>
      </c>
      <c r="C21" s="3" t="b">
        <f t="shared" si="0"/>
        <v>1</v>
      </c>
      <c r="D21" s="3" t="b">
        <f t="shared" si="1"/>
        <v>0</v>
      </c>
      <c r="E21" s="3" t="b">
        <f t="shared" si="2"/>
        <v>0</v>
      </c>
      <c r="F21" s="3" t="b">
        <f t="shared" si="3"/>
        <v>1</v>
      </c>
      <c r="G21" s="3" t="b">
        <f t="shared" si="4"/>
        <v>1</v>
      </c>
      <c r="H21" s="3" t="b">
        <f t="shared" si="5"/>
        <v>0</v>
      </c>
    </row>
    <row r="22" spans="1:8" x14ac:dyDescent="0.25">
      <c r="A22" t="b">
        <v>0</v>
      </c>
      <c r="B22" t="b">
        <v>0</v>
      </c>
      <c r="C22" s="3" t="b">
        <f t="shared" si="0"/>
        <v>1</v>
      </c>
      <c r="D22" s="3" t="b">
        <f t="shared" si="1"/>
        <v>0</v>
      </c>
      <c r="E22" s="3" t="b">
        <f t="shared" si="2"/>
        <v>0</v>
      </c>
      <c r="F22" s="3" t="b">
        <f t="shared" si="3"/>
        <v>1</v>
      </c>
      <c r="G22" s="3" t="b">
        <f t="shared" si="4"/>
        <v>1</v>
      </c>
      <c r="H22" s="3" t="b">
        <f t="shared" si="5"/>
        <v>0</v>
      </c>
    </row>
    <row r="23" spans="1:8" x14ac:dyDescent="0.25">
      <c r="A23" t="s">
        <v>31</v>
      </c>
      <c r="B23" t="s">
        <v>32</v>
      </c>
      <c r="C23" s="3" t="b">
        <f t="shared" si="0"/>
        <v>1</v>
      </c>
      <c r="D23" s="3" t="b">
        <f t="shared" si="1"/>
        <v>0</v>
      </c>
      <c r="E23" s="3" t="b">
        <f t="shared" si="2"/>
        <v>0</v>
      </c>
      <c r="F23" s="3" t="b">
        <f t="shared" si="3"/>
        <v>1</v>
      </c>
      <c r="G23" s="3" t="b">
        <f t="shared" si="4"/>
        <v>1</v>
      </c>
      <c r="H23" s="3" t="b">
        <f t="shared" si="5"/>
        <v>0</v>
      </c>
    </row>
    <row r="24" spans="1:8" x14ac:dyDescent="0.25">
      <c r="A24" t="s">
        <v>31</v>
      </c>
      <c r="B24" t="s">
        <v>33</v>
      </c>
      <c r="C24" s="3" t="b">
        <f t="shared" si="0"/>
        <v>0</v>
      </c>
      <c r="D24" s="3" t="b">
        <f t="shared" si="1"/>
        <v>1</v>
      </c>
      <c r="E24" s="3" t="b">
        <f t="shared" si="2"/>
        <v>0</v>
      </c>
      <c r="F24" s="3" t="b">
        <f t="shared" si="3"/>
        <v>1</v>
      </c>
      <c r="G24" s="3" t="b">
        <f t="shared" si="4"/>
        <v>0</v>
      </c>
      <c r="H24" s="3" t="b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ABE1-DF8C-4FF4-9A7A-038DEE9E8871}">
  <dimension ref="A1:E14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b">
        <v>1</v>
      </c>
      <c r="B1" t="b">
        <v>1</v>
      </c>
      <c r="C1" t="b">
        <v>1</v>
      </c>
    </row>
    <row r="2" spans="1:5" x14ac:dyDescent="0.25">
      <c r="A2" t="b">
        <f>_xlfn.XOR(A1)</f>
        <v>1</v>
      </c>
      <c r="B2" t="b">
        <f>_xlfn.XOR(A1,B1)</f>
        <v>0</v>
      </c>
      <c r="C2" t="b">
        <f>_xlfn.XOR(A1,B1,C1)</f>
        <v>1</v>
      </c>
    </row>
    <row r="3" spans="1:5" x14ac:dyDescent="0.25">
      <c r="B3" t="b">
        <f>_xlfn.XOR(A1:C1)</f>
        <v>1</v>
      </c>
      <c r="C3" t="b">
        <f>_xlfn.XOR(A1,A2:C2)</f>
        <v>1</v>
      </c>
    </row>
    <row r="4" spans="1:5" x14ac:dyDescent="0.25">
      <c r="B4" t="b">
        <f>_xlfn.XOR(B2:C2)</f>
        <v>1</v>
      </c>
    </row>
    <row r="5" spans="1:5" x14ac:dyDescent="0.25">
      <c r="B5" t="b">
        <f>_xlfn.XOR(FALSE)</f>
        <v>0</v>
      </c>
    </row>
    <row r="6" spans="1:5" x14ac:dyDescent="0.25">
      <c r="B6" t="b">
        <f>_xlfn.XOR(FALSE, TRUE)</f>
        <v>1</v>
      </c>
    </row>
    <row r="9" spans="1:5" x14ac:dyDescent="0.25">
      <c r="A9">
        <v>1</v>
      </c>
      <c r="B9" t="b">
        <v>0</v>
      </c>
      <c r="C9">
        <v>1</v>
      </c>
      <c r="D9">
        <v>0</v>
      </c>
      <c r="E9" s="1" t="s">
        <v>14</v>
      </c>
    </row>
    <row r="10" spans="1:5" x14ac:dyDescent="0.25">
      <c r="A10">
        <v>2</v>
      </c>
      <c r="B10" t="s">
        <v>13</v>
      </c>
    </row>
    <row r="11" spans="1:5" x14ac:dyDescent="0.25">
      <c r="A11">
        <v>3</v>
      </c>
    </row>
    <row r="12" spans="1:5" x14ac:dyDescent="0.25">
      <c r="A12" t="b">
        <v>1</v>
      </c>
    </row>
    <row r="14" spans="1:5" x14ac:dyDescent="0.25">
      <c r="A14" t="b">
        <f>_xlfn.XOR(A9:A12)</f>
        <v>0</v>
      </c>
      <c r="B14" t="b">
        <f>_xlfn.XOR(B9:B12)</f>
        <v>0</v>
      </c>
      <c r="C14" t="b">
        <f>_xlfn.XOR(C9:C12)</f>
        <v>1</v>
      </c>
      <c r="D14" t="b">
        <f>_xlfn.XOR(D9:D12)</f>
        <v>0</v>
      </c>
      <c r="E14" t="e">
        <f>_xlfn.XOR(E9:E12)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4CE3-88B8-4513-873C-81AC75815DE4}">
  <dimension ref="A1:M114"/>
  <sheetViews>
    <sheetView tabSelected="1" topLeftCell="A4" workbookViewId="0">
      <selection activeCell="K41" sqref="K41"/>
    </sheetView>
  </sheetViews>
  <sheetFormatPr defaultRowHeight="15" x14ac:dyDescent="0.25"/>
  <cols>
    <col min="1" max="1" width="8.7109375" bestFit="1" customWidth="1"/>
    <col min="2" max="2" width="80.7109375" bestFit="1" customWidth="1"/>
    <col min="3" max="5" width="8.42578125" bestFit="1" customWidth="1"/>
    <col min="6" max="6" width="25.28515625" bestFit="1" customWidth="1"/>
    <col min="7" max="7" width="38.42578125" bestFit="1" customWidth="1"/>
  </cols>
  <sheetData>
    <row r="1" spans="1:6" x14ac:dyDescent="0.25">
      <c r="A1" t="b">
        <f>TRUE</f>
        <v>1</v>
      </c>
      <c r="C1" t="b">
        <f>OR(-1)</f>
        <v>1</v>
      </c>
      <c r="D1" t="b">
        <f>_xlfn.XOR(-1)</f>
        <v>1</v>
      </c>
      <c r="E1" t="b">
        <f>AND(-1)</f>
        <v>1</v>
      </c>
      <c r="F1" t="s">
        <v>38</v>
      </c>
    </row>
    <row r="2" spans="1:6" x14ac:dyDescent="0.25">
      <c r="A2" t="b">
        <f>FALSE</f>
        <v>0</v>
      </c>
      <c r="C2" t="b">
        <f>OR(0)</f>
        <v>0</v>
      </c>
      <c r="D2" t="b">
        <f>_xlfn.XOR(0)</f>
        <v>0</v>
      </c>
      <c r="E2" t="b">
        <f>AND(0)</f>
        <v>0</v>
      </c>
      <c r="F2" t="s">
        <v>34</v>
      </c>
    </row>
    <row r="3" spans="1:6" x14ac:dyDescent="0.25">
      <c r="A3" s="1" t="s">
        <v>126</v>
      </c>
      <c r="B3" t="s">
        <v>129</v>
      </c>
      <c r="C3" t="b">
        <f>OR(0)</f>
        <v>0</v>
      </c>
      <c r="D3" t="b">
        <f>_xlfn.XOR(0)</f>
        <v>0</v>
      </c>
      <c r="E3" t="b">
        <f>AND(0)</f>
        <v>0</v>
      </c>
      <c r="F3" t="s">
        <v>39</v>
      </c>
    </row>
    <row r="4" spans="1:6" x14ac:dyDescent="0.25">
      <c r="A4" s="1" t="s">
        <v>127</v>
      </c>
      <c r="B4" t="s">
        <v>129</v>
      </c>
      <c r="C4" t="b">
        <f>OR(1)</f>
        <v>1</v>
      </c>
      <c r="D4" t="b">
        <f>_xlfn.XOR(1)</f>
        <v>1</v>
      </c>
      <c r="E4" t="b">
        <f>AND(1)</f>
        <v>1</v>
      </c>
      <c r="F4" t="s">
        <v>35</v>
      </c>
    </row>
    <row r="5" spans="1:6" x14ac:dyDescent="0.25">
      <c r="A5" s="1" t="s">
        <v>128</v>
      </c>
      <c r="B5" t="s">
        <v>129</v>
      </c>
      <c r="C5" t="b">
        <f>OR(0)</f>
        <v>0</v>
      </c>
      <c r="D5" t="b">
        <f>_xlfn.XOR(0)</f>
        <v>0</v>
      </c>
      <c r="E5" t="b">
        <f>AND(0)</f>
        <v>0</v>
      </c>
      <c r="F5" t="s">
        <v>40</v>
      </c>
    </row>
    <row r="6" spans="1:6" x14ac:dyDescent="0.25">
      <c r="A6" t="str">
        <f>""</f>
        <v/>
      </c>
      <c r="C6" t="b">
        <f>OR(0)</f>
        <v>0</v>
      </c>
      <c r="D6" t="b">
        <f>_xlfn.XOR(0)</f>
        <v>0</v>
      </c>
      <c r="E6" t="b">
        <f>AND(0)</f>
        <v>0</v>
      </c>
      <c r="F6" t="s">
        <v>41</v>
      </c>
    </row>
    <row r="7" spans="1:6" x14ac:dyDescent="0.25">
      <c r="A7" t="str">
        <f>"TRUE"</f>
        <v>TRUE</v>
      </c>
      <c r="C7" t="b">
        <f>OR(-0.1)</f>
        <v>1</v>
      </c>
      <c r="D7" t="b">
        <f>_xlfn.XOR(-0.1)</f>
        <v>1</v>
      </c>
      <c r="E7" t="b">
        <f>AND(-0.1)</f>
        <v>1</v>
      </c>
      <c r="F7" t="s">
        <v>42</v>
      </c>
    </row>
    <row r="8" spans="1:6" x14ac:dyDescent="0.25">
      <c r="A8" t="str">
        <f>"FALSE"</f>
        <v>FALSE</v>
      </c>
      <c r="C8" t="b">
        <f>OR(0.1)</f>
        <v>1</v>
      </c>
      <c r="D8" t="b">
        <f>_xlfn.XOR(0.1)</f>
        <v>1</v>
      </c>
      <c r="E8" t="b">
        <f>AND(0.1)</f>
        <v>1</v>
      </c>
      <c r="F8" t="s">
        <v>43</v>
      </c>
    </row>
    <row r="9" spans="1:6" x14ac:dyDescent="0.25">
      <c r="A9" t="str">
        <f>"0"</f>
        <v>0</v>
      </c>
      <c r="C9" t="b">
        <f>OR(0, 0)</f>
        <v>0</v>
      </c>
      <c r="D9" t="b">
        <f>_xlfn.XOR(0, 0)</f>
        <v>0</v>
      </c>
      <c r="E9" t="b">
        <f>AND(0, 0)</f>
        <v>0</v>
      </c>
      <c r="F9" t="s">
        <v>37</v>
      </c>
    </row>
    <row r="10" spans="1:6" x14ac:dyDescent="0.25">
      <c r="A10" t="str">
        <f>"1"</f>
        <v>1</v>
      </c>
      <c r="C10" t="b">
        <f>OR(0, 1)</f>
        <v>1</v>
      </c>
      <c r="D10" t="b">
        <f>_xlfn.XOR(0, 1)</f>
        <v>1</v>
      </c>
      <c r="E10" t="b">
        <f>AND(0, 1)</f>
        <v>0</v>
      </c>
      <c r="F10" t="s">
        <v>36</v>
      </c>
    </row>
    <row r="11" spans="1:6" x14ac:dyDescent="0.25">
      <c r="A11" s="1" t="s">
        <v>126</v>
      </c>
      <c r="B11" t="s">
        <v>129</v>
      </c>
      <c r="C11" t="b">
        <f>OR(1, 0)</f>
        <v>1</v>
      </c>
      <c r="D11" t="b">
        <f>_xlfn.XOR(1, 0)</f>
        <v>1</v>
      </c>
      <c r="E11" t="b">
        <f>AND(1, 0)</f>
        <v>0</v>
      </c>
      <c r="F11" t="s">
        <v>44</v>
      </c>
    </row>
    <row r="12" spans="1:6" x14ac:dyDescent="0.25">
      <c r="A12">
        <v>0</v>
      </c>
      <c r="C12" t="b">
        <f>OR(1, 1)</f>
        <v>1</v>
      </c>
      <c r="D12" t="b">
        <f>_xlfn.XOR(1, 1)</f>
        <v>0</v>
      </c>
      <c r="E12" t="b">
        <f>AND(1, 1)</f>
        <v>1</v>
      </c>
      <c r="F12" t="s">
        <v>45</v>
      </c>
    </row>
    <row r="13" spans="1:6" x14ac:dyDescent="0.25">
      <c r="A13">
        <v>1</v>
      </c>
      <c r="C13" t="b">
        <f>OR(0, 0, 0)</f>
        <v>0</v>
      </c>
      <c r="D13" t="b">
        <f>_xlfn.XOR(0, 0, 0)</f>
        <v>0</v>
      </c>
      <c r="E13" t="b">
        <f>AND(0, 0, 0)</f>
        <v>0</v>
      </c>
      <c r="F13" t="s">
        <v>46</v>
      </c>
    </row>
    <row r="14" spans="1:6" x14ac:dyDescent="0.25">
      <c r="A14" t="e">
        <f>1/0</f>
        <v>#DIV/0!</v>
      </c>
      <c r="C14" t="b">
        <f>OR(0, 0, 1)</f>
        <v>1</v>
      </c>
      <c r="D14" t="b">
        <f>_xlfn.XOR(0, 0, 1)</f>
        <v>1</v>
      </c>
      <c r="E14" t="b">
        <f>AND(0, 0, 1)</f>
        <v>0</v>
      </c>
      <c r="F14" t="s">
        <v>47</v>
      </c>
    </row>
    <row r="15" spans="1:6" x14ac:dyDescent="0.25">
      <c r="C15" t="b">
        <f>OR(0, 1, 0)</f>
        <v>1</v>
      </c>
      <c r="D15" t="b">
        <f>_xlfn.XOR(0, 1, 0)</f>
        <v>1</v>
      </c>
      <c r="E15" t="b">
        <f>AND(0, 1, 0)</f>
        <v>0</v>
      </c>
      <c r="F15" t="s">
        <v>48</v>
      </c>
    </row>
    <row r="16" spans="1:6" x14ac:dyDescent="0.25">
      <c r="C16" t="b">
        <f>OR(0, 1, 1)</f>
        <v>1</v>
      </c>
      <c r="D16" t="b">
        <f>_xlfn.XOR(0, 1, 1)</f>
        <v>0</v>
      </c>
      <c r="E16" t="b">
        <f>AND(0, 1, 1)</f>
        <v>0</v>
      </c>
      <c r="F16" t="s">
        <v>49</v>
      </c>
    </row>
    <row r="17" spans="3:6" x14ac:dyDescent="0.25">
      <c r="C17" t="b">
        <f>OR(1, 0, 0)</f>
        <v>1</v>
      </c>
      <c r="D17" t="b">
        <f>_xlfn.XOR(1, 0, 0)</f>
        <v>1</v>
      </c>
      <c r="E17" t="b">
        <f>AND(1, 0, 0)</f>
        <v>0</v>
      </c>
      <c r="F17" t="s">
        <v>50</v>
      </c>
    </row>
    <row r="18" spans="3:6" x14ac:dyDescent="0.25">
      <c r="C18" t="b">
        <f>OR(1, 0, 1)</f>
        <v>1</v>
      </c>
      <c r="D18" t="b">
        <f>_xlfn.XOR(1, 0, 1)</f>
        <v>0</v>
      </c>
      <c r="E18" t="b">
        <f>AND(1, 0, 1)</f>
        <v>0</v>
      </c>
      <c r="F18" t="s">
        <v>51</v>
      </c>
    </row>
    <row r="19" spans="3:6" x14ac:dyDescent="0.25">
      <c r="C19" t="b">
        <f>OR(1, 1, 0)</f>
        <v>1</v>
      </c>
      <c r="D19" t="b">
        <f>_xlfn.XOR(1, 1, 0)</f>
        <v>0</v>
      </c>
      <c r="E19" t="b">
        <f>AND(1, 1, 0)</f>
        <v>0</v>
      </c>
      <c r="F19" t="s">
        <v>52</v>
      </c>
    </row>
    <row r="20" spans="3:6" x14ac:dyDescent="0.25">
      <c r="C20" t="b">
        <f>OR(1, 1, 1)</f>
        <v>1</v>
      </c>
      <c r="D20" t="b">
        <f>_xlfn.XOR(1, 1, 1)</f>
        <v>1</v>
      </c>
      <c r="E20" t="b">
        <f>AND(1, 1, 1)</f>
        <v>1</v>
      </c>
      <c r="F20" t="s">
        <v>53</v>
      </c>
    </row>
    <row r="22" spans="3:6" x14ac:dyDescent="0.25">
      <c r="C22" t="b">
        <f>OR(FALSE)</f>
        <v>0</v>
      </c>
      <c r="D22" t="b">
        <f>_xlfn.XOR(FALSE)</f>
        <v>0</v>
      </c>
      <c r="E22" t="b">
        <f>AND(FALSE)</f>
        <v>0</v>
      </c>
      <c r="F22" t="s">
        <v>54</v>
      </c>
    </row>
    <row r="23" spans="3:6" x14ac:dyDescent="0.25">
      <c r="C23" t="b">
        <f>OR(TRUE)</f>
        <v>1</v>
      </c>
      <c r="D23" t="b">
        <f>_xlfn.XOR(TRUE)</f>
        <v>1</v>
      </c>
      <c r="E23" t="b">
        <f>AND(TRUE)</f>
        <v>1</v>
      </c>
      <c r="F23" t="s">
        <v>55</v>
      </c>
    </row>
    <row r="24" spans="3:6" x14ac:dyDescent="0.25">
      <c r="C24" t="b">
        <f>OR(FALSE, FALSE)</f>
        <v>0</v>
      </c>
      <c r="D24" t="b">
        <f>_xlfn.XOR(FALSE, FALSE)</f>
        <v>0</v>
      </c>
      <c r="E24" t="b">
        <f>AND(FALSE, FALSE)</f>
        <v>0</v>
      </c>
      <c r="F24" t="s">
        <v>56</v>
      </c>
    </row>
    <row r="25" spans="3:6" x14ac:dyDescent="0.25">
      <c r="C25" t="b">
        <f>OR(FALSE, TRUE)</f>
        <v>1</v>
      </c>
      <c r="D25" t="b">
        <f>_xlfn.XOR(FALSE, TRUE)</f>
        <v>1</v>
      </c>
      <c r="E25" t="b">
        <f>AND(FALSE, TRUE)</f>
        <v>0</v>
      </c>
      <c r="F25" t="s">
        <v>57</v>
      </c>
    </row>
    <row r="26" spans="3:6" x14ac:dyDescent="0.25">
      <c r="C26" t="b">
        <f>OR(TRUE, FALSE)</f>
        <v>1</v>
      </c>
      <c r="D26" t="b">
        <f>_xlfn.XOR(TRUE, FALSE)</f>
        <v>1</v>
      </c>
      <c r="E26" t="b">
        <f>AND(TRUE, FALSE)</f>
        <v>0</v>
      </c>
      <c r="F26" t="s">
        <v>58</v>
      </c>
    </row>
    <row r="27" spans="3:6" x14ac:dyDescent="0.25">
      <c r="C27" t="b">
        <f>OR(TRUE, TRUE)</f>
        <v>1</v>
      </c>
      <c r="D27" t="b">
        <f>_xlfn.XOR(TRUE, TRUE)</f>
        <v>0</v>
      </c>
      <c r="E27" t="b">
        <f>AND(TRUE, TRUE)</f>
        <v>1</v>
      </c>
      <c r="F27" t="s">
        <v>59</v>
      </c>
    </row>
    <row r="28" spans="3:6" x14ac:dyDescent="0.25">
      <c r="C28" t="b">
        <f>OR(FALSE, FALSE, FALSE)</f>
        <v>0</v>
      </c>
      <c r="D28" t="b">
        <f>_xlfn.XOR(FALSE, FALSE, FALSE)</f>
        <v>0</v>
      </c>
      <c r="E28" t="b">
        <f>AND(FALSE, FALSE, FALSE)</f>
        <v>0</v>
      </c>
      <c r="F28" t="s">
        <v>60</v>
      </c>
    </row>
    <row r="29" spans="3:6" x14ac:dyDescent="0.25">
      <c r="C29" t="b">
        <f>OR(FALSE, FALSE, TRUE)</f>
        <v>1</v>
      </c>
      <c r="D29" t="b">
        <f>_xlfn.XOR(FALSE, FALSE, TRUE)</f>
        <v>1</v>
      </c>
      <c r="E29" t="b">
        <f>AND(FALSE, FALSE, TRUE)</f>
        <v>0</v>
      </c>
      <c r="F29" t="s">
        <v>61</v>
      </c>
    </row>
    <row r="30" spans="3:6" x14ac:dyDescent="0.25">
      <c r="C30" t="b">
        <f>OR(FALSE, TRUE, FALSE)</f>
        <v>1</v>
      </c>
      <c r="D30" t="b">
        <f>_xlfn.XOR(FALSE, TRUE, FALSE)</f>
        <v>1</v>
      </c>
      <c r="E30" t="b">
        <f>AND(FALSE, TRUE, FALSE)</f>
        <v>0</v>
      </c>
      <c r="F30" t="s">
        <v>62</v>
      </c>
    </row>
    <row r="31" spans="3:6" x14ac:dyDescent="0.25">
      <c r="C31" t="b">
        <f>OR(FALSE, TRUE, TRUE)</f>
        <v>1</v>
      </c>
      <c r="D31" t="b">
        <f>_xlfn.XOR(FALSE, TRUE, TRUE)</f>
        <v>0</v>
      </c>
      <c r="E31" t="b">
        <f>AND(FALSE, TRUE, TRUE)</f>
        <v>0</v>
      </c>
      <c r="F31" t="s">
        <v>63</v>
      </c>
    </row>
    <row r="32" spans="3:6" x14ac:dyDescent="0.25">
      <c r="C32" t="b">
        <f>OR(TRUE, FALSE, FALSE)</f>
        <v>1</v>
      </c>
      <c r="D32" t="b">
        <f>_xlfn.XOR(TRUE, FALSE, FALSE)</f>
        <v>1</v>
      </c>
      <c r="E32" t="b">
        <f>AND(TRUE, FALSE, FALSE)</f>
        <v>0</v>
      </c>
      <c r="F32" t="s">
        <v>64</v>
      </c>
    </row>
    <row r="33" spans="3:6" x14ac:dyDescent="0.25">
      <c r="C33" t="b">
        <f>OR(TRUE, FALSE, TRUE)</f>
        <v>1</v>
      </c>
      <c r="D33" t="b">
        <f>_xlfn.XOR(TRUE, FALSE, TRUE)</f>
        <v>0</v>
      </c>
      <c r="E33" t="b">
        <f>AND(TRUE, FALSE, TRUE)</f>
        <v>0</v>
      </c>
      <c r="F33" t="s">
        <v>65</v>
      </c>
    </row>
    <row r="34" spans="3:6" x14ac:dyDescent="0.25">
      <c r="C34" t="b">
        <f>OR(TRUE, TRUE, FALSE)</f>
        <v>1</v>
      </c>
      <c r="D34" t="b">
        <f>_xlfn.XOR(TRUE, TRUE, FALSE)</f>
        <v>0</v>
      </c>
      <c r="E34" t="b">
        <f>AND(TRUE, TRUE, FALSE)</f>
        <v>0</v>
      </c>
      <c r="F34" t="s">
        <v>66</v>
      </c>
    </row>
    <row r="35" spans="3:6" x14ac:dyDescent="0.25">
      <c r="C35" t="b">
        <f>OR(TRUE, TRUE, TRUE)</f>
        <v>1</v>
      </c>
      <c r="D35" t="b">
        <f>_xlfn.XOR(TRUE, TRUE, TRUE)</f>
        <v>1</v>
      </c>
      <c r="E35" t="b">
        <f>AND(TRUE, TRUE, TRUE)</f>
        <v>1</v>
      </c>
      <c r="F35" t="s">
        <v>67</v>
      </c>
    </row>
    <row r="37" spans="3:6" x14ac:dyDescent="0.25">
      <c r="C37" t="b">
        <f>OR(0, 0)</f>
        <v>0</v>
      </c>
      <c r="D37" t="b">
        <f>_xlfn.XOR(0, 0)</f>
        <v>0</v>
      </c>
      <c r="E37" t="b">
        <f>AND(0, 0)</f>
        <v>0</v>
      </c>
      <c r="F37" t="s">
        <v>37</v>
      </c>
    </row>
    <row r="38" spans="3:6" x14ac:dyDescent="0.25">
      <c r="C38" t="b">
        <f>OR(0, TRUE)</f>
        <v>1</v>
      </c>
      <c r="D38" t="b">
        <f>_xlfn.XOR(0, TRUE)</f>
        <v>1</v>
      </c>
      <c r="E38" t="b">
        <f>AND(0, TRUE)</f>
        <v>0</v>
      </c>
      <c r="F38" t="s">
        <v>68</v>
      </c>
    </row>
    <row r="39" spans="3:6" x14ac:dyDescent="0.25">
      <c r="C39" t="b">
        <f>OR(TRUE, 0)</f>
        <v>1</v>
      </c>
      <c r="D39" t="b">
        <f>_xlfn.XOR(TRUE, 0)</f>
        <v>1</v>
      </c>
      <c r="E39" t="b">
        <f>AND(TRUE, 0)</f>
        <v>0</v>
      </c>
      <c r="F39" t="s">
        <v>69</v>
      </c>
    </row>
    <row r="40" spans="3:6" x14ac:dyDescent="0.25">
      <c r="C40" t="b">
        <f>OR(TRUE, TRUE)</f>
        <v>1</v>
      </c>
      <c r="D40" t="b">
        <f>_xlfn.XOR(TRUE, TRUE)</f>
        <v>0</v>
      </c>
      <c r="E40" t="b">
        <f>AND(TRUE, TRUE)</f>
        <v>1</v>
      </c>
      <c r="F40" t="s">
        <v>59</v>
      </c>
    </row>
    <row r="41" spans="3:6" x14ac:dyDescent="0.25">
      <c r="C41" t="b">
        <f>OR(FALSE, FALSE)</f>
        <v>0</v>
      </c>
      <c r="D41" t="b">
        <f>_xlfn.XOR(FALSE, FALSE)</f>
        <v>0</v>
      </c>
      <c r="E41" t="b">
        <f>AND(FALSE, FALSE)</f>
        <v>0</v>
      </c>
      <c r="F41" t="s">
        <v>56</v>
      </c>
    </row>
    <row r="42" spans="3:6" x14ac:dyDescent="0.25">
      <c r="C42" t="b">
        <f>OR(FALSE, 1)</f>
        <v>1</v>
      </c>
      <c r="D42" t="b">
        <f>_xlfn.XOR(FALSE, 1)</f>
        <v>1</v>
      </c>
      <c r="E42" t="b">
        <f>AND(FALSE, 1)</f>
        <v>0</v>
      </c>
      <c r="F42" t="s">
        <v>70</v>
      </c>
    </row>
    <row r="43" spans="3:6" x14ac:dyDescent="0.25">
      <c r="C43" t="b">
        <f>OR(1, FALSE)</f>
        <v>1</v>
      </c>
      <c r="D43" t="b">
        <f>_xlfn.XOR(1, FALSE)</f>
        <v>1</v>
      </c>
      <c r="E43" t="b">
        <f>AND(1, FALSE)</f>
        <v>0</v>
      </c>
      <c r="F43" t="s">
        <v>71</v>
      </c>
    </row>
    <row r="44" spans="3:6" x14ac:dyDescent="0.25">
      <c r="C44" t="b">
        <f>OR(1, 1)</f>
        <v>1</v>
      </c>
      <c r="D44" t="b">
        <f>_xlfn.XOR(1, 1)</f>
        <v>0</v>
      </c>
      <c r="E44" t="b">
        <f>AND(1, 1)</f>
        <v>1</v>
      </c>
      <c r="F44" t="s">
        <v>45</v>
      </c>
    </row>
    <row r="46" spans="3:6" x14ac:dyDescent="0.25">
      <c r="C46" t="e">
        <f>OR("")</f>
        <v>#VALUE!</v>
      </c>
      <c r="D46" t="e">
        <f>_xlfn.XOR("")</f>
        <v>#VALUE!</v>
      </c>
      <c r="E46" t="e">
        <f>AND("")</f>
        <v>#VALUE!</v>
      </c>
      <c r="F46" t="s">
        <v>118</v>
      </c>
    </row>
    <row r="47" spans="3:6" x14ac:dyDescent="0.25">
      <c r="C47" t="b">
        <f>OR("TRUE")</f>
        <v>1</v>
      </c>
      <c r="D47" t="b">
        <f>_xlfn.XOR("TRUE")</f>
        <v>1</v>
      </c>
      <c r="E47" t="b">
        <f>AND("TRUE")</f>
        <v>1</v>
      </c>
      <c r="F47" t="s">
        <v>119</v>
      </c>
    </row>
    <row r="48" spans="3:6" x14ac:dyDescent="0.25">
      <c r="C48" t="b">
        <f>OR("FALSE")</f>
        <v>0</v>
      </c>
      <c r="D48" t="b">
        <f>_xlfn.XOR("FALSE")</f>
        <v>0</v>
      </c>
      <c r="E48" t="b">
        <f>AND("FALSE")</f>
        <v>0</v>
      </c>
      <c r="F48" t="s">
        <v>120</v>
      </c>
    </row>
    <row r="49" spans="3:6" x14ac:dyDescent="0.25">
      <c r="C49" t="e">
        <f>OR("0")</f>
        <v>#VALUE!</v>
      </c>
      <c r="D49" t="e">
        <f>_xlfn.XOR("0")</f>
        <v>#VALUE!</v>
      </c>
      <c r="E49" t="e">
        <f>AND("0")</f>
        <v>#VALUE!</v>
      </c>
      <c r="F49" t="s">
        <v>121</v>
      </c>
    </row>
    <row r="50" spans="3:6" x14ac:dyDescent="0.25">
      <c r="C50" t="e">
        <f>OR("1")</f>
        <v>#VALUE!</v>
      </c>
      <c r="D50" t="e">
        <f>_xlfn.XOR("1")</f>
        <v>#VALUE!</v>
      </c>
      <c r="E50" t="e">
        <f>AND("1")</f>
        <v>#VALUE!</v>
      </c>
      <c r="F50" t="s">
        <v>122</v>
      </c>
    </row>
    <row r="51" spans="3:6" x14ac:dyDescent="0.25">
      <c r="C51" t="e">
        <f>OR("", "")</f>
        <v>#VALUE!</v>
      </c>
      <c r="D51" t="e">
        <f>_xlfn.XOR("", "")</f>
        <v>#VALUE!</v>
      </c>
      <c r="E51" t="e">
        <f>AND("", "")</f>
        <v>#VALUE!</v>
      </c>
      <c r="F51" t="s">
        <v>123</v>
      </c>
    </row>
    <row r="52" spans="3:6" x14ac:dyDescent="0.25">
      <c r="C52" t="b">
        <f>OR("", TRUE)</f>
        <v>1</v>
      </c>
      <c r="D52" t="b">
        <f>_xlfn.XOR("", TRUE)</f>
        <v>1</v>
      </c>
      <c r="E52" t="b">
        <f>AND("", TRUE)</f>
        <v>1</v>
      </c>
      <c r="F52" t="s">
        <v>124</v>
      </c>
    </row>
    <row r="53" spans="3:6" x14ac:dyDescent="0.25">
      <c r="C53" t="b">
        <f>OR("", FALSE)</f>
        <v>0</v>
      </c>
      <c r="D53" t="b">
        <f>_xlfn.XOR("", FALSE)</f>
        <v>0</v>
      </c>
      <c r="E53" t="b">
        <f>AND("", FALSE)</f>
        <v>0</v>
      </c>
      <c r="F53" t="s">
        <v>125</v>
      </c>
    </row>
    <row r="54" spans="3:6" x14ac:dyDescent="0.25">
      <c r="C54" t="e">
        <f>OR(Z99)</f>
        <v>#VALUE!</v>
      </c>
      <c r="D54" t="e">
        <f>_xlfn.XOR(Z99)</f>
        <v>#VALUE!</v>
      </c>
      <c r="E54" t="e">
        <f>AND(Z99)</f>
        <v>#VALUE!</v>
      </c>
      <c r="F54" t="s">
        <v>72</v>
      </c>
    </row>
    <row r="55" spans="3:6" x14ac:dyDescent="0.25">
      <c r="C55" t="b">
        <f>OR(Z99, TRUE)</f>
        <v>1</v>
      </c>
      <c r="D55" t="b">
        <f>_xlfn.XOR(Z99, TRUE)</f>
        <v>1</v>
      </c>
      <c r="E55" t="b">
        <f>AND(Z99, TRUE)</f>
        <v>1</v>
      </c>
      <c r="F55" t="s">
        <v>73</v>
      </c>
    </row>
    <row r="56" spans="3:6" x14ac:dyDescent="0.25">
      <c r="C56" t="b">
        <f>OR(Z99, FALSE)</f>
        <v>0</v>
      </c>
      <c r="D56" t="b">
        <f>_xlfn.XOR(Z99, FALSE)</f>
        <v>0</v>
      </c>
      <c r="E56" t="b">
        <f>AND(Z99, FALSE)</f>
        <v>0</v>
      </c>
      <c r="F56" t="s">
        <v>74</v>
      </c>
    </row>
    <row r="58" spans="3:6" x14ac:dyDescent="0.25">
      <c r="C58" t="e">
        <f>OR(X90:Z99)</f>
        <v>#VALUE!</v>
      </c>
      <c r="D58" t="e">
        <f>_xlfn.XOR(X90:Z99)</f>
        <v>#VALUE!</v>
      </c>
      <c r="E58" t="e">
        <f>AND(X90:Z99)</f>
        <v>#VALUE!</v>
      </c>
      <c r="F58" t="s">
        <v>75</v>
      </c>
    </row>
    <row r="59" spans="3:6" x14ac:dyDescent="0.25">
      <c r="C59" t="b">
        <f>OR(X90:Z99, TRUE)</f>
        <v>1</v>
      </c>
      <c r="D59" t="b">
        <f>_xlfn.XOR(X90:Z99, TRUE)</f>
        <v>1</v>
      </c>
      <c r="E59" t="b">
        <f>AND(X90:Z99, TRUE)</f>
        <v>1</v>
      </c>
      <c r="F59" t="s">
        <v>76</v>
      </c>
    </row>
    <row r="60" spans="3:6" x14ac:dyDescent="0.25">
      <c r="C60" t="b">
        <f>OR(X90:Z99, FALSE)</f>
        <v>0</v>
      </c>
      <c r="D60" t="b">
        <f>_xlfn.XOR(X90:Z99, FALSE)</f>
        <v>0</v>
      </c>
      <c r="E60" t="b">
        <f>AND(X90:Z99, FALSE)</f>
        <v>0</v>
      </c>
      <c r="F60" t="s">
        <v>77</v>
      </c>
    </row>
    <row r="61" spans="3:6" x14ac:dyDescent="0.25">
      <c r="C61" t="e">
        <f>OR(X90:Z99, X90:Z99)</f>
        <v>#VALUE!</v>
      </c>
      <c r="D61" t="e">
        <f>_xlfn.XOR(X90:Z99, X90:Z99)</f>
        <v>#VALUE!</v>
      </c>
      <c r="E61" t="e">
        <f>AND(X90:Z99, X90:Z99)</f>
        <v>#VALUE!</v>
      </c>
      <c r="F61" t="s">
        <v>78</v>
      </c>
    </row>
    <row r="62" spans="3:6" x14ac:dyDescent="0.25">
      <c r="C62" t="b">
        <f>OR(X90:Z99, X90:Z99, TRUE)</f>
        <v>1</v>
      </c>
      <c r="D62" t="b">
        <f>_xlfn.XOR(X90:Z99, X90:Z99, TRUE)</f>
        <v>1</v>
      </c>
      <c r="E62" t="b">
        <f>AND(X90:Z99, X90:Z99, TRUE)</f>
        <v>1</v>
      </c>
      <c r="F62" t="s">
        <v>79</v>
      </c>
    </row>
    <row r="63" spans="3:6" x14ac:dyDescent="0.25">
      <c r="C63" t="b">
        <f>OR(X90:Z99, X90:Z99, FALSE)</f>
        <v>0</v>
      </c>
      <c r="D63" t="b">
        <f>_xlfn.XOR(X90:Z99, X90:Z99, FALSE)</f>
        <v>0</v>
      </c>
      <c r="E63" t="b">
        <f>AND(X90:Z99, X90:Z99, FALSE)</f>
        <v>0</v>
      </c>
      <c r="F63" t="s">
        <v>80</v>
      </c>
    </row>
    <row r="65" spans="3:6" x14ac:dyDescent="0.25">
      <c r="C65" t="b">
        <f>OR(A1:B1)</f>
        <v>1</v>
      </c>
      <c r="D65" t="b">
        <f>_xlfn.XOR(A1:B1)</f>
        <v>1</v>
      </c>
      <c r="E65" t="b">
        <f>AND(A1:B1)</f>
        <v>1</v>
      </c>
      <c r="F65" t="s">
        <v>81</v>
      </c>
    </row>
    <row r="66" spans="3:6" x14ac:dyDescent="0.25">
      <c r="C66" t="b">
        <f>OR(A1:B1, TRUE)</f>
        <v>1</v>
      </c>
      <c r="D66" t="b">
        <f>_xlfn.XOR(A1:B1, TRUE)</f>
        <v>0</v>
      </c>
      <c r="E66" t="b">
        <f>AND(A1:B1, TRUE)</f>
        <v>1</v>
      </c>
      <c r="F66" t="s">
        <v>82</v>
      </c>
    </row>
    <row r="67" spans="3:6" x14ac:dyDescent="0.25">
      <c r="C67" t="b">
        <f>OR(A1:B1, FALSE)</f>
        <v>1</v>
      </c>
      <c r="D67" t="b">
        <f>_xlfn.XOR(A1:B1, FALSE)</f>
        <v>1</v>
      </c>
      <c r="E67" t="b">
        <f>AND(A1:B1, FALSE)</f>
        <v>0</v>
      </c>
      <c r="F67" t="s">
        <v>83</v>
      </c>
    </row>
    <row r="68" spans="3:6" x14ac:dyDescent="0.25">
      <c r="C68" t="b">
        <f>OR(A1:B1, A1:B1)</f>
        <v>1</v>
      </c>
      <c r="D68" t="b">
        <f>_xlfn.XOR(A1:B1, A1:B1)</f>
        <v>0</v>
      </c>
      <c r="E68" t="b">
        <f>AND(A1:B1, A1:B1)</f>
        <v>1</v>
      </c>
      <c r="F68" t="s">
        <v>84</v>
      </c>
    </row>
    <row r="69" spans="3:6" x14ac:dyDescent="0.25">
      <c r="C69" t="b">
        <f>OR(A1:B1, A1:B1, TRUE)</f>
        <v>1</v>
      </c>
      <c r="D69" t="b">
        <f>_xlfn.XOR(A1:B1, A1:B1, TRUE)</f>
        <v>1</v>
      </c>
      <c r="E69" t="b">
        <f>AND(A1:B1, A1:B1, TRUE)</f>
        <v>1</v>
      </c>
      <c r="F69" t="s">
        <v>85</v>
      </c>
    </row>
    <row r="70" spans="3:6" x14ac:dyDescent="0.25">
      <c r="C70" t="b">
        <f>OR(A1:B1, A1:B1, FALSE)</f>
        <v>1</v>
      </c>
      <c r="D70" t="b">
        <f>_xlfn.XOR(A1:B1, A1:B1, FALSE)</f>
        <v>0</v>
      </c>
      <c r="E70" t="b">
        <f>AND(A1:B1, A1:B1, FALSE)</f>
        <v>0</v>
      </c>
      <c r="F70" t="s">
        <v>86</v>
      </c>
    </row>
    <row r="72" spans="3:6" x14ac:dyDescent="0.25">
      <c r="C72" t="b">
        <f>OR(A2:B2)</f>
        <v>0</v>
      </c>
      <c r="D72" t="b">
        <f>_xlfn.XOR(A2:B2)</f>
        <v>0</v>
      </c>
      <c r="E72" t="b">
        <f>AND(A2:B2)</f>
        <v>0</v>
      </c>
      <c r="F72" t="s">
        <v>87</v>
      </c>
    </row>
    <row r="73" spans="3:6" x14ac:dyDescent="0.25">
      <c r="C73" t="b">
        <f>OR(A2:B2, TRUE)</f>
        <v>1</v>
      </c>
      <c r="D73" t="b">
        <f>_xlfn.XOR(A2:B2, TRUE)</f>
        <v>1</v>
      </c>
      <c r="E73" t="b">
        <f>AND(A2:B2, TRUE)</f>
        <v>0</v>
      </c>
      <c r="F73" t="s">
        <v>88</v>
      </c>
    </row>
    <row r="74" spans="3:6" x14ac:dyDescent="0.25">
      <c r="C74" t="b">
        <f>OR(A2:B2, FALSE)</f>
        <v>0</v>
      </c>
      <c r="D74" t="b">
        <f>_xlfn.XOR(A2:B2, FALSE)</f>
        <v>0</v>
      </c>
      <c r="E74" t="b">
        <f>AND(A2:B2, FALSE)</f>
        <v>0</v>
      </c>
      <c r="F74" t="s">
        <v>89</v>
      </c>
    </row>
    <row r="75" spans="3:6" x14ac:dyDescent="0.25">
      <c r="C75" t="b">
        <f>OR(A2:B2, A2:B2)</f>
        <v>0</v>
      </c>
      <c r="D75" t="b">
        <f>_xlfn.XOR(A2:B2, A2:B2)</f>
        <v>0</v>
      </c>
      <c r="E75" t="b">
        <f>AND(A2:B2, A2:B2)</f>
        <v>0</v>
      </c>
      <c r="F75" t="s">
        <v>90</v>
      </c>
    </row>
    <row r="76" spans="3:6" x14ac:dyDescent="0.25">
      <c r="C76" t="b">
        <f>OR(A2:B2, A2:B2, TRUE)</f>
        <v>1</v>
      </c>
      <c r="D76" t="b">
        <f>_xlfn.XOR(A2:B2, A2:B2, TRUE)</f>
        <v>1</v>
      </c>
      <c r="E76" t="b">
        <f>AND(A2:B2, A2:B2, TRUE)</f>
        <v>0</v>
      </c>
      <c r="F76" t="s">
        <v>91</v>
      </c>
    </row>
    <row r="77" spans="3:6" x14ac:dyDescent="0.25">
      <c r="C77" t="b">
        <f>OR(A2:B2, A2:B2, FALSE)</f>
        <v>0</v>
      </c>
      <c r="D77" t="b">
        <f>_xlfn.XOR(A2:B2, A2:B2, FALSE)</f>
        <v>0</v>
      </c>
      <c r="E77" t="b">
        <f>AND(A2:B2, A2:B2, FALSE)</f>
        <v>0</v>
      </c>
      <c r="F77" t="s">
        <v>92</v>
      </c>
    </row>
    <row r="79" spans="3:6" x14ac:dyDescent="0.25">
      <c r="C79" t="b">
        <f>OR(A1:B1, A2:B2)</f>
        <v>1</v>
      </c>
      <c r="D79" t="b">
        <f>_xlfn.XOR(A1:B1, A2:B2)</f>
        <v>1</v>
      </c>
      <c r="E79" t="b">
        <f>AND(A1:B1, A2:B2)</f>
        <v>0</v>
      </c>
      <c r="F79" t="s">
        <v>93</v>
      </c>
    </row>
    <row r="80" spans="3:6" x14ac:dyDescent="0.25">
      <c r="C80" t="b">
        <f>OR(A1:B1, X90:Z99)</f>
        <v>1</v>
      </c>
      <c r="D80" t="b">
        <f>_xlfn.XOR(A1:B1, X90:Z99)</f>
        <v>1</v>
      </c>
      <c r="E80" t="b">
        <f>AND(A1:B1, X90:Z99)</f>
        <v>1</v>
      </c>
      <c r="F80" t="s">
        <v>94</v>
      </c>
    </row>
    <row r="81" spans="3:6" x14ac:dyDescent="0.25">
      <c r="C81" t="b">
        <f>OR(A2:B2, X90:Z99)</f>
        <v>0</v>
      </c>
      <c r="D81" t="b">
        <f>_xlfn.XOR(A2:B2, X90:Z99)</f>
        <v>0</v>
      </c>
      <c r="E81" t="b">
        <f>AND(A2:B2, X90:Z99)</f>
        <v>0</v>
      </c>
      <c r="F81" t="s">
        <v>95</v>
      </c>
    </row>
    <row r="83" spans="3:6" x14ac:dyDescent="0.25">
      <c r="C83" t="b">
        <f>OR(A12, A12)</f>
        <v>0</v>
      </c>
      <c r="D83" t="b">
        <f>_xlfn.XOR(A12, A12)</f>
        <v>0</v>
      </c>
      <c r="E83" t="b">
        <f>AND(A12, A12)</f>
        <v>0</v>
      </c>
      <c r="F83" t="s">
        <v>130</v>
      </c>
    </row>
    <row r="84" spans="3:6" x14ac:dyDescent="0.25">
      <c r="C84" t="b">
        <f>OR(A12, A13)</f>
        <v>1</v>
      </c>
      <c r="D84" t="b">
        <f>_xlfn.XOR(A12, A13)</f>
        <v>1</v>
      </c>
      <c r="E84" t="b">
        <f>AND(A12, A13)</f>
        <v>0</v>
      </c>
      <c r="F84" t="s">
        <v>131</v>
      </c>
    </row>
    <row r="85" spans="3:6" x14ac:dyDescent="0.25">
      <c r="C85" t="b">
        <f>OR(A13, A12)</f>
        <v>1</v>
      </c>
      <c r="D85" t="b">
        <f>_xlfn.XOR(A13, A12)</f>
        <v>1</v>
      </c>
      <c r="E85" t="b">
        <f>AND(A13, A12)</f>
        <v>0</v>
      </c>
      <c r="F85" t="s">
        <v>132</v>
      </c>
    </row>
    <row r="86" spans="3:6" x14ac:dyDescent="0.25">
      <c r="C86" t="b">
        <f>OR(A13, A13)</f>
        <v>1</v>
      </c>
      <c r="D86" t="b">
        <f>_xlfn.XOR(A13, A13)</f>
        <v>0</v>
      </c>
      <c r="E86" t="b">
        <f>AND(A13, A13)</f>
        <v>1</v>
      </c>
      <c r="F86" t="s">
        <v>133</v>
      </c>
    </row>
    <row r="88" spans="3:6" x14ac:dyDescent="0.25">
      <c r="C88" t="b">
        <f>OR(A1, A1)</f>
        <v>1</v>
      </c>
      <c r="D88" t="b">
        <f>_xlfn.XOR(A1, A1)</f>
        <v>0</v>
      </c>
      <c r="E88" t="b">
        <f>AND(A1, A1)</f>
        <v>1</v>
      </c>
      <c r="F88" t="s">
        <v>96</v>
      </c>
    </row>
    <row r="89" spans="3:6" x14ac:dyDescent="0.25">
      <c r="C89" t="b">
        <f>OR(A1, A2)</f>
        <v>1</v>
      </c>
      <c r="D89" t="b">
        <f>_xlfn.XOR(A1, A2)</f>
        <v>1</v>
      </c>
      <c r="E89" t="b">
        <f>AND(A1, A2)</f>
        <v>0</v>
      </c>
      <c r="F89" t="s">
        <v>97</v>
      </c>
    </row>
    <row r="90" spans="3:6" x14ac:dyDescent="0.25">
      <c r="C90" t="b">
        <f>OR(A2, A1)</f>
        <v>1</v>
      </c>
      <c r="D90" t="b">
        <f>_xlfn.XOR(A2, A1)</f>
        <v>1</v>
      </c>
      <c r="E90" t="b">
        <f>AND(A2, A1)</f>
        <v>0</v>
      </c>
      <c r="F90" t="s">
        <v>98</v>
      </c>
    </row>
    <row r="91" spans="3:6" x14ac:dyDescent="0.25">
      <c r="C91" t="b">
        <f>OR(A2, A2)</f>
        <v>0</v>
      </c>
      <c r="D91" t="b">
        <f>_xlfn.XOR(A2, A2)</f>
        <v>0</v>
      </c>
      <c r="E91" t="b">
        <f>AND(A2, A2)</f>
        <v>0</v>
      </c>
      <c r="F91" t="s">
        <v>99</v>
      </c>
    </row>
    <row r="93" spans="3:6" x14ac:dyDescent="0.25">
      <c r="C93" t="e">
        <f>OR(A3)</f>
        <v>#VALUE!</v>
      </c>
      <c r="D93" t="e">
        <f>_xlfn.XOR(A3)</f>
        <v>#VALUE!</v>
      </c>
      <c r="E93" t="e">
        <f>AND(A3)</f>
        <v>#VALUE!</v>
      </c>
      <c r="F93" t="s">
        <v>100</v>
      </c>
    </row>
    <row r="94" spans="3:6" x14ac:dyDescent="0.25">
      <c r="C94" t="e">
        <f>OR(A3:B3)</f>
        <v>#VALUE!</v>
      </c>
      <c r="D94" t="e">
        <f>_xlfn.XOR(A3:B3)</f>
        <v>#VALUE!</v>
      </c>
      <c r="E94" t="e">
        <f>AND(A3:B3)</f>
        <v>#VALUE!</v>
      </c>
      <c r="F94" t="s">
        <v>101</v>
      </c>
    </row>
    <row r="95" spans="3:6" x14ac:dyDescent="0.25">
      <c r="C95" t="e">
        <f>OR(A4)</f>
        <v>#VALUE!</v>
      </c>
      <c r="D95" t="e">
        <f>_xlfn.XOR(A4)</f>
        <v>#VALUE!</v>
      </c>
      <c r="E95" t="e">
        <f>AND(A4)</f>
        <v>#VALUE!</v>
      </c>
      <c r="F95" t="s">
        <v>102</v>
      </c>
    </row>
    <row r="96" spans="3:6" x14ac:dyDescent="0.25">
      <c r="C96" t="e">
        <f>OR(A4:B4)</f>
        <v>#VALUE!</v>
      </c>
      <c r="D96" t="e">
        <f>_xlfn.XOR(A4:B4)</f>
        <v>#VALUE!</v>
      </c>
      <c r="E96" t="e">
        <f>AND(A4:B4)</f>
        <v>#VALUE!</v>
      </c>
      <c r="F96" t="s">
        <v>103</v>
      </c>
    </row>
    <row r="97" spans="3:13" x14ac:dyDescent="0.25">
      <c r="C97" t="e">
        <f>OR(A5)</f>
        <v>#VALUE!</v>
      </c>
      <c r="D97" t="e">
        <f>_xlfn.XOR(A5)</f>
        <v>#VALUE!</v>
      </c>
      <c r="E97" t="e">
        <f>AND(A5)</f>
        <v>#VALUE!</v>
      </c>
      <c r="F97" t="s">
        <v>104</v>
      </c>
    </row>
    <row r="98" spans="3:13" x14ac:dyDescent="0.25">
      <c r="C98" t="e">
        <f>OR(A5:B5)</f>
        <v>#VALUE!</v>
      </c>
      <c r="D98" t="e">
        <f>_xlfn.XOR(A5:B5)</f>
        <v>#VALUE!</v>
      </c>
      <c r="E98" t="e">
        <f>AND(A5:B5)</f>
        <v>#VALUE!</v>
      </c>
      <c r="F98" t="s">
        <v>105</v>
      </c>
    </row>
    <row r="99" spans="3:13" x14ac:dyDescent="0.25">
      <c r="C99" t="e">
        <f>OR(A6)</f>
        <v>#VALUE!</v>
      </c>
      <c r="D99" t="e">
        <f>_xlfn.XOR(A6)</f>
        <v>#VALUE!</v>
      </c>
      <c r="E99" t="e">
        <f>AND(A6)</f>
        <v>#VALUE!</v>
      </c>
      <c r="F99" t="s">
        <v>106</v>
      </c>
      <c r="M99" s="1"/>
    </row>
    <row r="100" spans="3:13" x14ac:dyDescent="0.25">
      <c r="C100" t="e">
        <f>OR(A6:B6)</f>
        <v>#VALUE!</v>
      </c>
      <c r="D100" t="e">
        <f>_xlfn.XOR(A6:B6)</f>
        <v>#VALUE!</v>
      </c>
      <c r="E100" t="e">
        <f>AND(A6:B6)</f>
        <v>#VALUE!</v>
      </c>
      <c r="F100" t="s">
        <v>107</v>
      </c>
    </row>
    <row r="101" spans="3:13" x14ac:dyDescent="0.25">
      <c r="C101" s="1" t="e">
        <f>OR(A7)</f>
        <v>#VALUE!</v>
      </c>
      <c r="D101" s="1" t="e">
        <f>_xlfn.XOR(A7)</f>
        <v>#VALUE!</v>
      </c>
      <c r="E101" s="1" t="e">
        <f>AND(A7)</f>
        <v>#VALUE!</v>
      </c>
      <c r="F101" t="s">
        <v>108</v>
      </c>
    </row>
    <row r="102" spans="3:13" x14ac:dyDescent="0.25">
      <c r="C102" t="e">
        <f>OR(A7:B7)</f>
        <v>#VALUE!</v>
      </c>
      <c r="D102" t="e">
        <f>_xlfn.XOR(A7:B7)</f>
        <v>#VALUE!</v>
      </c>
      <c r="E102" t="e">
        <f>AND(A7:B7)</f>
        <v>#VALUE!</v>
      </c>
      <c r="F102" t="s">
        <v>109</v>
      </c>
    </row>
    <row r="103" spans="3:13" x14ac:dyDescent="0.25">
      <c r="C103" s="1" t="e">
        <f>OR(A8)</f>
        <v>#VALUE!</v>
      </c>
      <c r="D103" s="1" t="e">
        <f>_xlfn.XOR(A8)</f>
        <v>#VALUE!</v>
      </c>
      <c r="E103" s="1" t="e">
        <f>AND(A8)</f>
        <v>#VALUE!</v>
      </c>
      <c r="F103" t="s">
        <v>110</v>
      </c>
    </row>
    <row r="104" spans="3:13" x14ac:dyDescent="0.25">
      <c r="C104" t="e">
        <f>OR(A8:B8)</f>
        <v>#VALUE!</v>
      </c>
      <c r="D104" t="e">
        <f>_xlfn.XOR(A8:B8)</f>
        <v>#VALUE!</v>
      </c>
      <c r="E104" t="e">
        <f>AND(A8:B8)</f>
        <v>#VALUE!</v>
      </c>
      <c r="F104" t="s">
        <v>111</v>
      </c>
    </row>
    <row r="105" spans="3:13" x14ac:dyDescent="0.25">
      <c r="C105" t="e">
        <f>OR(A9)</f>
        <v>#VALUE!</v>
      </c>
      <c r="D105" t="e">
        <f>_xlfn.XOR(A9)</f>
        <v>#VALUE!</v>
      </c>
      <c r="E105" t="e">
        <f>AND(A9)</f>
        <v>#VALUE!</v>
      </c>
      <c r="F105" t="s">
        <v>112</v>
      </c>
    </row>
    <row r="106" spans="3:13" x14ac:dyDescent="0.25">
      <c r="C106" t="e">
        <f>OR(A9:B9)</f>
        <v>#VALUE!</v>
      </c>
      <c r="D106" t="e">
        <f>_xlfn.XOR(A9:B9)</f>
        <v>#VALUE!</v>
      </c>
      <c r="E106" t="e">
        <f>AND(A9:B9)</f>
        <v>#VALUE!</v>
      </c>
      <c r="F106" t="s">
        <v>113</v>
      </c>
    </row>
    <row r="107" spans="3:13" x14ac:dyDescent="0.25">
      <c r="C107" t="e">
        <f>OR(A10)</f>
        <v>#VALUE!</v>
      </c>
      <c r="D107" t="e">
        <f>_xlfn.XOR(A10)</f>
        <v>#VALUE!</v>
      </c>
      <c r="E107" t="e">
        <f>AND(A10)</f>
        <v>#VALUE!</v>
      </c>
      <c r="F107" t="s">
        <v>114</v>
      </c>
    </row>
    <row r="108" spans="3:13" x14ac:dyDescent="0.25">
      <c r="C108" t="e">
        <f>OR(A10:B10)</f>
        <v>#VALUE!</v>
      </c>
      <c r="D108" t="e">
        <f>_xlfn.XOR(A10:B10)</f>
        <v>#VALUE!</v>
      </c>
      <c r="E108" t="e">
        <f>AND(A10:B10)</f>
        <v>#VALUE!</v>
      </c>
      <c r="F108" t="s">
        <v>115</v>
      </c>
    </row>
    <row r="109" spans="3:13" x14ac:dyDescent="0.25">
      <c r="C109" t="e">
        <f>OR(A11)</f>
        <v>#VALUE!</v>
      </c>
      <c r="D109" t="e">
        <f>_xlfn.XOR(A11)</f>
        <v>#VALUE!</v>
      </c>
      <c r="E109" t="e">
        <f>AND(A11)</f>
        <v>#VALUE!</v>
      </c>
      <c r="F109" t="s">
        <v>116</v>
      </c>
    </row>
    <row r="110" spans="3:13" x14ac:dyDescent="0.25">
      <c r="C110" t="e">
        <f>OR(A11:B11)</f>
        <v>#VALUE!</v>
      </c>
      <c r="D110" t="e">
        <f>_xlfn.XOR(A11:B11)</f>
        <v>#VALUE!</v>
      </c>
      <c r="E110" t="e">
        <f>AND(A11:B11)</f>
        <v>#VALUE!</v>
      </c>
      <c r="F110" t="s">
        <v>117</v>
      </c>
    </row>
    <row r="112" spans="3:13" x14ac:dyDescent="0.25">
      <c r="C112" t="e">
        <f>OR(A14)</f>
        <v>#DIV/0!</v>
      </c>
      <c r="D112" t="e">
        <f>_xlfn.XOR(A14)</f>
        <v>#DIV/0!</v>
      </c>
      <c r="E112" t="e">
        <f>AND(A14)</f>
        <v>#DIV/0!</v>
      </c>
      <c r="F112" t="s">
        <v>134</v>
      </c>
    </row>
    <row r="113" spans="3:6" x14ac:dyDescent="0.25">
      <c r="C113" t="e">
        <f>OR(A16:B16)</f>
        <v>#VALUE!</v>
      </c>
      <c r="D113" t="e">
        <f>_xlfn.XOR(A16:B16)</f>
        <v>#VALUE!</v>
      </c>
      <c r="E113" t="e">
        <f>AND(A16:B16)</f>
        <v>#VALUE!</v>
      </c>
      <c r="F113" t="s">
        <v>135</v>
      </c>
    </row>
    <row r="114" spans="3:6" x14ac:dyDescent="0.25">
      <c r="C114" t="e">
        <f>OR(1/0)</f>
        <v>#DIV/0!</v>
      </c>
      <c r="D114" t="e">
        <f>_xlfn.XOR(1/0)</f>
        <v>#DIV/0!</v>
      </c>
      <c r="E114" t="e">
        <f>AND(1/0)</f>
        <v>#DIV/0!</v>
      </c>
      <c r="F114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Compare</vt:lpstr>
      <vt:lpstr>XOR</vt:lpstr>
      <vt:lpstr>AND XOR 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Gian Hancock</cp:lastModifiedBy>
  <dcterms:created xsi:type="dcterms:W3CDTF">2021-03-19T09:40:02Z</dcterms:created>
  <dcterms:modified xsi:type="dcterms:W3CDTF">2024-12-21T12:45:26Z</dcterms:modified>
</cp:coreProperties>
</file>