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7" i="1"/>
  <c r="K8"/>
  <c r="K9"/>
  <c r="K10"/>
  <c r="K11"/>
  <c r="K12"/>
  <c r="K13"/>
  <c r="K14"/>
  <c r="K15"/>
  <c r="K6"/>
  <c r="J7"/>
  <c r="J8"/>
  <c r="J9"/>
  <c r="J10"/>
  <c r="J11"/>
  <c r="J12"/>
  <c r="J13"/>
  <c r="J14"/>
  <c r="J15"/>
  <c r="G7"/>
  <c r="G8"/>
  <c r="G9"/>
  <c r="G10"/>
  <c r="G11"/>
  <c r="G12"/>
  <c r="G13"/>
  <c r="G14"/>
  <c r="G15"/>
  <c r="G6"/>
  <c r="F7"/>
  <c r="H7" s="1"/>
  <c r="I7" s="1"/>
  <c r="F8"/>
  <c r="H8" s="1"/>
  <c r="I8" s="1"/>
  <c r="F9"/>
  <c r="H9" s="1"/>
  <c r="I9" s="1"/>
  <c r="F10"/>
  <c r="H10" s="1"/>
  <c r="I10" s="1"/>
  <c r="F11"/>
  <c r="H11" s="1"/>
  <c r="I11" s="1"/>
  <c r="F12"/>
  <c r="H12" s="1"/>
  <c r="I12" s="1"/>
  <c r="F13"/>
  <c r="H13" s="1"/>
  <c r="I13" s="1"/>
  <c r="F14"/>
  <c r="H14" s="1"/>
  <c r="I14" s="1"/>
  <c r="F15"/>
  <c r="H15" s="1"/>
  <c r="I15" s="1"/>
  <c r="F6"/>
  <c r="J6" s="1"/>
  <c r="H6" l="1"/>
  <c r="I6" s="1"/>
</calcChain>
</file>

<file path=xl/sharedStrings.xml><?xml version="1.0" encoding="utf-8"?>
<sst xmlns="http://schemas.openxmlformats.org/spreadsheetml/2006/main" count="43" uniqueCount="41">
  <si>
    <t>TRƯỜNG ĐẠI HỌC THÀNH ĐÔNG</t>
  </si>
  <si>
    <t>KHOA CÔNG NGHỆ THÔNG TIN</t>
  </si>
  <si>
    <t>Phạm Văn Bảo</t>
  </si>
  <si>
    <t>Nguyễn Văn An</t>
  </si>
  <si>
    <t>Trần Thị Dung</t>
  </si>
  <si>
    <t>Phạm Thị Châu</t>
  </si>
  <si>
    <t>Trương Văn Hòa</t>
  </si>
  <si>
    <t>Trịnh Thị Lan</t>
  </si>
  <si>
    <t>Lê Văn Nam</t>
  </si>
  <si>
    <t>stt</t>
  </si>
  <si>
    <t>Họ Tên</t>
  </si>
  <si>
    <t>Nguyễn Thị Mai</t>
  </si>
  <si>
    <t>Lý Văn Phúc</t>
  </si>
  <si>
    <t>Triệu Văn Quang</t>
  </si>
  <si>
    <t>Mã Số</t>
  </si>
  <si>
    <t>A01</t>
  </si>
  <si>
    <t>C02</t>
  </si>
  <si>
    <t>D10</t>
  </si>
  <si>
    <t>B04</t>
  </si>
  <si>
    <t>B07</t>
  </si>
  <si>
    <t>C15</t>
  </si>
  <si>
    <t>B13</t>
  </si>
  <si>
    <t>B15</t>
  </si>
  <si>
    <t>A04</t>
  </si>
  <si>
    <t>D12</t>
  </si>
  <si>
    <t>Lương căn bản/ngày</t>
  </si>
  <si>
    <t>Ngày công</t>
  </si>
  <si>
    <t>Mã loại</t>
  </si>
  <si>
    <t>Số năm công tác</t>
  </si>
  <si>
    <t>Hệ số</t>
  </si>
  <si>
    <t>Lương</t>
  </si>
  <si>
    <t>Phụ cấp</t>
  </si>
  <si>
    <t>Thực lãnh</t>
  </si>
  <si>
    <t>BẢNG LƯƠNG THÁNG 8/2014</t>
  </si>
  <si>
    <t>Bảng tính hệ số</t>
  </si>
  <si>
    <t>1--&gt;9</t>
  </si>
  <si>
    <t>10--&gt;15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</si>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</sst>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7" sqref="J7"/>
    </sheetView>
  </sheetViews>
  <sheetFormatPr defaultRowHeight="15"/>
  <cols>
    <col min="2" max="2" width="18.5703125" customWidth="1"/>
    <col min="4" max="4" width="20.5703125" customWidth="1"/>
    <col min="5" max="5" width="10" customWidth="1"/>
    <col min="7" max="7" width="15.7109375" customWidth="1"/>
    <col min="8" max="8" width="18.7109375" customWidth="1"/>
    <col min="9" max="9" width="12.140625" customWidth="1"/>
    <col min="10" max="10" width="24.140625" customWidth="1"/>
  </cols>
  <sheetData>
    <row r="1" spans="1:11">
      <c r="A1" t="s">
        <v>0</v>
      </c>
    </row>
    <row r="2" spans="1:11">
      <c r="A2" t="s">
        <v>1</v>
      </c>
    </row>
    <row r="3" spans="1:11">
      <c r="E3" t="s">
        <v>33</v>
      </c>
    </row>
    <row r="5" spans="1:11">
      <c r="A5" s="1" t="s">
        <v>9</v>
      </c>
      <c r="B5" s="1" t="s">
        <v>10</v>
      </c>
      <c r="C5" s="1" t="s">
        <v>14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</row>
    <row r="6" spans="1:11">
      <c r="A6" s="1">
        <v>1</v>
      </c>
      <c r="B6" s="1" t="s">
        <v>2</v>
      </c>
      <c r="C6" s="1" t="s">
        <v>15</v>
      </c>
      <c r="D6" s="2">
        <v>60000</v>
      </c>
      <c r="E6" s="1">
        <v>23</v>
      </c>
      <c r="F6" s="1" t="str">
        <f>LEFT(C6,1)</f>
        <v>A</v>
      </c>
      <c r="G6" s="1" t="str">
        <f>RIGHT(C6,2)</f>
        <v>01</v>
      </c>
      <c r="H6" s="6">
        <f>HLOOKUP(F6,$H$19:$L$21,IF(RIGHT(C6,2)&lt;"10",2,3),0)</f>
        <v>4.4000000000000004</v>
      </c>
      <c r="I6" s="1">
        <f>H6*D6*IF(E6&gt;24,E6+(E6-24)*2,E6)</f>
        <v>6072000</v>
      </c>
      <c r="J6" s="1">
        <f>IF(F6="A",60000)+100000*G6</f>
        <v>160000</v>
      </c>
      <c r="K6" s="1">
        <f>I6+J6</f>
        <v>6232000</v>
      </c>
    </row>
    <row r="7" spans="1:11">
      <c r="A7" s="1">
        <v>2</v>
      </c>
      <c r="B7" s="1" t="s">
        <v>4</v>
      </c>
      <c r="C7" s="1" t="s">
        <v>16</v>
      </c>
      <c r="D7" s="2">
        <v>50000</v>
      </c>
      <c r="E7" s="1">
        <v>25</v>
      </c>
      <c r="F7" s="1" t="str">
        <f t="shared" ref="F7:F15" si="0">LEFT(C7,1)</f>
        <v>C</v>
      </c>
      <c r="G7" s="1" t="str">
        <f t="shared" ref="G7:G15" si="1">RIGHT(C7,2)</f>
        <v>02</v>
      </c>
      <c r="H7" s="6">
        <f t="shared" ref="H7:H15" si="2">HLOOKUP(F7,$H$19:$L$21,IF(RIGHT(C7,2)&lt;"10",2,3),0)</f>
        <v>2.34</v>
      </c>
      <c r="I7" s="1">
        <f t="shared" ref="I7:I15" si="3">H7*D7*IF(E7&gt;24,E7+(E7-24)*2,E7)</f>
        <v>3159000</v>
      </c>
      <c r="J7" s="1">
        <f t="shared" ref="J7:J15" si="4">IF(F7="A",60000)+100000*G7</f>
        <v>200000</v>
      </c>
      <c r="K7" s="1">
        <f t="shared" ref="K7:K15" si="5">I7+J7</f>
        <v>3359000</v>
      </c>
    </row>
    <row r="8" spans="1:11">
      <c r="A8" s="1">
        <v>2</v>
      </c>
      <c r="B8" s="1" t="s">
        <v>3</v>
      </c>
      <c r="C8" s="1" t="s">
        <v>17</v>
      </c>
      <c r="D8" s="2">
        <v>40000</v>
      </c>
      <c r="E8" s="1">
        <v>28</v>
      </c>
      <c r="F8" s="1" t="str">
        <f t="shared" si="0"/>
        <v>D</v>
      </c>
      <c r="G8" s="1" t="str">
        <f t="shared" si="1"/>
        <v>10</v>
      </c>
      <c r="H8" s="6">
        <f t="shared" si="2"/>
        <v>2.72</v>
      </c>
      <c r="I8" s="1">
        <f t="shared" si="3"/>
        <v>3916800.0000000005</v>
      </c>
      <c r="J8" s="1">
        <f t="shared" si="4"/>
        <v>1000000</v>
      </c>
      <c r="K8" s="1">
        <f t="shared" si="5"/>
        <v>4916800</v>
      </c>
    </row>
    <row r="9" spans="1:11">
      <c r="A9" s="1">
        <v>3</v>
      </c>
      <c r="B9" s="1" t="s">
        <v>5</v>
      </c>
      <c r="C9" s="1" t="s">
        <v>18</v>
      </c>
      <c r="D9" s="2">
        <v>55000</v>
      </c>
      <c r="E9" s="1">
        <v>24</v>
      </c>
      <c r="F9" s="1" t="str">
        <f t="shared" si="0"/>
        <v>B</v>
      </c>
      <c r="G9" s="1" t="str">
        <f t="shared" si="1"/>
        <v>04</v>
      </c>
      <c r="H9" s="6">
        <f t="shared" si="2"/>
        <v>4</v>
      </c>
      <c r="I9" s="1">
        <f t="shared" si="3"/>
        <v>5280000</v>
      </c>
      <c r="J9" s="1">
        <f t="shared" si="4"/>
        <v>400000</v>
      </c>
      <c r="K9" s="1">
        <f t="shared" si="5"/>
        <v>5680000</v>
      </c>
    </row>
    <row r="10" spans="1:11">
      <c r="A10" s="1">
        <v>4</v>
      </c>
      <c r="B10" s="1" t="s">
        <v>6</v>
      </c>
      <c r="C10" s="1" t="s">
        <v>19</v>
      </c>
      <c r="D10" s="2">
        <v>55000</v>
      </c>
      <c r="E10" s="1">
        <v>23</v>
      </c>
      <c r="F10" s="1" t="str">
        <f t="shared" si="0"/>
        <v>B</v>
      </c>
      <c r="G10" s="1" t="str">
        <f t="shared" si="1"/>
        <v>07</v>
      </c>
      <c r="H10" s="6">
        <f t="shared" si="2"/>
        <v>4</v>
      </c>
      <c r="I10" s="1">
        <f t="shared" si="3"/>
        <v>5060000</v>
      </c>
      <c r="J10" s="1">
        <f t="shared" si="4"/>
        <v>700000</v>
      </c>
      <c r="K10" s="1">
        <f t="shared" si="5"/>
        <v>5760000</v>
      </c>
    </row>
    <row r="11" spans="1:11">
      <c r="A11" s="1">
        <v>5</v>
      </c>
      <c r="B11" s="1" t="s">
        <v>7</v>
      </c>
      <c r="C11" s="1" t="s">
        <v>20</v>
      </c>
      <c r="D11" s="2">
        <v>50000</v>
      </c>
      <c r="E11" s="1">
        <v>25</v>
      </c>
      <c r="F11" s="1" t="str">
        <f t="shared" si="0"/>
        <v>C</v>
      </c>
      <c r="G11" s="1" t="str">
        <f t="shared" si="1"/>
        <v>15</v>
      </c>
      <c r="H11" s="6">
        <f t="shared" si="2"/>
        <v>3</v>
      </c>
      <c r="I11" s="1">
        <f t="shared" si="3"/>
        <v>4050000</v>
      </c>
      <c r="J11" s="1">
        <f t="shared" si="4"/>
        <v>1500000</v>
      </c>
      <c r="K11" s="1">
        <f t="shared" si="5"/>
        <v>5550000</v>
      </c>
    </row>
    <row r="12" spans="1:11">
      <c r="A12" s="1">
        <v>6</v>
      </c>
      <c r="B12" s="1" t="s">
        <v>8</v>
      </c>
      <c r="C12" s="1" t="s">
        <v>21</v>
      </c>
      <c r="D12" s="2">
        <v>55000</v>
      </c>
      <c r="E12" s="1">
        <v>25</v>
      </c>
      <c r="F12" s="1" t="str">
        <f t="shared" si="0"/>
        <v>B</v>
      </c>
      <c r="G12" s="1" t="str">
        <f t="shared" si="1"/>
        <v>13</v>
      </c>
      <c r="H12" s="6">
        <f t="shared" si="2"/>
        <v>4.68</v>
      </c>
      <c r="I12" s="1">
        <f t="shared" si="3"/>
        <v>6949799.9999999991</v>
      </c>
      <c r="J12" s="1">
        <f t="shared" si="4"/>
        <v>1300000</v>
      </c>
      <c r="K12" s="1">
        <f t="shared" si="5"/>
        <v>8249799.9999999991</v>
      </c>
    </row>
    <row r="13" spans="1:11">
      <c r="A13" s="1">
        <v>7</v>
      </c>
      <c r="B13" s="1" t="s">
        <v>11</v>
      </c>
      <c r="C13" s="1" t="s">
        <v>22</v>
      </c>
      <c r="D13" s="2">
        <v>55000</v>
      </c>
      <c r="E13" s="1">
        <v>25</v>
      </c>
      <c r="F13" s="1" t="str">
        <f t="shared" si="0"/>
        <v>B</v>
      </c>
      <c r="G13" s="1" t="str">
        <f t="shared" si="1"/>
        <v>15</v>
      </c>
      <c r="H13" s="6">
        <f t="shared" si="2"/>
        <v>4.68</v>
      </c>
      <c r="I13" s="1">
        <f t="shared" si="3"/>
        <v>6949799.9999999991</v>
      </c>
      <c r="J13" s="1">
        <f t="shared" si="4"/>
        <v>1500000</v>
      </c>
      <c r="K13" s="1">
        <f t="shared" si="5"/>
        <v>8449800</v>
      </c>
    </row>
    <row r="14" spans="1:11">
      <c r="A14" s="1">
        <v>8</v>
      </c>
      <c r="B14" s="1" t="s">
        <v>12</v>
      </c>
      <c r="C14" s="1" t="s">
        <v>23</v>
      </c>
      <c r="D14" s="2">
        <v>60000</v>
      </c>
      <c r="E14" s="1">
        <v>22</v>
      </c>
      <c r="F14" s="1" t="str">
        <f t="shared" si="0"/>
        <v>A</v>
      </c>
      <c r="G14" s="1" t="str">
        <f t="shared" si="1"/>
        <v>04</v>
      </c>
      <c r="H14" s="6">
        <f t="shared" si="2"/>
        <v>4.4000000000000004</v>
      </c>
      <c r="I14" s="1">
        <f t="shared" si="3"/>
        <v>5808000</v>
      </c>
      <c r="J14" s="1">
        <f t="shared" si="4"/>
        <v>460000</v>
      </c>
      <c r="K14" s="1">
        <f t="shared" si="5"/>
        <v>6268000</v>
      </c>
    </row>
    <row r="15" spans="1:11">
      <c r="A15" s="1">
        <v>9</v>
      </c>
      <c r="B15" s="1" t="s">
        <v>13</v>
      </c>
      <c r="C15" s="1" t="s">
        <v>24</v>
      </c>
      <c r="D15" s="2">
        <v>40000</v>
      </c>
      <c r="E15" s="1">
        <v>28</v>
      </c>
      <c r="F15" s="1" t="str">
        <f t="shared" si="0"/>
        <v>D</v>
      </c>
      <c r="G15" s="1" t="str">
        <f t="shared" si="1"/>
        <v>12</v>
      </c>
      <c r="H15" s="6">
        <f t="shared" si="2"/>
        <v>2.72</v>
      </c>
      <c r="I15" s="1">
        <f t="shared" si="3"/>
        <v>3916800.0000000005</v>
      </c>
      <c r="J15" s="1">
        <f t="shared" si="4"/>
        <v>1200000</v>
      </c>
      <c r="K15" s="1">
        <f t="shared" si="5"/>
        <v>5116800</v>
      </c>
    </row>
    <row r="18" spans="7:12">
      <c r="G18" s="3" t="s">
        <v>34</v>
      </c>
      <c r="H18" s="4"/>
      <c r="I18" s="4"/>
      <c r="J18" s="4"/>
      <c r="K18" s="4"/>
      <c r="L18" s="5"/>
    </row>
    <row r="19" spans="7:12">
      <c r="G19" s="1"/>
      <c r="H19" s="1" t="s">
        <v>27</v>
      </c>
      <c r="I19" s="1" t="s">
        <v>37</v>
      </c>
      <c r="J19" s="1" t="s">
        <v>38</v>
      </c>
      <c r="K19" s="1" t="s">
        <v>39</v>
      </c>
      <c r="L19" s="1" t="s">
        <v>40</v>
      </c>
    </row>
    <row r="20" spans="7:12">
      <c r="G20" s="7" t="s">
        <v>28</v>
      </c>
      <c r="H20" s="1" t="s">
        <v>35</v>
      </c>
      <c r="I20" s="6">
        <v>4.4000000000000004</v>
      </c>
      <c r="J20" s="6">
        <v>4</v>
      </c>
      <c r="K20" s="6">
        <v>2.34</v>
      </c>
      <c r="L20" s="6">
        <v>2.1</v>
      </c>
    </row>
    <row r="21" spans="7:12">
      <c r="G21" s="8"/>
      <c r="H21" s="1" t="s">
        <v>36</v>
      </c>
      <c r="I21" s="6">
        <v>5.08</v>
      </c>
      <c r="J21" s="6">
        <v>4.68</v>
      </c>
      <c r="K21" s="6">
        <v>3</v>
      </c>
      <c r="L21" s="6">
        <v>2.72</v>
      </c>
    </row>
  </sheetData>
  <mergeCells count="2">
    <mergeCell ref="G20:G21"/>
    <mergeCell ref="G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2017-12-23T07:05:00Z</dcterms:created>
  <dcterms:modified xsi:type="dcterms:W3CDTF">2017-12-23T08:35:33Z</dcterms:modified>
</cp:coreProperties>
</file>