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Windows Phone\XNA\PlantsVsZombies\XN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J10" i="1" l="1"/>
  <c r="J5" i="1"/>
  <c r="J3" i="1"/>
  <c r="J19" i="1"/>
  <c r="J18" i="1"/>
  <c r="J2" i="1"/>
  <c r="J15" i="1"/>
  <c r="J14" i="1"/>
  <c r="J20" i="1"/>
  <c r="J13" i="1"/>
  <c r="J17" i="1"/>
  <c r="J4" i="1"/>
  <c r="J9" i="1"/>
  <c r="J6" i="1"/>
  <c r="J12" i="1"/>
  <c r="J16" i="1"/>
  <c r="J11" i="1"/>
  <c r="J8" i="1"/>
  <c r="J7" i="1"/>
  <c r="F10" i="1"/>
  <c r="F5" i="1"/>
  <c r="F3" i="1"/>
  <c r="F19" i="1"/>
  <c r="F18" i="1"/>
  <c r="F2" i="1"/>
  <c r="F15" i="1"/>
  <c r="F14" i="1"/>
  <c r="F20" i="1"/>
  <c r="F13" i="1"/>
  <c r="F17" i="1"/>
  <c r="F4" i="1"/>
  <c r="F9" i="1"/>
  <c r="F6" i="1"/>
  <c r="F12" i="1"/>
  <c r="F16" i="1"/>
  <c r="F11" i="1"/>
  <c r="F8" i="1"/>
  <c r="F7" i="1"/>
  <c r="K16" i="1" l="1"/>
  <c r="K14" i="1"/>
  <c r="K4" i="1"/>
  <c r="K10" i="1"/>
  <c r="K20" i="1"/>
  <c r="K11" i="1"/>
  <c r="K8" i="1"/>
  <c r="K6" i="1"/>
  <c r="K13" i="1"/>
  <c r="K2" i="1"/>
  <c r="K5" i="1"/>
  <c r="K9" i="1"/>
  <c r="K7" i="1"/>
  <c r="K12" i="1"/>
  <c r="K17" i="1"/>
  <c r="K15" i="1"/>
  <c r="K3" i="1"/>
  <c r="K18" i="1"/>
  <c r="K19" i="1"/>
  <c r="L2" i="1" l="1"/>
  <c r="L9" i="1"/>
  <c r="L3" i="1"/>
  <c r="L14" i="1"/>
  <c r="L15" i="1"/>
  <c r="L17" i="1"/>
  <c r="L7" i="1"/>
  <c r="L18" i="1"/>
  <c r="L12" i="1"/>
  <c r="L5" i="1"/>
  <c r="L8" i="1"/>
  <c r="L11" i="1"/>
  <c r="L19" i="1"/>
  <c r="L20" i="1"/>
  <c r="L6" i="1"/>
  <c r="L16" i="1"/>
  <c r="L10" i="1"/>
  <c r="L13" i="1"/>
  <c r="L4" i="1"/>
</calcChain>
</file>

<file path=xl/sharedStrings.xml><?xml version="1.0" encoding="utf-8"?>
<sst xmlns="http://schemas.openxmlformats.org/spreadsheetml/2006/main" count="75" uniqueCount="59">
  <si>
    <t>Zombie name</t>
  </si>
  <si>
    <t>Type</t>
  </si>
  <si>
    <t>Attack</t>
  </si>
  <si>
    <t>Attack Speed</t>
  </si>
  <si>
    <t>HP</t>
  </si>
  <si>
    <t>Movement velocity</t>
  </si>
  <si>
    <t>Point</t>
  </si>
  <si>
    <t>Tattered</t>
  </si>
  <si>
    <t>Skeletons</t>
  </si>
  <si>
    <t>GiantSkeletonSword</t>
  </si>
  <si>
    <t>Skeleton</t>
  </si>
  <si>
    <t>BarrowWight</t>
  </si>
  <si>
    <t>GiantSkeletonBlade</t>
  </si>
  <si>
    <t>BoneGolem</t>
  </si>
  <si>
    <t>Spider</t>
  </si>
  <si>
    <t>Spiders</t>
  </si>
  <si>
    <t>Remorhaz</t>
  </si>
  <si>
    <t>Giant</t>
  </si>
  <si>
    <t>Drider</t>
  </si>
  <si>
    <t>Vampire</t>
  </si>
  <si>
    <t>Zombies</t>
  </si>
  <si>
    <t>Ravel</t>
  </si>
  <si>
    <t>Nupperibo</t>
  </si>
  <si>
    <t>Nameless</t>
  </si>
  <si>
    <t>Mummy</t>
  </si>
  <si>
    <t>Lemure</t>
  </si>
  <si>
    <t>Histachii</t>
  </si>
  <si>
    <t>Ghoul</t>
  </si>
  <si>
    <t>Drowded</t>
  </si>
  <si>
    <t>Rank</t>
  </si>
  <si>
    <t>Images</t>
  </si>
  <si>
    <t>G:\Projects\Windows Phone\XNA\PlantsVsZombies\XNA\PlantsVsZombies\PlantsVsZombies\PlantsVsZombiesContent\Images\Zombies\Skeletons\Tattered</t>
  </si>
  <si>
    <t>G:\Projects\Windows Phone\XNA\PlantsVsZombies\XNA\PlantsVsZombies\PlantsVsZombies\PlantsVsZombiesContent\Images\Zombies\Skeletons\GiantSkeletonSword</t>
  </si>
  <si>
    <t>G:\Projects\Windows Phone\XNA\PlantsVsZombies\XNA\PlantsVsZombies\PlantsVsZombies\PlantsVsZombiesContent\Images\Zombies\Skeletons\Skeleton</t>
  </si>
  <si>
    <t>G:\Projects\Windows Phone\XNA\PlantsVsZombies\XNA\PlantsVsZombies\PlantsVsZombies\PlantsVsZombiesContent\Images\Zombies\Skeletons\BarrowWight</t>
  </si>
  <si>
    <t>G:\Projects\Windows Phone\XNA\PlantsVsZombies\XNA\PlantsVsZombies\PlantsVsZombies\PlantsVsZombiesContent\Images\Zombies\Skeletons\GiantSkeletonBlade</t>
  </si>
  <si>
    <t>G:\Projects\Windows Phone\XNA\PlantsVsZombies\XNA\PlantsVsZombies\PlantsVsZombies\PlantsVsZombiesContent\Images\Zombies\Skeletons\BoneGolem</t>
  </si>
  <si>
    <t>G:\Projects\Windows Phone\XNA\PlantsVsZombies\XNA\PlantsVsZombies\PlantsVsZombies\PlantsVsZombiesContent\Images\Zombies\Spiders\Spider</t>
  </si>
  <si>
    <t>G:\Projects\Windows Phone\XNA\PlantsVsZombies\XNA\PlantsVsZombies\PlantsVsZombies\PlantsVsZombiesContent\Images\Zombies\Spiders\Remorhaz</t>
  </si>
  <si>
    <t>G:\Projects\Windows Phone\XNA\PlantsVsZombies\XNA\PlantsVsZombies\PlantsVsZombies\PlantsVsZombiesContent\Images\Zombies\Spiders\Giant</t>
  </si>
  <si>
    <t>G:\Projects\Windows Phone\XNA\PlantsVsZombies\XNA\PlantsVsZombies\PlantsVsZombies\PlantsVsZombiesContent\Images\Zombies\Spiders\Drider</t>
  </si>
  <si>
    <t>G:\Projects\Windows Phone\XNA\PlantsVsZombies\XNA\PlantsVsZombies\PlantsVsZombies\PlantsVsZombiesContent\Images\Zombies\Zombies\Vampire</t>
  </si>
  <si>
    <t>G:\Projects\Windows Phone\XNA\PlantsVsZombies\XNA\PlantsVsZombies\PlantsVsZombies\PlantsVsZombiesContent\Images\Zombies\Zombies\Nameless</t>
  </si>
  <si>
    <t>G:\Projects\Windows Phone\XNA\PlantsVsZombies\XNA\PlantsVsZombies\PlantsVsZombies\PlantsVsZombiesContent\Images\Zombies\Zombies\Mummy</t>
  </si>
  <si>
    <t>G:\Projects\Windows Phone\XNA\PlantsVsZombies\XNA\PlantsVsZombies\PlantsVsZombies\PlantsVsZombiesContent\Images\Zombies\Zombies\Lemure</t>
  </si>
  <si>
    <t>G:\Projects\Windows Phone\XNA\PlantsVsZombies\XNA\PlantsVsZombies\PlantsVsZombies\PlantsVsZombiesContent\Images\Zombies\Zombies\Histachii</t>
  </si>
  <si>
    <t>G:\Projects\Windows Phone\XNA\PlantsVsZombies\XNA\PlantsVsZombies\PlantsVsZombies\PlantsVsZombiesContent\Images\Zombies\Zombies\Ghoul</t>
  </si>
  <si>
    <t>G:\Projects\Windows Phone\XNA\PlantsVsZombies\XNA\PlantsVsZombies\PlantsVsZombies\PlantsVsZombiesContent\Images\Zombies\Zombies\Drowded</t>
  </si>
  <si>
    <t>"G:\Projects\Windows Phone\XNA\PlantsVsZombies\XNA\PlantsVsZombies\PlantsVsZombies\PlantsVsZombiesContent\Images\Zombies\Zombies\Ravel"</t>
  </si>
  <si>
    <t>"G:\Projects\Windows Phone\XNA\PlantsVsZombies\XNA\PlantsVsZombies\PlantsVsZombies\PlantsVsZombiesContent\Images\Zombies\Zombies\Nupperibo"</t>
  </si>
  <si>
    <t>Damage</t>
  </si>
  <si>
    <t>Defense</t>
  </si>
  <si>
    <t>AttackRate</t>
  </si>
  <si>
    <t>FootAttackX</t>
  </si>
  <si>
    <t>FootAttackY</t>
  </si>
  <si>
    <t>FootDeathX</t>
  </si>
  <si>
    <t>FootDeathY</t>
  </si>
  <si>
    <t>FootWalkX</t>
  </si>
  <si>
    <t>FootWalkY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</si>
</sst>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lantsVsZombies/PlantsVsZombies/PlantsVsZombiesContent/Images/Zombies/Spiders/Giant" TargetMode="External"/><Relationship Id="rId13" Type="http://schemas.openxmlformats.org/officeDocument/2006/relationships/hyperlink" Target="PlantsVsZombies/PlantsVsZombies/PlantsVsZombiesContent/Images/Zombies/Zombies/Nameless" TargetMode="External"/><Relationship Id="rId18" Type="http://schemas.openxmlformats.org/officeDocument/2006/relationships/hyperlink" Target="PlantsVsZombies/PlantsVsZombies/PlantsVsZombiesContent/Images/Zombies/Zombies/Drowded" TargetMode="External"/><Relationship Id="rId3" Type="http://schemas.openxmlformats.org/officeDocument/2006/relationships/hyperlink" Target="PlantsVsZombies/PlantsVsZombies/PlantsVsZombiesContent/Images/Zombies/Skeletons/BarrowWight" TargetMode="External"/><Relationship Id="rId7" Type="http://schemas.openxmlformats.org/officeDocument/2006/relationships/hyperlink" Target="PlantsVsZombies/PlantsVsZombies/PlantsVsZombiesContent/Images/Zombies/Spiders/Remorhaz" TargetMode="External"/><Relationship Id="rId12" Type="http://schemas.openxmlformats.org/officeDocument/2006/relationships/hyperlink" Target="PlantsVsZombies/PlantsVsZombies/PlantsVsZombiesContent/Images/Zombies/Zombies/Nupperibo" TargetMode="External"/><Relationship Id="rId17" Type="http://schemas.openxmlformats.org/officeDocument/2006/relationships/hyperlink" Target="PlantsVsZombies/PlantsVsZombies/PlantsVsZombiesContent/Images/Zombies/Zombies/Ghoul" TargetMode="External"/><Relationship Id="rId2" Type="http://schemas.openxmlformats.org/officeDocument/2006/relationships/hyperlink" Target="PlantsVsZombies/PlantsVsZombies/PlantsVsZombiesContent/Images/Zombies/Skeletons/Skeleton" TargetMode="External"/><Relationship Id="rId16" Type="http://schemas.openxmlformats.org/officeDocument/2006/relationships/hyperlink" Target="PlantsVsZombies/PlantsVsZombies/PlantsVsZombiesContent/Images/Zombies/Zombies/Histachii" TargetMode="External"/><Relationship Id="rId1" Type="http://schemas.openxmlformats.org/officeDocument/2006/relationships/hyperlink" Target="PlantsVsZombies/PlantsVsZombies/PlantsVsZombiesContent/Images/Zombies/Skeletons/GiantSkeletonSword" TargetMode="External"/><Relationship Id="rId6" Type="http://schemas.openxmlformats.org/officeDocument/2006/relationships/hyperlink" Target="PlantsVsZombies/PlantsVsZombies/PlantsVsZombiesContent/Images/Zombies/Spiders/Spider" TargetMode="External"/><Relationship Id="rId11" Type="http://schemas.openxmlformats.org/officeDocument/2006/relationships/hyperlink" Target="PlantsVsZombies/PlantsVsZombies/PlantsVsZombiesContent/Images/Zombies/Zombies/Ravel" TargetMode="External"/><Relationship Id="rId5" Type="http://schemas.openxmlformats.org/officeDocument/2006/relationships/hyperlink" Target="PlantsVsZombies/PlantsVsZombies/PlantsVsZombiesContent/Images/Zombies/Skeletons/BoneGolem" TargetMode="External"/><Relationship Id="rId15" Type="http://schemas.openxmlformats.org/officeDocument/2006/relationships/hyperlink" Target="PlantsVsZombies/PlantsVsZombies/PlantsVsZombiesContent/Images/Zombies/Zombies/Lemure" TargetMode="External"/><Relationship Id="rId10" Type="http://schemas.openxmlformats.org/officeDocument/2006/relationships/hyperlink" Target="PlantsVsZombies/PlantsVsZombies/PlantsVsZombiesContent/Images/Zombies/Zombies/Vampir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PlantsVsZombies/PlantsVsZombies/PlantsVsZombiesContent/Images/Zombies/Skeletons/GiantSkeletonBlade" TargetMode="External"/><Relationship Id="rId9" Type="http://schemas.openxmlformats.org/officeDocument/2006/relationships/hyperlink" Target="PlantsVsZombies/PlantsVsZombies/PlantsVsZombiesContent/Images/Zombies/Spiders/Drider" TargetMode="External"/><Relationship Id="rId14" Type="http://schemas.openxmlformats.org/officeDocument/2006/relationships/hyperlink" Target="PlantsVsZombies/PlantsVsZombies/PlantsVsZombiesContent/Images/Zombies/Zombies/Mum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Q1" sqref="Q1:R1048576"/>
    </sheetView>
  </sheetViews>
  <sheetFormatPr defaultRowHeight="15" x14ac:dyDescent="0.25"/>
  <cols>
    <col min="1" max="1" width="19.42578125" bestFit="1" customWidth="1"/>
    <col min="2" max="2" width="9.7109375" bestFit="1" customWidth="1"/>
    <col min="3" max="3" width="16.5703125" hidden="1" customWidth="1"/>
    <col min="4" max="4" width="18.42578125" bestFit="1" customWidth="1"/>
    <col min="5" max="5" width="8.7109375" customWidth="1"/>
    <col min="6" max="6" width="8.7109375" style="1" hidden="1" customWidth="1"/>
    <col min="8" max="8" width="12.5703125" hidden="1" customWidth="1"/>
    <col min="9" max="9" width="12.5703125" customWidth="1"/>
    <col min="10" max="10" width="11.7109375" style="1" hidden="1" customWidth="1"/>
    <col min="11" max="11" width="0" style="4" hidden="1" customWidth="1"/>
    <col min="12" max="12" width="13.28515625" hidden="1" customWidth="1"/>
    <col min="13" max="13" width="11.7109375" bestFit="1" customWidth="1"/>
    <col min="14" max="14" width="11.5703125" bestFit="1" customWidth="1"/>
    <col min="15" max="15" width="11.42578125" bestFit="1" customWidth="1"/>
    <col min="16" max="16" width="11.28515625" bestFit="1" customWidth="1"/>
    <col min="17" max="17" width="10.5703125" bestFit="1" customWidth="1"/>
    <col min="18" max="18" width="10.42578125" bestFit="1" customWidth="1"/>
  </cols>
  <sheetData>
    <row r="1" spans="1:20" x14ac:dyDescent="0.25">
      <c r="A1" t="s">
        <v>0</v>
      </c>
      <c r="B1" t="s">
        <v>1</v>
      </c>
      <c r="C1" t="s">
        <v>30</v>
      </c>
      <c r="D1" t="s">
        <v>5</v>
      </c>
      <c r="E1" t="s">
        <v>4</v>
      </c>
      <c r="F1" s="1" t="s">
        <v>51</v>
      </c>
      <c r="G1" t="s">
        <v>50</v>
      </c>
      <c r="H1" t="s">
        <v>3</v>
      </c>
      <c r="I1" t="s">
        <v>52</v>
      </c>
      <c r="J1" s="1" t="s">
        <v>2</v>
      </c>
      <c r="K1" s="4" t="s">
        <v>6</v>
      </c>
      <c r="L1" t="s">
        <v>29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</row>
    <row r="2" spans="1:20" x14ac:dyDescent="0.25">
      <c r="A2" t="s">
        <v>14</v>
      </c>
      <c r="B2" t="s">
        <v>15</v>
      </c>
      <c r="C2" s="2" t="s">
        <v>37</v>
      </c>
      <c r="D2" s="3">
        <v>31</v>
      </c>
      <c r="E2" s="3">
        <v>70</v>
      </c>
      <c r="F2" s="1">
        <f t="shared" ref="F2:F20" si="0">D2*E2*0.01</f>
        <v>21.7</v>
      </c>
      <c r="G2" s="3">
        <v>7</v>
      </c>
      <c r="H2">
        <v>1</v>
      </c>
      <c r="I2">
        <f>ROUND(H2/33,2)</f>
        <v>0.03</v>
      </c>
      <c r="J2" s="1">
        <f t="shared" ref="J2:J20" si="1">G2*H2*(0.3 + 0.7*E2*0.01)</f>
        <v>5.53</v>
      </c>
      <c r="K2" s="4">
        <f t="shared" ref="K2:K20" si="2">J2+F2</f>
        <v>27.23</v>
      </c>
      <c r="L2">
        <f>RANK(K2,$K$2:$K$20, 0)</f>
        <v>19</v>
      </c>
      <c r="M2">
        <v>12</v>
      </c>
      <c r="N2">
        <v>38</v>
      </c>
      <c r="O2">
        <v>2</v>
      </c>
      <c r="P2">
        <v>36</v>
      </c>
      <c r="Q2">
        <v>5</v>
      </c>
      <c r="R2">
        <v>29</v>
      </c>
      <c r="T2" s="3">
        <v>26</v>
      </c>
    </row>
    <row r="3" spans="1:20" x14ac:dyDescent="0.25">
      <c r="A3" t="s">
        <v>11</v>
      </c>
      <c r="B3" t="s">
        <v>8</v>
      </c>
      <c r="C3" s="2" t="s">
        <v>34</v>
      </c>
      <c r="D3" s="3">
        <v>17</v>
      </c>
      <c r="E3" s="3">
        <v>100</v>
      </c>
      <c r="F3" s="1">
        <f t="shared" si="0"/>
        <v>17</v>
      </c>
      <c r="G3" s="3">
        <v>12</v>
      </c>
      <c r="H3">
        <v>1</v>
      </c>
      <c r="I3">
        <f t="shared" ref="I3:I20" si="3">ROUND(H3/33,2)</f>
        <v>0.03</v>
      </c>
      <c r="J3" s="1">
        <f t="shared" si="1"/>
        <v>12</v>
      </c>
      <c r="K3" s="4">
        <f t="shared" si="2"/>
        <v>29</v>
      </c>
      <c r="L3">
        <f t="shared" ref="L3:L20" si="4">RANK(K3,$K$2:$K$20, 0)</f>
        <v>18</v>
      </c>
      <c r="M3">
        <v>18</v>
      </c>
      <c r="N3">
        <v>92</v>
      </c>
      <c r="O3">
        <v>18</v>
      </c>
      <c r="P3">
        <v>92</v>
      </c>
      <c r="Q3">
        <v>10</v>
      </c>
      <c r="R3">
        <v>72</v>
      </c>
      <c r="T3" s="3">
        <v>12</v>
      </c>
    </row>
    <row r="4" spans="1:20" x14ac:dyDescent="0.25">
      <c r="A4" t="s">
        <v>22</v>
      </c>
      <c r="B4" t="s">
        <v>20</v>
      </c>
      <c r="C4" s="2" t="s">
        <v>49</v>
      </c>
      <c r="D4" s="3">
        <v>12</v>
      </c>
      <c r="E4" s="3">
        <v>140</v>
      </c>
      <c r="F4" s="1">
        <f t="shared" si="0"/>
        <v>16.8</v>
      </c>
      <c r="G4" s="3">
        <v>13</v>
      </c>
      <c r="H4">
        <v>1</v>
      </c>
      <c r="I4">
        <f t="shared" si="3"/>
        <v>0.03</v>
      </c>
      <c r="J4" s="1">
        <f t="shared" si="1"/>
        <v>16.64</v>
      </c>
      <c r="K4" s="4">
        <f t="shared" si="2"/>
        <v>33.44</v>
      </c>
      <c r="L4">
        <f t="shared" si="4"/>
        <v>16</v>
      </c>
      <c r="M4">
        <v>19</v>
      </c>
      <c r="N4">
        <v>82</v>
      </c>
      <c r="O4">
        <v>18</v>
      </c>
      <c r="P4">
        <v>71</v>
      </c>
      <c r="Q4">
        <v>10</v>
      </c>
      <c r="R4">
        <v>62</v>
      </c>
      <c r="T4" s="3">
        <v>7</v>
      </c>
    </row>
    <row r="5" spans="1:20" x14ac:dyDescent="0.25">
      <c r="A5" t="s">
        <v>10</v>
      </c>
      <c r="B5" t="s">
        <v>8</v>
      </c>
      <c r="C5" s="2" t="s">
        <v>33</v>
      </c>
      <c r="D5" s="3">
        <v>17</v>
      </c>
      <c r="E5" s="3">
        <v>100</v>
      </c>
      <c r="F5" s="1">
        <f t="shared" si="0"/>
        <v>17</v>
      </c>
      <c r="G5" s="3">
        <v>16</v>
      </c>
      <c r="H5">
        <v>1</v>
      </c>
      <c r="I5">
        <f t="shared" si="3"/>
        <v>0.03</v>
      </c>
      <c r="J5" s="1">
        <f t="shared" si="1"/>
        <v>16</v>
      </c>
      <c r="K5" s="4">
        <f t="shared" si="2"/>
        <v>33</v>
      </c>
      <c r="L5">
        <f t="shared" si="4"/>
        <v>17</v>
      </c>
      <c r="M5">
        <v>32</v>
      </c>
      <c r="N5">
        <v>89</v>
      </c>
      <c r="O5">
        <v>52</v>
      </c>
      <c r="P5">
        <v>97</v>
      </c>
      <c r="Q5">
        <v>3</v>
      </c>
      <c r="R5">
        <v>74</v>
      </c>
      <c r="T5" s="3">
        <v>12</v>
      </c>
    </row>
    <row r="6" spans="1:20" x14ac:dyDescent="0.25">
      <c r="A6" t="s">
        <v>24</v>
      </c>
      <c r="B6" t="s">
        <v>20</v>
      </c>
      <c r="C6" s="2" t="s">
        <v>43</v>
      </c>
      <c r="D6" s="3">
        <v>17</v>
      </c>
      <c r="E6" s="3">
        <v>150</v>
      </c>
      <c r="F6" s="1">
        <f t="shared" si="0"/>
        <v>25.5</v>
      </c>
      <c r="G6" s="3">
        <v>10</v>
      </c>
      <c r="H6">
        <v>1</v>
      </c>
      <c r="I6">
        <f t="shared" si="3"/>
        <v>0.03</v>
      </c>
      <c r="J6" s="1">
        <f t="shared" si="1"/>
        <v>13.5</v>
      </c>
      <c r="K6" s="4">
        <f t="shared" si="2"/>
        <v>39</v>
      </c>
      <c r="L6">
        <f t="shared" si="4"/>
        <v>14</v>
      </c>
      <c r="M6">
        <v>32</v>
      </c>
      <c r="N6">
        <v>81</v>
      </c>
      <c r="O6">
        <v>20</v>
      </c>
      <c r="P6">
        <v>79</v>
      </c>
      <c r="Q6">
        <v>5</v>
      </c>
      <c r="R6">
        <v>72</v>
      </c>
      <c r="T6" s="3">
        <v>12</v>
      </c>
    </row>
    <row r="7" spans="1:20" x14ac:dyDescent="0.25">
      <c r="A7" t="s">
        <v>7</v>
      </c>
      <c r="B7" t="s">
        <v>8</v>
      </c>
      <c r="C7" s="2" t="s">
        <v>31</v>
      </c>
      <c r="D7" s="3">
        <v>17</v>
      </c>
      <c r="E7" s="3">
        <v>120</v>
      </c>
      <c r="F7" s="1">
        <f t="shared" si="0"/>
        <v>20.400000000000002</v>
      </c>
      <c r="G7" s="3">
        <v>16</v>
      </c>
      <c r="H7">
        <v>1</v>
      </c>
      <c r="I7">
        <f t="shared" si="3"/>
        <v>0.03</v>
      </c>
      <c r="J7" s="1">
        <f t="shared" si="1"/>
        <v>18.239999999999998</v>
      </c>
      <c r="K7" s="4">
        <f t="shared" si="2"/>
        <v>38.64</v>
      </c>
      <c r="L7">
        <f t="shared" si="4"/>
        <v>15</v>
      </c>
      <c r="M7">
        <v>20</v>
      </c>
      <c r="N7">
        <v>99</v>
      </c>
      <c r="O7">
        <v>26</v>
      </c>
      <c r="P7">
        <v>93</v>
      </c>
      <c r="Q7">
        <v>10</v>
      </c>
      <c r="R7">
        <v>87</v>
      </c>
      <c r="T7" s="3">
        <v>12</v>
      </c>
    </row>
    <row r="8" spans="1:20" x14ac:dyDescent="0.25">
      <c r="A8" t="s">
        <v>28</v>
      </c>
      <c r="B8" t="s">
        <v>20</v>
      </c>
      <c r="C8" s="2" t="s">
        <v>47</v>
      </c>
      <c r="D8" s="3">
        <v>12</v>
      </c>
      <c r="E8" s="3">
        <v>160</v>
      </c>
      <c r="F8" s="1">
        <f t="shared" si="0"/>
        <v>19.2</v>
      </c>
      <c r="G8" s="3">
        <v>16</v>
      </c>
      <c r="H8">
        <v>1</v>
      </c>
      <c r="I8">
        <f t="shared" si="3"/>
        <v>0.03</v>
      </c>
      <c r="J8" s="1">
        <f t="shared" si="1"/>
        <v>22.720000000000002</v>
      </c>
      <c r="K8" s="4">
        <f t="shared" si="2"/>
        <v>41.92</v>
      </c>
      <c r="L8">
        <f t="shared" si="4"/>
        <v>13</v>
      </c>
      <c r="M8">
        <v>14</v>
      </c>
      <c r="N8">
        <v>78</v>
      </c>
      <c r="O8">
        <v>19</v>
      </c>
      <c r="P8">
        <v>76</v>
      </c>
      <c r="Q8">
        <v>14</v>
      </c>
      <c r="R8">
        <v>77</v>
      </c>
      <c r="T8" s="3">
        <v>7</v>
      </c>
    </row>
    <row r="9" spans="1:20" x14ac:dyDescent="0.25">
      <c r="A9" t="s">
        <v>23</v>
      </c>
      <c r="B9" t="s">
        <v>20</v>
      </c>
      <c r="C9" s="2" t="s">
        <v>42</v>
      </c>
      <c r="D9" s="3">
        <v>29</v>
      </c>
      <c r="E9" s="3">
        <v>120</v>
      </c>
      <c r="F9" s="1">
        <f t="shared" si="0"/>
        <v>34.800000000000004</v>
      </c>
      <c r="G9" s="3">
        <v>7</v>
      </c>
      <c r="H9">
        <v>1</v>
      </c>
      <c r="I9">
        <f t="shared" si="3"/>
        <v>0.03</v>
      </c>
      <c r="J9" s="1">
        <f t="shared" si="1"/>
        <v>7.9799999999999995</v>
      </c>
      <c r="K9" s="4">
        <f t="shared" si="2"/>
        <v>42.78</v>
      </c>
      <c r="L9">
        <f t="shared" si="4"/>
        <v>12</v>
      </c>
      <c r="M9">
        <v>15</v>
      </c>
      <c r="N9">
        <v>101</v>
      </c>
      <c r="O9">
        <v>48</v>
      </c>
      <c r="P9">
        <v>95</v>
      </c>
      <c r="Q9">
        <v>3</v>
      </c>
      <c r="R9">
        <v>93</v>
      </c>
      <c r="T9" s="3">
        <v>24</v>
      </c>
    </row>
    <row r="10" spans="1:20" x14ac:dyDescent="0.25">
      <c r="A10" t="s">
        <v>9</v>
      </c>
      <c r="B10" t="s">
        <v>8</v>
      </c>
      <c r="C10" s="2" t="s">
        <v>32</v>
      </c>
      <c r="D10" s="3">
        <v>17</v>
      </c>
      <c r="E10" s="3">
        <v>120</v>
      </c>
      <c r="F10" s="1">
        <f t="shared" si="0"/>
        <v>20.400000000000002</v>
      </c>
      <c r="G10" s="3">
        <v>22</v>
      </c>
      <c r="H10">
        <v>1</v>
      </c>
      <c r="I10">
        <f t="shared" si="3"/>
        <v>0.03</v>
      </c>
      <c r="J10" s="1">
        <f t="shared" si="1"/>
        <v>25.08</v>
      </c>
      <c r="K10" s="4">
        <f t="shared" si="2"/>
        <v>45.480000000000004</v>
      </c>
      <c r="L10">
        <f t="shared" si="4"/>
        <v>11</v>
      </c>
      <c r="M10">
        <v>30</v>
      </c>
      <c r="N10">
        <v>122</v>
      </c>
      <c r="O10">
        <v>35</v>
      </c>
      <c r="P10">
        <v>99</v>
      </c>
      <c r="Q10">
        <v>27</v>
      </c>
      <c r="R10">
        <v>94</v>
      </c>
      <c r="T10" s="3">
        <v>12</v>
      </c>
    </row>
    <row r="11" spans="1:20" x14ac:dyDescent="0.25">
      <c r="A11" t="s">
        <v>27</v>
      </c>
      <c r="B11" t="s">
        <v>20</v>
      </c>
      <c r="C11" s="2" t="s">
        <v>46</v>
      </c>
      <c r="D11" s="3">
        <v>29</v>
      </c>
      <c r="E11" s="3">
        <v>150</v>
      </c>
      <c r="F11" s="1">
        <f t="shared" si="0"/>
        <v>43.5</v>
      </c>
      <c r="G11" s="3">
        <v>7</v>
      </c>
      <c r="H11">
        <v>1</v>
      </c>
      <c r="I11">
        <f t="shared" si="3"/>
        <v>0.03</v>
      </c>
      <c r="J11" s="1">
        <f t="shared" si="1"/>
        <v>9.4500000000000011</v>
      </c>
      <c r="K11" s="4">
        <f t="shared" si="2"/>
        <v>52.95</v>
      </c>
      <c r="L11">
        <f t="shared" si="4"/>
        <v>10</v>
      </c>
      <c r="M11">
        <v>18</v>
      </c>
      <c r="N11">
        <v>98</v>
      </c>
      <c r="O11">
        <v>67</v>
      </c>
      <c r="P11">
        <v>89</v>
      </c>
      <c r="Q11">
        <v>13</v>
      </c>
      <c r="R11">
        <v>84</v>
      </c>
      <c r="T11" s="3">
        <v>24</v>
      </c>
    </row>
    <row r="12" spans="1:20" x14ac:dyDescent="0.25">
      <c r="A12" t="s">
        <v>25</v>
      </c>
      <c r="B12" t="s">
        <v>20</v>
      </c>
      <c r="C12" s="2" t="s">
        <v>44</v>
      </c>
      <c r="D12" s="3">
        <v>9</v>
      </c>
      <c r="E12" s="3">
        <v>220</v>
      </c>
      <c r="F12" s="1">
        <f t="shared" si="0"/>
        <v>19.8</v>
      </c>
      <c r="G12" s="3">
        <v>20</v>
      </c>
      <c r="H12">
        <v>1</v>
      </c>
      <c r="I12">
        <f t="shared" si="3"/>
        <v>0.03</v>
      </c>
      <c r="J12" s="1">
        <f t="shared" si="1"/>
        <v>36.800000000000004</v>
      </c>
      <c r="K12" s="4">
        <f t="shared" si="2"/>
        <v>56.600000000000009</v>
      </c>
      <c r="L12">
        <f t="shared" si="4"/>
        <v>9</v>
      </c>
      <c r="M12">
        <v>22</v>
      </c>
      <c r="N12">
        <v>97</v>
      </c>
      <c r="O12">
        <v>0</v>
      </c>
      <c r="P12">
        <v>85</v>
      </c>
      <c r="Q12">
        <v>6</v>
      </c>
      <c r="R12">
        <v>78</v>
      </c>
      <c r="T12" s="3">
        <v>4</v>
      </c>
    </row>
    <row r="13" spans="1:20" x14ac:dyDescent="0.25">
      <c r="A13" t="s">
        <v>19</v>
      </c>
      <c r="B13" t="s">
        <v>20</v>
      </c>
      <c r="C13" s="2" t="s">
        <v>41</v>
      </c>
      <c r="D13" s="3">
        <v>38</v>
      </c>
      <c r="E13" s="3">
        <v>120</v>
      </c>
      <c r="F13" s="1">
        <f t="shared" si="0"/>
        <v>45.6</v>
      </c>
      <c r="G13" s="3">
        <v>10</v>
      </c>
      <c r="H13">
        <v>1</v>
      </c>
      <c r="I13">
        <f t="shared" si="3"/>
        <v>0.03</v>
      </c>
      <c r="J13" s="1">
        <f t="shared" si="1"/>
        <v>11.399999999999999</v>
      </c>
      <c r="K13" s="4">
        <f t="shared" si="2"/>
        <v>57</v>
      </c>
      <c r="L13">
        <f t="shared" si="4"/>
        <v>8</v>
      </c>
      <c r="M13">
        <v>4</v>
      </c>
      <c r="N13">
        <v>66</v>
      </c>
      <c r="O13">
        <v>15</v>
      </c>
      <c r="P13">
        <v>62</v>
      </c>
      <c r="Q13">
        <v>-1</v>
      </c>
      <c r="R13">
        <v>61</v>
      </c>
      <c r="T13" s="3">
        <v>33</v>
      </c>
    </row>
    <row r="14" spans="1:20" x14ac:dyDescent="0.25">
      <c r="A14" t="s">
        <v>17</v>
      </c>
      <c r="B14" t="s">
        <v>15</v>
      </c>
      <c r="C14" s="2" t="s">
        <v>39</v>
      </c>
      <c r="D14" s="3">
        <v>41</v>
      </c>
      <c r="E14" s="3">
        <v>120</v>
      </c>
      <c r="F14" s="1">
        <f t="shared" si="0"/>
        <v>49.2</v>
      </c>
      <c r="G14" s="3">
        <v>7</v>
      </c>
      <c r="H14">
        <v>1</v>
      </c>
      <c r="I14">
        <f t="shared" si="3"/>
        <v>0.03</v>
      </c>
      <c r="J14" s="1">
        <f t="shared" si="1"/>
        <v>7.9799999999999995</v>
      </c>
      <c r="K14" s="4">
        <f t="shared" si="2"/>
        <v>57.18</v>
      </c>
      <c r="L14">
        <f>RANK(K14,$K$2:$K$20, 0)</f>
        <v>7</v>
      </c>
      <c r="M14">
        <v>38</v>
      </c>
      <c r="N14">
        <v>74</v>
      </c>
      <c r="O14">
        <v>8</v>
      </c>
      <c r="P14">
        <v>69</v>
      </c>
      <c r="Q14">
        <v>24</v>
      </c>
      <c r="R14">
        <v>56</v>
      </c>
      <c r="T14" s="3">
        <v>36</v>
      </c>
    </row>
    <row r="15" spans="1:20" x14ac:dyDescent="0.25">
      <c r="A15" t="s">
        <v>16</v>
      </c>
      <c r="B15" t="s">
        <v>15</v>
      </c>
      <c r="C15" s="2" t="s">
        <v>38</v>
      </c>
      <c r="D15" s="3">
        <v>19</v>
      </c>
      <c r="E15" s="3">
        <v>180</v>
      </c>
      <c r="F15" s="1">
        <f t="shared" si="0"/>
        <v>34.200000000000003</v>
      </c>
      <c r="G15" s="3">
        <v>18</v>
      </c>
      <c r="H15">
        <v>1</v>
      </c>
      <c r="I15">
        <f t="shared" si="3"/>
        <v>0.03</v>
      </c>
      <c r="J15" s="1">
        <f t="shared" si="1"/>
        <v>28.08</v>
      </c>
      <c r="K15" s="4">
        <f t="shared" si="2"/>
        <v>62.28</v>
      </c>
      <c r="L15">
        <f t="shared" si="4"/>
        <v>6</v>
      </c>
      <c r="M15">
        <v>57</v>
      </c>
      <c r="N15">
        <v>159</v>
      </c>
      <c r="O15">
        <v>18</v>
      </c>
      <c r="P15">
        <v>129</v>
      </c>
      <c r="Q15">
        <v>18</v>
      </c>
      <c r="R15">
        <v>146</v>
      </c>
      <c r="T15" s="3">
        <v>14</v>
      </c>
    </row>
    <row r="16" spans="1:20" x14ac:dyDescent="0.25">
      <c r="A16" t="s">
        <v>26</v>
      </c>
      <c r="B16" t="s">
        <v>20</v>
      </c>
      <c r="C16" s="2" t="s">
        <v>45</v>
      </c>
      <c r="D16" s="3">
        <v>27</v>
      </c>
      <c r="E16" s="3">
        <v>200</v>
      </c>
      <c r="F16" s="1">
        <f t="shared" si="0"/>
        <v>54</v>
      </c>
      <c r="G16" s="3">
        <v>7</v>
      </c>
      <c r="H16">
        <v>1</v>
      </c>
      <c r="I16">
        <f t="shared" si="3"/>
        <v>0.03</v>
      </c>
      <c r="J16" s="1">
        <f t="shared" si="1"/>
        <v>11.900000000000002</v>
      </c>
      <c r="K16" s="4">
        <f t="shared" si="2"/>
        <v>65.900000000000006</v>
      </c>
      <c r="L16">
        <f t="shared" si="4"/>
        <v>3</v>
      </c>
      <c r="M16">
        <v>23</v>
      </c>
      <c r="N16">
        <v>73</v>
      </c>
      <c r="O16">
        <v>13</v>
      </c>
      <c r="P16">
        <v>76</v>
      </c>
      <c r="Q16">
        <v>33</v>
      </c>
      <c r="R16">
        <v>72</v>
      </c>
      <c r="T16" s="3">
        <v>22</v>
      </c>
    </row>
    <row r="17" spans="1:20" x14ac:dyDescent="0.25">
      <c r="A17" t="s">
        <v>21</v>
      </c>
      <c r="B17" t="s">
        <v>20</v>
      </c>
      <c r="C17" s="2" t="s">
        <v>48</v>
      </c>
      <c r="D17" s="3">
        <v>24</v>
      </c>
      <c r="E17" s="3">
        <v>180</v>
      </c>
      <c r="F17" s="1">
        <f t="shared" si="0"/>
        <v>43.2</v>
      </c>
      <c r="G17" s="3">
        <v>14</v>
      </c>
      <c r="H17">
        <v>1</v>
      </c>
      <c r="I17">
        <f t="shared" si="3"/>
        <v>0.03</v>
      </c>
      <c r="J17" s="1">
        <f t="shared" si="1"/>
        <v>21.839999999999996</v>
      </c>
      <c r="K17" s="4">
        <f t="shared" si="2"/>
        <v>65.039999999999992</v>
      </c>
      <c r="L17">
        <f t="shared" si="4"/>
        <v>4</v>
      </c>
      <c r="M17">
        <v>32</v>
      </c>
      <c r="N17">
        <v>84</v>
      </c>
      <c r="O17">
        <v>26</v>
      </c>
      <c r="P17">
        <v>78</v>
      </c>
      <c r="Q17">
        <v>0</v>
      </c>
      <c r="R17">
        <v>74</v>
      </c>
      <c r="T17" s="3">
        <v>19</v>
      </c>
    </row>
    <row r="18" spans="1:20" x14ac:dyDescent="0.25">
      <c r="A18" t="s">
        <v>13</v>
      </c>
      <c r="B18" t="s">
        <v>8</v>
      </c>
      <c r="C18" s="2" t="s">
        <v>36</v>
      </c>
      <c r="D18" s="3">
        <v>11</v>
      </c>
      <c r="E18" s="3">
        <v>170</v>
      </c>
      <c r="F18" s="1">
        <f t="shared" si="0"/>
        <v>18.7</v>
      </c>
      <c r="G18" s="3">
        <v>31</v>
      </c>
      <c r="H18">
        <v>1</v>
      </c>
      <c r="I18">
        <f t="shared" si="3"/>
        <v>0.03</v>
      </c>
      <c r="J18" s="1">
        <f t="shared" si="1"/>
        <v>46.19</v>
      </c>
      <c r="K18" s="4">
        <f t="shared" si="2"/>
        <v>64.89</v>
      </c>
      <c r="L18">
        <f t="shared" si="4"/>
        <v>5</v>
      </c>
      <c r="M18">
        <v>68</v>
      </c>
      <c r="N18">
        <v>186</v>
      </c>
      <c r="O18">
        <v>-9</v>
      </c>
      <c r="P18">
        <v>103</v>
      </c>
      <c r="Q18">
        <v>13</v>
      </c>
      <c r="R18">
        <v>109</v>
      </c>
      <c r="T18" s="3">
        <v>6</v>
      </c>
    </row>
    <row r="19" spans="1:20" x14ac:dyDescent="0.25">
      <c r="A19" t="s">
        <v>12</v>
      </c>
      <c r="B19" t="s">
        <v>8</v>
      </c>
      <c r="C19" s="2" t="s">
        <v>35</v>
      </c>
      <c r="D19" s="3">
        <v>17</v>
      </c>
      <c r="E19" s="3">
        <v>170</v>
      </c>
      <c r="F19" s="1">
        <f t="shared" si="0"/>
        <v>28.900000000000002</v>
      </c>
      <c r="G19" s="3">
        <v>25</v>
      </c>
      <c r="H19">
        <v>1</v>
      </c>
      <c r="I19">
        <f t="shared" si="3"/>
        <v>0.03</v>
      </c>
      <c r="J19" s="1">
        <f t="shared" si="1"/>
        <v>37.25</v>
      </c>
      <c r="K19" s="4">
        <f t="shared" si="2"/>
        <v>66.150000000000006</v>
      </c>
      <c r="L19">
        <f t="shared" si="4"/>
        <v>2</v>
      </c>
      <c r="M19">
        <v>49</v>
      </c>
      <c r="N19">
        <v>153</v>
      </c>
      <c r="O19">
        <v>33</v>
      </c>
      <c r="P19">
        <v>145</v>
      </c>
      <c r="Q19">
        <v>7</v>
      </c>
      <c r="R19">
        <v>106</v>
      </c>
      <c r="T19" s="3">
        <v>12</v>
      </c>
    </row>
    <row r="20" spans="1:20" x14ac:dyDescent="0.25">
      <c r="A20" t="s">
        <v>18</v>
      </c>
      <c r="B20" t="s">
        <v>15</v>
      </c>
      <c r="C20" s="2" t="s">
        <v>40</v>
      </c>
      <c r="D20" s="3">
        <v>35</v>
      </c>
      <c r="E20" s="3">
        <v>140</v>
      </c>
      <c r="F20" s="1">
        <f t="shared" si="0"/>
        <v>49</v>
      </c>
      <c r="G20" s="3">
        <v>14</v>
      </c>
      <c r="H20">
        <v>1</v>
      </c>
      <c r="I20">
        <f t="shared" si="3"/>
        <v>0.03</v>
      </c>
      <c r="J20" s="1">
        <f t="shared" si="1"/>
        <v>17.920000000000002</v>
      </c>
      <c r="K20" s="4">
        <f t="shared" si="2"/>
        <v>66.92</v>
      </c>
      <c r="L20">
        <f t="shared" si="4"/>
        <v>1</v>
      </c>
      <c r="M20">
        <v>25</v>
      </c>
      <c r="N20">
        <v>85</v>
      </c>
      <c r="O20">
        <v>44</v>
      </c>
      <c r="P20">
        <v>79</v>
      </c>
      <c r="Q20">
        <v>55</v>
      </c>
      <c r="R20">
        <v>92</v>
      </c>
      <c r="T20" s="3">
        <v>30</v>
      </c>
    </row>
  </sheetData>
  <sortState ref="A2:N20">
    <sortCondition ref="K2:K20"/>
    <sortCondition descending="1" ref="J2:J20"/>
    <sortCondition descending="1" ref="F2:F20"/>
  </sortState>
  <hyperlinks>
    <hyperlink ref="C10" r:id="rId1"/>
    <hyperlink ref="C5" r:id="rId2"/>
    <hyperlink ref="C3" r:id="rId3"/>
    <hyperlink ref="C19" r:id="rId4"/>
    <hyperlink ref="C18" r:id="rId5"/>
    <hyperlink ref="C2" r:id="rId6"/>
    <hyperlink ref="C15" r:id="rId7"/>
    <hyperlink ref="C14" r:id="rId8"/>
    <hyperlink ref="C20" r:id="rId9"/>
    <hyperlink ref="C13" r:id="rId10"/>
    <hyperlink ref="C17" r:id="rId11"/>
    <hyperlink ref="C4" r:id="rId12"/>
    <hyperlink ref="C9" r:id="rId13"/>
    <hyperlink ref="C6" r:id="rId14"/>
    <hyperlink ref="C12" r:id="rId15"/>
    <hyperlink ref="C16" r:id="rId16"/>
    <hyperlink ref="C11" r:id="rId17"/>
    <hyperlink ref="C8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</dc:creator>
  <cp:lastModifiedBy>salm</cp:lastModifiedBy>
  <dcterms:created xsi:type="dcterms:W3CDTF">2014-01-09T09:02:01Z</dcterms:created>
  <dcterms:modified xsi:type="dcterms:W3CDTF">2014-01-09T19:33:44Z</dcterms:modified>
</cp:coreProperties>
</file>