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Windows Phone\XNA\PlantsVsZombies\XN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M10" i="1" s="1"/>
  <c r="J11" i="1"/>
  <c r="M11" i="1" s="1"/>
  <c r="J8" i="1"/>
  <c r="M8" i="1" s="1"/>
  <c r="J4" i="1"/>
  <c r="M4" i="1" s="1"/>
  <c r="J5" i="1"/>
  <c r="M5" i="1" s="1"/>
  <c r="J9" i="1"/>
  <c r="M9" i="1" s="1"/>
  <c r="J7" i="1"/>
  <c r="M7" i="1" s="1"/>
  <c r="J2" i="1"/>
  <c r="M2" i="1" s="1"/>
  <c r="J3" i="1"/>
  <c r="M3" i="1" s="1"/>
  <c r="J6" i="1"/>
  <c r="M6" i="1" s="1"/>
  <c r="P10" i="1" l="1"/>
  <c r="P8" i="1"/>
  <c r="P4" i="1"/>
  <c r="P5" i="1"/>
  <c r="P9" i="1"/>
  <c r="P7" i="1"/>
  <c r="P2" i="1"/>
  <c r="P3" i="1"/>
  <c r="P6" i="1"/>
  <c r="P11" i="1"/>
  <c r="N11" i="1" l="1"/>
  <c r="N2" i="1"/>
  <c r="N9" i="1" l="1"/>
  <c r="N4" i="1"/>
  <c r="N7" i="1"/>
  <c r="N6" i="1"/>
  <c r="N5" i="1"/>
  <c r="N3" i="1"/>
  <c r="N10" i="1"/>
  <c r="N8" i="1"/>
</calcChain>
</file>

<file path=xl/sharedStrings.xml><?xml version="1.0" encoding="utf-8"?>
<sst xmlns="http://schemas.openxmlformats.org/spreadsheetml/2006/main" count="43" uniqueCount="38">
  <si>
    <t>Attack</t>
  </si>
  <si>
    <t>Attack Speed</t>
  </si>
  <si>
    <t>HP</t>
  </si>
  <si>
    <t>Point</t>
  </si>
  <si>
    <t>Rank</t>
  </si>
  <si>
    <t>Balancing</t>
  </si>
  <si>
    <t>Damage</t>
  </si>
  <si>
    <t>Plant name</t>
  </si>
  <si>
    <t>Ice pea</t>
  </si>
  <si>
    <t>Cherry</t>
  </si>
  <si>
    <t>Chili</t>
  </si>
  <si>
    <t>Double pea</t>
  </si>
  <si>
    <t>Free mushroom</t>
  </si>
  <si>
    <t>Mine</t>
  </si>
  <si>
    <t>Pea</t>
  </si>
  <si>
    <t>Sun flower</t>
  </si>
  <si>
    <t>Stone</t>
  </si>
  <si>
    <t>Water mushroom</t>
  </si>
  <si>
    <t>Mô tả 1</t>
  </si>
  <si>
    <t>Mô tả 2</t>
  </si>
  <si>
    <t>Tình trạng</t>
  </si>
  <si>
    <t>Nổ tiêu diệt zombie 9 ô xung quanh</t>
  </si>
  <si>
    <t>Chưa có logic</t>
  </si>
  <si>
    <t>Nổ tiêu diệt zombie trên 1 hàng</t>
  </si>
  <si>
    <t>Bắn 2 viên cùng lúc</t>
  </si>
  <si>
    <t>Price</t>
  </si>
  <si>
    <t>Bắn bình thường</t>
  </si>
  <si>
    <t>Chỉ trồng ban đêm</t>
  </si>
  <si>
    <t>Đạn làm chậm zombie</t>
  </si>
  <si>
    <t>Nổ zombie dẫm phải</t>
  </si>
  <si>
    <t>Mất 8s mới có tác dụng</t>
  </si>
  <si>
    <t>Sinh mặt trời</t>
  </si>
  <si>
    <t>Đứng yên chắn đường</t>
  </si>
  <si>
    <t>Chỉ trồng dưới nước</t>
  </si>
  <si>
    <t>Multiply</t>
  </si>
  <si>
    <t>Nerf</t>
  </si>
  <si>
    <t>Bắn trong 3 ô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</si>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</sst>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J12" sqref="J12"/>
    </sheetView>
  </sheetViews>
  <sheetFormatPr defaultRowHeight="15" x14ac:dyDescent="0.25"/>
  <cols>
    <col min="1" max="1" width="19.42578125" bestFit="1" customWidth="1"/>
    <col min="2" max="2" width="33" bestFit="1" customWidth="1"/>
    <col min="3" max="3" width="21.42578125" bestFit="1" customWidth="1"/>
    <col min="4" max="4" width="12.5703125" bestFit="1" customWidth="1"/>
    <col min="5" max="5" width="8.7109375" customWidth="1"/>
    <col min="7" max="7" width="12.5703125" bestFit="1" customWidth="1"/>
    <col min="10" max="10" width="11.7109375" style="1" bestFit="1" customWidth="1"/>
    <col min="11" max="12" width="11.7109375" style="2" customWidth="1"/>
    <col min="13" max="13" width="9.140625" style="3"/>
    <col min="14" max="14" width="13.28515625" customWidth="1"/>
    <col min="15" max="15" width="9.42578125" bestFit="1" customWidth="1"/>
  </cols>
  <sheetData>
    <row r="1" spans="1:16" x14ac:dyDescent="0.25">
      <c r="A1" t="s">
        <v>7</v>
      </c>
      <c r="B1" t="s">
        <v>18</v>
      </c>
      <c r="C1" t="s">
        <v>19</v>
      </c>
      <c r="D1" t="s">
        <v>20</v>
      </c>
      <c r="E1" t="s">
        <v>2</v>
      </c>
      <c r="F1" t="s">
        <v>6</v>
      </c>
      <c r="G1" t="s">
        <v>1</v>
      </c>
      <c r="H1" t="s">
        <v>34</v>
      </c>
      <c r="I1" t="s">
        <v>35</v>
      </c>
      <c r="J1" s="1" t="s">
        <v>0</v>
      </c>
      <c r="K1" s="2" t="s">
        <v>37</v>
      </c>
      <c r="L1" s="2" t="s">
        <v>25</v>
      </c>
      <c r="M1" s="3" t="s">
        <v>3</v>
      </c>
      <c r="N1" t="s">
        <v>4</v>
      </c>
      <c r="O1" t="s">
        <v>5</v>
      </c>
    </row>
    <row r="2" spans="1:16" x14ac:dyDescent="0.25">
      <c r="A2" t="s">
        <v>15</v>
      </c>
      <c r="B2" t="s">
        <v>31</v>
      </c>
      <c r="E2" s="2">
        <v>100</v>
      </c>
      <c r="F2" s="2">
        <v>0</v>
      </c>
      <c r="G2">
        <v>8</v>
      </c>
      <c r="H2" s="2">
        <v>0</v>
      </c>
      <c r="I2" s="2">
        <v>10</v>
      </c>
      <c r="J2" s="1">
        <f>H2*F2*(1/G2)*(0.3 + 0.7*E2*0.01)</f>
        <v>0</v>
      </c>
      <c r="K2" s="2">
        <v>6</v>
      </c>
      <c r="L2" s="2">
        <v>50</v>
      </c>
      <c r="M2" s="3">
        <f>(0.95*J2+0.05*E2*0.01)*(8/(K2+8))*(200/(L2 + 100))*I2</f>
        <v>0.38095238095238093</v>
      </c>
      <c r="N2">
        <f>RANK(M2,$M$2:$M$20, 0)</f>
        <v>9</v>
      </c>
      <c r="P2">
        <f>E2+20</f>
        <v>120</v>
      </c>
    </row>
    <row r="3" spans="1:16" x14ac:dyDescent="0.25">
      <c r="A3" t="s">
        <v>16</v>
      </c>
      <c r="B3" t="s">
        <v>32</v>
      </c>
      <c r="E3" s="2">
        <v>600</v>
      </c>
      <c r="F3" s="2">
        <v>0</v>
      </c>
      <c r="G3">
        <v>1</v>
      </c>
      <c r="H3" s="2">
        <v>0</v>
      </c>
      <c r="I3" s="2">
        <v>5</v>
      </c>
      <c r="J3" s="1">
        <f>H3*F3*(1/G3)*(0.3 + 0.7*E3*0.01)</f>
        <v>0</v>
      </c>
      <c r="K3" s="2">
        <v>30</v>
      </c>
      <c r="L3" s="2">
        <v>50</v>
      </c>
      <c r="M3" s="3">
        <f>(0.95*J3+0.05*E3*0.01)*(8/(K3+8))*(200/(L3 + 100))*I3</f>
        <v>0.42105263157894729</v>
      </c>
      <c r="N3">
        <f>RANK(M3,$M$2:$M$20, 0)</f>
        <v>8</v>
      </c>
      <c r="P3">
        <f>E3+20</f>
        <v>620</v>
      </c>
    </row>
    <row r="4" spans="1:16" x14ac:dyDescent="0.25">
      <c r="A4" t="s">
        <v>12</v>
      </c>
      <c r="B4" t="s">
        <v>36</v>
      </c>
      <c r="C4" t="s">
        <v>27</v>
      </c>
      <c r="D4" t="s">
        <v>22</v>
      </c>
      <c r="E4" s="2">
        <v>60</v>
      </c>
      <c r="F4" s="2">
        <v>10</v>
      </c>
      <c r="G4">
        <v>1</v>
      </c>
      <c r="H4" s="2">
        <v>1</v>
      </c>
      <c r="I4" s="2">
        <v>0.8</v>
      </c>
      <c r="J4" s="1">
        <f>H4*F4*(1/G4)*(0.3 + 0.7*E4*0.01)</f>
        <v>7.1999999999999993</v>
      </c>
      <c r="K4" s="2">
        <v>10</v>
      </c>
      <c r="L4" s="2">
        <v>0</v>
      </c>
      <c r="M4" s="3">
        <f>(0.95*J4+0.05*E4*0.01)*(8/(K4+8))*(200/(L4 + 100))*I4</f>
        <v>4.8853333333333326</v>
      </c>
      <c r="N4">
        <f>RANK(M4,$M$2:$M$20, 0)</f>
        <v>3</v>
      </c>
      <c r="P4">
        <f>E4+20</f>
        <v>80</v>
      </c>
    </row>
    <row r="5" spans="1:16" x14ac:dyDescent="0.25">
      <c r="A5" t="s">
        <v>8</v>
      </c>
      <c r="B5" t="s">
        <v>28</v>
      </c>
      <c r="E5" s="2">
        <v>100</v>
      </c>
      <c r="F5" s="2">
        <v>10</v>
      </c>
      <c r="G5">
        <v>1</v>
      </c>
      <c r="H5" s="2">
        <v>1</v>
      </c>
      <c r="I5" s="2">
        <v>1.5</v>
      </c>
      <c r="J5" s="1">
        <f>H5*F5*(1/G5)*(0.3 + 0.7*E5*0.01)</f>
        <v>10</v>
      </c>
      <c r="K5" s="2">
        <v>13</v>
      </c>
      <c r="L5" s="2">
        <v>175</v>
      </c>
      <c r="M5" s="3">
        <f>(0.95*J5+0.05*E5*0.01)*(8/(K5+8))*(200/(L5 + 100))*I5</f>
        <v>3.9688311688311684</v>
      </c>
      <c r="N5">
        <f>RANK(M5,$M$2:$M$20, 0)</f>
        <v>7</v>
      </c>
      <c r="P5">
        <f>E5+20</f>
        <v>120</v>
      </c>
    </row>
    <row r="6" spans="1:16" x14ac:dyDescent="0.25">
      <c r="A6" t="s">
        <v>17</v>
      </c>
      <c r="B6" t="s">
        <v>26</v>
      </c>
      <c r="C6" t="s">
        <v>33</v>
      </c>
      <c r="E6" s="2">
        <v>100</v>
      </c>
      <c r="F6" s="2">
        <v>10</v>
      </c>
      <c r="G6">
        <v>1</v>
      </c>
      <c r="H6" s="2">
        <v>1</v>
      </c>
      <c r="I6" s="2">
        <v>0.8</v>
      </c>
      <c r="J6" s="1">
        <f>H6*F6*(1/G6)*(0.3 + 0.7*E6*0.01)</f>
        <v>10</v>
      </c>
      <c r="K6" s="2">
        <v>20</v>
      </c>
      <c r="L6" s="2">
        <v>0</v>
      </c>
      <c r="M6" s="3">
        <f>(0.95*J6+0.05*E6*0.01)*(8/(K6+8))*(200/(L6 + 100))*I6</f>
        <v>4.3657142857142857</v>
      </c>
      <c r="N6">
        <f>RANK(M6,$M$2:$M$20, 0)</f>
        <v>6</v>
      </c>
      <c r="P6">
        <f>E6+20</f>
        <v>120</v>
      </c>
    </row>
    <row r="7" spans="1:16" x14ac:dyDescent="0.25">
      <c r="A7" t="s">
        <v>14</v>
      </c>
      <c r="B7" t="s">
        <v>26</v>
      </c>
      <c r="E7" s="2">
        <v>100</v>
      </c>
      <c r="F7" s="2">
        <v>10</v>
      </c>
      <c r="G7">
        <v>1</v>
      </c>
      <c r="H7" s="2">
        <v>1</v>
      </c>
      <c r="I7" s="2">
        <v>1</v>
      </c>
      <c r="J7" s="1">
        <f>H7*F7*(1/G7)*(0.3 + 0.7*E7*0.01)</f>
        <v>10</v>
      </c>
      <c r="K7" s="2">
        <v>8</v>
      </c>
      <c r="L7" s="2">
        <v>100</v>
      </c>
      <c r="M7" s="3">
        <f>(0.95*J7+0.05*E7*0.01)*(8/(K7+8))*(200/(L7 + 100))*I7</f>
        <v>4.7750000000000004</v>
      </c>
      <c r="N7">
        <f>RANK(M7,$M$2:$M$20, 0)</f>
        <v>4</v>
      </c>
      <c r="P7">
        <f>E7+20</f>
        <v>120</v>
      </c>
    </row>
    <row r="8" spans="1:16" x14ac:dyDescent="0.25">
      <c r="A8" t="s">
        <v>11</v>
      </c>
      <c r="B8" t="s">
        <v>24</v>
      </c>
      <c r="D8" t="s">
        <v>22</v>
      </c>
      <c r="E8" s="2">
        <v>100</v>
      </c>
      <c r="F8" s="2">
        <v>10</v>
      </c>
      <c r="G8">
        <v>1</v>
      </c>
      <c r="H8" s="2">
        <v>2</v>
      </c>
      <c r="I8" s="2">
        <v>1</v>
      </c>
      <c r="J8" s="1">
        <f>H8*F8*(1/G8)*(0.3 + 0.7*E8*0.01)</f>
        <v>20</v>
      </c>
      <c r="K8" s="2">
        <v>15</v>
      </c>
      <c r="L8" s="2">
        <v>200</v>
      </c>
      <c r="M8" s="3">
        <f>(0.95*J8+0.05*E8*0.01)*(8/(K8+8))*(200/(L8 + 100))*I8</f>
        <v>4.4173913043478255</v>
      </c>
      <c r="N8">
        <f>RANK(M8,$M$2:$M$20, 0)</f>
        <v>5</v>
      </c>
      <c r="P8">
        <f>E8+20</f>
        <v>120</v>
      </c>
    </row>
    <row r="9" spans="1:16" x14ac:dyDescent="0.25">
      <c r="A9" t="s">
        <v>13</v>
      </c>
      <c r="B9" t="s">
        <v>29</v>
      </c>
      <c r="C9" t="s">
        <v>30</v>
      </c>
      <c r="D9" t="s">
        <v>22</v>
      </c>
      <c r="E9" s="2">
        <v>200</v>
      </c>
      <c r="F9" s="2">
        <v>200</v>
      </c>
      <c r="G9">
        <v>8</v>
      </c>
      <c r="H9" s="2">
        <v>1</v>
      </c>
      <c r="I9" s="2">
        <v>0.01</v>
      </c>
      <c r="J9" s="1">
        <f>H9*F9*(1/G9)*(0.3 + 0.7*E9*0.01)</f>
        <v>42.500000000000007</v>
      </c>
      <c r="K9" s="2">
        <v>20</v>
      </c>
      <c r="L9" s="2">
        <v>25</v>
      </c>
      <c r="M9" s="3">
        <f>(0.95*J9+0.05*E9*0.01)*(8/(K9+8))*(200/(L9 + 100))*I9</f>
        <v>0.18502857142857149</v>
      </c>
      <c r="N9">
        <f>RANK(M9,$M$2:$M$20, 0)</f>
        <v>10</v>
      </c>
      <c r="P9">
        <f>E9+20</f>
        <v>220</v>
      </c>
    </row>
    <row r="10" spans="1:16" x14ac:dyDescent="0.25">
      <c r="A10" t="s">
        <v>9</v>
      </c>
      <c r="B10" t="s">
        <v>21</v>
      </c>
      <c r="D10" t="s">
        <v>22</v>
      </c>
      <c r="E10" s="2">
        <v>200</v>
      </c>
      <c r="F10" s="2">
        <v>200</v>
      </c>
      <c r="G10">
        <v>0.5</v>
      </c>
      <c r="H10" s="2">
        <v>9</v>
      </c>
      <c r="I10" s="2">
        <v>0.01</v>
      </c>
      <c r="J10" s="1">
        <f>H10*F10*(1/G10)*(0.3 + 0.7*E10*0.01)</f>
        <v>6120.0000000000009</v>
      </c>
      <c r="K10" s="2">
        <v>30</v>
      </c>
      <c r="L10" s="2">
        <v>150</v>
      </c>
      <c r="M10" s="3">
        <f>(0.95*J10+0.05*E10*0.01)*(8/(K10+8))*(200/(L10 + 100))*I10</f>
        <v>9.7921684210526347</v>
      </c>
      <c r="N10">
        <f>RANK(M10,$M$2:$M$20, 0)</f>
        <v>2</v>
      </c>
      <c r="P10">
        <f>E10+20</f>
        <v>220</v>
      </c>
    </row>
    <row r="11" spans="1:16" x14ac:dyDescent="0.25">
      <c r="A11" t="s">
        <v>10</v>
      </c>
      <c r="B11" t="s">
        <v>23</v>
      </c>
      <c r="D11" t="s">
        <v>22</v>
      </c>
      <c r="E11" s="2">
        <v>200</v>
      </c>
      <c r="F11" s="2">
        <v>200</v>
      </c>
      <c r="G11">
        <v>0.5</v>
      </c>
      <c r="H11" s="2">
        <v>9</v>
      </c>
      <c r="I11" s="2">
        <v>0.01</v>
      </c>
      <c r="J11" s="1">
        <f>H11*F11*(1/G11)*(0.3 + 0.7*E11*0.01)</f>
        <v>6120.0000000000009</v>
      </c>
      <c r="K11" s="2">
        <v>30</v>
      </c>
      <c r="L11" s="2">
        <v>75</v>
      </c>
      <c r="M11" s="3">
        <f>(0.95*J11+0.05*E11*0.01)*(8/(K11+8))*(200/(L11 + 100))*I11</f>
        <v>13.98881203007519</v>
      </c>
      <c r="N11">
        <f>RANK(M11,$M$2:$M$20, 0)</f>
        <v>1</v>
      </c>
      <c r="P11">
        <f>E11+20</f>
        <v>220</v>
      </c>
    </row>
    <row r="12" spans="1:16" x14ac:dyDescent="0.25">
      <c r="E12" s="2"/>
      <c r="F12" s="2"/>
      <c r="H12" s="2"/>
      <c r="I12" s="2"/>
    </row>
    <row r="13" spans="1:16" x14ac:dyDescent="0.25">
      <c r="E13" s="2"/>
      <c r="F13" s="2"/>
      <c r="H13" s="2"/>
      <c r="I13" s="2"/>
    </row>
    <row r="14" spans="1:16" x14ac:dyDescent="0.25">
      <c r="E14" s="2"/>
      <c r="F14" s="2"/>
      <c r="H14" s="2"/>
      <c r="I14" s="2"/>
    </row>
    <row r="15" spans="1:16" x14ac:dyDescent="0.25">
      <c r="E15" s="2"/>
      <c r="F15" s="2"/>
      <c r="H15" s="2"/>
      <c r="I15" s="2"/>
    </row>
    <row r="16" spans="1:16" x14ac:dyDescent="0.25">
      <c r="E16" s="2"/>
      <c r="F16" s="2"/>
      <c r="H16" s="2"/>
      <c r="I16" s="2"/>
    </row>
    <row r="17" spans="5:9" x14ac:dyDescent="0.25">
      <c r="E17" s="2"/>
      <c r="F17" s="2"/>
      <c r="H17" s="2"/>
      <c r="I17" s="2"/>
    </row>
    <row r="18" spans="5:9" x14ac:dyDescent="0.25">
      <c r="E18" s="2"/>
      <c r="F18" s="2"/>
      <c r="H18" s="2"/>
      <c r="I18" s="2"/>
    </row>
    <row r="19" spans="5:9" x14ac:dyDescent="0.25">
      <c r="E19" s="2"/>
      <c r="F19" s="2"/>
      <c r="H19" s="2"/>
      <c r="I19" s="2"/>
    </row>
    <row r="20" spans="5:9" x14ac:dyDescent="0.25">
      <c r="E20" s="2"/>
      <c r="F20" s="2"/>
      <c r="H20" s="2"/>
      <c r="I20" s="2"/>
    </row>
  </sheetData>
  <sortState ref="A2:P11">
    <sortCondition ref="J2:J11"/>
    <sortCondition ref="M2:M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</dc:creator>
  <cp:lastModifiedBy>salm</cp:lastModifiedBy>
  <dcterms:created xsi:type="dcterms:W3CDTF">2014-01-09T09:02:01Z</dcterms:created>
  <dcterms:modified xsi:type="dcterms:W3CDTF">2014-01-09T15:39:39Z</dcterms:modified>
</cp:coreProperties>
</file>