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TC" sheetId="1" r:id="rId1"/>
    <sheet name="BAN HAU CA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6" i="2" l="1"/>
  <c r="G35" i="2"/>
  <c r="G34" i="2"/>
  <c r="I5" i="2"/>
  <c r="I4" i="2"/>
  <c r="C48" i="2"/>
  <c r="C27" i="2" l="1"/>
  <c r="C28" i="2"/>
  <c r="B12" i="1"/>
  <c r="B18" i="1" s="1"/>
  <c r="B5" i="1"/>
  <c r="B6" i="1" s="1"/>
  <c r="C33" i="2"/>
  <c r="G10" i="2"/>
  <c r="G6" i="2"/>
  <c r="B20" i="1" l="1"/>
</calcChain>
</file>

<file path=xl/sharedStrings.xml><?xml version="1.0" encoding="utf-8"?>
<sst xmlns="http://schemas.openxmlformats.org/spreadsheetml/2006/main" count="70" uniqueCount="67">
  <si>
    <t>TRẠI HÈ NGÀNH NGHĨA 2013</t>
  </si>
  <si>
    <t>THU</t>
  </si>
  <si>
    <t>CHI</t>
  </si>
  <si>
    <t>Ban âm thanh</t>
  </si>
  <si>
    <t>Ban thi đua</t>
  </si>
  <si>
    <t>Ban sinh hoạt (Lửa trại)</t>
  </si>
  <si>
    <t>Ban sinh hoạt (Cẩm nang)</t>
  </si>
  <si>
    <t>Ban y tế</t>
  </si>
  <si>
    <t>Ban hậu cần</t>
  </si>
  <si>
    <t>CÒN LẠI</t>
  </si>
  <si>
    <t>BAN HẬU CẦN</t>
  </si>
  <si>
    <t>NGÀY 1</t>
  </si>
  <si>
    <t>Bánh mì</t>
  </si>
  <si>
    <t>Cơm hộp</t>
  </si>
  <si>
    <t>Quà lưu niệm</t>
  </si>
  <si>
    <t>Thịt gà (33kg)</t>
  </si>
  <si>
    <t>Thịt xay (2kg)</t>
  </si>
  <si>
    <t>Cà chua</t>
  </si>
  <si>
    <t>Trứng (45 trứng)</t>
  </si>
  <si>
    <t>Rau muống</t>
  </si>
  <si>
    <t>Sáng</t>
  </si>
  <si>
    <t>Trưa</t>
  </si>
  <si>
    <t>Chiều</t>
  </si>
  <si>
    <t>Khuya</t>
  </si>
  <si>
    <t>Mì gói</t>
  </si>
  <si>
    <t>Cải ngọt</t>
  </si>
  <si>
    <t>NGÀY 2</t>
  </si>
  <si>
    <t>Xương</t>
  </si>
  <si>
    <t>Xà lách</t>
  </si>
  <si>
    <t>Mọc</t>
  </si>
  <si>
    <t>Thịt heo (16kg)</t>
  </si>
  <si>
    <t>Trứng (180 trứng)</t>
  </si>
  <si>
    <t>Bắp cải</t>
  </si>
  <si>
    <t>Bầu</t>
  </si>
  <si>
    <t>Tôm khô</t>
  </si>
  <si>
    <t>Chôm chôm</t>
  </si>
  <si>
    <t>CHI PHÍ KHÁC</t>
  </si>
  <si>
    <t>Hành ngò, cần, xả</t>
  </si>
  <si>
    <t>Cà ri + Hành phi</t>
  </si>
  <si>
    <t>Hành tỏi</t>
  </si>
  <si>
    <t>Gia vị</t>
  </si>
  <si>
    <t>Tô chén giấy</t>
  </si>
  <si>
    <t>Đá</t>
  </si>
  <si>
    <t>Túi rác</t>
  </si>
  <si>
    <t>Xịt kiến</t>
  </si>
  <si>
    <t>Cf + sữa + rửa chén</t>
  </si>
  <si>
    <t>Tài xế</t>
  </si>
  <si>
    <t>Xe chuyển đồ</t>
  </si>
  <si>
    <t>Xin lễ</t>
  </si>
  <si>
    <t>Điện + nước</t>
  </si>
  <si>
    <t>Củi</t>
  </si>
  <si>
    <t>TỔNG CỘNG</t>
  </si>
  <si>
    <t>Gas</t>
  </si>
  <si>
    <t>Cổng trại</t>
  </si>
  <si>
    <t>Bút lông +giấy màu+băng keo</t>
  </si>
  <si>
    <t>Vôi sống</t>
  </si>
  <si>
    <t>Xe ôm + viện phí (a. Thành)</t>
  </si>
  <si>
    <t>a. Chính</t>
  </si>
  <si>
    <t>Nhơ</t>
  </si>
  <si>
    <t>aThành</t>
  </si>
  <si>
    <t>Giang</t>
  </si>
  <si>
    <t>Ca uống nước (Nhớ)</t>
  </si>
  <si>
    <t>Dây nilon (Nhớ)</t>
  </si>
  <si>
    <t>Than (a. Thành)</t>
  </si>
  <si>
    <t>Bản tin (Giang)</t>
  </si>
  <si>
    <t>Nước (a. Chính)</t>
  </si>
  <si>
    <t>Hành trình sa mạc (Nhớ)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</si>
</sst>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20"/>
      <color rgb="FFFF0000"/>
      <name val="Times New Roman"/>
      <family val="1"/>
    </font>
    <font>
      <i/>
      <sz val="13"/>
      <color theme="1"/>
      <name val="Times New Roman"/>
      <family val="1"/>
    </font>
    <font>
      <b/>
      <sz val="22"/>
      <color rgb="FF3333CC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3" fillId="0" borderId="0" xfId="0" applyFont="1" applyAlignment="1"/>
    <xf numFmtId="3" fontId="2" fillId="0" borderId="0" xfId="0" applyNumberFormat="1" applyFont="1"/>
    <xf numFmtId="164" fontId="6" fillId="0" borderId="0" xfId="0" applyNumberFormat="1" applyFont="1"/>
    <xf numFmtId="3" fontId="7" fillId="0" borderId="0" xfId="0" applyNumberFormat="1" applyFont="1"/>
    <xf numFmtId="164" fontId="1" fillId="0" borderId="1" xfId="0" applyNumberFormat="1" applyFont="1" applyBorder="1"/>
    <xf numFmtId="3" fontId="1" fillId="0" borderId="1" xfId="0" applyNumberFormat="1" applyFont="1" applyBorder="1"/>
    <xf numFmtId="164" fontId="8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2" workbookViewId="0">
      <selection activeCell="C19" sqref="C19"/>
    </sheetView>
  </sheetViews>
  <sheetFormatPr defaultRowHeight="16.5" x14ac:dyDescent="0.25"/>
  <cols>
    <col min="1" max="1" width="32.85546875" style="2" customWidth="1"/>
    <col min="2" max="2" width="34" style="3" customWidth="1"/>
    <col min="3" max="3" width="12.7109375" style="3" bestFit="1" customWidth="1"/>
    <col min="4" max="16384" width="9.140625" style="1"/>
  </cols>
  <sheetData>
    <row r="1" spans="1:2" ht="30.75" x14ac:dyDescent="0.4">
      <c r="A1" s="14" t="s">
        <v>0</v>
      </c>
      <c r="B1" s="14"/>
    </row>
    <row r="2" spans="1:2" ht="20.25" x14ac:dyDescent="0.3">
      <c r="A2" s="6" t="s">
        <v>1</v>
      </c>
    </row>
    <row r="3" spans="1:2" x14ac:dyDescent="0.25">
      <c r="A3" s="10">
        <v>41427</v>
      </c>
      <c r="B3" s="9">
        <v>15620000</v>
      </c>
    </row>
    <row r="4" spans="1:2" x14ac:dyDescent="0.25">
      <c r="A4" s="10">
        <v>41428</v>
      </c>
      <c r="B4" s="9">
        <v>1040000</v>
      </c>
    </row>
    <row r="5" spans="1:2" x14ac:dyDescent="0.25">
      <c r="A5" s="10">
        <v>41433</v>
      </c>
      <c r="B5" s="9">
        <f>1080000+200000+9*60000</f>
        <v>1820000</v>
      </c>
    </row>
    <row r="6" spans="1:2" ht="25.5" x14ac:dyDescent="0.35">
      <c r="B6" s="7">
        <f>SUM(B3:B5)</f>
        <v>18480000</v>
      </c>
    </row>
    <row r="7" spans="1:2" ht="20.25" x14ac:dyDescent="0.3">
      <c r="A7" s="6" t="s">
        <v>2</v>
      </c>
    </row>
    <row r="8" spans="1:2" x14ac:dyDescent="0.25">
      <c r="A8" s="8" t="s">
        <v>3</v>
      </c>
      <c r="B8" s="9">
        <v>50000</v>
      </c>
    </row>
    <row r="9" spans="1:2" x14ac:dyDescent="0.25">
      <c r="A9" s="8" t="s">
        <v>4</v>
      </c>
      <c r="B9" s="9">
        <v>400000</v>
      </c>
    </row>
    <row r="10" spans="1:2" x14ac:dyDescent="0.25">
      <c r="A10" s="8" t="s">
        <v>5</v>
      </c>
      <c r="B10" s="9">
        <v>350000</v>
      </c>
    </row>
    <row r="11" spans="1:2" x14ac:dyDescent="0.25">
      <c r="A11" s="8" t="s">
        <v>6</v>
      </c>
      <c r="B11" s="9">
        <v>540000</v>
      </c>
    </row>
    <row r="12" spans="1:2" x14ac:dyDescent="0.25">
      <c r="A12" s="8" t="s">
        <v>8</v>
      </c>
      <c r="B12" s="9">
        <f>'BAN HAU CAN'!C48</f>
        <v>15735000</v>
      </c>
    </row>
    <row r="13" spans="1:2" x14ac:dyDescent="0.25">
      <c r="A13" s="8" t="s">
        <v>7</v>
      </c>
      <c r="B13" s="9">
        <v>580000</v>
      </c>
    </row>
    <row r="14" spans="1:2" x14ac:dyDescent="0.25">
      <c r="A14" s="8" t="s">
        <v>14</v>
      </c>
      <c r="B14" s="9">
        <v>500000</v>
      </c>
    </row>
    <row r="15" spans="1:2" x14ac:dyDescent="0.25">
      <c r="A15" s="8" t="s">
        <v>66</v>
      </c>
      <c r="B15" s="9">
        <v>322000</v>
      </c>
    </row>
    <row r="16" spans="1:2" x14ac:dyDescent="0.25">
      <c r="A16" s="8" t="s">
        <v>53</v>
      </c>
      <c r="B16" s="9">
        <v>200000</v>
      </c>
    </row>
    <row r="17" spans="1:2" x14ac:dyDescent="0.25">
      <c r="A17" s="1"/>
      <c r="B17" s="1"/>
    </row>
    <row r="18" spans="1:2" ht="25.5" x14ac:dyDescent="0.35">
      <c r="B18" s="7">
        <f>SUM(B8:B16)</f>
        <v>18677000</v>
      </c>
    </row>
    <row r="20" spans="1:2" ht="27" x14ac:dyDescent="0.35">
      <c r="A20" s="6" t="s">
        <v>9</v>
      </c>
      <c r="B20" s="22">
        <f>B6-B18</f>
        <v>-197000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28" workbookViewId="0">
      <selection activeCell="G37" sqref="G37"/>
    </sheetView>
  </sheetViews>
  <sheetFormatPr defaultRowHeight="16.5" x14ac:dyDescent="0.25"/>
  <cols>
    <col min="1" max="1" width="13.28515625" style="1" customWidth="1"/>
    <col min="2" max="2" width="27.7109375" style="1" customWidth="1"/>
    <col min="3" max="3" width="25.42578125" style="3" bestFit="1" customWidth="1"/>
    <col min="4" max="16384" width="9.140625" style="1"/>
  </cols>
  <sheetData>
    <row r="1" spans="1:9" ht="33" x14ac:dyDescent="0.45">
      <c r="A1" s="21" t="s">
        <v>10</v>
      </c>
      <c r="B1" s="21"/>
      <c r="C1" s="21"/>
    </row>
    <row r="2" spans="1:9" ht="20.25" x14ac:dyDescent="0.3">
      <c r="A2" s="13" t="s">
        <v>11</v>
      </c>
    </row>
    <row r="3" spans="1:9" x14ac:dyDescent="0.25">
      <c r="A3" s="11" t="s">
        <v>20</v>
      </c>
      <c r="B3" s="12" t="s">
        <v>12</v>
      </c>
      <c r="C3" s="9">
        <v>980000</v>
      </c>
    </row>
    <row r="4" spans="1:9" x14ac:dyDescent="0.25">
      <c r="A4" s="11" t="s">
        <v>21</v>
      </c>
      <c r="B4" s="12" t="s">
        <v>13</v>
      </c>
      <c r="C4" s="9">
        <v>2600000</v>
      </c>
      <c r="I4" s="1">
        <f>880/140</f>
        <v>6.2857142857142856</v>
      </c>
    </row>
    <row r="5" spans="1:9" x14ac:dyDescent="0.25">
      <c r="A5" s="17" t="s">
        <v>22</v>
      </c>
      <c r="B5" s="12" t="s">
        <v>15</v>
      </c>
      <c r="C5" s="9">
        <v>1385000</v>
      </c>
      <c r="I5" s="1">
        <f>140*7</f>
        <v>980</v>
      </c>
    </row>
    <row r="6" spans="1:9" x14ac:dyDescent="0.25">
      <c r="A6" s="17"/>
      <c r="B6" s="12" t="s">
        <v>16</v>
      </c>
      <c r="C6" s="9">
        <v>150000</v>
      </c>
      <c r="G6" s="1">
        <f>45*33</f>
        <v>1485</v>
      </c>
    </row>
    <row r="7" spans="1:9" x14ac:dyDescent="0.25">
      <c r="A7" s="17"/>
      <c r="B7" s="12" t="s">
        <v>17</v>
      </c>
      <c r="C7" s="9">
        <v>110000</v>
      </c>
    </row>
    <row r="8" spans="1:9" x14ac:dyDescent="0.25">
      <c r="A8" s="17"/>
      <c r="B8" s="12" t="s">
        <v>18</v>
      </c>
      <c r="C8" s="9">
        <v>148000</v>
      </c>
    </row>
    <row r="9" spans="1:9" x14ac:dyDescent="0.25">
      <c r="A9" s="17"/>
      <c r="B9" s="12" t="s">
        <v>19</v>
      </c>
      <c r="C9" s="9">
        <v>105000</v>
      </c>
    </row>
    <row r="10" spans="1:9" x14ac:dyDescent="0.25">
      <c r="A10" s="17" t="s">
        <v>23</v>
      </c>
      <c r="B10" s="11" t="s">
        <v>24</v>
      </c>
      <c r="C10" s="9">
        <v>465000</v>
      </c>
      <c r="G10" s="1">
        <f>744/8*5</f>
        <v>465</v>
      </c>
    </row>
    <row r="11" spans="1:9" x14ac:dyDescent="0.25">
      <c r="A11" s="17"/>
      <c r="B11" s="11" t="s">
        <v>16</v>
      </c>
      <c r="C11" s="9">
        <v>150000</v>
      </c>
    </row>
    <row r="12" spans="1:9" x14ac:dyDescent="0.25">
      <c r="A12" s="17"/>
      <c r="B12" s="11" t="s">
        <v>25</v>
      </c>
      <c r="C12" s="9">
        <v>70000</v>
      </c>
    </row>
    <row r="13" spans="1:9" ht="20.25" x14ac:dyDescent="0.3">
      <c r="A13" s="13" t="s">
        <v>26</v>
      </c>
    </row>
    <row r="14" spans="1:9" x14ac:dyDescent="0.25">
      <c r="A14" s="17" t="s">
        <v>20</v>
      </c>
      <c r="B14" s="11" t="s">
        <v>27</v>
      </c>
      <c r="C14" s="9">
        <v>350000</v>
      </c>
    </row>
    <row r="15" spans="1:9" x14ac:dyDescent="0.25">
      <c r="A15" s="17"/>
      <c r="B15" s="11" t="s">
        <v>28</v>
      </c>
      <c r="C15" s="9">
        <v>40000</v>
      </c>
    </row>
    <row r="16" spans="1:9" x14ac:dyDescent="0.25">
      <c r="A16" s="17"/>
      <c r="B16" s="11" t="s">
        <v>29</v>
      </c>
      <c r="C16" s="9">
        <v>270000</v>
      </c>
    </row>
    <row r="17" spans="1:7" x14ac:dyDescent="0.25">
      <c r="A17" s="17" t="s">
        <v>21</v>
      </c>
      <c r="B17" s="11" t="s">
        <v>30</v>
      </c>
      <c r="C17" s="9">
        <v>1190000</v>
      </c>
    </row>
    <row r="18" spans="1:7" x14ac:dyDescent="0.25">
      <c r="A18" s="17"/>
      <c r="B18" s="11" t="s">
        <v>31</v>
      </c>
      <c r="C18" s="9">
        <v>594000</v>
      </c>
    </row>
    <row r="19" spans="1:7" x14ac:dyDescent="0.25">
      <c r="A19" s="17"/>
      <c r="B19" s="11" t="s">
        <v>33</v>
      </c>
      <c r="C19" s="9">
        <v>170000</v>
      </c>
    </row>
    <row r="20" spans="1:7" x14ac:dyDescent="0.25">
      <c r="A20" s="17"/>
      <c r="B20" s="11" t="s">
        <v>32</v>
      </c>
      <c r="C20" s="9">
        <v>250000</v>
      </c>
    </row>
    <row r="21" spans="1:7" x14ac:dyDescent="0.25">
      <c r="A21" s="17"/>
      <c r="B21" s="11" t="s">
        <v>34</v>
      </c>
      <c r="C21" s="9">
        <v>40000</v>
      </c>
    </row>
    <row r="22" spans="1:7" x14ac:dyDescent="0.25">
      <c r="A22" s="17"/>
      <c r="B22" s="11" t="s">
        <v>35</v>
      </c>
      <c r="C22" s="9">
        <v>240000</v>
      </c>
    </row>
    <row r="23" spans="1:7" x14ac:dyDescent="0.25">
      <c r="A23" s="20" t="s">
        <v>37</v>
      </c>
      <c r="B23" s="20"/>
      <c r="C23" s="9">
        <v>120000</v>
      </c>
    </row>
    <row r="24" spans="1:7" x14ac:dyDescent="0.25">
      <c r="A24" s="20" t="s">
        <v>38</v>
      </c>
      <c r="B24" s="20"/>
      <c r="C24" s="9">
        <v>80000</v>
      </c>
    </row>
    <row r="25" spans="1:7" x14ac:dyDescent="0.25">
      <c r="A25" s="20" t="s">
        <v>39</v>
      </c>
      <c r="B25" s="20"/>
      <c r="C25" s="9">
        <v>85000</v>
      </c>
    </row>
    <row r="26" spans="1:7" ht="20.25" x14ac:dyDescent="0.3">
      <c r="A26" s="16" t="s">
        <v>36</v>
      </c>
      <c r="B26" s="16"/>
    </row>
    <row r="27" spans="1:7" x14ac:dyDescent="0.25">
      <c r="A27" s="20" t="s">
        <v>40</v>
      </c>
      <c r="B27" s="20"/>
      <c r="C27" s="9">
        <f>620000+93000+94000-52000+103000</f>
        <v>858000</v>
      </c>
    </row>
    <row r="28" spans="1:7" x14ac:dyDescent="0.25">
      <c r="A28" s="20" t="s">
        <v>41</v>
      </c>
      <c r="B28" s="20"/>
      <c r="C28" s="9">
        <f>455000+70000</f>
        <v>525000</v>
      </c>
    </row>
    <row r="29" spans="1:7" x14ac:dyDescent="0.25">
      <c r="A29" s="20" t="s">
        <v>42</v>
      </c>
      <c r="B29" s="20"/>
      <c r="C29" s="9">
        <v>300000</v>
      </c>
    </row>
    <row r="30" spans="1:7" x14ac:dyDescent="0.25">
      <c r="A30" s="20" t="s">
        <v>54</v>
      </c>
      <c r="B30" s="20"/>
      <c r="C30" s="9">
        <v>66000</v>
      </c>
    </row>
    <row r="31" spans="1:7" x14ac:dyDescent="0.25">
      <c r="A31" s="20" t="s">
        <v>43</v>
      </c>
      <c r="B31" s="20"/>
      <c r="C31" s="9">
        <v>28000</v>
      </c>
    </row>
    <row r="32" spans="1:7" x14ac:dyDescent="0.25">
      <c r="A32" s="20" t="s">
        <v>44</v>
      </c>
      <c r="B32" s="20"/>
      <c r="C32" s="9">
        <v>50000</v>
      </c>
      <c r="F32" s="1" t="s">
        <v>60</v>
      </c>
      <c r="G32" s="1">
        <v>50</v>
      </c>
    </row>
    <row r="33" spans="1:7" x14ac:dyDescent="0.25">
      <c r="A33" s="20" t="s">
        <v>45</v>
      </c>
      <c r="B33" s="20"/>
      <c r="C33" s="9">
        <f>266000-60000</f>
        <v>206000</v>
      </c>
      <c r="F33" s="1" t="s">
        <v>57</v>
      </c>
      <c r="G33" s="1">
        <v>90</v>
      </c>
    </row>
    <row r="34" spans="1:7" x14ac:dyDescent="0.25">
      <c r="A34" s="18" t="s">
        <v>55</v>
      </c>
      <c r="B34" s="19"/>
      <c r="C34" s="9">
        <v>60000</v>
      </c>
      <c r="F34" s="1" t="s">
        <v>58</v>
      </c>
      <c r="G34" s="1">
        <f>322+50</f>
        <v>372</v>
      </c>
    </row>
    <row r="35" spans="1:7" x14ac:dyDescent="0.25">
      <c r="A35" s="20" t="s">
        <v>52</v>
      </c>
      <c r="B35" s="20"/>
      <c r="C35" s="9">
        <v>200000</v>
      </c>
      <c r="F35" s="1" t="s">
        <v>59</v>
      </c>
      <c r="G35" s="1">
        <f>70 + 50 +140 +20+10</f>
        <v>290</v>
      </c>
    </row>
    <row r="36" spans="1:7" x14ac:dyDescent="0.25">
      <c r="A36" s="18" t="s">
        <v>61</v>
      </c>
      <c r="B36" s="19"/>
      <c r="C36" s="9">
        <v>10000</v>
      </c>
      <c r="G36" s="1">
        <f>SUM(G32:G35)</f>
        <v>802</v>
      </c>
    </row>
    <row r="37" spans="1:7" x14ac:dyDescent="0.25">
      <c r="A37" s="18" t="s">
        <v>62</v>
      </c>
      <c r="B37" s="19"/>
      <c r="C37" s="9">
        <v>40000</v>
      </c>
    </row>
    <row r="38" spans="1:7" x14ac:dyDescent="0.25">
      <c r="A38" s="18" t="s">
        <v>56</v>
      </c>
      <c r="B38" s="19"/>
      <c r="C38" s="9">
        <v>120000</v>
      </c>
    </row>
    <row r="39" spans="1:7" x14ac:dyDescent="0.25">
      <c r="A39" s="18" t="s">
        <v>63</v>
      </c>
      <c r="B39" s="19"/>
      <c r="C39" s="9">
        <v>140000</v>
      </c>
    </row>
    <row r="40" spans="1:7" x14ac:dyDescent="0.25">
      <c r="A40" s="18" t="s">
        <v>64</v>
      </c>
      <c r="B40" s="19"/>
      <c r="C40" s="9">
        <v>50000</v>
      </c>
    </row>
    <row r="41" spans="1:7" x14ac:dyDescent="0.25">
      <c r="A41" s="20" t="s">
        <v>65</v>
      </c>
      <c r="B41" s="20"/>
      <c r="C41" s="9">
        <v>90000</v>
      </c>
    </row>
    <row r="42" spans="1:7" x14ac:dyDescent="0.25">
      <c r="A42" s="20" t="s">
        <v>46</v>
      </c>
      <c r="B42" s="20"/>
      <c r="C42" s="9">
        <v>600000</v>
      </c>
    </row>
    <row r="43" spans="1:7" x14ac:dyDescent="0.25">
      <c r="A43" s="20" t="s">
        <v>47</v>
      </c>
      <c r="B43" s="20"/>
      <c r="C43" s="9">
        <v>1000000</v>
      </c>
    </row>
    <row r="44" spans="1:7" x14ac:dyDescent="0.25">
      <c r="A44" s="20" t="s">
        <v>48</v>
      </c>
      <c r="B44" s="20"/>
      <c r="C44" s="9">
        <v>1000000</v>
      </c>
    </row>
    <row r="45" spans="1:7" x14ac:dyDescent="0.25">
      <c r="A45" s="20" t="s">
        <v>49</v>
      </c>
      <c r="B45" s="20"/>
      <c r="C45" s="9">
        <v>500000</v>
      </c>
    </row>
    <row r="46" spans="1:7" x14ac:dyDescent="0.25">
      <c r="A46" s="20" t="s">
        <v>50</v>
      </c>
      <c r="B46" s="20"/>
      <c r="C46" s="9">
        <v>300000</v>
      </c>
    </row>
    <row r="48" spans="1:7" ht="33" x14ac:dyDescent="0.45">
      <c r="A48" s="15" t="s">
        <v>51</v>
      </c>
      <c r="B48" s="15"/>
      <c r="C48" s="5">
        <f>SUM(C3:C46)</f>
        <v>15735000</v>
      </c>
      <c r="D48" s="4"/>
    </row>
  </sheetData>
  <mergeCells count="30">
    <mergeCell ref="A46:B46"/>
    <mergeCell ref="A34:B34"/>
    <mergeCell ref="A42:B42"/>
    <mergeCell ref="A35:B35"/>
    <mergeCell ref="A41:B41"/>
    <mergeCell ref="A43:B43"/>
    <mergeCell ref="A44:B44"/>
    <mergeCell ref="A45:B45"/>
    <mergeCell ref="A1:C1"/>
    <mergeCell ref="A23:B23"/>
    <mergeCell ref="A24:B24"/>
    <mergeCell ref="A25:B25"/>
    <mergeCell ref="A14:A16"/>
    <mergeCell ref="A17:A22"/>
    <mergeCell ref="A48:B48"/>
    <mergeCell ref="A26:B26"/>
    <mergeCell ref="A5:A9"/>
    <mergeCell ref="A10:A12"/>
    <mergeCell ref="A36:B36"/>
    <mergeCell ref="A37:B37"/>
    <mergeCell ref="A38:B38"/>
    <mergeCell ref="A39:B39"/>
    <mergeCell ref="A40:B40"/>
    <mergeCell ref="A30:B30"/>
    <mergeCell ref="A27:B27"/>
    <mergeCell ref="A28:B28"/>
    <mergeCell ref="A29:B29"/>
    <mergeCell ref="A31:B31"/>
    <mergeCell ref="A32:B32"/>
    <mergeCell ref="A33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</vt:lpstr>
      <vt:lpstr>BAN HAU CAN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Dao_Nguyen</dc:creator>
  <cp:lastModifiedBy>Dao_Nguyen</cp:lastModifiedBy>
  <dcterms:created xsi:type="dcterms:W3CDTF">2013-06-11T04:16:23Z</dcterms:created>
  <dcterms:modified xsi:type="dcterms:W3CDTF">2013-06-11T16:04:38Z</dcterms:modified>
</cp:coreProperties>
</file>