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Conv" sheetId="2" r:id="rId1"/>
    <sheet name="Int" sheetId="3" r:id="rId2"/>
  </sheets>
  <calcPr calcId="145621"/>
</workbook>
</file>

<file path=xl/calcChain.xml><?xml version="1.0" encoding="utf-8"?>
<calcChain xmlns="http://schemas.openxmlformats.org/spreadsheetml/2006/main">
  <c r="L7" i="3" l="1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I3" i="3"/>
  <c r="J3" i="3" s="1"/>
  <c r="K3" i="3" s="1"/>
  <c r="L3" i="3" s="1"/>
  <c r="H3" i="3"/>
  <c r="H4" i="3" s="1"/>
  <c r="H5" i="3" s="1"/>
  <c r="H6" i="3" s="1"/>
  <c r="H7" i="3" s="1"/>
  <c r="N7" i="3" l="1"/>
  <c r="AN16" i="2"/>
  <c r="AO16" i="2"/>
  <c r="AP16" i="2"/>
  <c r="AQ16" i="2"/>
  <c r="AR16" i="2"/>
  <c r="AS16" i="2"/>
  <c r="AT16" i="2"/>
  <c r="AU16" i="2"/>
  <c r="AV16" i="2"/>
  <c r="AN17" i="2"/>
  <c r="AO17" i="2"/>
  <c r="AP17" i="2"/>
  <c r="AQ17" i="2"/>
  <c r="AR17" i="2"/>
  <c r="AS17" i="2"/>
  <c r="AT17" i="2"/>
  <c r="AU17" i="2"/>
  <c r="AV17" i="2"/>
  <c r="AN18" i="2"/>
  <c r="AO18" i="2"/>
  <c r="AP18" i="2"/>
  <c r="AQ18" i="2"/>
  <c r="AR18" i="2"/>
  <c r="AS18" i="2"/>
  <c r="AT18" i="2"/>
  <c r="AU18" i="2"/>
  <c r="AV18" i="2"/>
  <c r="AN19" i="2"/>
  <c r="AO19" i="2"/>
  <c r="AP19" i="2"/>
  <c r="AQ19" i="2"/>
  <c r="AR19" i="2"/>
  <c r="AS19" i="2"/>
  <c r="AT19" i="2"/>
  <c r="AU19" i="2"/>
  <c r="AV19" i="2"/>
  <c r="AN20" i="2"/>
  <c r="AO20" i="2"/>
  <c r="AP20" i="2"/>
  <c r="AQ20" i="2"/>
  <c r="AR20" i="2"/>
  <c r="AS20" i="2"/>
  <c r="AT20" i="2"/>
  <c r="AU20" i="2"/>
  <c r="AV20" i="2"/>
  <c r="AN21" i="2"/>
  <c r="AO21" i="2"/>
  <c r="AP21" i="2"/>
  <c r="AQ21" i="2"/>
  <c r="AR21" i="2"/>
  <c r="AS21" i="2"/>
  <c r="AT21" i="2"/>
  <c r="AU21" i="2"/>
  <c r="AV21" i="2"/>
  <c r="AO15" i="2"/>
  <c r="AP15" i="2"/>
  <c r="AQ15" i="2"/>
  <c r="AR15" i="2"/>
  <c r="AS15" i="2"/>
  <c r="AT15" i="2"/>
  <c r="AU15" i="2"/>
  <c r="AV15" i="2"/>
  <c r="AN15" i="2"/>
  <c r="AO5" i="2"/>
  <c r="AP5" i="2"/>
  <c r="AQ5" i="2"/>
  <c r="AR5" i="2"/>
  <c r="AS5" i="2"/>
  <c r="AT5" i="2"/>
  <c r="AU5" i="2"/>
  <c r="AO6" i="2"/>
  <c r="AP6" i="2"/>
  <c r="AQ6" i="2"/>
  <c r="AR6" i="2"/>
  <c r="AS6" i="2"/>
  <c r="AT6" i="2"/>
  <c r="AU6" i="2"/>
  <c r="AO7" i="2"/>
  <c r="AP7" i="2"/>
  <c r="AQ7" i="2"/>
  <c r="AR7" i="2"/>
  <c r="AS7" i="2"/>
  <c r="AT7" i="2"/>
  <c r="AU7" i="2"/>
  <c r="AO8" i="2"/>
  <c r="AP8" i="2"/>
  <c r="AQ8" i="2"/>
  <c r="AR8" i="2"/>
  <c r="AS8" i="2"/>
  <c r="AT8" i="2"/>
  <c r="AU8" i="2"/>
  <c r="AO9" i="2"/>
  <c r="AP9" i="2"/>
  <c r="AQ9" i="2"/>
  <c r="AR9" i="2"/>
  <c r="AS9" i="2"/>
  <c r="AT9" i="2"/>
  <c r="AU9" i="2"/>
  <c r="AO10" i="2"/>
  <c r="AP10" i="2"/>
  <c r="AQ10" i="2"/>
  <c r="AR10" i="2"/>
  <c r="AS10" i="2"/>
  <c r="AT10" i="2"/>
  <c r="AU10" i="2"/>
  <c r="AO11" i="2"/>
  <c r="AP11" i="2"/>
  <c r="AQ11" i="2"/>
  <c r="AR11" i="2"/>
  <c r="AS11" i="2"/>
  <c r="AT11" i="2"/>
  <c r="AU11" i="2"/>
  <c r="AO12" i="2"/>
  <c r="AP12" i="2"/>
  <c r="AQ12" i="2"/>
  <c r="AR12" i="2"/>
  <c r="AS12" i="2"/>
  <c r="AT12" i="2"/>
  <c r="AU12" i="2"/>
  <c r="AP4" i="2"/>
  <c r="AQ4" i="2"/>
  <c r="AR4" i="2"/>
  <c r="AS4" i="2"/>
  <c r="AT4" i="2"/>
  <c r="AU4" i="2"/>
  <c r="AO4" i="2"/>
  <c r="Q17" i="2"/>
  <c r="R17" i="2"/>
  <c r="M26" i="2" l="1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N25" i="2"/>
  <c r="O25" i="2"/>
  <c r="P25" i="2"/>
  <c r="Q25" i="2"/>
  <c r="R25" i="2"/>
  <c r="S25" i="2"/>
  <c r="M2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AA15" i="2"/>
  <c r="AB15" i="2"/>
  <c r="AC15" i="2"/>
  <c r="AD15" i="2"/>
  <c r="AE15" i="2"/>
  <c r="AF15" i="2"/>
  <c r="AG15" i="2"/>
  <c r="AH15" i="2"/>
  <c r="Z15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AA12" i="2"/>
  <c r="AB12" i="2"/>
  <c r="AC12" i="2"/>
  <c r="AD12" i="2"/>
  <c r="AE12" i="2"/>
  <c r="AF12" i="2"/>
  <c r="AG12" i="2"/>
  <c r="AB4" i="2"/>
  <c r="AC4" i="2"/>
  <c r="AD4" i="2"/>
  <c r="AE4" i="2"/>
  <c r="AF4" i="2"/>
  <c r="AG4" i="2"/>
  <c r="AA4" i="2"/>
  <c r="M16" i="2"/>
  <c r="N16" i="2"/>
  <c r="O16" i="2"/>
  <c r="P16" i="2"/>
  <c r="Q16" i="2"/>
  <c r="R16" i="2"/>
  <c r="S16" i="2"/>
  <c r="M17" i="2"/>
  <c r="N17" i="2"/>
  <c r="O17" i="2"/>
  <c r="P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O15" i="2"/>
  <c r="P15" i="2"/>
  <c r="Q15" i="2"/>
  <c r="R15" i="2"/>
  <c r="S15" i="2"/>
  <c r="M15" i="2"/>
  <c r="N15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</calcChain>
</file>

<file path=xl/sharedStrings.xml><?xml version="1.0" encoding="utf-8"?>
<sst xmlns="http://schemas.openxmlformats.org/spreadsheetml/2006/main" count="16" uniqueCount="15">
  <si>
    <t>Original Image</t>
  </si>
  <si>
    <t>Blurring</t>
  </si>
  <si>
    <t>Edge Detection</t>
  </si>
  <si>
    <t>Haar Wavelet</t>
  </si>
  <si>
    <t>Integral Image</t>
  </si>
  <si>
    <t>X Response</t>
  </si>
  <si>
    <t>Y Response</t>
  </si>
  <si>
    <t>Mean Kernel</t>
  </si>
  <si>
    <t xml:space="preserve">Sample Area:  </t>
  </si>
  <si>
    <r>
      <rPr>
        <sz val="11"/>
        <color rgb="FF0070C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D</t>
    </r>
  </si>
  <si>
    <r>
      <rPr>
        <sz val="11"/>
        <color rgb="FF0070C0"/>
        <rFont val="Calibri"/>
        <family val="2"/>
        <scheme val="minor"/>
      </rPr>
      <t xml:space="preserve">1735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770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50</t>
    </r>
  </si>
  <si>
    <t>Mean Kernel 2</t>
  </si>
  <si>
    <t>Gaussian Kernel</t>
  </si>
  <si>
    <t>Horizontal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</si>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</sst>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3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2" fontId="1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251787</xdr:colOff>
      <xdr:row>3</xdr:row>
      <xdr:rowOff>4234</xdr:rowOff>
    </xdr:from>
    <xdr:to>
      <xdr:col>11</xdr:col>
      <xdr:colOff>10688</xdr:colOff>
      <xdr:row>5</xdr:row>
      <xdr:rowOff>194733</xdr:rowOff>
    </xdr:to>
    <xdr:sp macro="" textlink="">
      <xdr:nvSpPr>
        <xdr:cNvPr id="10" name="Rectangle 9"/>
        <xdr:cNvSpPr/>
      </xdr:nvSpPr>
      <xdr:spPr>
        <a:xfrm>
          <a:off x="2802370" y="586317"/>
          <a:ext cx="690235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291041</xdr:colOff>
      <xdr:row>5</xdr:row>
      <xdr:rowOff>156632</xdr:rowOff>
    </xdr:from>
    <xdr:to>
      <xdr:col>11</xdr:col>
      <xdr:colOff>49106</xdr:colOff>
      <xdr:row>6</xdr:row>
      <xdr:rowOff>46988</xdr:rowOff>
    </xdr:to>
    <xdr:sp macro="" textlink="">
      <xdr:nvSpPr>
        <xdr:cNvPr id="2" name="Oval 1"/>
        <xdr:cNvSpPr/>
      </xdr:nvSpPr>
      <xdr:spPr>
        <a:xfrm>
          <a:off x="3630083" y="1119715"/>
          <a:ext cx="91440" cy="9144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279399</xdr:colOff>
      <xdr:row>2</xdr:row>
      <xdr:rowOff>160861</xdr:rowOff>
    </xdr:from>
    <xdr:to>
      <xdr:col>11</xdr:col>
      <xdr:colOff>37464</xdr:colOff>
      <xdr:row>3</xdr:row>
      <xdr:rowOff>51218</xdr:rowOff>
    </xdr:to>
    <xdr:sp macro="" textlink="">
      <xdr:nvSpPr>
        <xdr:cNvPr id="6" name="Oval 5"/>
        <xdr:cNvSpPr/>
      </xdr:nvSpPr>
      <xdr:spPr>
        <a:xfrm>
          <a:off x="3618441" y="541861"/>
          <a:ext cx="91440" cy="914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227539</xdr:colOff>
      <xdr:row>5</xdr:row>
      <xdr:rowOff>154511</xdr:rowOff>
    </xdr:from>
    <xdr:to>
      <xdr:col>9</xdr:col>
      <xdr:colOff>54396</xdr:colOff>
      <xdr:row>6</xdr:row>
      <xdr:rowOff>44867</xdr:rowOff>
    </xdr:to>
    <xdr:sp macro="" textlink="">
      <xdr:nvSpPr>
        <xdr:cNvPr id="7" name="Oval 6"/>
        <xdr:cNvSpPr/>
      </xdr:nvSpPr>
      <xdr:spPr>
        <a:xfrm>
          <a:off x="2899831" y="1117594"/>
          <a:ext cx="91440" cy="9144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221189</xdr:colOff>
      <xdr:row>2</xdr:row>
      <xdr:rowOff>164035</xdr:rowOff>
    </xdr:from>
    <xdr:to>
      <xdr:col>9</xdr:col>
      <xdr:colOff>48046</xdr:colOff>
      <xdr:row>3</xdr:row>
      <xdr:rowOff>54392</xdr:rowOff>
    </xdr:to>
    <xdr:sp macro="" textlink="">
      <xdr:nvSpPr>
        <xdr:cNvPr id="8" name="Oval 7"/>
        <xdr:cNvSpPr/>
      </xdr:nvSpPr>
      <xdr:spPr>
        <a:xfrm>
          <a:off x="2893481" y="545035"/>
          <a:ext cx="91440" cy="9144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10584</xdr:colOff>
      <xdr:row>3</xdr:row>
      <xdr:rowOff>5292</xdr:rowOff>
    </xdr:from>
    <xdr:to>
      <xdr:col>5</xdr:col>
      <xdr:colOff>0</xdr:colOff>
      <xdr:row>5</xdr:row>
      <xdr:rowOff>195791</xdr:rowOff>
    </xdr:to>
    <xdr:sp macro="" textlink="">
      <xdr:nvSpPr>
        <xdr:cNvPr id="9" name="Rectangle 8"/>
        <xdr:cNvSpPr/>
      </xdr:nvSpPr>
      <xdr:spPr>
        <a:xfrm>
          <a:off x="1148292" y="587375"/>
          <a:ext cx="518583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zoomScaleNormal="100" workbookViewId="0">
      <selection activeCell="AI28" sqref="AI28"/>
    </sheetView>
  </sheetViews>
  <sheetFormatPr defaultRowHeight="15" x14ac:dyDescent="0.25"/>
  <cols>
    <col min="1" max="1" width="2.7109375" style="1" customWidth="1"/>
    <col min="2" max="10" width="4" style="1" bestFit="1" customWidth="1"/>
    <col min="11" max="11" width="3" style="1" customWidth="1"/>
    <col min="12" max="12" width="2.140625" style="1" customWidth="1"/>
    <col min="13" max="19" width="5" style="1" bestFit="1" customWidth="1"/>
    <col min="20" max="20" width="2" style="1" customWidth="1"/>
    <col min="21" max="21" width="3" style="1" customWidth="1"/>
    <col min="22" max="24" width="6.28515625" style="1" bestFit="1" customWidth="1"/>
    <col min="25" max="25" width="3" style="1" customWidth="1"/>
    <col min="26" max="26" width="4" style="1" bestFit="1" customWidth="1"/>
    <col min="27" max="29" width="4.7109375" style="1" bestFit="1" customWidth="1"/>
    <col min="30" max="33" width="4.7109375" style="1" customWidth="1"/>
    <col min="34" max="34" width="4" style="1" customWidth="1"/>
    <col min="35" max="35" width="2.42578125" style="1" customWidth="1"/>
    <col min="36" max="38" width="3.85546875" style="1" customWidth="1"/>
    <col min="39" max="39" width="3.140625" style="1" customWidth="1"/>
    <col min="40" max="48" width="4.7109375" style="1" bestFit="1" customWidth="1"/>
    <col min="49" max="49" width="2.7109375" style="1" customWidth="1"/>
    <col min="50" max="52" width="3.85546875" style="1" customWidth="1"/>
    <col min="53" max="16384" width="9.140625" style="1"/>
  </cols>
  <sheetData>
    <row r="1" spans="1:52" x14ac:dyDescent="0.25">
      <c r="B1" s="80" t="s">
        <v>0</v>
      </c>
      <c r="C1" s="81"/>
      <c r="D1" s="81"/>
      <c r="E1" s="81"/>
      <c r="F1" s="81"/>
      <c r="G1" s="81"/>
      <c r="H1" s="81"/>
      <c r="I1" s="81"/>
      <c r="J1" s="82"/>
      <c r="L1" s="80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Z1" s="80" t="s">
        <v>2</v>
      </c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2"/>
      <c r="AN1" s="98" t="s">
        <v>3</v>
      </c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x14ac:dyDescent="0.25">
      <c r="B2" s="83"/>
      <c r="C2" s="84"/>
      <c r="D2" s="84"/>
      <c r="E2" s="84"/>
      <c r="F2" s="84"/>
      <c r="G2" s="84"/>
      <c r="H2" s="84"/>
      <c r="I2" s="84"/>
      <c r="J2" s="85"/>
      <c r="L2" s="83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Z2" s="83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5"/>
      <c r="AN2" s="101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102"/>
    </row>
    <row r="3" spans="1:52" ht="9" customHeight="1" x14ac:dyDescent="0.25">
      <c r="B3" s="77"/>
      <c r="C3" s="78"/>
      <c r="D3" s="78"/>
      <c r="E3" s="78"/>
      <c r="F3" s="78"/>
      <c r="G3" s="78"/>
      <c r="H3" s="78"/>
      <c r="I3" s="78"/>
      <c r="J3" s="79"/>
      <c r="L3" s="7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9"/>
      <c r="Z3" s="77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9"/>
      <c r="AN3" s="103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104"/>
    </row>
    <row r="4" spans="1:52" x14ac:dyDescent="0.25">
      <c r="B4" s="2">
        <v>255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255</v>
      </c>
      <c r="L4" s="5"/>
      <c r="M4" s="6"/>
      <c r="N4" s="6"/>
      <c r="O4" s="6"/>
      <c r="P4" s="6"/>
      <c r="Q4" s="6"/>
      <c r="R4" s="6"/>
      <c r="S4" s="6"/>
      <c r="T4" s="7"/>
      <c r="U4" s="68"/>
      <c r="V4" s="69"/>
      <c r="W4" s="69"/>
      <c r="X4" s="70"/>
      <c r="Z4" s="5"/>
      <c r="AA4" s="8">
        <f>SUM($AJ$8*B4+$AK$8*C4+$AL$8*D4)</f>
        <v>255</v>
      </c>
      <c r="AB4" s="8">
        <f t="shared" ref="AB4:AG4" si="0">SUM($AJ$8*C4+$AK$8*D4+$AL$8*E4)</f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255</v>
      </c>
      <c r="AH4" s="7"/>
      <c r="AI4" s="68"/>
      <c r="AJ4" s="69"/>
      <c r="AK4" s="69"/>
      <c r="AL4" s="70"/>
      <c r="AN4" s="32"/>
      <c r="AO4" s="33">
        <f>SUM($AX$8*B4+$AY$8*C4+$AZ$8*D4)</f>
        <v>-255</v>
      </c>
      <c r="AP4" s="33">
        <f t="shared" ref="AP4:AU4" si="1">SUM($AX$8*C4+$AY$8*D4+$AZ$8*E4)</f>
        <v>0</v>
      </c>
      <c r="AQ4" s="33">
        <f t="shared" si="1"/>
        <v>0</v>
      </c>
      <c r="AR4" s="33">
        <f t="shared" si="1"/>
        <v>0</v>
      </c>
      <c r="AS4" s="33">
        <f t="shared" si="1"/>
        <v>0</v>
      </c>
      <c r="AT4" s="33">
        <f t="shared" si="1"/>
        <v>0</v>
      </c>
      <c r="AU4" s="33">
        <f t="shared" si="1"/>
        <v>255</v>
      </c>
      <c r="AV4" s="34"/>
      <c r="AW4" s="105"/>
      <c r="AX4" s="69"/>
      <c r="AY4" s="69"/>
      <c r="AZ4" s="106"/>
    </row>
    <row r="5" spans="1:52" x14ac:dyDescent="0.25">
      <c r="B5" s="9">
        <v>0</v>
      </c>
      <c r="C5" s="10">
        <v>255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255</v>
      </c>
      <c r="J5" s="11">
        <v>0</v>
      </c>
      <c r="L5" s="12"/>
      <c r="M5" s="13">
        <f t="shared" ref="M5:S11" si="2">SUM($V$7*B4+$W$7*C4+$X$7*D4+$V$8*B5+$W$8*C5+$X$8*D5+$V$9*B6+$W$9*C6+$X$9*D6)</f>
        <v>85</v>
      </c>
      <c r="N5" s="13">
        <f t="shared" si="2"/>
        <v>56.666666666666664</v>
      </c>
      <c r="O5" s="13">
        <f t="shared" si="2"/>
        <v>28.333333333333332</v>
      </c>
      <c r="P5" s="13">
        <f t="shared" si="2"/>
        <v>0</v>
      </c>
      <c r="Q5" s="13">
        <f t="shared" si="2"/>
        <v>28.333333333333332</v>
      </c>
      <c r="R5" s="13">
        <f t="shared" si="2"/>
        <v>56.666666666666664</v>
      </c>
      <c r="S5" s="13">
        <f t="shared" si="2"/>
        <v>85</v>
      </c>
      <c r="T5" s="14"/>
      <c r="U5" s="68"/>
      <c r="V5" s="69"/>
      <c r="W5" s="69"/>
      <c r="X5" s="70"/>
      <c r="Z5" s="12"/>
      <c r="AA5" s="13">
        <f t="shared" ref="AA5:AA12" si="3">SUM($AJ$8*B5+$AK$8*C5+$AL$8*D5)</f>
        <v>-510</v>
      </c>
      <c r="AB5" s="13">
        <f t="shared" ref="AB5:AB12" si="4">SUM($AJ$8*C5+$AK$8*D5+$AL$8*E5)</f>
        <v>255</v>
      </c>
      <c r="AC5" s="13">
        <f t="shared" ref="AC5:AC12" si="5">SUM($AJ$8*D5+$AK$8*E5+$AL$8*F5)</f>
        <v>0</v>
      </c>
      <c r="AD5" s="13">
        <f t="shared" ref="AD5:AD12" si="6">SUM($AJ$8*E5+$AK$8*F5+$AL$8*G5)</f>
        <v>0</v>
      </c>
      <c r="AE5" s="13">
        <f t="shared" ref="AE5:AE12" si="7">SUM($AJ$8*F5+$AK$8*G5+$AL$8*H5)</f>
        <v>0</v>
      </c>
      <c r="AF5" s="13">
        <f t="shared" ref="AF5:AF12" si="8">SUM($AJ$8*G5+$AK$8*H5+$AL$8*I5)</f>
        <v>255</v>
      </c>
      <c r="AG5" s="13">
        <f t="shared" ref="AG5:AG12" si="9">SUM($AJ$8*H5+$AK$8*I5+$AL$8*J5)</f>
        <v>-510</v>
      </c>
      <c r="AH5" s="14"/>
      <c r="AI5" s="68"/>
      <c r="AJ5" s="69"/>
      <c r="AK5" s="69"/>
      <c r="AL5" s="70"/>
      <c r="AN5" s="35"/>
      <c r="AO5" s="13">
        <f t="shared" ref="AO5:AO12" si="10">SUM($AX$8*B5+$AY$8*C5+$AZ$8*D5)</f>
        <v>0</v>
      </c>
      <c r="AP5" s="13">
        <f t="shared" ref="AP5:AP12" si="11">SUM($AX$8*C5+$AY$8*D5+$AZ$8*E5)</f>
        <v>-255</v>
      </c>
      <c r="AQ5" s="13">
        <f t="shared" ref="AQ5:AQ12" si="12">SUM($AX$8*D5+$AY$8*E5+$AZ$8*F5)</f>
        <v>0</v>
      </c>
      <c r="AR5" s="13">
        <f t="shared" ref="AR5:AR12" si="13">SUM($AX$8*E5+$AY$8*F5+$AZ$8*G5)</f>
        <v>0</v>
      </c>
      <c r="AS5" s="13">
        <f t="shared" ref="AS5:AS12" si="14">SUM($AX$8*F5+$AY$8*G5+$AZ$8*H5)</f>
        <v>0</v>
      </c>
      <c r="AT5" s="13">
        <f t="shared" ref="AT5:AT12" si="15">SUM($AX$8*G5+$AY$8*H5+$AZ$8*I5)</f>
        <v>255</v>
      </c>
      <c r="AU5" s="13">
        <f t="shared" ref="AU5:AU12" si="16">SUM($AX$8*H5+$AY$8*I5+$AZ$8*J5)</f>
        <v>0</v>
      </c>
      <c r="AV5" s="36"/>
      <c r="AW5" s="105"/>
      <c r="AX5" s="69"/>
      <c r="AY5" s="69"/>
      <c r="AZ5" s="106"/>
    </row>
    <row r="6" spans="1:52" x14ac:dyDescent="0.25">
      <c r="B6" s="9">
        <v>0</v>
      </c>
      <c r="C6" s="10">
        <v>0</v>
      </c>
      <c r="D6" s="10">
        <v>255</v>
      </c>
      <c r="E6" s="10">
        <v>0</v>
      </c>
      <c r="F6" s="10">
        <v>0</v>
      </c>
      <c r="G6" s="10">
        <v>0</v>
      </c>
      <c r="H6" s="10">
        <v>255</v>
      </c>
      <c r="I6" s="10">
        <v>0</v>
      </c>
      <c r="J6" s="11">
        <v>0</v>
      </c>
      <c r="L6" s="12"/>
      <c r="M6" s="13">
        <f t="shared" si="2"/>
        <v>56.666666666666664</v>
      </c>
      <c r="N6" s="13">
        <f t="shared" si="2"/>
        <v>85</v>
      </c>
      <c r="O6" s="13">
        <f t="shared" si="2"/>
        <v>56.666666666666664</v>
      </c>
      <c r="P6" s="13">
        <f t="shared" si="2"/>
        <v>56.666666666666664</v>
      </c>
      <c r="Q6" s="13">
        <f t="shared" si="2"/>
        <v>56.666666666666664</v>
      </c>
      <c r="R6" s="13">
        <f t="shared" si="2"/>
        <v>85</v>
      </c>
      <c r="S6" s="13">
        <f t="shared" si="2"/>
        <v>56.666666666666664</v>
      </c>
      <c r="T6" s="14"/>
      <c r="U6" s="68"/>
      <c r="V6" s="69"/>
      <c r="W6" s="69"/>
      <c r="X6" s="70"/>
      <c r="Z6" s="12"/>
      <c r="AA6" s="13">
        <f t="shared" si="3"/>
        <v>255</v>
      </c>
      <c r="AB6" s="13">
        <f t="shared" si="4"/>
        <v>-510</v>
      </c>
      <c r="AC6" s="13">
        <f t="shared" si="5"/>
        <v>255</v>
      </c>
      <c r="AD6" s="13">
        <f t="shared" si="6"/>
        <v>0</v>
      </c>
      <c r="AE6" s="13">
        <f t="shared" si="7"/>
        <v>255</v>
      </c>
      <c r="AF6" s="13">
        <f t="shared" si="8"/>
        <v>-510</v>
      </c>
      <c r="AG6" s="13">
        <f t="shared" si="9"/>
        <v>255</v>
      </c>
      <c r="AH6" s="14"/>
      <c r="AI6" s="68"/>
      <c r="AJ6" s="69"/>
      <c r="AK6" s="69"/>
      <c r="AL6" s="70"/>
      <c r="AN6" s="35"/>
      <c r="AO6" s="13">
        <f t="shared" si="10"/>
        <v>255</v>
      </c>
      <c r="AP6" s="13">
        <f t="shared" si="11"/>
        <v>0</v>
      </c>
      <c r="AQ6" s="13">
        <f t="shared" si="12"/>
        <v>-255</v>
      </c>
      <c r="AR6" s="13">
        <f t="shared" si="13"/>
        <v>0</v>
      </c>
      <c r="AS6" s="13">
        <f t="shared" si="14"/>
        <v>255</v>
      </c>
      <c r="AT6" s="13">
        <f t="shared" si="15"/>
        <v>0</v>
      </c>
      <c r="AU6" s="13">
        <f t="shared" si="16"/>
        <v>-255</v>
      </c>
      <c r="AV6" s="36"/>
      <c r="AW6" s="105"/>
      <c r="AX6" s="69"/>
      <c r="AY6" s="69"/>
      <c r="AZ6" s="106"/>
    </row>
    <row r="7" spans="1:52" x14ac:dyDescent="0.25">
      <c r="B7" s="9">
        <v>0</v>
      </c>
      <c r="C7" s="10">
        <v>0</v>
      </c>
      <c r="D7" s="10">
        <v>0</v>
      </c>
      <c r="E7" s="10">
        <v>255</v>
      </c>
      <c r="F7" s="10">
        <v>0</v>
      </c>
      <c r="G7" s="10">
        <v>255</v>
      </c>
      <c r="H7" s="10">
        <v>0</v>
      </c>
      <c r="I7" s="10">
        <v>0</v>
      </c>
      <c r="J7" s="11">
        <v>0</v>
      </c>
      <c r="L7" s="12"/>
      <c r="M7" s="13">
        <f t="shared" si="2"/>
        <v>28.333333333333332</v>
      </c>
      <c r="N7" s="13">
        <f t="shared" si="2"/>
        <v>56.666666666666664</v>
      </c>
      <c r="O7" s="13">
        <f t="shared" si="2"/>
        <v>85</v>
      </c>
      <c r="P7" s="13">
        <f t="shared" si="2"/>
        <v>85</v>
      </c>
      <c r="Q7" s="13">
        <f t="shared" si="2"/>
        <v>85</v>
      </c>
      <c r="R7" s="13">
        <f t="shared" si="2"/>
        <v>56.666666666666664</v>
      </c>
      <c r="S7" s="13">
        <f t="shared" si="2"/>
        <v>28.333333333333332</v>
      </c>
      <c r="T7" s="14"/>
      <c r="U7" s="74"/>
      <c r="V7" s="15">
        <v>0.1111111111111111</v>
      </c>
      <c r="W7" s="15">
        <v>0.1111111111111111</v>
      </c>
      <c r="X7" s="15">
        <v>0.1111111111111111</v>
      </c>
      <c r="Z7" s="12"/>
      <c r="AA7" s="13">
        <f t="shared" si="3"/>
        <v>0</v>
      </c>
      <c r="AB7" s="13">
        <f t="shared" si="4"/>
        <v>255</v>
      </c>
      <c r="AC7" s="13">
        <f t="shared" si="5"/>
        <v>-510</v>
      </c>
      <c r="AD7" s="13">
        <f t="shared" si="6"/>
        <v>510</v>
      </c>
      <c r="AE7" s="13">
        <f t="shared" si="7"/>
        <v>-510</v>
      </c>
      <c r="AF7" s="13">
        <f t="shared" si="8"/>
        <v>255</v>
      </c>
      <c r="AG7" s="13">
        <f t="shared" si="9"/>
        <v>0</v>
      </c>
      <c r="AH7" s="14"/>
      <c r="AI7" s="68"/>
      <c r="AJ7" s="69"/>
      <c r="AK7" s="69"/>
      <c r="AL7" s="70"/>
      <c r="AN7" s="35"/>
      <c r="AO7" s="13">
        <f t="shared" si="10"/>
        <v>0</v>
      </c>
      <c r="AP7" s="13">
        <f t="shared" si="11"/>
        <v>255</v>
      </c>
      <c r="AQ7" s="13">
        <f t="shared" si="12"/>
        <v>0</v>
      </c>
      <c r="AR7" s="13">
        <f t="shared" si="13"/>
        <v>0</v>
      </c>
      <c r="AS7" s="13">
        <f t="shared" si="14"/>
        <v>0</v>
      </c>
      <c r="AT7" s="13">
        <f t="shared" si="15"/>
        <v>-255</v>
      </c>
      <c r="AU7" s="13">
        <f t="shared" si="16"/>
        <v>0</v>
      </c>
      <c r="AV7" s="36"/>
      <c r="AW7" s="105"/>
      <c r="AX7" s="69"/>
      <c r="AY7" s="69"/>
      <c r="AZ7" s="106"/>
    </row>
    <row r="8" spans="1:52" x14ac:dyDescent="0.25">
      <c r="B8" s="9">
        <v>0</v>
      </c>
      <c r="C8" s="10">
        <v>0</v>
      </c>
      <c r="D8" s="10">
        <v>0</v>
      </c>
      <c r="E8" s="10">
        <v>0</v>
      </c>
      <c r="F8" s="10">
        <v>255</v>
      </c>
      <c r="G8" s="10">
        <v>0</v>
      </c>
      <c r="H8" s="10">
        <v>0</v>
      </c>
      <c r="I8" s="10">
        <v>0</v>
      </c>
      <c r="J8" s="11">
        <v>0</v>
      </c>
      <c r="L8" s="12"/>
      <c r="M8" s="13">
        <f t="shared" si="2"/>
        <v>0</v>
      </c>
      <c r="N8" s="13">
        <f t="shared" si="2"/>
        <v>56.666666666666664</v>
      </c>
      <c r="O8" s="13">
        <f t="shared" si="2"/>
        <v>85</v>
      </c>
      <c r="P8" s="13">
        <f t="shared" si="2"/>
        <v>141.66666666666666</v>
      </c>
      <c r="Q8" s="13">
        <f t="shared" si="2"/>
        <v>85</v>
      </c>
      <c r="R8" s="13">
        <f t="shared" si="2"/>
        <v>56.666666666666664</v>
      </c>
      <c r="S8" s="13">
        <f t="shared" si="2"/>
        <v>0</v>
      </c>
      <c r="T8" s="14"/>
      <c r="U8" s="74"/>
      <c r="V8" s="15">
        <v>0.1111111111111111</v>
      </c>
      <c r="W8" s="15">
        <v>0.1111111111111111</v>
      </c>
      <c r="X8" s="15">
        <v>0.1111111111111111</v>
      </c>
      <c r="Z8" s="12"/>
      <c r="AA8" s="13">
        <f t="shared" si="3"/>
        <v>0</v>
      </c>
      <c r="AB8" s="13">
        <f t="shared" si="4"/>
        <v>0</v>
      </c>
      <c r="AC8" s="13">
        <f t="shared" si="5"/>
        <v>255</v>
      </c>
      <c r="AD8" s="13">
        <f t="shared" si="6"/>
        <v>-510</v>
      </c>
      <c r="AE8" s="13">
        <f t="shared" si="7"/>
        <v>255</v>
      </c>
      <c r="AF8" s="13">
        <f t="shared" si="8"/>
        <v>0</v>
      </c>
      <c r="AG8" s="13">
        <f t="shared" si="9"/>
        <v>0</v>
      </c>
      <c r="AH8" s="14"/>
      <c r="AI8" s="74"/>
      <c r="AJ8" s="16">
        <v>1</v>
      </c>
      <c r="AK8" s="16">
        <v>-2</v>
      </c>
      <c r="AL8" s="16">
        <v>1</v>
      </c>
      <c r="AN8" s="35"/>
      <c r="AO8" s="13">
        <f t="shared" si="10"/>
        <v>0</v>
      </c>
      <c r="AP8" s="13">
        <f t="shared" si="11"/>
        <v>0</v>
      </c>
      <c r="AQ8" s="13">
        <f t="shared" si="12"/>
        <v>255</v>
      </c>
      <c r="AR8" s="13">
        <f t="shared" si="13"/>
        <v>0</v>
      </c>
      <c r="AS8" s="13">
        <f t="shared" si="14"/>
        <v>-255</v>
      </c>
      <c r="AT8" s="13">
        <f t="shared" si="15"/>
        <v>0</v>
      </c>
      <c r="AU8" s="13">
        <f t="shared" si="16"/>
        <v>0</v>
      </c>
      <c r="AV8" s="36"/>
      <c r="AW8" s="105"/>
      <c r="AX8" s="28">
        <v>-1</v>
      </c>
      <c r="AY8" s="30">
        <v>0</v>
      </c>
      <c r="AZ8" s="31">
        <v>1</v>
      </c>
    </row>
    <row r="9" spans="1:52" x14ac:dyDescent="0.25">
      <c r="B9" s="9">
        <v>0</v>
      </c>
      <c r="C9" s="10">
        <v>0</v>
      </c>
      <c r="D9" s="10">
        <v>0</v>
      </c>
      <c r="E9" s="10">
        <v>255</v>
      </c>
      <c r="F9" s="10">
        <v>0</v>
      </c>
      <c r="G9" s="10">
        <v>255</v>
      </c>
      <c r="H9" s="10">
        <v>0</v>
      </c>
      <c r="I9" s="10">
        <v>0</v>
      </c>
      <c r="J9" s="11">
        <v>0</v>
      </c>
      <c r="L9" s="12"/>
      <c r="M9" s="13">
        <f t="shared" si="2"/>
        <v>28.333333333333332</v>
      </c>
      <c r="N9" s="13">
        <f t="shared" si="2"/>
        <v>56.666666666666664</v>
      </c>
      <c r="O9" s="13">
        <f t="shared" si="2"/>
        <v>85</v>
      </c>
      <c r="P9" s="13">
        <f t="shared" si="2"/>
        <v>85</v>
      </c>
      <c r="Q9" s="13">
        <f t="shared" si="2"/>
        <v>85</v>
      </c>
      <c r="R9" s="13">
        <f t="shared" si="2"/>
        <v>56.666666666666664</v>
      </c>
      <c r="S9" s="13">
        <f t="shared" si="2"/>
        <v>28.333333333333332</v>
      </c>
      <c r="T9" s="14"/>
      <c r="U9" s="74"/>
      <c r="V9" s="15">
        <v>0.1111111111111111</v>
      </c>
      <c r="W9" s="15">
        <v>0.1111111111111111</v>
      </c>
      <c r="X9" s="15">
        <v>0.1111111111111111</v>
      </c>
      <c r="Z9" s="12"/>
      <c r="AA9" s="13">
        <f t="shared" si="3"/>
        <v>0</v>
      </c>
      <c r="AB9" s="13">
        <f t="shared" si="4"/>
        <v>255</v>
      </c>
      <c r="AC9" s="13">
        <f t="shared" si="5"/>
        <v>-510</v>
      </c>
      <c r="AD9" s="13">
        <f t="shared" si="6"/>
        <v>510</v>
      </c>
      <c r="AE9" s="13">
        <f t="shared" si="7"/>
        <v>-510</v>
      </c>
      <c r="AF9" s="13">
        <f t="shared" si="8"/>
        <v>255</v>
      </c>
      <c r="AG9" s="13">
        <f t="shared" si="9"/>
        <v>0</v>
      </c>
      <c r="AH9" s="14"/>
      <c r="AI9" s="74"/>
      <c r="AJ9" s="86" t="s">
        <v>13</v>
      </c>
      <c r="AK9" s="87"/>
      <c r="AL9" s="88"/>
      <c r="AN9" s="35"/>
      <c r="AO9" s="13">
        <f t="shared" si="10"/>
        <v>0</v>
      </c>
      <c r="AP9" s="13">
        <f t="shared" si="11"/>
        <v>255</v>
      </c>
      <c r="AQ9" s="13">
        <f t="shared" si="12"/>
        <v>0</v>
      </c>
      <c r="AR9" s="13">
        <f t="shared" si="13"/>
        <v>0</v>
      </c>
      <c r="AS9" s="13">
        <f t="shared" si="14"/>
        <v>0</v>
      </c>
      <c r="AT9" s="13">
        <f t="shared" si="15"/>
        <v>-255</v>
      </c>
      <c r="AU9" s="13">
        <f t="shared" si="16"/>
        <v>0</v>
      </c>
      <c r="AV9" s="36"/>
      <c r="AW9" s="105"/>
      <c r="AX9" s="95" t="s">
        <v>5</v>
      </c>
      <c r="AY9" s="96"/>
      <c r="AZ9" s="97"/>
    </row>
    <row r="10" spans="1:52" x14ac:dyDescent="0.25">
      <c r="B10" s="9">
        <v>0</v>
      </c>
      <c r="C10" s="10">
        <v>0</v>
      </c>
      <c r="D10" s="10">
        <v>255</v>
      </c>
      <c r="E10" s="10">
        <v>0</v>
      </c>
      <c r="F10" s="10">
        <v>0</v>
      </c>
      <c r="G10" s="10">
        <v>0</v>
      </c>
      <c r="H10" s="10">
        <v>255</v>
      </c>
      <c r="I10" s="10">
        <v>0</v>
      </c>
      <c r="J10" s="11">
        <v>0</v>
      </c>
      <c r="L10" s="12"/>
      <c r="M10" s="13">
        <f t="shared" si="2"/>
        <v>56.666666666666664</v>
      </c>
      <c r="N10" s="13">
        <f t="shared" si="2"/>
        <v>85</v>
      </c>
      <c r="O10" s="13">
        <f t="shared" si="2"/>
        <v>56.666666666666664</v>
      </c>
      <c r="P10" s="13">
        <f t="shared" si="2"/>
        <v>56.666666666666664</v>
      </c>
      <c r="Q10" s="13">
        <f t="shared" si="2"/>
        <v>56.666666666666664</v>
      </c>
      <c r="R10" s="13">
        <f t="shared" si="2"/>
        <v>85</v>
      </c>
      <c r="S10" s="13">
        <f t="shared" si="2"/>
        <v>56.666666666666664</v>
      </c>
      <c r="T10" s="14"/>
      <c r="U10" s="74"/>
      <c r="V10" s="86" t="s">
        <v>7</v>
      </c>
      <c r="W10" s="87"/>
      <c r="X10" s="88"/>
      <c r="Z10" s="12"/>
      <c r="AA10" s="13">
        <f t="shared" si="3"/>
        <v>255</v>
      </c>
      <c r="AB10" s="13">
        <f t="shared" si="4"/>
        <v>-510</v>
      </c>
      <c r="AC10" s="13">
        <f t="shared" si="5"/>
        <v>255</v>
      </c>
      <c r="AD10" s="13">
        <f t="shared" si="6"/>
        <v>0</v>
      </c>
      <c r="AE10" s="13">
        <f t="shared" si="7"/>
        <v>255</v>
      </c>
      <c r="AF10" s="13">
        <f t="shared" si="8"/>
        <v>-510</v>
      </c>
      <c r="AG10" s="13">
        <f t="shared" si="9"/>
        <v>255</v>
      </c>
      <c r="AH10" s="14"/>
      <c r="AI10" s="68"/>
      <c r="AJ10" s="69"/>
      <c r="AK10" s="69"/>
      <c r="AL10" s="70"/>
      <c r="AN10" s="35"/>
      <c r="AO10" s="13">
        <f t="shared" si="10"/>
        <v>255</v>
      </c>
      <c r="AP10" s="13">
        <f t="shared" si="11"/>
        <v>0</v>
      </c>
      <c r="AQ10" s="13">
        <f t="shared" si="12"/>
        <v>-255</v>
      </c>
      <c r="AR10" s="13">
        <f t="shared" si="13"/>
        <v>0</v>
      </c>
      <c r="AS10" s="13">
        <f t="shared" si="14"/>
        <v>255</v>
      </c>
      <c r="AT10" s="13">
        <f t="shared" si="15"/>
        <v>0</v>
      </c>
      <c r="AU10" s="13">
        <f t="shared" si="16"/>
        <v>-255</v>
      </c>
      <c r="AV10" s="36"/>
      <c r="AW10" s="105"/>
      <c r="AX10" s="69"/>
      <c r="AY10" s="69"/>
      <c r="AZ10" s="106"/>
    </row>
    <row r="11" spans="1:52" x14ac:dyDescent="0.25">
      <c r="B11" s="9">
        <v>0</v>
      </c>
      <c r="C11" s="10">
        <v>255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255</v>
      </c>
      <c r="J11" s="11">
        <v>0</v>
      </c>
      <c r="L11" s="12"/>
      <c r="M11" s="13">
        <f t="shared" si="2"/>
        <v>85</v>
      </c>
      <c r="N11" s="13">
        <f t="shared" si="2"/>
        <v>56.666666666666664</v>
      </c>
      <c r="O11" s="13">
        <f t="shared" si="2"/>
        <v>28.333333333333332</v>
      </c>
      <c r="P11" s="13">
        <f t="shared" si="2"/>
        <v>0</v>
      </c>
      <c r="Q11" s="13">
        <f t="shared" si="2"/>
        <v>28.333333333333332</v>
      </c>
      <c r="R11" s="13">
        <f t="shared" si="2"/>
        <v>56.666666666666664</v>
      </c>
      <c r="S11" s="13">
        <f t="shared" si="2"/>
        <v>85</v>
      </c>
      <c r="T11" s="14"/>
      <c r="U11" s="68"/>
      <c r="V11" s="69"/>
      <c r="W11" s="69"/>
      <c r="X11" s="70"/>
      <c r="Z11" s="12"/>
      <c r="AA11" s="13">
        <f t="shared" si="3"/>
        <v>-510</v>
      </c>
      <c r="AB11" s="13">
        <f t="shared" si="4"/>
        <v>255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>
        <f t="shared" si="8"/>
        <v>255</v>
      </c>
      <c r="AG11" s="13">
        <f t="shared" si="9"/>
        <v>-510</v>
      </c>
      <c r="AH11" s="14"/>
      <c r="AI11" s="68"/>
      <c r="AJ11" s="69"/>
      <c r="AK11" s="69"/>
      <c r="AL11" s="70"/>
      <c r="AN11" s="35"/>
      <c r="AO11" s="13">
        <f t="shared" si="10"/>
        <v>0</v>
      </c>
      <c r="AP11" s="13">
        <f t="shared" si="11"/>
        <v>-255</v>
      </c>
      <c r="AQ11" s="13">
        <f t="shared" si="12"/>
        <v>0</v>
      </c>
      <c r="AR11" s="13">
        <f t="shared" si="13"/>
        <v>0</v>
      </c>
      <c r="AS11" s="13">
        <f t="shared" si="14"/>
        <v>0</v>
      </c>
      <c r="AT11" s="13">
        <f t="shared" si="15"/>
        <v>255</v>
      </c>
      <c r="AU11" s="13">
        <f t="shared" si="16"/>
        <v>0</v>
      </c>
      <c r="AV11" s="36"/>
      <c r="AW11" s="105"/>
      <c r="AX11" s="69"/>
      <c r="AY11" s="69"/>
      <c r="AZ11" s="106"/>
    </row>
    <row r="12" spans="1:52" x14ac:dyDescent="0.25">
      <c r="B12" s="17">
        <v>255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9">
        <v>255</v>
      </c>
      <c r="L12" s="20"/>
      <c r="M12" s="21"/>
      <c r="N12" s="21"/>
      <c r="O12" s="21"/>
      <c r="P12" s="21"/>
      <c r="Q12" s="21"/>
      <c r="R12" s="21"/>
      <c r="S12" s="21"/>
      <c r="T12" s="22"/>
      <c r="U12" s="68"/>
      <c r="V12" s="69"/>
      <c r="W12" s="69"/>
      <c r="X12" s="70"/>
      <c r="Z12" s="20"/>
      <c r="AA12" s="23">
        <f t="shared" si="3"/>
        <v>255</v>
      </c>
      <c r="AB12" s="23">
        <f t="shared" si="4"/>
        <v>0</v>
      </c>
      <c r="AC12" s="23">
        <f t="shared" si="5"/>
        <v>0</v>
      </c>
      <c r="AD12" s="23">
        <f t="shared" si="6"/>
        <v>0</v>
      </c>
      <c r="AE12" s="23">
        <f t="shared" si="7"/>
        <v>0</v>
      </c>
      <c r="AF12" s="23">
        <f t="shared" si="8"/>
        <v>0</v>
      </c>
      <c r="AG12" s="23">
        <f t="shared" si="9"/>
        <v>255</v>
      </c>
      <c r="AH12" s="22"/>
      <c r="AI12" s="68"/>
      <c r="AJ12" s="69"/>
      <c r="AK12" s="69"/>
      <c r="AL12" s="70"/>
      <c r="AN12" s="37"/>
      <c r="AO12" s="38">
        <f t="shared" si="10"/>
        <v>-255</v>
      </c>
      <c r="AP12" s="38">
        <f t="shared" si="11"/>
        <v>0</v>
      </c>
      <c r="AQ12" s="38">
        <f t="shared" si="12"/>
        <v>0</v>
      </c>
      <c r="AR12" s="38">
        <f t="shared" si="13"/>
        <v>0</v>
      </c>
      <c r="AS12" s="38">
        <f t="shared" si="14"/>
        <v>0</v>
      </c>
      <c r="AT12" s="38">
        <f t="shared" si="15"/>
        <v>0</v>
      </c>
      <c r="AU12" s="38">
        <f t="shared" si="16"/>
        <v>255</v>
      </c>
      <c r="AV12" s="39"/>
      <c r="AW12" s="105"/>
      <c r="AX12" s="69"/>
      <c r="AY12" s="69"/>
      <c r="AZ12" s="106"/>
    </row>
    <row r="13" spans="1:52" ht="9" customHeight="1" x14ac:dyDescent="0.25">
      <c r="A13" s="24"/>
      <c r="E13" s="24"/>
      <c r="F13" s="24"/>
      <c r="G13" s="24"/>
      <c r="H13" s="24"/>
      <c r="I13" s="24"/>
      <c r="J13" s="24"/>
      <c r="K13" s="24"/>
      <c r="L13" s="89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1"/>
      <c r="Z13" s="89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N13" s="45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46"/>
    </row>
    <row r="14" spans="1:52" x14ac:dyDescent="0.25">
      <c r="A14" s="24"/>
      <c r="E14" s="24"/>
      <c r="L14" s="5"/>
      <c r="M14" s="6"/>
      <c r="N14" s="6"/>
      <c r="O14" s="6"/>
      <c r="P14" s="6"/>
      <c r="Q14" s="6"/>
      <c r="R14" s="6"/>
      <c r="S14" s="6"/>
      <c r="T14" s="7"/>
      <c r="U14" s="68"/>
      <c r="V14" s="69"/>
      <c r="W14" s="69"/>
      <c r="X14" s="70"/>
      <c r="Z14" s="5"/>
      <c r="AA14" s="6"/>
      <c r="AB14" s="6"/>
      <c r="AC14" s="6"/>
      <c r="AD14" s="6"/>
      <c r="AE14" s="6"/>
      <c r="AF14" s="6"/>
      <c r="AG14" s="6"/>
      <c r="AH14" s="7"/>
      <c r="AI14" s="68"/>
      <c r="AJ14" s="69"/>
      <c r="AK14" s="69"/>
      <c r="AL14" s="70"/>
      <c r="AN14" s="32"/>
      <c r="AO14" s="41"/>
      <c r="AP14" s="41"/>
      <c r="AQ14" s="41"/>
      <c r="AR14" s="41"/>
      <c r="AS14" s="41"/>
      <c r="AT14" s="41"/>
      <c r="AU14" s="41"/>
      <c r="AV14" s="34"/>
      <c r="AW14" s="105"/>
      <c r="AX14" s="69"/>
      <c r="AY14" s="69"/>
      <c r="AZ14" s="106"/>
    </row>
    <row r="15" spans="1:52" x14ac:dyDescent="0.25">
      <c r="A15" s="24"/>
      <c r="E15" s="25"/>
      <c r="L15" s="12"/>
      <c r="M15" s="13">
        <f>SUM($V$17*B4+$W$17*C4+$X$17*D4+$V$18*B5+$W$18*C5+$X$18*D5+$V$19*B6+$W$19*C6+$X$19*D6)</f>
        <v>115.90909090909092</v>
      </c>
      <c r="N15" s="13">
        <f>SUM($V$17*C4+$W$17*D4+$X$17*E4+$V$18*C5+$W$18*D5+$X$18*E5+$V$19*C6+$W$19*D6+$X$19*E6)</f>
        <v>46.363636363636367</v>
      </c>
      <c r="O15" s="13">
        <f t="shared" ref="O15:S15" si="17">SUM($V$17*D4+$W$17*E4+$X$17*F4+$V$18*D5+$W$18*E5+$X$18*F5+$V$19*D6+$W$19*E6+$X$19*F6)</f>
        <v>23.181818181818183</v>
      </c>
      <c r="P15" s="13">
        <f t="shared" si="17"/>
        <v>0</v>
      </c>
      <c r="Q15" s="13">
        <f t="shared" si="17"/>
        <v>23.181818181818183</v>
      </c>
      <c r="R15" s="13">
        <f t="shared" si="17"/>
        <v>46.363636363636367</v>
      </c>
      <c r="S15" s="13">
        <f t="shared" si="17"/>
        <v>115.90909090909092</v>
      </c>
      <c r="T15" s="14"/>
      <c r="U15" s="68"/>
      <c r="V15" s="69"/>
      <c r="W15" s="69"/>
      <c r="X15" s="70"/>
      <c r="Z15" s="26">
        <f>SUM($AK$17*B4+$AK$18*B5+$AK$19*B6)</f>
        <v>255</v>
      </c>
      <c r="AA15" s="13">
        <f t="shared" ref="AA15:AH15" si="18">SUM($AK$17*C4+$AK$18*C5+$AK$19*C6)</f>
        <v>-510</v>
      </c>
      <c r="AB15" s="13">
        <f t="shared" si="18"/>
        <v>255</v>
      </c>
      <c r="AC15" s="13">
        <f t="shared" si="18"/>
        <v>0</v>
      </c>
      <c r="AD15" s="13">
        <f t="shared" si="18"/>
        <v>0</v>
      </c>
      <c r="AE15" s="13">
        <f t="shared" si="18"/>
        <v>0</v>
      </c>
      <c r="AF15" s="13">
        <f t="shared" si="18"/>
        <v>255</v>
      </c>
      <c r="AG15" s="13">
        <f t="shared" si="18"/>
        <v>-510</v>
      </c>
      <c r="AH15" s="27">
        <f t="shared" si="18"/>
        <v>255</v>
      </c>
      <c r="AI15" s="68"/>
      <c r="AJ15" s="69"/>
      <c r="AK15" s="69"/>
      <c r="AL15" s="70"/>
      <c r="AN15" s="43">
        <f>SUM($AY$16*B4+$AY$17*B5+$AY$18*B6)</f>
        <v>-255</v>
      </c>
      <c r="AO15" s="13">
        <f t="shared" ref="AO15:AV15" si="19">SUM($AY$16*C4+$AY$17*C5+$AY$18*C6)</f>
        <v>0</v>
      </c>
      <c r="AP15" s="13">
        <f t="shared" si="19"/>
        <v>255</v>
      </c>
      <c r="AQ15" s="13">
        <f t="shared" si="19"/>
        <v>0</v>
      </c>
      <c r="AR15" s="13">
        <f t="shared" si="19"/>
        <v>0</v>
      </c>
      <c r="AS15" s="13">
        <f t="shared" si="19"/>
        <v>0</v>
      </c>
      <c r="AT15" s="13">
        <f t="shared" si="19"/>
        <v>255</v>
      </c>
      <c r="AU15" s="13">
        <f t="shared" si="19"/>
        <v>0</v>
      </c>
      <c r="AV15" s="44">
        <f t="shared" si="19"/>
        <v>-255</v>
      </c>
      <c r="AW15" s="105"/>
      <c r="AX15" s="69"/>
      <c r="AY15" s="69"/>
      <c r="AZ15" s="106"/>
    </row>
    <row r="16" spans="1:52" x14ac:dyDescent="0.25">
      <c r="A16" s="24"/>
      <c r="E16" s="25"/>
      <c r="L16" s="12"/>
      <c r="M16" s="13">
        <f t="shared" ref="M16:N16" si="20">SUM($V$17*B5+$W$17*C5+$X$17*D5+$V$18*B6+$W$18*C6+$X$18*D6+$V$19*B7+$W$19*C7+$X$19*D7)</f>
        <v>46.363636363636367</v>
      </c>
      <c r="N16" s="13">
        <f t="shared" si="20"/>
        <v>115.90909090909092</v>
      </c>
      <c r="O16" s="13">
        <f t="shared" ref="O16:O21" si="21">SUM($V$17*D5+$W$17*E5+$X$17*F5+$V$18*D6+$W$18*E6+$X$18*F6+$V$19*D7+$W$19*E7+$X$19*F7)</f>
        <v>46.363636363636367</v>
      </c>
      <c r="P16" s="13">
        <f t="shared" ref="P16:P21" si="22">SUM($V$17*E5+$W$17*F5+$X$17*G5+$V$18*E6+$W$18*F6+$X$18*G6+$V$19*E7+$W$19*F7+$X$19*G7)</f>
        <v>46.363636363636367</v>
      </c>
      <c r="Q16" s="13">
        <f t="shared" ref="Q16:Q21" si="23">SUM($V$17*F5+$W$17*G5+$X$17*H5+$V$18*F6+$W$18*G6+$X$18*H6+$V$19*F7+$W$19*G7+$X$19*H7)</f>
        <v>46.363636363636367</v>
      </c>
      <c r="R16" s="13">
        <f t="shared" ref="R16:R21" si="24">SUM($V$17*G5+$W$17*H5+$X$17*I5+$V$18*G6+$W$18*H6+$X$18*I6+$V$19*G7+$W$19*H7+$X$19*I7)</f>
        <v>115.90909090909092</v>
      </c>
      <c r="S16" s="13">
        <f t="shared" ref="S16:S21" si="25">SUM($V$17*H5+$W$17*I5+$X$17*J5+$V$18*H6+$W$18*I6+$X$18*J6+$V$19*H7+$W$19*I7+$X$19*J7)</f>
        <v>46.363636363636367</v>
      </c>
      <c r="T16" s="14"/>
      <c r="U16" s="68"/>
      <c r="V16" s="69"/>
      <c r="W16" s="69"/>
      <c r="X16" s="70"/>
      <c r="Z16" s="26">
        <f t="shared" ref="Z16:Z21" si="26">SUM($AK$17*B5+$AK$18*B6+$AK$19*B7)</f>
        <v>0</v>
      </c>
      <c r="AA16" s="13">
        <f t="shared" ref="AA16:AA21" si="27">SUM($AK$17*C5+$AK$18*C6+$AK$19*C7)</f>
        <v>255</v>
      </c>
      <c r="AB16" s="13">
        <f t="shared" ref="AB16:AB21" si="28">SUM($AK$17*D5+$AK$18*D6+$AK$19*D7)</f>
        <v>-510</v>
      </c>
      <c r="AC16" s="13">
        <f t="shared" ref="AC16:AC21" si="29">SUM($AK$17*E5+$AK$18*E6+$AK$19*E7)</f>
        <v>255</v>
      </c>
      <c r="AD16" s="13">
        <f t="shared" ref="AD16:AD21" si="30">SUM($AK$17*F5+$AK$18*F6+$AK$19*F7)</f>
        <v>0</v>
      </c>
      <c r="AE16" s="13">
        <f t="shared" ref="AE16:AE21" si="31">SUM($AK$17*G5+$AK$18*G6+$AK$19*G7)</f>
        <v>255</v>
      </c>
      <c r="AF16" s="13">
        <f t="shared" ref="AF16:AF21" si="32">SUM($AK$17*H5+$AK$18*H6+$AK$19*H7)</f>
        <v>-510</v>
      </c>
      <c r="AG16" s="13">
        <f t="shared" ref="AG16:AG21" si="33">SUM($AK$17*I5+$AK$18*I6+$AK$19*I7)</f>
        <v>255</v>
      </c>
      <c r="AH16" s="27">
        <f t="shared" ref="AH16:AH21" si="34">SUM($AK$17*J5+$AK$18*J6+$AK$19*J7)</f>
        <v>0</v>
      </c>
      <c r="AI16" s="68"/>
      <c r="AJ16" s="69"/>
      <c r="AK16" s="69"/>
      <c r="AL16" s="70"/>
      <c r="AN16" s="43">
        <f t="shared" ref="AN16:AN21" si="35">SUM($AY$16*B5+$AY$17*B6+$AY$18*B7)</f>
        <v>0</v>
      </c>
      <c r="AO16" s="13">
        <f t="shared" ref="AO16:AO21" si="36">SUM($AY$16*C5+$AY$17*C6+$AY$18*C7)</f>
        <v>-255</v>
      </c>
      <c r="AP16" s="13">
        <f t="shared" ref="AP16:AP21" si="37">SUM($AY$16*D5+$AY$17*D6+$AY$18*D7)</f>
        <v>0</v>
      </c>
      <c r="AQ16" s="13">
        <f t="shared" ref="AQ16:AQ21" si="38">SUM($AY$16*E5+$AY$17*E6+$AY$18*E7)</f>
        <v>255</v>
      </c>
      <c r="AR16" s="13">
        <f t="shared" ref="AR16:AR21" si="39">SUM($AY$16*F5+$AY$17*F6+$AY$18*F7)</f>
        <v>0</v>
      </c>
      <c r="AS16" s="13">
        <f t="shared" ref="AS16:AS21" si="40">SUM($AY$16*G5+$AY$17*G6+$AY$18*G7)</f>
        <v>255</v>
      </c>
      <c r="AT16" s="13">
        <f t="shared" ref="AT16:AT21" si="41">SUM($AY$16*H5+$AY$17*H6+$AY$18*H7)</f>
        <v>0</v>
      </c>
      <c r="AU16" s="13">
        <f t="shared" ref="AU16:AU21" si="42">SUM($AY$16*I5+$AY$17*I6+$AY$18*I7)</f>
        <v>-255</v>
      </c>
      <c r="AV16" s="44">
        <f t="shared" ref="AV16:AV21" si="43">SUM($AY$16*J5+$AY$17*J6+$AY$18*J7)</f>
        <v>0</v>
      </c>
      <c r="AW16" s="105"/>
      <c r="AX16" s="106"/>
      <c r="AY16" s="31">
        <v>-1</v>
      </c>
      <c r="AZ16" s="110"/>
    </row>
    <row r="17" spans="1:52" x14ac:dyDescent="0.25">
      <c r="A17" s="24"/>
      <c r="E17" s="25"/>
      <c r="L17" s="12"/>
      <c r="M17" s="13">
        <f t="shared" ref="M17:N17" si="44">SUM($V$17*B6+$W$17*C6+$X$17*D6+$V$18*B7+$W$18*C7+$X$18*D7+$V$19*B8+$W$19*C8+$X$19*D8)</f>
        <v>23.181818181818183</v>
      </c>
      <c r="N17" s="13">
        <f t="shared" si="44"/>
        <v>46.363636363636367</v>
      </c>
      <c r="O17" s="13">
        <f t="shared" si="21"/>
        <v>115.90909090909092</v>
      </c>
      <c r="P17" s="13">
        <f t="shared" si="22"/>
        <v>69.545454545454547</v>
      </c>
      <c r="Q17" s="13">
        <f t="shared" si="23"/>
        <v>115.90909090909092</v>
      </c>
      <c r="R17" s="13">
        <f t="shared" si="24"/>
        <v>46.363636363636367</v>
      </c>
      <c r="S17" s="13">
        <f t="shared" si="25"/>
        <v>23.181818181818183</v>
      </c>
      <c r="T17" s="14"/>
      <c r="U17" s="74"/>
      <c r="V17" s="15">
        <v>9.0909090909090912E-2</v>
      </c>
      <c r="W17" s="15">
        <v>9.0909090909090912E-2</v>
      </c>
      <c r="X17" s="15">
        <v>9.0909090909090912E-2</v>
      </c>
      <c r="Z17" s="26">
        <f t="shared" si="26"/>
        <v>0</v>
      </c>
      <c r="AA17" s="13">
        <f t="shared" si="27"/>
        <v>0</v>
      </c>
      <c r="AB17" s="13">
        <f t="shared" si="28"/>
        <v>255</v>
      </c>
      <c r="AC17" s="13">
        <f t="shared" si="29"/>
        <v>-510</v>
      </c>
      <c r="AD17" s="13">
        <f t="shared" si="30"/>
        <v>255</v>
      </c>
      <c r="AE17" s="13">
        <f t="shared" si="31"/>
        <v>-510</v>
      </c>
      <c r="AF17" s="13">
        <f t="shared" si="32"/>
        <v>255</v>
      </c>
      <c r="AG17" s="13">
        <f t="shared" si="33"/>
        <v>0</v>
      </c>
      <c r="AH17" s="27">
        <f t="shared" si="34"/>
        <v>0</v>
      </c>
      <c r="AI17" s="68"/>
      <c r="AJ17" s="75"/>
      <c r="AK17" s="16">
        <v>1</v>
      </c>
      <c r="AL17" s="93"/>
      <c r="AN17" s="43">
        <f t="shared" si="35"/>
        <v>0</v>
      </c>
      <c r="AO17" s="13">
        <f t="shared" si="36"/>
        <v>0</v>
      </c>
      <c r="AP17" s="13">
        <f t="shared" si="37"/>
        <v>-255</v>
      </c>
      <c r="AQ17" s="13">
        <f t="shared" si="38"/>
        <v>0</v>
      </c>
      <c r="AR17" s="13">
        <f t="shared" si="39"/>
        <v>255</v>
      </c>
      <c r="AS17" s="13">
        <f t="shared" si="40"/>
        <v>0</v>
      </c>
      <c r="AT17" s="13">
        <f t="shared" si="41"/>
        <v>-255</v>
      </c>
      <c r="AU17" s="13">
        <f t="shared" si="42"/>
        <v>0</v>
      </c>
      <c r="AV17" s="44">
        <f t="shared" si="43"/>
        <v>0</v>
      </c>
      <c r="AW17" s="105"/>
      <c r="AX17" s="106"/>
      <c r="AY17" s="31">
        <v>0</v>
      </c>
      <c r="AZ17" s="110"/>
    </row>
    <row r="18" spans="1:52" x14ac:dyDescent="0.25">
      <c r="A18" s="24"/>
      <c r="B18" s="10"/>
      <c r="C18" s="10"/>
      <c r="D18" s="10"/>
      <c r="E18" s="10"/>
      <c r="L18" s="12"/>
      <c r="M18" s="13">
        <f t="shared" ref="M18:N18" si="45">SUM($V$17*B7+$W$17*C7+$X$17*D7+$V$18*B8+$W$18*C8+$X$18*D8+$V$19*B9+$W$19*C9+$X$19*D9)</f>
        <v>0</v>
      </c>
      <c r="N18" s="13">
        <f t="shared" si="45"/>
        <v>46.363636363636367</v>
      </c>
      <c r="O18" s="13">
        <f t="shared" si="21"/>
        <v>69.545454545454547</v>
      </c>
      <c r="P18" s="13">
        <f t="shared" si="22"/>
        <v>162.27272727272728</v>
      </c>
      <c r="Q18" s="13">
        <f t="shared" si="23"/>
        <v>69.545454545454547</v>
      </c>
      <c r="R18" s="13">
        <f t="shared" si="24"/>
        <v>46.363636363636367</v>
      </c>
      <c r="S18" s="13">
        <f t="shared" si="25"/>
        <v>0</v>
      </c>
      <c r="T18" s="14"/>
      <c r="U18" s="74"/>
      <c r="V18" s="15">
        <v>9.0909090909090912E-2</v>
      </c>
      <c r="W18" s="15">
        <v>0.27272727272727271</v>
      </c>
      <c r="X18" s="15">
        <v>9.0909090909090912E-2</v>
      </c>
      <c r="Z18" s="26">
        <f t="shared" si="26"/>
        <v>0</v>
      </c>
      <c r="AA18" s="13">
        <f t="shared" si="27"/>
        <v>0</v>
      </c>
      <c r="AB18" s="13">
        <f t="shared" si="28"/>
        <v>0</v>
      </c>
      <c r="AC18" s="13">
        <f t="shared" si="29"/>
        <v>510</v>
      </c>
      <c r="AD18" s="13">
        <f t="shared" si="30"/>
        <v>-510</v>
      </c>
      <c r="AE18" s="13">
        <f t="shared" si="31"/>
        <v>510</v>
      </c>
      <c r="AF18" s="13">
        <f t="shared" si="32"/>
        <v>0</v>
      </c>
      <c r="AG18" s="13">
        <f t="shared" si="33"/>
        <v>0</v>
      </c>
      <c r="AH18" s="27">
        <f t="shared" si="34"/>
        <v>0</v>
      </c>
      <c r="AI18" s="68"/>
      <c r="AJ18" s="75"/>
      <c r="AK18" s="16">
        <v>-2</v>
      </c>
      <c r="AL18" s="93"/>
      <c r="AN18" s="43">
        <f t="shared" si="35"/>
        <v>0</v>
      </c>
      <c r="AO18" s="13">
        <f t="shared" si="36"/>
        <v>0</v>
      </c>
      <c r="AP18" s="13">
        <f t="shared" si="37"/>
        <v>0</v>
      </c>
      <c r="AQ18" s="13">
        <f t="shared" si="38"/>
        <v>0</v>
      </c>
      <c r="AR18" s="13">
        <f t="shared" si="39"/>
        <v>0</v>
      </c>
      <c r="AS18" s="13">
        <f t="shared" si="40"/>
        <v>0</v>
      </c>
      <c r="AT18" s="13">
        <f t="shared" si="41"/>
        <v>0</v>
      </c>
      <c r="AU18" s="13">
        <f t="shared" si="42"/>
        <v>0</v>
      </c>
      <c r="AV18" s="44">
        <f t="shared" si="43"/>
        <v>0</v>
      </c>
      <c r="AW18" s="105"/>
      <c r="AX18" s="109"/>
      <c r="AY18" s="40">
        <v>1</v>
      </c>
      <c r="AZ18" s="111"/>
    </row>
    <row r="19" spans="1:52" x14ac:dyDescent="0.25">
      <c r="A19" s="24"/>
      <c r="B19" s="10"/>
      <c r="C19" s="10"/>
      <c r="D19" s="10"/>
      <c r="E19" s="10"/>
      <c r="L19" s="12"/>
      <c r="M19" s="13">
        <f t="shared" ref="M19:N19" si="46">SUM($V$17*B8+$W$17*C8+$X$17*D8+$V$18*B9+$W$18*C9+$X$18*D9+$V$19*B10+$W$19*C10+$X$19*D10)</f>
        <v>23.181818181818183</v>
      </c>
      <c r="N19" s="13">
        <f t="shared" si="46"/>
        <v>46.363636363636367</v>
      </c>
      <c r="O19" s="13">
        <f t="shared" si="21"/>
        <v>115.90909090909092</v>
      </c>
      <c r="P19" s="13">
        <f t="shared" si="22"/>
        <v>69.545454545454547</v>
      </c>
      <c r="Q19" s="13">
        <f t="shared" si="23"/>
        <v>115.90909090909092</v>
      </c>
      <c r="R19" s="13">
        <f t="shared" si="24"/>
        <v>46.363636363636367</v>
      </c>
      <c r="S19" s="13">
        <f t="shared" si="25"/>
        <v>23.181818181818183</v>
      </c>
      <c r="T19" s="14"/>
      <c r="U19" s="74"/>
      <c r="V19" s="15">
        <v>9.0909090909090912E-2</v>
      </c>
      <c r="W19" s="15">
        <v>9.0909090909090912E-2</v>
      </c>
      <c r="X19" s="15">
        <v>9.0909090909090912E-2</v>
      </c>
      <c r="Z19" s="26">
        <f t="shared" si="26"/>
        <v>0</v>
      </c>
      <c r="AA19" s="13">
        <f t="shared" si="27"/>
        <v>0</v>
      </c>
      <c r="AB19" s="13">
        <f t="shared" si="28"/>
        <v>255</v>
      </c>
      <c r="AC19" s="13">
        <f t="shared" si="29"/>
        <v>-510</v>
      </c>
      <c r="AD19" s="13">
        <f t="shared" si="30"/>
        <v>255</v>
      </c>
      <c r="AE19" s="13">
        <f t="shared" si="31"/>
        <v>-510</v>
      </c>
      <c r="AF19" s="13">
        <f t="shared" si="32"/>
        <v>255</v>
      </c>
      <c r="AG19" s="13">
        <f t="shared" si="33"/>
        <v>0</v>
      </c>
      <c r="AH19" s="27">
        <f t="shared" si="34"/>
        <v>0</v>
      </c>
      <c r="AI19" s="68"/>
      <c r="AJ19" s="76"/>
      <c r="AK19" s="28">
        <v>1</v>
      </c>
      <c r="AL19" s="94"/>
      <c r="AN19" s="43">
        <f t="shared" si="35"/>
        <v>0</v>
      </c>
      <c r="AO19" s="13">
        <f t="shared" si="36"/>
        <v>0</v>
      </c>
      <c r="AP19" s="13">
        <f t="shared" si="37"/>
        <v>255</v>
      </c>
      <c r="AQ19" s="13">
        <f t="shared" si="38"/>
        <v>0</v>
      </c>
      <c r="AR19" s="13">
        <f t="shared" si="39"/>
        <v>-255</v>
      </c>
      <c r="AS19" s="13">
        <f t="shared" si="40"/>
        <v>0</v>
      </c>
      <c r="AT19" s="13">
        <f t="shared" si="41"/>
        <v>255</v>
      </c>
      <c r="AU19" s="13">
        <f t="shared" si="42"/>
        <v>0</v>
      </c>
      <c r="AV19" s="44">
        <f t="shared" si="43"/>
        <v>0</v>
      </c>
      <c r="AW19" s="105"/>
      <c r="AX19" s="95" t="s">
        <v>6</v>
      </c>
      <c r="AY19" s="96"/>
      <c r="AZ19" s="97"/>
    </row>
    <row r="20" spans="1:52" x14ac:dyDescent="0.25">
      <c r="A20" s="24"/>
      <c r="E20" s="10"/>
      <c r="L20" s="12"/>
      <c r="M20" s="13">
        <f t="shared" ref="M20:N20" si="47">SUM($V$17*B9+$W$17*C9+$X$17*D9+$V$18*B10+$W$18*C10+$X$18*D10+$V$19*B11+$W$19*C11+$X$19*D11)</f>
        <v>46.363636363636367</v>
      </c>
      <c r="N20" s="13">
        <f t="shared" si="47"/>
        <v>115.90909090909092</v>
      </c>
      <c r="O20" s="13">
        <f t="shared" si="21"/>
        <v>46.363636363636367</v>
      </c>
      <c r="P20" s="13">
        <f t="shared" si="22"/>
        <v>46.363636363636367</v>
      </c>
      <c r="Q20" s="13">
        <f t="shared" si="23"/>
        <v>46.363636363636367</v>
      </c>
      <c r="R20" s="13">
        <f t="shared" si="24"/>
        <v>115.90909090909092</v>
      </c>
      <c r="S20" s="13">
        <f t="shared" si="25"/>
        <v>46.363636363636367</v>
      </c>
      <c r="T20" s="14"/>
      <c r="U20" s="74"/>
      <c r="V20" s="86" t="s">
        <v>11</v>
      </c>
      <c r="W20" s="87"/>
      <c r="X20" s="88"/>
      <c r="Z20" s="26">
        <f t="shared" si="26"/>
        <v>0</v>
      </c>
      <c r="AA20" s="13">
        <f t="shared" si="27"/>
        <v>255</v>
      </c>
      <c r="AB20" s="13">
        <f t="shared" si="28"/>
        <v>-510</v>
      </c>
      <c r="AC20" s="13">
        <f t="shared" si="29"/>
        <v>255</v>
      </c>
      <c r="AD20" s="13">
        <f t="shared" si="30"/>
        <v>0</v>
      </c>
      <c r="AE20" s="13">
        <f t="shared" si="31"/>
        <v>255</v>
      </c>
      <c r="AF20" s="13">
        <f t="shared" si="32"/>
        <v>-510</v>
      </c>
      <c r="AG20" s="13">
        <f t="shared" si="33"/>
        <v>255</v>
      </c>
      <c r="AH20" s="27">
        <f t="shared" si="34"/>
        <v>0</v>
      </c>
      <c r="AI20" s="68"/>
      <c r="AJ20" s="92" t="s">
        <v>14</v>
      </c>
      <c r="AK20" s="92"/>
      <c r="AL20" s="92"/>
      <c r="AN20" s="43">
        <f t="shared" si="35"/>
        <v>0</v>
      </c>
      <c r="AO20" s="13">
        <f t="shared" si="36"/>
        <v>255</v>
      </c>
      <c r="AP20" s="13">
        <f t="shared" si="37"/>
        <v>0</v>
      </c>
      <c r="AQ20" s="13">
        <f t="shared" si="38"/>
        <v>-255</v>
      </c>
      <c r="AR20" s="13">
        <f t="shared" si="39"/>
        <v>0</v>
      </c>
      <c r="AS20" s="13">
        <f t="shared" si="40"/>
        <v>-255</v>
      </c>
      <c r="AT20" s="13">
        <f t="shared" si="41"/>
        <v>0</v>
      </c>
      <c r="AU20" s="13">
        <f t="shared" si="42"/>
        <v>255</v>
      </c>
      <c r="AV20" s="44">
        <f t="shared" si="43"/>
        <v>0</v>
      </c>
      <c r="AW20" s="105"/>
      <c r="AX20" s="69"/>
      <c r="AY20" s="69"/>
      <c r="AZ20" s="106"/>
    </row>
    <row r="21" spans="1:52" x14ac:dyDescent="0.25">
      <c r="A21" s="24"/>
      <c r="E21" s="10"/>
      <c r="L21" s="12"/>
      <c r="M21" s="13">
        <f t="shared" ref="M21:N21" si="48">SUM($V$17*B10+$W$17*C10+$X$17*D10+$V$18*B11+$W$18*C11+$X$18*D11+$V$19*B12+$W$19*C12+$X$19*D12)</f>
        <v>115.90909090909092</v>
      </c>
      <c r="N21" s="13">
        <f t="shared" si="48"/>
        <v>46.363636363636367</v>
      </c>
      <c r="O21" s="13">
        <f t="shared" si="21"/>
        <v>23.181818181818183</v>
      </c>
      <c r="P21" s="13">
        <f t="shared" si="22"/>
        <v>0</v>
      </c>
      <c r="Q21" s="13">
        <f t="shared" si="23"/>
        <v>23.181818181818183</v>
      </c>
      <c r="R21" s="13">
        <f t="shared" si="24"/>
        <v>46.363636363636367</v>
      </c>
      <c r="S21" s="13">
        <f t="shared" si="25"/>
        <v>115.90909090909092</v>
      </c>
      <c r="T21" s="14"/>
      <c r="U21" s="68"/>
      <c r="V21" s="69"/>
      <c r="W21" s="69"/>
      <c r="X21" s="70"/>
      <c r="Z21" s="26">
        <f t="shared" si="26"/>
        <v>255</v>
      </c>
      <c r="AA21" s="13">
        <f t="shared" si="27"/>
        <v>-510</v>
      </c>
      <c r="AB21" s="13">
        <f t="shared" si="28"/>
        <v>255</v>
      </c>
      <c r="AC21" s="13">
        <f t="shared" si="29"/>
        <v>0</v>
      </c>
      <c r="AD21" s="13">
        <f t="shared" si="30"/>
        <v>0</v>
      </c>
      <c r="AE21" s="13">
        <f t="shared" si="31"/>
        <v>0</v>
      </c>
      <c r="AF21" s="13">
        <f t="shared" si="32"/>
        <v>255</v>
      </c>
      <c r="AG21" s="13">
        <f t="shared" si="33"/>
        <v>-510</v>
      </c>
      <c r="AH21" s="27">
        <f t="shared" si="34"/>
        <v>255</v>
      </c>
      <c r="AI21" s="68"/>
      <c r="AJ21" s="69"/>
      <c r="AK21" s="69"/>
      <c r="AL21" s="70"/>
      <c r="AN21" s="43">
        <f t="shared" si="35"/>
        <v>255</v>
      </c>
      <c r="AO21" s="13">
        <f t="shared" si="36"/>
        <v>0</v>
      </c>
      <c r="AP21" s="13">
        <f t="shared" si="37"/>
        <v>-255</v>
      </c>
      <c r="AQ21" s="13">
        <f t="shared" si="38"/>
        <v>0</v>
      </c>
      <c r="AR21" s="13">
        <f t="shared" si="39"/>
        <v>0</v>
      </c>
      <c r="AS21" s="13">
        <f t="shared" si="40"/>
        <v>0</v>
      </c>
      <c r="AT21" s="13">
        <f t="shared" si="41"/>
        <v>-255</v>
      </c>
      <c r="AU21" s="13">
        <f t="shared" si="42"/>
        <v>0</v>
      </c>
      <c r="AV21" s="44">
        <f t="shared" si="43"/>
        <v>255</v>
      </c>
      <c r="AW21" s="105"/>
      <c r="AX21" s="69"/>
      <c r="AY21" s="69"/>
      <c r="AZ21" s="106"/>
    </row>
    <row r="22" spans="1:52" x14ac:dyDescent="0.25">
      <c r="A22" s="24"/>
      <c r="E22" s="24"/>
      <c r="L22" s="20"/>
      <c r="M22" s="21"/>
      <c r="N22" s="21"/>
      <c r="O22" s="21"/>
      <c r="P22" s="21"/>
      <c r="Q22" s="21"/>
      <c r="R22" s="21"/>
      <c r="S22" s="21"/>
      <c r="T22" s="22"/>
      <c r="U22" s="68"/>
      <c r="V22" s="69"/>
      <c r="W22" s="69"/>
      <c r="X22" s="70"/>
      <c r="Z22" s="20"/>
      <c r="AA22" s="21"/>
      <c r="AB22" s="21"/>
      <c r="AC22" s="21"/>
      <c r="AD22" s="21"/>
      <c r="AE22" s="21"/>
      <c r="AF22" s="21"/>
      <c r="AG22" s="21"/>
      <c r="AH22" s="22"/>
      <c r="AI22" s="71"/>
      <c r="AJ22" s="72"/>
      <c r="AK22" s="72"/>
      <c r="AL22" s="73"/>
      <c r="AN22" s="37"/>
      <c r="AO22" s="42"/>
      <c r="AP22" s="42"/>
      <c r="AQ22" s="42"/>
      <c r="AR22" s="42"/>
      <c r="AS22" s="42"/>
      <c r="AT22" s="42"/>
      <c r="AU22" s="42"/>
      <c r="AV22" s="39"/>
      <c r="AW22" s="107"/>
      <c r="AX22" s="108"/>
      <c r="AY22" s="108"/>
      <c r="AZ22" s="109"/>
    </row>
    <row r="23" spans="1:52" ht="9.75" customHeight="1" x14ac:dyDescent="0.25">
      <c r="L23" s="89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</row>
    <row r="24" spans="1:52" x14ac:dyDescent="0.25">
      <c r="L24" s="5"/>
      <c r="M24" s="6"/>
      <c r="N24" s="6"/>
      <c r="O24" s="6"/>
      <c r="P24" s="6"/>
      <c r="Q24" s="6"/>
      <c r="R24" s="6"/>
      <c r="S24" s="6"/>
      <c r="T24" s="7"/>
      <c r="U24" s="68"/>
      <c r="V24" s="69"/>
      <c r="W24" s="69"/>
      <c r="X24" s="70"/>
    </row>
    <row r="25" spans="1:52" x14ac:dyDescent="0.25">
      <c r="E25" s="24"/>
      <c r="L25" s="12"/>
      <c r="M25" s="13">
        <f>SUM($V$27*B4+$W$27*C4+$X$27*D4+$V$28*B5+$W$28*C5+$X$28*D5+$V$29*B6+$W$29*C6+$X$29*D6)</f>
        <v>1020</v>
      </c>
      <c r="N25" s="13">
        <f t="shared" ref="N25:S25" si="49">SUM($V$27*C4+$W$27*D4+$X$27*E4+$V$28*C5+$W$28*D5+$X$28*E5+$V$29*C6+$W$29*D6+$X$29*E6)</f>
        <v>510</v>
      </c>
      <c r="O25" s="13">
        <f t="shared" si="49"/>
        <v>255</v>
      </c>
      <c r="P25" s="13">
        <f t="shared" si="49"/>
        <v>0</v>
      </c>
      <c r="Q25" s="13">
        <f t="shared" si="49"/>
        <v>255</v>
      </c>
      <c r="R25" s="13">
        <f t="shared" si="49"/>
        <v>510</v>
      </c>
      <c r="S25" s="13">
        <f t="shared" si="49"/>
        <v>1020</v>
      </c>
      <c r="T25" s="14"/>
      <c r="U25" s="68"/>
      <c r="V25" s="69"/>
      <c r="W25" s="69"/>
      <c r="X25" s="70"/>
    </row>
    <row r="26" spans="1:52" x14ac:dyDescent="0.25">
      <c r="E26" s="25"/>
      <c r="L26" s="12"/>
      <c r="M26" s="13">
        <f t="shared" ref="M26:M31" si="50">SUM($V$27*B5+$W$27*C5+$X$27*D5+$V$28*B6+$W$28*C6+$X$28*D6+$V$29*B7+$W$29*C7+$X$29*D7)</f>
        <v>510</v>
      </c>
      <c r="N26" s="13">
        <f t="shared" ref="N26:N31" si="51">SUM($V$27*C5+$W$27*D5+$X$27*E5+$V$28*C6+$W$28*D6+$X$28*E6+$V$29*C7+$W$29*D7+$X$29*E7)</f>
        <v>1020</v>
      </c>
      <c r="O26" s="13">
        <f t="shared" ref="O26:O31" si="52">SUM($V$27*D5+$W$27*E5+$X$27*F5+$V$28*D6+$W$28*E6+$X$28*F6+$V$29*D7+$W$29*E7+$X$29*F7)</f>
        <v>510</v>
      </c>
      <c r="P26" s="13">
        <f t="shared" ref="P26:P31" si="53">SUM($V$27*E5+$W$27*F5+$X$27*G5+$V$28*E6+$W$28*F6+$X$28*G6+$V$29*E7+$W$29*F7+$X$29*G7)</f>
        <v>510</v>
      </c>
      <c r="Q26" s="13">
        <f t="shared" ref="Q26:Q31" si="54">SUM($V$27*F5+$W$27*G5+$X$27*H5+$V$28*F6+$W$28*G6+$X$28*H6+$V$29*F7+$W$29*G7+$X$29*H7)</f>
        <v>510</v>
      </c>
      <c r="R26" s="13">
        <f t="shared" ref="R26:R31" si="55">SUM($V$27*G5+$W$27*H5+$X$27*I5+$V$28*G6+$W$28*H6+$X$28*I6+$V$29*G7+$W$29*H7+$X$29*I7)</f>
        <v>1020</v>
      </c>
      <c r="S26" s="13">
        <f t="shared" ref="S26:S31" si="56">SUM($V$27*H5+$W$27*I5+$X$27*J5+$V$28*H6+$W$28*I6+$X$28*J6+$V$29*H7+$W$29*I7+$X$29*J7)</f>
        <v>510</v>
      </c>
      <c r="T26" s="14"/>
      <c r="U26" s="68"/>
      <c r="V26" s="69"/>
      <c r="W26" s="69"/>
      <c r="X26" s="70"/>
    </row>
    <row r="27" spans="1:52" x14ac:dyDescent="0.25">
      <c r="E27" s="25"/>
      <c r="L27" s="12"/>
      <c r="M27" s="13">
        <f t="shared" si="50"/>
        <v>255</v>
      </c>
      <c r="N27" s="13">
        <f t="shared" si="51"/>
        <v>510</v>
      </c>
      <c r="O27" s="13">
        <f t="shared" si="52"/>
        <v>1020</v>
      </c>
      <c r="P27" s="13">
        <f t="shared" si="53"/>
        <v>765</v>
      </c>
      <c r="Q27" s="13">
        <f t="shared" si="54"/>
        <v>1020</v>
      </c>
      <c r="R27" s="13">
        <f t="shared" si="55"/>
        <v>510</v>
      </c>
      <c r="S27" s="13">
        <f t="shared" si="56"/>
        <v>255</v>
      </c>
      <c r="T27" s="14"/>
      <c r="U27" s="74"/>
      <c r="V27" s="16">
        <v>1</v>
      </c>
      <c r="W27" s="16">
        <v>1</v>
      </c>
      <c r="X27" s="16">
        <v>1</v>
      </c>
    </row>
    <row r="28" spans="1:52" x14ac:dyDescent="0.25">
      <c r="E28" s="25"/>
      <c r="L28" s="12"/>
      <c r="M28" s="13">
        <f t="shared" si="50"/>
        <v>0</v>
      </c>
      <c r="N28" s="13">
        <f t="shared" si="51"/>
        <v>510</v>
      </c>
      <c r="O28" s="13">
        <f t="shared" si="52"/>
        <v>765</v>
      </c>
      <c r="P28" s="13">
        <f t="shared" si="53"/>
        <v>1530</v>
      </c>
      <c r="Q28" s="13">
        <f t="shared" si="54"/>
        <v>765</v>
      </c>
      <c r="R28" s="13">
        <f t="shared" si="55"/>
        <v>510</v>
      </c>
      <c r="S28" s="13">
        <f t="shared" si="56"/>
        <v>0</v>
      </c>
      <c r="T28" s="14"/>
      <c r="U28" s="74"/>
      <c r="V28" s="16">
        <v>1</v>
      </c>
      <c r="W28" s="16">
        <v>2</v>
      </c>
      <c r="X28" s="16">
        <v>1</v>
      </c>
    </row>
    <row r="29" spans="1:52" x14ac:dyDescent="0.25">
      <c r="B29" s="10"/>
      <c r="C29" s="10"/>
      <c r="D29" s="10"/>
      <c r="E29" s="10"/>
      <c r="L29" s="12"/>
      <c r="M29" s="13">
        <f t="shared" si="50"/>
        <v>255</v>
      </c>
      <c r="N29" s="13">
        <f t="shared" si="51"/>
        <v>510</v>
      </c>
      <c r="O29" s="13">
        <f t="shared" si="52"/>
        <v>1020</v>
      </c>
      <c r="P29" s="13">
        <f t="shared" si="53"/>
        <v>765</v>
      </c>
      <c r="Q29" s="13">
        <f t="shared" si="54"/>
        <v>1020</v>
      </c>
      <c r="R29" s="13">
        <f t="shared" si="55"/>
        <v>510</v>
      </c>
      <c r="S29" s="13">
        <f t="shared" si="56"/>
        <v>255</v>
      </c>
      <c r="T29" s="14"/>
      <c r="U29" s="74"/>
      <c r="V29" s="16">
        <v>1</v>
      </c>
      <c r="W29" s="16">
        <v>1</v>
      </c>
      <c r="X29" s="16">
        <v>1</v>
      </c>
    </row>
    <row r="30" spans="1:52" x14ac:dyDescent="0.25">
      <c r="B30" s="10"/>
      <c r="C30" s="10"/>
      <c r="D30" s="10"/>
      <c r="E30" s="10"/>
      <c r="L30" s="12"/>
      <c r="M30" s="13">
        <f t="shared" si="50"/>
        <v>510</v>
      </c>
      <c r="N30" s="13">
        <f t="shared" si="51"/>
        <v>1020</v>
      </c>
      <c r="O30" s="13">
        <f t="shared" si="52"/>
        <v>510</v>
      </c>
      <c r="P30" s="13">
        <f t="shared" si="53"/>
        <v>510</v>
      </c>
      <c r="Q30" s="13">
        <f t="shared" si="54"/>
        <v>510</v>
      </c>
      <c r="R30" s="13">
        <f t="shared" si="55"/>
        <v>1020</v>
      </c>
      <c r="S30" s="13">
        <f t="shared" si="56"/>
        <v>510</v>
      </c>
      <c r="T30" s="14"/>
      <c r="U30" s="74"/>
      <c r="V30" s="86" t="s">
        <v>12</v>
      </c>
      <c r="W30" s="87"/>
      <c r="X30" s="88"/>
    </row>
    <row r="31" spans="1:52" x14ac:dyDescent="0.25">
      <c r="E31" s="10"/>
      <c r="L31" s="12"/>
      <c r="M31" s="13">
        <f t="shared" si="50"/>
        <v>1020</v>
      </c>
      <c r="N31" s="13">
        <f t="shared" si="51"/>
        <v>510</v>
      </c>
      <c r="O31" s="13">
        <f t="shared" si="52"/>
        <v>255</v>
      </c>
      <c r="P31" s="13">
        <f t="shared" si="53"/>
        <v>0</v>
      </c>
      <c r="Q31" s="13">
        <f t="shared" si="54"/>
        <v>255</v>
      </c>
      <c r="R31" s="13">
        <f t="shared" si="55"/>
        <v>510</v>
      </c>
      <c r="S31" s="13">
        <f t="shared" si="56"/>
        <v>1020</v>
      </c>
      <c r="T31" s="14"/>
      <c r="U31" s="68"/>
      <c r="V31" s="69"/>
      <c r="W31" s="69"/>
      <c r="X31" s="70"/>
    </row>
    <row r="32" spans="1:52" x14ac:dyDescent="0.25">
      <c r="E32" s="10"/>
      <c r="L32" s="20"/>
      <c r="M32" s="21"/>
      <c r="N32" s="21"/>
      <c r="O32" s="21"/>
      <c r="P32" s="21"/>
      <c r="Q32" s="21"/>
      <c r="R32" s="21"/>
      <c r="S32" s="21"/>
      <c r="T32" s="22"/>
      <c r="U32" s="71"/>
      <c r="V32" s="72"/>
      <c r="W32" s="72"/>
      <c r="X32" s="73"/>
    </row>
    <row r="33" spans="5:14" x14ac:dyDescent="0.25">
      <c r="E33" s="24"/>
      <c r="N33" s="24"/>
    </row>
  </sheetData>
  <mergeCells count="43">
    <mergeCell ref="AX19:AZ19"/>
    <mergeCell ref="AN1:AZ2"/>
    <mergeCell ref="AN3:AZ3"/>
    <mergeCell ref="AW14:AZ15"/>
    <mergeCell ref="AW20:AZ22"/>
    <mergeCell ref="AW16:AW19"/>
    <mergeCell ref="AX16:AX18"/>
    <mergeCell ref="AZ16:AZ18"/>
    <mergeCell ref="AW4:AZ7"/>
    <mergeCell ref="AW8:AW9"/>
    <mergeCell ref="AX9:AZ9"/>
    <mergeCell ref="AW10:AZ12"/>
    <mergeCell ref="L1:X2"/>
    <mergeCell ref="Z1:AL2"/>
    <mergeCell ref="B1:J2"/>
    <mergeCell ref="V30:X30"/>
    <mergeCell ref="L13:X13"/>
    <mergeCell ref="L23:X23"/>
    <mergeCell ref="U14:X16"/>
    <mergeCell ref="U17:U20"/>
    <mergeCell ref="AJ9:AL9"/>
    <mergeCell ref="AJ20:AL20"/>
    <mergeCell ref="Z13:AL13"/>
    <mergeCell ref="AL17:AL19"/>
    <mergeCell ref="V10:X10"/>
    <mergeCell ref="V20:X20"/>
    <mergeCell ref="U21:X22"/>
    <mergeCell ref="B3:J3"/>
    <mergeCell ref="L3:X3"/>
    <mergeCell ref="Z3:AL3"/>
    <mergeCell ref="U4:X6"/>
    <mergeCell ref="U11:X12"/>
    <mergeCell ref="U7:U10"/>
    <mergeCell ref="U24:X26"/>
    <mergeCell ref="U31:X32"/>
    <mergeCell ref="U27:U30"/>
    <mergeCell ref="AI4:AL7"/>
    <mergeCell ref="AI10:AL12"/>
    <mergeCell ref="AI8:AI9"/>
    <mergeCell ref="AI14:AL16"/>
    <mergeCell ref="AI21:AL22"/>
    <mergeCell ref="AI17:AI20"/>
    <mergeCell ref="AJ17:AJ19"/>
  </mergeCells>
  <conditionalFormatting sqref="B5:J12">
    <cfRule type="cellIs" dxfId="33" priority="83" operator="lessThan">
      <formula>127</formula>
    </cfRule>
    <cfRule type="colorScale" priority="84">
      <colorScale>
        <cfvo type="num" val="0"/>
        <cfvo type="num" val="255"/>
        <color theme="1"/>
        <color theme="0"/>
      </colorScale>
    </cfRule>
  </conditionalFormatting>
  <conditionalFormatting sqref="M5:S11">
    <cfRule type="cellIs" dxfId="32" priority="81" operator="lessThan">
      <formula>127</formula>
    </cfRule>
    <cfRule type="colorScale" priority="82">
      <colorScale>
        <cfvo type="num" val="0"/>
        <cfvo type="num" val="255"/>
        <color theme="1"/>
        <color theme="0"/>
      </colorScale>
    </cfRule>
  </conditionalFormatting>
  <conditionalFormatting sqref="B4:J4">
    <cfRule type="cellIs" dxfId="31" priority="79" operator="lessThan">
      <formula>127</formula>
    </cfRule>
    <cfRule type="colorScale" priority="80">
      <colorScale>
        <cfvo type="num" val="0"/>
        <cfvo type="num" val="255"/>
        <color theme="1"/>
        <color theme="0"/>
      </colorScale>
    </cfRule>
  </conditionalFormatting>
  <conditionalFormatting sqref="L4:T4">
    <cfRule type="cellIs" dxfId="30" priority="77" operator="lessThan">
      <formula>127</formula>
    </cfRule>
    <cfRule type="colorScale" priority="78">
      <colorScale>
        <cfvo type="num" val="0"/>
        <cfvo type="num" val="255"/>
        <color theme="1"/>
        <color theme="0"/>
      </colorScale>
    </cfRule>
  </conditionalFormatting>
  <conditionalFormatting sqref="T5:T12">
    <cfRule type="cellIs" dxfId="29" priority="75" operator="lessThan">
      <formula>127</formula>
    </cfRule>
    <cfRule type="colorScale" priority="76">
      <colorScale>
        <cfvo type="num" val="0"/>
        <cfvo type="num" val="255"/>
        <color theme="1"/>
        <color theme="0"/>
      </colorScale>
    </cfRule>
  </conditionalFormatting>
  <conditionalFormatting sqref="L5:L12">
    <cfRule type="cellIs" dxfId="28" priority="73" operator="lessThan">
      <formula>127</formula>
    </cfRule>
    <cfRule type="colorScale" priority="74">
      <colorScale>
        <cfvo type="num" val="0"/>
        <cfvo type="num" val="255"/>
        <color theme="1"/>
        <color theme="0"/>
      </colorScale>
    </cfRule>
  </conditionalFormatting>
  <conditionalFormatting sqref="M12:S12">
    <cfRule type="cellIs" dxfId="27" priority="71" operator="lessThan">
      <formula>127</formula>
    </cfRule>
    <cfRule type="colorScale" priority="72">
      <colorScale>
        <cfvo type="num" val="0"/>
        <cfvo type="num" val="255"/>
        <color theme="1"/>
        <color theme="0"/>
      </colorScale>
    </cfRule>
  </conditionalFormatting>
  <conditionalFormatting sqref="M15:S21">
    <cfRule type="cellIs" dxfId="26" priority="67" operator="lessThan">
      <formula>127</formula>
    </cfRule>
    <cfRule type="colorScale" priority="68">
      <colorScale>
        <cfvo type="num" val="0"/>
        <cfvo type="num" val="255"/>
        <color theme="1"/>
        <color theme="0"/>
      </colorScale>
    </cfRule>
  </conditionalFormatting>
  <conditionalFormatting sqref="L14:T14">
    <cfRule type="cellIs" dxfId="25" priority="63" operator="lessThan">
      <formula>127</formula>
    </cfRule>
    <cfRule type="colorScale" priority="64">
      <colorScale>
        <cfvo type="num" val="0"/>
        <cfvo type="num" val="255"/>
        <color theme="1"/>
        <color theme="0"/>
      </colorScale>
    </cfRule>
  </conditionalFormatting>
  <conditionalFormatting sqref="T15:T22">
    <cfRule type="cellIs" dxfId="24" priority="61" operator="lessThan">
      <formula>127</formula>
    </cfRule>
    <cfRule type="colorScale" priority="62">
      <colorScale>
        <cfvo type="num" val="0"/>
        <cfvo type="num" val="255"/>
        <color theme="1"/>
        <color theme="0"/>
      </colorScale>
    </cfRule>
  </conditionalFormatting>
  <conditionalFormatting sqref="L15:L22">
    <cfRule type="cellIs" dxfId="23" priority="59" operator="lessThan">
      <formula>127</formula>
    </cfRule>
    <cfRule type="colorScale" priority="60">
      <colorScale>
        <cfvo type="num" val="0"/>
        <cfvo type="num" val="255"/>
        <color theme="1"/>
        <color theme="0"/>
      </colorScale>
    </cfRule>
  </conditionalFormatting>
  <conditionalFormatting sqref="M22:S22">
    <cfRule type="cellIs" dxfId="22" priority="57" operator="lessThan">
      <formula>127</formula>
    </cfRule>
    <cfRule type="colorScale" priority="58">
      <colorScale>
        <cfvo type="num" val="0"/>
        <cfvo type="num" val="255"/>
        <color theme="1"/>
        <color theme="0"/>
      </colorScale>
    </cfRule>
  </conditionalFormatting>
  <conditionalFormatting sqref="AA4:AG12">
    <cfRule type="cellIs" dxfId="21" priority="53" operator="lessThan">
      <formula>127</formula>
    </cfRule>
    <cfRule type="colorScale" priority="54">
      <colorScale>
        <cfvo type="num" val="-510"/>
        <cfvo type="num" val="255"/>
        <color theme="1"/>
        <color theme="0"/>
      </colorScale>
    </cfRule>
  </conditionalFormatting>
  <conditionalFormatting sqref="Z4 AH4">
    <cfRule type="cellIs" dxfId="20" priority="49" operator="lessThan">
      <formula>127</formula>
    </cfRule>
    <cfRule type="colorScale" priority="50">
      <colorScale>
        <cfvo type="num" val="0"/>
        <cfvo type="num" val="255"/>
        <color theme="1"/>
        <color theme="0"/>
      </colorScale>
    </cfRule>
  </conditionalFormatting>
  <conditionalFormatting sqref="AH5:AH12">
    <cfRule type="cellIs" dxfId="19" priority="47" operator="lessThan">
      <formula>127</formula>
    </cfRule>
    <cfRule type="colorScale" priority="48">
      <colorScale>
        <cfvo type="num" val="0"/>
        <cfvo type="num" val="255"/>
        <color theme="1"/>
        <color theme="0"/>
      </colorScale>
    </cfRule>
  </conditionalFormatting>
  <conditionalFormatting sqref="Z5:Z12">
    <cfRule type="cellIs" dxfId="18" priority="45" operator="lessThan">
      <formula>127</formula>
    </cfRule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AA14:AG14 AA22:AG22 Z15:AH21">
    <cfRule type="cellIs" dxfId="17" priority="41" operator="lessThan">
      <formula>127</formula>
    </cfRule>
    <cfRule type="colorScale" priority="42">
      <colorScale>
        <cfvo type="num" val="-510"/>
        <cfvo type="num" val="510"/>
        <color theme="1"/>
        <color theme="0"/>
      </colorScale>
    </cfRule>
  </conditionalFormatting>
  <conditionalFormatting sqref="Z14 AH14">
    <cfRule type="cellIs" dxfId="16" priority="37" operator="lessThan">
      <formula>127</formula>
    </cfRule>
    <cfRule type="colorScale" priority="38">
      <colorScale>
        <cfvo type="num" val="0"/>
        <cfvo type="num" val="255"/>
        <color theme="1"/>
        <color theme="0"/>
      </colorScale>
    </cfRule>
  </conditionalFormatting>
  <conditionalFormatting sqref="AH22">
    <cfRule type="cellIs" dxfId="15" priority="35" operator="lessThan">
      <formula>127</formula>
    </cfRule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Z22">
    <cfRule type="cellIs" dxfId="14" priority="33" operator="lessThan">
      <formula>127</formula>
    </cfRule>
    <cfRule type="colorScale" priority="34">
      <colorScale>
        <cfvo type="num" val="0"/>
        <cfvo type="num" val="255"/>
        <color theme="1"/>
        <color theme="0"/>
      </colorScale>
    </cfRule>
  </conditionalFormatting>
  <conditionalFormatting sqref="M25:S31">
    <cfRule type="cellIs" dxfId="13" priority="29" operator="lessThan">
      <formula>127</formula>
    </cfRule>
    <cfRule type="colorScale" priority="30">
      <colorScale>
        <cfvo type="num" val="0"/>
        <cfvo type="num" val="1530"/>
        <color theme="1"/>
        <color theme="0"/>
      </colorScale>
    </cfRule>
  </conditionalFormatting>
  <conditionalFormatting sqref="L24:T24">
    <cfRule type="cellIs" dxfId="12" priority="25" operator="lessThan">
      <formula>127</formula>
    </cfRule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T25:T32">
    <cfRule type="cellIs" dxfId="11" priority="23" operator="lessThan">
      <formula>127</formula>
    </cfRule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L25:L32">
    <cfRule type="cellIs" dxfId="10" priority="21" operator="lessThan">
      <formula>127</formula>
    </cfRule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M32:S32">
    <cfRule type="cellIs" dxfId="9" priority="19" operator="lessThan">
      <formula>127</formula>
    </cfRule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AN5:AN12">
    <cfRule type="cellIs" dxfId="8" priority="9" operator="lessThan">
      <formula>127</formula>
    </cfRule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AO4:AU12">
    <cfRule type="cellIs" dxfId="7" priority="15" operator="lessThan">
      <formula>127</formula>
    </cfRule>
    <cfRule type="colorScale" priority="16">
      <colorScale>
        <cfvo type="num" val="-510"/>
        <cfvo type="num" val="255"/>
        <color theme="1"/>
        <color theme="0"/>
      </colorScale>
    </cfRule>
  </conditionalFormatting>
  <conditionalFormatting sqref="AN4 AV4">
    <cfRule type="cellIs" dxfId="6" priority="13" operator="lessThan">
      <formula>127</formula>
    </cfRule>
    <cfRule type="colorScale" priority="14">
      <colorScale>
        <cfvo type="num" val="0"/>
        <cfvo type="num" val="255"/>
        <color theme="1"/>
        <color theme="0"/>
      </colorScale>
    </cfRule>
  </conditionalFormatting>
  <conditionalFormatting sqref="AV5:AV12">
    <cfRule type="cellIs" dxfId="5" priority="11" operator="lessThan">
      <formula>127</formula>
    </cfRule>
    <cfRule type="colorScale" priority="12">
      <colorScale>
        <cfvo type="num" val="0"/>
        <cfvo type="num" val="255"/>
        <color theme="1"/>
        <color theme="0"/>
      </colorScale>
    </cfRule>
  </conditionalFormatting>
  <conditionalFormatting sqref="AN22">
    <cfRule type="cellIs" dxfId="4" priority="1" operator="lessThan">
      <formula>127</formula>
    </cfRule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O14:AU14 AO22:AU22 AN15:AV21">
    <cfRule type="cellIs" dxfId="3" priority="7" operator="lessThan">
      <formula>127</formula>
    </cfRule>
    <cfRule type="colorScale" priority="8">
      <colorScale>
        <cfvo type="num" val="-510"/>
        <cfvo type="num" val="255"/>
        <color theme="1"/>
        <color theme="0"/>
      </colorScale>
    </cfRule>
  </conditionalFormatting>
  <conditionalFormatting sqref="AN14 AV14">
    <cfRule type="cellIs" dxfId="2" priority="5" operator="lessThan">
      <formula>127</formula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V22">
    <cfRule type="cellIs" dxfId="1" priority="3" operator="lessThan">
      <formula>127</formula>
    </cfRule>
    <cfRule type="colorScale" priority="4">
      <colorScale>
        <cfvo type="num" val="0"/>
        <cfvo type="num" val="255"/>
        <color theme="1"/>
        <color theme="0"/>
      </colorScale>
    </cfRule>
  </conditionalFormatting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zoomScaleNormal="100" workbookViewId="0">
      <selection activeCell="J13" sqref="J13"/>
    </sheetView>
  </sheetViews>
  <sheetFormatPr defaultRowHeight="15" x14ac:dyDescent="0.25"/>
  <cols>
    <col min="1" max="1" width="4.42578125" style="48" customWidth="1"/>
    <col min="2" max="6" width="4" style="48" bestFit="1" customWidth="1"/>
    <col min="7" max="7" width="5.28515625" style="48" customWidth="1"/>
    <col min="8" max="9" width="4" style="48" bestFit="1" customWidth="1"/>
    <col min="10" max="12" width="5" style="48" bestFit="1" customWidth="1"/>
    <col min="13" max="13" width="4" style="48" bestFit="1" customWidth="1"/>
    <col min="14" max="14" width="18.28515625" style="48" bestFit="1" customWidth="1"/>
    <col min="15" max="16384" width="9.140625" style="48"/>
  </cols>
  <sheetData>
    <row r="1" spans="2:14" x14ac:dyDescent="0.25">
      <c r="B1" s="112" t="s">
        <v>0</v>
      </c>
      <c r="C1" s="113"/>
      <c r="D1" s="113"/>
      <c r="E1" s="113"/>
      <c r="F1" s="114"/>
      <c r="G1" s="120"/>
      <c r="H1" s="112" t="s">
        <v>4</v>
      </c>
      <c r="I1" s="113"/>
      <c r="J1" s="113"/>
      <c r="K1" s="113"/>
      <c r="L1" s="114"/>
      <c r="M1" s="112"/>
      <c r="N1" s="114"/>
    </row>
    <row r="2" spans="2:14" x14ac:dyDescent="0.25">
      <c r="B2" s="115"/>
      <c r="C2" s="116"/>
      <c r="D2" s="116"/>
      <c r="E2" s="116"/>
      <c r="F2" s="117"/>
      <c r="G2" s="121"/>
      <c r="H2" s="115"/>
      <c r="I2" s="116"/>
      <c r="J2" s="116"/>
      <c r="K2" s="116"/>
      <c r="L2" s="117"/>
      <c r="M2" s="123"/>
      <c r="N2" s="124"/>
    </row>
    <row r="3" spans="2:14" ht="15.75" thickBot="1" x14ac:dyDescent="0.3">
      <c r="B3" s="47">
        <v>0</v>
      </c>
      <c r="C3" s="47">
        <v>50</v>
      </c>
      <c r="D3" s="51">
        <v>200</v>
      </c>
      <c r="E3" s="51">
        <v>50</v>
      </c>
      <c r="F3" s="47">
        <v>0</v>
      </c>
      <c r="G3" s="121"/>
      <c r="H3" s="47">
        <f>B3</f>
        <v>0</v>
      </c>
      <c r="I3" s="61">
        <f>SUM(H3,C3)</f>
        <v>50</v>
      </c>
      <c r="J3" s="51">
        <f>SUM(I3,D3)</f>
        <v>250</v>
      </c>
      <c r="K3" s="58">
        <f t="shared" ref="K3:L3" si="0">SUM(J3,E3)</f>
        <v>300</v>
      </c>
      <c r="L3" s="47">
        <f t="shared" si="0"/>
        <v>300</v>
      </c>
      <c r="M3" s="123"/>
      <c r="N3" s="117"/>
    </row>
    <row r="4" spans="2:14" ht="15.75" thickTop="1" x14ac:dyDescent="0.25">
      <c r="B4" s="47">
        <v>50</v>
      </c>
      <c r="C4" s="49">
        <v>200</v>
      </c>
      <c r="D4" s="62">
        <v>20</v>
      </c>
      <c r="E4" s="63">
        <v>200</v>
      </c>
      <c r="F4" s="50">
        <v>50</v>
      </c>
      <c r="G4" s="121"/>
      <c r="H4" s="47">
        <f>SUM(H3,B4)</f>
        <v>50</v>
      </c>
      <c r="I4" s="49">
        <f>SUM(B3:C4)</f>
        <v>300</v>
      </c>
      <c r="J4" s="53">
        <f>SUM(B3:D4)</f>
        <v>520</v>
      </c>
      <c r="K4" s="54">
        <f>SUM(B3:E4)</f>
        <v>770</v>
      </c>
      <c r="L4" s="50">
        <f>SUM(B3:F4)</f>
        <v>820</v>
      </c>
      <c r="M4" s="123"/>
      <c r="N4" s="47" t="s">
        <v>8</v>
      </c>
    </row>
    <row r="5" spans="2:14" x14ac:dyDescent="0.25">
      <c r="B5" s="47">
        <v>200</v>
      </c>
      <c r="C5" s="49">
        <v>20</v>
      </c>
      <c r="D5" s="64">
        <v>255</v>
      </c>
      <c r="E5" s="65">
        <v>20</v>
      </c>
      <c r="F5" s="50">
        <v>200</v>
      </c>
      <c r="G5" s="121"/>
      <c r="H5" s="47">
        <f t="shared" ref="H5:H7" si="1">SUM(H4,B5)</f>
        <v>250</v>
      </c>
      <c r="I5" s="49">
        <f>SUM(B3:C5)</f>
        <v>520</v>
      </c>
      <c r="J5" s="55">
        <f>SUM(B3:D5)</f>
        <v>995</v>
      </c>
      <c r="K5" s="56">
        <f>SUM(B3:E5)</f>
        <v>1265</v>
      </c>
      <c r="L5" s="50">
        <f>SUM(B3:F5)</f>
        <v>1515</v>
      </c>
      <c r="M5" s="123"/>
      <c r="N5" s="118" t="s">
        <v>9</v>
      </c>
    </row>
    <row r="6" spans="2:14" ht="15.75" thickBot="1" x14ac:dyDescent="0.3">
      <c r="B6" s="47">
        <v>50</v>
      </c>
      <c r="C6" s="49">
        <v>200</v>
      </c>
      <c r="D6" s="66">
        <v>20</v>
      </c>
      <c r="E6" s="67">
        <v>200</v>
      </c>
      <c r="F6" s="50">
        <v>50</v>
      </c>
      <c r="G6" s="121"/>
      <c r="H6" s="47">
        <f t="shared" si="1"/>
        <v>300</v>
      </c>
      <c r="I6" s="59">
        <f>SUM(B3:C6)</f>
        <v>770</v>
      </c>
      <c r="J6" s="57">
        <f>SUM(B3:D6)</f>
        <v>1265</v>
      </c>
      <c r="K6" s="60">
        <f>SUM(B3:E6)</f>
        <v>1735</v>
      </c>
      <c r="L6" s="50">
        <f>SUM(B3:F6)</f>
        <v>2035</v>
      </c>
      <c r="M6" s="123"/>
      <c r="N6" s="119" t="s">
        <v>10</v>
      </c>
    </row>
    <row r="7" spans="2:14" ht="15.75" thickTop="1" x14ac:dyDescent="0.25">
      <c r="B7" s="47">
        <v>0</v>
      </c>
      <c r="C7" s="47">
        <v>50</v>
      </c>
      <c r="D7" s="52">
        <v>200</v>
      </c>
      <c r="E7" s="52">
        <v>50</v>
      </c>
      <c r="F7" s="47">
        <v>0</v>
      </c>
      <c r="G7" s="122"/>
      <c r="H7" s="47">
        <f t="shared" si="1"/>
        <v>300</v>
      </c>
      <c r="I7" s="47">
        <f>SUM(B3:C7)</f>
        <v>820</v>
      </c>
      <c r="J7" s="52">
        <f>SUM(B3:D7)</f>
        <v>1515</v>
      </c>
      <c r="K7" s="52">
        <f>SUM(B3:E7)</f>
        <v>2035</v>
      </c>
      <c r="L7" s="47">
        <f>SUM(B3:F7)</f>
        <v>2335</v>
      </c>
      <c r="M7" s="115"/>
      <c r="N7" s="47">
        <f>K6-K3-I6+I3</f>
        <v>715</v>
      </c>
    </row>
  </sheetData>
  <mergeCells count="5">
    <mergeCell ref="N1:N3"/>
    <mergeCell ref="B1:F2"/>
    <mergeCell ref="H1:L2"/>
    <mergeCell ref="G1:G7"/>
    <mergeCell ref="M1:M7"/>
  </mergeCells>
  <conditionalFormatting sqref="B3:F7">
    <cfRule type="cellIs" dxfId="0" priority="1" operator="lessThan">
      <formula>125</formula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</vt:lpstr>
      <vt:lpstr>Int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</dc:creator>
  <cp:lastModifiedBy>COD</cp:lastModifiedBy>
  <cp:lastPrinted>2012-09-26T01:27:12Z</cp:lastPrinted>
  <dcterms:created xsi:type="dcterms:W3CDTF">2012-09-25T20:50:21Z</dcterms:created>
  <dcterms:modified xsi:type="dcterms:W3CDTF">2012-09-26T21:27:11Z</dcterms:modified>
</cp:coreProperties>
</file>