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iancarlo\Documents\NetBeansProjects\DocVG_SQL\DocVG\"/>
    </mc:Choice>
  </mc:AlternateContent>
  <bookViews>
    <workbookView xWindow="0" yWindow="0" windowWidth="28800" windowHeight="14130" tabRatio="449" activeTab="2"/>
  </bookViews>
  <sheets>
    <sheet name="II SEMESTRE AS - 2019-II" sheetId="27" r:id="rId1"/>
    <sheet name="IV SEMESTRE AS - 2019-II" sheetId="21" r:id="rId2"/>
    <sheet name="Empresas_Invi" sheetId="28" r:id="rId3"/>
    <sheet name="Datos de Becarios 2015 (2)" sheetId="7" state="hidden" r:id="rId4"/>
  </sheets>
  <externalReferences>
    <externalReference r:id="rId5"/>
  </externalReferences>
  <definedNames>
    <definedName name="_xlnm._FilterDatabase" localSheetId="3" hidden="1">'Datos de Becarios 2015 (2)'!$B$2:$N$90</definedName>
    <definedName name="_xlnm._FilterDatabase" localSheetId="0" hidden="1">'II SEMESTRE AS - 2019-II'!$A$2:$H$20</definedName>
    <definedName name="_xlnm.Print_Titles" localSheetId="1">'IV SEMESTRE AS - 2019-II'!#REF!</definedName>
    <definedName name="vDirectorio" localSheetId="2">[1]!tDirectorio[#All]</definedName>
    <definedName name="vDirectorio">[1]!tDirectorio[#All]</definedName>
    <definedName name="vNombres" localSheetId="2">[1]!tDirectorio[NOMBRES]</definedName>
    <definedName name="vNombres">[1]!tDirectorio[NOMBRES]</definedName>
  </definedNames>
  <calcPr calcId="162913"/>
</workbook>
</file>

<file path=xl/calcChain.xml><?xml version="1.0" encoding="utf-8"?>
<calcChain xmlns="http://schemas.openxmlformats.org/spreadsheetml/2006/main">
  <c r="O3" i="28" l="1"/>
  <c r="O4" i="28"/>
  <c r="O5" i="28"/>
  <c r="O6" i="28"/>
  <c r="O7" i="28"/>
  <c r="O8" i="28"/>
  <c r="O9" i="28"/>
  <c r="O10" i="28"/>
  <c r="O11" i="28"/>
  <c r="O12" i="28"/>
  <c r="O13" i="28"/>
  <c r="O2" i="28"/>
  <c r="I5" i="28" l="1"/>
  <c r="I9" i="28"/>
  <c r="E13" i="28"/>
  <c r="C13" i="28"/>
  <c r="C11" i="28"/>
  <c r="C10" i="28"/>
  <c r="C9" i="28"/>
  <c r="A9" i="28"/>
  <c r="C8" i="28"/>
  <c r="C6" i="28"/>
  <c r="C5" i="28"/>
  <c r="A5" i="28"/>
  <c r="C4" i="28"/>
  <c r="C3" i="28"/>
  <c r="C2" i="28"/>
  <c r="K3" i="27" l="1"/>
  <c r="K4" i="27"/>
  <c r="K5" i="27"/>
  <c r="K6" i="27"/>
  <c r="K7" i="27"/>
  <c r="K8" i="27"/>
  <c r="K9" i="27"/>
  <c r="K10" i="27"/>
  <c r="K11" i="27"/>
  <c r="K12" i="27"/>
  <c r="K13" i="27"/>
  <c r="K14" i="27"/>
  <c r="K15" i="27"/>
  <c r="K16" i="27"/>
  <c r="K17" i="27"/>
  <c r="K18" i="27"/>
  <c r="K19" i="27"/>
  <c r="K20" i="27"/>
  <c r="K2" i="27"/>
  <c r="P90" i="7" l="1"/>
  <c r="O90" i="7"/>
  <c r="L90" i="7"/>
  <c r="P89" i="7"/>
  <c r="O89" i="7"/>
  <c r="L89" i="7"/>
  <c r="P88" i="7"/>
  <c r="O88" i="7"/>
  <c r="L88" i="7"/>
  <c r="P87" i="7"/>
  <c r="O87" i="7"/>
  <c r="L87" i="7"/>
  <c r="P86" i="7"/>
  <c r="O86" i="7"/>
  <c r="L86" i="7"/>
  <c r="P85" i="7"/>
  <c r="O85" i="7"/>
  <c r="L85" i="7"/>
  <c r="P84" i="7"/>
  <c r="O84" i="7"/>
  <c r="L84" i="7"/>
  <c r="P83" i="7"/>
  <c r="O83" i="7"/>
  <c r="L83" i="7"/>
  <c r="P82" i="7"/>
  <c r="O82" i="7"/>
  <c r="L82" i="7"/>
  <c r="P81" i="7"/>
  <c r="O81" i="7"/>
  <c r="L81" i="7"/>
  <c r="P80" i="7"/>
  <c r="O80" i="7"/>
  <c r="L80" i="7"/>
  <c r="P79" i="7"/>
  <c r="O79" i="7"/>
  <c r="L79" i="7"/>
  <c r="P78" i="7"/>
  <c r="O78" i="7"/>
  <c r="L78" i="7"/>
  <c r="P77" i="7"/>
  <c r="O77" i="7"/>
  <c r="L77" i="7"/>
  <c r="P76" i="7"/>
  <c r="O76" i="7"/>
  <c r="L76" i="7"/>
  <c r="P75" i="7"/>
  <c r="O75" i="7"/>
  <c r="L75" i="7"/>
  <c r="P74" i="7"/>
  <c r="O74" i="7"/>
  <c r="L74" i="7"/>
  <c r="P73" i="7"/>
  <c r="O73" i="7"/>
  <c r="L73" i="7"/>
  <c r="P72" i="7"/>
  <c r="O72" i="7"/>
  <c r="L72" i="7"/>
  <c r="P71" i="7"/>
  <c r="O71" i="7"/>
  <c r="L71" i="7"/>
  <c r="P70" i="7"/>
  <c r="O70" i="7"/>
  <c r="L70" i="7"/>
  <c r="P69" i="7"/>
  <c r="O69" i="7"/>
  <c r="L69" i="7"/>
  <c r="P68" i="7"/>
  <c r="O68" i="7"/>
  <c r="L68" i="7"/>
  <c r="P67" i="7"/>
  <c r="O67" i="7"/>
  <c r="L67" i="7"/>
  <c r="P66" i="7"/>
  <c r="O66" i="7"/>
  <c r="L66" i="7"/>
  <c r="P65" i="7"/>
  <c r="O65" i="7"/>
  <c r="L65" i="7"/>
  <c r="P64" i="7"/>
  <c r="O64" i="7"/>
  <c r="L64" i="7"/>
  <c r="P63" i="7"/>
  <c r="O63" i="7"/>
  <c r="L63" i="7"/>
  <c r="P62" i="7"/>
  <c r="O62" i="7"/>
  <c r="L62" i="7"/>
  <c r="P61" i="7"/>
  <c r="O61" i="7"/>
  <c r="L61" i="7"/>
  <c r="P60" i="7"/>
  <c r="O60" i="7"/>
  <c r="L60" i="7"/>
  <c r="P59" i="7"/>
  <c r="O59" i="7"/>
  <c r="L59" i="7"/>
  <c r="P58" i="7"/>
  <c r="O58" i="7"/>
  <c r="L58" i="7"/>
  <c r="P57" i="7"/>
  <c r="O57" i="7"/>
  <c r="L57" i="7"/>
  <c r="P56" i="7"/>
  <c r="O56" i="7"/>
  <c r="L56" i="7"/>
  <c r="P55" i="7"/>
  <c r="O55" i="7"/>
  <c r="L55" i="7"/>
  <c r="P54" i="7"/>
  <c r="O54" i="7"/>
  <c r="L54" i="7"/>
  <c r="P53" i="7"/>
  <c r="O53" i="7"/>
  <c r="L53" i="7"/>
  <c r="P52" i="7"/>
  <c r="O52" i="7"/>
  <c r="L52" i="7"/>
  <c r="P51" i="7"/>
  <c r="O51" i="7"/>
  <c r="L51" i="7"/>
  <c r="P50" i="7"/>
  <c r="O50" i="7"/>
  <c r="L50" i="7"/>
  <c r="P49" i="7"/>
  <c r="O49" i="7"/>
  <c r="L49" i="7"/>
  <c r="P48" i="7"/>
  <c r="O48" i="7"/>
  <c r="L48" i="7"/>
  <c r="P47" i="7"/>
  <c r="O47" i="7"/>
  <c r="L47" i="7"/>
  <c r="P46" i="7"/>
  <c r="O46" i="7"/>
  <c r="L46" i="7"/>
  <c r="P45" i="7"/>
  <c r="O45" i="7"/>
  <c r="L45" i="7"/>
  <c r="P44" i="7"/>
  <c r="O44" i="7"/>
  <c r="L44" i="7"/>
  <c r="P43" i="7"/>
  <c r="O43" i="7"/>
  <c r="L43" i="7"/>
  <c r="P42" i="7"/>
  <c r="O42" i="7"/>
  <c r="L42" i="7"/>
  <c r="P41" i="7"/>
  <c r="O41" i="7"/>
  <c r="L41" i="7"/>
  <c r="P40" i="7"/>
  <c r="O40" i="7"/>
  <c r="L40" i="7"/>
  <c r="P39" i="7"/>
  <c r="O39" i="7"/>
  <c r="L39" i="7"/>
  <c r="P38" i="7"/>
  <c r="O38" i="7"/>
  <c r="L38" i="7"/>
  <c r="P37" i="7"/>
  <c r="O37" i="7"/>
  <c r="L37" i="7"/>
  <c r="P36" i="7"/>
  <c r="O36" i="7"/>
  <c r="L36" i="7"/>
  <c r="P35" i="7"/>
  <c r="O35" i="7"/>
  <c r="L35" i="7"/>
  <c r="P34" i="7"/>
  <c r="O34" i="7"/>
  <c r="L34" i="7"/>
  <c r="P33" i="7"/>
  <c r="O33" i="7"/>
  <c r="L33" i="7"/>
  <c r="P32" i="7"/>
  <c r="O32" i="7"/>
  <c r="L32" i="7"/>
  <c r="P31" i="7"/>
  <c r="O31" i="7"/>
  <c r="L31" i="7"/>
  <c r="P30" i="7"/>
  <c r="O30" i="7"/>
  <c r="L30" i="7"/>
  <c r="P29" i="7"/>
  <c r="O29" i="7"/>
  <c r="L29" i="7"/>
  <c r="P28" i="7"/>
  <c r="O28" i="7"/>
  <c r="L28" i="7"/>
  <c r="P27" i="7"/>
  <c r="O27" i="7"/>
  <c r="L27" i="7"/>
  <c r="P26" i="7"/>
  <c r="O26" i="7"/>
  <c r="L26" i="7"/>
  <c r="P25" i="7"/>
  <c r="O25" i="7"/>
  <c r="L25" i="7"/>
  <c r="P24" i="7"/>
  <c r="O24" i="7"/>
  <c r="L24" i="7"/>
  <c r="P23" i="7"/>
  <c r="O23" i="7"/>
  <c r="L23" i="7"/>
  <c r="P22" i="7"/>
  <c r="O22" i="7"/>
  <c r="L22" i="7"/>
  <c r="P21" i="7"/>
  <c r="O21" i="7"/>
  <c r="L21" i="7"/>
  <c r="P20" i="7"/>
  <c r="O20" i="7"/>
  <c r="L20" i="7"/>
  <c r="P19" i="7"/>
  <c r="O19" i="7"/>
  <c r="L19" i="7"/>
  <c r="P18" i="7"/>
  <c r="O18" i="7"/>
  <c r="L18" i="7"/>
  <c r="P17" i="7"/>
  <c r="O17" i="7"/>
  <c r="L17" i="7"/>
  <c r="P16" i="7"/>
  <c r="O16" i="7"/>
  <c r="L16" i="7"/>
  <c r="P15" i="7"/>
  <c r="O15" i="7"/>
  <c r="L15" i="7"/>
  <c r="P14" i="7"/>
  <c r="O14" i="7"/>
  <c r="L14" i="7"/>
  <c r="P13" i="7"/>
  <c r="O13" i="7"/>
  <c r="L13" i="7"/>
  <c r="P12" i="7"/>
  <c r="O12" i="7"/>
  <c r="L12" i="7"/>
  <c r="P11" i="7"/>
  <c r="O11" i="7"/>
  <c r="L11" i="7"/>
  <c r="P10" i="7"/>
  <c r="O10" i="7"/>
  <c r="L10" i="7"/>
  <c r="P9" i="7"/>
  <c r="O9" i="7"/>
  <c r="L9" i="7"/>
  <c r="P8" i="7"/>
  <c r="O8" i="7"/>
  <c r="L8" i="7"/>
  <c r="P7" i="7"/>
  <c r="O7" i="7"/>
  <c r="L7" i="7"/>
  <c r="P6" i="7"/>
  <c r="O6" i="7"/>
  <c r="L6" i="7"/>
  <c r="P5" i="7"/>
  <c r="O5" i="7"/>
  <c r="L5" i="7"/>
  <c r="P4" i="7"/>
  <c r="O4" i="7"/>
  <c r="L4" i="7"/>
  <c r="P3" i="7"/>
  <c r="O3" i="7"/>
  <c r="L3" i="7"/>
</calcChain>
</file>

<file path=xl/sharedStrings.xml><?xml version="1.0" encoding="utf-8"?>
<sst xmlns="http://schemas.openxmlformats.org/spreadsheetml/2006/main" count="1122" uniqueCount="423">
  <si>
    <t>DNI</t>
  </si>
  <si>
    <t>01</t>
  </si>
  <si>
    <t>APURIMAC</t>
  </si>
  <si>
    <t>02</t>
  </si>
  <si>
    <t>HUANCAVELICA</t>
  </si>
  <si>
    <t>03</t>
  </si>
  <si>
    <t>04</t>
  </si>
  <si>
    <t>LIMA</t>
  </si>
  <si>
    <t>CAÑETE</t>
  </si>
  <si>
    <t>05</t>
  </si>
  <si>
    <t>06</t>
  </si>
  <si>
    <t>CUSCO</t>
  </si>
  <si>
    <t>07</t>
  </si>
  <si>
    <t>CAJAMARCA</t>
  </si>
  <si>
    <t>08</t>
  </si>
  <si>
    <t>09</t>
  </si>
  <si>
    <t>SAN MARTIN</t>
  </si>
  <si>
    <t>PIURA</t>
  </si>
  <si>
    <t>ORDINARIO</t>
  </si>
  <si>
    <t>N° de Matrícula</t>
  </si>
  <si>
    <t>APELLIDOS Y NOMBRES</t>
  </si>
  <si>
    <t>FECHA DE NACIMIENTO</t>
  </si>
  <si>
    <t>EDAD</t>
  </si>
  <si>
    <t>INGRESO</t>
  </si>
  <si>
    <t>PROCEDENCIA</t>
  </si>
  <si>
    <t>B3</t>
  </si>
  <si>
    <t>-</t>
  </si>
  <si>
    <t>I</t>
  </si>
  <si>
    <t>AGUIRRE PALOMINO, Hugo</t>
  </si>
  <si>
    <t>BECARIO</t>
  </si>
  <si>
    <t>ICA</t>
  </si>
  <si>
    <t>ALBERCA ALVAREZ, Giordan Edixon</t>
  </si>
  <si>
    <t>ALBERCA GARCIA, Kevin Arnaldo</t>
  </si>
  <si>
    <t>ALCA ZAVALA, Juan Luis</t>
  </si>
  <si>
    <t>ALFARO MERCADO, Jaime Moises</t>
  </si>
  <si>
    <t>ARMUTO LLANGURI, Enok Salomon</t>
  </si>
  <si>
    <t>ARTEAGA HERRERA, Jesus Jean Pierre</t>
  </si>
  <si>
    <t>ARTEAGA MEJIA, Victor Moises</t>
  </si>
  <si>
    <t>AURIS CONISLLA, Brayan Isac</t>
  </si>
  <si>
    <t>AVENDAÑO CARDENAS, Jorge Luis</t>
  </si>
  <si>
    <t>AYAUCAN PAUCARCHUCO, Juan Carlos</t>
  </si>
  <si>
    <t>AYBAR CASTRO, Oriel Anibal</t>
  </si>
  <si>
    <t>BARAHONA RODRIGUEZ, James Williams</t>
  </si>
  <si>
    <t>BARCENA ALVAREZ, Juan Armando</t>
  </si>
  <si>
    <t>BARRIENTOS FLORES, Edwin Edgar</t>
  </si>
  <si>
    <t>BAUSTISTA CCAPA, Alexander Raúl</t>
  </si>
  <si>
    <t>BAUTISTA OMRRAN, Jorge Nelson</t>
  </si>
  <si>
    <t xml:space="preserve">BECERRA HUANCA, Mario Alexander </t>
  </si>
  <si>
    <t>BORDA MANRIQUE, Juan Miguel</t>
  </si>
  <si>
    <t>CABEZAS CASTAÑEDA, Mario Roberto</t>
  </si>
  <si>
    <t>CAMPUSANO PAUCAR, Yordan Jonathan</t>
  </si>
  <si>
    <t>CANDIOTE QUISPE, Salvador Jose</t>
  </si>
  <si>
    <t>CARHUAJULCA CUEVA, Jose Dioner</t>
  </si>
  <si>
    <t>CARRILLO CAYCHO, Víctor Jesús</t>
  </si>
  <si>
    <t>CASAS RIVAS, Cesar Augusto</t>
  </si>
  <si>
    <t>CAYCHO SANDOVAL, Jose Enrique</t>
  </si>
  <si>
    <t>CHAVEZ ATAU, Rosmel</t>
  </si>
  <si>
    <t>CHECCA CHECCA, Angel</t>
  </si>
  <si>
    <t>COTA QUEJIAS, Yuri</t>
  </si>
  <si>
    <t>CRUZ CHERO, Francis Mistral</t>
  </si>
  <si>
    <t>DE LA CRUZ JURADO, Carlos Augusto</t>
  </si>
  <si>
    <t>DE LA MATTA ANDIA, Jack Emerson</t>
  </si>
  <si>
    <t>DIAZ CHULLUNCUY, Iber Antonio</t>
  </si>
  <si>
    <t>FELIPE GUZMAN, Nolberto Leonardo</t>
  </si>
  <si>
    <t>FERRER ANGEL, Persi Armando</t>
  </si>
  <si>
    <t>GARCIA GUERRERO, Jimmy Johel</t>
  </si>
  <si>
    <t>GARCIA VIZCARDO, Sixto Jose</t>
  </si>
  <si>
    <t>GUERRERO VICENTE, Luis Carlos</t>
  </si>
  <si>
    <t>HAQUIMA CCOSCCO, Julio Cesar</t>
  </si>
  <si>
    <t>HUALLPA ARCE, Charly Ivan</t>
  </si>
  <si>
    <t>HUAMAN ALDERETE, Kevin Joel</t>
  </si>
  <si>
    <t>HUAMAN RAMOS, Marco Ronaldo</t>
  </si>
  <si>
    <t>HUAMANI CAYLLAHUA, Wilber Ereneo</t>
  </si>
  <si>
    <t>HUAMANI ORDOÑEZ, Guillermo</t>
  </si>
  <si>
    <t>HUAPAYA FRANCO, Ricardo Manuel</t>
  </si>
  <si>
    <t>ILLANES HUAMAN, Jhon Francisco</t>
  </si>
  <si>
    <t>JUAREZ ALARCON, Gerald Josef</t>
  </si>
  <si>
    <t>LAURA BUTRON, Ludwin</t>
  </si>
  <si>
    <t>PUNO</t>
  </si>
  <si>
    <t>LÁZARO CHINCHAY, Bryan Omar</t>
  </si>
  <si>
    <t>LICAPA ESPINOZA, Johan Sebastian</t>
  </si>
  <si>
    <t>MAMANI GOMEZ, Gualberto Antoni</t>
  </si>
  <si>
    <t>MAQUERA CHAHUA, Luis Julio</t>
  </si>
  <si>
    <t>MARTINEZ SANTOS, Alejandro Arturo</t>
  </si>
  <si>
    <t>MEDINA TANTA, Maikol Olyver</t>
  </si>
  <si>
    <t>MENDOZA ASTO, Angel Ciprian</t>
  </si>
  <si>
    <t>MEZA HUANACO, Sebastian Genaro</t>
  </si>
  <si>
    <t>MORALES HUAMAN, Degner Jhon</t>
  </si>
  <si>
    <t>MORE RAMOS, Cristhian Joel</t>
  </si>
  <si>
    <t>OCHANTE HUAMAN, Moises Leonardo</t>
  </si>
  <si>
    <t>PAITAMPOMA FLORES, Yhon</t>
  </si>
  <si>
    <t>PANDO PEREZ, Eliakim Fernando</t>
  </si>
  <si>
    <t>PARIONA FLORES, Carlos Eduardo</t>
  </si>
  <si>
    <t>PAUCAR MARTINEZ, Carlos Alberto</t>
  </si>
  <si>
    <t>PERALES SARAVIA, Ronaldo Clinton</t>
  </si>
  <si>
    <t>QUINTOS GAYOSO, Charli</t>
  </si>
  <si>
    <t>QUISPE BACA, Yoshi</t>
  </si>
  <si>
    <t>QUISPE BARRANTES, Elver Victoriano</t>
  </si>
  <si>
    <t>QUISPE FLORES, Donald Danny</t>
  </si>
  <si>
    <t>RAMOS YOVERA, Giancarlos</t>
  </si>
  <si>
    <t>RIVERA PINCHI, Yeltsin</t>
  </si>
  <si>
    <t>RIVERA PINCHI, Yelzon</t>
  </si>
  <si>
    <t>ROJAS CASAS, Juan Geanpierre</t>
  </si>
  <si>
    <t>ROJAS ENRIQUEZ, Flavio Amador</t>
  </si>
  <si>
    <t>ROJAS QUISPE, Santos</t>
  </si>
  <si>
    <t>ROMERO DE LA CRUZ, Yomer</t>
  </si>
  <si>
    <t>RUBINA FERMIN, Roberto Carlos</t>
  </si>
  <si>
    <t>SANCHEZ MOSCOSO, Luis Alberto</t>
  </si>
  <si>
    <t>SANCHEZ PERALES, Yampier Urbano</t>
  </si>
  <si>
    <t>SANCHEZ ZARATE, Rover Edgar</t>
  </si>
  <si>
    <t>SAUCEDO CHAMPOÑAC, Segundo Ernulfo</t>
  </si>
  <si>
    <t>SOTO BASTIDAS, Yhors Enrique</t>
  </si>
  <si>
    <t>SOTO QUISPE, Alfredo</t>
  </si>
  <si>
    <t>TITO CUBA, Alex Aly</t>
  </si>
  <si>
    <t>TORRES HUAMAN, Ronaldino</t>
  </si>
  <si>
    <t>UNOYSONCCO GUTIERREZ, Yuri</t>
  </si>
  <si>
    <t>VALERIO RAMIREZ, Joe Williams</t>
  </si>
  <si>
    <t>YATACO DE LA CRUZ, Carlos Alexis</t>
  </si>
  <si>
    <t>ZEVALLOS TORRES, Alberto Edver</t>
  </si>
  <si>
    <t>PARAMONGA</t>
  </si>
  <si>
    <t>CÓDIGO DE MATRÍCULA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</si>
  <si>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</si>
  <si>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</si>
  <si>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</si>
  <si>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</si>
  <si>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</si>
  <si>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</si>
  <si>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</si>
  <si>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</si>
  <si>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</si>
  <si>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</si>
  <si>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</si>
  <si>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</si>
  <si>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</si>
  <si>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</si>
  <si>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</si>
  <si>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</si>
  <si>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</si>
  <si>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</si>
  <si>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</si>
  <si>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</si>
  <si>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</si>
  <si>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</si>
  <si>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</si>
  <si>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</si>
  <si>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</si>
  <si>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</si>
  <si>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</si>
  <si>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</si>
  <si>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</si>
  <si>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</si>
  <si>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</si>
  <si>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</si>
  <si>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</si>
  <si>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</si>
  <si>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</si>
  <si>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</si>
  <si>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</si>
  <si>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</si>
  <si>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</si>
  <si>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</si>
  <si>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</si>
  <si>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</si>
  <si>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</si>
  <si>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</si>
  <si>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</si>
  <si>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</si>
  <si>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</si>
  <si>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</si>
  <si>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</si>
  <si>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</si>
  <si>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</si>
  <si>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</si>
  <si>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</si>
  <si>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</si>
  <si>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</si>
  <si>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</si>
  <si>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</si>
  <si>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</si>
  <si>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</si>
  <si>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</si>
  <si>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</si>
  <si>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</si>
  <si>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</si>
  <si>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</si>
  <si>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</si>
  <si>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</si>
  <si>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</si>
  <si>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</si>
  <si>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</si>
  <si>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</si>
  <si>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</si>
  <si>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</si>
  <si>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</si>
  <si>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</si>
  <si>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</si>
  <si>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</si>
  <si>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</si>
  <si>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</si>
  <si>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</si>
  <si>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</si>
  <si>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</si>
  <si>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</si>
  <si>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</si>
  <si>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</si>
  <si>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</si>
  <si>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</si>
  <si>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</si>
  <si>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</si>
  <si>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CUMBA GAMBOA, José Carlos</t>
  </si>
  <si>
    <t>CASTILLA ALZAMORA, Joseth Anthonny</t>
  </si>
  <si>
    <t>GUTIERREZ VARGAS, Alexander</t>
  </si>
  <si>
    <t>HUAMAN HUARI, Mark Antony</t>
  </si>
  <si>
    <t>LERMO PAYANO, Yosemir Roger</t>
  </si>
  <si>
    <t>LÓPEZ GARCÍA, Andres Paul</t>
  </si>
  <si>
    <t>LUNA GUILLER, Issac Jeir</t>
  </si>
  <si>
    <t>QUISPE MARTÍNEZ, Daniel Emilio</t>
  </si>
  <si>
    <t>REJAS YMAN, Junior Felipe</t>
  </si>
  <si>
    <t>SALCEDO DEL MAZO, Zecarlos Alberto</t>
  </si>
  <si>
    <t>VALERIO MAYTA, Juan Oseas</t>
  </si>
  <si>
    <t>MALA</t>
  </si>
  <si>
    <t>NUEVO IMPERIAL</t>
  </si>
  <si>
    <t>IMPERIAL</t>
  </si>
  <si>
    <t>SAN LUIS</t>
  </si>
  <si>
    <t>SAN VICENTE</t>
  </si>
  <si>
    <t>VIÑAC</t>
  </si>
  <si>
    <t>ALARCON HERMOZA, MARCOS ERNESTO</t>
  </si>
  <si>
    <t>ASCENCIO LUYO, CIURLIZZA GARFIELD</t>
  </si>
  <si>
    <t>CATAHUASI</t>
  </si>
  <si>
    <t>CHINCHA ALTA</t>
  </si>
  <si>
    <t>BENAVENTE CASAS, BRYAN PAUL</t>
  </si>
  <si>
    <t>BORJAS MARTINEZ, ROBERTO ENRIQUE</t>
  </si>
  <si>
    <t>CACERES GUERRA, JHORDY MIGUEL</t>
  </si>
  <si>
    <t>CARDENAS VILCA, JESUS ALEJANDRO</t>
  </si>
  <si>
    <t>CASAS CHACALIAZA, JAMES ANTHONY DE JESUS</t>
  </si>
  <si>
    <t>CUBA YUPANQUI, ELIAN JOSUE</t>
  </si>
  <si>
    <t>VINCHOS</t>
  </si>
  <si>
    <t>LEVANO ARBIZU, JOSE FERNANDO</t>
  </si>
  <si>
    <t>QUISPE AVALOS, JUAN MANUEL</t>
  </si>
  <si>
    <t>QUISPE LUYO, JOSE LUIS</t>
  </si>
  <si>
    <t>SAMAN ARATA, MARTIN ALEXIS</t>
  </si>
  <si>
    <t>SANCHEZ CORONADO, DEIVY JAMPOOL</t>
  </si>
  <si>
    <t>SANCHEZ NOLAZCO, ARIAN</t>
  </si>
  <si>
    <t>TORRES MARTINEZ, CARLOS FRANKLIN</t>
  </si>
  <si>
    <t>GONZALES YACTAYO, MAIKER JOEL</t>
  </si>
  <si>
    <t>SANCHEZ GAMEZ, JESUS ARTURO</t>
  </si>
  <si>
    <t>SIMON ROJAS, JEAN CARLOS</t>
  </si>
  <si>
    <t>SAMANIEGO TORREBLANCA, SEBASTIAN MANUEL</t>
  </si>
  <si>
    <t>CORREA PALOMINO, JOSE ANDRES</t>
  </si>
  <si>
    <t>HUAPAYA RIVERA, DIEGO</t>
  </si>
  <si>
    <t>DIAZ MEDRANO, BENJAMIN ARTURO</t>
  </si>
  <si>
    <t>RIVERA YARIHUAMAN, JOSE LUIS</t>
  </si>
  <si>
    <t>PALOMINO FLORES, JEFERSON JESUS</t>
  </si>
  <si>
    <t>CUYA VICENTE, ZECARLOS GUILLERMO</t>
  </si>
  <si>
    <t>HUAMAN TIRADO, LUCIO CARLOS</t>
  </si>
  <si>
    <t>TAQUIRE MANUEL, LUIS ANGEL</t>
  </si>
  <si>
    <t>PALOMINO VICENTE, JEAN POOL ALBERT</t>
  </si>
  <si>
    <t>CAMPOS CASTILLO, FLAVIO ALEXANDER</t>
  </si>
  <si>
    <t>SALAS DIAZ, JOSEPH LIZARDO</t>
  </si>
  <si>
    <t>FLORIAN FLORES, JOSEPH JESUS</t>
  </si>
  <si>
    <t>SANDOVAL ROSALES, VICTOR GEOVANI</t>
  </si>
  <si>
    <t>QUISPE CHAVEZ, JULIO CESAR</t>
  </si>
  <si>
    <t>YAMANI LIZANA, JULIO JESUS</t>
  </si>
  <si>
    <t>LOAYZA PEREZ, Anthony Robinson</t>
  </si>
  <si>
    <t>DE LA CRUZ PELAÉZ, Luis Alfredo</t>
  </si>
  <si>
    <t>MEZA YALLE, WILMER NOE</t>
  </si>
  <si>
    <t>marcos.alarcon@vallegrande.edu.pe</t>
  </si>
  <si>
    <t>ciurlizza.ascencio@vallegrande.edu.pe</t>
  </si>
  <si>
    <t>bryan.benavente@vallegrande.edu.pe</t>
  </si>
  <si>
    <t>roberto.borjas@vallegrande.edu.pe</t>
  </si>
  <si>
    <t>jhordy.caceres@vallegrande.edu.pe</t>
  </si>
  <si>
    <t>jesus.cardenas@vallegrande.edu.pe</t>
  </si>
  <si>
    <t>james.casas@vallegrande.edu.pe</t>
  </si>
  <si>
    <t>elian.cuba@vallegrande.edu.pe</t>
  </si>
  <si>
    <t>maiker.gonzales@vallegrande.edu.pe</t>
  </si>
  <si>
    <t>jose.levano@vallegrande.edu.pe</t>
  </si>
  <si>
    <t>juan.quispe@vallegrande.edu.pe</t>
  </si>
  <si>
    <t>jose.quispe@vallegrande.edu.pe</t>
  </si>
  <si>
    <t>martin.saman@vallegrande.edu.pe</t>
  </si>
  <si>
    <t>deivy.sanchez@vallegrande.edu.pe</t>
  </si>
  <si>
    <t>arian.sanchez@vallegrande.edu.pe</t>
  </si>
  <si>
    <t>carlos.torres@vallegrande.edu.pe</t>
  </si>
  <si>
    <t>jcastilla@vallegrande.edu.pe</t>
  </si>
  <si>
    <t>jcumba@vallegrande.edu.pe</t>
  </si>
  <si>
    <t>agutierrezv@vallegrande.edu.pe</t>
  </si>
  <si>
    <t>mhuamanh@vallegrande.edu.pe</t>
  </si>
  <si>
    <t>ylermo@vallegrande.edu.pe</t>
  </si>
  <si>
    <t>alopez@vallegrande.edu.pe</t>
  </si>
  <si>
    <t>iluna@vallegrande.edu.pe</t>
  </si>
  <si>
    <t>dquispem@vallegrande.edu.pe</t>
  </si>
  <si>
    <t>jrejas@vallegrande.edu.pe</t>
  </si>
  <si>
    <t>zsalcedo@vallegrande.edu.pe</t>
  </si>
  <si>
    <t>jvalerio@vallegrande.edu.pe</t>
  </si>
  <si>
    <t>ldelacruz@vallegrande.edu.pe</t>
  </si>
  <si>
    <t>aloayza@vallegrande.edu.pe</t>
  </si>
  <si>
    <t xml:space="preserve">flavio.campos@vallegrande.edu.pe </t>
  </si>
  <si>
    <t xml:space="preserve">jose.correa@vallegrande.edu.pe </t>
  </si>
  <si>
    <t xml:space="preserve">zecarlos.cuya@vallegrande.edu.pe </t>
  </si>
  <si>
    <t xml:space="preserve">benjamin.diaz@vallegrande.edu.pe </t>
  </si>
  <si>
    <t xml:space="preserve">jflorianf@vallegrande.edu.pe </t>
  </si>
  <si>
    <t xml:space="preserve">lucio.huaman@vallegrande.edu.pe </t>
  </si>
  <si>
    <t xml:space="preserve">diego.huapaya@vallegrande.edu.pe </t>
  </si>
  <si>
    <t>wilmer.meza@vallegrande.edu.pe</t>
  </si>
  <si>
    <t xml:space="preserve">jeferson.palomino@vallegrande.edu.pe </t>
  </si>
  <si>
    <t xml:space="preserve">jean.palomino@vallegrande.edu.pe </t>
  </si>
  <si>
    <t xml:space="preserve">julio.quispe@vallegrande.edu.pe </t>
  </si>
  <si>
    <t xml:space="preserve">jose.rivera@vallegrande.edu.pe </t>
  </si>
  <si>
    <t xml:space="preserve">joseph.salas@vallegrande.edu.pe </t>
  </si>
  <si>
    <t xml:space="preserve">sebastian.samaniego@vallegrande.edu.pe </t>
  </si>
  <si>
    <t xml:space="preserve">jesus.sanchez@vallegrande.edu.pe </t>
  </si>
  <si>
    <t xml:space="preserve">victor.sandoval@vallegrande.edu.pe </t>
  </si>
  <si>
    <t xml:space="preserve">jean.simon@vallegrande.edu.pe </t>
  </si>
  <si>
    <t xml:space="preserve">luis.taquire@vallegrande.edu.pe </t>
  </si>
  <si>
    <t xml:space="preserve">julio.yamani@vallegrande.edu.pe </t>
  </si>
  <si>
    <t>25/7/2002</t>
  </si>
  <si>
    <t>13/11/1996</t>
  </si>
  <si>
    <t>13/11/2001</t>
  </si>
  <si>
    <t>28/1/2002</t>
  </si>
  <si>
    <t>2/9/1999</t>
  </si>
  <si>
    <t>9/2/2002</t>
  </si>
  <si>
    <t>4/4/2002</t>
  </si>
  <si>
    <t>14/5/2001</t>
  </si>
  <si>
    <t>1/7/2002</t>
  </si>
  <si>
    <t>18/6/2002</t>
  </si>
  <si>
    <t>19/10/2001</t>
  </si>
  <si>
    <t>27/11/2000</t>
  </si>
  <si>
    <t>22/4/1999</t>
  </si>
  <si>
    <t>15/9/2001</t>
  </si>
  <si>
    <t>19/12/2000</t>
  </si>
  <si>
    <t>7/7/2002</t>
  </si>
  <si>
    <t>24/3/2001</t>
  </si>
  <si>
    <t>29/3/1998</t>
  </si>
  <si>
    <t>23/7/1998</t>
  </si>
  <si>
    <t>A</t>
  </si>
  <si>
    <t>Sr.</t>
  </si>
  <si>
    <t>urb. Libertad</t>
  </si>
  <si>
    <t>10/13/2001</t>
  </si>
  <si>
    <t>4/14/2001</t>
  </si>
  <si>
    <t>5/3/2001</t>
  </si>
  <si>
    <t>5/8/2000</t>
  </si>
  <si>
    <t>7/21/2001</t>
  </si>
  <si>
    <t>1/10/1999</t>
  </si>
  <si>
    <t>9/16/1999</t>
  </si>
  <si>
    <t>4/30/2001</t>
  </si>
  <si>
    <t>6/26/1999</t>
  </si>
  <si>
    <t>6/1/2001</t>
  </si>
  <si>
    <t>10/28/2000</t>
  </si>
  <si>
    <t>11/19/2000</t>
  </si>
  <si>
    <t>10/16/2000</t>
  </si>
  <si>
    <t>3/6/2001</t>
  </si>
  <si>
    <t>7/5/2001</t>
  </si>
  <si>
    <t>11/26/2000</t>
  </si>
  <si>
    <t>9/24/2001</t>
  </si>
  <si>
    <t>7/25/1999</t>
  </si>
  <si>
    <t>12/15/1999</t>
  </si>
  <si>
    <t>2/1/2000</t>
  </si>
  <si>
    <t>11/6/1996</t>
  </si>
  <si>
    <t>1/20/1999</t>
  </si>
  <si>
    <t>2/16/1997</t>
  </si>
  <si>
    <t>11/26/1999</t>
  </si>
  <si>
    <t>3/17/1999</t>
  </si>
  <si>
    <t>1/31/2000</t>
  </si>
  <si>
    <t>9/28/1999</t>
  </si>
  <si>
    <t>7/12/1999</t>
  </si>
  <si>
    <t>10/10/1999</t>
  </si>
  <si>
    <t>Fch_Nac</t>
  </si>
  <si>
    <t>Edad</t>
  </si>
  <si>
    <t>Camisa</t>
  </si>
  <si>
    <t>Pantalón</t>
  </si>
  <si>
    <t>Apoderado</t>
  </si>
  <si>
    <t>DNI_apo</t>
  </si>
  <si>
    <t>Celular</t>
  </si>
  <si>
    <t>Comercial Importadora Jean Paul EIRL</t>
  </si>
  <si>
    <t>S</t>
  </si>
  <si>
    <t>28</t>
  </si>
  <si>
    <t>Hospital Rezola</t>
  </si>
  <si>
    <t>M</t>
  </si>
  <si>
    <t>32</t>
  </si>
  <si>
    <t>ALCALÁ LEÓN Ingrid Malena</t>
  </si>
  <si>
    <t>07754609</t>
  </si>
  <si>
    <t>Unidad Ejecutora Lima Sur - Región Lima</t>
  </si>
  <si>
    <t>LOAYZA BARRIOS Livia</t>
  </si>
  <si>
    <t>988064859</t>
  </si>
  <si>
    <t>M(2)</t>
  </si>
  <si>
    <t>28(2)</t>
  </si>
  <si>
    <t>CHUMPITAZ ARIAS Erika Liliana</t>
  </si>
  <si>
    <t>09526609</t>
  </si>
  <si>
    <t>992212297</t>
  </si>
  <si>
    <t>Servicios Huarco S.A.</t>
  </si>
  <si>
    <t>30</t>
  </si>
  <si>
    <t>VARGAS MENDOZA Nancy Liessel</t>
  </si>
  <si>
    <t>971121159</t>
  </si>
  <si>
    <t>Institución Educativa de Acción Conjunta Apóstol San Pedro</t>
  </si>
  <si>
    <t>SBS Cañete - Yauyos</t>
  </si>
  <si>
    <t>AYLLÓN SARAVIA Gloria Iris</t>
  </si>
  <si>
    <t>980678566</t>
  </si>
  <si>
    <t>ARAUJO AVELLANEDA Eliverando</t>
  </si>
  <si>
    <t>27712782</t>
  </si>
  <si>
    <t>Notaria Garrafa</t>
  </si>
  <si>
    <t>IEP San Josemaría</t>
  </si>
  <si>
    <t>30(2)</t>
  </si>
  <si>
    <t>GRUCORPERU S.A.C.</t>
  </si>
  <si>
    <t>Institución Educativa Parroquial San José</t>
  </si>
  <si>
    <t>JARA NUÑEZ Quella</t>
  </si>
  <si>
    <t>Claro</t>
  </si>
  <si>
    <t>RAZEMP</t>
  </si>
  <si>
    <t>COMEMP</t>
  </si>
  <si>
    <t xml:space="preserve">Jr. Dos de Mayo Nº S/N Interior 2-A </t>
  </si>
  <si>
    <t xml:space="preserve"> Calle San Martín Nº 124</t>
  </si>
  <si>
    <t>Carretera Panamericana Sur Km. 144.5</t>
  </si>
  <si>
    <t>Av. Lima Nº 451</t>
  </si>
  <si>
    <t xml:space="preserve">Pasaje Los Olivos S/N </t>
  </si>
  <si>
    <t>Carretera a Quilmaná km 0.50</t>
  </si>
  <si>
    <t xml:space="preserve">Urb. Primavera Mz F lote 1A </t>
  </si>
  <si>
    <t>Jr. O’Higgins Nº 228</t>
  </si>
  <si>
    <t>Calle Azahares Nº 178</t>
  </si>
  <si>
    <t>Jr. El Carmen Nro. 324</t>
  </si>
  <si>
    <t>Car. Imperial a Quilmaná Km. 5</t>
  </si>
  <si>
    <t>RUCEMP</t>
  </si>
  <si>
    <t>ESTEMP</t>
  </si>
  <si>
    <t>DIREMP</t>
  </si>
  <si>
    <t>CODUBI</t>
  </si>
  <si>
    <t>TELEMP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</si>
</sst>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10"/>
      <color theme="0"/>
      <name val="Arial"/>
      <family val="2"/>
    </font>
    <font>
      <sz val="10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indexed="10"/>
      <name val="Geneva"/>
    </font>
    <font>
      <sz val="11"/>
      <color rgb="FF000000"/>
      <name val="Calibri"/>
      <family val="2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0"/>
      <color rgb="FF000000"/>
      <name val="Arial"/>
      <family val="2"/>
    </font>
    <font>
      <sz val="11"/>
      <name val="Calibri"/>
      <family val="2"/>
      <scheme val="minor"/>
    </font>
    <font>
      <b/>
      <sz val="1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67955565050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9">
    <xf numFmtId="0" fontId="0" fillId="0" borderId="0"/>
    <xf numFmtId="0" fontId="2" fillId="0" borderId="0"/>
    <xf numFmtId="0" fontId="2" fillId="0" borderId="0"/>
    <xf numFmtId="0" fontId="9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8" fillId="0" borderId="0" applyFont="0" applyFill="0" applyBorder="0" applyAlignment="0" applyProtection="0"/>
  </cellStyleXfs>
  <cellXfs count="69">
    <xf numFmtId="0" fontId="0" fillId="0" borderId="0" xfId="0"/>
    <xf numFmtId="0" fontId="0" fillId="0" borderId="1" xfId="0" applyBorder="1" applyAlignment="1">
      <alignment horizontal="right"/>
    </xf>
    <xf numFmtId="0" fontId="1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1" fillId="2" borderId="4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2" fillId="3" borderId="1" xfId="1" applyFont="1" applyFill="1" applyBorder="1" applyAlignment="1">
      <alignment horizontal="center" vertical="center"/>
    </xf>
    <xf numFmtId="0" fontId="2" fillId="0" borderId="1" xfId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4" fillId="0" borderId="1" xfId="1" applyFont="1" applyBorder="1" applyAlignment="1">
      <alignment horizontal="center" vertical="center"/>
    </xf>
    <xf numFmtId="0" fontId="3" fillId="0" borderId="1" xfId="0" applyFont="1" applyBorder="1"/>
    <xf numFmtId="0" fontId="3" fillId="4" borderId="1" xfId="0" applyFont="1" applyFill="1" applyBorder="1" applyAlignment="1">
      <alignment horizontal="left" vertical="center" wrapText="1"/>
    </xf>
    <xf numFmtId="0" fontId="2" fillId="4" borderId="1" xfId="1" applyFont="1" applyFill="1" applyBorder="1" applyAlignment="1">
      <alignment horizontal="center" vertical="center"/>
    </xf>
    <xf numFmtId="0" fontId="4" fillId="4" borderId="1" xfId="1" applyFont="1" applyFill="1" applyBorder="1" applyAlignment="1">
      <alignment horizontal="center" vertical="center"/>
    </xf>
    <xf numFmtId="0" fontId="3" fillId="4" borderId="1" xfId="0" applyFont="1" applyFill="1" applyBorder="1"/>
    <xf numFmtId="0" fontId="0" fillId="4" borderId="0" xfId="0" applyFill="1"/>
    <xf numFmtId="0" fontId="1" fillId="2" borderId="5" xfId="0" applyFont="1" applyFill="1" applyBorder="1" applyAlignment="1">
      <alignment horizontal="center" vertical="center"/>
    </xf>
    <xf numFmtId="49" fontId="2" fillId="3" borderId="2" xfId="1" applyNumberFormat="1" applyFont="1" applyFill="1" applyBorder="1" applyAlignment="1">
      <alignment horizontal="center" vertical="center"/>
    </xf>
    <xf numFmtId="2" fontId="0" fillId="0" borderId="1" xfId="0" applyNumberFormat="1" applyBorder="1" applyAlignment="1">
      <alignment horizontal="right"/>
    </xf>
    <xf numFmtId="49" fontId="2" fillId="0" borderId="1" xfId="1" applyNumberFormat="1" applyFont="1" applyFill="1" applyBorder="1" applyAlignment="1" applyProtection="1">
      <alignment horizontal="center" vertical="center"/>
      <protection locked="0"/>
    </xf>
    <xf numFmtId="0" fontId="6" fillId="0" borderId="1" xfId="0" applyFont="1" applyFill="1" applyBorder="1" applyAlignment="1" applyProtection="1">
      <alignment horizontal="center" vertical="center"/>
    </xf>
    <xf numFmtId="14" fontId="6" fillId="0" borderId="1" xfId="0" applyNumberFormat="1" applyFont="1" applyFill="1" applyBorder="1" applyAlignment="1" applyProtection="1">
      <alignment horizontal="left" vertical="center"/>
    </xf>
    <xf numFmtId="0" fontId="7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7" fillId="0" borderId="1" xfId="0" applyNumberFormat="1" applyFont="1" applyFill="1" applyBorder="1" applyAlignment="1">
      <alignment horizontal="center" vertical="center"/>
    </xf>
    <xf numFmtId="0" fontId="7" fillId="0" borderId="1" xfId="0" applyFont="1" applyFill="1" applyBorder="1" applyAlignment="1">
      <alignment vertical="center" wrapText="1"/>
    </xf>
    <xf numFmtId="0" fontId="10" fillId="0" borderId="1" xfId="0" applyFont="1" applyBorder="1" applyAlignment="1">
      <alignment horizontal="center" vertical="center" wrapText="1"/>
    </xf>
    <xf numFmtId="0" fontId="6" fillId="0" borderId="1" xfId="2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left" vertical="center"/>
    </xf>
    <xf numFmtId="0" fontId="11" fillId="0" borderId="1" xfId="0" applyFont="1" applyBorder="1" applyAlignment="1">
      <alignment horizontal="left" vertical="center"/>
    </xf>
    <xf numFmtId="0" fontId="0" fillId="0" borderId="1" xfId="0" applyBorder="1"/>
    <xf numFmtId="0" fontId="12" fillId="0" borderId="1" xfId="0" applyFont="1" applyBorder="1" applyAlignment="1">
      <alignment vertical="center"/>
    </xf>
    <xf numFmtId="0" fontId="0" fillId="0" borderId="0" xfId="0" applyAlignment="1">
      <alignment horizontal="center"/>
    </xf>
    <xf numFmtId="0" fontId="7" fillId="0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left" vertical="center"/>
    </xf>
    <xf numFmtId="49" fontId="0" fillId="0" borderId="0" xfId="0" applyNumberFormat="1" applyBorder="1" applyAlignment="1">
      <alignment horizontal="center" vertical="center"/>
    </xf>
    <xf numFmtId="0" fontId="14" fillId="0" borderId="0" xfId="0" applyFont="1" applyAlignment="1">
      <alignment horizontal="center"/>
    </xf>
    <xf numFmtId="49" fontId="6" fillId="0" borderId="1" xfId="0" applyNumberFormat="1" applyFont="1" applyFill="1" applyBorder="1" applyAlignment="1">
      <alignment horizontal="left" vertical="center" wrapText="1"/>
    </xf>
    <xf numFmtId="14" fontId="15" fillId="0" borderId="1" xfId="0" applyNumberFormat="1" applyFont="1" applyFill="1" applyBorder="1" applyAlignment="1">
      <alignment horizontal="left" vertical="center"/>
    </xf>
    <xf numFmtId="1" fontId="15" fillId="0" borderId="1" xfId="0" applyNumberFormat="1" applyFont="1" applyFill="1" applyBorder="1" applyAlignment="1">
      <alignment horizontal="center" vertical="center"/>
    </xf>
    <xf numFmtId="49" fontId="15" fillId="0" borderId="1" xfId="0" applyNumberFormat="1" applyFont="1" applyFill="1" applyBorder="1" applyAlignment="1">
      <alignment horizontal="center" vertical="center"/>
    </xf>
    <xf numFmtId="1" fontId="15" fillId="0" borderId="1" xfId="0" applyNumberFormat="1" applyFont="1" applyFill="1" applyBorder="1" applyAlignment="1">
      <alignment horizontal="left" vertical="center"/>
    </xf>
    <xf numFmtId="49" fontId="15" fillId="0" borderId="1" xfId="0" applyNumberFormat="1" applyFont="1" applyFill="1" applyBorder="1" applyAlignment="1">
      <alignment horizontal="left" vertical="center"/>
    </xf>
    <xf numFmtId="0" fontId="15" fillId="0" borderId="1" xfId="0" applyFont="1" applyFill="1" applyBorder="1" applyAlignment="1">
      <alignment horizontal="left" vertical="center"/>
    </xf>
    <xf numFmtId="0" fontId="0" fillId="0" borderId="0" xfId="0" applyAlignment="1">
      <alignment vertical="center"/>
    </xf>
    <xf numFmtId="0" fontId="6" fillId="0" borderId="1" xfId="0" applyFont="1" applyFill="1" applyBorder="1" applyAlignment="1">
      <alignment horizontal="left" vertical="center" wrapText="1"/>
    </xf>
    <xf numFmtId="49" fontId="15" fillId="0" borderId="1" xfId="0" quotePrefix="1" applyNumberFormat="1" applyFont="1" applyFill="1" applyBorder="1" applyAlignment="1">
      <alignment horizontal="left" vertical="center"/>
    </xf>
    <xf numFmtId="49" fontId="15" fillId="0" borderId="1" xfId="0" quotePrefix="1" applyNumberFormat="1" applyFont="1" applyFill="1" applyBorder="1" applyAlignment="1">
      <alignment horizontal="center" vertical="center"/>
    </xf>
    <xf numFmtId="49" fontId="6" fillId="0" borderId="1" xfId="0" applyNumberFormat="1" applyFont="1" applyFill="1" applyBorder="1" applyAlignment="1">
      <alignment vertical="center" wrapText="1"/>
    </xf>
    <xf numFmtId="0" fontId="6" fillId="0" borderId="1" xfId="0" applyFont="1" applyFill="1" applyBorder="1" applyAlignment="1">
      <alignment vertical="center" wrapText="1"/>
    </xf>
    <xf numFmtId="0" fontId="15" fillId="0" borderId="1" xfId="0" applyFont="1" applyFill="1" applyBorder="1" applyAlignment="1">
      <alignment horizontal="left"/>
    </xf>
    <xf numFmtId="0" fontId="15" fillId="0" borderId="1" xfId="0" applyFont="1" applyFill="1" applyBorder="1"/>
    <xf numFmtId="0" fontId="15" fillId="0" borderId="1" xfId="0" applyFont="1" applyFill="1" applyBorder="1" applyAlignment="1">
      <alignment horizontal="center"/>
    </xf>
    <xf numFmtId="49" fontId="16" fillId="0" borderId="1" xfId="0" applyNumberFormat="1" applyFont="1" applyFill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center" vertical="center"/>
    </xf>
    <xf numFmtId="1" fontId="13" fillId="5" borderId="1" xfId="0" applyNumberFormat="1" applyFont="1" applyFill="1" applyBorder="1" applyAlignment="1">
      <alignment horizontal="left" vertical="center"/>
    </xf>
    <xf numFmtId="1" fontId="13" fillId="5" borderId="1" xfId="0" applyNumberFormat="1" applyFont="1" applyFill="1" applyBorder="1" applyAlignment="1">
      <alignment horizontal="center" vertical="center"/>
    </xf>
    <xf numFmtId="49" fontId="13" fillId="5" borderId="1" xfId="0" applyNumberFormat="1" applyFont="1" applyFill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</cellXfs>
  <cellStyles count="9">
    <cellStyle name="Cancel" xfId="3"/>
    <cellStyle name="Normal" xfId="0" builtinId="0"/>
    <cellStyle name="Normal 2" xfId="1"/>
    <cellStyle name="Normal 2 2" xfId="2"/>
    <cellStyle name="Normal 3" xfId="4"/>
    <cellStyle name="Normal 4" xfId="5"/>
    <cellStyle name="Normal 4 2" xfId="6"/>
    <cellStyle name="Normal 5" xfId="7"/>
    <cellStyle name="Porcentual 2" xfId="8"/>
  </cellStyles>
  <dxfs count="1">
    <dxf>
      <font>
        <color auto="1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suario/Google%20Drive/Alternancia/Comunicaciones/Institucion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ituciones"/>
      <sheetName val="Directorio"/>
      <sheetName val="Alumnos"/>
      <sheetName val="Empresas"/>
      <sheetName val="Empresas_2"/>
      <sheetName val="Empresas_Invi"/>
      <sheetName val="GRL"/>
      <sheetName val="Rel_full"/>
    </sheetNames>
    <sheetDataSet>
      <sheetData sheetId="0"/>
      <sheetData sheetId="1">
        <row r="36">
          <cell r="G36" t="str">
            <v>Unidad Ejecutora Lima Sur - Región Lima</v>
          </cell>
        </row>
        <row r="38">
          <cell r="G38" t="str">
            <v>Municipalidad Distrital de Quilmaná</v>
          </cell>
        </row>
        <row r="39">
          <cell r="G39" t="str">
            <v>Cáritas Cañete - Yauyos</v>
          </cell>
        </row>
      </sheetData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aloayza@vallegrande.edu.pe" TargetMode="External"/><Relationship Id="rId1" Type="http://schemas.openxmlformats.org/officeDocument/2006/relationships/hyperlink" Target="mailto:ldelacruz@vallegrande.edu.pe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0"/>
  <sheetViews>
    <sheetView showGridLines="0" zoomScale="90" zoomScaleNormal="90" workbookViewId="0">
      <selection activeCell="K2" sqref="K2:K20"/>
    </sheetView>
  </sheetViews>
  <sheetFormatPr defaultColWidth="11.42578125" defaultRowHeight="15"/>
  <cols>
    <col min="1" max="1" width="47.7109375" customWidth="1"/>
    <col min="2" max="2" width="11.42578125" style="37" customWidth="1"/>
    <col min="3" max="3" width="39.85546875" bestFit="1" customWidth="1"/>
    <col min="4" max="4" width="10.140625" customWidth="1"/>
    <col min="5" max="7" width="13.85546875" customWidth="1"/>
    <col min="8" max="8" width="13.42578125" customWidth="1"/>
    <col min="9" max="9" width="13.85546875" customWidth="1"/>
    <col min="10" max="10" width="11.42578125" style="35"/>
    <col min="11" max="11" width="71.85546875" customWidth="1"/>
  </cols>
  <sheetData>
    <row r="2" spans="1:11" s="26" customFormat="1" ht="15" customHeight="1">
      <c r="A2" s="28" t="s">
        <v>257</v>
      </c>
      <c r="B2" s="36">
        <v>95474577</v>
      </c>
      <c r="C2" s="33" t="s">
        <v>295</v>
      </c>
      <c r="D2" s="29">
        <v>74974209</v>
      </c>
      <c r="E2" s="23" t="s">
        <v>333</v>
      </c>
      <c r="F2" s="23" t="s">
        <v>333</v>
      </c>
      <c r="G2" s="23" t="s">
        <v>335</v>
      </c>
      <c r="H2" s="25">
        <v>150301</v>
      </c>
      <c r="I2" s="23" t="s">
        <v>314</v>
      </c>
      <c r="J2" s="38" t="s">
        <v>334</v>
      </c>
      <c r="K2" s="26" t="str">
        <f>+CONCATENATE("('",A2,"','",B2,"','",C2,"','",D2,"','",E2,"','",F2,"','",G2,"','",H2,"','",I2,"','",J2,"')")</f>
        <v>('CAMPOS CASTILLO, FLAVIO ALEXANDER','95474577','flavio.campos@vallegrande.edu.pe ','74974209','A','A','urb. Libertad','150301','25/7/2002','Sr.')</v>
      </c>
    </row>
    <row r="3" spans="1:11" s="26" customFormat="1" ht="15" customHeight="1">
      <c r="A3" s="28" t="s">
        <v>248</v>
      </c>
      <c r="B3" s="36">
        <v>95474577</v>
      </c>
      <c r="C3" s="33" t="s">
        <v>296</v>
      </c>
      <c r="D3" s="29">
        <v>71741757</v>
      </c>
      <c r="E3" s="23" t="s">
        <v>333</v>
      </c>
      <c r="F3" s="23" t="s">
        <v>333</v>
      </c>
      <c r="G3" s="23" t="s">
        <v>335</v>
      </c>
      <c r="H3" s="25">
        <v>150301</v>
      </c>
      <c r="I3" s="23" t="s">
        <v>315</v>
      </c>
      <c r="J3" s="38" t="s">
        <v>334</v>
      </c>
      <c r="K3" s="26" t="str">
        <f t="shared" ref="K3:K20" si="0">+CONCATENATE("('",A3,"','",B3,"','",C3,"','",D3,"','",E3,"','",F3,"','",G3,"','",H3,"','",I3,"','",J3,"')")</f>
        <v>('CORREA PALOMINO, JOSE ANDRES','95474577','jose.correa@vallegrande.edu.pe ','71741757','A','A','urb. Libertad','150301','13/11/1996','Sr.')</v>
      </c>
    </row>
    <row r="4" spans="1:11" s="26" customFormat="1" ht="15" customHeight="1">
      <c r="A4" s="28" t="s">
        <v>253</v>
      </c>
      <c r="B4" s="36">
        <v>95474577</v>
      </c>
      <c r="C4" s="33" t="s">
        <v>297</v>
      </c>
      <c r="D4" s="29">
        <v>70191277</v>
      </c>
      <c r="E4" s="23" t="s">
        <v>333</v>
      </c>
      <c r="F4" s="23" t="s">
        <v>333</v>
      </c>
      <c r="G4" s="23" t="s">
        <v>335</v>
      </c>
      <c r="H4" s="25">
        <v>150301</v>
      </c>
      <c r="I4" s="23" t="s">
        <v>316</v>
      </c>
      <c r="J4" s="38" t="s">
        <v>334</v>
      </c>
      <c r="K4" s="26" t="str">
        <f t="shared" si="0"/>
        <v>('CUYA VICENTE, ZECARLOS GUILLERMO','95474577','zecarlos.cuya@vallegrande.edu.pe ','70191277','A','A','urb. Libertad','150301','13/11/2001','Sr.')</v>
      </c>
    </row>
    <row r="5" spans="1:11" s="26" customFormat="1" ht="15" customHeight="1">
      <c r="A5" s="28" t="s">
        <v>250</v>
      </c>
      <c r="B5" s="36">
        <v>95474577</v>
      </c>
      <c r="C5" s="33" t="s">
        <v>298</v>
      </c>
      <c r="D5" s="29">
        <v>73769363</v>
      </c>
      <c r="E5" s="23" t="s">
        <v>333</v>
      </c>
      <c r="F5" s="23" t="s">
        <v>333</v>
      </c>
      <c r="G5" s="23" t="s">
        <v>335</v>
      </c>
      <c r="H5" s="25">
        <v>150301</v>
      </c>
      <c r="I5" s="23" t="s">
        <v>317</v>
      </c>
      <c r="J5" s="38" t="s">
        <v>334</v>
      </c>
      <c r="K5" s="26" t="str">
        <f t="shared" si="0"/>
        <v>('DIAZ MEDRANO, BENJAMIN ARTURO','95474577','benjamin.diaz@vallegrande.edu.pe ','73769363','A','A','urb. Libertad','150301','28/1/2002','Sr.')</v>
      </c>
    </row>
    <row r="6" spans="1:11" s="26" customFormat="1" ht="15" customHeight="1">
      <c r="A6" s="28" t="s">
        <v>259</v>
      </c>
      <c r="B6" s="36">
        <v>95475366</v>
      </c>
      <c r="C6" s="33" t="s">
        <v>299</v>
      </c>
      <c r="D6" s="29">
        <v>75365805</v>
      </c>
      <c r="E6" s="23" t="s">
        <v>333</v>
      </c>
      <c r="F6" s="23" t="s">
        <v>333</v>
      </c>
      <c r="G6" s="23" t="s">
        <v>335</v>
      </c>
      <c r="H6" s="25">
        <v>150301</v>
      </c>
      <c r="I6" s="23" t="s">
        <v>318</v>
      </c>
      <c r="J6" s="38" t="s">
        <v>334</v>
      </c>
      <c r="K6" s="26" t="str">
        <f t="shared" si="0"/>
        <v>('FLORIAN FLORES, JOSEPH JESUS','95475366','jflorianf@vallegrande.edu.pe ','75365805','A','A','urb. Libertad','150301','2/9/1999','Sr.')</v>
      </c>
    </row>
    <row r="7" spans="1:11" s="26" customFormat="1" ht="15" customHeight="1">
      <c r="A7" s="28" t="s">
        <v>254</v>
      </c>
      <c r="B7" s="36">
        <v>95474577</v>
      </c>
      <c r="C7" s="33" t="s">
        <v>300</v>
      </c>
      <c r="D7" s="29">
        <v>70277538</v>
      </c>
      <c r="E7" s="23" t="s">
        <v>333</v>
      </c>
      <c r="F7" s="23" t="s">
        <v>333</v>
      </c>
      <c r="G7" s="23" t="s">
        <v>335</v>
      </c>
      <c r="H7" s="25">
        <v>150301</v>
      </c>
      <c r="I7" s="23" t="s">
        <v>319</v>
      </c>
      <c r="J7" s="38" t="s">
        <v>334</v>
      </c>
      <c r="K7" s="26" t="str">
        <f t="shared" si="0"/>
        <v>('HUAMAN TIRADO, LUCIO CARLOS','95474577','lucio.huaman@vallegrande.edu.pe ','70277538','A','A','urb. Libertad','150301','9/2/2002','Sr.')</v>
      </c>
    </row>
    <row r="8" spans="1:11" s="26" customFormat="1" ht="15" customHeight="1">
      <c r="A8" s="28" t="s">
        <v>249</v>
      </c>
      <c r="B8" s="36">
        <v>95474577</v>
      </c>
      <c r="C8" s="33" t="s">
        <v>301</v>
      </c>
      <c r="D8" s="29">
        <v>72036321</v>
      </c>
      <c r="E8" s="23" t="s">
        <v>333</v>
      </c>
      <c r="F8" s="23" t="s">
        <v>333</v>
      </c>
      <c r="G8" s="23" t="s">
        <v>335</v>
      </c>
      <c r="H8" s="25">
        <v>150301</v>
      </c>
      <c r="I8" s="23" t="s">
        <v>320</v>
      </c>
      <c r="J8" s="38" t="s">
        <v>334</v>
      </c>
      <c r="K8" s="26" t="str">
        <f t="shared" si="0"/>
        <v>('HUAPAYA RIVERA, DIEGO','95474577','diego.huapaya@vallegrande.edu.pe ','72036321','A','A','urb. Libertad','150301','4/4/2002','Sr.')</v>
      </c>
    </row>
    <row r="9" spans="1:11" s="26" customFormat="1" ht="15" customHeight="1">
      <c r="A9" s="28" t="s">
        <v>265</v>
      </c>
      <c r="B9" s="36">
        <v>95474577</v>
      </c>
      <c r="C9" s="33" t="s">
        <v>302</v>
      </c>
      <c r="D9" s="27">
        <v>75396928</v>
      </c>
      <c r="E9" s="23" t="s">
        <v>333</v>
      </c>
      <c r="F9" s="23" t="s">
        <v>333</v>
      </c>
      <c r="G9" s="23" t="s">
        <v>335</v>
      </c>
      <c r="H9" s="25">
        <v>150301</v>
      </c>
      <c r="I9" s="23" t="s">
        <v>321</v>
      </c>
      <c r="J9" s="38" t="s">
        <v>334</v>
      </c>
      <c r="K9" s="26" t="str">
        <f t="shared" si="0"/>
        <v>('MEZA YALLE, WILMER NOE','95474577','wilmer.meza@vallegrande.edu.pe','75396928','A','A','urb. Libertad','150301','14/5/2001','Sr.')</v>
      </c>
    </row>
    <row r="10" spans="1:11" s="26" customFormat="1" ht="15" customHeight="1">
      <c r="A10" s="28" t="s">
        <v>252</v>
      </c>
      <c r="B10" s="36">
        <v>95474577</v>
      </c>
      <c r="C10" s="33" t="s">
        <v>303</v>
      </c>
      <c r="D10" s="29">
        <v>72530657</v>
      </c>
      <c r="E10" s="23" t="s">
        <v>333</v>
      </c>
      <c r="F10" s="23" t="s">
        <v>333</v>
      </c>
      <c r="G10" s="23" t="s">
        <v>335</v>
      </c>
      <c r="H10" s="25">
        <v>150301</v>
      </c>
      <c r="I10" s="23" t="s">
        <v>322</v>
      </c>
      <c r="J10" s="38" t="s">
        <v>334</v>
      </c>
      <c r="K10" s="26" t="str">
        <f t="shared" si="0"/>
        <v>('PALOMINO FLORES, JEFERSON JESUS','95474577','jeferson.palomino@vallegrande.edu.pe ','72530657','A','A','urb. Libertad','150301','1/7/2002','Sr.')</v>
      </c>
    </row>
    <row r="11" spans="1:11" ht="15.75" customHeight="1">
      <c r="A11" s="28" t="s">
        <v>256</v>
      </c>
      <c r="B11" s="36">
        <v>95474577</v>
      </c>
      <c r="C11" s="33" t="s">
        <v>304</v>
      </c>
      <c r="D11" s="29">
        <v>73016794</v>
      </c>
      <c r="E11" s="23" t="s">
        <v>333</v>
      </c>
      <c r="F11" s="23" t="s">
        <v>333</v>
      </c>
      <c r="G11" s="23" t="s">
        <v>335</v>
      </c>
      <c r="H11" s="25">
        <v>150301</v>
      </c>
      <c r="I11" s="23" t="s">
        <v>323</v>
      </c>
      <c r="J11" s="38" t="s">
        <v>334</v>
      </c>
      <c r="K11" s="26" t="str">
        <f t="shared" si="0"/>
        <v>('PALOMINO VICENTE, JEAN POOL ALBERT','95474577','jean.palomino@vallegrande.edu.pe ','73016794','A','A','urb. Libertad','150301','18/6/2002','Sr.')</v>
      </c>
    </row>
    <row r="12" spans="1:11" ht="15.75">
      <c r="A12" s="28" t="s">
        <v>261</v>
      </c>
      <c r="B12" s="36">
        <v>95474577</v>
      </c>
      <c r="C12" s="33" t="s">
        <v>305</v>
      </c>
      <c r="D12" s="29">
        <v>77077399</v>
      </c>
      <c r="E12" s="23" t="s">
        <v>333</v>
      </c>
      <c r="F12" s="23" t="s">
        <v>333</v>
      </c>
      <c r="G12" s="23" t="s">
        <v>335</v>
      </c>
      <c r="H12" s="25">
        <v>150301</v>
      </c>
      <c r="I12" s="23" t="s">
        <v>324</v>
      </c>
      <c r="J12" s="38" t="s">
        <v>334</v>
      </c>
      <c r="K12" s="26" t="str">
        <f t="shared" si="0"/>
        <v>('QUISPE CHAVEZ, JULIO CESAR','95474577','julio.quispe@vallegrande.edu.pe ','77077399','A','A','urb. Libertad','150301','19/10/2001','Sr.')</v>
      </c>
    </row>
    <row r="13" spans="1:11" ht="15.75" customHeight="1">
      <c r="A13" s="28" t="s">
        <v>251</v>
      </c>
      <c r="B13" s="36">
        <v>95474577</v>
      </c>
      <c r="C13" s="33" t="s">
        <v>306</v>
      </c>
      <c r="D13" s="29">
        <v>75107263</v>
      </c>
      <c r="E13" s="23" t="s">
        <v>333</v>
      </c>
      <c r="F13" s="23" t="s">
        <v>333</v>
      </c>
      <c r="G13" s="23" t="s">
        <v>335</v>
      </c>
      <c r="H13" s="25">
        <v>150301</v>
      </c>
      <c r="I13" s="23" t="s">
        <v>325</v>
      </c>
      <c r="J13" s="38" t="s">
        <v>334</v>
      </c>
      <c r="K13" s="26" t="str">
        <f t="shared" si="0"/>
        <v>('RIVERA YARIHUAMAN, JOSE LUIS','95474577','jose.rivera@vallegrande.edu.pe ','75107263','A','A','urb. Libertad','150301','27/11/2000','Sr.')</v>
      </c>
    </row>
    <row r="14" spans="1:11" ht="15.75">
      <c r="A14" s="28" t="s">
        <v>258</v>
      </c>
      <c r="B14" s="36">
        <v>95474577</v>
      </c>
      <c r="C14" s="33" t="s">
        <v>307</v>
      </c>
      <c r="D14" s="29">
        <v>70248502</v>
      </c>
      <c r="E14" s="23" t="s">
        <v>333</v>
      </c>
      <c r="F14" s="23" t="s">
        <v>333</v>
      </c>
      <c r="G14" s="23" t="s">
        <v>335</v>
      </c>
      <c r="H14" s="25">
        <v>150301</v>
      </c>
      <c r="I14" s="23" t="s">
        <v>326</v>
      </c>
      <c r="J14" s="38" t="s">
        <v>334</v>
      </c>
      <c r="K14" s="26" t="str">
        <f t="shared" si="0"/>
        <v>('SALAS DIAZ, JOSEPH LIZARDO','95474577','joseph.salas@vallegrande.edu.pe ','70248502','A','A','urb. Libertad','150301','22/4/1999','Sr.')</v>
      </c>
    </row>
    <row r="15" spans="1:11" ht="15.75" customHeight="1">
      <c r="A15" s="28" t="s">
        <v>247</v>
      </c>
      <c r="B15" s="36">
        <v>95474577</v>
      </c>
      <c r="C15" s="33" t="s">
        <v>308</v>
      </c>
      <c r="D15" s="29">
        <v>70144473</v>
      </c>
      <c r="E15" s="23" t="s">
        <v>333</v>
      </c>
      <c r="F15" s="23" t="s">
        <v>333</v>
      </c>
      <c r="G15" s="23" t="s">
        <v>335</v>
      </c>
      <c r="H15" s="25">
        <v>150301</v>
      </c>
      <c r="I15" s="23" t="s">
        <v>327</v>
      </c>
      <c r="J15" s="38" t="s">
        <v>334</v>
      </c>
      <c r="K15" s="26" t="str">
        <f t="shared" si="0"/>
        <v>('SAMANIEGO TORREBLANCA, SEBASTIAN MANUEL','95474577','sebastian.samaniego@vallegrande.edu.pe ','70144473','A','A','urb. Libertad','150301','15/9/2001','Sr.')</v>
      </c>
    </row>
    <row r="16" spans="1:11" ht="15.75">
      <c r="A16" s="28" t="s">
        <v>245</v>
      </c>
      <c r="B16" s="36">
        <v>95474577</v>
      </c>
      <c r="C16" s="33" t="s">
        <v>309</v>
      </c>
      <c r="D16" s="29">
        <v>73496872</v>
      </c>
      <c r="E16" s="23" t="s">
        <v>333</v>
      </c>
      <c r="F16" s="23" t="s">
        <v>333</v>
      </c>
      <c r="G16" s="23" t="s">
        <v>335</v>
      </c>
      <c r="H16" s="25">
        <v>150301</v>
      </c>
      <c r="I16" s="23" t="s">
        <v>328</v>
      </c>
      <c r="J16" s="38" t="s">
        <v>334</v>
      </c>
      <c r="K16" s="26" t="str">
        <f t="shared" si="0"/>
        <v>('SANCHEZ GAMEZ, JESUS ARTURO','95474577','jesus.sanchez@vallegrande.edu.pe ','73496872','A','A','urb. Libertad','150301','19/12/2000','Sr.')</v>
      </c>
    </row>
    <row r="17" spans="1:11" ht="15.75">
      <c r="A17" s="28" t="s">
        <v>260</v>
      </c>
      <c r="B17" s="36">
        <v>95474577</v>
      </c>
      <c r="C17" s="33" t="s">
        <v>310</v>
      </c>
      <c r="D17" s="29">
        <v>60323413</v>
      </c>
      <c r="E17" s="23" t="s">
        <v>333</v>
      </c>
      <c r="F17" s="23" t="s">
        <v>333</v>
      </c>
      <c r="G17" s="23" t="s">
        <v>335</v>
      </c>
      <c r="H17" s="25">
        <v>150301</v>
      </c>
      <c r="I17" s="23" t="s">
        <v>329</v>
      </c>
      <c r="J17" s="38" t="s">
        <v>334</v>
      </c>
      <c r="K17" s="26" t="str">
        <f t="shared" si="0"/>
        <v>('SANDOVAL ROSALES, VICTOR GEOVANI','95474577','victor.sandoval@vallegrande.edu.pe ','60323413','A','A','urb. Libertad','150301','7/7/2002','Sr.')</v>
      </c>
    </row>
    <row r="18" spans="1:11" ht="15.75">
      <c r="A18" s="28" t="s">
        <v>246</v>
      </c>
      <c r="B18" s="36">
        <v>95474577</v>
      </c>
      <c r="C18" s="33" t="s">
        <v>311</v>
      </c>
      <c r="D18" s="29">
        <v>76093168</v>
      </c>
      <c r="E18" s="23" t="s">
        <v>333</v>
      </c>
      <c r="F18" s="23" t="s">
        <v>333</v>
      </c>
      <c r="G18" s="23" t="s">
        <v>335</v>
      </c>
      <c r="H18" s="25">
        <v>150301</v>
      </c>
      <c r="I18" s="23" t="s">
        <v>330</v>
      </c>
      <c r="J18" s="38" t="s">
        <v>334</v>
      </c>
      <c r="K18" s="26" t="str">
        <f t="shared" si="0"/>
        <v>('SIMON ROJAS, JEAN CARLOS','95474577','jean.simon@vallegrande.edu.pe ','76093168','A','A','urb. Libertad','150301','24/3/2001','Sr.')</v>
      </c>
    </row>
    <row r="19" spans="1:11" ht="15.75">
      <c r="A19" s="28" t="s">
        <v>255</v>
      </c>
      <c r="B19" s="36">
        <v>95474577</v>
      </c>
      <c r="C19" s="33" t="s">
        <v>312</v>
      </c>
      <c r="D19" s="29">
        <v>74177853</v>
      </c>
      <c r="E19" s="23" t="s">
        <v>333</v>
      </c>
      <c r="F19" s="23" t="s">
        <v>333</v>
      </c>
      <c r="G19" s="23" t="s">
        <v>335</v>
      </c>
      <c r="H19" s="25">
        <v>150301</v>
      </c>
      <c r="I19" s="23" t="s">
        <v>331</v>
      </c>
      <c r="J19" s="38" t="s">
        <v>334</v>
      </c>
      <c r="K19" s="26" t="str">
        <f t="shared" si="0"/>
        <v>('TAQUIRE MANUEL, LUIS ANGEL','95474577','luis.taquire@vallegrande.edu.pe ','74177853','A','A','urb. Libertad','150301','29/3/1998','Sr.')</v>
      </c>
    </row>
    <row r="20" spans="1:11" ht="15.75">
      <c r="A20" s="28" t="s">
        <v>262</v>
      </c>
      <c r="B20" s="36">
        <v>95474577</v>
      </c>
      <c r="C20" s="33" t="s">
        <v>313</v>
      </c>
      <c r="D20" s="27">
        <v>70785722</v>
      </c>
      <c r="E20" s="23" t="s">
        <v>333</v>
      </c>
      <c r="F20" s="23" t="s">
        <v>333</v>
      </c>
      <c r="G20" s="23" t="s">
        <v>335</v>
      </c>
      <c r="H20" s="25">
        <v>150301</v>
      </c>
      <c r="I20" s="23" t="s">
        <v>332</v>
      </c>
      <c r="J20" s="38" t="s">
        <v>334</v>
      </c>
      <c r="K20" s="26" t="str">
        <f t="shared" si="0"/>
        <v>('YAMANI LIZANA, JULIO JESUS','95474577','julio.yamani@vallegrande.edu.pe ','70785722','A','A','urb. Libertad','150301','23/7/1998','Sr.')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showGridLines="0" zoomScale="90" zoomScaleNormal="90" workbookViewId="0">
      <selection activeCell="K1" sqref="K1:K1048576"/>
    </sheetView>
  </sheetViews>
  <sheetFormatPr defaultColWidth="11.42578125" defaultRowHeight="15"/>
  <cols>
    <col min="1" max="1" width="43.42578125" customWidth="1"/>
    <col min="2" max="2" width="12.42578125" customWidth="1"/>
    <col min="3" max="3" width="35" customWidth="1"/>
    <col min="4" max="4" width="10" customWidth="1"/>
    <col min="5" max="6" width="13.85546875" customWidth="1"/>
    <col min="7" max="9" width="16.140625" customWidth="1"/>
  </cols>
  <sheetData>
    <row r="1" spans="1:8" s="26" customFormat="1" ht="15" customHeight="1">
      <c r="A1" s="28" t="s">
        <v>226</v>
      </c>
      <c r="B1" s="24">
        <v>929338799</v>
      </c>
      <c r="C1" s="34" t="s">
        <v>266</v>
      </c>
      <c r="D1" s="27">
        <v>71333149</v>
      </c>
      <c r="E1" s="23" t="s">
        <v>333</v>
      </c>
      <c r="F1" s="23" t="s">
        <v>333</v>
      </c>
      <c r="G1" s="23" t="s">
        <v>336</v>
      </c>
      <c r="H1" s="25" t="s">
        <v>222</v>
      </c>
    </row>
    <row r="2" spans="1:8" s="26" customFormat="1" ht="15" customHeight="1">
      <c r="A2" s="28" t="s">
        <v>227</v>
      </c>
      <c r="B2" s="24">
        <v>924903514</v>
      </c>
      <c r="C2" s="34" t="s">
        <v>267</v>
      </c>
      <c r="D2" s="27">
        <v>73931447</v>
      </c>
      <c r="E2" s="23" t="s">
        <v>333</v>
      </c>
      <c r="F2" s="23" t="s">
        <v>333</v>
      </c>
      <c r="G2" s="23" t="s">
        <v>337</v>
      </c>
      <c r="H2" s="25" t="s">
        <v>228</v>
      </c>
    </row>
    <row r="3" spans="1:8" s="26" customFormat="1" ht="15" customHeight="1">
      <c r="A3" s="28" t="s">
        <v>230</v>
      </c>
      <c r="B3" s="24">
        <v>976315987</v>
      </c>
      <c r="C3" s="34" t="s">
        <v>268</v>
      </c>
      <c r="D3" s="27">
        <v>71431184</v>
      </c>
      <c r="E3" s="23" t="s">
        <v>333</v>
      </c>
      <c r="F3" s="23" t="s">
        <v>333</v>
      </c>
      <c r="G3" s="23" t="s">
        <v>338</v>
      </c>
      <c r="H3" s="25" t="s">
        <v>224</v>
      </c>
    </row>
    <row r="4" spans="1:8" s="26" customFormat="1" ht="15" customHeight="1">
      <c r="A4" s="28" t="s">
        <v>231</v>
      </c>
      <c r="B4" s="24">
        <v>934750266</v>
      </c>
      <c r="C4" s="34" t="s">
        <v>269</v>
      </c>
      <c r="D4" s="27">
        <v>76091557</v>
      </c>
      <c r="E4" s="23" t="s">
        <v>333</v>
      </c>
      <c r="F4" s="23" t="s">
        <v>333</v>
      </c>
      <c r="G4" s="23" t="s">
        <v>339</v>
      </c>
      <c r="H4" s="25" t="s">
        <v>229</v>
      </c>
    </row>
    <row r="5" spans="1:8" s="26" customFormat="1" ht="15" customHeight="1">
      <c r="A5" s="28" t="s">
        <v>232</v>
      </c>
      <c r="B5" s="24">
        <v>917967594</v>
      </c>
      <c r="C5" s="34" t="s">
        <v>270</v>
      </c>
      <c r="D5" s="27">
        <v>73931453</v>
      </c>
      <c r="E5" s="23" t="s">
        <v>333</v>
      </c>
      <c r="F5" s="23" t="s">
        <v>333</v>
      </c>
      <c r="G5" s="23" t="s">
        <v>340</v>
      </c>
      <c r="H5" s="25" t="s">
        <v>221</v>
      </c>
    </row>
    <row r="6" spans="1:8" s="26" customFormat="1" ht="15" customHeight="1">
      <c r="A6" s="28" t="s">
        <v>233</v>
      </c>
      <c r="B6" s="24">
        <v>970418128</v>
      </c>
      <c r="C6" s="34" t="s">
        <v>271</v>
      </c>
      <c r="D6" s="27">
        <v>76591745</v>
      </c>
      <c r="E6" s="23" t="s">
        <v>333</v>
      </c>
      <c r="F6" s="23" t="s">
        <v>333</v>
      </c>
      <c r="G6" s="23" t="s">
        <v>341</v>
      </c>
      <c r="H6" s="25" t="s">
        <v>224</v>
      </c>
    </row>
    <row r="7" spans="1:8" s="26" customFormat="1" ht="15" customHeight="1">
      <c r="A7" s="28" t="s">
        <v>234</v>
      </c>
      <c r="B7" s="24">
        <v>963204251</v>
      </c>
      <c r="C7" s="34" t="s">
        <v>272</v>
      </c>
      <c r="D7" s="27">
        <v>73831114</v>
      </c>
      <c r="E7" s="23" t="s">
        <v>333</v>
      </c>
      <c r="F7" s="23" t="s">
        <v>333</v>
      </c>
      <c r="G7" s="23" t="s">
        <v>342</v>
      </c>
      <c r="H7" s="25" t="s">
        <v>221</v>
      </c>
    </row>
    <row r="8" spans="1:8" s="26" customFormat="1" ht="15" customHeight="1">
      <c r="A8" s="28" t="s">
        <v>235</v>
      </c>
      <c r="B8" s="24">
        <v>914350187</v>
      </c>
      <c r="C8" s="34" t="s">
        <v>273</v>
      </c>
      <c r="D8" s="27">
        <v>71554258</v>
      </c>
      <c r="E8" s="23" t="s">
        <v>333</v>
      </c>
      <c r="F8" s="23" t="s">
        <v>333</v>
      </c>
      <c r="G8" s="23" t="s">
        <v>343</v>
      </c>
      <c r="H8" s="25" t="s">
        <v>224</v>
      </c>
    </row>
    <row r="9" spans="1:8" s="26" customFormat="1" ht="15" customHeight="1">
      <c r="A9" s="28" t="s">
        <v>244</v>
      </c>
      <c r="B9" s="24">
        <v>977974689</v>
      </c>
      <c r="C9" s="34" t="s">
        <v>274</v>
      </c>
      <c r="D9" s="27">
        <v>70781224</v>
      </c>
      <c r="E9" s="23" t="s">
        <v>333</v>
      </c>
      <c r="F9" s="23" t="s">
        <v>333</v>
      </c>
      <c r="G9" s="23" t="s">
        <v>344</v>
      </c>
      <c r="H9" s="25" t="s">
        <v>222</v>
      </c>
    </row>
    <row r="10" spans="1:8" s="26" customFormat="1" ht="15" customHeight="1">
      <c r="A10" s="28" t="s">
        <v>237</v>
      </c>
      <c r="B10" s="24">
        <v>937165525</v>
      </c>
      <c r="C10" s="34" t="s">
        <v>275</v>
      </c>
      <c r="D10" s="27">
        <v>62041151</v>
      </c>
      <c r="E10" s="23" t="s">
        <v>333</v>
      </c>
      <c r="F10" s="23" t="s">
        <v>333</v>
      </c>
      <c r="G10" s="23" t="s">
        <v>345</v>
      </c>
      <c r="H10" s="25" t="s">
        <v>236</v>
      </c>
    </row>
    <row r="11" spans="1:8" s="26" customFormat="1" ht="15" customHeight="1">
      <c r="A11" s="28" t="s">
        <v>238</v>
      </c>
      <c r="B11" s="24">
        <v>917968510</v>
      </c>
      <c r="C11" s="34" t="s">
        <v>276</v>
      </c>
      <c r="D11" s="27">
        <v>70781557</v>
      </c>
      <c r="E11" s="23" t="s">
        <v>333</v>
      </c>
      <c r="F11" s="23" t="s">
        <v>333</v>
      </c>
      <c r="G11" s="23" t="s">
        <v>346</v>
      </c>
      <c r="H11" s="25" t="s">
        <v>225</v>
      </c>
    </row>
    <row r="12" spans="1:8" s="26" customFormat="1" ht="15" customHeight="1">
      <c r="A12" s="28" t="s">
        <v>239</v>
      </c>
      <c r="B12" s="24">
        <v>969248761</v>
      </c>
      <c r="C12" s="34" t="s">
        <v>277</v>
      </c>
      <c r="D12" s="27">
        <v>73828877</v>
      </c>
      <c r="E12" s="23" t="s">
        <v>333</v>
      </c>
      <c r="F12" s="23" t="s">
        <v>333</v>
      </c>
      <c r="G12" s="23" t="s">
        <v>347</v>
      </c>
      <c r="H12" s="25" t="s">
        <v>221</v>
      </c>
    </row>
    <row r="13" spans="1:8" s="26" customFormat="1" ht="15" customHeight="1">
      <c r="A13" s="28" t="s">
        <v>240</v>
      </c>
      <c r="B13" s="24">
        <v>974091056</v>
      </c>
      <c r="C13" s="34" t="s">
        <v>278</v>
      </c>
      <c r="D13" s="27">
        <v>72720455</v>
      </c>
      <c r="E13" s="23" t="s">
        <v>333</v>
      </c>
      <c r="F13" s="23" t="s">
        <v>333</v>
      </c>
      <c r="G13" s="23" t="s">
        <v>348</v>
      </c>
      <c r="H13" s="25" t="s">
        <v>224</v>
      </c>
    </row>
    <row r="14" spans="1:8" s="26" customFormat="1" ht="15" customHeight="1">
      <c r="A14" s="28" t="s">
        <v>241</v>
      </c>
      <c r="B14" s="24">
        <v>924112487</v>
      </c>
      <c r="C14" s="34" t="s">
        <v>279</v>
      </c>
      <c r="D14" s="27">
        <v>72655813</v>
      </c>
      <c r="E14" s="23" t="s">
        <v>333</v>
      </c>
      <c r="F14" s="23" t="s">
        <v>333</v>
      </c>
      <c r="G14" s="23" t="s">
        <v>349</v>
      </c>
      <c r="H14" s="25" t="s">
        <v>224</v>
      </c>
    </row>
    <row r="15" spans="1:8" s="26" customFormat="1" ht="15" customHeight="1">
      <c r="A15" s="28" t="s">
        <v>242</v>
      </c>
      <c r="B15" s="24">
        <v>970121018</v>
      </c>
      <c r="C15" s="34" t="s">
        <v>280</v>
      </c>
      <c r="D15" s="27">
        <v>71080819</v>
      </c>
      <c r="E15" s="23" t="s">
        <v>333</v>
      </c>
      <c r="F15" s="23" t="s">
        <v>333</v>
      </c>
      <c r="G15" s="23" t="s">
        <v>350</v>
      </c>
      <c r="H15" s="25" t="s">
        <v>221</v>
      </c>
    </row>
    <row r="16" spans="1:8" s="26" customFormat="1" ht="15" customHeight="1">
      <c r="A16" s="28" t="s">
        <v>243</v>
      </c>
      <c r="B16" s="24">
        <v>960947088</v>
      </c>
      <c r="C16" s="34" t="s">
        <v>281</v>
      </c>
      <c r="D16" s="27">
        <v>76580786</v>
      </c>
      <c r="E16" s="23" t="s">
        <v>333</v>
      </c>
      <c r="F16" s="23" t="s">
        <v>333</v>
      </c>
      <c r="G16" s="23" t="s">
        <v>351</v>
      </c>
      <c r="H16" s="25" t="s">
        <v>221</v>
      </c>
    </row>
    <row r="17" spans="1:8" ht="15.75">
      <c r="A17" s="22" t="s">
        <v>210</v>
      </c>
      <c r="B17" s="24">
        <v>927061420</v>
      </c>
      <c r="C17" s="34" t="s">
        <v>282</v>
      </c>
      <c r="D17" s="21">
        <v>70253971</v>
      </c>
      <c r="E17" s="23" t="s">
        <v>333</v>
      </c>
      <c r="F17" s="23" t="s">
        <v>333</v>
      </c>
      <c r="G17" s="23" t="s">
        <v>352</v>
      </c>
      <c r="H17" s="24" t="s">
        <v>224</v>
      </c>
    </row>
    <row r="18" spans="1:8" ht="15.75">
      <c r="A18" s="22" t="s">
        <v>209</v>
      </c>
      <c r="B18" s="24">
        <v>925585362</v>
      </c>
      <c r="C18" s="34" t="s">
        <v>283</v>
      </c>
      <c r="D18" s="21">
        <v>75594908</v>
      </c>
      <c r="E18" s="23" t="s">
        <v>333</v>
      </c>
      <c r="F18" s="23" t="s">
        <v>333</v>
      </c>
      <c r="G18" s="23" t="s">
        <v>353</v>
      </c>
      <c r="H18" s="24" t="s">
        <v>222</v>
      </c>
    </row>
    <row r="19" spans="1:8" ht="15.75">
      <c r="A19" s="32" t="s">
        <v>264</v>
      </c>
      <c r="B19" s="24">
        <v>964445358</v>
      </c>
      <c r="C19" s="34" t="s">
        <v>293</v>
      </c>
      <c r="D19" s="30">
        <v>75845930</v>
      </c>
      <c r="E19" s="23" t="s">
        <v>333</v>
      </c>
      <c r="F19" s="23" t="s">
        <v>333</v>
      </c>
      <c r="G19" s="23" t="s">
        <v>354</v>
      </c>
      <c r="H19" s="24" t="s">
        <v>220</v>
      </c>
    </row>
    <row r="20" spans="1:8" ht="15.75">
      <c r="A20" s="22" t="s">
        <v>211</v>
      </c>
      <c r="B20" s="24">
        <v>991915461</v>
      </c>
      <c r="C20" s="34" t="s">
        <v>284</v>
      </c>
      <c r="D20" s="21">
        <v>72252571</v>
      </c>
      <c r="E20" s="23" t="s">
        <v>333</v>
      </c>
      <c r="F20" s="23" t="s">
        <v>333</v>
      </c>
      <c r="G20" s="23" t="s">
        <v>355</v>
      </c>
      <c r="H20" s="24" t="s">
        <v>220</v>
      </c>
    </row>
    <row r="21" spans="1:8" ht="15.75">
      <c r="A21" s="22" t="s">
        <v>212</v>
      </c>
      <c r="B21" s="24">
        <v>914313817</v>
      </c>
      <c r="C21" s="34" t="s">
        <v>285</v>
      </c>
      <c r="D21" s="21">
        <v>76093175</v>
      </c>
      <c r="E21" s="23" t="s">
        <v>333</v>
      </c>
      <c r="F21" s="23" t="s">
        <v>333</v>
      </c>
      <c r="G21" s="23" t="s">
        <v>356</v>
      </c>
      <c r="H21" s="24" t="s">
        <v>224</v>
      </c>
    </row>
    <row r="22" spans="1:8" ht="15.75">
      <c r="A22" s="22" t="s">
        <v>213</v>
      </c>
      <c r="B22" s="24">
        <v>942798538</v>
      </c>
      <c r="C22" s="34" t="s">
        <v>286</v>
      </c>
      <c r="D22" s="21">
        <v>70398731</v>
      </c>
      <c r="E22" s="23" t="s">
        <v>333</v>
      </c>
      <c r="F22" s="23" t="s">
        <v>333</v>
      </c>
      <c r="G22" s="23" t="s">
        <v>357</v>
      </c>
      <c r="H22" s="24" t="s">
        <v>224</v>
      </c>
    </row>
    <row r="23" spans="1:8" ht="15.75">
      <c r="A23" s="31" t="s">
        <v>263</v>
      </c>
      <c r="B23" s="24">
        <v>932636358</v>
      </c>
      <c r="C23" s="34" t="s">
        <v>294</v>
      </c>
      <c r="D23" s="30">
        <v>70571491</v>
      </c>
      <c r="E23" s="23" t="s">
        <v>333</v>
      </c>
      <c r="F23" s="23" t="s">
        <v>333</v>
      </c>
      <c r="G23" s="23" t="s">
        <v>358</v>
      </c>
      <c r="H23" s="24" t="s">
        <v>228</v>
      </c>
    </row>
    <row r="24" spans="1:8" ht="15.75">
      <c r="A24" s="22" t="s">
        <v>214</v>
      </c>
      <c r="B24" s="24">
        <v>976156469</v>
      </c>
      <c r="C24" s="34" t="s">
        <v>287</v>
      </c>
      <c r="D24" s="21">
        <v>70781213</v>
      </c>
      <c r="E24" s="23" t="s">
        <v>333</v>
      </c>
      <c r="F24" s="23" t="s">
        <v>333</v>
      </c>
      <c r="G24" s="23" t="s">
        <v>359</v>
      </c>
      <c r="H24" s="24" t="s">
        <v>224</v>
      </c>
    </row>
    <row r="25" spans="1:8" ht="15.75">
      <c r="A25" s="22" t="s">
        <v>215</v>
      </c>
      <c r="B25" s="24">
        <v>959185144</v>
      </c>
      <c r="C25" s="34" t="s">
        <v>288</v>
      </c>
      <c r="D25" s="21">
        <v>70748351</v>
      </c>
      <c r="E25" s="23" t="s">
        <v>333</v>
      </c>
      <c r="F25" s="23" t="s">
        <v>333</v>
      </c>
      <c r="G25" s="23" t="s">
        <v>360</v>
      </c>
      <c r="H25" s="24" t="s">
        <v>223</v>
      </c>
    </row>
    <row r="26" spans="1:8" ht="15.75">
      <c r="A26" s="22" t="s">
        <v>216</v>
      </c>
      <c r="B26" s="24">
        <v>965386804</v>
      </c>
      <c r="C26" s="34" t="s">
        <v>289</v>
      </c>
      <c r="D26" s="21">
        <v>76806031</v>
      </c>
      <c r="E26" s="23" t="s">
        <v>333</v>
      </c>
      <c r="F26" s="23" t="s">
        <v>333</v>
      </c>
      <c r="G26" s="23" t="s">
        <v>361</v>
      </c>
      <c r="H26" s="24" t="s">
        <v>224</v>
      </c>
    </row>
    <row r="27" spans="1:8" ht="15.75">
      <c r="A27" s="22" t="s">
        <v>217</v>
      </c>
      <c r="B27" s="24"/>
      <c r="C27" s="34" t="s">
        <v>290</v>
      </c>
      <c r="D27" s="21">
        <v>73358925</v>
      </c>
      <c r="E27" s="23" t="s">
        <v>333</v>
      </c>
      <c r="F27" s="23" t="s">
        <v>333</v>
      </c>
      <c r="G27" s="23" t="s">
        <v>362</v>
      </c>
      <c r="H27" s="24" t="s">
        <v>224</v>
      </c>
    </row>
    <row r="28" spans="1:8" ht="15.75">
      <c r="A28" s="22" t="s">
        <v>218</v>
      </c>
      <c r="B28" s="24">
        <v>982450329</v>
      </c>
      <c r="C28" s="34" t="s">
        <v>291</v>
      </c>
      <c r="D28" s="21">
        <v>77224643</v>
      </c>
      <c r="E28" s="23" t="s">
        <v>333</v>
      </c>
      <c r="F28" s="23" t="s">
        <v>333</v>
      </c>
      <c r="G28" s="23" t="s">
        <v>363</v>
      </c>
      <c r="H28" s="24" t="s">
        <v>222</v>
      </c>
    </row>
    <row r="29" spans="1:8" ht="15.75">
      <c r="A29" s="22" t="s">
        <v>219</v>
      </c>
      <c r="B29" s="24">
        <v>986595428</v>
      </c>
      <c r="C29" s="34" t="s">
        <v>292</v>
      </c>
      <c r="D29" s="21">
        <v>74048099</v>
      </c>
      <c r="E29" s="23" t="s">
        <v>333</v>
      </c>
      <c r="F29" s="23" t="s">
        <v>333</v>
      </c>
      <c r="G29" s="23" t="s">
        <v>364</v>
      </c>
      <c r="H29" s="24" t="s">
        <v>224</v>
      </c>
    </row>
  </sheetData>
  <hyperlinks>
    <hyperlink ref="C19" r:id="rId1"/>
    <hyperlink ref="C23" r:id="rId2"/>
  </hyperlinks>
  <printOptions horizontalCentered="1"/>
  <pageMargins left="0.70866141732283472" right="0.70866141732283472" top="0.74803149606299213" bottom="0.74803149606299213" header="0.31496062992125984" footer="0.31496062992125984"/>
  <pageSetup paperSize="9"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Views>
    <sheetView tabSelected="1" workbookViewId="0">
      <selection activeCell="O2" sqref="O2:O13"/>
    </sheetView>
  </sheetViews>
  <sheetFormatPr defaultColWidth="11.42578125" defaultRowHeight="15"/>
  <cols>
    <col min="1" max="1" width="61.5703125" style="62" bestFit="1" customWidth="1"/>
    <col min="2" max="2" width="11.42578125" hidden="1" customWidth="1"/>
    <col min="3" max="3" width="6.42578125" style="35" hidden="1" customWidth="1"/>
    <col min="4" max="5" width="0.140625" style="35" hidden="1" customWidth="1"/>
    <col min="6" max="6" width="41.85546875" style="63" hidden="1" customWidth="1"/>
    <col min="7" max="7" width="9" style="63" hidden="1" customWidth="1"/>
    <col min="8" max="8" width="10" style="64" hidden="1" customWidth="1"/>
    <col min="9" max="9" width="54.7109375" style="64" bestFit="1" customWidth="1"/>
    <col min="10" max="10" width="12" style="37" bestFit="1" customWidth="1"/>
    <col min="11" max="11" width="11.42578125" style="37"/>
    <col min="12" max="12" width="35.140625" style="37" bestFit="1" customWidth="1"/>
    <col min="13" max="14" width="11.42578125" style="37"/>
    <col min="15" max="15" width="109.28515625" bestFit="1" customWidth="1"/>
  </cols>
  <sheetData>
    <row r="1" spans="1:15" s="44" customFormat="1" ht="20.100000000000001" customHeight="1">
      <c r="A1" s="65" t="s">
        <v>405</v>
      </c>
      <c r="B1" s="66" t="s">
        <v>365</v>
      </c>
      <c r="C1" s="66" t="s">
        <v>366</v>
      </c>
      <c r="D1" s="67" t="s">
        <v>367</v>
      </c>
      <c r="E1" s="67" t="s">
        <v>368</v>
      </c>
      <c r="F1" s="66" t="s">
        <v>369</v>
      </c>
      <c r="G1" s="66" t="s">
        <v>370</v>
      </c>
      <c r="H1" s="67" t="s">
        <v>371</v>
      </c>
      <c r="I1" s="67" t="s">
        <v>406</v>
      </c>
      <c r="J1" s="68" t="s">
        <v>418</v>
      </c>
      <c r="K1" s="68" t="s">
        <v>419</v>
      </c>
      <c r="L1" s="68" t="s">
        <v>420</v>
      </c>
      <c r="M1" s="68" t="s">
        <v>421</v>
      </c>
      <c r="N1" s="68" t="s">
        <v>422</v>
      </c>
    </row>
    <row r="2" spans="1:15" s="52" customFormat="1" ht="15" customHeight="1">
      <c r="A2" s="45" t="s">
        <v>372</v>
      </c>
      <c r="B2" s="46">
        <v>35745</v>
      </c>
      <c r="C2" s="47">
        <f ca="1">IF(INT((TODAY()-B2)/365.25)=116,0,INT((TODAY()-B2)/365.25))</f>
        <v>21</v>
      </c>
      <c r="D2" s="48" t="s">
        <v>373</v>
      </c>
      <c r="E2" s="48" t="s">
        <v>374</v>
      </c>
      <c r="F2" s="49"/>
      <c r="G2" s="50"/>
      <c r="H2" s="48"/>
      <c r="I2" s="45" t="s">
        <v>404</v>
      </c>
      <c r="J2" s="24">
        <v>20491265731</v>
      </c>
      <c r="K2" s="24" t="s">
        <v>333</v>
      </c>
      <c r="L2" s="24" t="s">
        <v>407</v>
      </c>
      <c r="M2" s="24">
        <v>150102</v>
      </c>
      <c r="N2" s="24">
        <v>5812381</v>
      </c>
      <c r="O2" s="52" t="str">
        <f>+CONCATENATE("('",A2,"','",I2,"','",J2,"','",K2,"','",L2,"','",M2,"','",N2,"')")</f>
        <v>('Comercial Importadora Jean Paul EIRL','Claro','20491265731','A','Jr. Dos de Mayo Nº S/N Interior 2-A ','150102','5812381')</v>
      </c>
    </row>
    <row r="3" spans="1:15" s="52" customFormat="1" ht="15.75">
      <c r="A3" s="53" t="s">
        <v>375</v>
      </c>
      <c r="B3" s="46">
        <v>36300</v>
      </c>
      <c r="C3" s="47">
        <f ca="1">IF(INT((TODAY()-B3)/365.25)=116,0,INT((TODAY()-B3)/365.25))</f>
        <v>20</v>
      </c>
      <c r="D3" s="48" t="s">
        <v>376</v>
      </c>
      <c r="E3" s="48" t="s">
        <v>377</v>
      </c>
      <c r="F3" s="51" t="s">
        <v>378</v>
      </c>
      <c r="G3" s="54" t="s">
        <v>379</v>
      </c>
      <c r="H3" s="55"/>
      <c r="I3" s="53" t="s">
        <v>375</v>
      </c>
      <c r="J3" s="24">
        <v>20491265732</v>
      </c>
      <c r="K3" s="24" t="s">
        <v>333</v>
      </c>
      <c r="L3" s="24" t="s">
        <v>408</v>
      </c>
      <c r="M3" s="24">
        <v>150103</v>
      </c>
      <c r="N3" s="24">
        <v>5812382</v>
      </c>
      <c r="O3" s="52" t="str">
        <f t="shared" ref="O3:O13" si="0">+CONCATENATE("('",A3,"','",I3,"','",J3,"','",K3,"','",L3,"','",M3,"','",N3,"')")</f>
        <v>('Hospital Rezola','Hospital Rezola','20491265732','A',' Calle San Martín Nº 124','150103','5812382')</v>
      </c>
    </row>
    <row r="4" spans="1:15" s="52" customFormat="1" ht="15" customHeight="1">
      <c r="A4" s="45" t="s">
        <v>380</v>
      </c>
      <c r="B4" s="46">
        <v>35802</v>
      </c>
      <c r="C4" s="47">
        <f ca="1">IF(INT((TODAY()-B4)/365.25)=116,0,INT((TODAY()-B4)/365.25))</f>
        <v>21</v>
      </c>
      <c r="D4" s="48" t="s">
        <v>373</v>
      </c>
      <c r="E4" s="48" t="s">
        <v>374</v>
      </c>
      <c r="F4" s="49" t="s">
        <v>381</v>
      </c>
      <c r="G4" s="50"/>
      <c r="H4" s="48" t="s">
        <v>382</v>
      </c>
      <c r="I4" s="45" t="s">
        <v>380</v>
      </c>
      <c r="J4" s="24">
        <v>20491265733</v>
      </c>
      <c r="K4" s="24" t="s">
        <v>333</v>
      </c>
      <c r="L4" s="24" t="s">
        <v>409</v>
      </c>
      <c r="M4" s="24">
        <v>150104</v>
      </c>
      <c r="N4" s="24">
        <v>5812383</v>
      </c>
      <c r="O4" s="52" t="str">
        <f t="shared" si="0"/>
        <v>('Unidad Ejecutora Lima Sur - Región Lima','Unidad Ejecutora Lima Sur - Región Lima','20491265733','A','Carretera Panamericana Sur Km. 144.5','150104','5812383')</v>
      </c>
    </row>
    <row r="5" spans="1:15" s="52" customFormat="1" ht="15" customHeight="1">
      <c r="A5" s="56" t="str">
        <f>+[1]Directorio!G38</f>
        <v>Municipalidad Distrital de Quilmaná</v>
      </c>
      <c r="B5" s="46">
        <v>36374</v>
      </c>
      <c r="C5" s="47">
        <f ca="1">IF(INT((TODAY()-B5)/365.25)=116,0,INT((TODAY()-B5)/365.25))</f>
        <v>20</v>
      </c>
      <c r="D5" s="48" t="s">
        <v>383</v>
      </c>
      <c r="E5" s="48" t="s">
        <v>384</v>
      </c>
      <c r="F5" s="49" t="s">
        <v>385</v>
      </c>
      <c r="G5" s="54" t="s">
        <v>386</v>
      </c>
      <c r="H5" s="55" t="s">
        <v>387</v>
      </c>
      <c r="I5" s="56">
        <f>+[1]Directorio!O38</f>
        <v>0</v>
      </c>
      <c r="J5" s="24">
        <v>20491265734</v>
      </c>
      <c r="K5" s="24" t="s">
        <v>333</v>
      </c>
      <c r="L5" s="24" t="s">
        <v>410</v>
      </c>
      <c r="M5" s="24">
        <v>150105</v>
      </c>
      <c r="N5" s="24">
        <v>5812384</v>
      </c>
      <c r="O5" s="52" t="str">
        <f t="shared" si="0"/>
        <v>('Municipalidad Distrital de Quilmaná','0','20491265734','A','Av. Lima Nº 451','150105','5812384')</v>
      </c>
    </row>
    <row r="6" spans="1:15" s="52" customFormat="1" ht="15" customHeight="1">
      <c r="A6" s="45" t="s">
        <v>388</v>
      </c>
      <c r="B6" s="46">
        <v>36237</v>
      </c>
      <c r="C6" s="47">
        <f t="shared" ref="C6:C8" ca="1" si="1">IF(INT((TODAY()-B6)/365.25)=116,0,INT((TODAY()-B6)/365.25))</f>
        <v>20</v>
      </c>
      <c r="D6" s="48" t="s">
        <v>373</v>
      </c>
      <c r="E6" s="48" t="s">
        <v>389</v>
      </c>
      <c r="F6" s="49" t="s">
        <v>390</v>
      </c>
      <c r="G6" s="50">
        <v>41040412</v>
      </c>
      <c r="H6" s="48" t="s">
        <v>391</v>
      </c>
      <c r="I6" s="45" t="s">
        <v>388</v>
      </c>
      <c r="J6" s="24">
        <v>20491265735</v>
      </c>
      <c r="K6" s="24" t="s">
        <v>333</v>
      </c>
      <c r="L6" s="24" t="s">
        <v>411</v>
      </c>
      <c r="M6" s="24">
        <v>150106</v>
      </c>
      <c r="N6" s="24">
        <v>5812385</v>
      </c>
      <c r="O6" s="52" t="str">
        <f t="shared" si="0"/>
        <v>('Servicios Huarco S.A.','Servicios Huarco S.A.','20491265735','A','Pasaje Los Olivos S/N ','150106','5812385')</v>
      </c>
    </row>
    <row r="7" spans="1:15" s="52" customFormat="1" ht="15" customHeight="1">
      <c r="A7" s="57" t="s">
        <v>392</v>
      </c>
      <c r="B7" s="46"/>
      <c r="C7" s="47"/>
      <c r="D7" s="48"/>
      <c r="E7" s="48"/>
      <c r="F7" s="49"/>
      <c r="G7" s="50"/>
      <c r="H7" s="48"/>
      <c r="I7" s="57" t="s">
        <v>392</v>
      </c>
      <c r="J7" s="24">
        <v>20491265736</v>
      </c>
      <c r="K7" s="24" t="s">
        <v>333</v>
      </c>
      <c r="L7" s="24" t="s">
        <v>412</v>
      </c>
      <c r="M7" s="24">
        <v>150107</v>
      </c>
      <c r="N7" s="24">
        <v>5812386</v>
      </c>
      <c r="O7" s="52" t="str">
        <f t="shared" si="0"/>
        <v>('Institución Educativa de Acción Conjunta Apóstol San Pedro','Institución Educativa de Acción Conjunta Apóstol San Pedro','20491265736','A','Carretera a Quilmaná km 0.50','150107','5812386')</v>
      </c>
    </row>
    <row r="8" spans="1:15" s="52" customFormat="1" ht="15" customHeight="1">
      <c r="A8" s="45" t="s">
        <v>393</v>
      </c>
      <c r="B8" s="46">
        <v>36365</v>
      </c>
      <c r="C8" s="47">
        <f t="shared" ca="1" si="1"/>
        <v>20</v>
      </c>
      <c r="D8" s="48" t="s">
        <v>376</v>
      </c>
      <c r="E8" s="48" t="s">
        <v>389</v>
      </c>
      <c r="F8" s="49" t="s">
        <v>394</v>
      </c>
      <c r="G8" s="50"/>
      <c r="H8" s="48" t="s">
        <v>395</v>
      </c>
      <c r="I8" s="45" t="s">
        <v>393</v>
      </c>
      <c r="J8" s="24">
        <v>20491265737</v>
      </c>
      <c r="K8" s="24" t="s">
        <v>333</v>
      </c>
      <c r="L8" s="24" t="s">
        <v>409</v>
      </c>
      <c r="M8" s="24">
        <v>150108</v>
      </c>
      <c r="N8" s="24">
        <v>5812387</v>
      </c>
      <c r="O8" s="52" t="str">
        <f t="shared" si="0"/>
        <v>('SBS Cañete - Yauyos','SBS Cañete - Yauyos','20491265737','A','Carretera Panamericana Sur Km. 144.5','150108','5812387')</v>
      </c>
    </row>
    <row r="9" spans="1:15" s="52" customFormat="1" ht="15.75">
      <c r="A9" s="45" t="str">
        <f>+[1]Directorio!G39</f>
        <v>Cáritas Cañete - Yauyos</v>
      </c>
      <c r="B9" s="46">
        <v>36278</v>
      </c>
      <c r="C9" s="47">
        <f ca="1">IF(INT((TODAY()-B9)/365.25)=116,0,INT((TODAY()-B9)/365.25))</f>
        <v>20</v>
      </c>
      <c r="D9" s="48" t="s">
        <v>373</v>
      </c>
      <c r="E9" s="48" t="s">
        <v>374</v>
      </c>
      <c r="F9" s="49" t="s">
        <v>396</v>
      </c>
      <c r="G9" s="50" t="s">
        <v>397</v>
      </c>
      <c r="H9" s="48"/>
      <c r="I9" s="45">
        <f>+[1]Directorio!O39</f>
        <v>0</v>
      </c>
      <c r="J9" s="24">
        <v>20491265738</v>
      </c>
      <c r="K9" s="24" t="s">
        <v>333</v>
      </c>
      <c r="L9" s="24" t="s">
        <v>413</v>
      </c>
      <c r="M9" s="24">
        <v>150109</v>
      </c>
      <c r="N9" s="24">
        <v>5812388</v>
      </c>
      <c r="O9" s="52" t="str">
        <f t="shared" si="0"/>
        <v>('Cáritas Cañete - Yauyos','0','20491265738','A','Urb. Primavera Mz F lote 1A ','150109','5812388')</v>
      </c>
    </row>
    <row r="10" spans="1:15" s="52" customFormat="1" ht="15" customHeight="1">
      <c r="A10" s="53" t="s">
        <v>398</v>
      </c>
      <c r="B10" s="46">
        <v>36377</v>
      </c>
      <c r="C10" s="47">
        <f ca="1">IF(INT((TODAY()-B10)/365.25)=116,0,INT((TODAY()-B10)/365.25))</f>
        <v>20</v>
      </c>
      <c r="D10" s="48" t="s">
        <v>373</v>
      </c>
      <c r="E10" s="48" t="s">
        <v>389</v>
      </c>
      <c r="F10" s="51"/>
      <c r="G10" s="50"/>
      <c r="H10" s="48"/>
      <c r="I10" s="53" t="s">
        <v>398</v>
      </c>
      <c r="J10" s="24">
        <v>20491265739</v>
      </c>
      <c r="K10" s="24" t="s">
        <v>333</v>
      </c>
      <c r="L10" s="24" t="s">
        <v>414</v>
      </c>
      <c r="M10" s="24">
        <v>150110</v>
      </c>
      <c r="N10" s="24">
        <v>5812389</v>
      </c>
      <c r="O10" s="52" t="str">
        <f t="shared" si="0"/>
        <v>('Notaria Garrafa','Notaria Garrafa','20491265739','A','Jr. O’Higgins Nº 228','150110','5812389')</v>
      </c>
    </row>
    <row r="11" spans="1:15" s="52" customFormat="1" ht="15.75">
      <c r="A11" s="45" t="s">
        <v>399</v>
      </c>
      <c r="B11" s="46">
        <v>36242</v>
      </c>
      <c r="C11" s="47">
        <f ca="1">IF(INT((TODAY()-B11)/365.25)=116,0,INT((TODAY()-B11)/365.25))</f>
        <v>20</v>
      </c>
      <c r="D11" s="48" t="s">
        <v>383</v>
      </c>
      <c r="E11" s="48" t="s">
        <v>400</v>
      </c>
      <c r="F11" s="51"/>
      <c r="G11" s="50"/>
      <c r="H11" s="48"/>
      <c r="I11" s="45" t="s">
        <v>399</v>
      </c>
      <c r="J11" s="24">
        <v>20491265740</v>
      </c>
      <c r="K11" s="24" t="s">
        <v>333</v>
      </c>
      <c r="L11" s="24" t="s">
        <v>415</v>
      </c>
      <c r="M11" s="24">
        <v>150111</v>
      </c>
      <c r="N11" s="24">
        <v>5812390</v>
      </c>
      <c r="O11" s="52" t="str">
        <f t="shared" si="0"/>
        <v>('IEP San Josemaría','IEP San Josemaría','20491265740','A','Calle Azahares Nº 178','150111','5812390')</v>
      </c>
    </row>
    <row r="12" spans="1:15">
      <c r="A12" s="58" t="s">
        <v>401</v>
      </c>
      <c r="B12" s="59"/>
      <c r="C12" s="60"/>
      <c r="D12" s="60"/>
      <c r="E12" s="60"/>
      <c r="F12" s="51"/>
      <c r="G12" s="51"/>
      <c r="H12" s="48"/>
      <c r="I12" s="58" t="s">
        <v>401</v>
      </c>
      <c r="J12" s="24">
        <v>20491265741</v>
      </c>
      <c r="K12" s="24" t="s">
        <v>333</v>
      </c>
      <c r="L12" s="24" t="s">
        <v>416</v>
      </c>
      <c r="M12" s="24">
        <v>150112</v>
      </c>
      <c r="N12" s="24">
        <v>5812391</v>
      </c>
      <c r="O12" s="52" t="str">
        <f t="shared" si="0"/>
        <v>('GRUCORPERU S.A.C.','GRUCORPERU S.A.C.','20491265741','A','Jr. El Carmen Nro. 324','150112','5812391')</v>
      </c>
    </row>
    <row r="13" spans="1:15" s="52" customFormat="1" ht="15" customHeight="1">
      <c r="A13" s="49" t="s">
        <v>402</v>
      </c>
      <c r="B13" s="49">
        <v>73936529</v>
      </c>
      <c r="C13" s="61" t="str">
        <f>+[1]Directorio!G36</f>
        <v>Unidad Ejecutora Lima Sur - Región Lima</v>
      </c>
      <c r="D13" s="46">
        <v>36246</v>
      </c>
      <c r="E13" s="47">
        <f ca="1">IF(INT((TODAY()-D13)/365.25)=116,0,INT((TODAY()-D13)/365.25))</f>
        <v>20</v>
      </c>
      <c r="F13" s="48" t="s">
        <v>373</v>
      </c>
      <c r="G13" s="48" t="s">
        <v>374</v>
      </c>
      <c r="H13" s="49" t="s">
        <v>403</v>
      </c>
      <c r="I13" s="49" t="s">
        <v>402</v>
      </c>
      <c r="J13" s="24">
        <v>20491265742</v>
      </c>
      <c r="K13" s="24" t="s">
        <v>333</v>
      </c>
      <c r="L13" s="24" t="s">
        <v>417</v>
      </c>
      <c r="M13" s="24">
        <v>150113</v>
      </c>
      <c r="N13" s="24">
        <v>5812392</v>
      </c>
      <c r="O13" s="52" t="str">
        <f t="shared" si="0"/>
        <v>('Institución Educativa Parroquial San José','Institución Educativa Parroquial San José','20491265742','A','Car. Imperial a Quilmaná Km. 5','150113','5812392')</v>
      </c>
    </row>
    <row r="14" spans="1:15">
      <c r="A14" s="39"/>
      <c r="B14" s="40"/>
      <c r="C14" s="41"/>
      <c r="D14" s="41"/>
      <c r="E14" s="41"/>
      <c r="F14" s="42"/>
      <c r="G14" s="42"/>
      <c r="H14" s="43"/>
      <c r="I14" s="43"/>
    </row>
    <row r="15" spans="1:15">
      <c r="A15" s="39"/>
      <c r="B15" s="40"/>
      <c r="C15" s="41"/>
      <c r="D15" s="41"/>
      <c r="E15" s="41"/>
      <c r="F15" s="42"/>
      <c r="G15" s="42"/>
      <c r="H15" s="43"/>
      <c r="I15" s="43"/>
    </row>
    <row r="16" spans="1:15">
      <c r="A16" s="39"/>
      <c r="B16" s="40"/>
      <c r="C16" s="41"/>
      <c r="D16" s="41"/>
      <c r="E16" s="41"/>
      <c r="F16" s="42"/>
      <c r="G16" s="42"/>
      <c r="H16" s="43"/>
      <c r="I16" s="43"/>
    </row>
    <row r="17" spans="1:9">
      <c r="A17" s="39"/>
      <c r="B17" s="40"/>
      <c r="C17" s="41"/>
      <c r="D17" s="41"/>
      <c r="E17" s="41"/>
      <c r="F17" s="42"/>
      <c r="G17" s="42"/>
      <c r="H17" s="43"/>
      <c r="I17" s="43"/>
    </row>
    <row r="18" spans="1:9">
      <c r="A18" s="39"/>
      <c r="B18" s="40"/>
      <c r="C18" s="41"/>
      <c r="D18" s="41"/>
      <c r="E18" s="41"/>
      <c r="F18" s="42"/>
      <c r="G18" s="42"/>
      <c r="H18" s="43"/>
      <c r="I18" s="43"/>
    </row>
    <row r="19" spans="1:9">
      <c r="A19" s="39"/>
      <c r="B19" s="40"/>
      <c r="C19" s="41"/>
      <c r="D19" s="41"/>
      <c r="E19" s="41"/>
      <c r="F19" s="42"/>
      <c r="G19" s="42"/>
      <c r="H19" s="43"/>
      <c r="I19" s="43"/>
    </row>
    <row r="20" spans="1:9">
      <c r="A20" s="39"/>
      <c r="B20" s="40"/>
      <c r="C20" s="41"/>
      <c r="D20" s="41"/>
      <c r="E20" s="41"/>
      <c r="F20" s="42"/>
      <c r="G20" s="42"/>
      <c r="H20" s="43"/>
      <c r="I20" s="43"/>
    </row>
  </sheetData>
  <pageMargins left="0.31496062992125984" right="0.31496062992125984" top="0.74803149606299213" bottom="0.74803149606299213" header="0.31496062992125984" footer="0.31496062992125984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90"/>
  <sheetViews>
    <sheetView workbookViewId="0">
      <selection sqref="A1:F1048576"/>
    </sheetView>
  </sheetViews>
  <sheetFormatPr defaultColWidth="11.42578125" defaultRowHeight="15"/>
  <cols>
    <col min="1" max="1" width="2.28515625" customWidth="1"/>
    <col min="2" max="2" width="5" customWidth="1"/>
    <col min="3" max="6" width="3.140625" customWidth="1"/>
    <col min="7" max="7" width="11.140625" customWidth="1"/>
    <col min="8" max="8" width="39.5703125" customWidth="1"/>
    <col min="9" max="12" width="7.140625" customWidth="1"/>
    <col min="13" max="13" width="11.85546875" customWidth="1"/>
    <col min="14" max="14" width="16.85546875" customWidth="1"/>
    <col min="15" max="15" width="22.28515625" bestFit="1" customWidth="1"/>
    <col min="16" max="16" width="21.85546875" bestFit="1" customWidth="1"/>
  </cols>
  <sheetData>
    <row r="2" spans="2:16">
      <c r="B2" s="2" t="s">
        <v>19</v>
      </c>
      <c r="C2" s="3"/>
      <c r="D2" s="3"/>
      <c r="E2" s="3"/>
      <c r="F2" s="4"/>
      <c r="G2" s="5" t="s">
        <v>0</v>
      </c>
      <c r="H2" s="5" t="s">
        <v>20</v>
      </c>
      <c r="I2" s="6" t="s">
        <v>21</v>
      </c>
      <c r="J2" s="5"/>
      <c r="K2" s="5"/>
      <c r="L2" s="5" t="s">
        <v>22</v>
      </c>
      <c r="M2" s="5" t="s">
        <v>23</v>
      </c>
      <c r="N2" s="5" t="s">
        <v>24</v>
      </c>
      <c r="O2" s="17" t="s">
        <v>120</v>
      </c>
      <c r="P2" s="17" t="s">
        <v>21</v>
      </c>
    </row>
    <row r="3" spans="2:16" ht="15" customHeight="1">
      <c r="B3" s="18" t="s">
        <v>121</v>
      </c>
      <c r="C3" s="7" t="s">
        <v>25</v>
      </c>
      <c r="D3" s="7">
        <v>15</v>
      </c>
      <c r="E3" s="7" t="s">
        <v>26</v>
      </c>
      <c r="F3" s="7" t="s">
        <v>27</v>
      </c>
      <c r="G3" s="8">
        <v>71480709</v>
      </c>
      <c r="H3" s="9" t="s">
        <v>28</v>
      </c>
      <c r="I3" s="20">
        <v>17</v>
      </c>
      <c r="J3" s="20">
        <v>10</v>
      </c>
      <c r="K3" s="20">
        <v>1996</v>
      </c>
      <c r="L3" s="10">
        <f t="shared" ref="L3:L66" ca="1" si="0">DATEDIF((I3&amp;"/"&amp;J3&amp;"/"&amp;K3),TODAY(),"y")</f>
        <v>22</v>
      </c>
      <c r="M3" s="11" t="s">
        <v>29</v>
      </c>
      <c r="N3" s="11" t="s">
        <v>30</v>
      </c>
      <c r="O3" s="19" t="str">
        <f>CONCATENATE(B3,C3,D3,E3,F3)</f>
        <v>001B315-I</v>
      </c>
      <c r="P3" s="1" t="str">
        <f>CONCATENATE(I3,"/",J3,"/",K3)</f>
        <v>17/10/1996</v>
      </c>
    </row>
    <row r="4" spans="2:16" ht="15" customHeight="1">
      <c r="B4" s="18" t="s">
        <v>122</v>
      </c>
      <c r="C4" s="7" t="s">
        <v>25</v>
      </c>
      <c r="D4" s="7">
        <v>15</v>
      </c>
      <c r="E4" s="7" t="s">
        <v>26</v>
      </c>
      <c r="F4" s="7" t="s">
        <v>27</v>
      </c>
      <c r="G4" s="8">
        <v>75749792</v>
      </c>
      <c r="H4" s="9" t="s">
        <v>31</v>
      </c>
      <c r="I4" s="20">
        <v>22</v>
      </c>
      <c r="J4" s="20" t="s">
        <v>5</v>
      </c>
      <c r="K4" s="20">
        <v>1997</v>
      </c>
      <c r="L4" s="10">
        <f t="shared" ca="1" si="0"/>
        <v>22</v>
      </c>
      <c r="M4" s="11" t="s">
        <v>29</v>
      </c>
      <c r="N4" s="11" t="s">
        <v>13</v>
      </c>
      <c r="O4" s="19" t="str">
        <f t="shared" ref="O4:O67" si="1">CONCATENATE(B4,C4,D4,E4,F4)</f>
        <v>002B315-I</v>
      </c>
      <c r="P4" s="1" t="str">
        <f t="shared" ref="P4:P67" si="2">CONCATENATE(I4,"/",J4,"/",K4)</f>
        <v>22/03/1997</v>
      </c>
    </row>
    <row r="5" spans="2:16" ht="15" customHeight="1">
      <c r="B5" s="18" t="s">
        <v>123</v>
      </c>
      <c r="C5" s="7" t="s">
        <v>25</v>
      </c>
      <c r="D5" s="7">
        <v>15</v>
      </c>
      <c r="E5" s="7" t="s">
        <v>26</v>
      </c>
      <c r="F5" s="7" t="s">
        <v>27</v>
      </c>
      <c r="G5" s="8">
        <v>75753902</v>
      </c>
      <c r="H5" s="9" t="s">
        <v>32</v>
      </c>
      <c r="I5" s="20" t="s">
        <v>12</v>
      </c>
      <c r="J5" s="20" t="s">
        <v>10</v>
      </c>
      <c r="K5" s="20">
        <v>1997</v>
      </c>
      <c r="L5" s="10">
        <f t="shared" ca="1" si="0"/>
        <v>22</v>
      </c>
      <c r="M5" s="11" t="s">
        <v>29</v>
      </c>
      <c r="N5" s="11" t="s">
        <v>13</v>
      </c>
      <c r="O5" s="19" t="str">
        <f t="shared" si="1"/>
        <v>003B315-I</v>
      </c>
      <c r="P5" s="1" t="str">
        <f t="shared" si="2"/>
        <v>07/06/1997</v>
      </c>
    </row>
    <row r="6" spans="2:16" ht="15" customHeight="1">
      <c r="B6" s="18" t="s">
        <v>124</v>
      </c>
      <c r="C6" s="7" t="s">
        <v>25</v>
      </c>
      <c r="D6" s="7">
        <v>15</v>
      </c>
      <c r="E6" s="7" t="s">
        <v>26</v>
      </c>
      <c r="F6" s="7" t="s">
        <v>27</v>
      </c>
      <c r="G6" s="8">
        <v>76809233</v>
      </c>
      <c r="H6" s="9" t="s">
        <v>33</v>
      </c>
      <c r="I6" s="20">
        <v>28</v>
      </c>
      <c r="J6" s="20" t="s">
        <v>15</v>
      </c>
      <c r="K6" s="20">
        <v>1997</v>
      </c>
      <c r="L6" s="10">
        <f t="shared" ca="1" si="0"/>
        <v>22</v>
      </c>
      <c r="M6" s="11" t="s">
        <v>29</v>
      </c>
      <c r="N6" s="11" t="s">
        <v>8</v>
      </c>
      <c r="O6" s="19" t="str">
        <f t="shared" si="1"/>
        <v>004B315-I</v>
      </c>
      <c r="P6" s="1" t="str">
        <f t="shared" si="2"/>
        <v>28/09/1997</v>
      </c>
    </row>
    <row r="7" spans="2:16" ht="15" customHeight="1">
      <c r="B7" s="18" t="s">
        <v>125</v>
      </c>
      <c r="C7" s="7" t="s">
        <v>25</v>
      </c>
      <c r="D7" s="7">
        <v>15</v>
      </c>
      <c r="E7" s="7" t="s">
        <v>26</v>
      </c>
      <c r="F7" s="7" t="s">
        <v>27</v>
      </c>
      <c r="G7" s="8">
        <v>71300372</v>
      </c>
      <c r="H7" s="9" t="s">
        <v>34</v>
      </c>
      <c r="I7" s="20">
        <v>16</v>
      </c>
      <c r="J7" s="20" t="s">
        <v>9</v>
      </c>
      <c r="K7" s="20">
        <v>1997</v>
      </c>
      <c r="L7" s="10">
        <f t="shared" ca="1" si="0"/>
        <v>22</v>
      </c>
      <c r="M7" s="11" t="s">
        <v>29</v>
      </c>
      <c r="N7" s="11" t="s">
        <v>8</v>
      </c>
      <c r="O7" s="19" t="str">
        <f t="shared" si="1"/>
        <v>005B315-I</v>
      </c>
      <c r="P7" s="1" t="str">
        <f t="shared" si="2"/>
        <v>16/05/1997</v>
      </c>
    </row>
    <row r="8" spans="2:16" ht="15" customHeight="1">
      <c r="B8" s="18" t="s">
        <v>126</v>
      </c>
      <c r="C8" s="7" t="s">
        <v>25</v>
      </c>
      <c r="D8" s="7">
        <v>15</v>
      </c>
      <c r="E8" s="7" t="s">
        <v>26</v>
      </c>
      <c r="F8" s="7" t="s">
        <v>27</v>
      </c>
      <c r="G8" s="8">
        <v>74593122</v>
      </c>
      <c r="H8" s="9" t="s">
        <v>35</v>
      </c>
      <c r="I8" s="20">
        <v>26</v>
      </c>
      <c r="J8" s="20" t="s">
        <v>14</v>
      </c>
      <c r="K8" s="20">
        <v>1998</v>
      </c>
      <c r="L8" s="10">
        <f t="shared" ca="1" si="0"/>
        <v>21</v>
      </c>
      <c r="M8" s="11" t="s">
        <v>29</v>
      </c>
      <c r="N8" s="11" t="s">
        <v>11</v>
      </c>
      <c r="O8" s="19" t="str">
        <f t="shared" si="1"/>
        <v>006B315-I</v>
      </c>
      <c r="P8" s="1" t="str">
        <f t="shared" si="2"/>
        <v>26/08/1998</v>
      </c>
    </row>
    <row r="9" spans="2:16" ht="15" customHeight="1">
      <c r="B9" s="18" t="s">
        <v>127</v>
      </c>
      <c r="C9" s="7" t="s">
        <v>25</v>
      </c>
      <c r="D9" s="7">
        <v>15</v>
      </c>
      <c r="E9" s="7" t="s">
        <v>26</v>
      </c>
      <c r="F9" s="7" t="s">
        <v>27</v>
      </c>
      <c r="G9" s="8">
        <v>76373955</v>
      </c>
      <c r="H9" s="9" t="s">
        <v>36</v>
      </c>
      <c r="I9" s="20" t="s">
        <v>3</v>
      </c>
      <c r="J9" s="20" t="s">
        <v>1</v>
      </c>
      <c r="K9" s="20">
        <v>1999</v>
      </c>
      <c r="L9" s="10">
        <f t="shared" ca="1" si="0"/>
        <v>20</v>
      </c>
      <c r="M9" s="11" t="s">
        <v>29</v>
      </c>
      <c r="N9" s="11" t="s">
        <v>8</v>
      </c>
      <c r="O9" s="19" t="str">
        <f t="shared" si="1"/>
        <v>007B315-I</v>
      </c>
      <c r="P9" s="1" t="str">
        <f t="shared" si="2"/>
        <v>02/01/1999</v>
      </c>
    </row>
    <row r="10" spans="2:16" ht="15" customHeight="1">
      <c r="B10" s="18" t="s">
        <v>128</v>
      </c>
      <c r="C10" s="7" t="s">
        <v>25</v>
      </c>
      <c r="D10" s="7">
        <v>15</v>
      </c>
      <c r="E10" s="7" t="s">
        <v>26</v>
      </c>
      <c r="F10" s="7" t="s">
        <v>27</v>
      </c>
      <c r="G10" s="8">
        <v>73277125</v>
      </c>
      <c r="H10" s="9" t="s">
        <v>37</v>
      </c>
      <c r="I10" s="20">
        <v>10</v>
      </c>
      <c r="J10" s="20" t="s">
        <v>14</v>
      </c>
      <c r="K10" s="20">
        <v>1997</v>
      </c>
      <c r="L10" s="10">
        <f t="shared" ca="1" si="0"/>
        <v>22</v>
      </c>
      <c r="M10" s="11" t="s">
        <v>29</v>
      </c>
      <c r="N10" s="11" t="s">
        <v>30</v>
      </c>
      <c r="O10" s="19" t="str">
        <f t="shared" si="1"/>
        <v>008B315-I</v>
      </c>
      <c r="P10" s="1" t="str">
        <f t="shared" si="2"/>
        <v>10/08/1997</v>
      </c>
    </row>
    <row r="11" spans="2:16" ht="15" customHeight="1">
      <c r="B11" s="18" t="s">
        <v>129</v>
      </c>
      <c r="C11" s="7" t="s">
        <v>25</v>
      </c>
      <c r="D11" s="7">
        <v>15</v>
      </c>
      <c r="E11" s="7" t="s">
        <v>26</v>
      </c>
      <c r="F11" s="7" t="s">
        <v>27</v>
      </c>
      <c r="G11" s="8">
        <v>75779996</v>
      </c>
      <c r="H11" s="9" t="s">
        <v>38</v>
      </c>
      <c r="I11" s="20">
        <v>28</v>
      </c>
      <c r="J11" s="20" t="s">
        <v>14</v>
      </c>
      <c r="K11" s="20">
        <v>1997</v>
      </c>
      <c r="L11" s="10">
        <f t="shared" ca="1" si="0"/>
        <v>22</v>
      </c>
      <c r="M11" s="11" t="s">
        <v>29</v>
      </c>
      <c r="N11" s="11" t="s">
        <v>30</v>
      </c>
      <c r="O11" s="19" t="str">
        <f t="shared" si="1"/>
        <v>009B315-I</v>
      </c>
      <c r="P11" s="1" t="str">
        <f t="shared" si="2"/>
        <v>28/08/1997</v>
      </c>
    </row>
    <row r="12" spans="2:16" ht="15" customHeight="1">
      <c r="B12" s="18" t="s">
        <v>130</v>
      </c>
      <c r="C12" s="7" t="s">
        <v>25</v>
      </c>
      <c r="D12" s="7">
        <v>15</v>
      </c>
      <c r="E12" s="7" t="s">
        <v>26</v>
      </c>
      <c r="F12" s="7" t="s">
        <v>27</v>
      </c>
      <c r="G12" s="8">
        <v>74375429</v>
      </c>
      <c r="H12" s="9" t="s">
        <v>39</v>
      </c>
      <c r="I12" s="20">
        <v>22</v>
      </c>
      <c r="J12" s="20" t="s">
        <v>1</v>
      </c>
      <c r="K12" s="20">
        <v>1998</v>
      </c>
      <c r="L12" s="10">
        <f t="shared" ca="1" si="0"/>
        <v>21</v>
      </c>
      <c r="M12" s="11" t="s">
        <v>29</v>
      </c>
      <c r="N12" s="11" t="s">
        <v>8</v>
      </c>
      <c r="O12" s="19" t="str">
        <f t="shared" si="1"/>
        <v>010B315-I</v>
      </c>
      <c r="P12" s="1" t="str">
        <f t="shared" si="2"/>
        <v>22/01/1998</v>
      </c>
    </row>
    <row r="13" spans="2:16" ht="15" customHeight="1">
      <c r="B13" s="18" t="s">
        <v>131</v>
      </c>
      <c r="C13" s="7" t="s">
        <v>25</v>
      </c>
      <c r="D13" s="7">
        <v>15</v>
      </c>
      <c r="E13" s="7" t="s">
        <v>26</v>
      </c>
      <c r="F13" s="7" t="s">
        <v>27</v>
      </c>
      <c r="G13" s="8">
        <v>72558559</v>
      </c>
      <c r="H13" s="9" t="s">
        <v>40</v>
      </c>
      <c r="I13" s="20" t="s">
        <v>3</v>
      </c>
      <c r="J13" s="20">
        <v>11</v>
      </c>
      <c r="K13" s="20">
        <v>1997</v>
      </c>
      <c r="L13" s="10">
        <f t="shared" ca="1" si="0"/>
        <v>21</v>
      </c>
      <c r="M13" s="11" t="s">
        <v>29</v>
      </c>
      <c r="N13" s="11" t="s">
        <v>8</v>
      </c>
      <c r="O13" s="19" t="str">
        <f t="shared" si="1"/>
        <v>011B315-I</v>
      </c>
      <c r="P13" s="1" t="str">
        <f t="shared" si="2"/>
        <v>02/11/1997</v>
      </c>
    </row>
    <row r="14" spans="2:16" ht="15" customHeight="1">
      <c r="B14" s="18" t="s">
        <v>132</v>
      </c>
      <c r="C14" s="7" t="s">
        <v>25</v>
      </c>
      <c r="D14" s="7">
        <v>15</v>
      </c>
      <c r="E14" s="7" t="s">
        <v>26</v>
      </c>
      <c r="F14" s="7" t="s">
        <v>27</v>
      </c>
      <c r="G14" s="8">
        <v>70064010</v>
      </c>
      <c r="H14" s="9" t="s">
        <v>41</v>
      </c>
      <c r="I14" s="20">
        <v>19</v>
      </c>
      <c r="J14" s="20" t="s">
        <v>10</v>
      </c>
      <c r="K14" s="20">
        <v>1998</v>
      </c>
      <c r="L14" s="10">
        <f t="shared" ca="1" si="0"/>
        <v>21</v>
      </c>
      <c r="M14" s="11" t="s">
        <v>29</v>
      </c>
      <c r="N14" s="11" t="s">
        <v>4</v>
      </c>
      <c r="O14" s="19" t="str">
        <f t="shared" si="1"/>
        <v>012B315-I</v>
      </c>
      <c r="P14" s="1" t="str">
        <f t="shared" si="2"/>
        <v>19/06/1998</v>
      </c>
    </row>
    <row r="15" spans="2:16" ht="15" customHeight="1">
      <c r="B15" s="18" t="s">
        <v>133</v>
      </c>
      <c r="C15" s="7" t="s">
        <v>25</v>
      </c>
      <c r="D15" s="7">
        <v>15</v>
      </c>
      <c r="E15" s="7" t="s">
        <v>26</v>
      </c>
      <c r="F15" s="7" t="s">
        <v>27</v>
      </c>
      <c r="G15" s="8">
        <v>77238042</v>
      </c>
      <c r="H15" s="9" t="s">
        <v>42</v>
      </c>
      <c r="I15" s="20" t="s">
        <v>1</v>
      </c>
      <c r="J15" s="20" t="s">
        <v>14</v>
      </c>
      <c r="K15" s="20">
        <v>1997</v>
      </c>
      <c r="L15" s="10">
        <f t="shared" ca="1" si="0"/>
        <v>22</v>
      </c>
      <c r="M15" s="11" t="s">
        <v>18</v>
      </c>
      <c r="N15" s="11" t="s">
        <v>8</v>
      </c>
      <c r="O15" s="19" t="str">
        <f t="shared" si="1"/>
        <v>013B315-I</v>
      </c>
      <c r="P15" s="1" t="str">
        <f t="shared" si="2"/>
        <v>01/08/1997</v>
      </c>
    </row>
    <row r="16" spans="2:16" ht="15" customHeight="1">
      <c r="B16" s="18" t="s">
        <v>134</v>
      </c>
      <c r="C16" s="7" t="s">
        <v>25</v>
      </c>
      <c r="D16" s="7">
        <v>15</v>
      </c>
      <c r="E16" s="7" t="s">
        <v>26</v>
      </c>
      <c r="F16" s="7" t="s">
        <v>27</v>
      </c>
      <c r="G16" s="8">
        <v>73766541</v>
      </c>
      <c r="H16" s="9" t="s">
        <v>43</v>
      </c>
      <c r="I16" s="20">
        <v>15</v>
      </c>
      <c r="J16" s="20" t="s">
        <v>9</v>
      </c>
      <c r="K16" s="20">
        <v>1998</v>
      </c>
      <c r="L16" s="10">
        <f t="shared" ca="1" si="0"/>
        <v>21</v>
      </c>
      <c r="M16" s="11" t="s">
        <v>29</v>
      </c>
      <c r="N16" s="11" t="s">
        <v>2</v>
      </c>
      <c r="O16" s="19" t="str">
        <f t="shared" si="1"/>
        <v>014B315-I</v>
      </c>
      <c r="P16" s="1" t="str">
        <f t="shared" si="2"/>
        <v>15/05/1998</v>
      </c>
    </row>
    <row r="17" spans="2:16" ht="15" customHeight="1">
      <c r="B17" s="18" t="s">
        <v>135</v>
      </c>
      <c r="C17" s="7" t="s">
        <v>25</v>
      </c>
      <c r="D17" s="7">
        <v>15</v>
      </c>
      <c r="E17" s="7" t="s">
        <v>26</v>
      </c>
      <c r="F17" s="7" t="s">
        <v>27</v>
      </c>
      <c r="G17" s="8">
        <v>71990639</v>
      </c>
      <c r="H17" s="9" t="s">
        <v>44</v>
      </c>
      <c r="I17" s="20" t="s">
        <v>9</v>
      </c>
      <c r="J17" s="20" t="s">
        <v>9</v>
      </c>
      <c r="K17" s="20">
        <v>1995</v>
      </c>
      <c r="L17" s="10">
        <f t="shared" ca="1" si="0"/>
        <v>24</v>
      </c>
      <c r="M17" s="11" t="s">
        <v>29</v>
      </c>
      <c r="N17" s="11" t="s">
        <v>4</v>
      </c>
      <c r="O17" s="19" t="str">
        <f t="shared" si="1"/>
        <v>015B315-I</v>
      </c>
      <c r="P17" s="1" t="str">
        <f t="shared" si="2"/>
        <v>05/05/1995</v>
      </c>
    </row>
    <row r="18" spans="2:16" ht="15" customHeight="1">
      <c r="B18" s="18" t="s">
        <v>136</v>
      </c>
      <c r="C18" s="7" t="s">
        <v>25</v>
      </c>
      <c r="D18" s="7">
        <v>15</v>
      </c>
      <c r="E18" s="7" t="s">
        <v>26</v>
      </c>
      <c r="F18" s="7" t="s">
        <v>27</v>
      </c>
      <c r="G18" s="8">
        <v>73351798</v>
      </c>
      <c r="H18" s="9" t="s">
        <v>45</v>
      </c>
      <c r="I18" s="20" t="s">
        <v>12</v>
      </c>
      <c r="J18" s="20" t="s">
        <v>3</v>
      </c>
      <c r="K18" s="20">
        <v>1998</v>
      </c>
      <c r="L18" s="10">
        <f t="shared" ca="1" si="0"/>
        <v>21</v>
      </c>
      <c r="M18" s="11" t="s">
        <v>18</v>
      </c>
      <c r="N18" s="11" t="s">
        <v>8</v>
      </c>
      <c r="O18" s="19" t="str">
        <f t="shared" si="1"/>
        <v>016B315-I</v>
      </c>
      <c r="P18" s="1" t="str">
        <f t="shared" si="2"/>
        <v>07/02/1998</v>
      </c>
    </row>
    <row r="19" spans="2:16" ht="15" customHeight="1">
      <c r="B19" s="18" t="s">
        <v>137</v>
      </c>
      <c r="C19" s="7" t="s">
        <v>25</v>
      </c>
      <c r="D19" s="7">
        <v>15</v>
      </c>
      <c r="E19" s="7" t="s">
        <v>26</v>
      </c>
      <c r="F19" s="7" t="s">
        <v>27</v>
      </c>
      <c r="G19" s="8">
        <v>75343103</v>
      </c>
      <c r="H19" s="9" t="s">
        <v>46</v>
      </c>
      <c r="I19" s="20" t="s">
        <v>15</v>
      </c>
      <c r="J19" s="20" t="s">
        <v>9</v>
      </c>
      <c r="K19" s="20">
        <v>1998</v>
      </c>
      <c r="L19" s="10">
        <f t="shared" ca="1" si="0"/>
        <v>21</v>
      </c>
      <c r="M19" s="11" t="s">
        <v>29</v>
      </c>
      <c r="N19" s="11" t="s">
        <v>8</v>
      </c>
      <c r="O19" s="19" t="str">
        <f t="shared" si="1"/>
        <v>017B315-I</v>
      </c>
      <c r="P19" s="1" t="str">
        <f t="shared" si="2"/>
        <v>09/05/1998</v>
      </c>
    </row>
    <row r="20" spans="2:16" ht="15" customHeight="1">
      <c r="B20" s="18" t="s">
        <v>138</v>
      </c>
      <c r="C20" s="7" t="s">
        <v>25</v>
      </c>
      <c r="D20" s="7">
        <v>15</v>
      </c>
      <c r="E20" s="7" t="s">
        <v>26</v>
      </c>
      <c r="F20" s="7" t="s">
        <v>27</v>
      </c>
      <c r="G20" s="8">
        <v>70550598</v>
      </c>
      <c r="H20" s="9" t="s">
        <v>47</v>
      </c>
      <c r="I20" s="20">
        <v>10</v>
      </c>
      <c r="J20" s="20" t="s">
        <v>3</v>
      </c>
      <c r="K20" s="20">
        <v>1996</v>
      </c>
      <c r="L20" s="10">
        <f t="shared" ca="1" si="0"/>
        <v>23</v>
      </c>
      <c r="M20" s="11" t="s">
        <v>18</v>
      </c>
      <c r="N20" s="11" t="s">
        <v>8</v>
      </c>
      <c r="O20" s="19" t="str">
        <f t="shared" si="1"/>
        <v>018B315-I</v>
      </c>
      <c r="P20" s="1" t="str">
        <f t="shared" si="2"/>
        <v>10/02/1996</v>
      </c>
    </row>
    <row r="21" spans="2:16" ht="15" customHeight="1">
      <c r="B21" s="18" t="s">
        <v>139</v>
      </c>
      <c r="C21" s="7" t="s">
        <v>25</v>
      </c>
      <c r="D21" s="7">
        <v>15</v>
      </c>
      <c r="E21" s="7" t="s">
        <v>26</v>
      </c>
      <c r="F21" s="7" t="s">
        <v>27</v>
      </c>
      <c r="G21" s="8">
        <v>73828824</v>
      </c>
      <c r="H21" s="9" t="s">
        <v>48</v>
      </c>
      <c r="I21" s="20" t="s">
        <v>5</v>
      </c>
      <c r="J21" s="20" t="s">
        <v>9</v>
      </c>
      <c r="K21" s="20">
        <v>1998</v>
      </c>
      <c r="L21" s="10">
        <f t="shared" ca="1" si="0"/>
        <v>21</v>
      </c>
      <c r="M21" s="11" t="s">
        <v>29</v>
      </c>
      <c r="N21" s="11" t="s">
        <v>8</v>
      </c>
      <c r="O21" s="19" t="str">
        <f t="shared" si="1"/>
        <v>019B315-I</v>
      </c>
      <c r="P21" s="1" t="str">
        <f t="shared" si="2"/>
        <v>03/05/1998</v>
      </c>
    </row>
    <row r="22" spans="2:16" ht="15" customHeight="1">
      <c r="B22" s="18" t="s">
        <v>140</v>
      </c>
      <c r="C22" s="7" t="s">
        <v>25</v>
      </c>
      <c r="D22" s="7">
        <v>15</v>
      </c>
      <c r="E22" s="7" t="s">
        <v>26</v>
      </c>
      <c r="F22" s="7" t="s">
        <v>27</v>
      </c>
      <c r="G22" s="8">
        <v>75657583</v>
      </c>
      <c r="H22" s="9" t="s">
        <v>49</v>
      </c>
      <c r="I22" s="20">
        <v>31</v>
      </c>
      <c r="J22" s="20">
        <v>10</v>
      </c>
      <c r="K22" s="20">
        <v>1997</v>
      </c>
      <c r="L22" s="10">
        <f t="shared" ca="1" si="0"/>
        <v>21</v>
      </c>
      <c r="M22" s="11" t="s">
        <v>29</v>
      </c>
      <c r="N22" s="11" t="s">
        <v>8</v>
      </c>
      <c r="O22" s="19" t="str">
        <f t="shared" si="1"/>
        <v>020B315-I</v>
      </c>
      <c r="P22" s="1" t="str">
        <f t="shared" si="2"/>
        <v>31/10/1997</v>
      </c>
    </row>
    <row r="23" spans="2:16" ht="15" customHeight="1">
      <c r="B23" s="18" t="s">
        <v>141</v>
      </c>
      <c r="C23" s="7" t="s">
        <v>25</v>
      </c>
      <c r="D23" s="7">
        <v>15</v>
      </c>
      <c r="E23" s="7" t="s">
        <v>26</v>
      </c>
      <c r="F23" s="7" t="s">
        <v>27</v>
      </c>
      <c r="G23" s="8">
        <v>70357747</v>
      </c>
      <c r="H23" s="9" t="s">
        <v>50</v>
      </c>
      <c r="I23" s="20">
        <v>14</v>
      </c>
      <c r="J23" s="20" t="s">
        <v>3</v>
      </c>
      <c r="K23" s="20">
        <v>1998</v>
      </c>
      <c r="L23" s="10">
        <f t="shared" ca="1" si="0"/>
        <v>21</v>
      </c>
      <c r="M23" s="11" t="s">
        <v>18</v>
      </c>
      <c r="N23" s="11" t="s">
        <v>8</v>
      </c>
      <c r="O23" s="19" t="str">
        <f t="shared" si="1"/>
        <v>021B315-I</v>
      </c>
      <c r="P23" s="1" t="str">
        <f t="shared" si="2"/>
        <v>14/02/1998</v>
      </c>
    </row>
    <row r="24" spans="2:16" s="16" customFormat="1" ht="15" customHeight="1">
      <c r="B24" s="18" t="s">
        <v>142</v>
      </c>
      <c r="C24" s="13" t="s">
        <v>25</v>
      </c>
      <c r="D24" s="13">
        <v>15</v>
      </c>
      <c r="E24" s="13" t="s">
        <v>26</v>
      </c>
      <c r="F24" s="13" t="s">
        <v>27</v>
      </c>
      <c r="G24" s="13">
        <v>70211408</v>
      </c>
      <c r="H24" s="12" t="s">
        <v>51</v>
      </c>
      <c r="I24" s="20">
        <v>23</v>
      </c>
      <c r="J24" s="20">
        <v>11</v>
      </c>
      <c r="K24" s="20">
        <v>1997</v>
      </c>
      <c r="L24" s="14">
        <f t="shared" ca="1" si="0"/>
        <v>21</v>
      </c>
      <c r="M24" s="15" t="s">
        <v>29</v>
      </c>
      <c r="N24" s="15" t="s">
        <v>4</v>
      </c>
      <c r="O24" s="19" t="str">
        <f t="shared" si="1"/>
        <v>022B315-I</v>
      </c>
      <c r="P24" s="1" t="str">
        <f t="shared" si="2"/>
        <v>23/11/1997</v>
      </c>
    </row>
    <row r="25" spans="2:16" ht="15" customHeight="1">
      <c r="B25" s="18" t="s">
        <v>143</v>
      </c>
      <c r="C25" s="7" t="s">
        <v>25</v>
      </c>
      <c r="D25" s="7">
        <v>15</v>
      </c>
      <c r="E25" s="7" t="s">
        <v>26</v>
      </c>
      <c r="F25" s="7" t="s">
        <v>27</v>
      </c>
      <c r="G25" s="8">
        <v>75650682</v>
      </c>
      <c r="H25" s="9" t="s">
        <v>52</v>
      </c>
      <c r="I25" s="20" t="s">
        <v>9</v>
      </c>
      <c r="J25" s="20">
        <v>12</v>
      </c>
      <c r="K25" s="20">
        <v>1997</v>
      </c>
      <c r="L25" s="10">
        <f t="shared" ca="1" si="0"/>
        <v>21</v>
      </c>
      <c r="M25" s="11" t="s">
        <v>29</v>
      </c>
      <c r="N25" s="11" t="s">
        <v>13</v>
      </c>
      <c r="O25" s="19" t="str">
        <f t="shared" si="1"/>
        <v>023B315-I</v>
      </c>
      <c r="P25" s="1" t="str">
        <f t="shared" si="2"/>
        <v>05/12/1997</v>
      </c>
    </row>
    <row r="26" spans="2:16" ht="15" customHeight="1">
      <c r="B26" s="18" t="s">
        <v>144</v>
      </c>
      <c r="C26" s="7" t="s">
        <v>25</v>
      </c>
      <c r="D26" s="7">
        <v>15</v>
      </c>
      <c r="E26" s="7" t="s">
        <v>26</v>
      </c>
      <c r="F26" s="7" t="s">
        <v>27</v>
      </c>
      <c r="G26" s="8">
        <v>70133808</v>
      </c>
      <c r="H26" s="9" t="s">
        <v>53</v>
      </c>
      <c r="I26" s="20">
        <v>15</v>
      </c>
      <c r="J26" s="20" t="s">
        <v>6</v>
      </c>
      <c r="K26" s="20">
        <v>1994</v>
      </c>
      <c r="L26" s="10">
        <f t="shared" ca="1" si="0"/>
        <v>25</v>
      </c>
      <c r="M26" s="11" t="s">
        <v>18</v>
      </c>
      <c r="N26" s="11" t="s">
        <v>8</v>
      </c>
      <c r="O26" s="19" t="str">
        <f t="shared" si="1"/>
        <v>024B315-I</v>
      </c>
      <c r="P26" s="1" t="str">
        <f t="shared" si="2"/>
        <v>15/04/1994</v>
      </c>
    </row>
    <row r="27" spans="2:16" s="16" customFormat="1" ht="15" customHeight="1">
      <c r="B27" s="18" t="s">
        <v>145</v>
      </c>
      <c r="C27" s="13" t="s">
        <v>25</v>
      </c>
      <c r="D27" s="13">
        <v>15</v>
      </c>
      <c r="E27" s="13" t="s">
        <v>26</v>
      </c>
      <c r="F27" s="13" t="s">
        <v>27</v>
      </c>
      <c r="G27" s="13">
        <v>74235306</v>
      </c>
      <c r="H27" s="12" t="s">
        <v>54</v>
      </c>
      <c r="I27" s="20">
        <v>19</v>
      </c>
      <c r="J27" s="20" t="s">
        <v>3</v>
      </c>
      <c r="K27" s="20">
        <v>1996</v>
      </c>
      <c r="L27" s="14">
        <f t="shared" ca="1" si="0"/>
        <v>23</v>
      </c>
      <c r="M27" s="15" t="s">
        <v>29</v>
      </c>
      <c r="N27" s="15" t="s">
        <v>8</v>
      </c>
      <c r="O27" s="19" t="str">
        <f t="shared" si="1"/>
        <v>025B315-I</v>
      </c>
      <c r="P27" s="1" t="str">
        <f t="shared" si="2"/>
        <v>19/02/1996</v>
      </c>
    </row>
    <row r="28" spans="2:16" ht="15" customHeight="1">
      <c r="B28" s="18" t="s">
        <v>146</v>
      </c>
      <c r="C28" s="7" t="s">
        <v>25</v>
      </c>
      <c r="D28" s="7">
        <v>15</v>
      </c>
      <c r="E28" s="7" t="s">
        <v>26</v>
      </c>
      <c r="F28" s="7" t="s">
        <v>27</v>
      </c>
      <c r="G28" s="8">
        <v>75845948</v>
      </c>
      <c r="H28" s="9" t="s">
        <v>55</v>
      </c>
      <c r="I28" s="20">
        <v>17</v>
      </c>
      <c r="J28" s="20" t="s">
        <v>3</v>
      </c>
      <c r="K28" s="20">
        <v>1998</v>
      </c>
      <c r="L28" s="10">
        <f t="shared" ca="1" si="0"/>
        <v>21</v>
      </c>
      <c r="M28" s="11" t="s">
        <v>29</v>
      </c>
      <c r="N28" s="11" t="s">
        <v>8</v>
      </c>
      <c r="O28" s="19" t="str">
        <f t="shared" si="1"/>
        <v>026B315-I</v>
      </c>
      <c r="P28" s="1" t="str">
        <f t="shared" si="2"/>
        <v>17/02/1998</v>
      </c>
    </row>
    <row r="29" spans="2:16">
      <c r="B29" s="18" t="s">
        <v>147</v>
      </c>
      <c r="C29" s="7" t="s">
        <v>25</v>
      </c>
      <c r="D29" s="7">
        <v>15</v>
      </c>
      <c r="E29" s="7" t="s">
        <v>26</v>
      </c>
      <c r="F29" s="7" t="s">
        <v>27</v>
      </c>
      <c r="G29" s="8">
        <v>76249956</v>
      </c>
      <c r="H29" s="9" t="s">
        <v>56</v>
      </c>
      <c r="I29" s="20">
        <v>30</v>
      </c>
      <c r="J29" s="20" t="s">
        <v>5</v>
      </c>
      <c r="K29" s="20">
        <v>1998</v>
      </c>
      <c r="L29" s="10">
        <f t="shared" ca="1" si="0"/>
        <v>21</v>
      </c>
      <c r="M29" s="11" t="s">
        <v>29</v>
      </c>
      <c r="N29" s="11" t="s">
        <v>11</v>
      </c>
      <c r="O29" s="19" t="str">
        <f t="shared" si="1"/>
        <v>027B315-I</v>
      </c>
      <c r="P29" s="1" t="str">
        <f t="shared" si="2"/>
        <v>30/03/1998</v>
      </c>
    </row>
    <row r="30" spans="2:16">
      <c r="B30" s="18" t="s">
        <v>148</v>
      </c>
      <c r="C30" s="7" t="s">
        <v>25</v>
      </c>
      <c r="D30" s="7">
        <v>15</v>
      </c>
      <c r="E30" s="7" t="s">
        <v>26</v>
      </c>
      <c r="F30" s="7" t="s">
        <v>27</v>
      </c>
      <c r="G30" s="8">
        <v>73537754</v>
      </c>
      <c r="H30" s="9" t="s">
        <v>57</v>
      </c>
      <c r="I30" s="20">
        <v>25</v>
      </c>
      <c r="J30" s="20" t="s">
        <v>1</v>
      </c>
      <c r="K30" s="20">
        <v>1998</v>
      </c>
      <c r="L30" s="10">
        <f t="shared" ca="1" si="0"/>
        <v>21</v>
      </c>
      <c r="M30" s="11" t="s">
        <v>29</v>
      </c>
      <c r="N30" s="11" t="s">
        <v>11</v>
      </c>
      <c r="O30" s="19" t="str">
        <f t="shared" si="1"/>
        <v>028B315-I</v>
      </c>
      <c r="P30" s="1" t="str">
        <f t="shared" si="2"/>
        <v>25/01/1998</v>
      </c>
    </row>
    <row r="31" spans="2:16">
      <c r="B31" s="18" t="s">
        <v>149</v>
      </c>
      <c r="C31" s="7" t="s">
        <v>25</v>
      </c>
      <c r="D31" s="7">
        <v>15</v>
      </c>
      <c r="E31" s="7" t="s">
        <v>26</v>
      </c>
      <c r="F31" s="7" t="s">
        <v>27</v>
      </c>
      <c r="G31" s="8">
        <v>76684712</v>
      </c>
      <c r="H31" s="9" t="s">
        <v>58</v>
      </c>
      <c r="I31" s="20" t="s">
        <v>1</v>
      </c>
      <c r="J31" s="20">
        <v>10</v>
      </c>
      <c r="K31" s="20">
        <v>1995</v>
      </c>
      <c r="L31" s="10">
        <f t="shared" ca="1" si="0"/>
        <v>24</v>
      </c>
      <c r="M31" s="11" t="s">
        <v>29</v>
      </c>
      <c r="N31" s="11" t="s">
        <v>11</v>
      </c>
      <c r="O31" s="19" t="str">
        <f t="shared" si="1"/>
        <v>029B315-I</v>
      </c>
      <c r="P31" s="1" t="str">
        <f t="shared" si="2"/>
        <v>01/10/1995</v>
      </c>
    </row>
    <row r="32" spans="2:16">
      <c r="B32" s="18" t="s">
        <v>150</v>
      </c>
      <c r="C32" s="7" t="s">
        <v>25</v>
      </c>
      <c r="D32" s="7">
        <v>15</v>
      </c>
      <c r="E32" s="7" t="s">
        <v>26</v>
      </c>
      <c r="F32" s="7" t="s">
        <v>27</v>
      </c>
      <c r="G32" s="8">
        <v>73337604</v>
      </c>
      <c r="H32" s="9" t="s">
        <v>59</v>
      </c>
      <c r="I32" s="20" t="s">
        <v>10</v>
      </c>
      <c r="J32" s="20" t="s">
        <v>10</v>
      </c>
      <c r="K32" s="20">
        <v>1997</v>
      </c>
      <c r="L32" s="10">
        <f t="shared" ca="1" si="0"/>
        <v>22</v>
      </c>
      <c r="M32" s="11" t="s">
        <v>29</v>
      </c>
      <c r="N32" s="11" t="s">
        <v>17</v>
      </c>
      <c r="O32" s="19" t="str">
        <f t="shared" si="1"/>
        <v>030B315-I</v>
      </c>
      <c r="P32" s="1" t="str">
        <f t="shared" si="2"/>
        <v>06/06/1997</v>
      </c>
    </row>
    <row r="33" spans="2:16">
      <c r="B33" s="18" t="s">
        <v>151</v>
      </c>
      <c r="C33" s="7" t="s">
        <v>25</v>
      </c>
      <c r="D33" s="7">
        <v>15</v>
      </c>
      <c r="E33" s="7" t="s">
        <v>26</v>
      </c>
      <c r="F33" s="7" t="s">
        <v>27</v>
      </c>
      <c r="G33" s="8">
        <v>72026346</v>
      </c>
      <c r="H33" s="9" t="s">
        <v>60</v>
      </c>
      <c r="I33" s="20">
        <v>17</v>
      </c>
      <c r="J33" s="20" t="s">
        <v>15</v>
      </c>
      <c r="K33" s="20">
        <v>1998</v>
      </c>
      <c r="L33" s="10">
        <f t="shared" ca="1" si="0"/>
        <v>21</v>
      </c>
      <c r="M33" s="11" t="s">
        <v>18</v>
      </c>
      <c r="N33" s="11" t="s">
        <v>8</v>
      </c>
      <c r="O33" s="19" t="str">
        <f t="shared" si="1"/>
        <v>031B315-I</v>
      </c>
      <c r="P33" s="1" t="str">
        <f t="shared" si="2"/>
        <v>17/09/1998</v>
      </c>
    </row>
    <row r="34" spans="2:16">
      <c r="B34" s="18" t="s">
        <v>152</v>
      </c>
      <c r="C34" s="7" t="s">
        <v>25</v>
      </c>
      <c r="D34" s="7">
        <v>15</v>
      </c>
      <c r="E34" s="7" t="s">
        <v>26</v>
      </c>
      <c r="F34" s="7" t="s">
        <v>27</v>
      </c>
      <c r="G34" s="8">
        <v>70163721</v>
      </c>
      <c r="H34" s="9" t="s">
        <v>61</v>
      </c>
      <c r="I34" s="20">
        <v>23</v>
      </c>
      <c r="J34" s="20" t="s">
        <v>3</v>
      </c>
      <c r="K34" s="20">
        <v>1997</v>
      </c>
      <c r="L34" s="10">
        <f t="shared" ca="1" si="0"/>
        <v>22</v>
      </c>
      <c r="M34" s="11" t="s">
        <v>29</v>
      </c>
      <c r="N34" s="11" t="s">
        <v>4</v>
      </c>
      <c r="O34" s="19" t="str">
        <f t="shared" si="1"/>
        <v>032B315-I</v>
      </c>
      <c r="P34" s="1" t="str">
        <f t="shared" si="2"/>
        <v>23/02/1997</v>
      </c>
    </row>
    <row r="35" spans="2:16">
      <c r="B35" s="18" t="s">
        <v>153</v>
      </c>
      <c r="C35" s="7" t="s">
        <v>25</v>
      </c>
      <c r="D35" s="7">
        <v>15</v>
      </c>
      <c r="E35" s="7" t="s">
        <v>26</v>
      </c>
      <c r="F35" s="7" t="s">
        <v>27</v>
      </c>
      <c r="G35" s="8">
        <v>73935657</v>
      </c>
      <c r="H35" s="9" t="s">
        <v>62</v>
      </c>
      <c r="I35" s="20">
        <v>24</v>
      </c>
      <c r="J35" s="20" t="s">
        <v>5</v>
      </c>
      <c r="K35" s="20">
        <v>1998</v>
      </c>
      <c r="L35" s="10">
        <f t="shared" ca="1" si="0"/>
        <v>21</v>
      </c>
      <c r="M35" s="11" t="s">
        <v>29</v>
      </c>
      <c r="N35" s="11" t="s">
        <v>8</v>
      </c>
      <c r="O35" s="19" t="str">
        <f t="shared" si="1"/>
        <v>033B315-I</v>
      </c>
      <c r="P35" s="1" t="str">
        <f t="shared" si="2"/>
        <v>24/03/1998</v>
      </c>
    </row>
    <row r="36" spans="2:16">
      <c r="B36" s="18" t="s">
        <v>154</v>
      </c>
      <c r="C36" s="7" t="s">
        <v>25</v>
      </c>
      <c r="D36" s="7">
        <v>15</v>
      </c>
      <c r="E36" s="7" t="s">
        <v>26</v>
      </c>
      <c r="F36" s="7" t="s">
        <v>27</v>
      </c>
      <c r="G36" s="8">
        <v>71994736</v>
      </c>
      <c r="H36" s="9" t="s">
        <v>63</v>
      </c>
      <c r="I36" s="20">
        <v>22</v>
      </c>
      <c r="J36" s="20">
        <v>11</v>
      </c>
      <c r="K36" s="20">
        <v>1997</v>
      </c>
      <c r="L36" s="10">
        <f t="shared" ca="1" si="0"/>
        <v>21</v>
      </c>
      <c r="M36" s="11" t="s">
        <v>18</v>
      </c>
      <c r="N36" s="11" t="s">
        <v>8</v>
      </c>
      <c r="O36" s="19" t="str">
        <f t="shared" si="1"/>
        <v>034B315-I</v>
      </c>
      <c r="P36" s="1" t="str">
        <f t="shared" si="2"/>
        <v>22/11/1997</v>
      </c>
    </row>
    <row r="37" spans="2:16">
      <c r="B37" s="18" t="s">
        <v>155</v>
      </c>
      <c r="C37" s="7" t="s">
        <v>25</v>
      </c>
      <c r="D37" s="7">
        <v>15</v>
      </c>
      <c r="E37" s="7" t="s">
        <v>26</v>
      </c>
      <c r="F37" s="7" t="s">
        <v>27</v>
      </c>
      <c r="G37" s="8">
        <v>77799732</v>
      </c>
      <c r="H37" s="9" t="s">
        <v>64</v>
      </c>
      <c r="I37" s="20">
        <v>31</v>
      </c>
      <c r="J37" s="20" t="s">
        <v>5</v>
      </c>
      <c r="K37" s="20">
        <v>1996</v>
      </c>
      <c r="L37" s="10">
        <f t="shared" ca="1" si="0"/>
        <v>23</v>
      </c>
      <c r="M37" s="11" t="s">
        <v>29</v>
      </c>
      <c r="N37" s="11" t="s">
        <v>8</v>
      </c>
      <c r="O37" s="19" t="str">
        <f t="shared" si="1"/>
        <v>035B315-I</v>
      </c>
      <c r="P37" s="1" t="str">
        <f t="shared" si="2"/>
        <v>31/03/1996</v>
      </c>
    </row>
    <row r="38" spans="2:16">
      <c r="B38" s="18" t="s">
        <v>156</v>
      </c>
      <c r="C38" s="7" t="s">
        <v>25</v>
      </c>
      <c r="D38" s="7">
        <v>15</v>
      </c>
      <c r="E38" s="7" t="s">
        <v>26</v>
      </c>
      <c r="F38" s="7" t="s">
        <v>27</v>
      </c>
      <c r="G38" s="8">
        <v>71102421</v>
      </c>
      <c r="H38" s="9" t="s">
        <v>65</v>
      </c>
      <c r="I38" s="20" t="s">
        <v>1</v>
      </c>
      <c r="J38" s="20" t="s">
        <v>12</v>
      </c>
      <c r="K38" s="20">
        <v>1995</v>
      </c>
      <c r="L38" s="10">
        <f t="shared" ca="1" si="0"/>
        <v>24</v>
      </c>
      <c r="M38" s="11" t="s">
        <v>29</v>
      </c>
      <c r="N38" s="11" t="s">
        <v>13</v>
      </c>
      <c r="O38" s="19" t="str">
        <f t="shared" si="1"/>
        <v>036B315-I</v>
      </c>
      <c r="P38" s="1" t="str">
        <f t="shared" si="2"/>
        <v>01/07/1995</v>
      </c>
    </row>
    <row r="39" spans="2:16">
      <c r="B39" s="18" t="s">
        <v>157</v>
      </c>
      <c r="C39" s="7" t="s">
        <v>25</v>
      </c>
      <c r="D39" s="7">
        <v>15</v>
      </c>
      <c r="E39" s="7" t="s">
        <v>26</v>
      </c>
      <c r="F39" s="7" t="s">
        <v>27</v>
      </c>
      <c r="G39" s="8">
        <v>70250154</v>
      </c>
      <c r="H39" s="9" t="s">
        <v>66</v>
      </c>
      <c r="I39" s="20">
        <v>23</v>
      </c>
      <c r="J39" s="20">
        <v>11</v>
      </c>
      <c r="K39" s="20">
        <v>1997</v>
      </c>
      <c r="L39" s="10">
        <f t="shared" ca="1" si="0"/>
        <v>21</v>
      </c>
      <c r="M39" s="11" t="s">
        <v>29</v>
      </c>
      <c r="N39" s="11" t="s">
        <v>30</v>
      </c>
      <c r="O39" s="19" t="str">
        <f t="shared" si="1"/>
        <v>037B315-I</v>
      </c>
      <c r="P39" s="1" t="str">
        <f t="shared" si="2"/>
        <v>23/11/1997</v>
      </c>
    </row>
    <row r="40" spans="2:16">
      <c r="B40" s="18" t="s">
        <v>158</v>
      </c>
      <c r="C40" s="7" t="s">
        <v>25</v>
      </c>
      <c r="D40" s="7">
        <v>15</v>
      </c>
      <c r="E40" s="7" t="s">
        <v>26</v>
      </c>
      <c r="F40" s="7" t="s">
        <v>27</v>
      </c>
      <c r="G40" s="8">
        <v>70478981</v>
      </c>
      <c r="H40" s="9" t="s">
        <v>67</v>
      </c>
      <c r="I40" s="20">
        <v>14</v>
      </c>
      <c r="J40" s="20" t="s">
        <v>6</v>
      </c>
      <c r="K40" s="20">
        <v>1998</v>
      </c>
      <c r="L40" s="10">
        <f t="shared" ca="1" si="0"/>
        <v>21</v>
      </c>
      <c r="M40" s="11" t="s">
        <v>18</v>
      </c>
      <c r="N40" s="11" t="s">
        <v>8</v>
      </c>
      <c r="O40" s="19" t="str">
        <f t="shared" si="1"/>
        <v>038B315-I</v>
      </c>
      <c r="P40" s="1" t="str">
        <f t="shared" si="2"/>
        <v>14/04/1998</v>
      </c>
    </row>
    <row r="41" spans="2:16">
      <c r="B41" s="18" t="s">
        <v>159</v>
      </c>
      <c r="C41" s="7" t="s">
        <v>25</v>
      </c>
      <c r="D41" s="7">
        <v>15</v>
      </c>
      <c r="E41" s="7" t="s">
        <v>26</v>
      </c>
      <c r="F41" s="7" t="s">
        <v>27</v>
      </c>
      <c r="G41" s="8">
        <v>76265108</v>
      </c>
      <c r="H41" s="9" t="s">
        <v>68</v>
      </c>
      <c r="I41" s="20">
        <v>28</v>
      </c>
      <c r="J41" s="20" t="s">
        <v>12</v>
      </c>
      <c r="K41" s="20">
        <v>1997</v>
      </c>
      <c r="L41" s="10">
        <f t="shared" ca="1" si="0"/>
        <v>22</v>
      </c>
      <c r="M41" s="11" t="s">
        <v>29</v>
      </c>
      <c r="N41" s="11" t="s">
        <v>11</v>
      </c>
      <c r="O41" s="19" t="str">
        <f t="shared" si="1"/>
        <v>039B315-I</v>
      </c>
      <c r="P41" s="1" t="str">
        <f t="shared" si="2"/>
        <v>28/07/1997</v>
      </c>
    </row>
    <row r="42" spans="2:16" s="16" customFormat="1">
      <c r="B42" s="18" t="s">
        <v>160</v>
      </c>
      <c r="C42" s="13" t="s">
        <v>25</v>
      </c>
      <c r="D42" s="13">
        <v>15</v>
      </c>
      <c r="E42" s="13" t="s">
        <v>26</v>
      </c>
      <c r="F42" s="13" t="s">
        <v>27</v>
      </c>
      <c r="G42" s="13">
        <v>47876546</v>
      </c>
      <c r="H42" s="12" t="s">
        <v>69</v>
      </c>
      <c r="I42" s="20" t="s">
        <v>5</v>
      </c>
      <c r="J42" s="20" t="s">
        <v>12</v>
      </c>
      <c r="K42" s="20">
        <v>1993</v>
      </c>
      <c r="L42" s="14">
        <f t="shared" ca="1" si="0"/>
        <v>26</v>
      </c>
      <c r="M42" s="15" t="s">
        <v>29</v>
      </c>
      <c r="N42" s="15" t="s">
        <v>11</v>
      </c>
      <c r="O42" s="19" t="str">
        <f t="shared" si="1"/>
        <v>040B315-I</v>
      </c>
      <c r="P42" s="1" t="str">
        <f t="shared" si="2"/>
        <v>03/07/1993</v>
      </c>
    </row>
    <row r="43" spans="2:16">
      <c r="B43" s="18" t="s">
        <v>161</v>
      </c>
      <c r="C43" s="7" t="s">
        <v>25</v>
      </c>
      <c r="D43" s="7">
        <v>15</v>
      </c>
      <c r="E43" s="7" t="s">
        <v>26</v>
      </c>
      <c r="F43" s="7" t="s">
        <v>27</v>
      </c>
      <c r="G43" s="8">
        <v>76154332</v>
      </c>
      <c r="H43" s="9" t="s">
        <v>70</v>
      </c>
      <c r="I43" s="20">
        <v>29</v>
      </c>
      <c r="J43" s="20" t="s">
        <v>9</v>
      </c>
      <c r="K43" s="20">
        <v>1996</v>
      </c>
      <c r="L43" s="10">
        <f t="shared" ca="1" si="0"/>
        <v>23</v>
      </c>
      <c r="M43" s="11" t="s">
        <v>29</v>
      </c>
      <c r="N43" s="11" t="s">
        <v>8</v>
      </c>
      <c r="O43" s="19" t="str">
        <f t="shared" si="1"/>
        <v>041B315-I</v>
      </c>
      <c r="P43" s="1" t="str">
        <f t="shared" si="2"/>
        <v>29/05/1996</v>
      </c>
    </row>
    <row r="44" spans="2:16">
      <c r="B44" s="18" t="s">
        <v>162</v>
      </c>
      <c r="C44" s="7" t="s">
        <v>25</v>
      </c>
      <c r="D44" s="7">
        <v>15</v>
      </c>
      <c r="E44" s="7" t="s">
        <v>26</v>
      </c>
      <c r="F44" s="7" t="s">
        <v>27</v>
      </c>
      <c r="G44" s="8">
        <v>75540573</v>
      </c>
      <c r="H44" s="9" t="s">
        <v>71</v>
      </c>
      <c r="I44" s="20">
        <v>12</v>
      </c>
      <c r="J44" s="20" t="s">
        <v>1</v>
      </c>
      <c r="K44" s="20">
        <v>1998</v>
      </c>
      <c r="L44" s="10">
        <f t="shared" ca="1" si="0"/>
        <v>21</v>
      </c>
      <c r="M44" s="11" t="s">
        <v>29</v>
      </c>
      <c r="N44" s="11" t="s">
        <v>30</v>
      </c>
      <c r="O44" s="19" t="str">
        <f t="shared" si="1"/>
        <v>042B315-I</v>
      </c>
      <c r="P44" s="1" t="str">
        <f t="shared" si="2"/>
        <v>12/01/1998</v>
      </c>
    </row>
    <row r="45" spans="2:16">
      <c r="B45" s="18" t="s">
        <v>163</v>
      </c>
      <c r="C45" s="7" t="s">
        <v>25</v>
      </c>
      <c r="D45" s="7">
        <v>15</v>
      </c>
      <c r="E45" s="7" t="s">
        <v>26</v>
      </c>
      <c r="F45" s="7" t="s">
        <v>27</v>
      </c>
      <c r="G45" s="8">
        <v>71968315</v>
      </c>
      <c r="H45" s="9" t="s">
        <v>72</v>
      </c>
      <c r="I45" s="20">
        <v>31</v>
      </c>
      <c r="J45" s="20" t="s">
        <v>1</v>
      </c>
      <c r="K45" s="20">
        <v>1997</v>
      </c>
      <c r="L45" s="10">
        <f t="shared" ca="1" si="0"/>
        <v>22</v>
      </c>
      <c r="M45" s="11" t="s">
        <v>29</v>
      </c>
      <c r="N45" s="11" t="s">
        <v>4</v>
      </c>
      <c r="O45" s="19" t="str">
        <f t="shared" si="1"/>
        <v>043B315-I</v>
      </c>
      <c r="P45" s="1" t="str">
        <f t="shared" si="2"/>
        <v>31/01/1997</v>
      </c>
    </row>
    <row r="46" spans="2:16">
      <c r="B46" s="18" t="s">
        <v>164</v>
      </c>
      <c r="C46" s="7" t="s">
        <v>25</v>
      </c>
      <c r="D46" s="7">
        <v>15</v>
      </c>
      <c r="E46" s="7" t="s">
        <v>26</v>
      </c>
      <c r="F46" s="7" t="s">
        <v>27</v>
      </c>
      <c r="G46" s="8">
        <v>72277570</v>
      </c>
      <c r="H46" s="9" t="s">
        <v>73</v>
      </c>
      <c r="I46" s="20" t="s">
        <v>10</v>
      </c>
      <c r="J46" s="20" t="s">
        <v>12</v>
      </c>
      <c r="K46" s="20">
        <v>1996</v>
      </c>
      <c r="L46" s="10">
        <f t="shared" ca="1" si="0"/>
        <v>23</v>
      </c>
      <c r="M46" s="11" t="s">
        <v>29</v>
      </c>
      <c r="N46" s="11" t="s">
        <v>4</v>
      </c>
      <c r="O46" s="19" t="str">
        <f t="shared" si="1"/>
        <v>044B315-I</v>
      </c>
      <c r="P46" s="1" t="str">
        <f t="shared" si="2"/>
        <v>06/07/1996</v>
      </c>
    </row>
    <row r="47" spans="2:16">
      <c r="B47" s="18" t="s">
        <v>165</v>
      </c>
      <c r="C47" s="7" t="s">
        <v>25</v>
      </c>
      <c r="D47" s="7">
        <v>15</v>
      </c>
      <c r="E47" s="7" t="s">
        <v>26</v>
      </c>
      <c r="F47" s="7" t="s">
        <v>27</v>
      </c>
      <c r="G47" s="8">
        <v>72161100</v>
      </c>
      <c r="H47" s="9" t="s">
        <v>74</v>
      </c>
      <c r="I47" s="20" t="s">
        <v>14</v>
      </c>
      <c r="J47" s="20" t="s">
        <v>9</v>
      </c>
      <c r="K47" s="20">
        <v>1995</v>
      </c>
      <c r="L47" s="10">
        <f t="shared" ca="1" si="0"/>
        <v>24</v>
      </c>
      <c r="M47" s="11" t="s">
        <v>18</v>
      </c>
      <c r="N47" s="11" t="s">
        <v>8</v>
      </c>
      <c r="O47" s="19" t="str">
        <f t="shared" si="1"/>
        <v>045B315-I</v>
      </c>
      <c r="P47" s="1" t="str">
        <f t="shared" si="2"/>
        <v>08/05/1995</v>
      </c>
    </row>
    <row r="48" spans="2:16">
      <c r="B48" s="18" t="s">
        <v>166</v>
      </c>
      <c r="C48" s="7" t="s">
        <v>25</v>
      </c>
      <c r="D48" s="7">
        <v>15</v>
      </c>
      <c r="E48" s="7" t="s">
        <v>26</v>
      </c>
      <c r="F48" s="7" t="s">
        <v>27</v>
      </c>
      <c r="G48" s="8">
        <v>73382124</v>
      </c>
      <c r="H48" s="9" t="s">
        <v>75</v>
      </c>
      <c r="I48" s="20">
        <v>20</v>
      </c>
      <c r="J48" s="20" t="s">
        <v>15</v>
      </c>
      <c r="K48" s="20">
        <v>1995</v>
      </c>
      <c r="L48" s="10">
        <f t="shared" ca="1" si="0"/>
        <v>24</v>
      </c>
      <c r="M48" s="11" t="s">
        <v>29</v>
      </c>
      <c r="N48" s="11" t="s">
        <v>4</v>
      </c>
      <c r="O48" s="19" t="str">
        <f t="shared" si="1"/>
        <v>046B315-I</v>
      </c>
      <c r="P48" s="1" t="str">
        <f t="shared" si="2"/>
        <v>20/09/1995</v>
      </c>
    </row>
    <row r="49" spans="2:16">
      <c r="B49" s="18" t="s">
        <v>167</v>
      </c>
      <c r="C49" s="7" t="s">
        <v>25</v>
      </c>
      <c r="D49" s="7">
        <v>15</v>
      </c>
      <c r="E49" s="7" t="s">
        <v>26</v>
      </c>
      <c r="F49" s="7" t="s">
        <v>27</v>
      </c>
      <c r="G49" s="8">
        <v>73668884</v>
      </c>
      <c r="H49" s="9" t="s">
        <v>76</v>
      </c>
      <c r="I49" s="20">
        <v>21</v>
      </c>
      <c r="J49" s="20" t="s">
        <v>5</v>
      </c>
      <c r="K49" s="20">
        <v>1996</v>
      </c>
      <c r="L49" s="10">
        <f t="shared" ca="1" si="0"/>
        <v>23</v>
      </c>
      <c r="M49" s="11" t="s">
        <v>29</v>
      </c>
      <c r="N49" s="11" t="s">
        <v>13</v>
      </c>
      <c r="O49" s="19" t="str">
        <f t="shared" si="1"/>
        <v>047B315-I</v>
      </c>
      <c r="P49" s="1" t="str">
        <f t="shared" si="2"/>
        <v>21/03/1996</v>
      </c>
    </row>
    <row r="50" spans="2:16">
      <c r="B50" s="18" t="s">
        <v>168</v>
      </c>
      <c r="C50" s="7" t="s">
        <v>25</v>
      </c>
      <c r="D50" s="7">
        <v>15</v>
      </c>
      <c r="E50" s="7" t="s">
        <v>26</v>
      </c>
      <c r="F50" s="7" t="s">
        <v>27</v>
      </c>
      <c r="G50" s="8">
        <v>75867576</v>
      </c>
      <c r="H50" s="9" t="s">
        <v>77</v>
      </c>
      <c r="I50" s="20" t="s">
        <v>15</v>
      </c>
      <c r="J50" s="20">
        <v>11</v>
      </c>
      <c r="K50" s="20">
        <v>1996</v>
      </c>
      <c r="L50" s="10">
        <f t="shared" ca="1" si="0"/>
        <v>22</v>
      </c>
      <c r="M50" s="11" t="s">
        <v>29</v>
      </c>
      <c r="N50" s="11" t="s">
        <v>78</v>
      </c>
      <c r="O50" s="19" t="str">
        <f t="shared" si="1"/>
        <v>048B315-I</v>
      </c>
      <c r="P50" s="1" t="str">
        <f t="shared" si="2"/>
        <v>09/11/1996</v>
      </c>
    </row>
    <row r="51" spans="2:16">
      <c r="B51" s="18" t="s">
        <v>169</v>
      </c>
      <c r="C51" s="7" t="s">
        <v>25</v>
      </c>
      <c r="D51" s="7">
        <v>15</v>
      </c>
      <c r="E51" s="7" t="s">
        <v>26</v>
      </c>
      <c r="F51" s="7" t="s">
        <v>27</v>
      </c>
      <c r="G51" s="8">
        <v>76334557</v>
      </c>
      <c r="H51" s="9" t="s">
        <v>79</v>
      </c>
      <c r="I51" s="20">
        <v>28</v>
      </c>
      <c r="J51" s="20" t="s">
        <v>1</v>
      </c>
      <c r="K51" s="20">
        <v>1997</v>
      </c>
      <c r="L51" s="10">
        <f t="shared" ca="1" si="0"/>
        <v>22</v>
      </c>
      <c r="M51" s="11" t="s">
        <v>18</v>
      </c>
      <c r="N51" s="11" t="s">
        <v>119</v>
      </c>
      <c r="O51" s="19" t="str">
        <f t="shared" si="1"/>
        <v>049B315-I</v>
      </c>
      <c r="P51" s="1" t="str">
        <f t="shared" si="2"/>
        <v>28/01/1997</v>
      </c>
    </row>
    <row r="52" spans="2:16">
      <c r="B52" s="18" t="s">
        <v>170</v>
      </c>
      <c r="C52" s="7" t="s">
        <v>25</v>
      </c>
      <c r="D52" s="7">
        <v>15</v>
      </c>
      <c r="E52" s="7" t="s">
        <v>26</v>
      </c>
      <c r="F52" s="7" t="s">
        <v>27</v>
      </c>
      <c r="G52" s="8">
        <v>72714316</v>
      </c>
      <c r="H52" s="9" t="s">
        <v>80</v>
      </c>
      <c r="I52" s="20">
        <v>12</v>
      </c>
      <c r="J52" s="20">
        <v>11</v>
      </c>
      <c r="K52" s="20">
        <v>1997</v>
      </c>
      <c r="L52" s="10">
        <f t="shared" ca="1" si="0"/>
        <v>21</v>
      </c>
      <c r="M52" s="11" t="s">
        <v>29</v>
      </c>
      <c r="N52" s="11" t="s">
        <v>8</v>
      </c>
      <c r="O52" s="19" t="str">
        <f t="shared" si="1"/>
        <v>050B315-I</v>
      </c>
      <c r="P52" s="1" t="str">
        <f t="shared" si="2"/>
        <v>12/11/1997</v>
      </c>
    </row>
    <row r="53" spans="2:16">
      <c r="B53" s="18" t="s">
        <v>171</v>
      </c>
      <c r="C53" s="7" t="s">
        <v>25</v>
      </c>
      <c r="D53" s="7">
        <v>15</v>
      </c>
      <c r="E53" s="7" t="s">
        <v>26</v>
      </c>
      <c r="F53" s="7" t="s">
        <v>27</v>
      </c>
      <c r="G53" s="8">
        <v>73821031</v>
      </c>
      <c r="H53" s="9" t="s">
        <v>81</v>
      </c>
      <c r="I53" s="20">
        <v>22</v>
      </c>
      <c r="J53" s="20" t="s">
        <v>6</v>
      </c>
      <c r="K53" s="20">
        <v>1997</v>
      </c>
      <c r="L53" s="10">
        <f t="shared" ca="1" si="0"/>
        <v>22</v>
      </c>
      <c r="M53" s="11" t="s">
        <v>29</v>
      </c>
      <c r="N53" s="11" t="s">
        <v>78</v>
      </c>
      <c r="O53" s="19" t="str">
        <f t="shared" si="1"/>
        <v>051B315-I</v>
      </c>
      <c r="P53" s="1" t="str">
        <f t="shared" si="2"/>
        <v>22/04/1997</v>
      </c>
    </row>
    <row r="54" spans="2:16">
      <c r="B54" s="18" t="s">
        <v>172</v>
      </c>
      <c r="C54" s="7" t="s">
        <v>25</v>
      </c>
      <c r="D54" s="7">
        <v>15</v>
      </c>
      <c r="E54" s="7" t="s">
        <v>26</v>
      </c>
      <c r="F54" s="7" t="s">
        <v>27</v>
      </c>
      <c r="G54" s="8">
        <v>70082405</v>
      </c>
      <c r="H54" s="9" t="s">
        <v>82</v>
      </c>
      <c r="I54" s="20" t="s">
        <v>9</v>
      </c>
      <c r="J54" s="20" t="s">
        <v>12</v>
      </c>
      <c r="K54" s="20">
        <v>1997</v>
      </c>
      <c r="L54" s="10">
        <f t="shared" ca="1" si="0"/>
        <v>22</v>
      </c>
      <c r="M54" s="11" t="s">
        <v>29</v>
      </c>
      <c r="N54" s="11" t="s">
        <v>78</v>
      </c>
      <c r="O54" s="19" t="str">
        <f t="shared" si="1"/>
        <v>052B315-I</v>
      </c>
      <c r="P54" s="1" t="str">
        <f t="shared" si="2"/>
        <v>05/07/1997</v>
      </c>
    </row>
    <row r="55" spans="2:16">
      <c r="B55" s="18" t="s">
        <v>173</v>
      </c>
      <c r="C55" s="7" t="s">
        <v>25</v>
      </c>
      <c r="D55" s="7">
        <v>15</v>
      </c>
      <c r="E55" s="7" t="s">
        <v>26</v>
      </c>
      <c r="F55" s="7" t="s">
        <v>27</v>
      </c>
      <c r="G55" s="8">
        <v>70454498</v>
      </c>
      <c r="H55" s="9" t="s">
        <v>83</v>
      </c>
      <c r="I55" s="20">
        <v>13</v>
      </c>
      <c r="J55" s="20" t="s">
        <v>3</v>
      </c>
      <c r="K55" s="20">
        <v>1998</v>
      </c>
      <c r="L55" s="10">
        <f t="shared" ca="1" si="0"/>
        <v>21</v>
      </c>
      <c r="M55" s="11" t="s">
        <v>29</v>
      </c>
      <c r="N55" s="11" t="s">
        <v>30</v>
      </c>
      <c r="O55" s="19" t="str">
        <f t="shared" si="1"/>
        <v>053B315-I</v>
      </c>
      <c r="P55" s="1" t="str">
        <f t="shared" si="2"/>
        <v>13/02/1998</v>
      </c>
    </row>
    <row r="56" spans="2:16">
      <c r="B56" s="18" t="s">
        <v>174</v>
      </c>
      <c r="C56" s="7" t="s">
        <v>25</v>
      </c>
      <c r="D56" s="7">
        <v>15</v>
      </c>
      <c r="E56" s="7" t="s">
        <v>26</v>
      </c>
      <c r="F56" s="7" t="s">
        <v>27</v>
      </c>
      <c r="G56" s="8">
        <v>77237108</v>
      </c>
      <c r="H56" s="9" t="s">
        <v>84</v>
      </c>
      <c r="I56" s="20">
        <v>16</v>
      </c>
      <c r="J56" s="20" t="s">
        <v>14</v>
      </c>
      <c r="K56" s="20">
        <v>1995</v>
      </c>
      <c r="L56" s="10">
        <f t="shared" ca="1" si="0"/>
        <v>24</v>
      </c>
      <c r="M56" s="11" t="s">
        <v>29</v>
      </c>
      <c r="N56" s="11" t="s">
        <v>30</v>
      </c>
      <c r="O56" s="19" t="str">
        <f t="shared" si="1"/>
        <v>054B315-I</v>
      </c>
      <c r="P56" s="1" t="str">
        <f t="shared" si="2"/>
        <v>16/08/1995</v>
      </c>
    </row>
    <row r="57" spans="2:16">
      <c r="B57" s="18" t="s">
        <v>175</v>
      </c>
      <c r="C57" s="7" t="s">
        <v>25</v>
      </c>
      <c r="D57" s="7">
        <v>15</v>
      </c>
      <c r="E57" s="7" t="s">
        <v>26</v>
      </c>
      <c r="F57" s="7" t="s">
        <v>27</v>
      </c>
      <c r="G57" s="8">
        <v>73953336</v>
      </c>
      <c r="H57" s="9" t="s">
        <v>85</v>
      </c>
      <c r="I57" s="20">
        <v>28</v>
      </c>
      <c r="J57" s="20">
        <v>12</v>
      </c>
      <c r="K57" s="20">
        <v>1996</v>
      </c>
      <c r="L57" s="10">
        <f t="shared" ca="1" si="0"/>
        <v>22</v>
      </c>
      <c r="M57" s="11" t="s">
        <v>29</v>
      </c>
      <c r="N57" s="11" t="s">
        <v>4</v>
      </c>
      <c r="O57" s="19" t="str">
        <f t="shared" si="1"/>
        <v>055B315-I</v>
      </c>
      <c r="P57" s="1" t="str">
        <f t="shared" si="2"/>
        <v>28/12/1996</v>
      </c>
    </row>
    <row r="58" spans="2:16">
      <c r="B58" s="18" t="s">
        <v>176</v>
      </c>
      <c r="C58" s="7" t="s">
        <v>25</v>
      </c>
      <c r="D58" s="7">
        <v>15</v>
      </c>
      <c r="E58" s="7" t="s">
        <v>26</v>
      </c>
      <c r="F58" s="7" t="s">
        <v>27</v>
      </c>
      <c r="G58" s="8">
        <v>76133878</v>
      </c>
      <c r="H58" s="9" t="s">
        <v>86</v>
      </c>
      <c r="I58" s="20">
        <v>23</v>
      </c>
      <c r="J58" s="20" t="s">
        <v>15</v>
      </c>
      <c r="K58" s="20">
        <v>1997</v>
      </c>
      <c r="L58" s="10">
        <f t="shared" ca="1" si="0"/>
        <v>22</v>
      </c>
      <c r="M58" s="11" t="s">
        <v>29</v>
      </c>
      <c r="N58" s="11" t="s">
        <v>8</v>
      </c>
      <c r="O58" s="19" t="str">
        <f t="shared" si="1"/>
        <v>056B315-I</v>
      </c>
      <c r="P58" s="1" t="str">
        <f t="shared" si="2"/>
        <v>23/09/1997</v>
      </c>
    </row>
    <row r="59" spans="2:16">
      <c r="B59" s="18" t="s">
        <v>177</v>
      </c>
      <c r="C59" s="7" t="s">
        <v>25</v>
      </c>
      <c r="D59" s="7">
        <v>15</v>
      </c>
      <c r="E59" s="7" t="s">
        <v>26</v>
      </c>
      <c r="F59" s="7" t="s">
        <v>27</v>
      </c>
      <c r="G59" s="8">
        <v>48082236</v>
      </c>
      <c r="H59" s="9" t="s">
        <v>87</v>
      </c>
      <c r="I59" s="20" t="s">
        <v>10</v>
      </c>
      <c r="J59" s="20" t="s">
        <v>12</v>
      </c>
      <c r="K59" s="20">
        <v>1993</v>
      </c>
      <c r="L59" s="10">
        <f t="shared" ca="1" si="0"/>
        <v>26</v>
      </c>
      <c r="M59" s="11" t="s">
        <v>29</v>
      </c>
      <c r="N59" s="11" t="s">
        <v>13</v>
      </c>
      <c r="O59" s="19" t="str">
        <f t="shared" si="1"/>
        <v>057B315-I</v>
      </c>
      <c r="P59" s="1" t="str">
        <f t="shared" si="2"/>
        <v>06/07/1993</v>
      </c>
    </row>
    <row r="60" spans="2:16">
      <c r="B60" s="18" t="s">
        <v>178</v>
      </c>
      <c r="C60" s="7" t="s">
        <v>25</v>
      </c>
      <c r="D60" s="7">
        <v>15</v>
      </c>
      <c r="E60" s="7" t="s">
        <v>26</v>
      </c>
      <c r="F60" s="7" t="s">
        <v>27</v>
      </c>
      <c r="G60" s="8">
        <v>74638984</v>
      </c>
      <c r="H60" s="9" t="s">
        <v>88</v>
      </c>
      <c r="I60" s="20">
        <v>16</v>
      </c>
      <c r="J60" s="20" t="s">
        <v>10</v>
      </c>
      <c r="K60" s="20">
        <v>1997</v>
      </c>
      <c r="L60" s="10">
        <f t="shared" ca="1" si="0"/>
        <v>22</v>
      </c>
      <c r="M60" s="11" t="s">
        <v>29</v>
      </c>
      <c r="N60" s="11" t="s">
        <v>17</v>
      </c>
      <c r="O60" s="19" t="str">
        <f t="shared" si="1"/>
        <v>058B315-I</v>
      </c>
      <c r="P60" s="1" t="str">
        <f t="shared" si="2"/>
        <v>16/06/1997</v>
      </c>
    </row>
    <row r="61" spans="2:16">
      <c r="B61" s="18" t="s">
        <v>179</v>
      </c>
      <c r="C61" s="7" t="s">
        <v>25</v>
      </c>
      <c r="D61" s="7">
        <v>15</v>
      </c>
      <c r="E61" s="7" t="s">
        <v>26</v>
      </c>
      <c r="F61" s="7" t="s">
        <v>27</v>
      </c>
      <c r="G61" s="8">
        <v>70786573</v>
      </c>
      <c r="H61" s="9" t="s">
        <v>89</v>
      </c>
      <c r="I61" s="20">
        <v>11</v>
      </c>
      <c r="J61" s="20" t="s">
        <v>1</v>
      </c>
      <c r="K61" s="20">
        <v>1998</v>
      </c>
      <c r="L61" s="10">
        <f t="shared" ca="1" si="0"/>
        <v>21</v>
      </c>
      <c r="M61" s="11" t="s">
        <v>29</v>
      </c>
      <c r="N61" s="11" t="s">
        <v>8</v>
      </c>
      <c r="O61" s="19" t="str">
        <f t="shared" si="1"/>
        <v>059B315-I</v>
      </c>
      <c r="P61" s="1" t="str">
        <f t="shared" si="2"/>
        <v>11/01/1998</v>
      </c>
    </row>
    <row r="62" spans="2:16">
      <c r="B62" s="18" t="s">
        <v>180</v>
      </c>
      <c r="C62" s="7" t="s">
        <v>25</v>
      </c>
      <c r="D62" s="7">
        <v>15</v>
      </c>
      <c r="E62" s="7" t="s">
        <v>26</v>
      </c>
      <c r="F62" s="7" t="s">
        <v>27</v>
      </c>
      <c r="G62" s="8">
        <v>76616608</v>
      </c>
      <c r="H62" s="9" t="s">
        <v>90</v>
      </c>
      <c r="I62" s="20" t="s">
        <v>15</v>
      </c>
      <c r="J62" s="20" t="s">
        <v>12</v>
      </c>
      <c r="K62" s="20">
        <v>1996</v>
      </c>
      <c r="L62" s="10">
        <f t="shared" ca="1" si="0"/>
        <v>23</v>
      </c>
      <c r="M62" s="11" t="s">
        <v>29</v>
      </c>
      <c r="N62" s="11" t="s">
        <v>8</v>
      </c>
      <c r="O62" s="19" t="str">
        <f t="shared" si="1"/>
        <v>060B315-I</v>
      </c>
      <c r="P62" s="1" t="str">
        <f t="shared" si="2"/>
        <v>09/07/1996</v>
      </c>
    </row>
    <row r="63" spans="2:16" s="16" customFormat="1">
      <c r="B63" s="18" t="s">
        <v>181</v>
      </c>
      <c r="C63" s="13" t="s">
        <v>25</v>
      </c>
      <c r="D63" s="13">
        <v>15</v>
      </c>
      <c r="E63" s="13" t="s">
        <v>26</v>
      </c>
      <c r="F63" s="13" t="s">
        <v>27</v>
      </c>
      <c r="G63" s="13">
        <v>76609328</v>
      </c>
      <c r="H63" s="12" t="s">
        <v>91</v>
      </c>
      <c r="I63" s="20">
        <v>20</v>
      </c>
      <c r="J63" s="20">
        <v>12</v>
      </c>
      <c r="K63" s="20">
        <v>1997</v>
      </c>
      <c r="L63" s="14">
        <f t="shared" ca="1" si="0"/>
        <v>21</v>
      </c>
      <c r="M63" s="15" t="s">
        <v>29</v>
      </c>
      <c r="N63" s="15" t="s">
        <v>7</v>
      </c>
      <c r="O63" s="19" t="str">
        <f t="shared" si="1"/>
        <v>061B315-I</v>
      </c>
      <c r="P63" s="1" t="str">
        <f t="shared" si="2"/>
        <v>20/12/1997</v>
      </c>
    </row>
    <row r="64" spans="2:16">
      <c r="B64" s="18" t="s">
        <v>182</v>
      </c>
      <c r="C64" s="7" t="s">
        <v>25</v>
      </c>
      <c r="D64" s="7">
        <v>15</v>
      </c>
      <c r="E64" s="7" t="s">
        <v>26</v>
      </c>
      <c r="F64" s="7" t="s">
        <v>27</v>
      </c>
      <c r="G64" s="8">
        <v>75153840</v>
      </c>
      <c r="H64" s="9" t="s">
        <v>92</v>
      </c>
      <c r="I64" s="20" t="s">
        <v>15</v>
      </c>
      <c r="J64" s="20" t="s">
        <v>3</v>
      </c>
      <c r="K64" s="20">
        <v>1998</v>
      </c>
      <c r="L64" s="10">
        <f t="shared" ca="1" si="0"/>
        <v>21</v>
      </c>
      <c r="M64" s="11" t="s">
        <v>29</v>
      </c>
      <c r="N64" s="11" t="s">
        <v>8</v>
      </c>
      <c r="O64" s="19" t="str">
        <f t="shared" si="1"/>
        <v>062B315-I</v>
      </c>
      <c r="P64" s="1" t="str">
        <f t="shared" si="2"/>
        <v>09/02/1998</v>
      </c>
    </row>
    <row r="65" spans="2:16">
      <c r="B65" s="18" t="s">
        <v>183</v>
      </c>
      <c r="C65" s="7" t="s">
        <v>25</v>
      </c>
      <c r="D65" s="7">
        <v>15</v>
      </c>
      <c r="E65" s="7" t="s">
        <v>26</v>
      </c>
      <c r="F65" s="7" t="s">
        <v>27</v>
      </c>
      <c r="G65" s="8">
        <v>75558707</v>
      </c>
      <c r="H65" s="9" t="s">
        <v>93</v>
      </c>
      <c r="I65" s="20" t="s">
        <v>3</v>
      </c>
      <c r="J65" s="20" t="s">
        <v>3</v>
      </c>
      <c r="K65" s="20">
        <v>1997</v>
      </c>
      <c r="L65" s="10">
        <f t="shared" ca="1" si="0"/>
        <v>22</v>
      </c>
      <c r="M65" s="11" t="s">
        <v>29</v>
      </c>
      <c r="N65" s="11" t="s">
        <v>30</v>
      </c>
      <c r="O65" s="19" t="str">
        <f t="shared" si="1"/>
        <v>063B315-I</v>
      </c>
      <c r="P65" s="1" t="str">
        <f t="shared" si="2"/>
        <v>02/02/1997</v>
      </c>
    </row>
    <row r="66" spans="2:16" s="16" customFormat="1">
      <c r="B66" s="18" t="s">
        <v>184</v>
      </c>
      <c r="C66" s="13" t="s">
        <v>25</v>
      </c>
      <c r="D66" s="13">
        <v>15</v>
      </c>
      <c r="E66" s="13" t="s">
        <v>26</v>
      </c>
      <c r="F66" s="13" t="s">
        <v>27</v>
      </c>
      <c r="G66" s="13">
        <v>73144252</v>
      </c>
      <c r="H66" s="12" t="s">
        <v>94</v>
      </c>
      <c r="I66" s="20" t="s">
        <v>6</v>
      </c>
      <c r="J66" s="20" t="s">
        <v>10</v>
      </c>
      <c r="K66" s="20">
        <v>1998</v>
      </c>
      <c r="L66" s="14">
        <f t="shared" ca="1" si="0"/>
        <v>21</v>
      </c>
      <c r="M66" s="15" t="s">
        <v>29</v>
      </c>
      <c r="N66" s="15" t="s">
        <v>8</v>
      </c>
      <c r="O66" s="19" t="str">
        <f t="shared" si="1"/>
        <v>064B315-I</v>
      </c>
      <c r="P66" s="1" t="str">
        <f t="shared" si="2"/>
        <v>04/06/1998</v>
      </c>
    </row>
    <row r="67" spans="2:16">
      <c r="B67" s="18" t="s">
        <v>185</v>
      </c>
      <c r="C67" s="7" t="s">
        <v>25</v>
      </c>
      <c r="D67" s="7">
        <v>15</v>
      </c>
      <c r="E67" s="7" t="s">
        <v>26</v>
      </c>
      <c r="F67" s="7" t="s">
        <v>27</v>
      </c>
      <c r="G67" s="8">
        <v>73248193</v>
      </c>
      <c r="H67" s="9" t="s">
        <v>95</v>
      </c>
      <c r="I67" s="20" t="s">
        <v>1</v>
      </c>
      <c r="J67" s="20" t="s">
        <v>6</v>
      </c>
      <c r="K67" s="20">
        <v>1996</v>
      </c>
      <c r="L67" s="10">
        <f t="shared" ref="L67:L90" ca="1" si="3">DATEDIF((I67&amp;"/"&amp;J67&amp;"/"&amp;K67),TODAY(),"y")</f>
        <v>23</v>
      </c>
      <c r="M67" s="11" t="s">
        <v>29</v>
      </c>
      <c r="N67" s="11" t="s">
        <v>13</v>
      </c>
      <c r="O67" s="19" t="str">
        <f t="shared" si="1"/>
        <v>065B315-I</v>
      </c>
      <c r="P67" s="1" t="str">
        <f t="shared" si="2"/>
        <v>01/04/1996</v>
      </c>
    </row>
    <row r="68" spans="2:16">
      <c r="B68" s="18" t="s">
        <v>186</v>
      </c>
      <c r="C68" s="7" t="s">
        <v>25</v>
      </c>
      <c r="D68" s="7">
        <v>15</v>
      </c>
      <c r="E68" s="7" t="s">
        <v>26</v>
      </c>
      <c r="F68" s="7" t="s">
        <v>27</v>
      </c>
      <c r="G68" s="8">
        <v>73116670</v>
      </c>
      <c r="H68" s="9" t="s">
        <v>96</v>
      </c>
      <c r="I68" s="20">
        <v>17</v>
      </c>
      <c r="J68" s="20" t="s">
        <v>14</v>
      </c>
      <c r="K68" s="20">
        <v>1996</v>
      </c>
      <c r="L68" s="10">
        <f t="shared" ca="1" si="3"/>
        <v>23</v>
      </c>
      <c r="M68" s="11" t="s">
        <v>29</v>
      </c>
      <c r="N68" s="11" t="s">
        <v>11</v>
      </c>
      <c r="O68" s="19" t="str">
        <f t="shared" ref="O68:O90" si="4">CONCATENATE(B68,C68,D68,E68,F68)</f>
        <v>066B315-I</v>
      </c>
      <c r="P68" s="1" t="str">
        <f t="shared" ref="P68:P90" si="5">CONCATENATE(I68,"/",J68,"/",K68)</f>
        <v>17/08/1996</v>
      </c>
    </row>
    <row r="69" spans="2:16">
      <c r="B69" s="18" t="s">
        <v>187</v>
      </c>
      <c r="C69" s="7" t="s">
        <v>25</v>
      </c>
      <c r="D69" s="7">
        <v>15</v>
      </c>
      <c r="E69" s="7" t="s">
        <v>26</v>
      </c>
      <c r="F69" s="7" t="s">
        <v>27</v>
      </c>
      <c r="G69" s="8">
        <v>76957590</v>
      </c>
      <c r="H69" s="9" t="s">
        <v>97</v>
      </c>
      <c r="I69" s="20">
        <v>30</v>
      </c>
      <c r="J69" s="20">
        <v>10</v>
      </c>
      <c r="K69" s="20">
        <v>1995</v>
      </c>
      <c r="L69" s="10">
        <f t="shared" ca="1" si="3"/>
        <v>23</v>
      </c>
      <c r="M69" s="11" t="s">
        <v>29</v>
      </c>
      <c r="N69" s="11" t="s">
        <v>30</v>
      </c>
      <c r="O69" s="19" t="str">
        <f t="shared" si="4"/>
        <v>067B315-I</v>
      </c>
      <c r="P69" s="1" t="str">
        <f t="shared" si="5"/>
        <v>30/10/1995</v>
      </c>
    </row>
    <row r="70" spans="2:16">
      <c r="B70" s="18" t="s">
        <v>188</v>
      </c>
      <c r="C70" s="7" t="s">
        <v>25</v>
      </c>
      <c r="D70" s="7">
        <v>15</v>
      </c>
      <c r="E70" s="7" t="s">
        <v>26</v>
      </c>
      <c r="F70" s="7" t="s">
        <v>27</v>
      </c>
      <c r="G70" s="8">
        <v>76801316</v>
      </c>
      <c r="H70" s="9" t="s">
        <v>98</v>
      </c>
      <c r="I70" s="20">
        <v>27</v>
      </c>
      <c r="J70" s="20" t="s">
        <v>5</v>
      </c>
      <c r="K70" s="20">
        <v>1996</v>
      </c>
      <c r="L70" s="10">
        <f t="shared" ca="1" si="3"/>
        <v>23</v>
      </c>
      <c r="M70" s="11" t="s">
        <v>29</v>
      </c>
      <c r="N70" s="11" t="s">
        <v>30</v>
      </c>
      <c r="O70" s="19" t="str">
        <f t="shared" si="4"/>
        <v>068B315-I</v>
      </c>
      <c r="P70" s="1" t="str">
        <f t="shared" si="5"/>
        <v>27/03/1996</v>
      </c>
    </row>
    <row r="71" spans="2:16">
      <c r="B71" s="18" t="s">
        <v>189</v>
      </c>
      <c r="C71" s="7" t="s">
        <v>25</v>
      </c>
      <c r="D71" s="7">
        <v>15</v>
      </c>
      <c r="E71" s="7" t="s">
        <v>26</v>
      </c>
      <c r="F71" s="7" t="s">
        <v>27</v>
      </c>
      <c r="G71" s="8">
        <v>71965965</v>
      </c>
      <c r="H71" s="9" t="s">
        <v>99</v>
      </c>
      <c r="I71" s="20" t="s">
        <v>15</v>
      </c>
      <c r="J71" s="20" t="s">
        <v>1</v>
      </c>
      <c r="K71" s="20">
        <v>1997</v>
      </c>
      <c r="L71" s="10">
        <f t="shared" ca="1" si="3"/>
        <v>22</v>
      </c>
      <c r="M71" s="11" t="s">
        <v>29</v>
      </c>
      <c r="N71" s="11" t="s">
        <v>17</v>
      </c>
      <c r="O71" s="19" t="str">
        <f t="shared" si="4"/>
        <v>069B315-I</v>
      </c>
      <c r="P71" s="1" t="str">
        <f t="shared" si="5"/>
        <v>09/01/1997</v>
      </c>
    </row>
    <row r="72" spans="2:16">
      <c r="B72" s="18" t="s">
        <v>190</v>
      </c>
      <c r="C72" s="7" t="s">
        <v>25</v>
      </c>
      <c r="D72" s="7">
        <v>15</v>
      </c>
      <c r="E72" s="7" t="s">
        <v>26</v>
      </c>
      <c r="F72" s="7" t="s">
        <v>27</v>
      </c>
      <c r="G72" s="8">
        <v>75259804</v>
      </c>
      <c r="H72" s="9" t="s">
        <v>100</v>
      </c>
      <c r="I72" s="20" t="s">
        <v>3</v>
      </c>
      <c r="J72" s="20" t="s">
        <v>3</v>
      </c>
      <c r="K72" s="20">
        <v>1997</v>
      </c>
      <c r="L72" s="10">
        <f t="shared" ca="1" si="3"/>
        <v>22</v>
      </c>
      <c r="M72" s="11" t="s">
        <v>29</v>
      </c>
      <c r="N72" s="11" t="s">
        <v>16</v>
      </c>
      <c r="O72" s="19" t="str">
        <f t="shared" si="4"/>
        <v>070B315-I</v>
      </c>
      <c r="P72" s="1" t="str">
        <f t="shared" si="5"/>
        <v>02/02/1997</v>
      </c>
    </row>
    <row r="73" spans="2:16">
      <c r="B73" s="18" t="s">
        <v>191</v>
      </c>
      <c r="C73" s="7" t="s">
        <v>25</v>
      </c>
      <c r="D73" s="7">
        <v>15</v>
      </c>
      <c r="E73" s="7" t="s">
        <v>26</v>
      </c>
      <c r="F73" s="7" t="s">
        <v>27</v>
      </c>
      <c r="G73" s="8">
        <v>75355001</v>
      </c>
      <c r="H73" s="9" t="s">
        <v>101</v>
      </c>
      <c r="I73" s="20">
        <v>12</v>
      </c>
      <c r="J73" s="20" t="s">
        <v>9</v>
      </c>
      <c r="K73" s="20">
        <v>1998</v>
      </c>
      <c r="L73" s="10">
        <f t="shared" ca="1" si="3"/>
        <v>21</v>
      </c>
      <c r="M73" s="11" t="s">
        <v>29</v>
      </c>
      <c r="N73" s="11" t="s">
        <v>16</v>
      </c>
      <c r="O73" s="19" t="str">
        <f t="shared" si="4"/>
        <v>071B315-I</v>
      </c>
      <c r="P73" s="1" t="str">
        <f t="shared" si="5"/>
        <v>12/05/1998</v>
      </c>
    </row>
    <row r="74" spans="2:16">
      <c r="B74" s="18" t="s">
        <v>192</v>
      </c>
      <c r="C74" s="7" t="s">
        <v>25</v>
      </c>
      <c r="D74" s="7">
        <v>15</v>
      </c>
      <c r="E74" s="7" t="s">
        <v>26</v>
      </c>
      <c r="F74" s="7" t="s">
        <v>27</v>
      </c>
      <c r="G74" s="8">
        <v>70253909</v>
      </c>
      <c r="H74" s="9" t="s">
        <v>102</v>
      </c>
      <c r="I74" s="20">
        <v>23</v>
      </c>
      <c r="J74" s="20" t="s">
        <v>5</v>
      </c>
      <c r="K74" s="20">
        <v>1998</v>
      </c>
      <c r="L74" s="10">
        <f t="shared" ca="1" si="3"/>
        <v>21</v>
      </c>
      <c r="M74" s="11" t="s">
        <v>29</v>
      </c>
      <c r="N74" s="11" t="s">
        <v>8</v>
      </c>
      <c r="O74" s="19" t="str">
        <f t="shared" si="4"/>
        <v>072B315-I</v>
      </c>
      <c r="P74" s="1" t="str">
        <f t="shared" si="5"/>
        <v>23/03/1998</v>
      </c>
    </row>
    <row r="75" spans="2:16">
      <c r="B75" s="18" t="s">
        <v>193</v>
      </c>
      <c r="C75" s="7" t="s">
        <v>25</v>
      </c>
      <c r="D75" s="7">
        <v>15</v>
      </c>
      <c r="E75" s="7" t="s">
        <v>26</v>
      </c>
      <c r="F75" s="7" t="s">
        <v>27</v>
      </c>
      <c r="G75" s="8">
        <v>72558565</v>
      </c>
      <c r="H75" s="9" t="s">
        <v>103</v>
      </c>
      <c r="I75" s="20" t="s">
        <v>10</v>
      </c>
      <c r="J75" s="20">
        <v>11</v>
      </c>
      <c r="K75" s="20">
        <v>1993</v>
      </c>
      <c r="L75" s="10">
        <f t="shared" ca="1" si="3"/>
        <v>25</v>
      </c>
      <c r="M75" s="11" t="s">
        <v>18</v>
      </c>
      <c r="N75" s="11" t="s">
        <v>8</v>
      </c>
      <c r="O75" s="19" t="str">
        <f t="shared" si="4"/>
        <v>073B315-I</v>
      </c>
      <c r="P75" s="1" t="str">
        <f t="shared" si="5"/>
        <v>06/11/1993</v>
      </c>
    </row>
    <row r="76" spans="2:16">
      <c r="B76" s="18" t="s">
        <v>194</v>
      </c>
      <c r="C76" s="7" t="s">
        <v>25</v>
      </c>
      <c r="D76" s="7">
        <v>15</v>
      </c>
      <c r="E76" s="7" t="s">
        <v>26</v>
      </c>
      <c r="F76" s="7" t="s">
        <v>27</v>
      </c>
      <c r="G76" s="8">
        <v>76585677</v>
      </c>
      <c r="H76" s="9" t="s">
        <v>104</v>
      </c>
      <c r="I76" s="20" t="s">
        <v>1</v>
      </c>
      <c r="J76" s="20">
        <v>11</v>
      </c>
      <c r="K76" s="20">
        <v>1995</v>
      </c>
      <c r="L76" s="10">
        <f t="shared" ca="1" si="3"/>
        <v>23</v>
      </c>
      <c r="M76" s="11" t="s">
        <v>29</v>
      </c>
      <c r="N76" s="11" t="s">
        <v>11</v>
      </c>
      <c r="O76" s="19" t="str">
        <f t="shared" si="4"/>
        <v>074B315-I</v>
      </c>
      <c r="P76" s="1" t="str">
        <f t="shared" si="5"/>
        <v>01/11/1995</v>
      </c>
    </row>
    <row r="77" spans="2:16">
      <c r="B77" s="18" t="s">
        <v>195</v>
      </c>
      <c r="C77" s="7" t="s">
        <v>25</v>
      </c>
      <c r="D77" s="7">
        <v>15</v>
      </c>
      <c r="E77" s="7" t="s">
        <v>26</v>
      </c>
      <c r="F77" s="7" t="s">
        <v>27</v>
      </c>
      <c r="G77" s="8">
        <v>60320053</v>
      </c>
      <c r="H77" s="9" t="s">
        <v>105</v>
      </c>
      <c r="I77" s="20">
        <v>14</v>
      </c>
      <c r="J77" s="20" t="s">
        <v>3</v>
      </c>
      <c r="K77" s="20">
        <v>1995</v>
      </c>
      <c r="L77" s="10">
        <f t="shared" ca="1" si="3"/>
        <v>24</v>
      </c>
      <c r="M77" s="11" t="s">
        <v>29</v>
      </c>
      <c r="N77" s="11" t="s">
        <v>8</v>
      </c>
      <c r="O77" s="19" t="str">
        <f t="shared" si="4"/>
        <v>075B315-I</v>
      </c>
      <c r="P77" s="1" t="str">
        <f t="shared" si="5"/>
        <v>14/02/1995</v>
      </c>
    </row>
    <row r="78" spans="2:16">
      <c r="B78" s="18" t="s">
        <v>196</v>
      </c>
      <c r="C78" s="7" t="s">
        <v>25</v>
      </c>
      <c r="D78" s="7">
        <v>15</v>
      </c>
      <c r="E78" s="7" t="s">
        <v>26</v>
      </c>
      <c r="F78" s="7" t="s">
        <v>27</v>
      </c>
      <c r="G78" s="8">
        <v>76640838</v>
      </c>
      <c r="H78" s="9" t="s">
        <v>106</v>
      </c>
      <c r="I78" s="20" t="s">
        <v>10</v>
      </c>
      <c r="J78" s="20">
        <v>11</v>
      </c>
      <c r="K78" s="20">
        <v>1998</v>
      </c>
      <c r="L78" s="10">
        <f t="shared" ca="1" si="3"/>
        <v>20</v>
      </c>
      <c r="M78" s="11" t="s">
        <v>29</v>
      </c>
      <c r="N78" s="11" t="s">
        <v>8</v>
      </c>
      <c r="O78" s="19" t="str">
        <f t="shared" si="4"/>
        <v>076B315-I</v>
      </c>
      <c r="P78" s="1" t="str">
        <f t="shared" si="5"/>
        <v>06/11/1998</v>
      </c>
    </row>
    <row r="79" spans="2:16">
      <c r="B79" s="18" t="s">
        <v>197</v>
      </c>
      <c r="C79" s="7" t="s">
        <v>25</v>
      </c>
      <c r="D79" s="7">
        <v>15</v>
      </c>
      <c r="E79" s="7" t="s">
        <v>26</v>
      </c>
      <c r="F79" s="7" t="s">
        <v>27</v>
      </c>
      <c r="G79" s="8">
        <v>48102662</v>
      </c>
      <c r="H79" s="9" t="s">
        <v>107</v>
      </c>
      <c r="I79" s="20">
        <v>23</v>
      </c>
      <c r="J79" s="20" t="s">
        <v>14</v>
      </c>
      <c r="K79" s="20">
        <v>1993</v>
      </c>
      <c r="L79" s="10">
        <f t="shared" ca="1" si="3"/>
        <v>26</v>
      </c>
      <c r="M79" s="11" t="s">
        <v>18</v>
      </c>
      <c r="N79" s="11" t="s">
        <v>30</v>
      </c>
      <c r="O79" s="19" t="str">
        <f t="shared" si="4"/>
        <v>077B315-I</v>
      </c>
      <c r="P79" s="1" t="str">
        <f t="shared" si="5"/>
        <v>23/08/1993</v>
      </c>
    </row>
    <row r="80" spans="2:16">
      <c r="B80" s="18" t="s">
        <v>198</v>
      </c>
      <c r="C80" s="7" t="s">
        <v>25</v>
      </c>
      <c r="D80" s="7">
        <v>15</v>
      </c>
      <c r="E80" s="7" t="s">
        <v>26</v>
      </c>
      <c r="F80" s="7" t="s">
        <v>27</v>
      </c>
      <c r="G80" s="8">
        <v>73512242</v>
      </c>
      <c r="H80" s="9" t="s">
        <v>108</v>
      </c>
      <c r="I80" s="20">
        <v>20</v>
      </c>
      <c r="J80" s="20">
        <v>10</v>
      </c>
      <c r="K80" s="20">
        <v>1998</v>
      </c>
      <c r="L80" s="10">
        <f t="shared" ca="1" si="3"/>
        <v>20</v>
      </c>
      <c r="M80" s="11" t="s">
        <v>18</v>
      </c>
      <c r="N80" s="11" t="s">
        <v>8</v>
      </c>
      <c r="O80" s="19" t="str">
        <f t="shared" si="4"/>
        <v>078B315-I</v>
      </c>
      <c r="P80" s="1" t="str">
        <f t="shared" si="5"/>
        <v>20/10/1998</v>
      </c>
    </row>
    <row r="81" spans="2:16" s="16" customFormat="1">
      <c r="B81" s="18" t="s">
        <v>199</v>
      </c>
      <c r="C81" s="13" t="s">
        <v>25</v>
      </c>
      <c r="D81" s="13">
        <v>15</v>
      </c>
      <c r="E81" s="13" t="s">
        <v>26</v>
      </c>
      <c r="F81" s="13" t="s">
        <v>27</v>
      </c>
      <c r="G81" s="13">
        <v>70086854</v>
      </c>
      <c r="H81" s="12" t="s">
        <v>109</v>
      </c>
      <c r="I81" s="20">
        <v>17</v>
      </c>
      <c r="J81" s="20">
        <v>12</v>
      </c>
      <c r="K81" s="20">
        <v>1994</v>
      </c>
      <c r="L81" s="14">
        <f t="shared" ca="1" si="3"/>
        <v>24</v>
      </c>
      <c r="M81" s="15" t="s">
        <v>29</v>
      </c>
      <c r="N81" s="15" t="s">
        <v>4</v>
      </c>
      <c r="O81" s="19" t="str">
        <f t="shared" si="4"/>
        <v>079B315-I</v>
      </c>
      <c r="P81" s="1" t="str">
        <f t="shared" si="5"/>
        <v>17/12/1994</v>
      </c>
    </row>
    <row r="82" spans="2:16">
      <c r="B82" s="18" t="s">
        <v>200</v>
      </c>
      <c r="C82" s="7" t="s">
        <v>25</v>
      </c>
      <c r="D82" s="7">
        <v>15</v>
      </c>
      <c r="E82" s="7" t="s">
        <v>26</v>
      </c>
      <c r="F82" s="7" t="s">
        <v>27</v>
      </c>
      <c r="G82" s="8">
        <v>73831821</v>
      </c>
      <c r="H82" s="9" t="s">
        <v>110</v>
      </c>
      <c r="I82" s="20" t="s">
        <v>5</v>
      </c>
      <c r="J82" s="20" t="s">
        <v>14</v>
      </c>
      <c r="K82" s="20">
        <v>1994</v>
      </c>
      <c r="L82" s="10">
        <f t="shared" ca="1" si="3"/>
        <v>25</v>
      </c>
      <c r="M82" s="11" t="s">
        <v>18</v>
      </c>
      <c r="N82" s="11" t="s">
        <v>8</v>
      </c>
      <c r="O82" s="19" t="str">
        <f t="shared" si="4"/>
        <v>080B315-I</v>
      </c>
      <c r="P82" s="1" t="str">
        <f t="shared" si="5"/>
        <v>03/08/1994</v>
      </c>
    </row>
    <row r="83" spans="2:16">
      <c r="B83" s="18" t="s">
        <v>201</v>
      </c>
      <c r="C83" s="7" t="s">
        <v>25</v>
      </c>
      <c r="D83" s="7">
        <v>15</v>
      </c>
      <c r="E83" s="7" t="s">
        <v>26</v>
      </c>
      <c r="F83" s="7" t="s">
        <v>27</v>
      </c>
      <c r="G83" s="8">
        <v>74430119</v>
      </c>
      <c r="H83" s="9" t="s">
        <v>111</v>
      </c>
      <c r="I83" s="20" t="s">
        <v>12</v>
      </c>
      <c r="J83" s="20" t="s">
        <v>15</v>
      </c>
      <c r="K83" s="20">
        <v>1998</v>
      </c>
      <c r="L83" s="10">
        <f t="shared" ca="1" si="3"/>
        <v>21</v>
      </c>
      <c r="M83" s="11" t="s">
        <v>18</v>
      </c>
      <c r="N83" s="11" t="s">
        <v>8</v>
      </c>
      <c r="O83" s="19" t="str">
        <f t="shared" si="4"/>
        <v>081B315-I</v>
      </c>
      <c r="P83" s="1" t="str">
        <f t="shared" si="5"/>
        <v>07/09/1998</v>
      </c>
    </row>
    <row r="84" spans="2:16">
      <c r="B84" s="18" t="s">
        <v>202</v>
      </c>
      <c r="C84" s="7" t="s">
        <v>25</v>
      </c>
      <c r="D84" s="7">
        <v>15</v>
      </c>
      <c r="E84" s="7" t="s">
        <v>26</v>
      </c>
      <c r="F84" s="7" t="s">
        <v>27</v>
      </c>
      <c r="G84" s="8">
        <v>71248824</v>
      </c>
      <c r="H84" s="9" t="s">
        <v>112</v>
      </c>
      <c r="I84" s="20" t="s">
        <v>1</v>
      </c>
      <c r="J84" s="20">
        <v>10</v>
      </c>
      <c r="K84" s="20">
        <v>1997</v>
      </c>
      <c r="L84" s="10">
        <f t="shared" ca="1" si="3"/>
        <v>22</v>
      </c>
      <c r="M84" s="11" t="s">
        <v>29</v>
      </c>
      <c r="N84" s="11" t="s">
        <v>4</v>
      </c>
      <c r="O84" s="19" t="str">
        <f t="shared" si="4"/>
        <v>082B315-I</v>
      </c>
      <c r="P84" s="1" t="str">
        <f t="shared" si="5"/>
        <v>01/10/1997</v>
      </c>
    </row>
    <row r="85" spans="2:16">
      <c r="B85" s="18" t="s">
        <v>203</v>
      </c>
      <c r="C85" s="7" t="s">
        <v>25</v>
      </c>
      <c r="D85" s="7">
        <v>15</v>
      </c>
      <c r="E85" s="7" t="s">
        <v>26</v>
      </c>
      <c r="F85" s="7" t="s">
        <v>27</v>
      </c>
      <c r="G85" s="8">
        <v>72383572</v>
      </c>
      <c r="H85" s="9" t="s">
        <v>113</v>
      </c>
      <c r="I85" s="20" t="s">
        <v>5</v>
      </c>
      <c r="J85" s="20" t="s">
        <v>1</v>
      </c>
      <c r="K85" s="20">
        <v>1997</v>
      </c>
      <c r="L85" s="10">
        <f t="shared" ca="1" si="3"/>
        <v>22</v>
      </c>
      <c r="M85" s="11" t="s">
        <v>29</v>
      </c>
      <c r="N85" s="11" t="s">
        <v>4</v>
      </c>
      <c r="O85" s="19" t="str">
        <f t="shared" si="4"/>
        <v>083B315-I</v>
      </c>
      <c r="P85" s="1" t="str">
        <f t="shared" si="5"/>
        <v>03/01/1997</v>
      </c>
    </row>
    <row r="86" spans="2:16">
      <c r="B86" s="18" t="s">
        <v>204</v>
      </c>
      <c r="C86" s="7" t="s">
        <v>25</v>
      </c>
      <c r="D86" s="7">
        <v>15</v>
      </c>
      <c r="E86" s="7" t="s">
        <v>26</v>
      </c>
      <c r="F86" s="7" t="s">
        <v>27</v>
      </c>
      <c r="G86" s="8">
        <v>76207499</v>
      </c>
      <c r="H86" s="9" t="s">
        <v>114</v>
      </c>
      <c r="I86" s="20">
        <v>16</v>
      </c>
      <c r="J86" s="20" t="s">
        <v>10</v>
      </c>
      <c r="K86" s="20">
        <v>1997</v>
      </c>
      <c r="L86" s="10">
        <f t="shared" ca="1" si="3"/>
        <v>22</v>
      </c>
      <c r="M86" s="11" t="s">
        <v>29</v>
      </c>
      <c r="N86" s="11" t="s">
        <v>11</v>
      </c>
      <c r="O86" s="19" t="str">
        <f t="shared" si="4"/>
        <v>084B315-I</v>
      </c>
      <c r="P86" s="1" t="str">
        <f t="shared" si="5"/>
        <v>16/06/1997</v>
      </c>
    </row>
    <row r="87" spans="2:16">
      <c r="B87" s="18" t="s">
        <v>205</v>
      </c>
      <c r="C87" s="7" t="s">
        <v>25</v>
      </c>
      <c r="D87" s="7">
        <v>15</v>
      </c>
      <c r="E87" s="7" t="s">
        <v>26</v>
      </c>
      <c r="F87" s="7" t="s">
        <v>27</v>
      </c>
      <c r="G87" s="8">
        <v>73863803</v>
      </c>
      <c r="H87" s="9" t="s">
        <v>115</v>
      </c>
      <c r="I87" s="20">
        <v>28</v>
      </c>
      <c r="J87" s="20">
        <v>10</v>
      </c>
      <c r="K87" s="20">
        <v>1997</v>
      </c>
      <c r="L87" s="10">
        <f t="shared" ca="1" si="3"/>
        <v>21</v>
      </c>
      <c r="M87" s="11" t="s">
        <v>29</v>
      </c>
      <c r="N87" s="11" t="s">
        <v>11</v>
      </c>
      <c r="O87" s="19" t="str">
        <f t="shared" si="4"/>
        <v>085B315-I</v>
      </c>
      <c r="P87" s="1" t="str">
        <f t="shared" si="5"/>
        <v>28/10/1997</v>
      </c>
    </row>
    <row r="88" spans="2:16">
      <c r="B88" s="18" t="s">
        <v>206</v>
      </c>
      <c r="C88" s="7" t="s">
        <v>25</v>
      </c>
      <c r="D88" s="7">
        <v>15</v>
      </c>
      <c r="E88" s="7" t="s">
        <v>26</v>
      </c>
      <c r="F88" s="7" t="s">
        <v>27</v>
      </c>
      <c r="G88" s="8">
        <v>71080778</v>
      </c>
      <c r="H88" s="9" t="s">
        <v>116</v>
      </c>
      <c r="I88" s="20" t="s">
        <v>3</v>
      </c>
      <c r="J88" s="20">
        <v>12</v>
      </c>
      <c r="K88" s="20">
        <v>1997</v>
      </c>
      <c r="L88" s="10">
        <f t="shared" ca="1" si="3"/>
        <v>21</v>
      </c>
      <c r="M88" s="11" t="s">
        <v>29</v>
      </c>
      <c r="N88" s="11" t="s">
        <v>8</v>
      </c>
      <c r="O88" s="19" t="str">
        <f t="shared" si="4"/>
        <v>086B315-I</v>
      </c>
      <c r="P88" s="1" t="str">
        <f t="shared" si="5"/>
        <v>02/12/1997</v>
      </c>
    </row>
    <row r="89" spans="2:16">
      <c r="B89" s="18" t="s">
        <v>207</v>
      </c>
      <c r="C89" s="7" t="s">
        <v>25</v>
      </c>
      <c r="D89" s="7">
        <v>15</v>
      </c>
      <c r="E89" s="7" t="s">
        <v>26</v>
      </c>
      <c r="F89" s="7" t="s">
        <v>27</v>
      </c>
      <c r="G89" s="8">
        <v>71616271</v>
      </c>
      <c r="H89" s="9" t="s">
        <v>117</v>
      </c>
      <c r="I89" s="20">
        <v>17</v>
      </c>
      <c r="J89" s="20">
        <v>10</v>
      </c>
      <c r="K89" s="20">
        <v>1996</v>
      </c>
      <c r="L89" s="10">
        <f t="shared" ca="1" si="3"/>
        <v>22</v>
      </c>
      <c r="M89" s="11" t="s">
        <v>29</v>
      </c>
      <c r="N89" s="11" t="s">
        <v>30</v>
      </c>
      <c r="O89" s="19" t="str">
        <f t="shared" si="4"/>
        <v>087B315-I</v>
      </c>
      <c r="P89" s="1" t="str">
        <f t="shared" si="5"/>
        <v>17/10/1996</v>
      </c>
    </row>
    <row r="90" spans="2:16">
      <c r="B90" s="18" t="s">
        <v>208</v>
      </c>
      <c r="C90" s="7" t="s">
        <v>25</v>
      </c>
      <c r="D90" s="7">
        <v>15</v>
      </c>
      <c r="E90" s="7" t="s">
        <v>26</v>
      </c>
      <c r="F90" s="7" t="s">
        <v>27</v>
      </c>
      <c r="G90" s="8">
        <v>70794574</v>
      </c>
      <c r="H90" s="9" t="s">
        <v>118</v>
      </c>
      <c r="I90" s="20">
        <v>17</v>
      </c>
      <c r="J90" s="20">
        <v>12</v>
      </c>
      <c r="K90" s="20">
        <v>1997</v>
      </c>
      <c r="L90" s="10">
        <f t="shared" ca="1" si="3"/>
        <v>21</v>
      </c>
      <c r="M90" s="11" t="s">
        <v>29</v>
      </c>
      <c r="N90" s="11" t="s">
        <v>30</v>
      </c>
      <c r="O90" s="19" t="str">
        <f t="shared" si="4"/>
        <v>088B315-I</v>
      </c>
      <c r="P90" s="1" t="str">
        <f t="shared" si="5"/>
        <v>17/12/1997</v>
      </c>
    </row>
  </sheetData>
  <conditionalFormatting sqref="L3:L90">
    <cfRule type="cellIs" dxfId="0" priority="1" stopIfTrue="1" operator="greaterThan">
      <formula>1</formula>
    </cfRule>
  </conditionalFormatting>
  <pageMargins left="0.43" right="0.6" top="0.74803149606299213" bottom="0.74803149606299213" header="0.31496062992125984" footer="0.31496062992125984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II SEMESTRE AS - 2019-II</vt:lpstr>
      <vt:lpstr>IV SEMESTRE AS - 2019-II</vt:lpstr>
      <vt:lpstr>Empresas_Invi</vt:lpstr>
      <vt:lpstr>Datos de Becarios 2015 (2)</vt:lpstr>
    </vt:vector>
  </TitlesOfParts>
  <Company>ESCUELA AGRARIA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Ochoa</dc:creator>
  <cp:lastModifiedBy>Giancarlo</cp:lastModifiedBy>
  <cp:lastPrinted>2019-08-13T22:43:11Z</cp:lastPrinted>
  <dcterms:created xsi:type="dcterms:W3CDTF">2017-02-22T23:43:55Z</dcterms:created>
  <dcterms:modified xsi:type="dcterms:W3CDTF">2019-10-04T14:14:31Z</dcterms:modified>
</cp:coreProperties>
</file>