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CaseStudy_Hydrogen\"/>
    </mc:Choice>
  </mc:AlternateContent>
  <xr:revisionPtr revIDLastSave="0" documentId="13_ncr:1_{78752423-949A-4E6E-B3C8-23274B5FAA34}" xr6:coauthVersionLast="47" xr6:coauthVersionMax="47" xr10:uidLastSave="{00000000-0000-0000-0000-000000000000}"/>
  <bookViews>
    <workbookView xWindow="-110" yWindow="-110" windowWidth="19420" windowHeight="10420" firstSheet="2" activeTab="3" xr2:uid="{2B492C92-D978-4E06-8446-4B3CA56EAEDE}"/>
  </bookViews>
  <sheets>
    <sheet name="Basecase" sheetId="15" r:id="rId1"/>
    <sheet name="PNIEC+GREEN DEAL+BAN LS H2" sheetId="18" r:id="rId2"/>
    <sheet name="PNIEC+GREEN DEAL+BAN AS H2" sheetId="17" r:id="rId3"/>
    <sheet name="PNIEC+GREEN DEAL+BAN HS H2" sheetId="16" r:id="rId4"/>
    <sheet name="Basecase non use " sheetId="3" r:id="rId5"/>
    <sheet name="Stated policies non use" sheetId="11" r:id="rId6"/>
    <sheet name="Stated policies con Ban non us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" i="18" l="1"/>
  <c r="A66" i="18" s="1"/>
  <c r="A67" i="18" s="1"/>
  <c r="A68" i="18" s="1"/>
  <c r="A69" i="18" s="1"/>
  <c r="A70" i="18" s="1"/>
  <c r="A71" i="18" s="1"/>
  <c r="A72" i="18" s="1"/>
  <c r="A73" i="18" s="1"/>
  <c r="A74" i="18" s="1"/>
  <c r="A33" i="18"/>
  <c r="A34" i="18" s="1"/>
  <c r="A35" i="18" s="1"/>
  <c r="A36" i="18" s="1"/>
  <c r="A37" i="18" s="1"/>
  <c r="A38" i="18" s="1"/>
  <c r="A39" i="18" s="1"/>
  <c r="A40" i="18" s="1"/>
  <c r="A32" i="18"/>
  <c r="A31" i="18"/>
  <c r="I11" i="18"/>
  <c r="I12" i="18" s="1"/>
  <c r="H11" i="18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X6" i="18"/>
  <c r="W6" i="18"/>
  <c r="V6" i="18"/>
  <c r="U6" i="18"/>
  <c r="F38" i="18" s="1"/>
  <c r="T6" i="18"/>
  <c r="S6" i="18"/>
  <c r="R6" i="18"/>
  <c r="E29" i="18" s="1"/>
  <c r="Q6" i="18"/>
  <c r="P6" i="18"/>
  <c r="E38" i="18" s="1"/>
  <c r="N6" i="18"/>
  <c r="M6" i="18"/>
  <c r="K6" i="18"/>
  <c r="J6" i="18"/>
  <c r="I6" i="18"/>
  <c r="H6" i="18"/>
  <c r="F6" i="18"/>
  <c r="E6" i="18"/>
  <c r="D6" i="18"/>
  <c r="C6" i="18"/>
  <c r="B6" i="18"/>
  <c r="B34" i="18" s="1"/>
  <c r="Y5" i="18"/>
  <c r="Y6" i="18" s="1"/>
  <c r="W5" i="18"/>
  <c r="S5" i="18"/>
  <c r="R5" i="18"/>
  <c r="O5" i="18"/>
  <c r="O6" i="18" s="1"/>
  <c r="M5" i="18"/>
  <c r="L5" i="18"/>
  <c r="L6" i="18" s="1"/>
  <c r="G5" i="18"/>
  <c r="G6" i="18" s="1"/>
  <c r="C5" i="18"/>
  <c r="A65" i="17"/>
  <c r="A66" i="17" s="1"/>
  <c r="A67" i="17" s="1"/>
  <c r="A68" i="17" s="1"/>
  <c r="A69" i="17" s="1"/>
  <c r="A70" i="17" s="1"/>
  <c r="A71" i="17" s="1"/>
  <c r="A72" i="17" s="1"/>
  <c r="A73" i="17" s="1"/>
  <c r="A74" i="17" s="1"/>
  <c r="J37" i="17"/>
  <c r="A31" i="17"/>
  <c r="A32" i="17" s="1"/>
  <c r="A33" i="17" s="1"/>
  <c r="A34" i="17" s="1"/>
  <c r="A35" i="17" s="1"/>
  <c r="A36" i="17" s="1"/>
  <c r="A37" i="17" s="1"/>
  <c r="A38" i="17" s="1"/>
  <c r="A39" i="17" s="1"/>
  <c r="A40" i="17" s="1"/>
  <c r="I11" i="17"/>
  <c r="I12" i="17" s="1"/>
  <c r="H11" i="17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X6" i="17"/>
  <c r="W6" i="17"/>
  <c r="F33" i="17" s="1"/>
  <c r="V6" i="17"/>
  <c r="U6" i="17"/>
  <c r="T6" i="17"/>
  <c r="Q6" i="17"/>
  <c r="P6" i="17"/>
  <c r="O6" i="17"/>
  <c r="N6" i="17"/>
  <c r="L6" i="17"/>
  <c r="D34" i="17" s="1"/>
  <c r="K6" i="17"/>
  <c r="J6" i="17"/>
  <c r="I6" i="17"/>
  <c r="H6" i="17"/>
  <c r="G6" i="17"/>
  <c r="J38" i="17" s="1"/>
  <c r="C38" i="17" s="1"/>
  <c r="F6" i="17"/>
  <c r="E6" i="17"/>
  <c r="D6" i="17"/>
  <c r="B6" i="17"/>
  <c r="B33" i="17" s="1"/>
  <c r="Y5" i="17"/>
  <c r="Y6" i="17" s="1"/>
  <c r="W5" i="17"/>
  <c r="S5" i="17"/>
  <c r="S6" i="17" s="1"/>
  <c r="R5" i="17"/>
  <c r="R6" i="17" s="1"/>
  <c r="O5" i="17"/>
  <c r="M5" i="17"/>
  <c r="M6" i="17" s="1"/>
  <c r="L5" i="17"/>
  <c r="G5" i="17"/>
  <c r="C5" i="17"/>
  <c r="C6" i="17" s="1"/>
  <c r="A65" i="16"/>
  <c r="A66" i="16" s="1"/>
  <c r="A67" i="16" s="1"/>
  <c r="A68" i="16" s="1"/>
  <c r="A69" i="16" s="1"/>
  <c r="A70" i="16" s="1"/>
  <c r="A71" i="16" s="1"/>
  <c r="A72" i="16" s="1"/>
  <c r="A73" i="16" s="1"/>
  <c r="A74" i="16" s="1"/>
  <c r="A31" i="16"/>
  <c r="A32" i="16" s="1"/>
  <c r="A33" i="16" s="1"/>
  <c r="A34" i="16" s="1"/>
  <c r="A35" i="16" s="1"/>
  <c r="A36" i="16" s="1"/>
  <c r="A37" i="16" s="1"/>
  <c r="A38" i="16" s="1"/>
  <c r="A39" i="16" s="1"/>
  <c r="A40" i="16" s="1"/>
  <c r="I11" i="16"/>
  <c r="H11" i="16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X6" i="16"/>
  <c r="V6" i="16"/>
  <c r="U6" i="16"/>
  <c r="T6" i="16"/>
  <c r="R6" i="16"/>
  <c r="Q6" i="16"/>
  <c r="P6" i="16"/>
  <c r="N6" i="16"/>
  <c r="M6" i="16"/>
  <c r="D33" i="16" s="1"/>
  <c r="L6" i="16"/>
  <c r="K6" i="16"/>
  <c r="J6" i="16"/>
  <c r="D35" i="16" s="1"/>
  <c r="I6" i="16"/>
  <c r="H6" i="16"/>
  <c r="F6" i="16"/>
  <c r="E6" i="16"/>
  <c r="D6" i="16"/>
  <c r="B6" i="16"/>
  <c r="Y5" i="16"/>
  <c r="Y6" i="16" s="1"/>
  <c r="W5" i="16"/>
  <c r="W6" i="16" s="1"/>
  <c r="S5" i="16"/>
  <c r="S6" i="16" s="1"/>
  <c r="R5" i="16"/>
  <c r="O5" i="16"/>
  <c r="O6" i="16" s="1"/>
  <c r="M5" i="16"/>
  <c r="L5" i="16"/>
  <c r="G5" i="16"/>
  <c r="G6" i="16" s="1"/>
  <c r="C5" i="16"/>
  <c r="C6" i="16" s="1"/>
  <c r="A70" i="15"/>
  <c r="A71" i="15" s="1"/>
  <c r="A72" i="15" s="1"/>
  <c r="A73" i="15" s="1"/>
  <c r="A74" i="15" s="1"/>
  <c r="B36" i="15"/>
  <c r="C36" i="15"/>
  <c r="D36" i="15"/>
  <c r="E36" i="15"/>
  <c r="F36" i="15"/>
  <c r="B37" i="15"/>
  <c r="C37" i="15"/>
  <c r="D37" i="15"/>
  <c r="E37" i="15"/>
  <c r="F37" i="15"/>
  <c r="B38" i="15"/>
  <c r="C38" i="15"/>
  <c r="D38" i="15"/>
  <c r="E38" i="15"/>
  <c r="F38" i="15"/>
  <c r="B39" i="15"/>
  <c r="C39" i="15"/>
  <c r="D39" i="15"/>
  <c r="E39" i="15"/>
  <c r="F39" i="15"/>
  <c r="B40" i="15"/>
  <c r="C40" i="15"/>
  <c r="D40" i="15"/>
  <c r="E40" i="15"/>
  <c r="F40" i="15"/>
  <c r="A36" i="15"/>
  <c r="A37" i="15"/>
  <c r="A38" i="15" s="1"/>
  <c r="A39" i="15" s="1"/>
  <c r="A40" i="15" s="1"/>
  <c r="J36" i="15"/>
  <c r="J37" i="15"/>
  <c r="J38" i="15"/>
  <c r="J39" i="15"/>
  <c r="J40" i="15"/>
  <c r="A65" i="15"/>
  <c r="A66" i="15" s="1"/>
  <c r="A67" i="15" s="1"/>
  <c r="A68" i="15" s="1"/>
  <c r="A69" i="15" s="1"/>
  <c r="A31" i="15"/>
  <c r="A32" i="15" s="1"/>
  <c r="A33" i="15" s="1"/>
  <c r="A34" i="15" s="1"/>
  <c r="A35" i="15" s="1"/>
  <c r="I11" i="15"/>
  <c r="H11" i="15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X6" i="15"/>
  <c r="V6" i="15"/>
  <c r="U6" i="15"/>
  <c r="T6" i="15"/>
  <c r="Q6" i="15"/>
  <c r="P6" i="15"/>
  <c r="N6" i="15"/>
  <c r="M6" i="15"/>
  <c r="K6" i="15"/>
  <c r="J6" i="15"/>
  <c r="I6" i="15"/>
  <c r="H6" i="15"/>
  <c r="F6" i="15"/>
  <c r="E6" i="15"/>
  <c r="D6" i="15"/>
  <c r="B6" i="15"/>
  <c r="B33" i="15" s="1"/>
  <c r="Y5" i="15"/>
  <c r="Y6" i="15" s="1"/>
  <c r="W5" i="15"/>
  <c r="W6" i="15" s="1"/>
  <c r="S5" i="15"/>
  <c r="S6" i="15" s="1"/>
  <c r="R5" i="15"/>
  <c r="R6" i="15" s="1"/>
  <c r="O5" i="15"/>
  <c r="O6" i="15" s="1"/>
  <c r="M5" i="15"/>
  <c r="L5" i="15"/>
  <c r="L6" i="15" s="1"/>
  <c r="G5" i="15"/>
  <c r="G6" i="15" s="1"/>
  <c r="C5" i="15"/>
  <c r="C6" i="15" s="1"/>
  <c r="X6" i="3"/>
  <c r="V6" i="3"/>
  <c r="U6" i="3"/>
  <c r="T6" i="3"/>
  <c r="S6" i="3"/>
  <c r="R6" i="3"/>
  <c r="Q6" i="3"/>
  <c r="P6" i="3"/>
  <c r="N6" i="3"/>
  <c r="K6" i="3"/>
  <c r="J6" i="3"/>
  <c r="I6" i="3"/>
  <c r="H6" i="3"/>
  <c r="F6" i="3"/>
  <c r="C31" i="3" s="1"/>
  <c r="E6" i="3"/>
  <c r="D6" i="3"/>
  <c r="C6" i="3"/>
  <c r="B6" i="3"/>
  <c r="B36" i="3" s="1"/>
  <c r="Y5" i="3"/>
  <c r="Y6" i="3" s="1"/>
  <c r="W5" i="3"/>
  <c r="W6" i="3" s="1"/>
  <c r="S5" i="3"/>
  <c r="R5" i="3"/>
  <c r="O5" i="3"/>
  <c r="O6" i="3" s="1"/>
  <c r="M5" i="3"/>
  <c r="M6" i="3" s="1"/>
  <c r="L5" i="3"/>
  <c r="L6" i="3" s="1"/>
  <c r="G5" i="3"/>
  <c r="G6" i="3" s="1"/>
  <c r="C5" i="3"/>
  <c r="B31" i="3"/>
  <c r="B39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J12" i="18" l="1"/>
  <c r="C12" i="18" s="1"/>
  <c r="I13" i="18"/>
  <c r="F30" i="18"/>
  <c r="F26" i="18"/>
  <c r="D36" i="18"/>
  <c r="J39" i="18"/>
  <c r="C39" i="18" s="1"/>
  <c r="J31" i="18"/>
  <c r="J40" i="18"/>
  <c r="J32" i="18"/>
  <c r="C32" i="18" s="1"/>
  <c r="J27" i="18"/>
  <c r="J11" i="18"/>
  <c r="J33" i="18"/>
  <c r="J34" i="18"/>
  <c r="J28" i="18"/>
  <c r="J10" i="18"/>
  <c r="J35" i="18"/>
  <c r="C35" i="18" s="1"/>
  <c r="J36" i="18"/>
  <c r="C36" i="18" s="1"/>
  <c r="J29" i="18"/>
  <c r="J25" i="18"/>
  <c r="J37" i="18"/>
  <c r="J38" i="18"/>
  <c r="J30" i="18"/>
  <c r="C30" i="18" s="1"/>
  <c r="J26" i="18"/>
  <c r="D12" i="18"/>
  <c r="D13" i="18"/>
  <c r="D14" i="18"/>
  <c r="D11" i="18"/>
  <c r="C10" i="18"/>
  <c r="E11" i="18"/>
  <c r="E13" i="18"/>
  <c r="E14" i="18"/>
  <c r="E16" i="18"/>
  <c r="E17" i="18"/>
  <c r="E19" i="18"/>
  <c r="E20" i="18"/>
  <c r="E22" i="18"/>
  <c r="E23" i="18"/>
  <c r="E24" i="18"/>
  <c r="E25" i="18"/>
  <c r="C28" i="18"/>
  <c r="B33" i="18"/>
  <c r="C34" i="18"/>
  <c r="D35" i="18"/>
  <c r="E36" i="18"/>
  <c r="F37" i="18"/>
  <c r="D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B27" i="18"/>
  <c r="D28" i="18"/>
  <c r="F29" i="18"/>
  <c r="B32" i="18"/>
  <c r="C33" i="18"/>
  <c r="D34" i="18"/>
  <c r="E35" i="18"/>
  <c r="F36" i="18"/>
  <c r="B40" i="18"/>
  <c r="E10" i="18"/>
  <c r="C27" i="18"/>
  <c r="E28" i="18"/>
  <c r="B31" i="18"/>
  <c r="D33" i="18"/>
  <c r="E34" i="18"/>
  <c r="F35" i="18"/>
  <c r="B39" i="18"/>
  <c r="C40" i="18"/>
  <c r="F10" i="18"/>
  <c r="B26" i="18"/>
  <c r="D27" i="18"/>
  <c r="F28" i="18"/>
  <c r="B30" i="18"/>
  <c r="C31" i="18"/>
  <c r="D32" i="18"/>
  <c r="E33" i="18"/>
  <c r="F34" i="18"/>
  <c r="B38" i="18"/>
  <c r="D40" i="18"/>
  <c r="E32" i="18"/>
  <c r="C26" i="18"/>
  <c r="D31" i="18"/>
  <c r="C38" i="18"/>
  <c r="D39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D26" i="18"/>
  <c r="F27" i="18"/>
  <c r="B29" i="18"/>
  <c r="D30" i="18"/>
  <c r="E31" i="18"/>
  <c r="F32" i="18"/>
  <c r="B36" i="18"/>
  <c r="C37" i="18"/>
  <c r="D38" i="18"/>
  <c r="E39" i="18"/>
  <c r="F40" i="18"/>
  <c r="E27" i="18"/>
  <c r="F33" i="18"/>
  <c r="B37" i="18"/>
  <c r="E40" i="18"/>
  <c r="C11" i="18"/>
  <c r="C25" i="18"/>
  <c r="E26" i="18"/>
  <c r="C29" i="18"/>
  <c r="E30" i="18"/>
  <c r="F31" i="18"/>
  <c r="B35" i="18"/>
  <c r="D37" i="18"/>
  <c r="F39" i="18"/>
  <c r="B10" i="18"/>
  <c r="D15" i="18"/>
  <c r="D16" i="18"/>
  <c r="D17" i="18"/>
  <c r="D18" i="18"/>
  <c r="D19" i="18"/>
  <c r="D20" i="18"/>
  <c r="D21" i="18"/>
  <c r="D22" i="18"/>
  <c r="D23" i="18"/>
  <c r="D24" i="18"/>
  <c r="D25" i="18"/>
  <c r="B28" i="18"/>
  <c r="D29" i="18"/>
  <c r="E37" i="18"/>
  <c r="E12" i="18"/>
  <c r="E15" i="18"/>
  <c r="E18" i="18"/>
  <c r="E21" i="18"/>
  <c r="E35" i="17"/>
  <c r="E40" i="17"/>
  <c r="E32" i="17"/>
  <c r="E27" i="17"/>
  <c r="E36" i="17"/>
  <c r="J12" i="17"/>
  <c r="I13" i="17"/>
  <c r="E10" i="17"/>
  <c r="B32" i="17"/>
  <c r="B37" i="17"/>
  <c r="B40" i="17"/>
  <c r="B27" i="17"/>
  <c r="F25" i="17"/>
  <c r="F16" i="17"/>
  <c r="F36" i="17"/>
  <c r="F24" i="17"/>
  <c r="F14" i="17"/>
  <c r="F29" i="17"/>
  <c r="F22" i="17"/>
  <c r="F17" i="17"/>
  <c r="F11" i="17"/>
  <c r="F18" i="17"/>
  <c r="F23" i="17"/>
  <c r="F19" i="17"/>
  <c r="F15" i="17"/>
  <c r="F21" i="17"/>
  <c r="F13" i="17"/>
  <c r="F20" i="17"/>
  <c r="F12" i="17"/>
  <c r="D35" i="17"/>
  <c r="F37" i="17"/>
  <c r="J25" i="17"/>
  <c r="E28" i="17"/>
  <c r="J29" i="17"/>
  <c r="B31" i="17"/>
  <c r="D33" i="17"/>
  <c r="E34" i="17"/>
  <c r="F35" i="17"/>
  <c r="J36" i="17"/>
  <c r="B39" i="17"/>
  <c r="F10" i="17"/>
  <c r="B26" i="17"/>
  <c r="D27" i="17"/>
  <c r="F28" i="17"/>
  <c r="B30" i="17"/>
  <c r="D32" i="17"/>
  <c r="E33" i="17"/>
  <c r="F34" i="17"/>
  <c r="J35" i="17"/>
  <c r="B38" i="17"/>
  <c r="C39" i="17"/>
  <c r="D40" i="17"/>
  <c r="D10" i="17"/>
  <c r="D28" i="17"/>
  <c r="J10" i="17"/>
  <c r="J11" i="17"/>
  <c r="J28" i="17"/>
  <c r="D31" i="17"/>
  <c r="J34" i="17"/>
  <c r="C34" i="17" s="1"/>
  <c r="D39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D26" i="17"/>
  <c r="F27" i="17"/>
  <c r="B29" i="17"/>
  <c r="D30" i="17"/>
  <c r="E31" i="17"/>
  <c r="F32" i="17"/>
  <c r="J33" i="17"/>
  <c r="C33" i="17" s="1"/>
  <c r="B36" i="17"/>
  <c r="C37" i="17"/>
  <c r="D38" i="17"/>
  <c r="E39" i="17"/>
  <c r="F40" i="17"/>
  <c r="C11" i="17"/>
  <c r="C12" i="17"/>
  <c r="C25" i="17"/>
  <c r="E26" i="17"/>
  <c r="J27" i="17"/>
  <c r="C27" i="17" s="1"/>
  <c r="C29" i="17"/>
  <c r="E30" i="17"/>
  <c r="F31" i="17"/>
  <c r="J32" i="17"/>
  <c r="C32" i="17" s="1"/>
  <c r="B35" i="17"/>
  <c r="C36" i="17"/>
  <c r="D37" i="17"/>
  <c r="E38" i="17"/>
  <c r="F39" i="17"/>
  <c r="J40" i="17"/>
  <c r="C40" i="17" s="1"/>
  <c r="B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F26" i="17"/>
  <c r="B28" i="17"/>
  <c r="D29" i="17"/>
  <c r="F30" i="17"/>
  <c r="J31" i="17"/>
  <c r="C31" i="17" s="1"/>
  <c r="B34" i="17"/>
  <c r="C35" i="17"/>
  <c r="D36" i="17"/>
  <c r="E37" i="17"/>
  <c r="F38" i="17"/>
  <c r="J39" i="17"/>
  <c r="C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J26" i="17"/>
  <c r="C26" i="17" s="1"/>
  <c r="C28" i="17"/>
  <c r="E29" i="17"/>
  <c r="J30" i="17"/>
  <c r="C30" i="17" s="1"/>
  <c r="B31" i="16"/>
  <c r="B39" i="16"/>
  <c r="F37" i="16"/>
  <c r="J38" i="16"/>
  <c r="J30" i="16"/>
  <c r="J26" i="16"/>
  <c r="J39" i="16"/>
  <c r="C39" i="16" s="1"/>
  <c r="J31" i="16"/>
  <c r="J40" i="16"/>
  <c r="C40" i="16" s="1"/>
  <c r="J32" i="16"/>
  <c r="C32" i="16" s="1"/>
  <c r="J27" i="16"/>
  <c r="J33" i="16"/>
  <c r="J34" i="16"/>
  <c r="J28" i="16"/>
  <c r="J10" i="16"/>
  <c r="C10" i="16" s="1"/>
  <c r="J25" i="16"/>
  <c r="J35" i="16"/>
  <c r="C35" i="16" s="1"/>
  <c r="J37" i="16"/>
  <c r="C37" i="16" s="1"/>
  <c r="J36" i="16"/>
  <c r="J29" i="16"/>
  <c r="B33" i="16"/>
  <c r="C34" i="16"/>
  <c r="E28" i="16"/>
  <c r="E34" i="16"/>
  <c r="E10" i="16"/>
  <c r="E36" i="16"/>
  <c r="J11" i="16"/>
  <c r="D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B27" i="16"/>
  <c r="D28" i="16"/>
  <c r="F29" i="16"/>
  <c r="B32" i="16"/>
  <c r="C33" i="16"/>
  <c r="D34" i="16"/>
  <c r="E35" i="16"/>
  <c r="F36" i="16"/>
  <c r="B40" i="16"/>
  <c r="C27" i="16"/>
  <c r="F10" i="16"/>
  <c r="I12" i="16"/>
  <c r="B26" i="16"/>
  <c r="D27" i="16"/>
  <c r="F28" i="16"/>
  <c r="B30" i="16"/>
  <c r="C31" i="16"/>
  <c r="D32" i="16"/>
  <c r="E33" i="16"/>
  <c r="F34" i="16"/>
  <c r="B38" i="16"/>
  <c r="D40" i="16"/>
  <c r="C26" i="16"/>
  <c r="E27" i="16"/>
  <c r="C30" i="16"/>
  <c r="D31" i="16"/>
  <c r="E32" i="16"/>
  <c r="F33" i="16"/>
  <c r="B37" i="16"/>
  <c r="C38" i="16"/>
  <c r="D39" i="16"/>
  <c r="E4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D26" i="16"/>
  <c r="F27" i="16"/>
  <c r="B29" i="16"/>
  <c r="D30" i="16"/>
  <c r="E31" i="16"/>
  <c r="F32" i="16"/>
  <c r="B36" i="16"/>
  <c r="D38" i="16"/>
  <c r="E39" i="16"/>
  <c r="F40" i="16"/>
  <c r="C11" i="16"/>
  <c r="C25" i="16"/>
  <c r="E26" i="16"/>
  <c r="C29" i="16"/>
  <c r="E30" i="16"/>
  <c r="F31" i="16"/>
  <c r="B35" i="16"/>
  <c r="C36" i="16"/>
  <c r="D37" i="16"/>
  <c r="E38" i="16"/>
  <c r="F39" i="16"/>
  <c r="B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F26" i="16"/>
  <c r="B28" i="16"/>
  <c r="D29" i="16"/>
  <c r="F30" i="16"/>
  <c r="B34" i="16"/>
  <c r="D36" i="16"/>
  <c r="E37" i="16"/>
  <c r="F38" i="16"/>
  <c r="F35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C28" i="16"/>
  <c r="E29" i="16"/>
  <c r="F10" i="15"/>
  <c r="D35" i="15"/>
  <c r="E34" i="15"/>
  <c r="E28" i="15"/>
  <c r="E33" i="15"/>
  <c r="E10" i="15"/>
  <c r="B31" i="15"/>
  <c r="B30" i="15"/>
  <c r="B26" i="15"/>
  <c r="J30" i="15"/>
  <c r="C30" i="15" s="1"/>
  <c r="J26" i="15"/>
  <c r="J25" i="15"/>
  <c r="C25" i="15" s="1"/>
  <c r="J31" i="15"/>
  <c r="C31" i="15" s="1"/>
  <c r="J32" i="15"/>
  <c r="J27" i="15"/>
  <c r="J29" i="15"/>
  <c r="C29" i="15" s="1"/>
  <c r="J33" i="15"/>
  <c r="C33" i="15" s="1"/>
  <c r="J34" i="15"/>
  <c r="J28" i="15"/>
  <c r="J10" i="15"/>
  <c r="C10" i="15" s="1"/>
  <c r="J35" i="15"/>
  <c r="D32" i="15"/>
  <c r="D27" i="15"/>
  <c r="D33" i="15"/>
  <c r="J11" i="15"/>
  <c r="C11" i="15" s="1"/>
  <c r="C34" i="15"/>
  <c r="E29" i="15"/>
  <c r="D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B27" i="15"/>
  <c r="D28" i="15"/>
  <c r="F29" i="15"/>
  <c r="B32" i="15"/>
  <c r="D34" i="15"/>
  <c r="E35" i="15"/>
  <c r="C32" i="15"/>
  <c r="I12" i="15"/>
  <c r="C26" i="15"/>
  <c r="E27" i="15"/>
  <c r="D31" i="15"/>
  <c r="E32" i="15"/>
  <c r="F33" i="15"/>
  <c r="C27" i="15"/>
  <c r="F35" i="15"/>
  <c r="F28" i="15"/>
  <c r="F34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D26" i="15"/>
  <c r="F27" i="15"/>
  <c r="B29" i="15"/>
  <c r="D30" i="15"/>
  <c r="E31" i="15"/>
  <c r="F32" i="15"/>
  <c r="E26" i="15"/>
  <c r="E30" i="15"/>
  <c r="F31" i="15"/>
  <c r="B35" i="15"/>
  <c r="B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F26" i="15"/>
  <c r="B28" i="15"/>
  <c r="D29" i="15"/>
  <c r="F30" i="15"/>
  <c r="B34" i="15"/>
  <c r="C35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C28" i="15"/>
  <c r="E37" i="3"/>
  <c r="E35" i="3"/>
  <c r="E34" i="3"/>
  <c r="E31" i="3"/>
  <c r="E39" i="3"/>
  <c r="E32" i="3"/>
  <c r="E36" i="3"/>
  <c r="E33" i="3"/>
  <c r="E30" i="3"/>
  <c r="E38" i="3"/>
  <c r="F31" i="3"/>
  <c r="F39" i="3"/>
  <c r="F30" i="3"/>
  <c r="F35" i="3"/>
  <c r="F38" i="3"/>
  <c r="F32" i="3"/>
  <c r="D34" i="3"/>
  <c r="C34" i="3"/>
  <c r="C37" i="3"/>
  <c r="C30" i="3"/>
  <c r="C38" i="3"/>
  <c r="F37" i="3"/>
  <c r="D37" i="3"/>
  <c r="B34" i="3"/>
  <c r="B37" i="3"/>
  <c r="D35" i="3"/>
  <c r="F33" i="3"/>
  <c r="C32" i="3"/>
  <c r="D38" i="3"/>
  <c r="F36" i="3"/>
  <c r="C35" i="3"/>
  <c r="B32" i="3"/>
  <c r="D30" i="3"/>
  <c r="B35" i="3"/>
  <c r="D33" i="3"/>
  <c r="B38" i="3"/>
  <c r="D36" i="3"/>
  <c r="F34" i="3"/>
  <c r="C33" i="3"/>
  <c r="B30" i="3"/>
  <c r="D32" i="3"/>
  <c r="D39" i="3"/>
  <c r="C36" i="3"/>
  <c r="B33" i="3"/>
  <c r="D31" i="3"/>
  <c r="C9" i="3"/>
  <c r="C39" i="3"/>
  <c r="J13" i="18" l="1"/>
  <c r="C13" i="18" s="1"/>
  <c r="I14" i="18"/>
  <c r="J13" i="17"/>
  <c r="C13" i="17" s="1"/>
  <c r="I14" i="17"/>
  <c r="J12" i="16"/>
  <c r="C12" i="16" s="1"/>
  <c r="I13" i="16"/>
  <c r="I13" i="15"/>
  <c r="J12" i="15"/>
  <c r="C12" i="15" s="1"/>
  <c r="J14" i="18" l="1"/>
  <c r="C14" i="18" s="1"/>
  <c r="I15" i="18"/>
  <c r="J14" i="17"/>
  <c r="C14" i="17" s="1"/>
  <c r="I15" i="17"/>
  <c r="J13" i="16"/>
  <c r="C13" i="16" s="1"/>
  <c r="I14" i="16"/>
  <c r="J13" i="15"/>
  <c r="C13" i="15" s="1"/>
  <c r="I14" i="15"/>
  <c r="J15" i="18" l="1"/>
  <c r="C15" i="18" s="1"/>
  <c r="I16" i="18"/>
  <c r="J15" i="17"/>
  <c r="C15" i="17" s="1"/>
  <c r="I16" i="17"/>
  <c r="J14" i="16"/>
  <c r="C14" i="16" s="1"/>
  <c r="I15" i="16"/>
  <c r="I15" i="15"/>
  <c r="J14" i="15"/>
  <c r="C14" i="15" s="1"/>
  <c r="J16" i="18" l="1"/>
  <c r="C16" i="18" s="1"/>
  <c r="I17" i="18"/>
  <c r="J16" i="17"/>
  <c r="C16" i="17" s="1"/>
  <c r="I17" i="17"/>
  <c r="J15" i="16"/>
  <c r="C15" i="16" s="1"/>
  <c r="I16" i="16"/>
  <c r="I16" i="15"/>
  <c r="J15" i="15"/>
  <c r="C15" i="15" s="1"/>
  <c r="J17" i="18" l="1"/>
  <c r="C17" i="18" s="1"/>
  <c r="I18" i="18"/>
  <c r="J17" i="17"/>
  <c r="C17" i="17" s="1"/>
  <c r="I18" i="17"/>
  <c r="J16" i="16"/>
  <c r="C16" i="16" s="1"/>
  <c r="I17" i="16"/>
  <c r="J16" i="15"/>
  <c r="C16" i="15" s="1"/>
  <c r="I17" i="15"/>
  <c r="J18" i="18" l="1"/>
  <c r="C18" i="18" s="1"/>
  <c r="I19" i="18"/>
  <c r="J18" i="17"/>
  <c r="C18" i="17" s="1"/>
  <c r="I19" i="17"/>
  <c r="J17" i="16"/>
  <c r="C17" i="16" s="1"/>
  <c r="I18" i="16"/>
  <c r="I18" i="15"/>
  <c r="J17" i="15"/>
  <c r="C17" i="15" s="1"/>
  <c r="J19" i="18" l="1"/>
  <c r="C19" i="18" s="1"/>
  <c r="I20" i="18"/>
  <c r="J19" i="17"/>
  <c r="C19" i="17" s="1"/>
  <c r="I20" i="17"/>
  <c r="J18" i="16"/>
  <c r="C18" i="16" s="1"/>
  <c r="I19" i="16"/>
  <c r="I19" i="15"/>
  <c r="J18" i="15"/>
  <c r="C18" i="15" s="1"/>
  <c r="J20" i="18" l="1"/>
  <c r="C20" i="18" s="1"/>
  <c r="I21" i="18"/>
  <c r="J20" i="17"/>
  <c r="C20" i="17" s="1"/>
  <c r="I21" i="17"/>
  <c r="J19" i="16"/>
  <c r="C19" i="16" s="1"/>
  <c r="I20" i="16"/>
  <c r="J19" i="15"/>
  <c r="C19" i="15" s="1"/>
  <c r="I20" i="15"/>
  <c r="J21" i="18" l="1"/>
  <c r="C21" i="18" s="1"/>
  <c r="I22" i="18"/>
  <c r="J21" i="17"/>
  <c r="C21" i="17" s="1"/>
  <c r="I22" i="17"/>
  <c r="J20" i="16"/>
  <c r="C20" i="16" s="1"/>
  <c r="I21" i="16"/>
  <c r="I21" i="15"/>
  <c r="J20" i="15"/>
  <c r="C20" i="15" s="1"/>
  <c r="J22" i="18" l="1"/>
  <c r="C22" i="18" s="1"/>
  <c r="I23" i="18"/>
  <c r="J22" i="17"/>
  <c r="C22" i="17" s="1"/>
  <c r="I23" i="17"/>
  <c r="J21" i="16"/>
  <c r="C21" i="16" s="1"/>
  <c r="I22" i="16"/>
  <c r="J21" i="15"/>
  <c r="C21" i="15" s="1"/>
  <c r="I22" i="15"/>
  <c r="J23" i="18" l="1"/>
  <c r="C23" i="18" s="1"/>
  <c r="I24" i="18"/>
  <c r="J24" i="18" s="1"/>
  <c r="C24" i="18" s="1"/>
  <c r="J23" i="17"/>
  <c r="C23" i="17" s="1"/>
  <c r="I24" i="17"/>
  <c r="J24" i="17" s="1"/>
  <c r="C24" i="17" s="1"/>
  <c r="J22" i="16"/>
  <c r="C22" i="16" s="1"/>
  <c r="I23" i="16"/>
  <c r="I23" i="15"/>
  <c r="J22" i="15"/>
  <c r="C22" i="15" s="1"/>
  <c r="J23" i="16" l="1"/>
  <c r="C23" i="16" s="1"/>
  <c r="I24" i="16"/>
  <c r="J24" i="16" s="1"/>
  <c r="C24" i="16" s="1"/>
  <c r="J23" i="15"/>
  <c r="C23" i="15" s="1"/>
  <c r="I24" i="15"/>
  <c r="J24" i="15" s="1"/>
  <c r="C24" i="15" s="1"/>
  <c r="B9" i="11" l="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18" i="11"/>
  <c r="C18" i="11"/>
  <c r="D18" i="11"/>
  <c r="E18" i="11"/>
  <c r="F18" i="11"/>
  <c r="B19" i="11"/>
  <c r="C19" i="11"/>
  <c r="D19" i="11"/>
  <c r="E19" i="11"/>
  <c r="F19" i="11"/>
  <c r="B20" i="11"/>
  <c r="C20" i="11"/>
  <c r="D20" i="11"/>
  <c r="E20" i="11"/>
  <c r="F20" i="11"/>
  <c r="B21" i="11"/>
  <c r="C21" i="11"/>
  <c r="D21" i="11"/>
  <c r="E21" i="11"/>
  <c r="F21" i="11"/>
  <c r="B22" i="11"/>
  <c r="C22" i="11"/>
  <c r="D22" i="11"/>
  <c r="E22" i="11"/>
  <c r="F22" i="11"/>
  <c r="B23" i="11"/>
  <c r="C23" i="11"/>
  <c r="D23" i="11"/>
  <c r="E23" i="11"/>
  <c r="F23" i="11"/>
  <c r="B24" i="11"/>
  <c r="C24" i="11"/>
  <c r="D24" i="11"/>
  <c r="E24" i="11"/>
  <c r="F24" i="11"/>
  <c r="B25" i="11"/>
  <c r="C25" i="11"/>
  <c r="D25" i="11"/>
  <c r="E25" i="11"/>
  <c r="F25" i="11"/>
  <c r="B26" i="11"/>
  <c r="C26" i="11"/>
  <c r="D26" i="11"/>
  <c r="E26" i="11"/>
  <c r="F26" i="11"/>
  <c r="B27" i="11"/>
  <c r="C27" i="11"/>
  <c r="D27" i="11"/>
  <c r="E27" i="11"/>
  <c r="F27" i="11"/>
  <c r="B28" i="11"/>
  <c r="C28" i="11"/>
  <c r="D28" i="11"/>
  <c r="E28" i="11"/>
  <c r="F28" i="11"/>
  <c r="B29" i="11"/>
  <c r="C29" i="11"/>
  <c r="D29" i="11"/>
  <c r="E29" i="11"/>
  <c r="F29" i="11"/>
  <c r="B30" i="11"/>
  <c r="C30" i="11"/>
  <c r="D30" i="11"/>
  <c r="E30" i="11"/>
  <c r="F30" i="11"/>
  <c r="B31" i="11"/>
  <c r="C31" i="11"/>
  <c r="D31" i="11"/>
  <c r="E31" i="11"/>
  <c r="F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A58" i="11"/>
  <c r="A59" i="11" s="1"/>
  <c r="A60" i="11" s="1"/>
  <c r="A61" i="11" s="1"/>
  <c r="A62" i="11" s="1"/>
  <c r="A63" i="11" s="1"/>
  <c r="A31" i="11"/>
  <c r="A32" i="11" s="1"/>
  <c r="A33" i="11" s="1"/>
  <c r="A34" i="11" s="1"/>
  <c r="A30" i="11"/>
  <c r="X6" i="11"/>
  <c r="W6" i="11"/>
  <c r="U6" i="11"/>
  <c r="T6" i="11"/>
  <c r="S6" i="11"/>
  <c r="R6" i="11"/>
  <c r="P6" i="11"/>
  <c r="O6" i="11"/>
  <c r="N6" i="11"/>
  <c r="M6" i="11"/>
  <c r="J6" i="11"/>
  <c r="I6" i="11"/>
  <c r="H6" i="11"/>
  <c r="G6" i="11"/>
  <c r="E6" i="11"/>
  <c r="D6" i="11"/>
  <c r="B6" i="11"/>
  <c r="X5" i="11"/>
  <c r="V5" i="11"/>
  <c r="V6" i="11" s="1"/>
  <c r="R5" i="11"/>
  <c r="Q5" i="11"/>
  <c r="Q6" i="11" s="1"/>
  <c r="N5" i="11"/>
  <c r="L5" i="11"/>
  <c r="L6" i="11" s="1"/>
  <c r="K5" i="11"/>
  <c r="K6" i="11" s="1"/>
  <c r="F5" i="11"/>
  <c r="F6" i="11" s="1"/>
  <c r="C5" i="11"/>
  <c r="C6" i="11" s="1"/>
  <c r="B32" i="6"/>
  <c r="B35" i="6"/>
  <c r="C35" i="6"/>
  <c r="A31" i="6"/>
  <c r="A32" i="6" s="1"/>
  <c r="A33" i="6" s="1"/>
  <c r="A34" i="6" s="1"/>
  <c r="A35" i="6" s="1"/>
  <c r="A59" i="6"/>
  <c r="A60" i="6" s="1"/>
  <c r="A61" i="6" s="1"/>
  <c r="A62" i="6" s="1"/>
  <c r="A63" i="6" s="1"/>
  <c r="A64" i="6" s="1"/>
  <c r="W6" i="6"/>
  <c r="U6" i="6"/>
  <c r="T6" i="6"/>
  <c r="F33" i="6" s="1"/>
  <c r="S6" i="6"/>
  <c r="P6" i="6"/>
  <c r="O6" i="6"/>
  <c r="M6" i="6"/>
  <c r="J6" i="6"/>
  <c r="I6" i="6"/>
  <c r="D35" i="6" s="1"/>
  <c r="H6" i="6"/>
  <c r="C34" i="6" s="1"/>
  <c r="G6" i="6"/>
  <c r="E6" i="6"/>
  <c r="C32" i="6" s="1"/>
  <c r="D6" i="6"/>
  <c r="B31" i="6" s="1"/>
  <c r="B6" i="6"/>
  <c r="B34" i="6" s="1"/>
  <c r="X5" i="6"/>
  <c r="X6" i="6" s="1"/>
  <c r="V5" i="6"/>
  <c r="V6" i="6" s="1"/>
  <c r="R5" i="6"/>
  <c r="R6" i="6" s="1"/>
  <c r="Q5" i="6"/>
  <c r="Q6" i="6" s="1"/>
  <c r="N5" i="6"/>
  <c r="N6" i="6" s="1"/>
  <c r="L5" i="6"/>
  <c r="L6" i="6" s="1"/>
  <c r="K5" i="6"/>
  <c r="K6" i="6" s="1"/>
  <c r="F5" i="6"/>
  <c r="F6" i="6" s="1"/>
  <c r="C5" i="6"/>
  <c r="C6" i="6" s="1"/>
  <c r="E35" i="6" l="1"/>
  <c r="E32" i="6"/>
  <c r="F34" i="6"/>
  <c r="E34" i="6"/>
  <c r="B33" i="6"/>
  <c r="D31" i="6"/>
  <c r="D33" i="6"/>
  <c r="C33" i="6"/>
  <c r="E31" i="6"/>
  <c r="D34" i="6"/>
  <c r="F32" i="6"/>
  <c r="C31" i="6"/>
  <c r="E27" i="6"/>
  <c r="E33" i="6"/>
  <c r="F31" i="6"/>
  <c r="D32" i="6"/>
  <c r="F35" i="6"/>
  <c r="E25" i="6"/>
  <c r="E30" i="6"/>
  <c r="C27" i="6"/>
  <c r="D27" i="6"/>
  <c r="F28" i="6"/>
  <c r="F25" i="6"/>
  <c r="F17" i="6"/>
  <c r="F30" i="6"/>
  <c r="F14" i="6"/>
  <c r="F27" i="6"/>
  <c r="F11" i="6"/>
  <c r="F22" i="6"/>
  <c r="F24" i="6"/>
  <c r="F16" i="6"/>
  <c r="F19" i="6"/>
  <c r="B26" i="6"/>
  <c r="B10" i="6"/>
  <c r="B18" i="6"/>
  <c r="C24" i="6"/>
  <c r="C16" i="6"/>
  <c r="C21" i="6"/>
  <c r="C28" i="6"/>
  <c r="C15" i="6"/>
  <c r="C18" i="6"/>
  <c r="C10" i="6"/>
  <c r="C20" i="6"/>
  <c r="C12" i="6"/>
  <c r="C23" i="6"/>
  <c r="C26" i="6"/>
  <c r="C29" i="6"/>
  <c r="C13" i="6"/>
  <c r="B29" i="6"/>
  <c r="E19" i="6"/>
  <c r="D24" i="6"/>
  <c r="D13" i="6"/>
  <c r="E16" i="6"/>
  <c r="B23" i="6"/>
  <c r="D29" i="6"/>
  <c r="D10" i="6"/>
  <c r="E13" i="6"/>
  <c r="B20" i="6"/>
  <c r="E21" i="6"/>
  <c r="D26" i="6"/>
  <c r="E29" i="6"/>
  <c r="D15" i="6"/>
  <c r="B25" i="6"/>
  <c r="F29" i="6"/>
  <c r="F10" i="6"/>
  <c r="D12" i="6"/>
  <c r="B14" i="6"/>
  <c r="E15" i="6"/>
  <c r="C17" i="6"/>
  <c r="F18" i="6"/>
  <c r="D20" i="6"/>
  <c r="B22" i="6"/>
  <c r="E23" i="6"/>
  <c r="C25" i="6"/>
  <c r="F26" i="6"/>
  <c r="D28" i="6"/>
  <c r="B30" i="6"/>
  <c r="B11" i="6"/>
  <c r="E12" i="6"/>
  <c r="C14" i="6"/>
  <c r="F15" i="6"/>
  <c r="D17" i="6"/>
  <c r="B19" i="6"/>
  <c r="E20" i="6"/>
  <c r="C22" i="6"/>
  <c r="F23" i="6"/>
  <c r="D25" i="6"/>
  <c r="B27" i="6"/>
  <c r="E28" i="6"/>
  <c r="C30" i="6"/>
  <c r="E11" i="6"/>
  <c r="D16" i="6"/>
  <c r="B15" i="6"/>
  <c r="D21" i="6"/>
  <c r="E24" i="6"/>
  <c r="B12" i="6"/>
  <c r="D18" i="6"/>
  <c r="B28" i="6"/>
  <c r="E10" i="6"/>
  <c r="F13" i="6"/>
  <c r="B17" i="6"/>
  <c r="E18" i="6"/>
  <c r="F21" i="6"/>
  <c r="D23" i="6"/>
  <c r="E26" i="6"/>
  <c r="C11" i="6"/>
  <c r="F12" i="6"/>
  <c r="D14" i="6"/>
  <c r="B16" i="6"/>
  <c r="E17" i="6"/>
  <c r="C19" i="6"/>
  <c r="F20" i="6"/>
  <c r="D22" i="6"/>
  <c r="B24" i="6"/>
  <c r="D30" i="6"/>
  <c r="D11" i="6"/>
  <c r="B13" i="6"/>
  <c r="E14" i="6"/>
  <c r="D19" i="6"/>
  <c r="B21" i="6"/>
  <c r="E22" i="6"/>
  <c r="B11" i="3"/>
  <c r="F29" i="3"/>
  <c r="F15" i="3"/>
  <c r="F25" i="3"/>
  <c r="F28" i="3"/>
  <c r="C14" i="3"/>
  <c r="C12" i="3"/>
  <c r="C24" i="3"/>
  <c r="C27" i="3"/>
  <c r="F20" i="3"/>
  <c r="E10" i="3"/>
  <c r="D17" i="3"/>
  <c r="F21" i="3"/>
  <c r="E25" i="3"/>
  <c r="F13" i="3"/>
  <c r="C28" i="3"/>
  <c r="D15" i="3"/>
  <c r="E12" i="3"/>
  <c r="C20" i="3"/>
  <c r="B25" i="3"/>
  <c r="E18" i="3"/>
  <c r="B29" i="3"/>
  <c r="B17" i="3"/>
  <c r="B24" i="3"/>
  <c r="D23" i="3"/>
  <c r="E22" i="3"/>
  <c r="E26" i="3"/>
  <c r="D28" i="3"/>
  <c r="F26" i="3"/>
  <c r="C25" i="3"/>
  <c r="E23" i="3"/>
  <c r="B22" i="3"/>
  <c r="D20" i="3"/>
  <c r="F18" i="3"/>
  <c r="C17" i="3"/>
  <c r="E15" i="3"/>
  <c r="B14" i="3"/>
  <c r="D12" i="3"/>
  <c r="F10" i="3"/>
  <c r="F9" i="3"/>
  <c r="E29" i="3"/>
  <c r="B28" i="3"/>
  <c r="D26" i="3"/>
  <c r="F24" i="3"/>
  <c r="C23" i="3"/>
  <c r="E21" i="3"/>
  <c r="B20" i="3"/>
  <c r="D18" i="3"/>
  <c r="F16" i="3"/>
  <c r="C15" i="3"/>
  <c r="E13" i="3"/>
  <c r="B12" i="3"/>
  <c r="D10" i="3"/>
  <c r="D29" i="3"/>
  <c r="F27" i="3"/>
  <c r="C26" i="3"/>
  <c r="E24" i="3"/>
  <c r="B23" i="3"/>
  <c r="D21" i="3"/>
  <c r="F19" i="3"/>
  <c r="C18" i="3"/>
  <c r="E16" i="3"/>
  <c r="B15" i="3"/>
  <c r="D13" i="3"/>
  <c r="F11" i="3"/>
  <c r="C10" i="3"/>
  <c r="C29" i="3"/>
  <c r="E27" i="3"/>
  <c r="B26" i="3"/>
  <c r="D24" i="3"/>
  <c r="F22" i="3"/>
  <c r="C21" i="3"/>
  <c r="E19" i="3"/>
  <c r="B18" i="3"/>
  <c r="D16" i="3"/>
  <c r="F14" i="3"/>
  <c r="C13" i="3"/>
  <c r="E11" i="3"/>
  <c r="B10" i="3"/>
  <c r="D27" i="3"/>
  <c r="B21" i="3"/>
  <c r="D19" i="3"/>
  <c r="F17" i="3"/>
  <c r="C16" i="3"/>
  <c r="E14" i="3"/>
  <c r="B13" i="3"/>
  <c r="D11" i="3"/>
  <c r="D22" i="3"/>
  <c r="C19" i="3"/>
  <c r="E17" i="3"/>
  <c r="B16" i="3"/>
  <c r="D14" i="3"/>
  <c r="F12" i="3"/>
  <c r="C11" i="3"/>
  <c r="E28" i="3"/>
  <c r="B27" i="3"/>
  <c r="D25" i="3"/>
  <c r="F23" i="3"/>
  <c r="C22" i="3"/>
  <c r="E20" i="3"/>
  <c r="B19" i="3"/>
  <c r="B9" i="3"/>
  <c r="E9" i="3"/>
  <c r="D9" i="3"/>
</calcChain>
</file>

<file path=xl/sharedStrings.xml><?xml version="1.0" encoding="utf-8"?>
<sst xmlns="http://schemas.openxmlformats.org/spreadsheetml/2006/main" count="487" uniqueCount="20">
  <si>
    <t>NG</t>
  </si>
  <si>
    <t>Hydrogen</t>
  </si>
  <si>
    <t>Primary_mix</t>
  </si>
  <si>
    <t>Transport_mix</t>
  </si>
  <si>
    <t>Industrial_mix</t>
  </si>
  <si>
    <t>Residential_mix</t>
  </si>
  <si>
    <t>Services_mix</t>
  </si>
  <si>
    <t>Final_electricity</t>
  </si>
  <si>
    <t>Oil_products</t>
  </si>
  <si>
    <t xml:space="preserve">Liquid_biofuels </t>
  </si>
  <si>
    <t>Heat</t>
  </si>
  <si>
    <t>Solid_fossil_fuels</t>
  </si>
  <si>
    <t>Biofuels_waste</t>
  </si>
  <si>
    <t>1 TJ = 1000 GJ = 1000 GWs = 1000/3600 GWh</t>
  </si>
  <si>
    <t>1 TJ = 0.278 GWh</t>
  </si>
  <si>
    <t>EMISSION FACTOR</t>
  </si>
  <si>
    <t>Emission factors (tonCO2/TJ)</t>
  </si>
  <si>
    <t>Emission factors (kgCO2/GWh)</t>
  </si>
  <si>
    <t>Biofuels_mix</t>
  </si>
  <si>
    <t>HVO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</si>
</sst>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7129-4126-4C56-8B81-42378870FA1F}">
  <dimension ref="A1:Y74"/>
  <sheetViews>
    <sheetView workbookViewId="0">
      <selection activeCell="C24" sqref="C24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4" width="13.453125" bestFit="1" customWidth="1"/>
    <col min="5" max="5" width="15" bestFit="1" customWidth="1"/>
    <col min="6" max="6" width="15.08984375" bestFit="1" customWidth="1"/>
    <col min="7" max="9" width="12" bestFit="1" customWidth="1"/>
    <col min="10" max="10" width="14.90625" bestFit="1" customWidth="1"/>
    <col min="11" max="11" width="11" bestFit="1" customWidth="1"/>
    <col min="12" max="12" width="12" bestFit="1" customWidth="1"/>
    <col min="13" max="13" width="16.1796875" bestFit="1" customWidth="1"/>
    <col min="14" max="14" width="12" bestFit="1" customWidth="1"/>
    <col min="15" max="15" width="14.36328125" bestFit="1" customWidth="1"/>
    <col min="16" max="16" width="14.90625" bestFit="1" customWidth="1"/>
    <col min="17" max="17" width="12" bestFit="1" customWidth="1"/>
    <col min="18" max="18" width="14.36328125" bestFit="1" customWidth="1"/>
    <col min="19" max="20" width="12" bestFit="1" customWidth="1"/>
    <col min="21" max="21" width="14.90625" bestFit="1" customWidth="1"/>
    <col min="22" max="24" width="12" bestFit="1" customWidth="1"/>
    <col min="25" max="25" width="14.36328125" bestFit="1" customWidth="1"/>
  </cols>
  <sheetData>
    <row r="1" spans="1:25" x14ac:dyDescent="0.35">
      <c r="B1" t="s">
        <v>13</v>
      </c>
      <c r="F1" t="s">
        <v>14</v>
      </c>
    </row>
    <row r="3" spans="1:25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/>
      <c r="J3" s="13" t="s">
        <v>4</v>
      </c>
      <c r="K3" s="13"/>
      <c r="L3" s="13"/>
      <c r="M3" s="13"/>
      <c r="N3" s="13"/>
      <c r="O3" s="13"/>
      <c r="P3" s="13" t="s">
        <v>5</v>
      </c>
      <c r="Q3" s="13"/>
      <c r="R3" s="13"/>
      <c r="S3" s="13"/>
      <c r="T3" s="13"/>
      <c r="U3" s="13" t="s">
        <v>6</v>
      </c>
      <c r="V3" s="13"/>
      <c r="W3" s="13"/>
      <c r="X3" s="13"/>
      <c r="Y3" s="13"/>
    </row>
    <row r="4" spans="1:25" x14ac:dyDescent="0.35">
      <c r="B4" s="6" t="s">
        <v>7</v>
      </c>
      <c r="C4" s="6" t="s">
        <v>8</v>
      </c>
      <c r="D4" s="6" t="s">
        <v>0</v>
      </c>
      <c r="E4" s="6" t="s">
        <v>7</v>
      </c>
      <c r="F4" s="6" t="s">
        <v>9</v>
      </c>
      <c r="G4" s="6" t="s">
        <v>8</v>
      </c>
      <c r="H4" s="6" t="s">
        <v>0</v>
      </c>
      <c r="I4" s="6" t="s">
        <v>1</v>
      </c>
      <c r="J4" s="6" t="s">
        <v>7</v>
      </c>
      <c r="K4" s="6" t="s">
        <v>10</v>
      </c>
      <c r="L4" s="6" t="s">
        <v>8</v>
      </c>
      <c r="M4" s="6" t="s">
        <v>11</v>
      </c>
      <c r="N4" s="6" t="s">
        <v>0</v>
      </c>
      <c r="O4" s="6" t="s">
        <v>12</v>
      </c>
      <c r="P4" s="6" t="s">
        <v>7</v>
      </c>
      <c r="Q4" s="6" t="s">
        <v>10</v>
      </c>
      <c r="R4" s="6" t="s">
        <v>12</v>
      </c>
      <c r="S4" s="6" t="s">
        <v>8</v>
      </c>
      <c r="T4" s="6" t="s">
        <v>0</v>
      </c>
      <c r="U4" s="6" t="s">
        <v>7</v>
      </c>
      <c r="V4" s="6" t="s">
        <v>10</v>
      </c>
      <c r="W4" s="6" t="s">
        <v>8</v>
      </c>
      <c r="X4" s="6" t="s">
        <v>0</v>
      </c>
      <c r="Y4" s="6" t="s">
        <v>12</v>
      </c>
    </row>
    <row r="5" spans="1:25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v>0</v>
      </c>
      <c r="G5">
        <f>(73.338+73.648+65.592)/3</f>
        <v>70.859333333333325</v>
      </c>
      <c r="H5">
        <v>57.631999999999998</v>
      </c>
      <c r="I5">
        <v>0</v>
      </c>
      <c r="J5">
        <v>0</v>
      </c>
      <c r="K5">
        <v>0</v>
      </c>
      <c r="L5">
        <f>(69+72+74+67)/4</f>
        <v>70.5</v>
      </c>
      <c r="M5">
        <f>(95.278+96.1+101+94.676+105.114+108.59)/6</f>
        <v>100.12633333333333</v>
      </c>
      <c r="N5">
        <v>57.631999999999998</v>
      </c>
      <c r="O5">
        <f>(96.52+81.243)/2</f>
        <v>88.881499999999988</v>
      </c>
      <c r="P5">
        <v>0</v>
      </c>
      <c r="Q5">
        <v>0</v>
      </c>
      <c r="R5">
        <f>(96.52+81.243)/2</f>
        <v>88.881499999999988</v>
      </c>
      <c r="S5">
        <f>(73.338+73.648+65.592)/3</f>
        <v>70.859333333333325</v>
      </c>
      <c r="T5">
        <v>57.631999999999998</v>
      </c>
      <c r="U5">
        <v>0</v>
      </c>
      <c r="V5">
        <v>0</v>
      </c>
      <c r="W5">
        <f>(73.338+73.648+65.592)/3</f>
        <v>70.859333333333325</v>
      </c>
      <c r="X5">
        <v>57.631999999999998</v>
      </c>
      <c r="Y5">
        <f>(96.52+81.243)/2</f>
        <v>88.881499999999988</v>
      </c>
    </row>
    <row r="6" spans="1:25" x14ac:dyDescent="0.35">
      <c r="A6" s="2" t="s">
        <v>17</v>
      </c>
      <c r="B6">
        <f t="shared" ref="B6:Y6" si="0">B5/0.278*1000</f>
        <v>0</v>
      </c>
      <c r="C6">
        <f t="shared" si="0"/>
        <v>254889.68824940041</v>
      </c>
      <c r="D6">
        <f t="shared" si="0"/>
        <v>207309.35251798559</v>
      </c>
      <c r="E6">
        <f t="shared" si="0"/>
        <v>0</v>
      </c>
      <c r="F6">
        <f t="shared" si="0"/>
        <v>0</v>
      </c>
      <c r="G6">
        <f t="shared" si="0"/>
        <v>254889.68824940041</v>
      </c>
      <c r="H6">
        <f t="shared" si="0"/>
        <v>207309.35251798559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253597.12230215824</v>
      </c>
      <c r="M6">
        <f t="shared" si="0"/>
        <v>360166.66666666663</v>
      </c>
      <c r="N6">
        <f t="shared" si="0"/>
        <v>207309.35251798559</v>
      </c>
      <c r="O6">
        <f t="shared" si="0"/>
        <v>319717.62589928048</v>
      </c>
      <c r="P6">
        <f t="shared" si="0"/>
        <v>0</v>
      </c>
      <c r="Q6">
        <f t="shared" si="0"/>
        <v>0</v>
      </c>
      <c r="R6">
        <f t="shared" si="0"/>
        <v>319717.62589928048</v>
      </c>
      <c r="S6">
        <f t="shared" si="0"/>
        <v>254889.68824940041</v>
      </c>
      <c r="T6">
        <f t="shared" si="0"/>
        <v>207309.35251798559</v>
      </c>
      <c r="U6">
        <f t="shared" si="0"/>
        <v>0</v>
      </c>
      <c r="V6">
        <f t="shared" si="0"/>
        <v>0</v>
      </c>
      <c r="W6">
        <f t="shared" si="0"/>
        <v>254889.68824940041</v>
      </c>
      <c r="X6">
        <f t="shared" si="0"/>
        <v>207309.35251798559</v>
      </c>
      <c r="Y6">
        <f t="shared" si="0"/>
        <v>319717.62589928048</v>
      </c>
    </row>
    <row r="7" spans="1:25" x14ac:dyDescent="0.35">
      <c r="A7" s="2"/>
    </row>
    <row r="8" spans="1:25" x14ac:dyDescent="0.35">
      <c r="H8" s="14" t="s">
        <v>18</v>
      </c>
      <c r="I8" s="15"/>
    </row>
    <row r="9" spans="1:25" x14ac:dyDescent="0.35">
      <c r="A9" s="3" t="s">
        <v>15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 s="6" t="s">
        <v>19</v>
      </c>
      <c r="I9" s="6" t="s">
        <v>8</v>
      </c>
      <c r="J9" s="2" t="s">
        <v>17</v>
      </c>
    </row>
    <row r="10" spans="1:25" x14ac:dyDescent="0.35">
      <c r="A10" s="2">
        <v>2020</v>
      </c>
      <c r="B10">
        <f t="shared" ref="B10:B35" si="1">$B$6*B44+$C$6*C44+$D$6*D44</f>
        <v>204362.54109093305</v>
      </c>
      <c r="C10">
        <f t="shared" ref="C10:C35" si="2">E$6*E44+J10*F44+G$6*G44+H$6*H44+I$6*I44</f>
        <v>243982.84758994871</v>
      </c>
      <c r="D10">
        <f t="shared" ref="D10:D35" si="3">J$6*J44+K$6*K44+L$6*L44+M$6*M44+N$6*N44+O$6*O44</f>
        <v>102614.89414107347</v>
      </c>
      <c r="E10">
        <f t="shared" ref="E10:E35" si="4">P$6*P44+Q$6*Q44+R$6*R44+S$6*S44+T$6*T44</f>
        <v>188894.64789941505</v>
      </c>
      <c r="F10">
        <f t="shared" ref="F10:F35" si="5">U$6*U44+V$6*V44+W$6*W44+X$6*X44+Y$6*Y44</f>
        <v>141677.61717669503</v>
      </c>
      <c r="H10">
        <v>0.15</v>
      </c>
      <c r="I10">
        <v>0.85</v>
      </c>
      <c r="J10">
        <f>I10*$G$6</f>
        <v>216656.23501199036</v>
      </c>
    </row>
    <row r="11" spans="1:25" x14ac:dyDescent="0.35">
      <c r="A11" s="2">
        <v>2021</v>
      </c>
      <c r="B11">
        <f t="shared" si="1"/>
        <v>204362.54109093305</v>
      </c>
      <c r="C11">
        <f t="shared" si="2"/>
        <v>243352.42001236926</v>
      </c>
      <c r="D11">
        <f t="shared" si="3"/>
        <v>102614.89414107347</v>
      </c>
      <c r="E11">
        <f t="shared" si="4"/>
        <v>188894.64789941505</v>
      </c>
      <c r="F11">
        <f t="shared" si="5"/>
        <v>141677.61717669503</v>
      </c>
      <c r="H11">
        <f>H10+(H$25-H$10)/15</f>
        <v>0.20666666666666667</v>
      </c>
      <c r="I11">
        <f>I10+(I$25-I$10)/15</f>
        <v>0.79333333333333333</v>
      </c>
      <c r="J11">
        <f t="shared" ref="J11:J35" si="6">I11*$G$6</f>
        <v>202212.48601119098</v>
      </c>
    </row>
    <row r="12" spans="1:25" x14ac:dyDescent="0.35">
      <c r="A12" s="2">
        <v>2022</v>
      </c>
      <c r="B12">
        <f t="shared" si="1"/>
        <v>204362.54109093305</v>
      </c>
      <c r="C12">
        <f t="shared" si="2"/>
        <v>242721.9924347898</v>
      </c>
      <c r="D12">
        <f t="shared" si="3"/>
        <v>102614.89414107347</v>
      </c>
      <c r="E12">
        <f t="shared" si="4"/>
        <v>188894.64789941505</v>
      </c>
      <c r="F12">
        <f t="shared" si="5"/>
        <v>141677.61717669503</v>
      </c>
      <c r="H12">
        <f t="shared" ref="H12:I24" si="7">H11+(H$25-H$10)/15</f>
        <v>0.26333333333333331</v>
      </c>
      <c r="I12">
        <f t="shared" si="7"/>
        <v>0.73666666666666669</v>
      </c>
      <c r="J12">
        <f t="shared" si="6"/>
        <v>187768.73701039163</v>
      </c>
    </row>
    <row r="13" spans="1:25" x14ac:dyDescent="0.35">
      <c r="A13" s="2">
        <v>2023</v>
      </c>
      <c r="B13">
        <f t="shared" si="1"/>
        <v>204362.54109093305</v>
      </c>
      <c r="C13">
        <f t="shared" si="2"/>
        <v>242091.56485721032</v>
      </c>
      <c r="D13">
        <f t="shared" si="3"/>
        <v>102614.89414107347</v>
      </c>
      <c r="E13">
        <f t="shared" si="4"/>
        <v>188894.64789941505</v>
      </c>
      <c r="F13">
        <f t="shared" si="5"/>
        <v>141677.61717669503</v>
      </c>
      <c r="H13">
        <f t="shared" si="7"/>
        <v>0.31999999999999995</v>
      </c>
      <c r="I13">
        <f t="shared" si="7"/>
        <v>0.68</v>
      </c>
      <c r="J13">
        <f t="shared" si="6"/>
        <v>173324.98800959229</v>
      </c>
    </row>
    <row r="14" spans="1:25" x14ac:dyDescent="0.35">
      <c r="A14" s="2">
        <v>2024</v>
      </c>
      <c r="B14">
        <f t="shared" si="1"/>
        <v>204362.54109093305</v>
      </c>
      <c r="C14">
        <f t="shared" si="2"/>
        <v>241461.13727963087</v>
      </c>
      <c r="D14">
        <f t="shared" si="3"/>
        <v>102614.89414107347</v>
      </c>
      <c r="E14">
        <f t="shared" si="4"/>
        <v>188894.64789941505</v>
      </c>
      <c r="F14">
        <f t="shared" si="5"/>
        <v>141677.61717669503</v>
      </c>
      <c r="H14">
        <f t="shared" si="7"/>
        <v>0.37666666666666659</v>
      </c>
      <c r="I14">
        <f t="shared" si="7"/>
        <v>0.62333333333333341</v>
      </c>
      <c r="J14">
        <f t="shared" si="6"/>
        <v>158881.23900879294</v>
      </c>
    </row>
    <row r="15" spans="1:25" x14ac:dyDescent="0.35">
      <c r="A15" s="2">
        <v>2025</v>
      </c>
      <c r="B15">
        <f t="shared" si="1"/>
        <v>204362.54109093305</v>
      </c>
      <c r="C15">
        <f t="shared" si="2"/>
        <v>240830.70970205142</v>
      </c>
      <c r="D15">
        <f t="shared" si="3"/>
        <v>102614.89414107347</v>
      </c>
      <c r="E15">
        <f t="shared" si="4"/>
        <v>188894.64789941505</v>
      </c>
      <c r="F15">
        <f t="shared" si="5"/>
        <v>141677.61717669503</v>
      </c>
      <c r="H15">
        <f t="shared" si="7"/>
        <v>0.43333333333333324</v>
      </c>
      <c r="I15">
        <f t="shared" si="7"/>
        <v>0.56666666666666676</v>
      </c>
      <c r="J15">
        <f t="shared" si="6"/>
        <v>144437.49000799359</v>
      </c>
    </row>
    <row r="16" spans="1:25" x14ac:dyDescent="0.35">
      <c r="A16" s="2">
        <v>2026</v>
      </c>
      <c r="B16">
        <f t="shared" si="1"/>
        <v>204362.54109093305</v>
      </c>
      <c r="C16">
        <f t="shared" si="2"/>
        <v>240200.28212447197</v>
      </c>
      <c r="D16">
        <f t="shared" si="3"/>
        <v>102614.89414107347</v>
      </c>
      <c r="E16">
        <f t="shared" si="4"/>
        <v>188894.64789941505</v>
      </c>
      <c r="F16">
        <f t="shared" si="5"/>
        <v>141677.61717669503</v>
      </c>
      <c r="H16">
        <f t="shared" si="7"/>
        <v>0.48999999999999988</v>
      </c>
      <c r="I16">
        <f t="shared" si="7"/>
        <v>0.51000000000000012</v>
      </c>
      <c r="J16">
        <f t="shared" si="6"/>
        <v>129993.74100719424</v>
      </c>
    </row>
    <row r="17" spans="1:10" x14ac:dyDescent="0.35">
      <c r="A17" s="2">
        <v>2027</v>
      </c>
      <c r="B17">
        <f t="shared" si="1"/>
        <v>204362.54109093305</v>
      </c>
      <c r="C17">
        <f t="shared" si="2"/>
        <v>239569.85454689249</v>
      </c>
      <c r="D17">
        <f t="shared" si="3"/>
        <v>102614.89414107347</v>
      </c>
      <c r="E17">
        <f t="shared" si="4"/>
        <v>188894.64789941505</v>
      </c>
      <c r="F17">
        <f t="shared" si="5"/>
        <v>141677.61717669503</v>
      </c>
      <c r="H17">
        <f t="shared" si="7"/>
        <v>0.54666666666666652</v>
      </c>
      <c r="I17">
        <f t="shared" si="7"/>
        <v>0.45333333333333348</v>
      </c>
      <c r="J17">
        <f t="shared" si="6"/>
        <v>115549.9920063949</v>
      </c>
    </row>
    <row r="18" spans="1:10" x14ac:dyDescent="0.35">
      <c r="A18" s="2">
        <v>2028</v>
      </c>
      <c r="B18">
        <f t="shared" si="1"/>
        <v>204362.54109093305</v>
      </c>
      <c r="C18">
        <f t="shared" si="2"/>
        <v>238939.42696931303</v>
      </c>
      <c r="D18">
        <f t="shared" si="3"/>
        <v>102614.89414107347</v>
      </c>
      <c r="E18">
        <f t="shared" si="4"/>
        <v>188894.64789941505</v>
      </c>
      <c r="F18">
        <f t="shared" si="5"/>
        <v>141677.61717669503</v>
      </c>
      <c r="H18">
        <f t="shared" si="7"/>
        <v>0.60333333333333317</v>
      </c>
      <c r="I18">
        <f t="shared" si="7"/>
        <v>0.39666666666666683</v>
      </c>
      <c r="J18">
        <f t="shared" si="6"/>
        <v>101106.24300559553</v>
      </c>
    </row>
    <row r="19" spans="1:10" x14ac:dyDescent="0.35">
      <c r="A19" s="2">
        <v>2029</v>
      </c>
      <c r="B19">
        <f t="shared" si="1"/>
        <v>204362.54109093305</v>
      </c>
      <c r="C19">
        <f t="shared" si="2"/>
        <v>238308.99939173358</v>
      </c>
      <c r="D19">
        <f t="shared" si="3"/>
        <v>102614.89414107347</v>
      </c>
      <c r="E19">
        <f t="shared" si="4"/>
        <v>188894.64789941505</v>
      </c>
      <c r="F19">
        <f t="shared" si="5"/>
        <v>141677.61717669503</v>
      </c>
      <c r="H19">
        <f t="shared" si="7"/>
        <v>0.65999999999999981</v>
      </c>
      <c r="I19">
        <f t="shared" si="7"/>
        <v>0.34000000000000019</v>
      </c>
      <c r="J19">
        <f t="shared" si="6"/>
        <v>86662.494004796186</v>
      </c>
    </row>
    <row r="20" spans="1:10" x14ac:dyDescent="0.35">
      <c r="A20" s="2">
        <v>2030</v>
      </c>
      <c r="B20">
        <f t="shared" si="1"/>
        <v>204362.54109093305</v>
      </c>
      <c r="C20">
        <f t="shared" si="2"/>
        <v>237678.57181415413</v>
      </c>
      <c r="D20">
        <f t="shared" si="3"/>
        <v>102614.89414107347</v>
      </c>
      <c r="E20">
        <f t="shared" si="4"/>
        <v>188894.64789941505</v>
      </c>
      <c r="F20">
        <f t="shared" si="5"/>
        <v>141677.61717669503</v>
      </c>
      <c r="H20">
        <f t="shared" si="7"/>
        <v>0.71666666666666645</v>
      </c>
      <c r="I20">
        <f t="shared" si="7"/>
        <v>0.28333333333333355</v>
      </c>
      <c r="J20">
        <f t="shared" si="6"/>
        <v>72218.745003996839</v>
      </c>
    </row>
    <row r="21" spans="1:10" x14ac:dyDescent="0.35">
      <c r="A21" s="2">
        <v>2031</v>
      </c>
      <c r="B21">
        <f t="shared" si="1"/>
        <v>204362.54109093305</v>
      </c>
      <c r="C21">
        <f t="shared" si="2"/>
        <v>237048.14423657465</v>
      </c>
      <c r="D21">
        <f t="shared" si="3"/>
        <v>102614.89414107347</v>
      </c>
      <c r="E21">
        <f t="shared" si="4"/>
        <v>188894.64789941505</v>
      </c>
      <c r="F21">
        <f t="shared" si="5"/>
        <v>141677.61717669503</v>
      </c>
      <c r="H21">
        <f t="shared" si="7"/>
        <v>0.7733333333333331</v>
      </c>
      <c r="I21">
        <f t="shared" si="7"/>
        <v>0.22666666666666688</v>
      </c>
      <c r="J21">
        <f t="shared" si="6"/>
        <v>57774.996003197477</v>
      </c>
    </row>
    <row r="22" spans="1:10" x14ac:dyDescent="0.35">
      <c r="A22" s="2">
        <v>2032</v>
      </c>
      <c r="B22">
        <f t="shared" si="1"/>
        <v>204362.54109093305</v>
      </c>
      <c r="C22">
        <f t="shared" si="2"/>
        <v>236417.7166589952</v>
      </c>
      <c r="D22">
        <f t="shared" si="3"/>
        <v>102614.89414107347</v>
      </c>
      <c r="E22">
        <f t="shared" si="4"/>
        <v>188894.64789941505</v>
      </c>
      <c r="F22">
        <f t="shared" si="5"/>
        <v>141677.61717669503</v>
      </c>
      <c r="H22">
        <f t="shared" si="7"/>
        <v>0.82999999999999974</v>
      </c>
      <c r="I22">
        <f t="shared" si="7"/>
        <v>0.17000000000000021</v>
      </c>
      <c r="J22">
        <f t="shared" si="6"/>
        <v>43331.247002398122</v>
      </c>
    </row>
    <row r="23" spans="1:10" x14ac:dyDescent="0.35">
      <c r="A23" s="2">
        <v>2033</v>
      </c>
      <c r="B23">
        <f t="shared" si="1"/>
        <v>204362.54109093305</v>
      </c>
      <c r="C23">
        <f t="shared" si="2"/>
        <v>235787.28908141574</v>
      </c>
      <c r="D23">
        <f t="shared" si="3"/>
        <v>102614.89414107347</v>
      </c>
      <c r="E23">
        <f t="shared" si="4"/>
        <v>188894.64789941505</v>
      </c>
      <c r="F23">
        <f t="shared" si="5"/>
        <v>141677.61717669503</v>
      </c>
      <c r="H23">
        <f t="shared" si="7"/>
        <v>0.88666666666666638</v>
      </c>
      <c r="I23">
        <f t="shared" si="7"/>
        <v>0.11333333333333354</v>
      </c>
      <c r="J23">
        <f t="shared" si="6"/>
        <v>28887.498001598764</v>
      </c>
    </row>
    <row r="24" spans="1:10" x14ac:dyDescent="0.35">
      <c r="A24" s="2">
        <v>2034</v>
      </c>
      <c r="B24">
        <f t="shared" si="1"/>
        <v>204362.54109093305</v>
      </c>
      <c r="C24">
        <f t="shared" si="2"/>
        <v>235156.86150383626</v>
      </c>
      <c r="D24">
        <f t="shared" si="3"/>
        <v>102614.89414107347</v>
      </c>
      <c r="E24">
        <f t="shared" si="4"/>
        <v>188894.64789941505</v>
      </c>
      <c r="F24">
        <f t="shared" si="5"/>
        <v>141677.61717669503</v>
      </c>
      <c r="H24">
        <f t="shared" si="7"/>
        <v>0.94333333333333302</v>
      </c>
      <c r="I24">
        <f t="shared" si="7"/>
        <v>5.6666666666666872E-2</v>
      </c>
      <c r="J24">
        <f t="shared" si="6"/>
        <v>14443.749000799409</v>
      </c>
    </row>
    <row r="25" spans="1:10" x14ac:dyDescent="0.35">
      <c r="A25" s="2">
        <v>2035</v>
      </c>
      <c r="B25">
        <f t="shared" si="1"/>
        <v>204362.54109093305</v>
      </c>
      <c r="C25">
        <f t="shared" si="2"/>
        <v>234526.43392625681</v>
      </c>
      <c r="D25">
        <f t="shared" si="3"/>
        <v>102614.89414107347</v>
      </c>
      <c r="E25">
        <f t="shared" si="4"/>
        <v>188894.64789941505</v>
      </c>
      <c r="F25">
        <f t="shared" si="5"/>
        <v>141677.61717669503</v>
      </c>
      <c r="H25">
        <v>1</v>
      </c>
      <c r="I25">
        <v>0</v>
      </c>
      <c r="J25">
        <f t="shared" si="6"/>
        <v>0</v>
      </c>
    </row>
    <row r="26" spans="1:10" x14ac:dyDescent="0.35">
      <c r="A26" s="2">
        <v>2036</v>
      </c>
      <c r="B26">
        <f t="shared" si="1"/>
        <v>204362.54109093305</v>
      </c>
      <c r="C26">
        <f t="shared" si="2"/>
        <v>234526.43392625681</v>
      </c>
      <c r="D26">
        <f t="shared" si="3"/>
        <v>102614.89414107347</v>
      </c>
      <c r="E26">
        <f t="shared" si="4"/>
        <v>188894.64789941505</v>
      </c>
      <c r="F26">
        <f t="shared" si="5"/>
        <v>141677.61717669503</v>
      </c>
      <c r="H26">
        <v>1</v>
      </c>
      <c r="I26">
        <v>0</v>
      </c>
      <c r="J26">
        <f t="shared" si="6"/>
        <v>0</v>
      </c>
    </row>
    <row r="27" spans="1:10" x14ac:dyDescent="0.35">
      <c r="A27" s="2">
        <v>2037</v>
      </c>
      <c r="B27">
        <f t="shared" si="1"/>
        <v>204362.54109093305</v>
      </c>
      <c r="C27">
        <f t="shared" si="2"/>
        <v>234526.43392625681</v>
      </c>
      <c r="D27">
        <f t="shared" si="3"/>
        <v>102614.89414107347</v>
      </c>
      <c r="E27">
        <f t="shared" si="4"/>
        <v>188894.64789941505</v>
      </c>
      <c r="F27">
        <f t="shared" si="5"/>
        <v>141677.61717669503</v>
      </c>
      <c r="H27">
        <v>1</v>
      </c>
      <c r="I27">
        <v>0</v>
      </c>
      <c r="J27">
        <f t="shared" si="6"/>
        <v>0</v>
      </c>
    </row>
    <row r="28" spans="1:10" x14ac:dyDescent="0.35">
      <c r="A28" s="2">
        <v>2038</v>
      </c>
      <c r="B28">
        <f t="shared" si="1"/>
        <v>204362.54109093305</v>
      </c>
      <c r="C28">
        <f t="shared" si="2"/>
        <v>234526.43392625681</v>
      </c>
      <c r="D28">
        <f t="shared" si="3"/>
        <v>102614.89414107347</v>
      </c>
      <c r="E28">
        <f t="shared" si="4"/>
        <v>188894.64789941505</v>
      </c>
      <c r="F28">
        <f t="shared" si="5"/>
        <v>141677.61717669503</v>
      </c>
      <c r="H28">
        <v>1</v>
      </c>
      <c r="I28">
        <v>0</v>
      </c>
      <c r="J28">
        <f t="shared" si="6"/>
        <v>0</v>
      </c>
    </row>
    <row r="29" spans="1:10" x14ac:dyDescent="0.35">
      <c r="A29" s="2">
        <v>2039</v>
      </c>
      <c r="B29">
        <f t="shared" si="1"/>
        <v>204362.54109093305</v>
      </c>
      <c r="C29">
        <f t="shared" si="2"/>
        <v>234526.43392625681</v>
      </c>
      <c r="D29">
        <f t="shared" si="3"/>
        <v>102614.89414107347</v>
      </c>
      <c r="E29">
        <f t="shared" si="4"/>
        <v>188894.64789941505</v>
      </c>
      <c r="F29">
        <f t="shared" si="5"/>
        <v>141677.61717669503</v>
      </c>
      <c r="H29">
        <v>1</v>
      </c>
      <c r="I29">
        <v>0</v>
      </c>
      <c r="J29">
        <f t="shared" si="6"/>
        <v>0</v>
      </c>
    </row>
    <row r="30" spans="1:10" x14ac:dyDescent="0.35">
      <c r="A30" s="2">
        <v>2040</v>
      </c>
      <c r="B30">
        <f t="shared" si="1"/>
        <v>204362.54109093305</v>
      </c>
      <c r="C30">
        <f t="shared" si="2"/>
        <v>234526.43392625681</v>
      </c>
      <c r="D30">
        <f t="shared" si="3"/>
        <v>102614.89414107347</v>
      </c>
      <c r="E30">
        <f t="shared" si="4"/>
        <v>188894.64789941505</v>
      </c>
      <c r="F30">
        <f t="shared" si="5"/>
        <v>141677.61717669503</v>
      </c>
      <c r="H30">
        <v>1</v>
      </c>
      <c r="I30">
        <v>0</v>
      </c>
      <c r="J30">
        <f t="shared" si="6"/>
        <v>0</v>
      </c>
    </row>
    <row r="31" spans="1:10" x14ac:dyDescent="0.35">
      <c r="A31" s="2">
        <f>A30+1</f>
        <v>2041</v>
      </c>
      <c r="B31">
        <f t="shared" si="1"/>
        <v>204362.54109093294</v>
      </c>
      <c r="C31">
        <f t="shared" si="2"/>
        <v>234526.43392625672</v>
      </c>
      <c r="D31">
        <f t="shared" si="3"/>
        <v>102614.89414107353</v>
      </c>
      <c r="E31">
        <f t="shared" si="4"/>
        <v>188894.64789941482</v>
      </c>
      <c r="F31">
        <f t="shared" si="5"/>
        <v>141677.61717669517</v>
      </c>
      <c r="H31">
        <v>1</v>
      </c>
      <c r="I31">
        <v>0</v>
      </c>
      <c r="J31">
        <f t="shared" si="6"/>
        <v>0</v>
      </c>
    </row>
    <row r="32" spans="1:10" x14ac:dyDescent="0.35">
      <c r="A32" s="2">
        <f t="shared" ref="A32:A40" si="8">A31+1</f>
        <v>2042</v>
      </c>
      <c r="B32">
        <f t="shared" si="1"/>
        <v>204362.54109093294</v>
      </c>
      <c r="C32">
        <f t="shared" si="2"/>
        <v>234526.43392625672</v>
      </c>
      <c r="D32">
        <f t="shared" si="3"/>
        <v>102614.89414107353</v>
      </c>
      <c r="E32">
        <f t="shared" si="4"/>
        <v>188894.64789941482</v>
      </c>
      <c r="F32">
        <f t="shared" si="5"/>
        <v>141677.61717669517</v>
      </c>
      <c r="H32">
        <v>1</v>
      </c>
      <c r="I32">
        <v>0</v>
      </c>
      <c r="J32">
        <f t="shared" si="6"/>
        <v>0</v>
      </c>
    </row>
    <row r="33" spans="1:25" x14ac:dyDescent="0.35">
      <c r="A33" s="2">
        <f t="shared" si="8"/>
        <v>2043</v>
      </c>
      <c r="B33">
        <f t="shared" si="1"/>
        <v>204362.54109093294</v>
      </c>
      <c r="C33">
        <f t="shared" si="2"/>
        <v>234526.43392625672</v>
      </c>
      <c r="D33">
        <f t="shared" si="3"/>
        <v>102614.89414107353</v>
      </c>
      <c r="E33">
        <f t="shared" si="4"/>
        <v>188894.64789941482</v>
      </c>
      <c r="F33">
        <f t="shared" si="5"/>
        <v>141677.61717669517</v>
      </c>
      <c r="H33">
        <v>1</v>
      </c>
      <c r="I33">
        <v>0</v>
      </c>
      <c r="J33">
        <f t="shared" si="6"/>
        <v>0</v>
      </c>
    </row>
    <row r="34" spans="1:25" x14ac:dyDescent="0.35">
      <c r="A34" s="2">
        <f t="shared" si="8"/>
        <v>2044</v>
      </c>
      <c r="B34">
        <f t="shared" si="1"/>
        <v>204362.54109093294</v>
      </c>
      <c r="C34">
        <f t="shared" si="2"/>
        <v>234526.43392625672</v>
      </c>
      <c r="D34">
        <f t="shared" si="3"/>
        <v>102614.89414107353</v>
      </c>
      <c r="E34">
        <f t="shared" si="4"/>
        <v>188894.64789941482</v>
      </c>
      <c r="F34">
        <f t="shared" si="5"/>
        <v>141677.61717669517</v>
      </c>
      <c r="H34">
        <v>1</v>
      </c>
      <c r="I34">
        <v>0</v>
      </c>
      <c r="J34">
        <f t="shared" si="6"/>
        <v>0</v>
      </c>
    </row>
    <row r="35" spans="1:25" x14ac:dyDescent="0.35">
      <c r="A35" s="2">
        <f t="shared" si="8"/>
        <v>2045</v>
      </c>
      <c r="B35">
        <f t="shared" si="1"/>
        <v>204362.54109093294</v>
      </c>
      <c r="C35">
        <f t="shared" si="2"/>
        <v>234526.43392625672</v>
      </c>
      <c r="D35">
        <f t="shared" si="3"/>
        <v>102614.89414107353</v>
      </c>
      <c r="E35">
        <f t="shared" si="4"/>
        <v>188894.64789941482</v>
      </c>
      <c r="F35">
        <f t="shared" si="5"/>
        <v>141677.61717669517</v>
      </c>
      <c r="H35">
        <v>1</v>
      </c>
      <c r="I35">
        <v>0</v>
      </c>
      <c r="J35">
        <f t="shared" si="6"/>
        <v>0</v>
      </c>
    </row>
    <row r="36" spans="1:25" x14ac:dyDescent="0.35">
      <c r="A36" s="2">
        <f t="shared" si="8"/>
        <v>2046</v>
      </c>
      <c r="B36">
        <f t="shared" ref="B36:B40" si="9">$B$6*B70+$C$6*C70+$D$6*D70</f>
        <v>204362.54109093294</v>
      </c>
      <c r="C36">
        <f t="shared" ref="C36:C40" si="10">E$6*E70+J36*F70+G$6*G70+H$6*H70+I$6*I70</f>
        <v>234526.43392625672</v>
      </c>
      <c r="D36">
        <f t="shared" ref="D36:D40" si="11">J$6*J70+K$6*K70+L$6*L70+M$6*M70+N$6*N70+O$6*O70</f>
        <v>102614.89414107353</v>
      </c>
      <c r="E36">
        <f t="shared" ref="E36:E40" si="12">P$6*P70+Q$6*Q70+R$6*R70+S$6*S70+T$6*T70</f>
        <v>188894.64789941482</v>
      </c>
      <c r="F36">
        <f t="shared" ref="F36:F40" si="13">U$6*U70+V$6*V70+W$6*W70+X$6*X70+Y$6*Y70</f>
        <v>141677.61717669517</v>
      </c>
      <c r="H36">
        <v>1</v>
      </c>
      <c r="I36">
        <v>0</v>
      </c>
      <c r="J36">
        <f t="shared" ref="J36:J40" si="14">I36*$G$6</f>
        <v>0</v>
      </c>
    </row>
    <row r="37" spans="1:25" x14ac:dyDescent="0.35">
      <c r="A37" s="2">
        <f t="shared" si="8"/>
        <v>2047</v>
      </c>
      <c r="B37">
        <f t="shared" si="9"/>
        <v>204362.54109093294</v>
      </c>
      <c r="C37">
        <f t="shared" si="10"/>
        <v>234526.43392625672</v>
      </c>
      <c r="D37">
        <f t="shared" si="11"/>
        <v>102614.89414107353</v>
      </c>
      <c r="E37">
        <f t="shared" si="12"/>
        <v>188894.64789941482</v>
      </c>
      <c r="F37">
        <f t="shared" si="13"/>
        <v>141677.61717669517</v>
      </c>
      <c r="H37">
        <v>1</v>
      </c>
      <c r="I37">
        <v>0</v>
      </c>
      <c r="J37">
        <f t="shared" si="14"/>
        <v>0</v>
      </c>
    </row>
    <row r="38" spans="1:25" x14ac:dyDescent="0.35">
      <c r="A38" s="2">
        <f t="shared" si="8"/>
        <v>2048</v>
      </c>
      <c r="B38">
        <f t="shared" si="9"/>
        <v>204362.54109093294</v>
      </c>
      <c r="C38">
        <f t="shared" si="10"/>
        <v>234526.43392625672</v>
      </c>
      <c r="D38">
        <f t="shared" si="11"/>
        <v>102614.89414107353</v>
      </c>
      <c r="E38">
        <f t="shared" si="12"/>
        <v>188894.64789941482</v>
      </c>
      <c r="F38">
        <f t="shared" si="13"/>
        <v>141677.61717669517</v>
      </c>
      <c r="H38">
        <v>1</v>
      </c>
      <c r="I38">
        <v>0</v>
      </c>
      <c r="J38">
        <f t="shared" si="14"/>
        <v>0</v>
      </c>
    </row>
    <row r="39" spans="1:25" x14ac:dyDescent="0.35">
      <c r="A39" s="2">
        <f t="shared" si="8"/>
        <v>2049</v>
      </c>
      <c r="B39">
        <f t="shared" si="9"/>
        <v>204362.54109093294</v>
      </c>
      <c r="C39">
        <f t="shared" si="10"/>
        <v>234526.43392625672</v>
      </c>
      <c r="D39">
        <f t="shared" si="11"/>
        <v>102614.89414107353</v>
      </c>
      <c r="E39">
        <f t="shared" si="12"/>
        <v>188894.64789941482</v>
      </c>
      <c r="F39">
        <f t="shared" si="13"/>
        <v>141677.61717669517</v>
      </c>
      <c r="H39">
        <v>1</v>
      </c>
      <c r="I39">
        <v>0</v>
      </c>
      <c r="J39">
        <f t="shared" si="14"/>
        <v>0</v>
      </c>
    </row>
    <row r="40" spans="1:25" x14ac:dyDescent="0.35">
      <c r="A40" s="2">
        <f t="shared" si="8"/>
        <v>2050</v>
      </c>
      <c r="B40">
        <f t="shared" si="9"/>
        <v>204362.54109093294</v>
      </c>
      <c r="C40">
        <f t="shared" si="10"/>
        <v>234526.43392625672</v>
      </c>
      <c r="D40">
        <f t="shared" si="11"/>
        <v>102614.89414107353</v>
      </c>
      <c r="E40">
        <f t="shared" si="12"/>
        <v>188894.64789941482</v>
      </c>
      <c r="F40">
        <f t="shared" si="13"/>
        <v>141677.61717669517</v>
      </c>
      <c r="H40">
        <v>1</v>
      </c>
      <c r="I40">
        <v>0</v>
      </c>
      <c r="J40">
        <f t="shared" si="14"/>
        <v>0</v>
      </c>
    </row>
    <row r="42" spans="1:25" x14ac:dyDescent="0.35">
      <c r="B42" s="13" t="s">
        <v>2</v>
      </c>
      <c r="C42" s="13"/>
      <c r="D42" s="13"/>
      <c r="E42" s="13" t="s">
        <v>3</v>
      </c>
      <c r="F42" s="13"/>
      <c r="G42" s="13"/>
      <c r="H42" s="13"/>
      <c r="I42" s="13"/>
      <c r="J42" s="13" t="s">
        <v>4</v>
      </c>
      <c r="K42" s="13"/>
      <c r="L42" s="13"/>
      <c r="M42" s="13"/>
      <c r="N42" s="13"/>
      <c r="O42" s="13"/>
      <c r="P42" s="13" t="s">
        <v>5</v>
      </c>
      <c r="Q42" s="13"/>
      <c r="R42" s="13"/>
      <c r="S42" s="13"/>
      <c r="T42" s="13"/>
      <c r="U42" s="13" t="s">
        <v>6</v>
      </c>
      <c r="V42" s="13"/>
      <c r="W42" s="13"/>
      <c r="X42" s="13"/>
      <c r="Y42" s="13"/>
    </row>
    <row r="43" spans="1:25" x14ac:dyDescent="0.35">
      <c r="B43" s="6" t="s">
        <v>7</v>
      </c>
      <c r="C43" s="6" t="s">
        <v>8</v>
      </c>
      <c r="D43" s="6" t="s">
        <v>0</v>
      </c>
      <c r="E43" s="6" t="s">
        <v>7</v>
      </c>
      <c r="F43" s="6" t="s">
        <v>9</v>
      </c>
      <c r="G43" s="6" t="s">
        <v>8</v>
      </c>
      <c r="H43" s="6" t="s">
        <v>0</v>
      </c>
      <c r="I43" s="6" t="s">
        <v>1</v>
      </c>
      <c r="J43" s="6" t="s">
        <v>7</v>
      </c>
      <c r="K43" s="6" t="s">
        <v>10</v>
      </c>
      <c r="L43" s="6" t="s">
        <v>8</v>
      </c>
      <c r="M43" s="6" t="s">
        <v>11</v>
      </c>
      <c r="N43" s="6" t="s">
        <v>0</v>
      </c>
      <c r="O43" s="6" t="s">
        <v>12</v>
      </c>
      <c r="P43" s="6" t="s">
        <v>7</v>
      </c>
      <c r="Q43" s="6" t="s">
        <v>10</v>
      </c>
      <c r="R43" s="6" t="s">
        <v>12</v>
      </c>
      <c r="S43" s="6" t="s">
        <v>8</v>
      </c>
      <c r="T43" s="6" t="s">
        <v>0</v>
      </c>
      <c r="U43" s="6" t="s">
        <v>7</v>
      </c>
      <c r="V43" s="6" t="s">
        <v>10</v>
      </c>
      <c r="W43" s="6" t="s">
        <v>8</v>
      </c>
      <c r="X43" s="6" t="s">
        <v>0</v>
      </c>
      <c r="Y43" s="6" t="s">
        <v>12</v>
      </c>
    </row>
    <row r="44" spans="1:25" x14ac:dyDescent="0.35">
      <c r="A44" s="2">
        <v>2020</v>
      </c>
      <c r="B44">
        <v>0.18937725025722213</v>
      </c>
      <c r="C44">
        <v>0.76319057331563145</v>
      </c>
      <c r="D44">
        <v>4.7432176427146464E-2</v>
      </c>
      <c r="E44">
        <v>3.001274344849188E-2</v>
      </c>
      <c r="F44">
        <v>4.3647087577094491E-2</v>
      </c>
      <c r="G44">
        <v>0.8929624524847033</v>
      </c>
      <c r="H44">
        <v>3.3377716489710378E-2</v>
      </c>
      <c r="I44" s="7">
        <v>0</v>
      </c>
      <c r="J44">
        <v>0.43006070554877496</v>
      </c>
      <c r="K44">
        <v>0.11458099314064607</v>
      </c>
      <c r="L44">
        <v>7.4782030304806874E-2</v>
      </c>
      <c r="M44" s="7">
        <v>1.7454289627825418E-2</v>
      </c>
      <c r="N44">
        <v>0.3445704083101046</v>
      </c>
      <c r="O44">
        <v>1.8551573067842046E-2</v>
      </c>
      <c r="P44" s="7">
        <v>0.18571172597225771</v>
      </c>
      <c r="Q44">
        <v>2.8367081657872353E-2</v>
      </c>
      <c r="R44">
        <v>0.20515836529310044</v>
      </c>
      <c r="S44">
        <v>6.1040695112417012E-2</v>
      </c>
      <c r="T44">
        <v>0.51972213196435235</v>
      </c>
      <c r="U44">
        <v>0.39082612967965707</v>
      </c>
      <c r="V44">
        <v>1.7687438434504578E-2</v>
      </c>
      <c r="W44">
        <v>3.1028103761602695E-2</v>
      </c>
      <c r="X44">
        <v>0.40405862696035705</v>
      </c>
      <c r="Y44">
        <v>0.15639970116387852</v>
      </c>
    </row>
    <row r="45" spans="1:25" x14ac:dyDescent="0.35">
      <c r="A45" s="2">
        <v>2021</v>
      </c>
      <c r="B45">
        <v>0.18937725025722213</v>
      </c>
      <c r="C45">
        <v>0.76319057331563145</v>
      </c>
      <c r="D45">
        <v>4.7432176427146464E-2</v>
      </c>
      <c r="E45">
        <v>3.001274344849188E-2</v>
      </c>
      <c r="F45">
        <v>4.3647087577094491E-2</v>
      </c>
      <c r="G45">
        <v>0.8929624524847033</v>
      </c>
      <c r="H45">
        <v>3.3377716489710378E-2</v>
      </c>
      <c r="I45" s="7">
        <v>0</v>
      </c>
      <c r="J45">
        <v>0.43006070554877496</v>
      </c>
      <c r="K45">
        <v>0.11458099314064607</v>
      </c>
      <c r="L45">
        <v>7.4782030304806874E-2</v>
      </c>
      <c r="M45" s="7">
        <v>1.7454289627825418E-2</v>
      </c>
      <c r="N45">
        <v>0.3445704083101046</v>
      </c>
      <c r="O45">
        <v>1.8551573067842046E-2</v>
      </c>
      <c r="P45" s="7">
        <v>0.18571172597225771</v>
      </c>
      <c r="Q45">
        <v>2.8367081657872353E-2</v>
      </c>
      <c r="R45">
        <v>0.20515836529310044</v>
      </c>
      <c r="S45">
        <v>6.1040695112417012E-2</v>
      </c>
      <c r="T45">
        <v>0.51972213196435235</v>
      </c>
      <c r="U45">
        <v>0.39082612967965707</v>
      </c>
      <c r="V45">
        <v>1.7687438434504578E-2</v>
      </c>
      <c r="W45">
        <v>3.1028103761602695E-2</v>
      </c>
      <c r="X45">
        <v>0.40405862696035705</v>
      </c>
      <c r="Y45">
        <v>0.15639970116387852</v>
      </c>
    </row>
    <row r="46" spans="1:25" x14ac:dyDescent="0.35">
      <c r="A46" s="2">
        <v>2022</v>
      </c>
      <c r="B46">
        <v>0.18937725025722213</v>
      </c>
      <c r="C46">
        <v>0.76319057331563145</v>
      </c>
      <c r="D46">
        <v>4.7432176427146464E-2</v>
      </c>
      <c r="E46">
        <v>3.001274344849188E-2</v>
      </c>
      <c r="F46">
        <v>4.3647087577094491E-2</v>
      </c>
      <c r="G46">
        <v>0.8929624524847033</v>
      </c>
      <c r="H46">
        <v>3.3377716489710378E-2</v>
      </c>
      <c r="I46" s="7">
        <v>0</v>
      </c>
      <c r="J46">
        <v>0.43006070554877496</v>
      </c>
      <c r="K46">
        <v>0.11458099314064607</v>
      </c>
      <c r="L46">
        <v>7.4782030304806874E-2</v>
      </c>
      <c r="M46" s="7">
        <v>1.7454289627825418E-2</v>
      </c>
      <c r="N46">
        <v>0.3445704083101046</v>
      </c>
      <c r="O46">
        <v>1.8551573067842046E-2</v>
      </c>
      <c r="P46" s="7">
        <v>0.18571172597225771</v>
      </c>
      <c r="Q46">
        <v>2.8367081657872353E-2</v>
      </c>
      <c r="R46">
        <v>0.20515836529310044</v>
      </c>
      <c r="S46">
        <v>6.1040695112417012E-2</v>
      </c>
      <c r="T46">
        <v>0.51972213196435235</v>
      </c>
      <c r="U46">
        <v>0.39082612967965707</v>
      </c>
      <c r="V46">
        <v>1.7687438434504578E-2</v>
      </c>
      <c r="W46">
        <v>3.1028103761602695E-2</v>
      </c>
      <c r="X46">
        <v>0.40405862696035705</v>
      </c>
      <c r="Y46">
        <v>0.15639970116387852</v>
      </c>
    </row>
    <row r="47" spans="1:25" x14ac:dyDescent="0.35">
      <c r="A47" s="2">
        <v>2023</v>
      </c>
      <c r="B47">
        <v>0.18937725025722213</v>
      </c>
      <c r="C47">
        <v>0.76319057331563145</v>
      </c>
      <c r="D47">
        <v>4.7432176427146464E-2</v>
      </c>
      <c r="E47">
        <v>3.001274344849188E-2</v>
      </c>
      <c r="F47">
        <v>4.3647087577094491E-2</v>
      </c>
      <c r="G47">
        <v>0.8929624524847033</v>
      </c>
      <c r="H47">
        <v>3.3377716489710378E-2</v>
      </c>
      <c r="I47" s="7">
        <v>0</v>
      </c>
      <c r="J47">
        <v>0.43006070554877496</v>
      </c>
      <c r="K47">
        <v>0.11458099314064607</v>
      </c>
      <c r="L47">
        <v>7.4782030304806874E-2</v>
      </c>
      <c r="M47" s="7">
        <v>1.7454289627825418E-2</v>
      </c>
      <c r="N47">
        <v>0.3445704083101046</v>
      </c>
      <c r="O47">
        <v>1.8551573067842046E-2</v>
      </c>
      <c r="P47" s="7">
        <v>0.18571172597225771</v>
      </c>
      <c r="Q47">
        <v>2.8367081657872353E-2</v>
      </c>
      <c r="R47">
        <v>0.20515836529310044</v>
      </c>
      <c r="S47">
        <v>6.1040695112417012E-2</v>
      </c>
      <c r="T47">
        <v>0.51972213196435235</v>
      </c>
      <c r="U47">
        <v>0.39082612967965707</v>
      </c>
      <c r="V47">
        <v>1.7687438434504578E-2</v>
      </c>
      <c r="W47">
        <v>3.1028103761602695E-2</v>
      </c>
      <c r="X47">
        <v>0.40405862696035705</v>
      </c>
      <c r="Y47">
        <v>0.15639970116387852</v>
      </c>
    </row>
    <row r="48" spans="1:25" x14ac:dyDescent="0.35">
      <c r="A48" s="2">
        <v>2024</v>
      </c>
      <c r="B48">
        <v>0.18937725025722213</v>
      </c>
      <c r="C48">
        <v>0.76319057331563145</v>
      </c>
      <c r="D48">
        <v>4.7432176427146464E-2</v>
      </c>
      <c r="E48">
        <v>3.001274344849188E-2</v>
      </c>
      <c r="F48">
        <v>4.3647087577094491E-2</v>
      </c>
      <c r="G48">
        <v>0.8929624524847033</v>
      </c>
      <c r="H48">
        <v>3.3377716489710378E-2</v>
      </c>
      <c r="I48" s="7">
        <v>0</v>
      </c>
      <c r="J48">
        <v>0.43006070554877496</v>
      </c>
      <c r="K48">
        <v>0.11458099314064607</v>
      </c>
      <c r="L48">
        <v>7.4782030304806874E-2</v>
      </c>
      <c r="M48" s="7">
        <v>1.7454289627825418E-2</v>
      </c>
      <c r="N48">
        <v>0.3445704083101046</v>
      </c>
      <c r="O48">
        <v>1.8551573067842046E-2</v>
      </c>
      <c r="P48" s="7">
        <v>0.18571172597225771</v>
      </c>
      <c r="Q48">
        <v>2.8367081657872353E-2</v>
      </c>
      <c r="R48">
        <v>0.20515836529310044</v>
      </c>
      <c r="S48">
        <v>6.1040695112417012E-2</v>
      </c>
      <c r="T48">
        <v>0.51972213196435235</v>
      </c>
      <c r="U48">
        <v>0.39082612967965707</v>
      </c>
      <c r="V48">
        <v>1.7687438434504578E-2</v>
      </c>
      <c r="W48">
        <v>3.1028103761602695E-2</v>
      </c>
      <c r="X48">
        <v>0.40405862696035705</v>
      </c>
      <c r="Y48">
        <v>0.15639970116387852</v>
      </c>
    </row>
    <row r="49" spans="1:25" x14ac:dyDescent="0.35">
      <c r="A49" s="2">
        <v>2025</v>
      </c>
      <c r="B49">
        <v>0.18937725025722213</v>
      </c>
      <c r="C49">
        <v>0.76319057331563145</v>
      </c>
      <c r="D49">
        <v>4.7432176427146464E-2</v>
      </c>
      <c r="E49">
        <v>3.001274344849188E-2</v>
      </c>
      <c r="F49">
        <v>4.3647087577094491E-2</v>
      </c>
      <c r="G49">
        <v>0.8929624524847033</v>
      </c>
      <c r="H49">
        <v>3.3377716489710378E-2</v>
      </c>
      <c r="I49" s="7">
        <v>0</v>
      </c>
      <c r="J49">
        <v>0.43006070554877496</v>
      </c>
      <c r="K49">
        <v>0.11458099314064607</v>
      </c>
      <c r="L49">
        <v>7.4782030304806874E-2</v>
      </c>
      <c r="M49" s="7">
        <v>1.7454289627825418E-2</v>
      </c>
      <c r="N49">
        <v>0.3445704083101046</v>
      </c>
      <c r="O49">
        <v>1.8551573067842046E-2</v>
      </c>
      <c r="P49" s="7">
        <v>0.18571172597225771</v>
      </c>
      <c r="Q49">
        <v>2.8367081657872353E-2</v>
      </c>
      <c r="R49">
        <v>0.20515836529310044</v>
      </c>
      <c r="S49">
        <v>6.1040695112417012E-2</v>
      </c>
      <c r="T49">
        <v>0.51972213196435235</v>
      </c>
      <c r="U49">
        <v>0.39082612967965707</v>
      </c>
      <c r="V49">
        <v>1.7687438434504578E-2</v>
      </c>
      <c r="W49">
        <v>3.1028103761602695E-2</v>
      </c>
      <c r="X49">
        <v>0.40405862696035705</v>
      </c>
      <c r="Y49">
        <v>0.15639970116387852</v>
      </c>
    </row>
    <row r="50" spans="1:25" x14ac:dyDescent="0.35">
      <c r="A50" s="2">
        <v>2026</v>
      </c>
      <c r="B50">
        <v>0.18937725025722213</v>
      </c>
      <c r="C50">
        <v>0.76319057331563145</v>
      </c>
      <c r="D50">
        <v>4.7432176427146464E-2</v>
      </c>
      <c r="E50">
        <v>3.001274344849188E-2</v>
      </c>
      <c r="F50">
        <v>4.3647087577094491E-2</v>
      </c>
      <c r="G50">
        <v>0.8929624524847033</v>
      </c>
      <c r="H50">
        <v>3.3377716489710378E-2</v>
      </c>
      <c r="I50" s="7">
        <v>0</v>
      </c>
      <c r="J50">
        <v>0.43006070554877496</v>
      </c>
      <c r="K50">
        <v>0.11458099314064607</v>
      </c>
      <c r="L50">
        <v>7.4782030304806874E-2</v>
      </c>
      <c r="M50" s="7">
        <v>1.7454289627825418E-2</v>
      </c>
      <c r="N50">
        <v>0.3445704083101046</v>
      </c>
      <c r="O50">
        <v>1.8551573067842046E-2</v>
      </c>
      <c r="P50" s="7">
        <v>0.18571172597225771</v>
      </c>
      <c r="Q50">
        <v>2.8367081657872353E-2</v>
      </c>
      <c r="R50">
        <v>0.20515836529310044</v>
      </c>
      <c r="S50">
        <v>6.1040695112417012E-2</v>
      </c>
      <c r="T50">
        <v>0.51972213196435235</v>
      </c>
      <c r="U50">
        <v>0.39082612967965707</v>
      </c>
      <c r="V50">
        <v>1.7687438434504578E-2</v>
      </c>
      <c r="W50">
        <v>3.1028103761602695E-2</v>
      </c>
      <c r="X50">
        <v>0.40405862696035705</v>
      </c>
      <c r="Y50">
        <v>0.15639970116387852</v>
      </c>
    </row>
    <row r="51" spans="1:25" x14ac:dyDescent="0.35">
      <c r="A51" s="2">
        <v>2027</v>
      </c>
      <c r="B51">
        <v>0.18937725025722213</v>
      </c>
      <c r="C51">
        <v>0.76319057331563145</v>
      </c>
      <c r="D51">
        <v>4.7432176427146464E-2</v>
      </c>
      <c r="E51">
        <v>3.001274344849188E-2</v>
      </c>
      <c r="F51">
        <v>4.3647087577094491E-2</v>
      </c>
      <c r="G51">
        <v>0.8929624524847033</v>
      </c>
      <c r="H51">
        <v>3.3377716489710378E-2</v>
      </c>
      <c r="I51" s="7">
        <v>0</v>
      </c>
      <c r="J51">
        <v>0.43006070554877496</v>
      </c>
      <c r="K51">
        <v>0.11458099314064607</v>
      </c>
      <c r="L51">
        <v>7.4782030304806874E-2</v>
      </c>
      <c r="M51" s="7">
        <v>1.7454289627825418E-2</v>
      </c>
      <c r="N51">
        <v>0.3445704083101046</v>
      </c>
      <c r="O51">
        <v>1.8551573067842046E-2</v>
      </c>
      <c r="P51" s="7">
        <v>0.18571172597225771</v>
      </c>
      <c r="Q51">
        <v>2.8367081657872353E-2</v>
      </c>
      <c r="R51">
        <v>0.20515836529310044</v>
      </c>
      <c r="S51">
        <v>6.1040695112417012E-2</v>
      </c>
      <c r="T51">
        <v>0.51972213196435235</v>
      </c>
      <c r="U51">
        <v>0.39082612967965707</v>
      </c>
      <c r="V51">
        <v>1.7687438434504578E-2</v>
      </c>
      <c r="W51">
        <v>3.1028103761602695E-2</v>
      </c>
      <c r="X51">
        <v>0.40405862696035705</v>
      </c>
      <c r="Y51">
        <v>0.15639970116387852</v>
      </c>
    </row>
    <row r="52" spans="1:25" x14ac:dyDescent="0.35">
      <c r="A52" s="2">
        <v>2028</v>
      </c>
      <c r="B52">
        <v>0.18937725025722213</v>
      </c>
      <c r="C52">
        <v>0.76319057331563145</v>
      </c>
      <c r="D52">
        <v>4.7432176427146464E-2</v>
      </c>
      <c r="E52">
        <v>3.001274344849188E-2</v>
      </c>
      <c r="F52">
        <v>4.3647087577094491E-2</v>
      </c>
      <c r="G52">
        <v>0.8929624524847033</v>
      </c>
      <c r="H52">
        <v>3.3377716489710378E-2</v>
      </c>
      <c r="I52" s="7">
        <v>0</v>
      </c>
      <c r="J52">
        <v>0.43006070554877496</v>
      </c>
      <c r="K52">
        <v>0.11458099314064607</v>
      </c>
      <c r="L52">
        <v>7.4782030304806874E-2</v>
      </c>
      <c r="M52" s="7">
        <v>1.7454289627825418E-2</v>
      </c>
      <c r="N52">
        <v>0.3445704083101046</v>
      </c>
      <c r="O52">
        <v>1.8551573067842046E-2</v>
      </c>
      <c r="P52" s="7">
        <v>0.18571172597225771</v>
      </c>
      <c r="Q52">
        <v>2.8367081657872353E-2</v>
      </c>
      <c r="R52">
        <v>0.20515836529310044</v>
      </c>
      <c r="S52">
        <v>6.1040695112417012E-2</v>
      </c>
      <c r="T52">
        <v>0.51972213196435235</v>
      </c>
      <c r="U52">
        <v>0.39082612967965707</v>
      </c>
      <c r="V52">
        <v>1.7687438434504578E-2</v>
      </c>
      <c r="W52">
        <v>3.1028103761602695E-2</v>
      </c>
      <c r="X52">
        <v>0.40405862696035705</v>
      </c>
      <c r="Y52">
        <v>0.15639970116387852</v>
      </c>
    </row>
    <row r="53" spans="1:25" x14ac:dyDescent="0.35">
      <c r="A53" s="2">
        <v>2029</v>
      </c>
      <c r="B53">
        <v>0.18937725025722213</v>
      </c>
      <c r="C53">
        <v>0.76319057331563145</v>
      </c>
      <c r="D53">
        <v>4.7432176427146464E-2</v>
      </c>
      <c r="E53">
        <v>3.001274344849188E-2</v>
      </c>
      <c r="F53">
        <v>4.3647087577094491E-2</v>
      </c>
      <c r="G53">
        <v>0.8929624524847033</v>
      </c>
      <c r="H53">
        <v>3.3377716489710378E-2</v>
      </c>
      <c r="I53" s="7">
        <v>0</v>
      </c>
      <c r="J53">
        <v>0.43006070554877496</v>
      </c>
      <c r="K53">
        <v>0.11458099314064607</v>
      </c>
      <c r="L53">
        <v>7.4782030304806874E-2</v>
      </c>
      <c r="M53" s="7">
        <v>1.7454289627825418E-2</v>
      </c>
      <c r="N53">
        <v>0.3445704083101046</v>
      </c>
      <c r="O53">
        <v>1.8551573067842046E-2</v>
      </c>
      <c r="P53" s="7">
        <v>0.18571172597225771</v>
      </c>
      <c r="Q53">
        <v>2.8367081657872353E-2</v>
      </c>
      <c r="R53">
        <v>0.20515836529310044</v>
      </c>
      <c r="S53">
        <v>6.1040695112417012E-2</v>
      </c>
      <c r="T53">
        <v>0.51972213196435235</v>
      </c>
      <c r="U53">
        <v>0.39082612967965707</v>
      </c>
      <c r="V53">
        <v>1.7687438434504578E-2</v>
      </c>
      <c r="W53">
        <v>3.1028103761602695E-2</v>
      </c>
      <c r="X53">
        <v>0.40405862696035705</v>
      </c>
      <c r="Y53">
        <v>0.15639970116387852</v>
      </c>
    </row>
    <row r="54" spans="1:25" x14ac:dyDescent="0.35">
      <c r="A54" s="2">
        <v>2030</v>
      </c>
      <c r="B54">
        <v>0.18937725025722213</v>
      </c>
      <c r="C54">
        <v>0.76319057331563145</v>
      </c>
      <c r="D54">
        <v>4.7432176427146464E-2</v>
      </c>
      <c r="E54">
        <v>3.001274344849188E-2</v>
      </c>
      <c r="F54">
        <v>4.3647087577094491E-2</v>
      </c>
      <c r="G54">
        <v>0.8929624524847033</v>
      </c>
      <c r="H54">
        <v>3.3377716489710378E-2</v>
      </c>
      <c r="I54" s="7">
        <v>0</v>
      </c>
      <c r="J54">
        <v>0.43006070554877496</v>
      </c>
      <c r="K54">
        <v>0.11458099314064607</v>
      </c>
      <c r="L54">
        <v>7.4782030304806874E-2</v>
      </c>
      <c r="M54" s="7">
        <v>1.7454289627825418E-2</v>
      </c>
      <c r="N54">
        <v>0.3445704083101046</v>
      </c>
      <c r="O54">
        <v>1.8551573067842046E-2</v>
      </c>
      <c r="P54" s="7">
        <v>0.18571172597225771</v>
      </c>
      <c r="Q54">
        <v>2.8367081657872353E-2</v>
      </c>
      <c r="R54">
        <v>0.20515836529310044</v>
      </c>
      <c r="S54">
        <v>6.1040695112417012E-2</v>
      </c>
      <c r="T54">
        <v>0.51972213196435235</v>
      </c>
      <c r="U54">
        <v>0.39082612967965707</v>
      </c>
      <c r="V54">
        <v>1.7687438434504578E-2</v>
      </c>
      <c r="W54">
        <v>3.1028103761602695E-2</v>
      </c>
      <c r="X54">
        <v>0.40405862696035705</v>
      </c>
      <c r="Y54">
        <v>0.15639970116387852</v>
      </c>
    </row>
    <row r="55" spans="1:25" x14ac:dyDescent="0.35">
      <c r="A55" s="2">
        <v>2031</v>
      </c>
      <c r="B55">
        <v>0.18937725025722213</v>
      </c>
      <c r="C55">
        <v>0.76319057331563145</v>
      </c>
      <c r="D55">
        <v>4.7432176427146464E-2</v>
      </c>
      <c r="E55">
        <v>3.001274344849188E-2</v>
      </c>
      <c r="F55">
        <v>4.3647087577094491E-2</v>
      </c>
      <c r="G55">
        <v>0.8929624524847033</v>
      </c>
      <c r="H55">
        <v>3.3377716489710378E-2</v>
      </c>
      <c r="I55" s="7">
        <v>0</v>
      </c>
      <c r="J55">
        <v>0.43006070554877496</v>
      </c>
      <c r="K55">
        <v>0.11458099314064607</v>
      </c>
      <c r="L55">
        <v>7.4782030304806874E-2</v>
      </c>
      <c r="M55" s="7">
        <v>1.7454289627825418E-2</v>
      </c>
      <c r="N55">
        <v>0.3445704083101046</v>
      </c>
      <c r="O55">
        <v>1.8551573067842046E-2</v>
      </c>
      <c r="P55" s="7">
        <v>0.18571172597225771</v>
      </c>
      <c r="Q55">
        <v>2.8367081657872353E-2</v>
      </c>
      <c r="R55">
        <v>0.20515836529310044</v>
      </c>
      <c r="S55">
        <v>6.1040695112417012E-2</v>
      </c>
      <c r="T55">
        <v>0.51972213196435235</v>
      </c>
      <c r="U55">
        <v>0.39082612967965707</v>
      </c>
      <c r="V55">
        <v>1.7687438434504578E-2</v>
      </c>
      <c r="W55">
        <v>3.1028103761602695E-2</v>
      </c>
      <c r="X55">
        <v>0.40405862696035705</v>
      </c>
      <c r="Y55">
        <v>0.15639970116387852</v>
      </c>
    </row>
    <row r="56" spans="1:25" x14ac:dyDescent="0.35">
      <c r="A56" s="2">
        <v>2032</v>
      </c>
      <c r="B56">
        <v>0.18937725025722213</v>
      </c>
      <c r="C56">
        <v>0.76319057331563145</v>
      </c>
      <c r="D56">
        <v>4.7432176427146464E-2</v>
      </c>
      <c r="E56">
        <v>3.001274344849188E-2</v>
      </c>
      <c r="F56">
        <v>4.3647087577094491E-2</v>
      </c>
      <c r="G56">
        <v>0.8929624524847033</v>
      </c>
      <c r="H56">
        <v>3.3377716489710378E-2</v>
      </c>
      <c r="I56" s="7">
        <v>0</v>
      </c>
      <c r="J56">
        <v>0.43006070554877496</v>
      </c>
      <c r="K56">
        <v>0.11458099314064607</v>
      </c>
      <c r="L56">
        <v>7.4782030304806874E-2</v>
      </c>
      <c r="M56" s="7">
        <v>1.7454289627825418E-2</v>
      </c>
      <c r="N56">
        <v>0.3445704083101046</v>
      </c>
      <c r="O56">
        <v>1.8551573067842046E-2</v>
      </c>
      <c r="P56" s="7">
        <v>0.18571172597225771</v>
      </c>
      <c r="Q56">
        <v>2.8367081657872353E-2</v>
      </c>
      <c r="R56">
        <v>0.20515836529310044</v>
      </c>
      <c r="S56">
        <v>6.1040695112417012E-2</v>
      </c>
      <c r="T56">
        <v>0.51972213196435235</v>
      </c>
      <c r="U56">
        <v>0.39082612967965707</v>
      </c>
      <c r="V56">
        <v>1.7687438434504578E-2</v>
      </c>
      <c r="W56">
        <v>3.1028103761602695E-2</v>
      </c>
      <c r="X56">
        <v>0.40405862696035705</v>
      </c>
      <c r="Y56">
        <v>0.15639970116387852</v>
      </c>
    </row>
    <row r="57" spans="1:25" x14ac:dyDescent="0.35">
      <c r="A57" s="2">
        <v>2033</v>
      </c>
      <c r="B57">
        <v>0.18937725025722213</v>
      </c>
      <c r="C57">
        <v>0.76319057331563145</v>
      </c>
      <c r="D57">
        <v>4.7432176427146464E-2</v>
      </c>
      <c r="E57">
        <v>3.001274344849188E-2</v>
      </c>
      <c r="F57">
        <v>4.3647087577094491E-2</v>
      </c>
      <c r="G57">
        <v>0.8929624524847033</v>
      </c>
      <c r="H57">
        <v>3.3377716489710378E-2</v>
      </c>
      <c r="I57" s="7">
        <v>0</v>
      </c>
      <c r="J57">
        <v>0.43006070554877496</v>
      </c>
      <c r="K57">
        <v>0.11458099314064607</v>
      </c>
      <c r="L57">
        <v>7.4782030304806874E-2</v>
      </c>
      <c r="M57" s="7">
        <v>1.7454289627825418E-2</v>
      </c>
      <c r="N57">
        <v>0.3445704083101046</v>
      </c>
      <c r="O57">
        <v>1.8551573067842046E-2</v>
      </c>
      <c r="P57" s="7">
        <v>0.18571172597225771</v>
      </c>
      <c r="Q57">
        <v>2.8367081657872353E-2</v>
      </c>
      <c r="R57">
        <v>0.20515836529310044</v>
      </c>
      <c r="S57">
        <v>6.1040695112417012E-2</v>
      </c>
      <c r="T57">
        <v>0.51972213196435235</v>
      </c>
      <c r="U57">
        <v>0.39082612967965707</v>
      </c>
      <c r="V57">
        <v>1.7687438434504578E-2</v>
      </c>
      <c r="W57">
        <v>3.1028103761602695E-2</v>
      </c>
      <c r="X57">
        <v>0.40405862696035705</v>
      </c>
      <c r="Y57">
        <v>0.15639970116387852</v>
      </c>
    </row>
    <row r="58" spans="1:25" x14ac:dyDescent="0.35">
      <c r="A58" s="2">
        <v>2034</v>
      </c>
      <c r="B58">
        <v>0.18937725025722213</v>
      </c>
      <c r="C58">
        <v>0.76319057331563145</v>
      </c>
      <c r="D58">
        <v>4.7432176427146464E-2</v>
      </c>
      <c r="E58">
        <v>3.001274344849188E-2</v>
      </c>
      <c r="F58">
        <v>4.3647087577094491E-2</v>
      </c>
      <c r="G58">
        <v>0.8929624524847033</v>
      </c>
      <c r="H58">
        <v>3.3377716489710378E-2</v>
      </c>
      <c r="I58" s="7">
        <v>0</v>
      </c>
      <c r="J58">
        <v>0.43006070554877496</v>
      </c>
      <c r="K58">
        <v>0.11458099314064607</v>
      </c>
      <c r="L58">
        <v>7.4782030304806874E-2</v>
      </c>
      <c r="M58" s="7">
        <v>1.7454289627825418E-2</v>
      </c>
      <c r="N58">
        <v>0.3445704083101046</v>
      </c>
      <c r="O58">
        <v>1.8551573067842046E-2</v>
      </c>
      <c r="P58" s="7">
        <v>0.18571172597225771</v>
      </c>
      <c r="Q58">
        <v>2.8367081657872353E-2</v>
      </c>
      <c r="R58">
        <v>0.20515836529310044</v>
      </c>
      <c r="S58">
        <v>6.1040695112417012E-2</v>
      </c>
      <c r="T58">
        <v>0.51972213196435235</v>
      </c>
      <c r="U58">
        <v>0.39082612967965707</v>
      </c>
      <c r="V58">
        <v>1.7687438434504578E-2</v>
      </c>
      <c r="W58">
        <v>3.1028103761602695E-2</v>
      </c>
      <c r="X58">
        <v>0.40405862696035705</v>
      </c>
      <c r="Y58">
        <v>0.15639970116387852</v>
      </c>
    </row>
    <row r="59" spans="1:25" x14ac:dyDescent="0.35">
      <c r="A59" s="2">
        <v>2035</v>
      </c>
      <c r="B59">
        <v>0.18937725025722213</v>
      </c>
      <c r="C59">
        <v>0.76319057331563145</v>
      </c>
      <c r="D59">
        <v>4.7432176427146464E-2</v>
      </c>
      <c r="E59">
        <v>3.001274344849188E-2</v>
      </c>
      <c r="F59">
        <v>4.3647087577094491E-2</v>
      </c>
      <c r="G59">
        <v>0.8929624524847033</v>
      </c>
      <c r="H59">
        <v>3.3377716489710378E-2</v>
      </c>
      <c r="I59" s="7">
        <v>0</v>
      </c>
      <c r="J59">
        <v>0.43006070554877496</v>
      </c>
      <c r="K59">
        <v>0.11458099314064607</v>
      </c>
      <c r="L59">
        <v>7.4782030304806874E-2</v>
      </c>
      <c r="M59" s="7">
        <v>1.7454289627825418E-2</v>
      </c>
      <c r="N59">
        <v>0.3445704083101046</v>
      </c>
      <c r="O59">
        <v>1.8551573067842046E-2</v>
      </c>
      <c r="P59" s="7">
        <v>0.18571172597225771</v>
      </c>
      <c r="Q59">
        <v>2.8367081657872353E-2</v>
      </c>
      <c r="R59">
        <v>0.20515836529310044</v>
      </c>
      <c r="S59">
        <v>6.1040695112417012E-2</v>
      </c>
      <c r="T59">
        <v>0.51972213196435235</v>
      </c>
      <c r="U59">
        <v>0.39082612967965707</v>
      </c>
      <c r="V59">
        <v>1.7687438434504578E-2</v>
      </c>
      <c r="W59">
        <v>3.1028103761602695E-2</v>
      </c>
      <c r="X59">
        <v>0.40405862696035705</v>
      </c>
      <c r="Y59">
        <v>0.15639970116387852</v>
      </c>
    </row>
    <row r="60" spans="1:25" x14ac:dyDescent="0.35">
      <c r="A60" s="2">
        <v>2036</v>
      </c>
      <c r="B60">
        <v>0.18937725025722213</v>
      </c>
      <c r="C60">
        <v>0.76319057331563145</v>
      </c>
      <c r="D60">
        <v>4.7432176427146464E-2</v>
      </c>
      <c r="E60">
        <v>3.001274344849188E-2</v>
      </c>
      <c r="F60">
        <v>4.3647087577094491E-2</v>
      </c>
      <c r="G60">
        <v>0.8929624524847033</v>
      </c>
      <c r="H60">
        <v>3.3377716489710378E-2</v>
      </c>
      <c r="I60" s="7">
        <v>0</v>
      </c>
      <c r="J60">
        <v>0.43006070554877496</v>
      </c>
      <c r="K60">
        <v>0.11458099314064607</v>
      </c>
      <c r="L60">
        <v>7.4782030304806874E-2</v>
      </c>
      <c r="M60" s="7">
        <v>1.7454289627825418E-2</v>
      </c>
      <c r="N60">
        <v>0.3445704083101046</v>
      </c>
      <c r="O60">
        <v>1.8551573067842046E-2</v>
      </c>
      <c r="P60" s="7">
        <v>0.18571172597225771</v>
      </c>
      <c r="Q60">
        <v>2.8367081657872353E-2</v>
      </c>
      <c r="R60">
        <v>0.20515836529310044</v>
      </c>
      <c r="S60">
        <v>6.1040695112417012E-2</v>
      </c>
      <c r="T60">
        <v>0.51972213196435235</v>
      </c>
      <c r="U60">
        <v>0.39082612967965707</v>
      </c>
      <c r="V60">
        <v>1.7687438434504578E-2</v>
      </c>
      <c r="W60">
        <v>3.1028103761602695E-2</v>
      </c>
      <c r="X60">
        <v>0.40405862696035705</v>
      </c>
      <c r="Y60">
        <v>0.15639970116387852</v>
      </c>
    </row>
    <row r="61" spans="1:25" x14ac:dyDescent="0.35">
      <c r="A61" s="2">
        <v>2037</v>
      </c>
      <c r="B61">
        <v>0.18937725025722213</v>
      </c>
      <c r="C61">
        <v>0.76319057331563145</v>
      </c>
      <c r="D61">
        <v>4.7432176427146464E-2</v>
      </c>
      <c r="E61">
        <v>3.001274344849188E-2</v>
      </c>
      <c r="F61">
        <v>4.3647087577094491E-2</v>
      </c>
      <c r="G61">
        <v>0.8929624524847033</v>
      </c>
      <c r="H61">
        <v>3.3377716489710378E-2</v>
      </c>
      <c r="I61" s="7">
        <v>0</v>
      </c>
      <c r="J61">
        <v>0.43006070554877496</v>
      </c>
      <c r="K61">
        <v>0.11458099314064607</v>
      </c>
      <c r="L61">
        <v>7.4782030304806874E-2</v>
      </c>
      <c r="M61" s="7">
        <v>1.7454289627825418E-2</v>
      </c>
      <c r="N61">
        <v>0.3445704083101046</v>
      </c>
      <c r="O61">
        <v>1.8551573067842046E-2</v>
      </c>
      <c r="P61" s="7">
        <v>0.18571172597225771</v>
      </c>
      <c r="Q61">
        <v>2.8367081657872353E-2</v>
      </c>
      <c r="R61">
        <v>0.20515836529310044</v>
      </c>
      <c r="S61">
        <v>6.1040695112417012E-2</v>
      </c>
      <c r="T61">
        <v>0.51972213196435235</v>
      </c>
      <c r="U61">
        <v>0.39082612967965707</v>
      </c>
      <c r="V61">
        <v>1.7687438434504578E-2</v>
      </c>
      <c r="W61">
        <v>3.1028103761602695E-2</v>
      </c>
      <c r="X61">
        <v>0.40405862696035705</v>
      </c>
      <c r="Y61">
        <v>0.15639970116387852</v>
      </c>
    </row>
    <row r="62" spans="1:25" x14ac:dyDescent="0.35">
      <c r="A62" s="2">
        <v>2038</v>
      </c>
      <c r="B62">
        <v>0.18937725025722213</v>
      </c>
      <c r="C62">
        <v>0.76319057331563145</v>
      </c>
      <c r="D62">
        <v>4.7432176427146464E-2</v>
      </c>
      <c r="E62">
        <v>3.001274344849188E-2</v>
      </c>
      <c r="F62">
        <v>4.3647087577094491E-2</v>
      </c>
      <c r="G62">
        <v>0.8929624524847033</v>
      </c>
      <c r="H62">
        <v>3.3377716489710378E-2</v>
      </c>
      <c r="I62" s="7">
        <v>0</v>
      </c>
      <c r="J62">
        <v>0.43006070554877496</v>
      </c>
      <c r="K62">
        <v>0.11458099314064607</v>
      </c>
      <c r="L62">
        <v>7.4782030304806874E-2</v>
      </c>
      <c r="M62" s="7">
        <v>1.7454289627825418E-2</v>
      </c>
      <c r="N62">
        <v>0.3445704083101046</v>
      </c>
      <c r="O62">
        <v>1.8551573067842046E-2</v>
      </c>
      <c r="P62" s="7">
        <v>0.18571172597225771</v>
      </c>
      <c r="Q62">
        <v>2.8367081657872353E-2</v>
      </c>
      <c r="R62">
        <v>0.20515836529310044</v>
      </c>
      <c r="S62">
        <v>6.1040695112417012E-2</v>
      </c>
      <c r="T62">
        <v>0.51972213196435235</v>
      </c>
      <c r="U62">
        <v>0.39082612967965707</v>
      </c>
      <c r="V62">
        <v>1.7687438434504578E-2</v>
      </c>
      <c r="W62">
        <v>3.1028103761602695E-2</v>
      </c>
      <c r="X62">
        <v>0.40405862696035705</v>
      </c>
      <c r="Y62">
        <v>0.15639970116387852</v>
      </c>
    </row>
    <row r="63" spans="1:25" x14ac:dyDescent="0.35">
      <c r="A63" s="2">
        <v>2039</v>
      </c>
      <c r="B63">
        <v>0.18937725025722213</v>
      </c>
      <c r="C63">
        <v>0.76319057331563145</v>
      </c>
      <c r="D63">
        <v>4.7432176427146464E-2</v>
      </c>
      <c r="E63">
        <v>3.001274344849188E-2</v>
      </c>
      <c r="F63">
        <v>4.3647087577094491E-2</v>
      </c>
      <c r="G63">
        <v>0.8929624524847033</v>
      </c>
      <c r="H63">
        <v>3.3377716489710378E-2</v>
      </c>
      <c r="I63" s="7">
        <v>0</v>
      </c>
      <c r="J63">
        <v>0.43006070554877496</v>
      </c>
      <c r="K63">
        <v>0.11458099314064607</v>
      </c>
      <c r="L63">
        <v>7.4782030304806874E-2</v>
      </c>
      <c r="M63" s="7">
        <v>1.7454289627825418E-2</v>
      </c>
      <c r="N63">
        <v>0.3445704083101046</v>
      </c>
      <c r="O63">
        <v>1.8551573067842046E-2</v>
      </c>
      <c r="P63" s="7">
        <v>0.18571172597225771</v>
      </c>
      <c r="Q63">
        <v>2.8367081657872353E-2</v>
      </c>
      <c r="R63">
        <v>0.20515836529310044</v>
      </c>
      <c r="S63">
        <v>6.1040695112417012E-2</v>
      </c>
      <c r="T63">
        <v>0.51972213196435235</v>
      </c>
      <c r="U63">
        <v>0.39082612967965707</v>
      </c>
      <c r="V63">
        <v>1.7687438434504578E-2</v>
      </c>
      <c r="W63">
        <v>3.1028103761602695E-2</v>
      </c>
      <c r="X63">
        <v>0.40405862696035705</v>
      </c>
      <c r="Y63">
        <v>0.15639970116387852</v>
      </c>
    </row>
    <row r="64" spans="1:25" x14ac:dyDescent="0.35">
      <c r="A64" s="2">
        <v>2040</v>
      </c>
      <c r="B64">
        <v>0.18937725025722213</v>
      </c>
      <c r="C64">
        <v>0.76319057331563145</v>
      </c>
      <c r="D64">
        <v>4.7432176427146464E-2</v>
      </c>
      <c r="E64">
        <v>3.001274344849188E-2</v>
      </c>
      <c r="F64">
        <v>4.3647087577094491E-2</v>
      </c>
      <c r="G64">
        <v>0.8929624524847033</v>
      </c>
      <c r="H64">
        <v>3.3377716489710378E-2</v>
      </c>
      <c r="I64" s="7">
        <v>0</v>
      </c>
      <c r="J64">
        <v>0.43006070554877496</v>
      </c>
      <c r="K64">
        <v>0.11458099314064607</v>
      </c>
      <c r="L64">
        <v>7.4782030304806874E-2</v>
      </c>
      <c r="M64" s="7">
        <v>1.7454289627825418E-2</v>
      </c>
      <c r="N64">
        <v>0.3445704083101046</v>
      </c>
      <c r="O64">
        <v>1.8551573067842046E-2</v>
      </c>
      <c r="P64" s="7">
        <v>0.18571172597225771</v>
      </c>
      <c r="Q64">
        <v>2.8367081657872353E-2</v>
      </c>
      <c r="R64">
        <v>0.20515836529310044</v>
      </c>
      <c r="S64">
        <v>6.1040695112417012E-2</v>
      </c>
      <c r="T64">
        <v>0.51972213196435235</v>
      </c>
      <c r="U64">
        <v>0.39082612967965707</v>
      </c>
      <c r="V64">
        <v>1.7687438434504578E-2</v>
      </c>
      <c r="W64">
        <v>3.1028103761602695E-2</v>
      </c>
      <c r="X64">
        <v>0.40405862696035705</v>
      </c>
      <c r="Y64">
        <v>0.15639970116387852</v>
      </c>
    </row>
    <row r="65" spans="1:25" x14ac:dyDescent="0.35">
      <c r="A65" s="2">
        <f>A64+1</f>
        <v>2041</v>
      </c>
      <c r="B65">
        <v>0.18937725025722199</v>
      </c>
      <c r="C65">
        <v>0.763190573315631</v>
      </c>
      <c r="D65">
        <v>4.7432176427146498E-2</v>
      </c>
      <c r="E65">
        <v>3.0012743448491901E-2</v>
      </c>
      <c r="F65">
        <v>4.3647087577094498E-2</v>
      </c>
      <c r="G65">
        <v>0.89296245248470296</v>
      </c>
      <c r="H65">
        <v>3.3377716489710399E-2</v>
      </c>
      <c r="I65" s="7">
        <v>0</v>
      </c>
      <c r="J65">
        <v>0.43006070554877501</v>
      </c>
      <c r="K65">
        <v>0.114580993140646</v>
      </c>
      <c r="L65">
        <v>7.4782030304806901E-2</v>
      </c>
      <c r="M65" s="7">
        <v>1.7454289627825401E-2</v>
      </c>
      <c r="N65">
        <v>0.34457040831010499</v>
      </c>
      <c r="O65">
        <v>1.8551573067842001E-2</v>
      </c>
      <c r="P65" s="7">
        <v>0.18571172597225799</v>
      </c>
      <c r="Q65">
        <v>2.8367081657872401E-2</v>
      </c>
      <c r="R65">
        <v>0.2051583652931</v>
      </c>
      <c r="S65">
        <v>6.1040695112416998E-2</v>
      </c>
      <c r="T65">
        <v>0.51972213196435202</v>
      </c>
      <c r="U65">
        <v>0.39082612967965702</v>
      </c>
      <c r="V65">
        <v>1.7687438434504599E-2</v>
      </c>
      <c r="W65">
        <v>3.1028103761602699E-2</v>
      </c>
      <c r="X65">
        <v>0.40405862696035699</v>
      </c>
      <c r="Y65">
        <v>0.156399701163879</v>
      </c>
    </row>
    <row r="66" spans="1:25" x14ac:dyDescent="0.35">
      <c r="A66" s="2">
        <f t="shared" ref="A66:A74" si="15">A65+1</f>
        <v>2042</v>
      </c>
      <c r="B66">
        <v>0.18937725025722199</v>
      </c>
      <c r="C66">
        <v>0.763190573315631</v>
      </c>
      <c r="D66">
        <v>4.7432176427146498E-2</v>
      </c>
      <c r="E66">
        <v>3.0012743448491901E-2</v>
      </c>
      <c r="F66">
        <v>4.3647087577094498E-2</v>
      </c>
      <c r="G66">
        <v>0.89296245248470296</v>
      </c>
      <c r="H66">
        <v>3.3377716489710399E-2</v>
      </c>
      <c r="I66" s="7">
        <v>0</v>
      </c>
      <c r="J66">
        <v>0.43006070554877501</v>
      </c>
      <c r="K66">
        <v>0.114580993140646</v>
      </c>
      <c r="L66">
        <v>7.4782030304806901E-2</v>
      </c>
      <c r="M66" s="7">
        <v>1.7454289627825401E-2</v>
      </c>
      <c r="N66">
        <v>0.34457040831010499</v>
      </c>
      <c r="O66">
        <v>1.8551573067842001E-2</v>
      </c>
      <c r="P66" s="7">
        <v>0.18571172597225799</v>
      </c>
      <c r="Q66">
        <v>2.8367081657872401E-2</v>
      </c>
      <c r="R66">
        <v>0.2051583652931</v>
      </c>
      <c r="S66">
        <v>6.1040695112416998E-2</v>
      </c>
      <c r="T66">
        <v>0.51972213196435202</v>
      </c>
      <c r="U66">
        <v>0.39082612967965702</v>
      </c>
      <c r="V66">
        <v>1.7687438434504599E-2</v>
      </c>
      <c r="W66">
        <v>3.1028103761602699E-2</v>
      </c>
      <c r="X66">
        <v>0.40405862696035699</v>
      </c>
      <c r="Y66">
        <v>0.156399701163879</v>
      </c>
    </row>
    <row r="67" spans="1:25" x14ac:dyDescent="0.35">
      <c r="A67" s="2">
        <f t="shared" si="15"/>
        <v>2043</v>
      </c>
      <c r="B67">
        <v>0.18937725025722199</v>
      </c>
      <c r="C67">
        <v>0.763190573315631</v>
      </c>
      <c r="D67">
        <v>4.7432176427146498E-2</v>
      </c>
      <c r="E67">
        <v>3.0012743448491901E-2</v>
      </c>
      <c r="F67">
        <v>4.3647087577094498E-2</v>
      </c>
      <c r="G67">
        <v>0.89296245248470296</v>
      </c>
      <c r="H67">
        <v>3.3377716489710399E-2</v>
      </c>
      <c r="I67" s="7">
        <v>0</v>
      </c>
      <c r="J67">
        <v>0.43006070554877501</v>
      </c>
      <c r="K67">
        <v>0.114580993140646</v>
      </c>
      <c r="L67">
        <v>7.4782030304806901E-2</v>
      </c>
      <c r="M67" s="7">
        <v>1.7454289627825401E-2</v>
      </c>
      <c r="N67">
        <v>0.34457040831010499</v>
      </c>
      <c r="O67">
        <v>1.8551573067842001E-2</v>
      </c>
      <c r="P67" s="7">
        <v>0.18571172597225799</v>
      </c>
      <c r="Q67">
        <v>2.8367081657872401E-2</v>
      </c>
      <c r="R67">
        <v>0.2051583652931</v>
      </c>
      <c r="S67">
        <v>6.1040695112416998E-2</v>
      </c>
      <c r="T67">
        <v>0.51972213196435202</v>
      </c>
      <c r="U67">
        <v>0.39082612967965702</v>
      </c>
      <c r="V67">
        <v>1.7687438434504599E-2</v>
      </c>
      <c r="W67">
        <v>3.1028103761602699E-2</v>
      </c>
      <c r="X67">
        <v>0.40405862696035699</v>
      </c>
      <c r="Y67">
        <v>0.156399701163879</v>
      </c>
    </row>
    <row r="68" spans="1:25" x14ac:dyDescent="0.35">
      <c r="A68" s="2">
        <f t="shared" si="15"/>
        <v>2044</v>
      </c>
      <c r="B68">
        <v>0.18937725025722199</v>
      </c>
      <c r="C68">
        <v>0.763190573315631</v>
      </c>
      <c r="D68">
        <v>4.7432176427146498E-2</v>
      </c>
      <c r="E68">
        <v>3.0012743448491901E-2</v>
      </c>
      <c r="F68">
        <v>4.3647087577094498E-2</v>
      </c>
      <c r="G68">
        <v>0.89296245248470296</v>
      </c>
      <c r="H68">
        <v>3.3377716489710399E-2</v>
      </c>
      <c r="I68" s="7">
        <v>0</v>
      </c>
      <c r="J68">
        <v>0.43006070554877501</v>
      </c>
      <c r="K68">
        <v>0.114580993140646</v>
      </c>
      <c r="L68">
        <v>7.4782030304806901E-2</v>
      </c>
      <c r="M68" s="7">
        <v>1.7454289627825401E-2</v>
      </c>
      <c r="N68">
        <v>0.34457040831010499</v>
      </c>
      <c r="O68">
        <v>1.8551573067842001E-2</v>
      </c>
      <c r="P68" s="7">
        <v>0.18571172597225799</v>
      </c>
      <c r="Q68">
        <v>2.8367081657872401E-2</v>
      </c>
      <c r="R68">
        <v>0.2051583652931</v>
      </c>
      <c r="S68">
        <v>6.1040695112416998E-2</v>
      </c>
      <c r="T68">
        <v>0.51972213196435202</v>
      </c>
      <c r="U68">
        <v>0.39082612967965702</v>
      </c>
      <c r="V68">
        <v>1.7687438434504599E-2</v>
      </c>
      <c r="W68">
        <v>3.1028103761602699E-2</v>
      </c>
      <c r="X68">
        <v>0.40405862696035699</v>
      </c>
      <c r="Y68">
        <v>0.156399701163879</v>
      </c>
    </row>
    <row r="69" spans="1:25" x14ac:dyDescent="0.35">
      <c r="A69" s="2">
        <f t="shared" si="15"/>
        <v>2045</v>
      </c>
      <c r="B69">
        <v>0.18937725025722199</v>
      </c>
      <c r="C69">
        <v>0.763190573315631</v>
      </c>
      <c r="D69">
        <v>4.7432176427146498E-2</v>
      </c>
      <c r="E69">
        <v>3.0012743448491901E-2</v>
      </c>
      <c r="F69">
        <v>4.3647087577094498E-2</v>
      </c>
      <c r="G69">
        <v>0.89296245248470296</v>
      </c>
      <c r="H69">
        <v>3.3377716489710399E-2</v>
      </c>
      <c r="I69" s="7">
        <v>0</v>
      </c>
      <c r="J69">
        <v>0.43006070554877501</v>
      </c>
      <c r="K69">
        <v>0.114580993140646</v>
      </c>
      <c r="L69">
        <v>7.4782030304806901E-2</v>
      </c>
      <c r="M69" s="7">
        <v>1.7454289627825401E-2</v>
      </c>
      <c r="N69">
        <v>0.34457040831010499</v>
      </c>
      <c r="O69">
        <v>1.8551573067842001E-2</v>
      </c>
      <c r="P69" s="7">
        <v>0.18571172597225799</v>
      </c>
      <c r="Q69">
        <v>2.8367081657872401E-2</v>
      </c>
      <c r="R69">
        <v>0.2051583652931</v>
      </c>
      <c r="S69">
        <v>6.1040695112416998E-2</v>
      </c>
      <c r="T69">
        <v>0.51972213196435202</v>
      </c>
      <c r="U69">
        <v>0.39082612967965702</v>
      </c>
      <c r="V69">
        <v>1.7687438434504599E-2</v>
      </c>
      <c r="W69">
        <v>3.1028103761602699E-2</v>
      </c>
      <c r="X69">
        <v>0.40405862696035699</v>
      </c>
      <c r="Y69">
        <v>0.156399701163879</v>
      </c>
    </row>
    <row r="70" spans="1:25" x14ac:dyDescent="0.35">
      <c r="A70" s="2">
        <f t="shared" si="15"/>
        <v>2046</v>
      </c>
      <c r="B70">
        <v>0.18937725025722199</v>
      </c>
      <c r="C70">
        <v>0.763190573315631</v>
      </c>
      <c r="D70">
        <v>4.7432176427146498E-2</v>
      </c>
      <c r="E70">
        <v>3.0012743448491901E-2</v>
      </c>
      <c r="F70">
        <v>4.3647087577094498E-2</v>
      </c>
      <c r="G70">
        <v>0.89296245248470296</v>
      </c>
      <c r="H70">
        <v>3.3377716489710399E-2</v>
      </c>
      <c r="I70" s="7">
        <v>0</v>
      </c>
      <c r="J70">
        <v>0.43006070554877501</v>
      </c>
      <c r="K70">
        <v>0.114580993140646</v>
      </c>
      <c r="L70">
        <v>7.4782030304806901E-2</v>
      </c>
      <c r="M70" s="7">
        <v>1.7454289627825401E-2</v>
      </c>
      <c r="N70">
        <v>0.34457040831010499</v>
      </c>
      <c r="O70">
        <v>1.8551573067842001E-2</v>
      </c>
      <c r="P70" s="7">
        <v>0.18571172597225799</v>
      </c>
      <c r="Q70">
        <v>2.8367081657872401E-2</v>
      </c>
      <c r="R70">
        <v>0.2051583652931</v>
      </c>
      <c r="S70">
        <v>6.1040695112416998E-2</v>
      </c>
      <c r="T70">
        <v>0.51972213196435202</v>
      </c>
      <c r="U70">
        <v>0.39082612967965702</v>
      </c>
      <c r="V70">
        <v>1.7687438434504599E-2</v>
      </c>
      <c r="W70">
        <v>3.1028103761602699E-2</v>
      </c>
      <c r="X70">
        <v>0.40405862696035699</v>
      </c>
      <c r="Y70">
        <v>0.156399701163879</v>
      </c>
    </row>
    <row r="71" spans="1:25" x14ac:dyDescent="0.35">
      <c r="A71" s="2">
        <f t="shared" si="15"/>
        <v>2047</v>
      </c>
      <c r="B71">
        <v>0.18937725025722199</v>
      </c>
      <c r="C71">
        <v>0.763190573315631</v>
      </c>
      <c r="D71">
        <v>4.7432176427146498E-2</v>
      </c>
      <c r="E71">
        <v>3.0012743448491901E-2</v>
      </c>
      <c r="F71">
        <v>4.3647087577094498E-2</v>
      </c>
      <c r="G71">
        <v>0.89296245248470296</v>
      </c>
      <c r="H71">
        <v>3.3377716489710399E-2</v>
      </c>
      <c r="I71" s="7">
        <v>0</v>
      </c>
      <c r="J71">
        <v>0.43006070554877501</v>
      </c>
      <c r="K71">
        <v>0.114580993140646</v>
      </c>
      <c r="L71">
        <v>7.4782030304806901E-2</v>
      </c>
      <c r="M71" s="7">
        <v>1.7454289627825401E-2</v>
      </c>
      <c r="N71">
        <v>0.34457040831010499</v>
      </c>
      <c r="O71">
        <v>1.8551573067842001E-2</v>
      </c>
      <c r="P71" s="7">
        <v>0.18571172597225799</v>
      </c>
      <c r="Q71">
        <v>2.8367081657872401E-2</v>
      </c>
      <c r="R71">
        <v>0.2051583652931</v>
      </c>
      <c r="S71">
        <v>6.1040695112416998E-2</v>
      </c>
      <c r="T71">
        <v>0.51972213196435202</v>
      </c>
      <c r="U71">
        <v>0.39082612967965702</v>
      </c>
      <c r="V71">
        <v>1.7687438434504599E-2</v>
      </c>
      <c r="W71">
        <v>3.1028103761602699E-2</v>
      </c>
      <c r="X71">
        <v>0.40405862696035699</v>
      </c>
      <c r="Y71">
        <v>0.156399701163879</v>
      </c>
    </row>
    <row r="72" spans="1:25" x14ac:dyDescent="0.35">
      <c r="A72" s="2">
        <f t="shared" si="15"/>
        <v>2048</v>
      </c>
      <c r="B72">
        <v>0.18937725025722199</v>
      </c>
      <c r="C72">
        <v>0.763190573315631</v>
      </c>
      <c r="D72">
        <v>4.7432176427146498E-2</v>
      </c>
      <c r="E72">
        <v>3.0012743448491901E-2</v>
      </c>
      <c r="F72">
        <v>4.3647087577094498E-2</v>
      </c>
      <c r="G72">
        <v>0.89296245248470296</v>
      </c>
      <c r="H72">
        <v>3.3377716489710399E-2</v>
      </c>
      <c r="I72" s="7">
        <v>0</v>
      </c>
      <c r="J72">
        <v>0.43006070554877501</v>
      </c>
      <c r="K72">
        <v>0.114580993140646</v>
      </c>
      <c r="L72">
        <v>7.4782030304806901E-2</v>
      </c>
      <c r="M72" s="7">
        <v>1.7454289627825401E-2</v>
      </c>
      <c r="N72">
        <v>0.34457040831010499</v>
      </c>
      <c r="O72">
        <v>1.8551573067842001E-2</v>
      </c>
      <c r="P72" s="7">
        <v>0.18571172597225799</v>
      </c>
      <c r="Q72">
        <v>2.8367081657872401E-2</v>
      </c>
      <c r="R72">
        <v>0.2051583652931</v>
      </c>
      <c r="S72">
        <v>6.1040695112416998E-2</v>
      </c>
      <c r="T72">
        <v>0.51972213196435202</v>
      </c>
      <c r="U72">
        <v>0.39082612967965702</v>
      </c>
      <c r="V72">
        <v>1.7687438434504599E-2</v>
      </c>
      <c r="W72">
        <v>3.1028103761602699E-2</v>
      </c>
      <c r="X72">
        <v>0.40405862696035699</v>
      </c>
      <c r="Y72">
        <v>0.156399701163879</v>
      </c>
    </row>
    <row r="73" spans="1:25" x14ac:dyDescent="0.35">
      <c r="A73" s="2">
        <f t="shared" si="15"/>
        <v>2049</v>
      </c>
      <c r="B73">
        <v>0.18937725025722199</v>
      </c>
      <c r="C73">
        <v>0.763190573315631</v>
      </c>
      <c r="D73">
        <v>4.7432176427146498E-2</v>
      </c>
      <c r="E73">
        <v>3.0012743448491901E-2</v>
      </c>
      <c r="F73">
        <v>4.3647087577094498E-2</v>
      </c>
      <c r="G73">
        <v>0.89296245248470296</v>
      </c>
      <c r="H73">
        <v>3.3377716489710399E-2</v>
      </c>
      <c r="I73" s="7">
        <v>0</v>
      </c>
      <c r="J73">
        <v>0.43006070554877501</v>
      </c>
      <c r="K73">
        <v>0.114580993140646</v>
      </c>
      <c r="L73">
        <v>7.4782030304806901E-2</v>
      </c>
      <c r="M73" s="7">
        <v>1.7454289627825401E-2</v>
      </c>
      <c r="N73">
        <v>0.34457040831010499</v>
      </c>
      <c r="O73">
        <v>1.8551573067842001E-2</v>
      </c>
      <c r="P73" s="7">
        <v>0.18571172597225799</v>
      </c>
      <c r="Q73">
        <v>2.8367081657872401E-2</v>
      </c>
      <c r="R73">
        <v>0.2051583652931</v>
      </c>
      <c r="S73">
        <v>6.1040695112416998E-2</v>
      </c>
      <c r="T73">
        <v>0.51972213196435202</v>
      </c>
      <c r="U73">
        <v>0.39082612967965702</v>
      </c>
      <c r="V73">
        <v>1.7687438434504599E-2</v>
      </c>
      <c r="W73">
        <v>3.1028103761602699E-2</v>
      </c>
      <c r="X73">
        <v>0.40405862696035699</v>
      </c>
      <c r="Y73">
        <v>0.156399701163879</v>
      </c>
    </row>
    <row r="74" spans="1:25" x14ac:dyDescent="0.35">
      <c r="A74" s="2">
        <f t="shared" si="15"/>
        <v>2050</v>
      </c>
      <c r="B74">
        <v>0.18937725025722199</v>
      </c>
      <c r="C74">
        <v>0.763190573315631</v>
      </c>
      <c r="D74">
        <v>4.7432176427146498E-2</v>
      </c>
      <c r="E74">
        <v>3.0012743448491901E-2</v>
      </c>
      <c r="F74">
        <v>4.3647087577094498E-2</v>
      </c>
      <c r="G74">
        <v>0.89296245248470296</v>
      </c>
      <c r="H74">
        <v>3.3377716489710399E-2</v>
      </c>
      <c r="I74" s="7">
        <v>0</v>
      </c>
      <c r="J74">
        <v>0.43006070554877501</v>
      </c>
      <c r="K74">
        <v>0.114580993140646</v>
      </c>
      <c r="L74">
        <v>7.4782030304806901E-2</v>
      </c>
      <c r="M74" s="7">
        <v>1.7454289627825401E-2</v>
      </c>
      <c r="N74">
        <v>0.34457040831010499</v>
      </c>
      <c r="O74">
        <v>1.8551573067842001E-2</v>
      </c>
      <c r="P74" s="7">
        <v>0.18571172597225799</v>
      </c>
      <c r="Q74">
        <v>2.8367081657872401E-2</v>
      </c>
      <c r="R74">
        <v>0.2051583652931</v>
      </c>
      <c r="S74">
        <v>6.1040695112416998E-2</v>
      </c>
      <c r="T74">
        <v>0.51972213196435202</v>
      </c>
      <c r="U74">
        <v>0.39082612967965702</v>
      </c>
      <c r="V74">
        <v>1.7687438434504599E-2</v>
      </c>
      <c r="W74">
        <v>3.1028103761602699E-2</v>
      </c>
      <c r="X74">
        <v>0.40405862696035699</v>
      </c>
      <c r="Y74">
        <v>0.156399701163879</v>
      </c>
    </row>
  </sheetData>
  <mergeCells count="11">
    <mergeCell ref="H8:I8"/>
    <mergeCell ref="B3:D3"/>
    <mergeCell ref="E3:I3"/>
    <mergeCell ref="J3:O3"/>
    <mergeCell ref="P3:T3"/>
    <mergeCell ref="U3:Y3"/>
    <mergeCell ref="B42:D42"/>
    <mergeCell ref="E42:I42"/>
    <mergeCell ref="J42:O42"/>
    <mergeCell ref="P42:T42"/>
    <mergeCell ref="U42:Y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8D7A-54FF-4107-B2D5-D9ED8B234A8B}">
  <dimension ref="A1:Y74"/>
  <sheetViews>
    <sheetView topLeftCell="B1" workbookViewId="0">
      <selection activeCell="B44" sqref="B44:Y74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4" width="13.453125" bestFit="1" customWidth="1"/>
    <col min="5" max="5" width="15" bestFit="1" customWidth="1"/>
    <col min="6" max="6" width="15.08984375" bestFit="1" customWidth="1"/>
    <col min="7" max="9" width="12" bestFit="1" customWidth="1"/>
    <col min="10" max="10" width="14.90625" bestFit="1" customWidth="1"/>
    <col min="11" max="11" width="11" bestFit="1" customWidth="1"/>
    <col min="12" max="12" width="12" bestFit="1" customWidth="1"/>
    <col min="13" max="13" width="16.1796875" bestFit="1" customWidth="1"/>
    <col min="14" max="14" width="12" bestFit="1" customWidth="1"/>
    <col min="15" max="15" width="14.36328125" bestFit="1" customWidth="1"/>
    <col min="16" max="16" width="14.90625" bestFit="1" customWidth="1"/>
    <col min="17" max="17" width="12" bestFit="1" customWidth="1"/>
    <col min="18" max="18" width="14.36328125" bestFit="1" customWidth="1"/>
    <col min="19" max="20" width="12" bestFit="1" customWidth="1"/>
    <col min="21" max="21" width="14.90625" bestFit="1" customWidth="1"/>
    <col min="22" max="24" width="12" bestFit="1" customWidth="1"/>
    <col min="25" max="25" width="14.36328125" bestFit="1" customWidth="1"/>
  </cols>
  <sheetData>
    <row r="1" spans="1:25" x14ac:dyDescent="0.35">
      <c r="B1" t="s">
        <v>13</v>
      </c>
      <c r="F1" t="s">
        <v>14</v>
      </c>
    </row>
    <row r="3" spans="1:25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/>
      <c r="J3" s="13" t="s">
        <v>4</v>
      </c>
      <c r="K3" s="13"/>
      <c r="L3" s="13"/>
      <c r="M3" s="13"/>
      <c r="N3" s="13"/>
      <c r="O3" s="13"/>
      <c r="P3" s="13" t="s">
        <v>5</v>
      </c>
      <c r="Q3" s="13"/>
      <c r="R3" s="13"/>
      <c r="S3" s="13"/>
      <c r="T3" s="13"/>
      <c r="U3" s="13" t="s">
        <v>6</v>
      </c>
      <c r="V3" s="13"/>
      <c r="W3" s="13"/>
      <c r="X3" s="13"/>
      <c r="Y3" s="13"/>
    </row>
    <row r="4" spans="1:25" x14ac:dyDescent="0.35">
      <c r="B4" s="6" t="s">
        <v>7</v>
      </c>
      <c r="C4" s="6" t="s">
        <v>8</v>
      </c>
      <c r="D4" s="6" t="s">
        <v>0</v>
      </c>
      <c r="E4" s="6" t="s">
        <v>7</v>
      </c>
      <c r="F4" s="6" t="s">
        <v>9</v>
      </c>
      <c r="G4" s="6" t="s">
        <v>8</v>
      </c>
      <c r="H4" s="6" t="s">
        <v>0</v>
      </c>
      <c r="I4" s="6" t="s">
        <v>1</v>
      </c>
      <c r="J4" s="6" t="s">
        <v>7</v>
      </c>
      <c r="K4" s="6" t="s">
        <v>10</v>
      </c>
      <c r="L4" s="6" t="s">
        <v>8</v>
      </c>
      <c r="M4" s="6" t="s">
        <v>11</v>
      </c>
      <c r="N4" s="6" t="s">
        <v>0</v>
      </c>
      <c r="O4" s="6" t="s">
        <v>12</v>
      </c>
      <c r="P4" s="6" t="s">
        <v>7</v>
      </c>
      <c r="Q4" s="6" t="s">
        <v>10</v>
      </c>
      <c r="R4" s="6" t="s">
        <v>12</v>
      </c>
      <c r="S4" s="6" t="s">
        <v>8</v>
      </c>
      <c r="T4" s="6" t="s">
        <v>0</v>
      </c>
      <c r="U4" s="6" t="s">
        <v>7</v>
      </c>
      <c r="V4" s="6" t="s">
        <v>10</v>
      </c>
      <c r="W4" s="6" t="s">
        <v>8</v>
      </c>
      <c r="X4" s="6" t="s">
        <v>0</v>
      </c>
      <c r="Y4" s="6" t="s">
        <v>12</v>
      </c>
    </row>
    <row r="5" spans="1:25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v>0</v>
      </c>
      <c r="G5">
        <f>(73.338+73.648+65.592)/3</f>
        <v>70.859333333333325</v>
      </c>
      <c r="H5">
        <v>57.631999999999998</v>
      </c>
      <c r="I5">
        <v>0</v>
      </c>
      <c r="J5">
        <v>0</v>
      </c>
      <c r="K5">
        <v>0</v>
      </c>
      <c r="L5">
        <f>(69+72+74+67)/4</f>
        <v>70.5</v>
      </c>
      <c r="M5">
        <f>(95.278+96.1+101+94.676+105.114+108.59)/6</f>
        <v>100.12633333333333</v>
      </c>
      <c r="N5">
        <v>57.631999999999998</v>
      </c>
      <c r="O5">
        <f>(96.52+81.243)/2</f>
        <v>88.881499999999988</v>
      </c>
      <c r="P5">
        <v>0</v>
      </c>
      <c r="Q5">
        <v>0</v>
      </c>
      <c r="R5">
        <f>(96.52+81.243)/2</f>
        <v>88.881499999999988</v>
      </c>
      <c r="S5">
        <f>(73.338+73.648+65.592)/3</f>
        <v>70.859333333333325</v>
      </c>
      <c r="T5">
        <v>57.631999999999998</v>
      </c>
      <c r="U5">
        <v>0</v>
      </c>
      <c r="V5">
        <v>0</v>
      </c>
      <c r="W5">
        <f>(73.338+73.648+65.592)/3</f>
        <v>70.859333333333325</v>
      </c>
      <c r="X5">
        <v>57.631999999999998</v>
      </c>
      <c r="Y5">
        <f>(96.52+81.243)/2</f>
        <v>88.881499999999988</v>
      </c>
    </row>
    <row r="6" spans="1:25" x14ac:dyDescent="0.35">
      <c r="A6" s="2" t="s">
        <v>17</v>
      </c>
      <c r="B6">
        <f t="shared" ref="B6:Y6" si="0">B5/0.278*1000</f>
        <v>0</v>
      </c>
      <c r="C6">
        <f t="shared" si="0"/>
        <v>254889.68824940041</v>
      </c>
      <c r="D6">
        <f t="shared" si="0"/>
        <v>207309.35251798559</v>
      </c>
      <c r="E6">
        <f t="shared" si="0"/>
        <v>0</v>
      </c>
      <c r="F6">
        <f t="shared" si="0"/>
        <v>0</v>
      </c>
      <c r="G6">
        <f t="shared" si="0"/>
        <v>254889.68824940041</v>
      </c>
      <c r="H6">
        <f t="shared" si="0"/>
        <v>207309.35251798559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253597.12230215824</v>
      </c>
      <c r="M6">
        <f t="shared" si="0"/>
        <v>360166.66666666663</v>
      </c>
      <c r="N6">
        <f t="shared" si="0"/>
        <v>207309.35251798559</v>
      </c>
      <c r="O6">
        <f t="shared" si="0"/>
        <v>319717.62589928048</v>
      </c>
      <c r="P6">
        <f t="shared" si="0"/>
        <v>0</v>
      </c>
      <c r="Q6">
        <f t="shared" si="0"/>
        <v>0</v>
      </c>
      <c r="R6">
        <f t="shared" si="0"/>
        <v>319717.62589928048</v>
      </c>
      <c r="S6">
        <f t="shared" si="0"/>
        <v>254889.68824940041</v>
      </c>
      <c r="T6">
        <f t="shared" si="0"/>
        <v>207309.35251798559</v>
      </c>
      <c r="U6">
        <f t="shared" si="0"/>
        <v>0</v>
      </c>
      <c r="V6">
        <f t="shared" si="0"/>
        <v>0</v>
      </c>
      <c r="W6">
        <f t="shared" si="0"/>
        <v>254889.68824940041</v>
      </c>
      <c r="X6">
        <f t="shared" si="0"/>
        <v>207309.35251798559</v>
      </c>
      <c r="Y6">
        <f t="shared" si="0"/>
        <v>319717.62589928048</v>
      </c>
    </row>
    <row r="7" spans="1:25" x14ac:dyDescent="0.35">
      <c r="A7" s="2"/>
    </row>
    <row r="8" spans="1:25" x14ac:dyDescent="0.35">
      <c r="H8" s="14" t="s">
        <v>18</v>
      </c>
      <c r="I8" s="15"/>
    </row>
    <row r="9" spans="1:25" x14ac:dyDescent="0.35">
      <c r="A9" s="3" t="s">
        <v>15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 s="6" t="s">
        <v>19</v>
      </c>
      <c r="I9" s="6" t="s">
        <v>8</v>
      </c>
      <c r="J9" s="2" t="s">
        <v>17</v>
      </c>
    </row>
    <row r="10" spans="1:25" x14ac:dyDescent="0.35">
      <c r="A10" s="2">
        <v>2020</v>
      </c>
      <c r="B10">
        <f t="shared" ref="B10:B40" si="1">$B$6*B44+$C$6*C44+$D$6*D44</f>
        <v>204362.54109093305</v>
      </c>
      <c r="C10">
        <f t="shared" ref="C10:C35" si="2">E$6*E44+J10*F44+G$6*G44+H$6*H44+I$6*I44</f>
        <v>243982.84758994871</v>
      </c>
      <c r="D10">
        <f t="shared" ref="D10:D35" si="3">J$6*J44+K$6*K44+L$6*L44+M$6*M44+N$6*N44+O$6*O44</f>
        <v>102614.89414107347</v>
      </c>
      <c r="E10">
        <f t="shared" ref="E10:E35" si="4">P$6*P44+Q$6*Q44+R$6*R44+S$6*S44+T$6*T44</f>
        <v>188894.64789941505</v>
      </c>
      <c r="F10">
        <f t="shared" ref="F10:F35" si="5">U$6*U44+V$6*V44+W$6*W44+X$6*X44+Y$6*Y44</f>
        <v>141677.61717669503</v>
      </c>
      <c r="H10">
        <v>0.15</v>
      </c>
      <c r="I10">
        <v>0.85</v>
      </c>
      <c r="J10">
        <f>I10*$G$6</f>
        <v>216656.23501199036</v>
      </c>
    </row>
    <row r="11" spans="1:25" x14ac:dyDescent="0.35">
      <c r="A11" s="2">
        <v>2021</v>
      </c>
      <c r="B11">
        <f t="shared" si="1"/>
        <v>204362.62665631459</v>
      </c>
      <c r="C11">
        <f t="shared" si="2"/>
        <v>241423.05064480321</v>
      </c>
      <c r="D11">
        <f t="shared" si="3"/>
        <v>105897.568643803</v>
      </c>
      <c r="E11">
        <f t="shared" si="4"/>
        <v>187661.19738654688</v>
      </c>
      <c r="F11">
        <f t="shared" si="5"/>
        <v>135531.52789344016</v>
      </c>
      <c r="H11">
        <f>H10+(H$25-H$10)/15</f>
        <v>0.20666666666666667</v>
      </c>
      <c r="I11">
        <f>I10+(I$25-I$10)/15</f>
        <v>0.79333333333333333</v>
      </c>
      <c r="J11">
        <f t="shared" ref="J11:J40" si="6">I11*$G$6</f>
        <v>202212.48601119098</v>
      </c>
    </row>
    <row r="12" spans="1:25" x14ac:dyDescent="0.35">
      <c r="A12" s="2">
        <v>2022</v>
      </c>
      <c r="B12">
        <f t="shared" si="1"/>
        <v>204362.7061922469</v>
      </c>
      <c r="C12">
        <f t="shared" si="2"/>
        <v>238971.26878708534</v>
      </c>
      <c r="D12">
        <f t="shared" si="3"/>
        <v>109096.01677937094</v>
      </c>
      <c r="E12">
        <f t="shared" si="4"/>
        <v>186410.63134316407</v>
      </c>
      <c r="F12">
        <f t="shared" si="5"/>
        <v>129536.25594839155</v>
      </c>
      <c r="H12">
        <f t="shared" ref="H12:I24" si="7">H11+(H$25-H$10)/15</f>
        <v>0.26333333333333331</v>
      </c>
      <c r="I12">
        <f t="shared" si="7"/>
        <v>0.73666666666666669</v>
      </c>
      <c r="J12">
        <f t="shared" si="6"/>
        <v>187768.73701039163</v>
      </c>
    </row>
    <row r="13" spans="1:25" x14ac:dyDescent="0.35">
      <c r="A13" s="2">
        <v>2023</v>
      </c>
      <c r="B13">
        <f t="shared" si="1"/>
        <v>204362.7803143466</v>
      </c>
      <c r="C13">
        <f t="shared" si="2"/>
        <v>236615.89615803942</v>
      </c>
      <c r="D13">
        <f t="shared" si="3"/>
        <v>112213.43908940343</v>
      </c>
      <c r="E13">
        <f t="shared" si="4"/>
        <v>185142.5910341219</v>
      </c>
      <c r="F13">
        <f t="shared" si="5"/>
        <v>123686.31732395147</v>
      </c>
      <c r="H13">
        <f t="shared" si="7"/>
        <v>0.31999999999999995</v>
      </c>
      <c r="I13">
        <f t="shared" si="7"/>
        <v>0.68</v>
      </c>
      <c r="J13">
        <f t="shared" si="6"/>
        <v>173324.98800959229</v>
      </c>
    </row>
    <row r="14" spans="1:25" x14ac:dyDescent="0.35">
      <c r="A14" s="2">
        <v>2024</v>
      </c>
      <c r="B14">
        <f t="shared" si="1"/>
        <v>204362.84955718141</v>
      </c>
      <c r="C14">
        <f t="shared" si="2"/>
        <v>234346.93208892999</v>
      </c>
      <c r="D14">
        <f t="shared" si="3"/>
        <v>115252.87598607539</v>
      </c>
      <c r="E14">
        <f t="shared" si="4"/>
        <v>183856.70762846729</v>
      </c>
      <c r="F14">
        <f t="shared" si="5"/>
        <v>117976.49069815553</v>
      </c>
      <c r="H14">
        <f t="shared" si="7"/>
        <v>0.37666666666666659</v>
      </c>
      <c r="I14">
        <f t="shared" si="7"/>
        <v>0.62333333333333341</v>
      </c>
      <c r="J14">
        <f t="shared" si="6"/>
        <v>158881.23900879294</v>
      </c>
    </row>
    <row r="15" spans="1:25" x14ac:dyDescent="0.35">
      <c r="A15" s="2">
        <v>2025</v>
      </c>
      <c r="B15">
        <f t="shared" si="1"/>
        <v>204362.91438718347</v>
      </c>
      <c r="C15">
        <f t="shared" si="2"/>
        <v>232155.71286152888</v>
      </c>
      <c r="D15">
        <f t="shared" si="3"/>
        <v>118217.21764288974</v>
      </c>
      <c r="E15">
        <f t="shared" si="4"/>
        <v>182552.60184176749</v>
      </c>
      <c r="F15">
        <f t="shared" si="5"/>
        <v>112401.80190124214</v>
      </c>
      <c r="H15">
        <f t="shared" si="7"/>
        <v>0.43333333333333324</v>
      </c>
      <c r="I15">
        <f t="shared" si="7"/>
        <v>0.56666666666666676</v>
      </c>
      <c r="J15">
        <f t="shared" si="6"/>
        <v>144437.49000799359</v>
      </c>
    </row>
    <row r="16" spans="1:25" x14ac:dyDescent="0.35">
      <c r="A16" s="2">
        <v>2026</v>
      </c>
      <c r="B16">
        <f t="shared" si="1"/>
        <v>204362.91438718347</v>
      </c>
      <c r="C16">
        <f t="shared" si="2"/>
        <v>226474.62529384138</v>
      </c>
      <c r="D16">
        <f t="shared" si="3"/>
        <v>117967.21691502469</v>
      </c>
      <c r="E16">
        <f t="shared" si="4"/>
        <v>182888.92130129118</v>
      </c>
      <c r="F16">
        <f t="shared" si="5"/>
        <v>112700.35705935441</v>
      </c>
      <c r="H16">
        <f t="shared" si="7"/>
        <v>0.48999999999999988</v>
      </c>
      <c r="I16">
        <f t="shared" si="7"/>
        <v>0.51000000000000012</v>
      </c>
      <c r="J16">
        <f t="shared" si="6"/>
        <v>129993.74100719424</v>
      </c>
    </row>
    <row r="17" spans="1:10" x14ac:dyDescent="0.35">
      <c r="A17" s="2">
        <v>2027</v>
      </c>
      <c r="B17">
        <f t="shared" si="1"/>
        <v>204362.91438718347</v>
      </c>
      <c r="C17">
        <f t="shared" si="2"/>
        <v>220359.91311548807</v>
      </c>
      <c r="D17">
        <f t="shared" si="3"/>
        <v>117712.80780253845</v>
      </c>
      <c r="E17">
        <f t="shared" si="4"/>
        <v>183241.63558241061</v>
      </c>
      <c r="F17">
        <f t="shared" si="5"/>
        <v>113010.85033829277</v>
      </c>
      <c r="H17">
        <f t="shared" si="7"/>
        <v>0.54666666666666652</v>
      </c>
      <c r="I17">
        <f t="shared" si="7"/>
        <v>0.45333333333333348</v>
      </c>
      <c r="J17">
        <f t="shared" si="6"/>
        <v>115549.9920063949</v>
      </c>
    </row>
    <row r="18" spans="1:10" x14ac:dyDescent="0.35">
      <c r="A18" s="2">
        <v>2028</v>
      </c>
      <c r="B18">
        <f t="shared" si="1"/>
        <v>204362.91438718347</v>
      </c>
      <c r="C18">
        <f t="shared" si="2"/>
        <v>213789.92484408937</v>
      </c>
      <c r="D18">
        <f t="shared" si="3"/>
        <v>117453.87266543902</v>
      </c>
      <c r="E18">
        <f t="shared" si="4"/>
        <v>183611.97345126423</v>
      </c>
      <c r="F18">
        <f t="shared" si="5"/>
        <v>113334.01238826571</v>
      </c>
      <c r="H18">
        <f t="shared" si="7"/>
        <v>0.60333333333333317</v>
      </c>
      <c r="I18">
        <f t="shared" si="7"/>
        <v>0.39666666666666683</v>
      </c>
      <c r="J18">
        <f t="shared" si="6"/>
        <v>101106.24300559553</v>
      </c>
    </row>
    <row r="19" spans="1:10" x14ac:dyDescent="0.35">
      <c r="A19" s="2">
        <v>2029</v>
      </c>
      <c r="B19">
        <f t="shared" si="1"/>
        <v>204362.91438718347</v>
      </c>
      <c r="C19">
        <f t="shared" si="2"/>
        <v>206741.54314830102</v>
      </c>
      <c r="D19">
        <f t="shared" si="3"/>
        <v>117190.28964045674</v>
      </c>
      <c r="E19">
        <f t="shared" si="4"/>
        <v>184001.28961240978</v>
      </c>
      <c r="F19">
        <f t="shared" si="5"/>
        <v>113670.6347253015</v>
      </c>
      <c r="H19">
        <f t="shared" si="7"/>
        <v>0.65999999999999981</v>
      </c>
      <c r="I19">
        <f t="shared" si="7"/>
        <v>0.34000000000000019</v>
      </c>
      <c r="J19">
        <f t="shared" si="6"/>
        <v>86662.494004796186</v>
      </c>
    </row>
    <row r="20" spans="1:10" x14ac:dyDescent="0.35">
      <c r="A20" s="2">
        <v>2030</v>
      </c>
      <c r="B20">
        <f t="shared" si="1"/>
        <v>204362.91438718353</v>
      </c>
      <c r="C20">
        <f t="shared" si="2"/>
        <v>199190.05866087749</v>
      </c>
      <c r="D20">
        <f t="shared" si="3"/>
        <v>116921.93244980821</v>
      </c>
      <c r="E20">
        <f t="shared" si="4"/>
        <v>184411.08126767579</v>
      </c>
      <c r="F20">
        <f t="shared" si="5"/>
        <v>114021.57620397893</v>
      </c>
      <c r="H20">
        <f t="shared" si="7"/>
        <v>0.71666666666666645</v>
      </c>
      <c r="I20">
        <f t="shared" si="7"/>
        <v>0.28333333333333355</v>
      </c>
      <c r="J20">
        <f t="shared" si="6"/>
        <v>72218.745003996839</v>
      </c>
    </row>
    <row r="21" spans="1:10" x14ac:dyDescent="0.35">
      <c r="A21" s="2">
        <v>2031</v>
      </c>
      <c r="B21">
        <f t="shared" si="1"/>
        <v>204362.91438718353</v>
      </c>
      <c r="C21">
        <f t="shared" si="2"/>
        <v>197746.1294179713</v>
      </c>
      <c r="D21">
        <f t="shared" si="3"/>
        <v>116921.93244980821</v>
      </c>
      <c r="E21">
        <f t="shared" si="4"/>
        <v>184411.08126767579</v>
      </c>
      <c r="F21">
        <f t="shared" si="5"/>
        <v>114021.57620397893</v>
      </c>
      <c r="H21">
        <f t="shared" si="7"/>
        <v>0.7733333333333331</v>
      </c>
      <c r="I21">
        <f t="shared" si="7"/>
        <v>0.22666666666666688</v>
      </c>
      <c r="J21">
        <f t="shared" si="6"/>
        <v>57774.996003197477</v>
      </c>
    </row>
    <row r="22" spans="1:10" x14ac:dyDescent="0.35">
      <c r="A22" s="2">
        <v>2032</v>
      </c>
      <c r="B22">
        <f t="shared" si="1"/>
        <v>204362.91438718353</v>
      </c>
      <c r="C22">
        <f t="shared" si="2"/>
        <v>196302.20017506508</v>
      </c>
      <c r="D22">
        <f t="shared" si="3"/>
        <v>116921.93244980821</v>
      </c>
      <c r="E22">
        <f t="shared" si="4"/>
        <v>184411.08126767579</v>
      </c>
      <c r="F22">
        <f t="shared" si="5"/>
        <v>114021.57620397893</v>
      </c>
      <c r="H22">
        <f t="shared" si="7"/>
        <v>0.82999999999999974</v>
      </c>
      <c r="I22">
        <f t="shared" si="7"/>
        <v>0.17000000000000021</v>
      </c>
      <c r="J22">
        <f t="shared" si="6"/>
        <v>43331.247002398122</v>
      </c>
    </row>
    <row r="23" spans="1:10" x14ac:dyDescent="0.35">
      <c r="A23" s="2">
        <v>2033</v>
      </c>
      <c r="B23">
        <f t="shared" si="1"/>
        <v>204362.91438718353</v>
      </c>
      <c r="C23">
        <f t="shared" si="2"/>
        <v>194858.27093215889</v>
      </c>
      <c r="D23">
        <f t="shared" si="3"/>
        <v>116921.93244980821</v>
      </c>
      <c r="E23">
        <f t="shared" si="4"/>
        <v>184411.08126767579</v>
      </c>
      <c r="F23">
        <f t="shared" si="5"/>
        <v>114021.57620397893</v>
      </c>
      <c r="H23">
        <f t="shared" si="7"/>
        <v>0.88666666666666638</v>
      </c>
      <c r="I23">
        <f t="shared" si="7"/>
        <v>0.11333333333333354</v>
      </c>
      <c r="J23">
        <f t="shared" si="6"/>
        <v>28887.498001598764</v>
      </c>
    </row>
    <row r="24" spans="1:10" x14ac:dyDescent="0.35">
      <c r="A24" s="2">
        <v>2034</v>
      </c>
      <c r="B24">
        <f t="shared" si="1"/>
        <v>204362.91438718353</v>
      </c>
      <c r="C24">
        <f t="shared" si="2"/>
        <v>193414.3416892527</v>
      </c>
      <c r="D24">
        <f t="shared" si="3"/>
        <v>116921.93244980821</v>
      </c>
      <c r="E24">
        <f t="shared" si="4"/>
        <v>184411.08126767579</v>
      </c>
      <c r="F24">
        <f t="shared" si="5"/>
        <v>114021.57620397893</v>
      </c>
      <c r="H24">
        <f t="shared" si="7"/>
        <v>0.94333333333333302</v>
      </c>
      <c r="I24">
        <f t="shared" si="7"/>
        <v>5.6666666666666872E-2</v>
      </c>
      <c r="J24">
        <f t="shared" si="6"/>
        <v>14443.749000799409</v>
      </c>
    </row>
    <row r="25" spans="1:10" x14ac:dyDescent="0.35">
      <c r="A25" s="2">
        <v>2035</v>
      </c>
      <c r="B25">
        <f t="shared" si="1"/>
        <v>204362.91438718353</v>
      </c>
      <c r="C25">
        <f t="shared" si="2"/>
        <v>191970.41244634648</v>
      </c>
      <c r="D25">
        <f t="shared" si="3"/>
        <v>116921.93244980821</v>
      </c>
      <c r="E25">
        <f t="shared" si="4"/>
        <v>184411.08126767579</v>
      </c>
      <c r="F25">
        <f t="shared" si="5"/>
        <v>114021.57620397893</v>
      </c>
      <c r="H25">
        <v>1</v>
      </c>
      <c r="I25">
        <v>0</v>
      </c>
      <c r="J25">
        <f t="shared" si="6"/>
        <v>0</v>
      </c>
    </row>
    <row r="26" spans="1:10" x14ac:dyDescent="0.35">
      <c r="A26" s="2">
        <v>2036</v>
      </c>
      <c r="B26">
        <f t="shared" si="1"/>
        <v>204362.91438718353</v>
      </c>
      <c r="C26">
        <f t="shared" si="2"/>
        <v>179573.2243617232</v>
      </c>
      <c r="D26">
        <f t="shared" si="3"/>
        <v>116921.93244980821</v>
      </c>
      <c r="E26">
        <f t="shared" si="4"/>
        <v>184411.08126767579</v>
      </c>
      <c r="F26">
        <f t="shared" si="5"/>
        <v>114021.57620397893</v>
      </c>
      <c r="H26">
        <v>1</v>
      </c>
      <c r="I26">
        <v>0</v>
      </c>
      <c r="J26">
        <f t="shared" si="6"/>
        <v>0</v>
      </c>
    </row>
    <row r="27" spans="1:10" x14ac:dyDescent="0.35">
      <c r="A27" s="2">
        <v>2037</v>
      </c>
      <c r="B27">
        <f t="shared" si="1"/>
        <v>204362.91438718353</v>
      </c>
      <c r="C27">
        <f t="shared" si="2"/>
        <v>166751.80995593086</v>
      </c>
      <c r="D27">
        <f t="shared" si="3"/>
        <v>116921.93244980821</v>
      </c>
      <c r="E27">
        <f t="shared" si="4"/>
        <v>184411.08126767579</v>
      </c>
      <c r="F27">
        <f t="shared" si="5"/>
        <v>114021.57620397893</v>
      </c>
      <c r="H27">
        <v>1</v>
      </c>
      <c r="I27">
        <v>0</v>
      </c>
      <c r="J27">
        <f t="shared" si="6"/>
        <v>0</v>
      </c>
    </row>
    <row r="28" spans="1:10" x14ac:dyDescent="0.35">
      <c r="A28" s="2">
        <v>2038</v>
      </c>
      <c r="B28">
        <f t="shared" si="1"/>
        <v>204362.91438718353</v>
      </c>
      <c r="C28">
        <f t="shared" si="2"/>
        <v>153484.01491649766</v>
      </c>
      <c r="D28">
        <f t="shared" si="3"/>
        <v>116921.93244980821</v>
      </c>
      <c r="E28">
        <f t="shared" si="4"/>
        <v>184411.08126767579</v>
      </c>
      <c r="F28">
        <f t="shared" si="5"/>
        <v>114021.57620397893</v>
      </c>
      <c r="H28">
        <v>1</v>
      </c>
      <c r="I28">
        <v>0</v>
      </c>
      <c r="J28">
        <f t="shared" si="6"/>
        <v>0</v>
      </c>
    </row>
    <row r="29" spans="1:10" x14ac:dyDescent="0.35">
      <c r="A29" s="2">
        <v>2039</v>
      </c>
      <c r="B29">
        <f t="shared" si="1"/>
        <v>204362.91438718353</v>
      </c>
      <c r="C29">
        <f t="shared" si="2"/>
        <v>139746.11498649471</v>
      </c>
      <c r="D29">
        <f t="shared" si="3"/>
        <v>116921.93244980821</v>
      </c>
      <c r="E29">
        <f t="shared" si="4"/>
        <v>184411.08126767579</v>
      </c>
      <c r="F29">
        <f t="shared" si="5"/>
        <v>114021.57620397893</v>
      </c>
      <c r="H29">
        <v>1</v>
      </c>
      <c r="I29">
        <v>0</v>
      </c>
      <c r="J29">
        <f t="shared" si="6"/>
        <v>0</v>
      </c>
    </row>
    <row r="30" spans="1:10" x14ac:dyDescent="0.35">
      <c r="A30" s="2">
        <v>2040</v>
      </c>
      <c r="B30">
        <f t="shared" si="1"/>
        <v>204362.91438718353</v>
      </c>
      <c r="C30">
        <f t="shared" si="2"/>
        <v>125512.67439061911</v>
      </c>
      <c r="D30">
        <f t="shared" si="3"/>
        <v>116921.93244980821</v>
      </c>
      <c r="E30">
        <f t="shared" si="4"/>
        <v>184411.08126767579</v>
      </c>
      <c r="F30">
        <f t="shared" si="5"/>
        <v>114021.57620397893</v>
      </c>
      <c r="H30">
        <v>1</v>
      </c>
      <c r="I30">
        <v>0</v>
      </c>
      <c r="J30">
        <f t="shared" si="6"/>
        <v>0</v>
      </c>
    </row>
    <row r="31" spans="1:10" x14ac:dyDescent="0.35">
      <c r="A31" s="2">
        <f>A30+1</f>
        <v>2041</v>
      </c>
      <c r="B31">
        <f t="shared" si="1"/>
        <v>204362.91438718353</v>
      </c>
      <c r="C31">
        <f t="shared" si="2"/>
        <v>110564.4150592482</v>
      </c>
      <c r="D31">
        <f t="shared" si="3"/>
        <v>116921.93244980821</v>
      </c>
      <c r="E31">
        <f t="shared" si="4"/>
        <v>184411.08126767579</v>
      </c>
      <c r="F31">
        <f t="shared" si="5"/>
        <v>114021.57620397893</v>
      </c>
      <c r="H31">
        <v>1</v>
      </c>
      <c r="I31">
        <v>0</v>
      </c>
      <c r="J31">
        <f t="shared" si="6"/>
        <v>0</v>
      </c>
    </row>
    <row r="32" spans="1:10" x14ac:dyDescent="0.35">
      <c r="A32" s="2">
        <f t="shared" ref="A32:A40" si="8">A31+1</f>
        <v>2042</v>
      </c>
      <c r="B32">
        <f t="shared" si="1"/>
        <v>204362.91438718353</v>
      </c>
      <c r="C32">
        <f t="shared" si="2"/>
        <v>95149.98744499142</v>
      </c>
      <c r="D32">
        <f t="shared" si="3"/>
        <v>116921.93244980821</v>
      </c>
      <c r="E32">
        <f t="shared" si="4"/>
        <v>184411.08126767579</v>
      </c>
      <c r="F32">
        <f t="shared" si="5"/>
        <v>114021.57620397893</v>
      </c>
      <c r="H32">
        <v>1</v>
      </c>
      <c r="I32">
        <v>0</v>
      </c>
      <c r="J32">
        <f t="shared" si="6"/>
        <v>0</v>
      </c>
    </row>
    <row r="33" spans="1:25" x14ac:dyDescent="0.35">
      <c r="A33" s="2">
        <f t="shared" si="8"/>
        <v>2043</v>
      </c>
      <c r="B33">
        <f t="shared" si="1"/>
        <v>204362.91438718353</v>
      </c>
      <c r="C33">
        <f t="shared" si="2"/>
        <v>79247.239633396763</v>
      </c>
      <c r="D33">
        <f t="shared" si="3"/>
        <v>116921.93244980821</v>
      </c>
      <c r="E33">
        <f t="shared" si="4"/>
        <v>184411.08126767579</v>
      </c>
      <c r="F33">
        <f t="shared" si="5"/>
        <v>114021.57620397893</v>
      </c>
      <c r="H33">
        <v>1</v>
      </c>
      <c r="I33">
        <v>0</v>
      </c>
      <c r="J33">
        <f t="shared" si="6"/>
        <v>0</v>
      </c>
    </row>
    <row r="34" spans="1:25" x14ac:dyDescent="0.35">
      <c r="A34" s="2">
        <f t="shared" si="8"/>
        <v>2044</v>
      </c>
      <c r="B34">
        <f t="shared" si="1"/>
        <v>204362.91438718353</v>
      </c>
      <c r="C34">
        <f t="shared" si="2"/>
        <v>62832.593601049404</v>
      </c>
      <c r="D34">
        <f t="shared" si="3"/>
        <v>116921.93244980821</v>
      </c>
      <c r="E34">
        <f t="shared" si="4"/>
        <v>184411.08126767579</v>
      </c>
      <c r="F34">
        <f t="shared" si="5"/>
        <v>114021.57620397893</v>
      </c>
      <c r="H34">
        <v>1</v>
      </c>
      <c r="I34">
        <v>0</v>
      </c>
      <c r="J34">
        <f t="shared" si="6"/>
        <v>0</v>
      </c>
    </row>
    <row r="35" spans="1:25" x14ac:dyDescent="0.35">
      <c r="A35" s="2">
        <f t="shared" si="8"/>
        <v>2045</v>
      </c>
      <c r="B35">
        <f t="shared" si="1"/>
        <v>204362.91438718353</v>
      </c>
      <c r="C35">
        <f t="shared" si="2"/>
        <v>45880.928574676815</v>
      </c>
      <c r="D35">
        <f t="shared" si="3"/>
        <v>116921.93244980821</v>
      </c>
      <c r="E35">
        <f t="shared" si="4"/>
        <v>184411.08126767579</v>
      </c>
      <c r="F35">
        <f t="shared" si="5"/>
        <v>114021.57620397893</v>
      </c>
      <c r="H35">
        <v>1</v>
      </c>
      <c r="I35">
        <v>0</v>
      </c>
      <c r="J35">
        <f t="shared" si="6"/>
        <v>0</v>
      </c>
    </row>
    <row r="36" spans="1:25" x14ac:dyDescent="0.35">
      <c r="A36" s="2">
        <f t="shared" si="8"/>
        <v>2046</v>
      </c>
      <c r="B36">
        <f t="shared" si="1"/>
        <v>204362.91438718353</v>
      </c>
      <c r="C36">
        <f t="shared" ref="C36:C40" si="9">E$6*E70+J36*F70+G$6*G70+H$6*H70+I$6*I70</f>
        <v>45880.928574676815</v>
      </c>
      <c r="D36">
        <f t="shared" ref="D36:D40" si="10">J$6*J70+K$6*K70+L$6*L70+M$6*M70+N$6*N70+O$6*O70</f>
        <v>116921.93244980821</v>
      </c>
      <c r="E36">
        <f t="shared" ref="E36:E40" si="11">P$6*P70+Q$6*Q70+R$6*R70+S$6*S70+T$6*T70</f>
        <v>184411.08126767579</v>
      </c>
      <c r="F36">
        <f t="shared" ref="F36:F40" si="12">U$6*U70+V$6*V70+W$6*W70+X$6*X70+Y$6*Y70</f>
        <v>114021.57620397893</v>
      </c>
      <c r="H36">
        <v>1</v>
      </c>
      <c r="I36">
        <v>0</v>
      </c>
      <c r="J36">
        <f t="shared" si="6"/>
        <v>0</v>
      </c>
    </row>
    <row r="37" spans="1:25" x14ac:dyDescent="0.35">
      <c r="A37" s="2">
        <f t="shared" si="8"/>
        <v>2047</v>
      </c>
      <c r="B37">
        <f t="shared" si="1"/>
        <v>204362.91438718353</v>
      </c>
      <c r="C37">
        <f t="shared" si="9"/>
        <v>45880.928574676815</v>
      </c>
      <c r="D37">
        <f t="shared" si="10"/>
        <v>116921.93244980821</v>
      </c>
      <c r="E37">
        <f t="shared" si="11"/>
        <v>184411.08126767579</v>
      </c>
      <c r="F37">
        <f t="shared" si="12"/>
        <v>114021.57620397893</v>
      </c>
      <c r="H37">
        <v>1</v>
      </c>
      <c r="I37">
        <v>0</v>
      </c>
      <c r="J37">
        <f t="shared" si="6"/>
        <v>0</v>
      </c>
    </row>
    <row r="38" spans="1:25" x14ac:dyDescent="0.35">
      <c r="A38" s="2">
        <f t="shared" si="8"/>
        <v>2048</v>
      </c>
      <c r="B38">
        <f t="shared" si="1"/>
        <v>204362.91438718353</v>
      </c>
      <c r="C38">
        <f t="shared" si="9"/>
        <v>45880.928574676815</v>
      </c>
      <c r="D38">
        <f t="shared" si="10"/>
        <v>116921.93244980821</v>
      </c>
      <c r="E38">
        <f t="shared" si="11"/>
        <v>184411.08126767579</v>
      </c>
      <c r="F38">
        <f t="shared" si="12"/>
        <v>114021.57620397893</v>
      </c>
      <c r="H38">
        <v>1</v>
      </c>
      <c r="I38">
        <v>0</v>
      </c>
      <c r="J38">
        <f t="shared" si="6"/>
        <v>0</v>
      </c>
    </row>
    <row r="39" spans="1:25" x14ac:dyDescent="0.35">
      <c r="A39" s="2">
        <f t="shared" si="8"/>
        <v>2049</v>
      </c>
      <c r="B39">
        <f t="shared" si="1"/>
        <v>204362.91438718353</v>
      </c>
      <c r="C39">
        <f t="shared" si="9"/>
        <v>45880.928574676815</v>
      </c>
      <c r="D39">
        <f t="shared" si="10"/>
        <v>116921.93244980821</v>
      </c>
      <c r="E39">
        <f t="shared" si="11"/>
        <v>184411.08126767579</v>
      </c>
      <c r="F39">
        <f t="shared" si="12"/>
        <v>114021.57620397893</v>
      </c>
      <c r="H39">
        <v>1</v>
      </c>
      <c r="I39">
        <v>0</v>
      </c>
      <c r="J39">
        <f t="shared" si="6"/>
        <v>0</v>
      </c>
    </row>
    <row r="40" spans="1:25" x14ac:dyDescent="0.35">
      <c r="A40" s="2">
        <f t="shared" si="8"/>
        <v>2050</v>
      </c>
      <c r="B40">
        <f t="shared" si="1"/>
        <v>204362.91438718353</v>
      </c>
      <c r="C40">
        <f t="shared" si="9"/>
        <v>45880.928574676815</v>
      </c>
      <c r="D40">
        <f t="shared" si="10"/>
        <v>116921.93244980821</v>
      </c>
      <c r="E40">
        <f t="shared" si="11"/>
        <v>184411.08126767579</v>
      </c>
      <c r="F40">
        <f t="shared" si="12"/>
        <v>114021.57620397893</v>
      </c>
      <c r="H40">
        <v>1</v>
      </c>
      <c r="I40">
        <v>0</v>
      </c>
      <c r="J40">
        <f t="shared" si="6"/>
        <v>0</v>
      </c>
    </row>
    <row r="42" spans="1:25" x14ac:dyDescent="0.35">
      <c r="B42" s="13" t="s">
        <v>2</v>
      </c>
      <c r="C42" s="13"/>
      <c r="D42" s="13"/>
      <c r="E42" s="13" t="s">
        <v>3</v>
      </c>
      <c r="F42" s="13"/>
      <c r="G42" s="13"/>
      <c r="H42" s="13"/>
      <c r="I42" s="13"/>
      <c r="J42" s="13" t="s">
        <v>4</v>
      </c>
      <c r="K42" s="13"/>
      <c r="L42" s="13"/>
      <c r="M42" s="13"/>
      <c r="N42" s="13"/>
      <c r="O42" s="13"/>
      <c r="P42" s="13" t="s">
        <v>5</v>
      </c>
      <c r="Q42" s="13"/>
      <c r="R42" s="13"/>
      <c r="S42" s="13"/>
      <c r="T42" s="13"/>
      <c r="U42" s="13" t="s">
        <v>6</v>
      </c>
      <c r="V42" s="13"/>
      <c r="W42" s="13"/>
      <c r="X42" s="13"/>
      <c r="Y42" s="13"/>
    </row>
    <row r="43" spans="1:25" x14ac:dyDescent="0.35">
      <c r="B43" s="6" t="s">
        <v>7</v>
      </c>
      <c r="C43" s="6" t="s">
        <v>8</v>
      </c>
      <c r="D43" s="6" t="s">
        <v>0</v>
      </c>
      <c r="E43" s="6" t="s">
        <v>7</v>
      </c>
      <c r="F43" s="6" t="s">
        <v>9</v>
      </c>
      <c r="G43" s="6" t="s">
        <v>8</v>
      </c>
      <c r="H43" s="6" t="s">
        <v>0</v>
      </c>
      <c r="I43" s="6" t="s">
        <v>1</v>
      </c>
      <c r="J43" s="6" t="s">
        <v>7</v>
      </c>
      <c r="K43" s="6" t="s">
        <v>10</v>
      </c>
      <c r="L43" s="6" t="s">
        <v>8</v>
      </c>
      <c r="M43" s="6" t="s">
        <v>11</v>
      </c>
      <c r="N43" s="6" t="s">
        <v>0</v>
      </c>
      <c r="O43" s="6" t="s">
        <v>12</v>
      </c>
      <c r="P43" s="6" t="s">
        <v>7</v>
      </c>
      <c r="Q43" s="6" t="s">
        <v>10</v>
      </c>
      <c r="R43" s="6" t="s">
        <v>12</v>
      </c>
      <c r="S43" s="6" t="s">
        <v>8</v>
      </c>
      <c r="T43" s="6" t="s">
        <v>0</v>
      </c>
      <c r="U43" s="6" t="s">
        <v>7</v>
      </c>
      <c r="V43" s="6" t="s">
        <v>10</v>
      </c>
      <c r="W43" s="6" t="s">
        <v>8</v>
      </c>
      <c r="X43" s="6" t="s">
        <v>0</v>
      </c>
      <c r="Y43" s="6" t="s">
        <v>12</v>
      </c>
    </row>
    <row r="44" spans="1:25" x14ac:dyDescent="0.35">
      <c r="A44" s="2">
        <v>2020</v>
      </c>
      <c r="B44" s="11">
        <v>0.18937725025722213</v>
      </c>
      <c r="C44" s="11">
        <v>0.76319057331563145</v>
      </c>
      <c r="D44" s="8">
        <v>4.7432176427146464E-2</v>
      </c>
      <c r="E44" s="8">
        <v>3.001274344849188E-2</v>
      </c>
      <c r="F44" s="8">
        <v>4.3647087577094491E-2</v>
      </c>
      <c r="G44" s="8">
        <v>0.8929624524847033</v>
      </c>
      <c r="H44" s="8">
        <v>3.3377716489710378E-2</v>
      </c>
      <c r="I44" s="8">
        <v>0</v>
      </c>
      <c r="J44" s="8">
        <v>0.43006070554877496</v>
      </c>
      <c r="K44" s="8">
        <v>0.11458099314064607</v>
      </c>
      <c r="L44" s="8">
        <v>7.4782030304806874E-2</v>
      </c>
      <c r="M44" s="8">
        <v>1.7454289627825418E-2</v>
      </c>
      <c r="N44" s="8">
        <v>0.3445704083101046</v>
      </c>
      <c r="O44" s="8">
        <v>1.8551573067842046E-2</v>
      </c>
      <c r="P44" s="8">
        <v>0.18571172597225799</v>
      </c>
      <c r="Q44" s="8">
        <v>2.8367081657872353E-2</v>
      </c>
      <c r="R44" s="8">
        <v>0.20515836529310044</v>
      </c>
      <c r="S44" s="8">
        <v>6.1040695112417012E-2</v>
      </c>
      <c r="T44" s="8">
        <v>0.51972213196435235</v>
      </c>
      <c r="U44" s="8">
        <v>0.39082612967965707</v>
      </c>
      <c r="V44" s="8">
        <v>1.7687438434504578E-2</v>
      </c>
      <c r="W44" s="8">
        <v>3.1028103761602695E-2</v>
      </c>
      <c r="X44" s="8">
        <v>0.40405862696035705</v>
      </c>
      <c r="Y44" s="8">
        <v>0.15639970116387852</v>
      </c>
    </row>
    <row r="45" spans="1:25" x14ac:dyDescent="0.35">
      <c r="A45" s="2">
        <v>2021</v>
      </c>
      <c r="B45" s="12">
        <v>0.18937695446258004</v>
      </c>
      <c r="C45" s="12">
        <v>0.76319108286196902</v>
      </c>
      <c r="D45" s="8">
        <v>4.7431962675450981E-2</v>
      </c>
      <c r="E45" s="8">
        <v>3.6135546692555323E-2</v>
      </c>
      <c r="F45" s="8">
        <v>4.4916982880222653E-2</v>
      </c>
      <c r="G45" s="8">
        <v>0.88339816820283423</v>
      </c>
      <c r="H45" s="8">
        <v>3.459174461768344E-2</v>
      </c>
      <c r="I45" s="8">
        <v>1.154316019040833E-3</v>
      </c>
      <c r="J45" s="8">
        <v>0.42109543379556325</v>
      </c>
      <c r="K45" s="8">
        <v>0.11645368797309785</v>
      </c>
      <c r="L45" s="8">
        <v>7.1569725701900191E-2</v>
      </c>
      <c r="M45" s="8">
        <v>2.8518242086456463E-2</v>
      </c>
      <c r="N45" s="8">
        <v>0.34141114631510566</v>
      </c>
      <c r="O45" s="8">
        <v>2.095176412787661E-2</v>
      </c>
      <c r="P45" s="8">
        <v>0.19043964553766993</v>
      </c>
      <c r="Q45" s="8">
        <v>3.0729066888978366E-2</v>
      </c>
      <c r="R45" s="8">
        <v>0.20921429685447968</v>
      </c>
      <c r="S45" s="8">
        <v>5.6426032343020405E-2</v>
      </c>
      <c r="T45" s="8">
        <v>0.51319095837585149</v>
      </c>
      <c r="U45" s="8">
        <v>0.41135957313612947</v>
      </c>
      <c r="V45" s="8">
        <v>1.9882692769624944E-2</v>
      </c>
      <c r="W45" s="8">
        <v>5.0798523986652876E-2</v>
      </c>
      <c r="X45" s="8">
        <v>0.38268696532146729</v>
      </c>
      <c r="Y45" s="8">
        <v>0.13527224478612532</v>
      </c>
    </row>
    <row r="46" spans="1:25" x14ac:dyDescent="0.35">
      <c r="A46" s="2">
        <v>2022</v>
      </c>
      <c r="B46" s="12">
        <v>0.18937667951139997</v>
      </c>
      <c r="C46" s="12">
        <v>0.76319155650261994</v>
      </c>
      <c r="D46" s="8">
        <v>4.7431763985980112E-2</v>
      </c>
      <c r="E46" s="8">
        <v>4.1803475238755834E-2</v>
      </c>
      <c r="F46" s="8">
        <v>4.6092535246087876E-2</v>
      </c>
      <c r="G46" s="8">
        <v>0.87454443279042438</v>
      </c>
      <c r="H46" s="8">
        <v>3.5715580287088718E-2</v>
      </c>
      <c r="I46" s="8">
        <v>2.2228757056519674E-3</v>
      </c>
      <c r="J46" s="8">
        <v>0.41236019163248033</v>
      </c>
      <c r="K46" s="8">
        <v>0.11827833348405632</v>
      </c>
      <c r="L46" s="8">
        <v>6.8439841925881498E-2</v>
      </c>
      <c r="M46" s="8">
        <v>3.9298317322029402E-2</v>
      </c>
      <c r="N46" s="8">
        <v>0.33833294418776305</v>
      </c>
      <c r="O46" s="8">
        <v>2.3290371447789445E-2</v>
      </c>
      <c r="P46" s="8">
        <v>0.19523317037118831</v>
      </c>
      <c r="Q46" s="8">
        <v>3.3123827354985418E-2</v>
      </c>
      <c r="R46" s="8">
        <v>0.21332650908515188</v>
      </c>
      <c r="S46" s="8">
        <v>5.1747335872538699E-2</v>
      </c>
      <c r="T46" s="8">
        <v>0.5065691573161355</v>
      </c>
      <c r="U46" s="8">
        <v>0.43138915159103863</v>
      </c>
      <c r="V46" s="8">
        <v>2.2024078311070158E-2</v>
      </c>
      <c r="W46" s="8">
        <v>7.0083802845194415E-2</v>
      </c>
      <c r="X46" s="8">
        <v>0.36183973750917436</v>
      </c>
      <c r="Y46" s="8">
        <v>0.11466322974352226</v>
      </c>
    </row>
    <row r="47" spans="1:25" x14ac:dyDescent="0.35">
      <c r="A47" s="2">
        <v>2023</v>
      </c>
      <c r="B47" s="12">
        <v>0.18937642327553028</v>
      </c>
      <c r="C47" s="12">
        <v>0.76319199790361358</v>
      </c>
      <c r="D47" s="8">
        <v>4.7431578820856066E-2</v>
      </c>
      <c r="E47" s="8">
        <v>4.706540384728379E-2</v>
      </c>
      <c r="F47" s="8">
        <v>4.718388150678051E-2</v>
      </c>
      <c r="G47" s="8">
        <v>0.86632490015532682</v>
      </c>
      <c r="H47" s="8">
        <v>3.6758914375005544E-2</v>
      </c>
      <c r="I47" s="8">
        <v>3.2148932900422926E-3</v>
      </c>
      <c r="J47" s="8">
        <v>0.40384623809985709</v>
      </c>
      <c r="K47" s="8">
        <v>0.12005675551332347</v>
      </c>
      <c r="L47" s="8">
        <v>6.5389247044361942E-2</v>
      </c>
      <c r="M47" s="8">
        <v>4.9805302465696935E-2</v>
      </c>
      <c r="N47" s="8">
        <v>0.33533272171116402</v>
      </c>
      <c r="O47" s="8">
        <v>2.5569735165596595E-2</v>
      </c>
      <c r="P47" s="8">
        <v>0.2000936755347974</v>
      </c>
      <c r="Q47" s="8">
        <v>3.5552050012609721E-2</v>
      </c>
      <c r="R47" s="8">
        <v>0.21749618160698342</v>
      </c>
      <c r="S47" s="8">
        <v>4.7003263578446863E-2</v>
      </c>
      <c r="T47" s="8">
        <v>0.49985482926716246</v>
      </c>
      <c r="U47" s="8">
        <v>0.45093318657537268</v>
      </c>
      <c r="V47" s="8">
        <v>2.4113553835039301E-2</v>
      </c>
      <c r="W47" s="8">
        <v>8.8901581039702249E-2</v>
      </c>
      <c r="X47" s="8">
        <v>0.34149787406920901</v>
      </c>
      <c r="Y47" s="8">
        <v>9.4553804480676545E-2</v>
      </c>
    </row>
    <row r="48" spans="1:25" x14ac:dyDescent="0.35">
      <c r="A48" s="2">
        <v>2024</v>
      </c>
      <c r="B48" s="12">
        <v>0.18937618390700073</v>
      </c>
      <c r="C48" s="12">
        <v>0.76319241024832907</v>
      </c>
      <c r="D48" s="8">
        <v>4.7431405844670038E-2</v>
      </c>
      <c r="E48" s="8">
        <v>5.1963447478907646E-2</v>
      </c>
      <c r="F48" s="8">
        <v>4.8199756483384856E-2</v>
      </c>
      <c r="G48" s="8">
        <v>0.85867378352614709</v>
      </c>
      <c r="H48" s="8">
        <v>3.7730097426918269E-2</v>
      </c>
      <c r="I48" s="8">
        <v>4.1383085951847967E-3</v>
      </c>
      <c r="J48" s="8">
        <v>0.39554526956558878</v>
      </c>
      <c r="K48" s="8">
        <v>0.12179068855031148</v>
      </c>
      <c r="L48" s="8">
        <v>6.2414965821747444E-2</v>
      </c>
      <c r="M48" s="8">
        <v>6.0049444947026138E-2</v>
      </c>
      <c r="N48" s="8">
        <v>0.33240755277776263</v>
      </c>
      <c r="O48" s="8">
        <v>2.7792078337563638E-2</v>
      </c>
      <c r="P48" s="8">
        <v>0.20502257478856345</v>
      </c>
      <c r="Q48" s="8">
        <v>3.8014441151446685E-2</v>
      </c>
      <c r="R48" s="8">
        <v>0.22172452723969205</v>
      </c>
      <c r="S48" s="8">
        <v>4.2192435567146309E-2</v>
      </c>
      <c r="T48" s="8">
        <v>0.49304602125315133</v>
      </c>
      <c r="U48" s="8">
        <v>0.47000912198139916</v>
      </c>
      <c r="V48" s="8">
        <v>2.6152984288354504E-2</v>
      </c>
      <c r="W48" s="8">
        <v>0.10726865424700575</v>
      </c>
      <c r="X48" s="8">
        <v>0.32164321901307391</v>
      </c>
      <c r="Y48" s="8">
        <v>7.4926020470166471E-2</v>
      </c>
    </row>
    <row r="49" spans="1:25" x14ac:dyDescent="0.35">
      <c r="A49" s="2">
        <v>2025</v>
      </c>
      <c r="B49" s="12">
        <v>0.18937595979338268</v>
      </c>
      <c r="C49" s="12">
        <v>0.7631927963143933</v>
      </c>
      <c r="D49" s="8">
        <v>4.7431243892223918E-2</v>
      </c>
      <c r="E49" s="8">
        <v>5.6534090909090756E-2</v>
      </c>
      <c r="F49" s="8">
        <v>4.914772727272728E-2</v>
      </c>
      <c r="G49" s="8">
        <v>0.85153409090909082</v>
      </c>
      <c r="H49" s="8">
        <v>3.8636363636363712E-2</v>
      </c>
      <c r="I49" s="8">
        <v>5.0000000000000001E-3</v>
      </c>
      <c r="J49" s="8">
        <v>0.38744939271255063</v>
      </c>
      <c r="K49" s="8">
        <v>0.12348178137651825</v>
      </c>
      <c r="L49" s="8">
        <v>5.9514170040485835E-2</v>
      </c>
      <c r="M49" s="8">
        <v>7.0040485829959517E-2</v>
      </c>
      <c r="N49" s="8">
        <v>0.32955465587044541</v>
      </c>
      <c r="O49" s="8">
        <v>2.9959514170040426E-2</v>
      </c>
      <c r="P49" s="8">
        <v>0.21002132196162046</v>
      </c>
      <c r="Q49" s="8">
        <v>4.0511727078891273E-2</v>
      </c>
      <c r="R49" s="8">
        <v>0.22601279317697223</v>
      </c>
      <c r="S49" s="8">
        <v>3.7313432835820892E-2</v>
      </c>
      <c r="T49" s="8">
        <v>0.48614072494669508</v>
      </c>
      <c r="U49" s="8">
        <v>0.48863357599164592</v>
      </c>
      <c r="V49" s="8">
        <v>2.8144146340248744E-2</v>
      </c>
      <c r="W49" s="8">
        <v>0.12520102311758763</v>
      </c>
      <c r="X49" s="8">
        <v>0.30225847576921278</v>
      </c>
      <c r="Y49" s="8">
        <v>5.5762778781304694E-2</v>
      </c>
    </row>
    <row r="50" spans="1:25" x14ac:dyDescent="0.35">
      <c r="A50" s="2">
        <v>2026</v>
      </c>
      <c r="B50" s="12">
        <v>0.18937595979338268</v>
      </c>
      <c r="C50" s="12">
        <v>0.7631927963143933</v>
      </c>
      <c r="D50" s="8">
        <v>4.7431243892223918E-2</v>
      </c>
      <c r="E50" s="8">
        <v>6.8356330465908291E-2</v>
      </c>
      <c r="F50" s="8">
        <v>5.8657121413313341E-2</v>
      </c>
      <c r="G50" s="8">
        <v>0.81906783672998074</v>
      </c>
      <c r="H50" s="8">
        <v>4.8611512037411299E-2</v>
      </c>
      <c r="I50" s="8">
        <v>6.0000000000000001E-3</v>
      </c>
      <c r="J50" s="8">
        <v>0.39026382422608841</v>
      </c>
      <c r="K50" s="8">
        <v>0.12162051784693297</v>
      </c>
      <c r="L50" s="8">
        <v>5.8564077432001968E-2</v>
      </c>
      <c r="M50" s="8">
        <v>6.7630482724822361E-2</v>
      </c>
      <c r="N50" s="8">
        <v>0.32875929102344204</v>
      </c>
      <c r="O50" s="8">
        <v>3.316180674671234E-2</v>
      </c>
      <c r="P50" s="8">
        <v>0.21290838972567852</v>
      </c>
      <c r="Q50" s="8">
        <v>4.2057774867205154E-2</v>
      </c>
      <c r="R50" s="8">
        <v>0.23917630793858691</v>
      </c>
      <c r="S50" s="8">
        <v>3.2598413737902933E-2</v>
      </c>
      <c r="T50" s="8">
        <v>0.47325911373062651</v>
      </c>
      <c r="U50" s="8">
        <v>0.49254797385357885</v>
      </c>
      <c r="V50" s="8">
        <v>2.7473652967542918E-2</v>
      </c>
      <c r="W50" s="8">
        <v>0.12483460563473953</v>
      </c>
      <c r="X50" s="8">
        <v>0.29058731962690665</v>
      </c>
      <c r="Y50" s="8">
        <v>6.455644791723171E-2</v>
      </c>
    </row>
    <row r="51" spans="1:25" x14ac:dyDescent="0.35">
      <c r="A51" s="2">
        <v>2027</v>
      </c>
      <c r="B51" s="12">
        <v>0.18937595979338268</v>
      </c>
      <c r="C51" s="12">
        <v>0.7631927963143933</v>
      </c>
      <c r="D51" s="8">
        <v>4.7431243892223911E-2</v>
      </c>
      <c r="E51" s="8">
        <v>8.056566130735815E-2</v>
      </c>
      <c r="F51" s="8">
        <v>6.8477878183311858E-2</v>
      </c>
      <c r="G51" s="8">
        <v>0.7855712944490082</v>
      </c>
      <c r="H51" s="8">
        <v>5.8913273090012971E-2</v>
      </c>
      <c r="I51" s="8">
        <v>7.000000000000001E-3</v>
      </c>
      <c r="J51" s="8">
        <v>0.39312788398154253</v>
      </c>
      <c r="K51" s="8">
        <v>0.11972643375082402</v>
      </c>
      <c r="L51" s="8">
        <v>5.7597231377719188E-2</v>
      </c>
      <c r="M51" s="8">
        <v>6.51779828609097E-2</v>
      </c>
      <c r="N51" s="8">
        <v>0.32794990112063288</v>
      </c>
      <c r="O51" s="8">
        <v>3.642056690837172E-2</v>
      </c>
      <c r="P51" s="8">
        <v>0.21593619558735835</v>
      </c>
      <c r="Q51" s="8">
        <v>4.3679189028026283E-2</v>
      </c>
      <c r="R51" s="8">
        <v>0.25298151460942159</v>
      </c>
      <c r="S51" s="8">
        <v>2.765354800238521E-2</v>
      </c>
      <c r="T51" s="8">
        <v>0.45974955277280871</v>
      </c>
      <c r="U51" s="8">
        <v>0.49661889406445581</v>
      </c>
      <c r="V51" s="8">
        <v>2.6776349035116557E-2</v>
      </c>
      <c r="W51" s="8">
        <v>0.12445353646671978</v>
      </c>
      <c r="X51" s="8">
        <v>0.27844947694973105</v>
      </c>
      <c r="Y51" s="8">
        <v>7.3701743483976359E-2</v>
      </c>
    </row>
    <row r="52" spans="1:25" x14ac:dyDescent="0.35">
      <c r="A52" s="2">
        <v>2028</v>
      </c>
      <c r="B52" s="12">
        <v>0.1893759597933827</v>
      </c>
      <c r="C52" s="12">
        <v>0.7631927963143933</v>
      </c>
      <c r="D52" s="8">
        <v>4.7431243892223911E-2</v>
      </c>
      <c r="E52" s="8">
        <v>9.3181411441865883E-2</v>
      </c>
      <c r="F52" s="8">
        <v>7.8625544353636057E-2</v>
      </c>
      <c r="G52" s="8">
        <v>0.75099302034242077</v>
      </c>
      <c r="H52" s="8">
        <v>6.9557955019984546E-2</v>
      </c>
      <c r="I52" s="8">
        <v>8.0000000000000002E-3</v>
      </c>
      <c r="J52" s="8">
        <v>0.39604289633385981</v>
      </c>
      <c r="K52" s="8">
        <v>0.11779865325463466</v>
      </c>
      <c r="L52" s="8">
        <v>5.6613184803391815E-2</v>
      </c>
      <c r="M52" s="8">
        <v>6.2681852190539553E-2</v>
      </c>
      <c r="N52" s="8">
        <v>0.32712611189625085</v>
      </c>
      <c r="O52" s="8">
        <v>3.9737301521323397E-2</v>
      </c>
      <c r="P52" s="8">
        <v>0.21911528764611501</v>
      </c>
      <c r="Q52" s="8">
        <v>4.5381618152647324E-2</v>
      </c>
      <c r="R52" s="8">
        <v>0.26747650699060288</v>
      </c>
      <c r="S52" s="8">
        <v>2.2461608984643593E-2</v>
      </c>
      <c r="T52" s="8">
        <v>0.44556497822599145</v>
      </c>
      <c r="U52" s="8">
        <v>0.5008559162799493</v>
      </c>
      <c r="V52" s="8">
        <v>2.6050593653139918E-2</v>
      </c>
      <c r="W52" s="8">
        <v>0.12405691888472314</v>
      </c>
      <c r="X52" s="8">
        <v>0.26581638506697991</v>
      </c>
      <c r="Y52" s="8">
        <v>8.3220186115207234E-2</v>
      </c>
    </row>
    <row r="53" spans="1:25" x14ac:dyDescent="0.35">
      <c r="A53" s="2">
        <v>2029</v>
      </c>
      <c r="B53" s="12">
        <v>0.1893759597933827</v>
      </c>
      <c r="C53" s="12">
        <v>0.7631927963143933</v>
      </c>
      <c r="D53" s="8">
        <v>4.7431243892223911E-2</v>
      </c>
      <c r="E53" s="8">
        <v>0.10622421742295547</v>
      </c>
      <c r="F53" s="8">
        <v>8.9116719242902293E-2</v>
      </c>
      <c r="G53" s="8">
        <v>0.71527808784275648</v>
      </c>
      <c r="H53" s="8">
        <v>8.0562970152875571E-2</v>
      </c>
      <c r="I53" s="8">
        <v>9.0000000000000011E-3</v>
      </c>
      <c r="J53" s="8">
        <v>0.3990102331823519</v>
      </c>
      <c r="K53" s="8">
        <v>0.11583626908236877</v>
      </c>
      <c r="L53" s="8">
        <v>5.5611474584801215E-2</v>
      </c>
      <c r="M53" s="8">
        <v>6.0140915953699067E-2</v>
      </c>
      <c r="N53" s="8">
        <v>0.32628753564838126</v>
      </c>
      <c r="O53" s="8">
        <v>4.3113571548397844E-2</v>
      </c>
      <c r="P53" s="8">
        <v>0.22245729509481268</v>
      </c>
      <c r="Q53" s="8">
        <v>4.7171289766494359E-2</v>
      </c>
      <c r="R53" s="8">
        <v>0.28271430810217846</v>
      </c>
      <c r="S53" s="8">
        <v>1.7003604450713052E-2</v>
      </c>
      <c r="T53" s="8">
        <v>0.43065350258580182</v>
      </c>
      <c r="U53" s="8">
        <v>0.50526941817589099</v>
      </c>
      <c r="V53" s="8">
        <v>2.5294609239692414E-2</v>
      </c>
      <c r="W53" s="8">
        <v>0.12364378145917342</v>
      </c>
      <c r="X53" s="8">
        <v>0.25265710193359292</v>
      </c>
      <c r="Y53" s="8">
        <v>9.3135089191649589E-2</v>
      </c>
    </row>
    <row r="54" spans="1:25" x14ac:dyDescent="0.35">
      <c r="A54" s="2">
        <v>2030</v>
      </c>
      <c r="B54" s="12">
        <v>0.18937595979338265</v>
      </c>
      <c r="C54" s="12">
        <v>0.76319279631439352</v>
      </c>
      <c r="D54" s="8">
        <v>4.7431243892223925E-2</v>
      </c>
      <c r="E54" s="8">
        <v>0.11971613699475457</v>
      </c>
      <c r="F54" s="8">
        <v>9.99691453255169E-2</v>
      </c>
      <c r="G54" s="8">
        <v>0.67836778771983952</v>
      </c>
      <c r="H54" s="8">
        <v>9.1946929959888929E-2</v>
      </c>
      <c r="I54" s="8">
        <v>1.0000000000000002E-2</v>
      </c>
      <c r="J54" s="8">
        <v>0.40203131612357179</v>
      </c>
      <c r="K54" s="8">
        <v>0.11383834109183248</v>
      </c>
      <c r="L54" s="8">
        <v>5.4591620820990262E-2</v>
      </c>
      <c r="M54" s="8">
        <v>5.7553956834532384E-2</v>
      </c>
      <c r="N54" s="8">
        <v>0.3254337706305544</v>
      </c>
      <c r="O54" s="8">
        <v>4.6550994498518745E-2</v>
      </c>
      <c r="P54" s="8">
        <v>0.22597507036590264</v>
      </c>
      <c r="Q54" s="8">
        <v>4.9055086449537683E-2</v>
      </c>
      <c r="R54" s="8">
        <v>0.29875351829513463</v>
      </c>
      <c r="S54" s="8">
        <v>1.1258544431041415E-2</v>
      </c>
      <c r="T54" s="8">
        <v>0.41495778045838355</v>
      </c>
      <c r="U54" s="8">
        <v>0.50987066031313821</v>
      </c>
      <c r="V54" s="8">
        <v>2.4506466984343053E-2</v>
      </c>
      <c r="W54" s="8">
        <v>0.12321307011572498</v>
      </c>
      <c r="X54" s="8">
        <v>0.23893805309734514</v>
      </c>
      <c r="Y54" s="8">
        <v>0.10347174948944858</v>
      </c>
    </row>
    <row r="55" spans="1:25" x14ac:dyDescent="0.35">
      <c r="A55" s="2">
        <v>2031</v>
      </c>
      <c r="B55" s="12">
        <v>0.18937595979338265</v>
      </c>
      <c r="C55" s="12">
        <v>0.76319279631439352</v>
      </c>
      <c r="D55" s="8">
        <v>4.7431243892223925E-2</v>
      </c>
      <c r="E55" s="8">
        <v>0.11971613699475457</v>
      </c>
      <c r="F55" s="8">
        <v>9.9969145325516887E-2</v>
      </c>
      <c r="G55" s="8">
        <v>0.67836778771983952</v>
      </c>
      <c r="H55" s="8">
        <v>9.1946929959888915E-2</v>
      </c>
      <c r="I55" s="8">
        <v>1.0000000000000002E-2</v>
      </c>
      <c r="J55" s="8">
        <v>0.40203131612357179</v>
      </c>
      <c r="K55" s="8">
        <v>0.11383834109183248</v>
      </c>
      <c r="L55" s="8">
        <v>5.4591620820990262E-2</v>
      </c>
      <c r="M55" s="8">
        <v>5.7553956834532384E-2</v>
      </c>
      <c r="N55" s="8">
        <v>0.3254337706305544</v>
      </c>
      <c r="O55" s="8">
        <v>4.6550994498518745E-2</v>
      </c>
      <c r="P55" s="8">
        <v>0.22597507036590264</v>
      </c>
      <c r="Q55" s="8">
        <v>4.9055086449537683E-2</v>
      </c>
      <c r="R55" s="8">
        <v>0.29875351829513463</v>
      </c>
      <c r="S55" s="8">
        <v>1.1258544431041415E-2</v>
      </c>
      <c r="T55" s="8">
        <v>0.41495778045838355</v>
      </c>
      <c r="U55" s="8">
        <v>0.50987066031313821</v>
      </c>
      <c r="V55" s="8">
        <v>2.4506466984343053E-2</v>
      </c>
      <c r="W55" s="8">
        <v>0.12321307011572498</v>
      </c>
      <c r="X55" s="8">
        <v>0.23893805309734514</v>
      </c>
      <c r="Y55" s="8">
        <v>0.10347174948944858</v>
      </c>
    </row>
    <row r="56" spans="1:25" x14ac:dyDescent="0.35">
      <c r="A56" s="2">
        <v>2032</v>
      </c>
      <c r="B56" s="12">
        <v>0.18937595979338265</v>
      </c>
      <c r="C56" s="12">
        <v>0.76319279631439352</v>
      </c>
      <c r="D56" s="8">
        <v>4.7431243892223925E-2</v>
      </c>
      <c r="E56" s="8">
        <v>0.11971613699475457</v>
      </c>
      <c r="F56" s="8">
        <v>9.99691453255169E-2</v>
      </c>
      <c r="G56" s="8">
        <v>0.67836778771983952</v>
      </c>
      <c r="H56" s="8">
        <v>9.1946929959888929E-2</v>
      </c>
      <c r="I56" s="8">
        <v>1.0000000000000002E-2</v>
      </c>
      <c r="J56" s="8">
        <v>0.40203131612357179</v>
      </c>
      <c r="K56" s="8">
        <v>0.11383834109183248</v>
      </c>
      <c r="L56" s="8">
        <v>5.4591620820990262E-2</v>
      </c>
      <c r="M56" s="8">
        <v>5.7553956834532384E-2</v>
      </c>
      <c r="N56" s="8">
        <v>0.3254337706305544</v>
      </c>
      <c r="O56" s="8">
        <v>4.6550994498518745E-2</v>
      </c>
      <c r="P56" s="8">
        <v>0.22597507036590264</v>
      </c>
      <c r="Q56" s="8">
        <v>4.9055086449537683E-2</v>
      </c>
      <c r="R56" s="8">
        <v>0.29875351829513463</v>
      </c>
      <c r="S56" s="8">
        <v>1.1258544431041415E-2</v>
      </c>
      <c r="T56" s="8">
        <v>0.41495778045838355</v>
      </c>
      <c r="U56" s="8">
        <v>0.50987066031313821</v>
      </c>
      <c r="V56" s="8">
        <v>2.4506466984343053E-2</v>
      </c>
      <c r="W56" s="8">
        <v>0.12321307011572498</v>
      </c>
      <c r="X56" s="8">
        <v>0.23893805309734514</v>
      </c>
      <c r="Y56" s="8">
        <v>0.10347174948944858</v>
      </c>
    </row>
    <row r="57" spans="1:25" x14ac:dyDescent="0.35">
      <c r="A57" s="2">
        <v>2033</v>
      </c>
      <c r="B57" s="12">
        <v>0.18937595979338265</v>
      </c>
      <c r="C57" s="12">
        <v>0.76319279631439352</v>
      </c>
      <c r="D57" s="8">
        <v>4.7431243892223925E-2</v>
      </c>
      <c r="E57" s="8">
        <v>0.11971613699475457</v>
      </c>
      <c r="F57" s="8">
        <v>9.9969145325516887E-2</v>
      </c>
      <c r="G57" s="8">
        <v>0.67836778771983952</v>
      </c>
      <c r="H57" s="8">
        <v>9.1946929959888929E-2</v>
      </c>
      <c r="I57" s="8">
        <v>1.0000000000000002E-2</v>
      </c>
      <c r="J57" s="8">
        <v>0.40203131612357179</v>
      </c>
      <c r="K57" s="8">
        <v>0.11383834109183248</v>
      </c>
      <c r="L57" s="8">
        <v>5.4591620820990262E-2</v>
      </c>
      <c r="M57" s="8">
        <v>5.7553956834532384E-2</v>
      </c>
      <c r="N57" s="8">
        <v>0.3254337706305544</v>
      </c>
      <c r="O57" s="8">
        <v>4.6550994498518745E-2</v>
      </c>
      <c r="P57" s="8">
        <v>0.22597507036590264</v>
      </c>
      <c r="Q57" s="8">
        <v>4.9055086449537683E-2</v>
      </c>
      <c r="R57" s="8">
        <v>0.29875351829513463</v>
      </c>
      <c r="S57" s="8">
        <v>1.1258544431041415E-2</v>
      </c>
      <c r="T57" s="8">
        <v>0.41495778045838355</v>
      </c>
      <c r="U57" s="8">
        <v>0.50987066031313821</v>
      </c>
      <c r="V57" s="8">
        <v>2.4506466984343053E-2</v>
      </c>
      <c r="W57" s="8">
        <v>0.12321307011572498</v>
      </c>
      <c r="X57" s="8">
        <v>0.23893805309734514</v>
      </c>
      <c r="Y57" s="8">
        <v>0.10347174948944858</v>
      </c>
    </row>
    <row r="58" spans="1:25" x14ac:dyDescent="0.35">
      <c r="A58" s="2">
        <v>2034</v>
      </c>
      <c r="B58" s="12">
        <v>0.18937595979338265</v>
      </c>
      <c r="C58" s="12">
        <v>0.76319279631439352</v>
      </c>
      <c r="D58" s="8">
        <v>4.7431243892223925E-2</v>
      </c>
      <c r="E58" s="8">
        <v>0.11971613699475456</v>
      </c>
      <c r="F58" s="8">
        <v>9.9969145325516887E-2</v>
      </c>
      <c r="G58" s="8">
        <v>0.67836778771983952</v>
      </c>
      <c r="H58" s="8">
        <v>9.1946929959888929E-2</v>
      </c>
      <c r="I58" s="8">
        <v>1.0000000000000002E-2</v>
      </c>
      <c r="J58" s="8">
        <v>0.40203131612357179</v>
      </c>
      <c r="K58" s="8">
        <v>0.11383834109183248</v>
      </c>
      <c r="L58" s="8">
        <v>5.4591620820990262E-2</v>
      </c>
      <c r="M58" s="8">
        <v>5.7553956834532384E-2</v>
      </c>
      <c r="N58" s="8">
        <v>0.3254337706305544</v>
      </c>
      <c r="O58" s="8">
        <v>4.6550994498518745E-2</v>
      </c>
      <c r="P58" s="8">
        <v>0.22597507036590264</v>
      </c>
      <c r="Q58" s="8">
        <v>4.9055086449537683E-2</v>
      </c>
      <c r="R58" s="8">
        <v>0.29875351829513463</v>
      </c>
      <c r="S58" s="8">
        <v>1.1258544431041415E-2</v>
      </c>
      <c r="T58" s="8">
        <v>0.41495778045838355</v>
      </c>
      <c r="U58" s="8">
        <v>0.50987066031313821</v>
      </c>
      <c r="V58" s="8">
        <v>2.4506466984343053E-2</v>
      </c>
      <c r="W58" s="8">
        <v>0.12321307011572498</v>
      </c>
      <c r="X58" s="8">
        <v>0.23893805309734514</v>
      </c>
      <c r="Y58" s="8">
        <v>0.10347174948944858</v>
      </c>
    </row>
    <row r="59" spans="1:25" x14ac:dyDescent="0.35">
      <c r="A59" s="2">
        <v>2035</v>
      </c>
      <c r="B59" s="12">
        <v>0.18937595979338265</v>
      </c>
      <c r="C59" s="12">
        <v>0.76319279631439352</v>
      </c>
      <c r="D59" s="8">
        <v>4.7431243892223925E-2</v>
      </c>
      <c r="E59" s="8">
        <v>0.11971613699475456</v>
      </c>
      <c r="F59" s="8">
        <v>9.9969145325516887E-2</v>
      </c>
      <c r="G59" s="8">
        <v>0.67836778771983952</v>
      </c>
      <c r="H59" s="8">
        <v>9.1946929959888929E-2</v>
      </c>
      <c r="I59" s="8">
        <v>1.0000000000000002E-2</v>
      </c>
      <c r="J59" s="8">
        <v>0.40203131612357179</v>
      </c>
      <c r="K59" s="8">
        <v>0.11383834109183248</v>
      </c>
      <c r="L59" s="8">
        <v>5.4591620820990262E-2</v>
      </c>
      <c r="M59" s="8">
        <v>5.7553956834532384E-2</v>
      </c>
      <c r="N59" s="8">
        <v>0.3254337706305544</v>
      </c>
      <c r="O59" s="8">
        <v>4.6550994498518745E-2</v>
      </c>
      <c r="P59" s="8">
        <v>0.22597507036590264</v>
      </c>
      <c r="Q59" s="8">
        <v>4.9055086449537683E-2</v>
      </c>
      <c r="R59" s="8">
        <v>0.29875351829513463</v>
      </c>
      <c r="S59" s="8">
        <v>1.1258544431041415E-2</v>
      </c>
      <c r="T59" s="8">
        <v>0.41495778045838355</v>
      </c>
      <c r="U59" s="8">
        <v>0.50987066031313821</v>
      </c>
      <c r="V59" s="8">
        <v>2.4506466984343053E-2</v>
      </c>
      <c r="W59" s="8">
        <v>0.12321307011572498</v>
      </c>
      <c r="X59" s="8">
        <v>0.23893805309734514</v>
      </c>
      <c r="Y59" s="8">
        <v>0.10347174948944858</v>
      </c>
    </row>
    <row r="60" spans="1:25" x14ac:dyDescent="0.35">
      <c r="A60" s="2">
        <v>2036</v>
      </c>
      <c r="B60" s="12">
        <v>0.18937595979338265</v>
      </c>
      <c r="C60" s="12">
        <v>0.76319279631439352</v>
      </c>
      <c r="D60" s="8">
        <v>4.7431243892223925E-2</v>
      </c>
      <c r="E60" s="8">
        <v>0.14682484500410031</v>
      </c>
      <c r="F60" s="8">
        <v>0.1226063138694036</v>
      </c>
      <c r="G60" s="8">
        <v>0.6345597188213935</v>
      </c>
      <c r="H60" s="8">
        <v>8.6009122305102478E-2</v>
      </c>
      <c r="I60" s="8">
        <v>1.0000000000000002E-2</v>
      </c>
      <c r="J60" s="8">
        <v>0.40203131612357179</v>
      </c>
      <c r="K60" s="8">
        <v>0.11383834109183248</v>
      </c>
      <c r="L60" s="8">
        <v>5.4591620820990262E-2</v>
      </c>
      <c r="M60" s="8">
        <v>5.7553956834532384E-2</v>
      </c>
      <c r="N60" s="8">
        <v>0.3254337706305544</v>
      </c>
      <c r="O60" s="8">
        <v>4.6550994498518745E-2</v>
      </c>
      <c r="P60" s="8">
        <v>0.22597507036590264</v>
      </c>
      <c r="Q60" s="8">
        <v>4.9055086449537683E-2</v>
      </c>
      <c r="R60" s="8">
        <v>0.29875351829513463</v>
      </c>
      <c r="S60" s="8">
        <v>1.1258544431041415E-2</v>
      </c>
      <c r="T60" s="8">
        <v>0.41495778045838355</v>
      </c>
      <c r="U60" s="8">
        <v>0.50987066031313821</v>
      </c>
      <c r="V60" s="8">
        <v>2.4506466984343053E-2</v>
      </c>
      <c r="W60" s="8">
        <v>0.12321307011572498</v>
      </c>
      <c r="X60" s="8">
        <v>0.23893805309734514</v>
      </c>
      <c r="Y60" s="8">
        <v>0.10347174948944858</v>
      </c>
    </row>
    <row r="61" spans="1:25" x14ac:dyDescent="0.35">
      <c r="A61" s="2">
        <v>2037</v>
      </c>
      <c r="B61" s="12">
        <v>0.18937595979338265</v>
      </c>
      <c r="C61" s="12">
        <v>0.76319279631439352</v>
      </c>
      <c r="D61" s="8">
        <v>4.7431243892223925E-2</v>
      </c>
      <c r="E61" s="8">
        <v>0.17486120107298597</v>
      </c>
      <c r="F61" s="8">
        <v>0.14601811635991638</v>
      </c>
      <c r="G61" s="8">
        <v>0.5892525570819378</v>
      </c>
      <c r="H61" s="8">
        <v>7.9868125485159799E-2</v>
      </c>
      <c r="I61" s="8">
        <v>1.0000000000000002E-2</v>
      </c>
      <c r="J61" s="8">
        <v>0.40203131612357179</v>
      </c>
      <c r="K61" s="8">
        <v>0.11383834109183248</v>
      </c>
      <c r="L61" s="8">
        <v>5.4591620820990262E-2</v>
      </c>
      <c r="M61" s="8">
        <v>5.7553956834532384E-2</v>
      </c>
      <c r="N61" s="8">
        <v>0.3254337706305544</v>
      </c>
      <c r="O61" s="8">
        <v>4.6550994498518745E-2</v>
      </c>
      <c r="P61" s="8">
        <v>0.22597507036590264</v>
      </c>
      <c r="Q61" s="8">
        <v>4.9055086449537683E-2</v>
      </c>
      <c r="R61" s="8">
        <v>0.29875351829513463</v>
      </c>
      <c r="S61" s="8">
        <v>1.1258544431041415E-2</v>
      </c>
      <c r="T61" s="8">
        <v>0.41495778045838355</v>
      </c>
      <c r="U61" s="8">
        <v>0.50987066031313821</v>
      </c>
      <c r="V61" s="8">
        <v>2.4506466984343053E-2</v>
      </c>
      <c r="W61" s="8">
        <v>0.12321307011572498</v>
      </c>
      <c r="X61" s="8">
        <v>0.23893805309734514</v>
      </c>
      <c r="Y61" s="8">
        <v>0.10347174948944858</v>
      </c>
    </row>
    <row r="62" spans="1:25" x14ac:dyDescent="0.35">
      <c r="A62" s="2">
        <v>2038</v>
      </c>
      <c r="B62" s="12">
        <v>0.18937595979338265</v>
      </c>
      <c r="C62" s="12">
        <v>0.76319279631439352</v>
      </c>
      <c r="D62" s="8">
        <v>4.7431243892223925E-2</v>
      </c>
      <c r="E62" s="8">
        <v>0.20387364963766949</v>
      </c>
      <c r="F62" s="8">
        <v>0.1702450063984666</v>
      </c>
      <c r="G62" s="8">
        <v>0.54236801558346037</v>
      </c>
      <c r="H62" s="8">
        <v>7.3513328380403448E-2</v>
      </c>
      <c r="I62" s="8">
        <v>1.0000000000000002E-2</v>
      </c>
      <c r="J62" s="8">
        <v>0.40203131612357179</v>
      </c>
      <c r="K62" s="8">
        <v>0.11383834109183248</v>
      </c>
      <c r="L62" s="8">
        <v>5.4591620820990262E-2</v>
      </c>
      <c r="M62" s="8">
        <v>5.7553956834532384E-2</v>
      </c>
      <c r="N62" s="8">
        <v>0.3254337706305544</v>
      </c>
      <c r="O62" s="8">
        <v>4.6550994498518745E-2</v>
      </c>
      <c r="P62" s="8">
        <v>0.22597507036590264</v>
      </c>
      <c r="Q62" s="8">
        <v>4.9055086449537683E-2</v>
      </c>
      <c r="R62" s="8">
        <v>0.29875351829513463</v>
      </c>
      <c r="S62" s="8">
        <v>1.1258544431041415E-2</v>
      </c>
      <c r="T62" s="8">
        <v>0.41495778045838355</v>
      </c>
      <c r="U62" s="8">
        <v>0.50987066031313821</v>
      </c>
      <c r="V62" s="8">
        <v>2.4506466984343053E-2</v>
      </c>
      <c r="W62" s="8">
        <v>0.12321307011572498</v>
      </c>
      <c r="X62" s="8">
        <v>0.23893805309734514</v>
      </c>
      <c r="Y62" s="8">
        <v>0.10347174948944858</v>
      </c>
    </row>
    <row r="63" spans="1:25" x14ac:dyDescent="0.35">
      <c r="A63" s="2">
        <v>2039</v>
      </c>
      <c r="B63" s="12">
        <v>0.18937595979338265</v>
      </c>
      <c r="C63" s="12">
        <v>0.76319279631439352</v>
      </c>
      <c r="D63" s="8">
        <v>4.7431243892223925E-2</v>
      </c>
      <c r="E63" s="8">
        <v>0.2339140681036912</v>
      </c>
      <c r="F63" s="8">
        <v>0.1953303042927734</v>
      </c>
      <c r="G63" s="8">
        <v>0.49382225967934529</v>
      </c>
      <c r="H63" s="8">
        <v>6.6933367924190024E-2</v>
      </c>
      <c r="I63" s="8">
        <v>1.0000000000000002E-2</v>
      </c>
      <c r="J63" s="8">
        <v>0.40203131612357179</v>
      </c>
      <c r="K63" s="8">
        <v>0.11383834109183248</v>
      </c>
      <c r="L63" s="8">
        <v>5.4591620820990262E-2</v>
      </c>
      <c r="M63" s="8">
        <v>5.7553956834532384E-2</v>
      </c>
      <c r="N63" s="8">
        <v>0.3254337706305544</v>
      </c>
      <c r="O63" s="8">
        <v>4.6550994498518745E-2</v>
      </c>
      <c r="P63" s="8">
        <v>0.22597507036590264</v>
      </c>
      <c r="Q63" s="8">
        <v>4.9055086449537683E-2</v>
      </c>
      <c r="R63" s="8">
        <v>0.29875351829513463</v>
      </c>
      <c r="S63" s="8">
        <v>1.1258544431041415E-2</v>
      </c>
      <c r="T63" s="8">
        <v>0.41495778045838355</v>
      </c>
      <c r="U63" s="8">
        <v>0.50987066031313821</v>
      </c>
      <c r="V63" s="8">
        <v>2.4506466984343053E-2</v>
      </c>
      <c r="W63" s="8">
        <v>0.12321307011572498</v>
      </c>
      <c r="X63" s="8">
        <v>0.23893805309734514</v>
      </c>
      <c r="Y63" s="8">
        <v>0.10347174948944858</v>
      </c>
    </row>
    <row r="64" spans="1:25" x14ac:dyDescent="0.35">
      <c r="A64" s="2">
        <v>2040</v>
      </c>
      <c r="B64" s="12">
        <v>0.18937595979338265</v>
      </c>
      <c r="C64" s="12">
        <v>0.76319279631439352</v>
      </c>
      <c r="D64" s="8">
        <v>4.7431243892223925E-2</v>
      </c>
      <c r="E64" s="8">
        <v>0.26503807642300875</v>
      </c>
      <c r="F64" s="8">
        <v>0.2213204555697294</v>
      </c>
      <c r="G64" s="8">
        <v>0.44352540671319102</v>
      </c>
      <c r="H64" s="8">
        <v>6.0116061294070718E-2</v>
      </c>
      <c r="I64" s="8">
        <v>1.0000000000000002E-2</v>
      </c>
      <c r="J64" s="8">
        <v>0.40203131612357179</v>
      </c>
      <c r="K64" s="8">
        <v>0.11383834109183248</v>
      </c>
      <c r="L64" s="8">
        <v>5.4591620820990262E-2</v>
      </c>
      <c r="M64" s="8">
        <v>5.7553956834532384E-2</v>
      </c>
      <c r="N64" s="8">
        <v>0.3254337706305544</v>
      </c>
      <c r="O64" s="8">
        <v>4.6550994498518745E-2</v>
      </c>
      <c r="P64" s="8">
        <v>0.22597507036590264</v>
      </c>
      <c r="Q64" s="8">
        <v>4.9055086449537683E-2</v>
      </c>
      <c r="R64" s="8">
        <v>0.29875351829513463</v>
      </c>
      <c r="S64" s="8">
        <v>1.1258544431041415E-2</v>
      </c>
      <c r="T64" s="8">
        <v>0.41495778045838355</v>
      </c>
      <c r="U64" s="8">
        <v>0.50987066031313821</v>
      </c>
      <c r="V64" s="8">
        <v>2.4506466984343053E-2</v>
      </c>
      <c r="W64" s="8">
        <v>0.12321307011572498</v>
      </c>
      <c r="X64" s="8">
        <v>0.23893805309734514</v>
      </c>
      <c r="Y64" s="8">
        <v>0.10347174948944858</v>
      </c>
    </row>
    <row r="65" spans="1:25" x14ac:dyDescent="0.35">
      <c r="A65" s="2">
        <f>A64+1</f>
        <v>2041</v>
      </c>
      <c r="B65" s="12">
        <v>0.18937595979338265</v>
      </c>
      <c r="C65" s="12">
        <v>0.76319279631439352</v>
      </c>
      <c r="D65" s="8">
        <v>4.7431243892223925E-2</v>
      </c>
      <c r="E65" s="8">
        <v>0.29772516600300253</v>
      </c>
      <c r="F65" s="8">
        <v>0.24861586027054897</v>
      </c>
      <c r="G65" s="8">
        <v>0.39070259155297116</v>
      </c>
      <c r="H65" s="8">
        <v>5.2956382173477284E-2</v>
      </c>
      <c r="I65" s="8">
        <v>1.0000000000000002E-2</v>
      </c>
      <c r="J65" s="8">
        <v>0.40203131612357179</v>
      </c>
      <c r="K65" s="8">
        <v>0.11383834109183248</v>
      </c>
      <c r="L65" s="8">
        <v>5.4591620820990262E-2</v>
      </c>
      <c r="M65" s="8">
        <v>5.7553956834532384E-2</v>
      </c>
      <c r="N65" s="8">
        <v>0.3254337706305544</v>
      </c>
      <c r="O65" s="8">
        <v>4.6550994498518745E-2</v>
      </c>
      <c r="P65" s="8">
        <v>0.22597507036590264</v>
      </c>
      <c r="Q65" s="8">
        <v>4.9055086449537683E-2</v>
      </c>
      <c r="R65" s="8">
        <v>0.29875351829513463</v>
      </c>
      <c r="S65" s="8">
        <v>1.1258544431041415E-2</v>
      </c>
      <c r="T65" s="8">
        <v>0.41495778045838355</v>
      </c>
      <c r="U65" s="8">
        <v>0.50987066031313821</v>
      </c>
      <c r="V65" s="8">
        <v>2.4506466984343053E-2</v>
      </c>
      <c r="W65" s="8">
        <v>0.12321307011572498</v>
      </c>
      <c r="X65" s="8">
        <v>0.23893805309734514</v>
      </c>
      <c r="Y65" s="8">
        <v>0.10347174948944858</v>
      </c>
    </row>
    <row r="66" spans="1:25" x14ac:dyDescent="0.35">
      <c r="A66" s="2">
        <f t="shared" ref="A66:A74" si="13">A65+1</f>
        <v>2042</v>
      </c>
      <c r="B66" s="12">
        <v>0.18937595979338265</v>
      </c>
      <c r="C66" s="12">
        <v>0.76319279631439352</v>
      </c>
      <c r="D66" s="8">
        <v>4.7431243892223925E-2</v>
      </c>
      <c r="E66" s="8">
        <v>0.33143161737517934</v>
      </c>
      <c r="F66" s="8">
        <v>0.2767624846122636</v>
      </c>
      <c r="G66" s="8">
        <v>0.33623247281749413</v>
      </c>
      <c r="H66" s="8">
        <v>4.5573425195062869E-2</v>
      </c>
      <c r="I66" s="8">
        <v>1.0000000000000002E-2</v>
      </c>
      <c r="J66" s="8">
        <v>0.40203131612357179</v>
      </c>
      <c r="K66" s="8">
        <v>0.11383834109183248</v>
      </c>
      <c r="L66" s="8">
        <v>5.4591620820990262E-2</v>
      </c>
      <c r="M66" s="8">
        <v>5.7553956834532384E-2</v>
      </c>
      <c r="N66" s="8">
        <v>0.3254337706305544</v>
      </c>
      <c r="O66" s="8">
        <v>4.6550994498518745E-2</v>
      </c>
      <c r="P66" s="8">
        <v>0.22597507036590264</v>
      </c>
      <c r="Q66" s="8">
        <v>4.9055086449537683E-2</v>
      </c>
      <c r="R66" s="8">
        <v>0.29875351829513463</v>
      </c>
      <c r="S66" s="8">
        <v>1.1258544431041415E-2</v>
      </c>
      <c r="T66" s="8">
        <v>0.41495778045838355</v>
      </c>
      <c r="U66" s="8">
        <v>0.50987066031313821</v>
      </c>
      <c r="V66" s="8">
        <v>2.4506466984343053E-2</v>
      </c>
      <c r="W66" s="8">
        <v>0.12321307011572498</v>
      </c>
      <c r="X66" s="8">
        <v>0.23893805309734514</v>
      </c>
      <c r="Y66" s="8">
        <v>0.10347174948944858</v>
      </c>
    </row>
    <row r="67" spans="1:25" x14ac:dyDescent="0.35">
      <c r="A67" s="2">
        <f t="shared" si="13"/>
        <v>2043</v>
      </c>
      <c r="B67" s="12">
        <v>0.18937595979338265</v>
      </c>
      <c r="C67" s="12">
        <v>0.76319279631439352</v>
      </c>
      <c r="D67" s="8">
        <v>4.7431243892223925E-2</v>
      </c>
      <c r="E67" s="8">
        <v>0.36620586973209035</v>
      </c>
      <c r="F67" s="8">
        <v>0.30580077781751935</v>
      </c>
      <c r="G67" s="8">
        <v>0.28003677206265476</v>
      </c>
      <c r="H67" s="8">
        <v>3.7956580387735389E-2</v>
      </c>
      <c r="I67" s="8">
        <v>1.0000000000000002E-2</v>
      </c>
      <c r="J67" s="8">
        <v>0.40203131612357179</v>
      </c>
      <c r="K67" s="8">
        <v>0.11383834109183248</v>
      </c>
      <c r="L67" s="8">
        <v>5.4591620820990262E-2</v>
      </c>
      <c r="M67" s="8">
        <v>5.7553956834532384E-2</v>
      </c>
      <c r="N67" s="8">
        <v>0.3254337706305544</v>
      </c>
      <c r="O67" s="8">
        <v>4.6550994498518745E-2</v>
      </c>
      <c r="P67" s="8">
        <v>0.22597507036590264</v>
      </c>
      <c r="Q67" s="8">
        <v>4.9055086449537683E-2</v>
      </c>
      <c r="R67" s="8">
        <v>0.29875351829513463</v>
      </c>
      <c r="S67" s="8">
        <v>1.1258544431041415E-2</v>
      </c>
      <c r="T67" s="8">
        <v>0.41495778045838355</v>
      </c>
      <c r="U67" s="8">
        <v>0.50987066031313821</v>
      </c>
      <c r="V67" s="8">
        <v>2.4506466984343053E-2</v>
      </c>
      <c r="W67" s="8">
        <v>0.12321307011572498</v>
      </c>
      <c r="X67" s="8">
        <v>0.23893805309734514</v>
      </c>
      <c r="Y67" s="8">
        <v>0.10347174948944858</v>
      </c>
    </row>
    <row r="68" spans="1:25" x14ac:dyDescent="0.35">
      <c r="A68" s="2">
        <f t="shared" si="13"/>
        <v>2044</v>
      </c>
      <c r="B68" s="12">
        <v>0.18937595979338265</v>
      </c>
      <c r="C68" s="12">
        <v>0.76319279631439352</v>
      </c>
      <c r="D68" s="8">
        <v>4.7431243892223925E-2</v>
      </c>
      <c r="E68" s="8">
        <v>0.40209948071308343</v>
      </c>
      <c r="F68" s="8">
        <v>0.33577379317278166</v>
      </c>
      <c r="G68" s="8">
        <v>0.22203217138868439</v>
      </c>
      <c r="H68" s="8">
        <v>3.0094554725450379E-2</v>
      </c>
      <c r="I68" s="8">
        <v>1.0000000000000002E-2</v>
      </c>
      <c r="J68" s="8">
        <v>0.40203131612357179</v>
      </c>
      <c r="K68" s="8">
        <v>0.11383834109183248</v>
      </c>
      <c r="L68" s="8">
        <v>5.4591620820990262E-2</v>
      </c>
      <c r="M68" s="8">
        <v>5.7553956834532384E-2</v>
      </c>
      <c r="N68" s="8">
        <v>0.3254337706305544</v>
      </c>
      <c r="O68" s="8">
        <v>4.6550994498518745E-2</v>
      </c>
      <c r="P68" s="8">
        <v>0.22597507036590264</v>
      </c>
      <c r="Q68" s="8">
        <v>4.9055086449537683E-2</v>
      </c>
      <c r="R68" s="8">
        <v>0.29875351829513463</v>
      </c>
      <c r="S68" s="8">
        <v>1.1258544431041415E-2</v>
      </c>
      <c r="T68" s="8">
        <v>0.41495778045838355</v>
      </c>
      <c r="U68" s="8">
        <v>0.50987066031313821</v>
      </c>
      <c r="V68" s="8">
        <v>2.4506466984343053E-2</v>
      </c>
      <c r="W68" s="8">
        <v>0.12321307011572498</v>
      </c>
      <c r="X68" s="8">
        <v>0.23893805309734514</v>
      </c>
      <c r="Y68" s="8">
        <v>0.10347174948944858</v>
      </c>
    </row>
    <row r="69" spans="1:25" x14ac:dyDescent="0.35">
      <c r="A69" s="2">
        <f t="shared" si="13"/>
        <v>2045</v>
      </c>
      <c r="B69" s="12">
        <v>0.18937595979338265</v>
      </c>
      <c r="C69" s="12">
        <v>0.76319279631439352</v>
      </c>
      <c r="D69" s="8">
        <v>4.7431243892223925E-2</v>
      </c>
      <c r="E69" s="8">
        <v>0.43916738146084711</v>
      </c>
      <c r="F69" s="8">
        <v>0.36672740101369777</v>
      </c>
      <c r="G69" s="8">
        <v>0.16212990126504168</v>
      </c>
      <c r="H69" s="8">
        <v>2.197531626041346E-2</v>
      </c>
      <c r="I69" s="8">
        <v>1.0000000000000002E-2</v>
      </c>
      <c r="J69" s="8">
        <v>0.40203131612357179</v>
      </c>
      <c r="K69" s="8">
        <v>0.11383834109183248</v>
      </c>
      <c r="L69" s="8">
        <v>5.4591620820990262E-2</v>
      </c>
      <c r="M69" s="8">
        <v>5.7553956834532384E-2</v>
      </c>
      <c r="N69" s="8">
        <v>0.3254337706305544</v>
      </c>
      <c r="O69" s="8">
        <v>4.6550994498518745E-2</v>
      </c>
      <c r="P69" s="8">
        <v>0.22597507036590264</v>
      </c>
      <c r="Q69" s="8">
        <v>4.9055086449537683E-2</v>
      </c>
      <c r="R69" s="8">
        <v>0.29875351829513463</v>
      </c>
      <c r="S69" s="8">
        <v>1.1258544431041415E-2</v>
      </c>
      <c r="T69" s="8">
        <v>0.41495778045838355</v>
      </c>
      <c r="U69" s="8">
        <v>0.50987066031313821</v>
      </c>
      <c r="V69" s="8">
        <v>2.4506466984343053E-2</v>
      </c>
      <c r="W69" s="8">
        <v>0.12321307011572498</v>
      </c>
      <c r="X69" s="8">
        <v>0.23893805309734514</v>
      </c>
      <c r="Y69" s="8">
        <v>0.10347174948944858</v>
      </c>
    </row>
    <row r="70" spans="1:25" x14ac:dyDescent="0.35">
      <c r="A70" s="2">
        <f t="shared" si="13"/>
        <v>2046</v>
      </c>
      <c r="B70" s="12">
        <v>0.18937595979338265</v>
      </c>
      <c r="C70" s="12">
        <v>0.76319279631439352</v>
      </c>
      <c r="D70" s="8">
        <v>4.7431243892223925E-2</v>
      </c>
      <c r="E70" s="8">
        <v>0.43916738146084711</v>
      </c>
      <c r="F70" s="8">
        <v>0.36672740101369777</v>
      </c>
      <c r="G70" s="8">
        <v>0.16212990126504168</v>
      </c>
      <c r="H70" s="8">
        <v>2.197531626041346E-2</v>
      </c>
      <c r="I70" s="8">
        <v>1.0000000000000002E-2</v>
      </c>
      <c r="J70" s="8">
        <v>0.40203131612357179</v>
      </c>
      <c r="K70" s="8">
        <v>0.11383834109183248</v>
      </c>
      <c r="L70" s="8">
        <v>5.4591620820990262E-2</v>
      </c>
      <c r="M70" s="8">
        <v>5.7553956834532384E-2</v>
      </c>
      <c r="N70" s="8">
        <v>0.3254337706305544</v>
      </c>
      <c r="O70" s="8">
        <v>4.6550994498518745E-2</v>
      </c>
      <c r="P70" s="8">
        <v>0.22597507036590264</v>
      </c>
      <c r="Q70" s="8">
        <v>4.9055086449537683E-2</v>
      </c>
      <c r="R70" s="8">
        <v>0.29875351829513463</v>
      </c>
      <c r="S70" s="8">
        <v>1.1258544431041415E-2</v>
      </c>
      <c r="T70" s="8">
        <v>0.41495778045838355</v>
      </c>
      <c r="U70" s="8">
        <v>0.50987066031313821</v>
      </c>
      <c r="V70" s="8">
        <v>2.4506466984343053E-2</v>
      </c>
      <c r="W70" s="8">
        <v>0.12321307011572498</v>
      </c>
      <c r="X70" s="8">
        <v>0.23893805309734514</v>
      </c>
      <c r="Y70" s="8">
        <v>0.10347174948944858</v>
      </c>
    </row>
    <row r="71" spans="1:25" x14ac:dyDescent="0.35">
      <c r="A71" s="2">
        <f t="shared" si="13"/>
        <v>2047</v>
      </c>
      <c r="B71" s="12">
        <v>0.18937595979338265</v>
      </c>
      <c r="C71" s="12">
        <v>0.76319279631439352</v>
      </c>
      <c r="D71" s="8">
        <v>4.7431243892223925E-2</v>
      </c>
      <c r="E71" s="8">
        <v>0.43916738146084711</v>
      </c>
      <c r="F71" s="8">
        <v>0.36672740101369777</v>
      </c>
      <c r="G71" s="8">
        <v>0.16212990126504168</v>
      </c>
      <c r="H71" s="8">
        <v>2.197531626041346E-2</v>
      </c>
      <c r="I71" s="8">
        <v>1.0000000000000002E-2</v>
      </c>
      <c r="J71" s="8">
        <v>0.40203131612357179</v>
      </c>
      <c r="K71" s="8">
        <v>0.11383834109183248</v>
      </c>
      <c r="L71" s="8">
        <v>5.4591620820990262E-2</v>
      </c>
      <c r="M71" s="8">
        <v>5.7553956834532384E-2</v>
      </c>
      <c r="N71" s="8">
        <v>0.3254337706305544</v>
      </c>
      <c r="O71" s="8">
        <v>4.6550994498518745E-2</v>
      </c>
      <c r="P71" s="8">
        <v>0.22597507036590264</v>
      </c>
      <c r="Q71" s="8">
        <v>4.9055086449537683E-2</v>
      </c>
      <c r="R71" s="8">
        <v>0.29875351829513463</v>
      </c>
      <c r="S71" s="8">
        <v>1.1258544431041415E-2</v>
      </c>
      <c r="T71" s="8">
        <v>0.41495778045838355</v>
      </c>
      <c r="U71" s="8">
        <v>0.50987066031313821</v>
      </c>
      <c r="V71" s="8">
        <v>2.4506466984343053E-2</v>
      </c>
      <c r="W71" s="8">
        <v>0.12321307011572498</v>
      </c>
      <c r="X71" s="8">
        <v>0.23893805309734514</v>
      </c>
      <c r="Y71" s="8">
        <v>0.10347174948944858</v>
      </c>
    </row>
    <row r="72" spans="1:25" x14ac:dyDescent="0.35">
      <c r="A72" s="2">
        <f t="shared" si="13"/>
        <v>2048</v>
      </c>
      <c r="B72" s="12">
        <v>0.18937595979338265</v>
      </c>
      <c r="C72" s="12">
        <v>0.76319279631439352</v>
      </c>
      <c r="D72" s="8">
        <v>4.7431243892223925E-2</v>
      </c>
      <c r="E72" s="8">
        <v>0.43916738146084711</v>
      </c>
      <c r="F72" s="8">
        <v>0.36672740101369777</v>
      </c>
      <c r="G72" s="8">
        <v>0.16212990126504168</v>
      </c>
      <c r="H72" s="8">
        <v>2.197531626041346E-2</v>
      </c>
      <c r="I72" s="8">
        <v>1.0000000000000002E-2</v>
      </c>
      <c r="J72" s="8">
        <v>0.40203131612357179</v>
      </c>
      <c r="K72" s="8">
        <v>0.11383834109183248</v>
      </c>
      <c r="L72" s="8">
        <v>5.4591620820990262E-2</v>
      </c>
      <c r="M72" s="8">
        <v>5.7553956834532384E-2</v>
      </c>
      <c r="N72" s="8">
        <v>0.3254337706305544</v>
      </c>
      <c r="O72" s="8">
        <v>4.6550994498518745E-2</v>
      </c>
      <c r="P72" s="8">
        <v>0.22597507036590264</v>
      </c>
      <c r="Q72" s="8">
        <v>4.9055086449537683E-2</v>
      </c>
      <c r="R72" s="8">
        <v>0.29875351829513463</v>
      </c>
      <c r="S72" s="8">
        <v>1.1258544431041415E-2</v>
      </c>
      <c r="T72" s="8">
        <v>0.41495778045838355</v>
      </c>
      <c r="U72" s="8">
        <v>0.50987066031313821</v>
      </c>
      <c r="V72" s="8">
        <v>2.4506466984343053E-2</v>
      </c>
      <c r="W72" s="8">
        <v>0.12321307011572498</v>
      </c>
      <c r="X72" s="8">
        <v>0.23893805309734514</v>
      </c>
      <c r="Y72" s="8">
        <v>0.10347174948944858</v>
      </c>
    </row>
    <row r="73" spans="1:25" x14ac:dyDescent="0.35">
      <c r="A73" s="2">
        <f t="shared" si="13"/>
        <v>2049</v>
      </c>
      <c r="B73" s="12">
        <v>0.18937595979338265</v>
      </c>
      <c r="C73" s="12">
        <v>0.76319279631439352</v>
      </c>
      <c r="D73" s="8">
        <v>4.7431243892223925E-2</v>
      </c>
      <c r="E73" s="8">
        <v>0.43916738146084711</v>
      </c>
      <c r="F73" s="8">
        <v>0.36672740101369777</v>
      </c>
      <c r="G73" s="8">
        <v>0.16212990126504168</v>
      </c>
      <c r="H73" s="8">
        <v>2.197531626041346E-2</v>
      </c>
      <c r="I73" s="8">
        <v>1.0000000000000002E-2</v>
      </c>
      <c r="J73" s="8">
        <v>0.40203131612357179</v>
      </c>
      <c r="K73" s="8">
        <v>0.11383834109183248</v>
      </c>
      <c r="L73" s="8">
        <v>5.4591620820990262E-2</v>
      </c>
      <c r="M73" s="8">
        <v>5.7553956834532384E-2</v>
      </c>
      <c r="N73" s="8">
        <v>0.3254337706305544</v>
      </c>
      <c r="O73" s="8">
        <v>4.6550994498518745E-2</v>
      </c>
      <c r="P73" s="8">
        <v>0.22597507036590264</v>
      </c>
      <c r="Q73" s="8">
        <v>4.9055086449537683E-2</v>
      </c>
      <c r="R73" s="8">
        <v>0.29875351829513463</v>
      </c>
      <c r="S73" s="8">
        <v>1.1258544431041415E-2</v>
      </c>
      <c r="T73" s="8">
        <v>0.41495778045838355</v>
      </c>
      <c r="U73" s="8">
        <v>0.50987066031313821</v>
      </c>
      <c r="V73" s="8">
        <v>2.4506466984343053E-2</v>
      </c>
      <c r="W73" s="8">
        <v>0.12321307011572498</v>
      </c>
      <c r="X73" s="8">
        <v>0.23893805309734514</v>
      </c>
      <c r="Y73" s="8">
        <v>0.10347174948944858</v>
      </c>
    </row>
    <row r="74" spans="1:25" x14ac:dyDescent="0.35">
      <c r="A74" s="2">
        <f t="shared" si="13"/>
        <v>2050</v>
      </c>
      <c r="B74" s="12">
        <v>0.18937595979338265</v>
      </c>
      <c r="C74" s="12">
        <v>0.76319279631439352</v>
      </c>
      <c r="D74" s="8">
        <v>4.7431243892223925E-2</v>
      </c>
      <c r="E74" s="8">
        <v>0.43916738146084711</v>
      </c>
      <c r="F74" s="8">
        <v>0.36672740101369777</v>
      </c>
      <c r="G74" s="8">
        <v>0.16212990126504168</v>
      </c>
      <c r="H74" s="8">
        <v>2.197531626041346E-2</v>
      </c>
      <c r="I74" s="8">
        <v>1.0000000000000002E-2</v>
      </c>
      <c r="J74" s="8">
        <v>0.40203131612357179</v>
      </c>
      <c r="K74" s="8">
        <v>0.11383834109183248</v>
      </c>
      <c r="L74" s="8">
        <v>5.4591620820990262E-2</v>
      </c>
      <c r="M74" s="8">
        <v>5.7553956834532384E-2</v>
      </c>
      <c r="N74" s="8">
        <v>0.3254337706305544</v>
      </c>
      <c r="O74" s="8">
        <v>4.6550994498518745E-2</v>
      </c>
      <c r="P74" s="8">
        <v>0.22597507036590264</v>
      </c>
      <c r="Q74" s="8">
        <v>4.9055086449537683E-2</v>
      </c>
      <c r="R74" s="8">
        <v>0.29875351829513463</v>
      </c>
      <c r="S74" s="8">
        <v>1.1258544431041415E-2</v>
      </c>
      <c r="T74" s="8">
        <v>0.41495778045838355</v>
      </c>
      <c r="U74" s="8">
        <v>0.50987066031313821</v>
      </c>
      <c r="V74" s="8">
        <v>2.4506466984343053E-2</v>
      </c>
      <c r="W74" s="8">
        <v>0.12321307011572498</v>
      </c>
      <c r="X74" s="8">
        <v>0.23893805309734514</v>
      </c>
      <c r="Y74" s="8">
        <v>0.10347174948944858</v>
      </c>
    </row>
  </sheetData>
  <mergeCells count="11">
    <mergeCell ref="H8:I8"/>
    <mergeCell ref="B3:D3"/>
    <mergeCell ref="E3:I3"/>
    <mergeCell ref="J3:O3"/>
    <mergeCell ref="P3:T3"/>
    <mergeCell ref="U3:Y3"/>
    <mergeCell ref="B42:D42"/>
    <mergeCell ref="E42:I42"/>
    <mergeCell ref="J42:O42"/>
    <mergeCell ref="P42:T42"/>
    <mergeCell ref="U42:Y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174B-7569-4F35-A344-2E4B13EBC416}">
  <dimension ref="A1:Y74"/>
  <sheetViews>
    <sheetView topLeftCell="A33" workbookViewId="0">
      <selection activeCell="B44" sqref="B44:Y74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4" width="13.453125" bestFit="1" customWidth="1"/>
    <col min="5" max="5" width="15" bestFit="1" customWidth="1"/>
    <col min="6" max="6" width="15.08984375" bestFit="1" customWidth="1"/>
    <col min="7" max="9" width="12" bestFit="1" customWidth="1"/>
    <col min="10" max="10" width="14.90625" bestFit="1" customWidth="1"/>
    <col min="11" max="11" width="11" bestFit="1" customWidth="1"/>
    <col min="12" max="12" width="12" bestFit="1" customWidth="1"/>
    <col min="13" max="13" width="16.1796875" bestFit="1" customWidth="1"/>
    <col min="14" max="14" width="12" bestFit="1" customWidth="1"/>
    <col min="15" max="15" width="14.36328125" bestFit="1" customWidth="1"/>
    <col min="16" max="16" width="14.90625" bestFit="1" customWidth="1"/>
    <col min="17" max="17" width="12" bestFit="1" customWidth="1"/>
    <col min="18" max="18" width="14.36328125" bestFit="1" customWidth="1"/>
    <col min="19" max="20" width="12" bestFit="1" customWidth="1"/>
    <col min="21" max="21" width="14.90625" bestFit="1" customWidth="1"/>
    <col min="22" max="24" width="12" bestFit="1" customWidth="1"/>
    <col min="25" max="25" width="14.36328125" bestFit="1" customWidth="1"/>
  </cols>
  <sheetData>
    <row r="1" spans="1:25" x14ac:dyDescent="0.35">
      <c r="B1" t="s">
        <v>13</v>
      </c>
      <c r="F1" t="s">
        <v>14</v>
      </c>
    </row>
    <row r="3" spans="1:25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/>
      <c r="J3" s="13" t="s">
        <v>4</v>
      </c>
      <c r="K3" s="13"/>
      <c r="L3" s="13"/>
      <c r="M3" s="13"/>
      <c r="N3" s="13"/>
      <c r="O3" s="13"/>
      <c r="P3" s="13" t="s">
        <v>5</v>
      </c>
      <c r="Q3" s="13"/>
      <c r="R3" s="13"/>
      <c r="S3" s="13"/>
      <c r="T3" s="13"/>
      <c r="U3" s="13" t="s">
        <v>6</v>
      </c>
      <c r="V3" s="13"/>
      <c r="W3" s="13"/>
      <c r="X3" s="13"/>
      <c r="Y3" s="13"/>
    </row>
    <row r="4" spans="1:25" x14ac:dyDescent="0.35">
      <c r="B4" s="6" t="s">
        <v>7</v>
      </c>
      <c r="C4" s="6" t="s">
        <v>8</v>
      </c>
      <c r="D4" s="6" t="s">
        <v>0</v>
      </c>
      <c r="E4" s="6" t="s">
        <v>7</v>
      </c>
      <c r="F4" s="6" t="s">
        <v>9</v>
      </c>
      <c r="G4" s="6" t="s">
        <v>8</v>
      </c>
      <c r="H4" s="6" t="s">
        <v>0</v>
      </c>
      <c r="I4" s="6" t="s">
        <v>1</v>
      </c>
      <c r="J4" s="6" t="s">
        <v>7</v>
      </c>
      <c r="K4" s="6" t="s">
        <v>10</v>
      </c>
      <c r="L4" s="6" t="s">
        <v>8</v>
      </c>
      <c r="M4" s="6" t="s">
        <v>11</v>
      </c>
      <c r="N4" s="6" t="s">
        <v>0</v>
      </c>
      <c r="O4" s="6" t="s">
        <v>12</v>
      </c>
      <c r="P4" s="6" t="s">
        <v>7</v>
      </c>
      <c r="Q4" s="6" t="s">
        <v>10</v>
      </c>
      <c r="R4" s="6" t="s">
        <v>12</v>
      </c>
      <c r="S4" s="6" t="s">
        <v>8</v>
      </c>
      <c r="T4" s="6" t="s">
        <v>0</v>
      </c>
      <c r="U4" s="6" t="s">
        <v>7</v>
      </c>
      <c r="V4" s="6" t="s">
        <v>10</v>
      </c>
      <c r="W4" s="6" t="s">
        <v>8</v>
      </c>
      <c r="X4" s="6" t="s">
        <v>0</v>
      </c>
      <c r="Y4" s="6" t="s">
        <v>12</v>
      </c>
    </row>
    <row r="5" spans="1:25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v>0</v>
      </c>
      <c r="G5">
        <f>(73.338+73.648+65.592)/3</f>
        <v>70.859333333333325</v>
      </c>
      <c r="H5">
        <v>57.631999999999998</v>
      </c>
      <c r="I5">
        <v>0</v>
      </c>
      <c r="J5">
        <v>0</v>
      </c>
      <c r="K5">
        <v>0</v>
      </c>
      <c r="L5">
        <f>(69+72+74+67)/4</f>
        <v>70.5</v>
      </c>
      <c r="M5">
        <f>(95.278+96.1+101+94.676+105.114+108.59)/6</f>
        <v>100.12633333333333</v>
      </c>
      <c r="N5">
        <v>57.631999999999998</v>
      </c>
      <c r="O5">
        <f>(96.52+81.243)/2</f>
        <v>88.881499999999988</v>
      </c>
      <c r="P5">
        <v>0</v>
      </c>
      <c r="Q5">
        <v>0</v>
      </c>
      <c r="R5">
        <f>(96.52+81.243)/2</f>
        <v>88.881499999999988</v>
      </c>
      <c r="S5">
        <f>(73.338+73.648+65.592)/3</f>
        <v>70.859333333333325</v>
      </c>
      <c r="T5">
        <v>57.631999999999998</v>
      </c>
      <c r="U5">
        <v>0</v>
      </c>
      <c r="V5">
        <v>0</v>
      </c>
      <c r="W5">
        <f>(73.338+73.648+65.592)/3</f>
        <v>70.859333333333325</v>
      </c>
      <c r="X5">
        <v>57.631999999999998</v>
      </c>
      <c r="Y5">
        <f>(96.52+81.243)/2</f>
        <v>88.881499999999988</v>
      </c>
    </row>
    <row r="6" spans="1:25" x14ac:dyDescent="0.35">
      <c r="A6" s="2" t="s">
        <v>17</v>
      </c>
      <c r="B6">
        <f t="shared" ref="B6:Y6" si="0">B5/0.278*1000</f>
        <v>0</v>
      </c>
      <c r="C6">
        <f t="shared" si="0"/>
        <v>254889.68824940041</v>
      </c>
      <c r="D6">
        <f t="shared" si="0"/>
        <v>207309.35251798559</v>
      </c>
      <c r="E6">
        <f t="shared" si="0"/>
        <v>0</v>
      </c>
      <c r="F6">
        <f t="shared" si="0"/>
        <v>0</v>
      </c>
      <c r="G6">
        <f t="shared" si="0"/>
        <v>254889.68824940041</v>
      </c>
      <c r="H6">
        <f t="shared" si="0"/>
        <v>207309.35251798559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253597.12230215824</v>
      </c>
      <c r="M6">
        <f t="shared" si="0"/>
        <v>360166.66666666663</v>
      </c>
      <c r="N6">
        <f t="shared" si="0"/>
        <v>207309.35251798559</v>
      </c>
      <c r="O6">
        <f t="shared" si="0"/>
        <v>319717.62589928048</v>
      </c>
      <c r="P6">
        <f t="shared" si="0"/>
        <v>0</v>
      </c>
      <c r="Q6">
        <f t="shared" si="0"/>
        <v>0</v>
      </c>
      <c r="R6">
        <f t="shared" si="0"/>
        <v>319717.62589928048</v>
      </c>
      <c r="S6">
        <f t="shared" si="0"/>
        <v>254889.68824940041</v>
      </c>
      <c r="T6">
        <f t="shared" si="0"/>
        <v>207309.35251798559</v>
      </c>
      <c r="U6">
        <f t="shared" si="0"/>
        <v>0</v>
      </c>
      <c r="V6">
        <f t="shared" si="0"/>
        <v>0</v>
      </c>
      <c r="W6">
        <f t="shared" si="0"/>
        <v>254889.68824940041</v>
      </c>
      <c r="X6">
        <f t="shared" si="0"/>
        <v>207309.35251798559</v>
      </c>
      <c r="Y6">
        <f t="shared" si="0"/>
        <v>319717.62589928048</v>
      </c>
    </row>
    <row r="7" spans="1:25" x14ac:dyDescent="0.35">
      <c r="A7" s="2"/>
    </row>
    <row r="8" spans="1:25" x14ac:dyDescent="0.35">
      <c r="H8" s="14" t="s">
        <v>18</v>
      </c>
      <c r="I8" s="15"/>
    </row>
    <row r="9" spans="1:25" x14ac:dyDescent="0.35">
      <c r="A9" s="3" t="s">
        <v>15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 s="6" t="s">
        <v>19</v>
      </c>
      <c r="I9" s="6" t="s">
        <v>8</v>
      </c>
      <c r="J9" s="2" t="s">
        <v>17</v>
      </c>
    </row>
    <row r="10" spans="1:25" x14ac:dyDescent="0.35">
      <c r="A10" s="2">
        <v>2020</v>
      </c>
      <c r="B10">
        <f t="shared" ref="B10:B40" si="1">$B$6*B44+$C$6*C44+$D$6*D44</f>
        <v>204362.54109093305</v>
      </c>
      <c r="C10">
        <f t="shared" ref="C10:C35" si="2">E$6*E44+J10*F44+G$6*G44+H$6*H44+I$6*I44</f>
        <v>243982.84758994871</v>
      </c>
      <c r="D10">
        <f t="shared" ref="D10:D35" si="3">J$6*J44+K$6*K44+L$6*L44+M$6*M44+N$6*N44+O$6*O44</f>
        <v>102614.89414107347</v>
      </c>
      <c r="E10">
        <f t="shared" ref="E10:E35" si="4">P$6*P44+Q$6*Q44+R$6*R44+S$6*S44+T$6*T44</f>
        <v>188894.64789941505</v>
      </c>
      <c r="F10">
        <f t="shared" ref="F10:F35" si="5">U$6*U44+V$6*V44+W$6*W44+X$6*X44+Y$6*Y44</f>
        <v>141677.61717669503</v>
      </c>
      <c r="H10">
        <v>0.15</v>
      </c>
      <c r="I10">
        <v>0.85</v>
      </c>
      <c r="J10">
        <f>I10*$G$6</f>
        <v>216656.23501199036</v>
      </c>
    </row>
    <row r="11" spans="1:25" x14ac:dyDescent="0.35">
      <c r="A11" s="2">
        <v>2021</v>
      </c>
      <c r="B11">
        <f t="shared" si="1"/>
        <v>204362.62665631459</v>
      </c>
      <c r="C11">
        <f t="shared" si="2"/>
        <v>241423.05064480321</v>
      </c>
      <c r="D11">
        <f t="shared" si="3"/>
        <v>105897.568643803</v>
      </c>
      <c r="E11">
        <f t="shared" si="4"/>
        <v>187661.19738654688</v>
      </c>
      <c r="F11">
        <f t="shared" si="5"/>
        <v>135531.52789344016</v>
      </c>
      <c r="H11">
        <f>H10+(H$25-H$10)/15</f>
        <v>0.20666666666666667</v>
      </c>
      <c r="I11">
        <f>I10+(I$25-I$10)/15</f>
        <v>0.79333333333333333</v>
      </c>
      <c r="J11">
        <f t="shared" ref="J11:J40" si="6">I11*$G$6</f>
        <v>202212.48601119098</v>
      </c>
    </row>
    <row r="12" spans="1:25" x14ac:dyDescent="0.35">
      <c r="A12" s="2">
        <v>2022</v>
      </c>
      <c r="B12">
        <f t="shared" si="1"/>
        <v>204362.7061922469</v>
      </c>
      <c r="C12">
        <f t="shared" si="2"/>
        <v>238971.26878708534</v>
      </c>
      <c r="D12">
        <f t="shared" si="3"/>
        <v>109096.01677937094</v>
      </c>
      <c r="E12">
        <f t="shared" si="4"/>
        <v>186410.63134316407</v>
      </c>
      <c r="F12">
        <f t="shared" si="5"/>
        <v>129536.25594839155</v>
      </c>
      <c r="H12">
        <f t="shared" ref="H12:I24" si="7">H11+(H$25-H$10)/15</f>
        <v>0.26333333333333331</v>
      </c>
      <c r="I12">
        <f t="shared" si="7"/>
        <v>0.73666666666666669</v>
      </c>
      <c r="J12">
        <f t="shared" si="6"/>
        <v>187768.73701039163</v>
      </c>
    </row>
    <row r="13" spans="1:25" x14ac:dyDescent="0.35">
      <c r="A13" s="2">
        <v>2023</v>
      </c>
      <c r="B13">
        <f t="shared" si="1"/>
        <v>204362.7803143466</v>
      </c>
      <c r="C13">
        <f t="shared" si="2"/>
        <v>236615.89615803942</v>
      </c>
      <c r="D13">
        <f t="shared" si="3"/>
        <v>112213.43908940343</v>
      </c>
      <c r="E13">
        <f t="shared" si="4"/>
        <v>185142.5910341219</v>
      </c>
      <c r="F13">
        <f t="shared" si="5"/>
        <v>123686.31732395147</v>
      </c>
      <c r="H13">
        <f t="shared" si="7"/>
        <v>0.31999999999999995</v>
      </c>
      <c r="I13">
        <f t="shared" si="7"/>
        <v>0.68</v>
      </c>
      <c r="J13">
        <f t="shared" si="6"/>
        <v>173324.98800959229</v>
      </c>
    </row>
    <row r="14" spans="1:25" x14ac:dyDescent="0.35">
      <c r="A14" s="2">
        <v>2024</v>
      </c>
      <c r="B14">
        <f t="shared" si="1"/>
        <v>204362.84955718141</v>
      </c>
      <c r="C14">
        <f t="shared" si="2"/>
        <v>234346.93208892999</v>
      </c>
      <c r="D14">
        <f t="shared" si="3"/>
        <v>115252.87598607539</v>
      </c>
      <c r="E14">
        <f t="shared" si="4"/>
        <v>183856.70762846729</v>
      </c>
      <c r="F14">
        <f t="shared" si="5"/>
        <v>117976.49069815553</v>
      </c>
      <c r="H14">
        <f t="shared" si="7"/>
        <v>0.37666666666666659</v>
      </c>
      <c r="I14">
        <f t="shared" si="7"/>
        <v>0.62333333333333341</v>
      </c>
      <c r="J14">
        <f t="shared" si="6"/>
        <v>158881.23900879294</v>
      </c>
    </row>
    <row r="15" spans="1:25" x14ac:dyDescent="0.35">
      <c r="A15" s="2">
        <v>2025</v>
      </c>
      <c r="B15">
        <f t="shared" si="1"/>
        <v>204362.91438718347</v>
      </c>
      <c r="C15">
        <f t="shared" si="2"/>
        <v>232155.71286152888</v>
      </c>
      <c r="D15">
        <f t="shared" si="3"/>
        <v>118217.21764288974</v>
      </c>
      <c r="E15">
        <f t="shared" si="4"/>
        <v>182552.60184176749</v>
      </c>
      <c r="F15">
        <f t="shared" si="5"/>
        <v>112401.80190124214</v>
      </c>
      <c r="H15">
        <f t="shared" si="7"/>
        <v>0.43333333333333324</v>
      </c>
      <c r="I15">
        <f t="shared" si="7"/>
        <v>0.56666666666666676</v>
      </c>
      <c r="J15">
        <f t="shared" si="6"/>
        <v>144437.49000799359</v>
      </c>
    </row>
    <row r="16" spans="1:25" x14ac:dyDescent="0.35">
      <c r="A16" s="2">
        <v>2026</v>
      </c>
      <c r="B16">
        <f t="shared" si="1"/>
        <v>204362.91438718347</v>
      </c>
      <c r="C16">
        <f t="shared" si="2"/>
        <v>226474.62529384138</v>
      </c>
      <c r="D16">
        <f t="shared" si="3"/>
        <v>117967.21691502469</v>
      </c>
      <c r="E16">
        <f t="shared" si="4"/>
        <v>182888.92130129118</v>
      </c>
      <c r="F16">
        <f t="shared" si="5"/>
        <v>112700.35705935441</v>
      </c>
      <c r="H16">
        <f t="shared" si="7"/>
        <v>0.48999999999999988</v>
      </c>
      <c r="I16">
        <f t="shared" si="7"/>
        <v>0.51000000000000012</v>
      </c>
      <c r="J16">
        <f t="shared" si="6"/>
        <v>129993.74100719424</v>
      </c>
    </row>
    <row r="17" spans="1:10" x14ac:dyDescent="0.35">
      <c r="A17" s="2">
        <v>2027</v>
      </c>
      <c r="B17">
        <f t="shared" si="1"/>
        <v>204362.91438718347</v>
      </c>
      <c r="C17">
        <f t="shared" si="2"/>
        <v>220359.91311548807</v>
      </c>
      <c r="D17">
        <f t="shared" si="3"/>
        <v>117712.80780253845</v>
      </c>
      <c r="E17">
        <f t="shared" si="4"/>
        <v>183241.63558241061</v>
      </c>
      <c r="F17">
        <f t="shared" si="5"/>
        <v>113010.85033829277</v>
      </c>
      <c r="H17">
        <f t="shared" si="7"/>
        <v>0.54666666666666652</v>
      </c>
      <c r="I17">
        <f t="shared" si="7"/>
        <v>0.45333333333333348</v>
      </c>
      <c r="J17">
        <f t="shared" si="6"/>
        <v>115549.9920063949</v>
      </c>
    </row>
    <row r="18" spans="1:10" x14ac:dyDescent="0.35">
      <c r="A18" s="2">
        <v>2028</v>
      </c>
      <c r="B18">
        <f t="shared" si="1"/>
        <v>204362.91438718347</v>
      </c>
      <c r="C18">
        <f t="shared" si="2"/>
        <v>213789.92484408937</v>
      </c>
      <c r="D18">
        <f t="shared" si="3"/>
        <v>117453.87266543902</v>
      </c>
      <c r="E18">
        <f t="shared" si="4"/>
        <v>183611.97345126423</v>
      </c>
      <c r="F18">
        <f t="shared" si="5"/>
        <v>113334.01238826571</v>
      </c>
      <c r="H18">
        <f t="shared" si="7"/>
        <v>0.60333333333333317</v>
      </c>
      <c r="I18">
        <f t="shared" si="7"/>
        <v>0.39666666666666683</v>
      </c>
      <c r="J18">
        <f t="shared" si="6"/>
        <v>101106.24300559553</v>
      </c>
    </row>
    <row r="19" spans="1:10" x14ac:dyDescent="0.35">
      <c r="A19" s="2">
        <v>2029</v>
      </c>
      <c r="B19">
        <f t="shared" si="1"/>
        <v>204362.91438718347</v>
      </c>
      <c r="C19">
        <f t="shared" si="2"/>
        <v>206741.54314830102</v>
      </c>
      <c r="D19">
        <f t="shared" si="3"/>
        <v>117190.28964045674</v>
      </c>
      <c r="E19">
        <f t="shared" si="4"/>
        <v>184001.28961240978</v>
      </c>
      <c r="F19">
        <f t="shared" si="5"/>
        <v>113670.6347253015</v>
      </c>
      <c r="H19">
        <f t="shared" si="7"/>
        <v>0.65999999999999981</v>
      </c>
      <c r="I19">
        <f t="shared" si="7"/>
        <v>0.34000000000000019</v>
      </c>
      <c r="J19">
        <f t="shared" si="6"/>
        <v>86662.494004796186</v>
      </c>
    </row>
    <row r="20" spans="1:10" x14ac:dyDescent="0.35">
      <c r="A20" s="2">
        <v>2030</v>
      </c>
      <c r="B20">
        <f t="shared" si="1"/>
        <v>204362.91438718353</v>
      </c>
      <c r="C20">
        <f t="shared" si="2"/>
        <v>199190.05866087749</v>
      </c>
      <c r="D20">
        <f t="shared" si="3"/>
        <v>116921.93244980821</v>
      </c>
      <c r="E20">
        <f t="shared" si="4"/>
        <v>184411.08126767579</v>
      </c>
      <c r="F20">
        <f t="shared" si="5"/>
        <v>114021.57620397893</v>
      </c>
      <c r="H20">
        <f t="shared" si="7"/>
        <v>0.71666666666666645</v>
      </c>
      <c r="I20">
        <f t="shared" si="7"/>
        <v>0.28333333333333355</v>
      </c>
      <c r="J20">
        <f t="shared" si="6"/>
        <v>72218.745003996839</v>
      </c>
    </row>
    <row r="21" spans="1:10" x14ac:dyDescent="0.35">
      <c r="A21" s="2">
        <v>2031</v>
      </c>
      <c r="B21">
        <f t="shared" si="1"/>
        <v>204362.91438718353</v>
      </c>
      <c r="C21">
        <f t="shared" si="2"/>
        <v>197746.1294179713</v>
      </c>
      <c r="D21">
        <f t="shared" si="3"/>
        <v>116921.93244980821</v>
      </c>
      <c r="E21">
        <f t="shared" si="4"/>
        <v>184411.08126767579</v>
      </c>
      <c r="F21">
        <f t="shared" si="5"/>
        <v>114021.57620397893</v>
      </c>
      <c r="H21">
        <f t="shared" si="7"/>
        <v>0.7733333333333331</v>
      </c>
      <c r="I21">
        <f t="shared" si="7"/>
        <v>0.22666666666666688</v>
      </c>
      <c r="J21">
        <f t="shared" si="6"/>
        <v>57774.996003197477</v>
      </c>
    </row>
    <row r="22" spans="1:10" x14ac:dyDescent="0.35">
      <c r="A22" s="2">
        <v>2032</v>
      </c>
      <c r="B22">
        <f t="shared" si="1"/>
        <v>204362.91438718353</v>
      </c>
      <c r="C22">
        <f t="shared" si="2"/>
        <v>196302.20017506508</v>
      </c>
      <c r="D22">
        <f t="shared" si="3"/>
        <v>116921.93244980821</v>
      </c>
      <c r="E22">
        <f t="shared" si="4"/>
        <v>184411.08126767579</v>
      </c>
      <c r="F22">
        <f t="shared" si="5"/>
        <v>114021.57620397893</v>
      </c>
      <c r="H22">
        <f t="shared" si="7"/>
        <v>0.82999999999999974</v>
      </c>
      <c r="I22">
        <f t="shared" si="7"/>
        <v>0.17000000000000021</v>
      </c>
      <c r="J22">
        <f t="shared" si="6"/>
        <v>43331.247002398122</v>
      </c>
    </row>
    <row r="23" spans="1:10" x14ac:dyDescent="0.35">
      <c r="A23" s="2">
        <v>2033</v>
      </c>
      <c r="B23">
        <f t="shared" si="1"/>
        <v>204362.91438718353</v>
      </c>
      <c r="C23">
        <f t="shared" si="2"/>
        <v>194858.27093215889</v>
      </c>
      <c r="D23">
        <f t="shared" si="3"/>
        <v>116921.93244980821</v>
      </c>
      <c r="E23">
        <f t="shared" si="4"/>
        <v>184411.08126767579</v>
      </c>
      <c r="F23">
        <f t="shared" si="5"/>
        <v>114021.57620397893</v>
      </c>
      <c r="H23">
        <f t="shared" si="7"/>
        <v>0.88666666666666638</v>
      </c>
      <c r="I23">
        <f t="shared" si="7"/>
        <v>0.11333333333333354</v>
      </c>
      <c r="J23">
        <f t="shared" si="6"/>
        <v>28887.498001598764</v>
      </c>
    </row>
    <row r="24" spans="1:10" x14ac:dyDescent="0.35">
      <c r="A24" s="2">
        <v>2034</v>
      </c>
      <c r="B24">
        <f t="shared" si="1"/>
        <v>204362.91438718353</v>
      </c>
      <c r="C24">
        <f t="shared" si="2"/>
        <v>193414.3416892527</v>
      </c>
      <c r="D24">
        <f t="shared" si="3"/>
        <v>116921.93244980821</v>
      </c>
      <c r="E24">
        <f t="shared" si="4"/>
        <v>184411.08126767579</v>
      </c>
      <c r="F24">
        <f t="shared" si="5"/>
        <v>114021.57620397893</v>
      </c>
      <c r="H24">
        <f t="shared" si="7"/>
        <v>0.94333333333333302</v>
      </c>
      <c r="I24">
        <f t="shared" si="7"/>
        <v>5.6666666666666872E-2</v>
      </c>
      <c r="J24">
        <f t="shared" si="6"/>
        <v>14443.749000799409</v>
      </c>
    </row>
    <row r="25" spans="1:10" x14ac:dyDescent="0.35">
      <c r="A25" s="2">
        <v>2035</v>
      </c>
      <c r="B25">
        <f t="shared" si="1"/>
        <v>204362.91438718353</v>
      </c>
      <c r="C25">
        <f t="shared" si="2"/>
        <v>191823.54237581333</v>
      </c>
      <c r="D25">
        <f t="shared" si="3"/>
        <v>116921.93244980821</v>
      </c>
      <c r="E25">
        <f t="shared" si="4"/>
        <v>184411.08126767579</v>
      </c>
      <c r="F25">
        <f t="shared" si="5"/>
        <v>114021.57620397893</v>
      </c>
      <c r="H25">
        <v>1</v>
      </c>
      <c r="I25">
        <v>0</v>
      </c>
      <c r="J25">
        <f t="shared" si="6"/>
        <v>0</v>
      </c>
    </row>
    <row r="26" spans="1:10" x14ac:dyDescent="0.35">
      <c r="A26" s="2">
        <v>2036</v>
      </c>
      <c r="B26">
        <f t="shared" si="1"/>
        <v>204362.91438718353</v>
      </c>
      <c r="C26">
        <f t="shared" si="2"/>
        <v>179573.2243617232</v>
      </c>
      <c r="D26">
        <f t="shared" si="3"/>
        <v>116921.93244980821</v>
      </c>
      <c r="E26">
        <f t="shared" si="4"/>
        <v>184411.08126767579</v>
      </c>
      <c r="F26">
        <f t="shared" si="5"/>
        <v>114021.57620397893</v>
      </c>
      <c r="H26">
        <v>1</v>
      </c>
      <c r="I26">
        <v>0</v>
      </c>
      <c r="J26">
        <f t="shared" si="6"/>
        <v>0</v>
      </c>
    </row>
    <row r="27" spans="1:10" x14ac:dyDescent="0.35">
      <c r="A27" s="2">
        <v>2037</v>
      </c>
      <c r="B27">
        <f t="shared" si="1"/>
        <v>204362.91438718353</v>
      </c>
      <c r="C27">
        <f t="shared" si="2"/>
        <v>166751.80995593086</v>
      </c>
      <c r="D27">
        <f t="shared" si="3"/>
        <v>116921.93244980821</v>
      </c>
      <c r="E27">
        <f t="shared" si="4"/>
        <v>184411.08126767579</v>
      </c>
      <c r="F27">
        <f t="shared" si="5"/>
        <v>114021.57620397893</v>
      </c>
      <c r="H27">
        <v>1</v>
      </c>
      <c r="I27">
        <v>0</v>
      </c>
      <c r="J27">
        <f t="shared" si="6"/>
        <v>0</v>
      </c>
    </row>
    <row r="28" spans="1:10" x14ac:dyDescent="0.35">
      <c r="A28" s="2">
        <v>2038</v>
      </c>
      <c r="B28">
        <f t="shared" si="1"/>
        <v>204362.91438718353</v>
      </c>
      <c r="C28">
        <f t="shared" si="2"/>
        <v>153484.01491649766</v>
      </c>
      <c r="D28">
        <f t="shared" si="3"/>
        <v>116921.93244980821</v>
      </c>
      <c r="E28">
        <f t="shared" si="4"/>
        <v>184411.08126767579</v>
      </c>
      <c r="F28">
        <f t="shared" si="5"/>
        <v>114021.57620397893</v>
      </c>
      <c r="H28">
        <v>1</v>
      </c>
      <c r="I28">
        <v>0</v>
      </c>
      <c r="J28">
        <f t="shared" si="6"/>
        <v>0</v>
      </c>
    </row>
    <row r="29" spans="1:10" x14ac:dyDescent="0.35">
      <c r="A29" s="2">
        <v>2039</v>
      </c>
      <c r="B29">
        <f t="shared" si="1"/>
        <v>204362.91438718353</v>
      </c>
      <c r="C29">
        <f t="shared" si="2"/>
        <v>139746.11498649471</v>
      </c>
      <c r="D29">
        <f t="shared" si="3"/>
        <v>116921.93244980821</v>
      </c>
      <c r="E29">
        <f t="shared" si="4"/>
        <v>184411.08126767579</v>
      </c>
      <c r="F29">
        <f t="shared" si="5"/>
        <v>114021.57620397893</v>
      </c>
      <c r="H29">
        <v>1</v>
      </c>
      <c r="I29">
        <v>0</v>
      </c>
      <c r="J29">
        <f t="shared" si="6"/>
        <v>0</v>
      </c>
    </row>
    <row r="30" spans="1:10" x14ac:dyDescent="0.35">
      <c r="A30" s="2">
        <v>2040</v>
      </c>
      <c r="B30">
        <f t="shared" si="1"/>
        <v>204362.91438718353</v>
      </c>
      <c r="C30">
        <f t="shared" si="2"/>
        <v>125512.67439061911</v>
      </c>
      <c r="D30">
        <f t="shared" si="3"/>
        <v>116921.93244980821</v>
      </c>
      <c r="E30">
        <f t="shared" si="4"/>
        <v>184411.08126767579</v>
      </c>
      <c r="F30">
        <f t="shared" si="5"/>
        <v>114021.57620397893</v>
      </c>
      <c r="H30">
        <v>1</v>
      </c>
      <c r="I30">
        <v>0</v>
      </c>
      <c r="J30">
        <f t="shared" si="6"/>
        <v>0</v>
      </c>
    </row>
    <row r="31" spans="1:10" x14ac:dyDescent="0.35">
      <c r="A31" s="2">
        <f>A30+1</f>
        <v>2041</v>
      </c>
      <c r="B31">
        <f t="shared" si="1"/>
        <v>204362.91438718353</v>
      </c>
      <c r="C31">
        <f t="shared" si="2"/>
        <v>110564.4150592482</v>
      </c>
      <c r="D31">
        <f t="shared" si="3"/>
        <v>116921.93244980821</v>
      </c>
      <c r="E31">
        <f t="shared" si="4"/>
        <v>184411.08126767579</v>
      </c>
      <c r="F31">
        <f t="shared" si="5"/>
        <v>114021.57620397893</v>
      </c>
      <c r="H31">
        <v>1</v>
      </c>
      <c r="I31">
        <v>0</v>
      </c>
      <c r="J31">
        <f t="shared" si="6"/>
        <v>0</v>
      </c>
    </row>
    <row r="32" spans="1:10" x14ac:dyDescent="0.35">
      <c r="A32" s="2">
        <f t="shared" ref="A32:A40" si="8">A31+1</f>
        <v>2042</v>
      </c>
      <c r="B32">
        <f t="shared" si="1"/>
        <v>204362.91438718353</v>
      </c>
      <c r="C32">
        <f t="shared" si="2"/>
        <v>95149.98744499142</v>
      </c>
      <c r="D32">
        <f t="shared" si="3"/>
        <v>116921.93244980821</v>
      </c>
      <c r="E32">
        <f t="shared" si="4"/>
        <v>184411.08126767579</v>
      </c>
      <c r="F32">
        <f t="shared" si="5"/>
        <v>114021.57620397893</v>
      </c>
      <c r="H32">
        <v>1</v>
      </c>
      <c r="I32">
        <v>0</v>
      </c>
      <c r="J32">
        <f t="shared" si="6"/>
        <v>0</v>
      </c>
    </row>
    <row r="33" spans="1:25" x14ac:dyDescent="0.35">
      <c r="A33" s="2">
        <f t="shared" si="8"/>
        <v>2043</v>
      </c>
      <c r="B33">
        <f t="shared" si="1"/>
        <v>204362.91438718353</v>
      </c>
      <c r="C33">
        <f t="shared" si="2"/>
        <v>79247.239633396763</v>
      </c>
      <c r="D33">
        <f t="shared" si="3"/>
        <v>116921.93244980821</v>
      </c>
      <c r="E33">
        <f t="shared" si="4"/>
        <v>184411.08126767579</v>
      </c>
      <c r="F33">
        <f t="shared" si="5"/>
        <v>114021.57620397893</v>
      </c>
      <c r="H33">
        <v>1</v>
      </c>
      <c r="I33">
        <v>0</v>
      </c>
      <c r="J33">
        <f t="shared" si="6"/>
        <v>0</v>
      </c>
    </row>
    <row r="34" spans="1:25" x14ac:dyDescent="0.35">
      <c r="A34" s="2">
        <f t="shared" si="8"/>
        <v>2044</v>
      </c>
      <c r="B34">
        <f t="shared" si="1"/>
        <v>204362.91438718353</v>
      </c>
      <c r="C34">
        <f t="shared" si="2"/>
        <v>62832.593601049404</v>
      </c>
      <c r="D34">
        <f t="shared" si="3"/>
        <v>116921.93244980821</v>
      </c>
      <c r="E34">
        <f t="shared" si="4"/>
        <v>184411.08126767579</v>
      </c>
      <c r="F34">
        <f t="shared" si="5"/>
        <v>114021.57620397893</v>
      </c>
      <c r="H34">
        <v>1</v>
      </c>
      <c r="I34">
        <v>0</v>
      </c>
      <c r="J34">
        <f t="shared" si="6"/>
        <v>0</v>
      </c>
    </row>
    <row r="35" spans="1:25" x14ac:dyDescent="0.35">
      <c r="A35" s="2">
        <f t="shared" si="8"/>
        <v>2045</v>
      </c>
      <c r="B35">
        <f t="shared" si="1"/>
        <v>204362.91438718353</v>
      </c>
      <c r="C35">
        <f t="shared" si="2"/>
        <v>45880.928574676815</v>
      </c>
      <c r="D35">
        <f t="shared" si="3"/>
        <v>116921.93244980821</v>
      </c>
      <c r="E35">
        <f t="shared" si="4"/>
        <v>184411.08126767579</v>
      </c>
      <c r="F35">
        <f t="shared" si="5"/>
        <v>114021.57620397893</v>
      </c>
      <c r="H35">
        <v>1</v>
      </c>
      <c r="I35">
        <v>0</v>
      </c>
      <c r="J35">
        <f t="shared" si="6"/>
        <v>0</v>
      </c>
    </row>
    <row r="36" spans="1:25" x14ac:dyDescent="0.35">
      <c r="A36" s="2">
        <f t="shared" si="8"/>
        <v>2046</v>
      </c>
      <c r="B36">
        <f t="shared" si="1"/>
        <v>204362.91438718353</v>
      </c>
      <c r="C36">
        <f t="shared" ref="C36:C40" si="9">E$6*E70+J36*F70+G$6*G70+H$6*H70+I$6*I70</f>
        <v>45880.928574676815</v>
      </c>
      <c r="D36">
        <f t="shared" ref="D36:D40" si="10">J$6*J70+K$6*K70+L$6*L70+M$6*M70+N$6*N70+O$6*O70</f>
        <v>116921.93244980821</v>
      </c>
      <c r="E36">
        <f t="shared" ref="E36:E40" si="11">P$6*P70+Q$6*Q70+R$6*R70+S$6*S70+T$6*T70</f>
        <v>184411.08126767579</v>
      </c>
      <c r="F36">
        <f t="shared" ref="F36:F40" si="12">U$6*U70+V$6*V70+W$6*W70+X$6*X70+Y$6*Y70</f>
        <v>114021.57620397893</v>
      </c>
      <c r="H36">
        <v>1</v>
      </c>
      <c r="I36">
        <v>0</v>
      </c>
      <c r="J36">
        <f t="shared" si="6"/>
        <v>0</v>
      </c>
    </row>
    <row r="37" spans="1:25" x14ac:dyDescent="0.35">
      <c r="A37" s="2">
        <f t="shared" si="8"/>
        <v>2047</v>
      </c>
      <c r="B37">
        <f t="shared" si="1"/>
        <v>204362.91438718353</v>
      </c>
      <c r="C37">
        <f t="shared" si="9"/>
        <v>45880.928574676815</v>
      </c>
      <c r="D37">
        <f t="shared" si="10"/>
        <v>116921.93244980821</v>
      </c>
      <c r="E37">
        <f t="shared" si="11"/>
        <v>184411.08126767579</v>
      </c>
      <c r="F37">
        <f t="shared" si="12"/>
        <v>114021.57620397893</v>
      </c>
      <c r="H37">
        <v>1</v>
      </c>
      <c r="I37">
        <v>0</v>
      </c>
      <c r="J37">
        <f t="shared" si="6"/>
        <v>0</v>
      </c>
    </row>
    <row r="38" spans="1:25" x14ac:dyDescent="0.35">
      <c r="A38" s="2">
        <f t="shared" si="8"/>
        <v>2048</v>
      </c>
      <c r="B38">
        <f t="shared" si="1"/>
        <v>204362.91438718353</v>
      </c>
      <c r="C38">
        <f t="shared" si="9"/>
        <v>45880.928574676815</v>
      </c>
      <c r="D38">
        <f t="shared" si="10"/>
        <v>116921.93244980821</v>
      </c>
      <c r="E38">
        <f t="shared" si="11"/>
        <v>184411.08126767579</v>
      </c>
      <c r="F38">
        <f t="shared" si="12"/>
        <v>114021.57620397893</v>
      </c>
      <c r="H38">
        <v>1</v>
      </c>
      <c r="I38">
        <v>0</v>
      </c>
      <c r="J38">
        <f t="shared" si="6"/>
        <v>0</v>
      </c>
    </row>
    <row r="39" spans="1:25" x14ac:dyDescent="0.35">
      <c r="A39" s="2">
        <f t="shared" si="8"/>
        <v>2049</v>
      </c>
      <c r="B39">
        <f t="shared" si="1"/>
        <v>204362.91438718353</v>
      </c>
      <c r="C39">
        <f t="shared" si="9"/>
        <v>45880.928574676815</v>
      </c>
      <c r="D39">
        <f t="shared" si="10"/>
        <v>116921.93244980821</v>
      </c>
      <c r="E39">
        <f t="shared" si="11"/>
        <v>184411.08126767579</v>
      </c>
      <c r="F39">
        <f t="shared" si="12"/>
        <v>114021.57620397893</v>
      </c>
      <c r="H39">
        <v>1</v>
      </c>
      <c r="I39">
        <v>0</v>
      </c>
      <c r="J39">
        <f t="shared" si="6"/>
        <v>0</v>
      </c>
    </row>
    <row r="40" spans="1:25" x14ac:dyDescent="0.35">
      <c r="A40" s="2">
        <f t="shared" si="8"/>
        <v>2050</v>
      </c>
      <c r="B40">
        <f t="shared" si="1"/>
        <v>204362.91438718353</v>
      </c>
      <c r="C40">
        <f t="shared" si="9"/>
        <v>45880.928574676815</v>
      </c>
      <c r="D40">
        <f t="shared" si="10"/>
        <v>116921.93244980821</v>
      </c>
      <c r="E40">
        <f t="shared" si="11"/>
        <v>184411.08126767579</v>
      </c>
      <c r="F40">
        <f t="shared" si="12"/>
        <v>114021.57620397893</v>
      </c>
      <c r="H40">
        <v>1</v>
      </c>
      <c r="I40">
        <v>0</v>
      </c>
      <c r="J40">
        <f t="shared" si="6"/>
        <v>0</v>
      </c>
    </row>
    <row r="42" spans="1:25" x14ac:dyDescent="0.35">
      <c r="B42" s="13" t="s">
        <v>2</v>
      </c>
      <c r="C42" s="13"/>
      <c r="D42" s="13"/>
      <c r="E42" s="13" t="s">
        <v>3</v>
      </c>
      <c r="F42" s="13"/>
      <c r="G42" s="13"/>
      <c r="H42" s="13"/>
      <c r="I42" s="13"/>
      <c r="J42" s="13" t="s">
        <v>4</v>
      </c>
      <c r="K42" s="13"/>
      <c r="L42" s="13"/>
      <c r="M42" s="13"/>
      <c r="N42" s="13"/>
      <c r="O42" s="13"/>
      <c r="P42" s="13" t="s">
        <v>5</v>
      </c>
      <c r="Q42" s="13"/>
      <c r="R42" s="13"/>
      <c r="S42" s="13"/>
      <c r="T42" s="13"/>
      <c r="U42" s="13" t="s">
        <v>6</v>
      </c>
      <c r="V42" s="13"/>
      <c r="W42" s="13"/>
      <c r="X42" s="13"/>
      <c r="Y42" s="13"/>
    </row>
    <row r="43" spans="1:25" x14ac:dyDescent="0.35">
      <c r="B43" s="6" t="s">
        <v>7</v>
      </c>
      <c r="C43" s="6" t="s">
        <v>8</v>
      </c>
      <c r="D43" s="6" t="s">
        <v>0</v>
      </c>
      <c r="E43" s="6" t="s">
        <v>7</v>
      </c>
      <c r="F43" s="6" t="s">
        <v>9</v>
      </c>
      <c r="G43" s="6" t="s">
        <v>8</v>
      </c>
      <c r="H43" s="6" t="s">
        <v>0</v>
      </c>
      <c r="I43" s="6" t="s">
        <v>1</v>
      </c>
      <c r="J43" s="6" t="s">
        <v>7</v>
      </c>
      <c r="K43" s="6" t="s">
        <v>10</v>
      </c>
      <c r="L43" s="6" t="s">
        <v>8</v>
      </c>
      <c r="M43" s="6" t="s">
        <v>11</v>
      </c>
      <c r="N43" s="6" t="s">
        <v>0</v>
      </c>
      <c r="O43" s="6" t="s">
        <v>12</v>
      </c>
      <c r="P43" s="6" t="s">
        <v>7</v>
      </c>
      <c r="Q43" s="6" t="s">
        <v>10</v>
      </c>
      <c r="R43" s="6" t="s">
        <v>12</v>
      </c>
      <c r="S43" s="6" t="s">
        <v>8</v>
      </c>
      <c r="T43" s="6" t="s">
        <v>0</v>
      </c>
      <c r="U43" s="6" t="s">
        <v>7</v>
      </c>
      <c r="V43" s="6" t="s">
        <v>10</v>
      </c>
      <c r="W43" s="6" t="s">
        <v>8</v>
      </c>
      <c r="X43" s="6" t="s">
        <v>0</v>
      </c>
      <c r="Y43" s="6" t="s">
        <v>12</v>
      </c>
    </row>
    <row r="44" spans="1:25" x14ac:dyDescent="0.35">
      <c r="A44" s="2">
        <v>2020</v>
      </c>
      <c r="B44" s="11">
        <v>0.18937725025722213</v>
      </c>
      <c r="C44" s="11">
        <v>0.76319057331563145</v>
      </c>
      <c r="D44" s="8">
        <v>4.7432176427146464E-2</v>
      </c>
      <c r="E44" s="8">
        <v>3.001274344849188E-2</v>
      </c>
      <c r="F44" s="8">
        <v>4.3647087577094491E-2</v>
      </c>
      <c r="G44" s="8">
        <v>0.8929624524847033</v>
      </c>
      <c r="H44" s="8">
        <v>3.3377716489710378E-2</v>
      </c>
      <c r="I44" s="8">
        <v>0</v>
      </c>
      <c r="J44" s="8">
        <v>0.43006070554877496</v>
      </c>
      <c r="K44" s="8">
        <v>0.11458099314064607</v>
      </c>
      <c r="L44" s="8">
        <v>7.4782030304806874E-2</v>
      </c>
      <c r="M44" s="8">
        <v>1.7454289627825418E-2</v>
      </c>
      <c r="N44" s="8">
        <v>0.3445704083101046</v>
      </c>
      <c r="O44" s="8">
        <v>1.8551573067842046E-2</v>
      </c>
      <c r="P44" s="8">
        <v>0.18571172597225799</v>
      </c>
      <c r="Q44" s="8">
        <v>2.8367081657872353E-2</v>
      </c>
      <c r="R44" s="8">
        <v>0.20515836529310044</v>
      </c>
      <c r="S44" s="8">
        <v>6.1040695112417012E-2</v>
      </c>
      <c r="T44" s="8">
        <v>0.51972213196435235</v>
      </c>
      <c r="U44" s="8">
        <v>0.39082612967965707</v>
      </c>
      <c r="V44" s="8">
        <v>1.7687438434504578E-2</v>
      </c>
      <c r="W44" s="8">
        <v>3.1028103761602695E-2</v>
      </c>
      <c r="X44" s="8">
        <v>0.40405862696035705</v>
      </c>
      <c r="Y44" s="8">
        <v>0.15639970116387852</v>
      </c>
    </row>
    <row r="45" spans="1:25" x14ac:dyDescent="0.35">
      <c r="A45" s="2">
        <v>2021</v>
      </c>
      <c r="B45" s="12">
        <v>0.18937695446258004</v>
      </c>
      <c r="C45" s="12">
        <v>0.76319108286196902</v>
      </c>
      <c r="D45" s="8">
        <v>4.7431962675450981E-2</v>
      </c>
      <c r="E45" s="8">
        <v>3.6135546692555323E-2</v>
      </c>
      <c r="F45" s="8">
        <v>4.4916982880222653E-2</v>
      </c>
      <c r="G45" s="8">
        <v>0.88339816820283423</v>
      </c>
      <c r="H45" s="8">
        <v>3.459174461768344E-2</v>
      </c>
      <c r="I45" s="8">
        <v>1.154316019040833E-3</v>
      </c>
      <c r="J45" s="8">
        <v>0.42109543379556325</v>
      </c>
      <c r="K45" s="8">
        <v>0.11645368797309785</v>
      </c>
      <c r="L45" s="8">
        <v>7.1569725701900191E-2</v>
      </c>
      <c r="M45" s="8">
        <v>2.8518242086456463E-2</v>
      </c>
      <c r="N45" s="8">
        <v>0.34141114631510566</v>
      </c>
      <c r="O45" s="8">
        <v>2.095176412787661E-2</v>
      </c>
      <c r="P45" s="8">
        <v>0.19043964553766993</v>
      </c>
      <c r="Q45" s="8">
        <v>3.0729066888978366E-2</v>
      </c>
      <c r="R45" s="8">
        <v>0.20921429685447968</v>
      </c>
      <c r="S45" s="8">
        <v>5.6426032343020405E-2</v>
      </c>
      <c r="T45" s="8">
        <v>0.51319095837585149</v>
      </c>
      <c r="U45" s="8">
        <v>0.41135957313612947</v>
      </c>
      <c r="V45" s="8">
        <v>1.9882692769624944E-2</v>
      </c>
      <c r="W45" s="8">
        <v>5.0798523986652876E-2</v>
      </c>
      <c r="X45" s="8">
        <v>0.38268696532146729</v>
      </c>
      <c r="Y45" s="8">
        <v>0.13527224478612532</v>
      </c>
    </row>
    <row r="46" spans="1:25" x14ac:dyDescent="0.35">
      <c r="A46" s="2">
        <v>2022</v>
      </c>
      <c r="B46" s="12">
        <v>0.18937667951139997</v>
      </c>
      <c r="C46" s="12">
        <v>0.76319155650261994</v>
      </c>
      <c r="D46" s="8">
        <v>4.7431763985980112E-2</v>
      </c>
      <c r="E46" s="8">
        <v>4.1803475238755834E-2</v>
      </c>
      <c r="F46" s="8">
        <v>4.6092535246087876E-2</v>
      </c>
      <c r="G46" s="8">
        <v>0.87454443279042438</v>
      </c>
      <c r="H46" s="8">
        <v>3.5715580287088718E-2</v>
      </c>
      <c r="I46" s="8">
        <v>2.2228757056519674E-3</v>
      </c>
      <c r="J46" s="8">
        <v>0.41236019163248033</v>
      </c>
      <c r="K46" s="8">
        <v>0.11827833348405632</v>
      </c>
      <c r="L46" s="8">
        <v>6.8439841925881498E-2</v>
      </c>
      <c r="M46" s="8">
        <v>3.9298317322029402E-2</v>
      </c>
      <c r="N46" s="8">
        <v>0.33833294418776305</v>
      </c>
      <c r="O46" s="8">
        <v>2.3290371447789445E-2</v>
      </c>
      <c r="P46" s="8">
        <v>0.19523317037118831</v>
      </c>
      <c r="Q46" s="8">
        <v>3.3123827354985418E-2</v>
      </c>
      <c r="R46" s="8">
        <v>0.21332650908515188</v>
      </c>
      <c r="S46" s="8">
        <v>5.1747335872538699E-2</v>
      </c>
      <c r="T46" s="8">
        <v>0.5065691573161355</v>
      </c>
      <c r="U46" s="8">
        <v>0.43138915159103863</v>
      </c>
      <c r="V46" s="8">
        <v>2.2024078311070158E-2</v>
      </c>
      <c r="W46" s="8">
        <v>7.0083802845194415E-2</v>
      </c>
      <c r="X46" s="8">
        <v>0.36183973750917436</v>
      </c>
      <c r="Y46" s="8">
        <v>0.11466322974352226</v>
      </c>
    </row>
    <row r="47" spans="1:25" x14ac:dyDescent="0.35">
      <c r="A47" s="2">
        <v>2023</v>
      </c>
      <c r="B47" s="12">
        <v>0.18937642327553028</v>
      </c>
      <c r="C47" s="12">
        <v>0.76319199790361358</v>
      </c>
      <c r="D47" s="8">
        <v>4.7431578820856066E-2</v>
      </c>
      <c r="E47" s="8">
        <v>4.706540384728379E-2</v>
      </c>
      <c r="F47" s="8">
        <v>4.718388150678051E-2</v>
      </c>
      <c r="G47" s="8">
        <v>0.86632490015532682</v>
      </c>
      <c r="H47" s="8">
        <v>3.6758914375005544E-2</v>
      </c>
      <c r="I47" s="8">
        <v>3.2148932900422926E-3</v>
      </c>
      <c r="J47" s="8">
        <v>0.40384623809985709</v>
      </c>
      <c r="K47" s="8">
        <v>0.12005675551332347</v>
      </c>
      <c r="L47" s="8">
        <v>6.5389247044361942E-2</v>
      </c>
      <c r="M47" s="8">
        <v>4.9805302465696935E-2</v>
      </c>
      <c r="N47" s="8">
        <v>0.33533272171116402</v>
      </c>
      <c r="O47" s="8">
        <v>2.5569735165596595E-2</v>
      </c>
      <c r="P47" s="8">
        <v>0.2000936755347974</v>
      </c>
      <c r="Q47" s="8">
        <v>3.5552050012609721E-2</v>
      </c>
      <c r="R47" s="8">
        <v>0.21749618160698342</v>
      </c>
      <c r="S47" s="8">
        <v>4.7003263578446863E-2</v>
      </c>
      <c r="T47" s="8">
        <v>0.49985482926716246</v>
      </c>
      <c r="U47" s="8">
        <v>0.45093318657537268</v>
      </c>
      <c r="V47" s="8">
        <v>2.4113553835039301E-2</v>
      </c>
      <c r="W47" s="8">
        <v>8.8901581039702249E-2</v>
      </c>
      <c r="X47" s="8">
        <v>0.34149787406920901</v>
      </c>
      <c r="Y47" s="8">
        <v>9.4553804480676545E-2</v>
      </c>
    </row>
    <row r="48" spans="1:25" x14ac:dyDescent="0.35">
      <c r="A48" s="2">
        <v>2024</v>
      </c>
      <c r="B48" s="12">
        <v>0.18937618390700073</v>
      </c>
      <c r="C48" s="12">
        <v>0.76319241024832907</v>
      </c>
      <c r="D48" s="8">
        <v>4.7431405844670038E-2</v>
      </c>
      <c r="E48" s="8">
        <v>5.1963447478907646E-2</v>
      </c>
      <c r="F48" s="8">
        <v>4.8199756483384856E-2</v>
      </c>
      <c r="G48" s="8">
        <v>0.85867378352614709</v>
      </c>
      <c r="H48" s="8">
        <v>3.7730097426918269E-2</v>
      </c>
      <c r="I48" s="8">
        <v>4.1383085951847967E-3</v>
      </c>
      <c r="J48" s="8">
        <v>0.39554526956558878</v>
      </c>
      <c r="K48" s="8">
        <v>0.12179068855031148</v>
      </c>
      <c r="L48" s="8">
        <v>6.2414965821747444E-2</v>
      </c>
      <c r="M48" s="8">
        <v>6.0049444947026138E-2</v>
      </c>
      <c r="N48" s="8">
        <v>0.33240755277776263</v>
      </c>
      <c r="O48" s="8">
        <v>2.7792078337563638E-2</v>
      </c>
      <c r="P48" s="8">
        <v>0.20502257478856345</v>
      </c>
      <c r="Q48" s="8">
        <v>3.8014441151446685E-2</v>
      </c>
      <c r="R48" s="8">
        <v>0.22172452723969205</v>
      </c>
      <c r="S48" s="8">
        <v>4.2192435567146309E-2</v>
      </c>
      <c r="T48" s="8">
        <v>0.49304602125315133</v>
      </c>
      <c r="U48" s="8">
        <v>0.47000912198139916</v>
      </c>
      <c r="V48" s="8">
        <v>2.6152984288354504E-2</v>
      </c>
      <c r="W48" s="8">
        <v>0.10726865424700575</v>
      </c>
      <c r="X48" s="8">
        <v>0.32164321901307391</v>
      </c>
      <c r="Y48" s="8">
        <v>7.4926020470166471E-2</v>
      </c>
    </row>
    <row r="49" spans="1:25" x14ac:dyDescent="0.35">
      <c r="A49" s="2">
        <v>2025</v>
      </c>
      <c r="B49" s="12">
        <v>0.18937595979338268</v>
      </c>
      <c r="C49" s="12">
        <v>0.7631927963143933</v>
      </c>
      <c r="D49" s="8">
        <v>4.7431243892223918E-2</v>
      </c>
      <c r="E49" s="8">
        <v>5.6534090909090756E-2</v>
      </c>
      <c r="F49" s="8">
        <v>4.914772727272728E-2</v>
      </c>
      <c r="G49" s="8">
        <v>0.85153409090909082</v>
      </c>
      <c r="H49" s="8">
        <v>3.8636363636363712E-2</v>
      </c>
      <c r="I49" s="8">
        <v>5.0000000000000001E-3</v>
      </c>
      <c r="J49" s="8">
        <v>0.38744939271255063</v>
      </c>
      <c r="K49" s="8">
        <v>0.12348178137651825</v>
      </c>
      <c r="L49" s="8">
        <v>5.9514170040485835E-2</v>
      </c>
      <c r="M49" s="8">
        <v>7.0040485829959517E-2</v>
      </c>
      <c r="N49" s="8">
        <v>0.32955465587044541</v>
      </c>
      <c r="O49" s="8">
        <v>2.9959514170040426E-2</v>
      </c>
      <c r="P49" s="8">
        <v>0.21002132196162046</v>
      </c>
      <c r="Q49" s="8">
        <v>4.0511727078891273E-2</v>
      </c>
      <c r="R49" s="8">
        <v>0.22601279317697223</v>
      </c>
      <c r="S49" s="8">
        <v>3.7313432835820892E-2</v>
      </c>
      <c r="T49" s="8">
        <v>0.48614072494669508</v>
      </c>
      <c r="U49" s="8">
        <v>0.48863357599164592</v>
      </c>
      <c r="V49" s="8">
        <v>2.8144146340248744E-2</v>
      </c>
      <c r="W49" s="8">
        <v>0.12520102311758763</v>
      </c>
      <c r="X49" s="8">
        <v>0.30225847576921278</v>
      </c>
      <c r="Y49" s="8">
        <v>5.5762778781304694E-2</v>
      </c>
    </row>
    <row r="50" spans="1:25" x14ac:dyDescent="0.35">
      <c r="A50" s="2">
        <v>2026</v>
      </c>
      <c r="B50" s="12">
        <v>0.18937595979338268</v>
      </c>
      <c r="C50" s="12">
        <v>0.7631927963143933</v>
      </c>
      <c r="D50" s="8">
        <v>4.7431243892223918E-2</v>
      </c>
      <c r="E50" s="8">
        <v>6.8356330465908291E-2</v>
      </c>
      <c r="F50" s="8">
        <v>5.8657121413313341E-2</v>
      </c>
      <c r="G50" s="8">
        <v>0.81906783672998074</v>
      </c>
      <c r="H50" s="8">
        <v>4.8611512037411299E-2</v>
      </c>
      <c r="I50" s="8">
        <v>6.0000000000000001E-3</v>
      </c>
      <c r="J50" s="8">
        <v>0.39026382422608841</v>
      </c>
      <c r="K50" s="8">
        <v>0.12162051784693297</v>
      </c>
      <c r="L50" s="8">
        <v>5.8564077432001968E-2</v>
      </c>
      <c r="M50" s="8">
        <v>6.7630482724822361E-2</v>
      </c>
      <c r="N50" s="8">
        <v>0.32875929102344204</v>
      </c>
      <c r="O50" s="8">
        <v>3.316180674671234E-2</v>
      </c>
      <c r="P50" s="8">
        <v>0.21290838972567852</v>
      </c>
      <c r="Q50" s="8">
        <v>4.2057774867205154E-2</v>
      </c>
      <c r="R50" s="8">
        <v>0.23917630793858691</v>
      </c>
      <c r="S50" s="8">
        <v>3.2598413737902933E-2</v>
      </c>
      <c r="T50" s="8">
        <v>0.47325911373062651</v>
      </c>
      <c r="U50" s="8">
        <v>0.49254797385357885</v>
      </c>
      <c r="V50" s="8">
        <v>2.7473652967542918E-2</v>
      </c>
      <c r="W50" s="8">
        <v>0.12483460563473953</v>
      </c>
      <c r="X50" s="8">
        <v>0.29058731962690665</v>
      </c>
      <c r="Y50" s="8">
        <v>6.455644791723171E-2</v>
      </c>
    </row>
    <row r="51" spans="1:25" x14ac:dyDescent="0.35">
      <c r="A51" s="2">
        <v>2027</v>
      </c>
      <c r="B51" s="12">
        <v>0.18937595979338268</v>
      </c>
      <c r="C51" s="12">
        <v>0.7631927963143933</v>
      </c>
      <c r="D51" s="8">
        <v>4.7431243892223911E-2</v>
      </c>
      <c r="E51" s="8">
        <v>8.056566130735815E-2</v>
      </c>
      <c r="F51" s="8">
        <v>6.8477878183311858E-2</v>
      </c>
      <c r="G51" s="8">
        <v>0.7855712944490082</v>
      </c>
      <c r="H51" s="8">
        <v>5.8913273090012971E-2</v>
      </c>
      <c r="I51" s="8">
        <v>7.000000000000001E-3</v>
      </c>
      <c r="J51" s="8">
        <v>0.39312788398154253</v>
      </c>
      <c r="K51" s="8">
        <v>0.11972643375082402</v>
      </c>
      <c r="L51" s="8">
        <v>5.7597231377719188E-2</v>
      </c>
      <c r="M51" s="8">
        <v>6.51779828609097E-2</v>
      </c>
      <c r="N51" s="8">
        <v>0.32794990112063288</v>
      </c>
      <c r="O51" s="8">
        <v>3.642056690837172E-2</v>
      </c>
      <c r="P51" s="8">
        <v>0.21593619558735835</v>
      </c>
      <c r="Q51" s="8">
        <v>4.3679189028026283E-2</v>
      </c>
      <c r="R51" s="8">
        <v>0.25298151460942159</v>
      </c>
      <c r="S51" s="8">
        <v>2.765354800238521E-2</v>
      </c>
      <c r="T51" s="8">
        <v>0.45974955277280871</v>
      </c>
      <c r="U51" s="8">
        <v>0.49661889406445581</v>
      </c>
      <c r="V51" s="8">
        <v>2.6776349035116557E-2</v>
      </c>
      <c r="W51" s="8">
        <v>0.12445353646671978</v>
      </c>
      <c r="X51" s="8">
        <v>0.27844947694973105</v>
      </c>
      <c r="Y51" s="8">
        <v>7.3701743483976359E-2</v>
      </c>
    </row>
    <row r="52" spans="1:25" x14ac:dyDescent="0.35">
      <c r="A52" s="2">
        <v>2028</v>
      </c>
      <c r="B52" s="12">
        <v>0.1893759597933827</v>
      </c>
      <c r="C52" s="12">
        <v>0.7631927963143933</v>
      </c>
      <c r="D52" s="8">
        <v>4.7431243892223911E-2</v>
      </c>
      <c r="E52" s="8">
        <v>9.3181411441865883E-2</v>
      </c>
      <c r="F52" s="8">
        <v>7.8625544353636057E-2</v>
      </c>
      <c r="G52" s="8">
        <v>0.75099302034242077</v>
      </c>
      <c r="H52" s="8">
        <v>6.9557955019984546E-2</v>
      </c>
      <c r="I52" s="8">
        <v>8.0000000000000002E-3</v>
      </c>
      <c r="J52" s="8">
        <v>0.39604289633385981</v>
      </c>
      <c r="K52" s="8">
        <v>0.11779865325463466</v>
      </c>
      <c r="L52" s="8">
        <v>5.6613184803391815E-2</v>
      </c>
      <c r="M52" s="8">
        <v>6.2681852190539553E-2</v>
      </c>
      <c r="N52" s="8">
        <v>0.32712611189625085</v>
      </c>
      <c r="O52" s="8">
        <v>3.9737301521323397E-2</v>
      </c>
      <c r="P52" s="8">
        <v>0.21911528764611501</v>
      </c>
      <c r="Q52" s="8">
        <v>4.5381618152647324E-2</v>
      </c>
      <c r="R52" s="8">
        <v>0.26747650699060288</v>
      </c>
      <c r="S52" s="8">
        <v>2.2461608984643593E-2</v>
      </c>
      <c r="T52" s="8">
        <v>0.44556497822599145</v>
      </c>
      <c r="U52" s="8">
        <v>0.5008559162799493</v>
      </c>
      <c r="V52" s="8">
        <v>2.6050593653139918E-2</v>
      </c>
      <c r="W52" s="8">
        <v>0.12405691888472314</v>
      </c>
      <c r="X52" s="8">
        <v>0.26581638506697991</v>
      </c>
      <c r="Y52" s="8">
        <v>8.3220186115207234E-2</v>
      </c>
    </row>
    <row r="53" spans="1:25" x14ac:dyDescent="0.35">
      <c r="A53" s="2">
        <v>2029</v>
      </c>
      <c r="B53" s="12">
        <v>0.1893759597933827</v>
      </c>
      <c r="C53" s="12">
        <v>0.7631927963143933</v>
      </c>
      <c r="D53" s="8">
        <v>4.7431243892223911E-2</v>
      </c>
      <c r="E53" s="8">
        <v>0.10622421742295547</v>
      </c>
      <c r="F53" s="8">
        <v>8.9116719242902293E-2</v>
      </c>
      <c r="G53" s="8">
        <v>0.71527808784275648</v>
      </c>
      <c r="H53" s="8">
        <v>8.0562970152875571E-2</v>
      </c>
      <c r="I53" s="8">
        <v>9.0000000000000011E-3</v>
      </c>
      <c r="J53" s="8">
        <v>0.3990102331823519</v>
      </c>
      <c r="K53" s="8">
        <v>0.11583626908236877</v>
      </c>
      <c r="L53" s="8">
        <v>5.5611474584801215E-2</v>
      </c>
      <c r="M53" s="8">
        <v>6.0140915953699067E-2</v>
      </c>
      <c r="N53" s="8">
        <v>0.32628753564838126</v>
      </c>
      <c r="O53" s="8">
        <v>4.3113571548397844E-2</v>
      </c>
      <c r="P53" s="8">
        <v>0.22245729509481268</v>
      </c>
      <c r="Q53" s="8">
        <v>4.7171289766494359E-2</v>
      </c>
      <c r="R53" s="8">
        <v>0.28271430810217846</v>
      </c>
      <c r="S53" s="8">
        <v>1.7003604450713052E-2</v>
      </c>
      <c r="T53" s="8">
        <v>0.43065350258580182</v>
      </c>
      <c r="U53" s="8">
        <v>0.50526941817589099</v>
      </c>
      <c r="V53" s="8">
        <v>2.5294609239692414E-2</v>
      </c>
      <c r="W53" s="8">
        <v>0.12364378145917342</v>
      </c>
      <c r="X53" s="8">
        <v>0.25265710193359292</v>
      </c>
      <c r="Y53" s="8">
        <v>9.3135089191649589E-2</v>
      </c>
    </row>
    <row r="54" spans="1:25" x14ac:dyDescent="0.35">
      <c r="A54" s="2">
        <v>2030</v>
      </c>
      <c r="B54" s="12">
        <v>0.18937595979338265</v>
      </c>
      <c r="C54" s="12">
        <v>0.76319279631439352</v>
      </c>
      <c r="D54" s="8">
        <v>4.7431243892223925E-2</v>
      </c>
      <c r="E54" s="8">
        <v>0.11971613699475457</v>
      </c>
      <c r="F54" s="8">
        <v>9.99691453255169E-2</v>
      </c>
      <c r="G54" s="8">
        <v>0.67836778771983952</v>
      </c>
      <c r="H54" s="8">
        <v>9.1946929959888929E-2</v>
      </c>
      <c r="I54" s="8">
        <v>1.0000000000000002E-2</v>
      </c>
      <c r="J54" s="8">
        <v>0.40203131612357179</v>
      </c>
      <c r="K54" s="8">
        <v>0.11383834109183248</v>
      </c>
      <c r="L54" s="8">
        <v>5.4591620820990262E-2</v>
      </c>
      <c r="M54" s="8">
        <v>5.7553956834532384E-2</v>
      </c>
      <c r="N54" s="8">
        <v>0.3254337706305544</v>
      </c>
      <c r="O54" s="8">
        <v>4.6550994498518745E-2</v>
      </c>
      <c r="P54" s="8">
        <v>0.22597507036590264</v>
      </c>
      <c r="Q54" s="8">
        <v>4.9055086449537683E-2</v>
      </c>
      <c r="R54" s="8">
        <v>0.29875351829513463</v>
      </c>
      <c r="S54" s="8">
        <v>1.1258544431041415E-2</v>
      </c>
      <c r="T54" s="8">
        <v>0.41495778045838355</v>
      </c>
      <c r="U54" s="8">
        <v>0.50987066031313821</v>
      </c>
      <c r="V54" s="8">
        <v>2.4506466984343053E-2</v>
      </c>
      <c r="W54" s="8">
        <v>0.12321307011572498</v>
      </c>
      <c r="X54" s="8">
        <v>0.23893805309734514</v>
      </c>
      <c r="Y54" s="8">
        <v>0.10347174948944858</v>
      </c>
    </row>
    <row r="55" spans="1:25" x14ac:dyDescent="0.35">
      <c r="A55" s="2">
        <v>2031</v>
      </c>
      <c r="B55" s="12">
        <v>0.18937595979338265</v>
      </c>
      <c r="C55" s="12">
        <v>0.76319279631439352</v>
      </c>
      <c r="D55" s="8">
        <v>4.7431243892223925E-2</v>
      </c>
      <c r="E55" s="8">
        <v>0.11971613699475457</v>
      </c>
      <c r="F55" s="8">
        <v>9.9969145325516887E-2</v>
      </c>
      <c r="G55" s="8">
        <v>0.67836778771983952</v>
      </c>
      <c r="H55" s="8">
        <v>9.1946929959888915E-2</v>
      </c>
      <c r="I55" s="8">
        <v>1.0000000000000002E-2</v>
      </c>
      <c r="J55" s="8">
        <v>0.40203131612357179</v>
      </c>
      <c r="K55" s="8">
        <v>0.11383834109183248</v>
      </c>
      <c r="L55" s="8">
        <v>5.4591620820990262E-2</v>
      </c>
      <c r="M55" s="8">
        <v>5.7553956834532384E-2</v>
      </c>
      <c r="N55" s="8">
        <v>0.3254337706305544</v>
      </c>
      <c r="O55" s="8">
        <v>4.6550994498518745E-2</v>
      </c>
      <c r="P55" s="8">
        <v>0.22597507036590264</v>
      </c>
      <c r="Q55" s="8">
        <v>4.9055086449537683E-2</v>
      </c>
      <c r="R55" s="8">
        <v>0.29875351829513463</v>
      </c>
      <c r="S55" s="8">
        <v>1.1258544431041415E-2</v>
      </c>
      <c r="T55" s="8">
        <v>0.41495778045838355</v>
      </c>
      <c r="U55" s="8">
        <v>0.50987066031313821</v>
      </c>
      <c r="V55" s="8">
        <v>2.4506466984343053E-2</v>
      </c>
      <c r="W55" s="8">
        <v>0.12321307011572498</v>
      </c>
      <c r="X55" s="8">
        <v>0.23893805309734514</v>
      </c>
      <c r="Y55" s="8">
        <v>0.10347174948944858</v>
      </c>
    </row>
    <row r="56" spans="1:25" x14ac:dyDescent="0.35">
      <c r="A56" s="2">
        <v>2032</v>
      </c>
      <c r="B56" s="12">
        <v>0.18937595979338265</v>
      </c>
      <c r="C56" s="12">
        <v>0.76319279631439352</v>
      </c>
      <c r="D56" s="8">
        <v>4.7431243892223925E-2</v>
      </c>
      <c r="E56" s="8">
        <v>0.11971613699475457</v>
      </c>
      <c r="F56" s="8">
        <v>9.99691453255169E-2</v>
      </c>
      <c r="G56" s="8">
        <v>0.67836778771983952</v>
      </c>
      <c r="H56" s="8">
        <v>9.1946929959888929E-2</v>
      </c>
      <c r="I56" s="8">
        <v>1.0000000000000002E-2</v>
      </c>
      <c r="J56" s="8">
        <v>0.40203131612357179</v>
      </c>
      <c r="K56" s="8">
        <v>0.11383834109183248</v>
      </c>
      <c r="L56" s="8">
        <v>5.4591620820990262E-2</v>
      </c>
      <c r="M56" s="8">
        <v>5.7553956834532384E-2</v>
      </c>
      <c r="N56" s="8">
        <v>0.3254337706305544</v>
      </c>
      <c r="O56" s="8">
        <v>4.6550994498518745E-2</v>
      </c>
      <c r="P56" s="8">
        <v>0.22597507036590264</v>
      </c>
      <c r="Q56" s="8">
        <v>4.9055086449537683E-2</v>
      </c>
      <c r="R56" s="8">
        <v>0.29875351829513463</v>
      </c>
      <c r="S56" s="8">
        <v>1.1258544431041415E-2</v>
      </c>
      <c r="T56" s="8">
        <v>0.41495778045838355</v>
      </c>
      <c r="U56" s="8">
        <v>0.50987066031313821</v>
      </c>
      <c r="V56" s="8">
        <v>2.4506466984343053E-2</v>
      </c>
      <c r="W56" s="8">
        <v>0.12321307011572498</v>
      </c>
      <c r="X56" s="8">
        <v>0.23893805309734514</v>
      </c>
      <c r="Y56" s="8">
        <v>0.10347174948944858</v>
      </c>
    </row>
    <row r="57" spans="1:25" x14ac:dyDescent="0.35">
      <c r="A57" s="2">
        <v>2033</v>
      </c>
      <c r="B57" s="12">
        <v>0.18937595979338265</v>
      </c>
      <c r="C57" s="12">
        <v>0.76319279631439352</v>
      </c>
      <c r="D57" s="8">
        <v>4.7431243892223925E-2</v>
      </c>
      <c r="E57" s="8">
        <v>0.11971613699475457</v>
      </c>
      <c r="F57" s="8">
        <v>9.9969145325516887E-2</v>
      </c>
      <c r="G57" s="8">
        <v>0.67836778771983952</v>
      </c>
      <c r="H57" s="8">
        <v>9.1946929959888929E-2</v>
      </c>
      <c r="I57" s="8">
        <v>1.0000000000000002E-2</v>
      </c>
      <c r="J57" s="8">
        <v>0.40203131612357179</v>
      </c>
      <c r="K57" s="8">
        <v>0.11383834109183248</v>
      </c>
      <c r="L57" s="8">
        <v>5.4591620820990262E-2</v>
      </c>
      <c r="M57" s="8">
        <v>5.7553956834532384E-2</v>
      </c>
      <c r="N57" s="8">
        <v>0.3254337706305544</v>
      </c>
      <c r="O57" s="8">
        <v>4.6550994498518745E-2</v>
      </c>
      <c r="P57" s="8">
        <v>0.22597507036590264</v>
      </c>
      <c r="Q57" s="8">
        <v>4.9055086449537683E-2</v>
      </c>
      <c r="R57" s="8">
        <v>0.29875351829513463</v>
      </c>
      <c r="S57" s="8">
        <v>1.1258544431041415E-2</v>
      </c>
      <c r="T57" s="8">
        <v>0.41495778045838355</v>
      </c>
      <c r="U57" s="8">
        <v>0.50987066031313821</v>
      </c>
      <c r="V57" s="8">
        <v>2.4506466984343053E-2</v>
      </c>
      <c r="W57" s="8">
        <v>0.12321307011572498</v>
      </c>
      <c r="X57" s="8">
        <v>0.23893805309734514</v>
      </c>
      <c r="Y57" s="8">
        <v>0.10347174948944858</v>
      </c>
    </row>
    <row r="58" spans="1:25" x14ac:dyDescent="0.35">
      <c r="A58" s="2">
        <v>2034</v>
      </c>
      <c r="B58" s="12">
        <v>0.18937595979338265</v>
      </c>
      <c r="C58" s="12">
        <v>0.76319279631439352</v>
      </c>
      <c r="D58" s="8">
        <v>4.7431243892223925E-2</v>
      </c>
      <c r="E58" s="8">
        <v>0.11971613699475456</v>
      </c>
      <c r="F58" s="8">
        <v>9.9969145325516887E-2</v>
      </c>
      <c r="G58" s="8">
        <v>0.67836778771983952</v>
      </c>
      <c r="H58" s="8">
        <v>9.1946929959888929E-2</v>
      </c>
      <c r="I58" s="8">
        <v>1.0000000000000002E-2</v>
      </c>
      <c r="J58" s="8">
        <v>0.40203131612357179</v>
      </c>
      <c r="K58" s="8">
        <v>0.11383834109183248</v>
      </c>
      <c r="L58" s="8">
        <v>5.4591620820990262E-2</v>
      </c>
      <c r="M58" s="8">
        <v>5.7553956834532384E-2</v>
      </c>
      <c r="N58" s="8">
        <v>0.3254337706305544</v>
      </c>
      <c r="O58" s="8">
        <v>4.6550994498518745E-2</v>
      </c>
      <c r="P58" s="8">
        <v>0.22597507036590264</v>
      </c>
      <c r="Q58" s="8">
        <v>4.9055086449537683E-2</v>
      </c>
      <c r="R58" s="8">
        <v>0.29875351829513463</v>
      </c>
      <c r="S58" s="8">
        <v>1.1258544431041415E-2</v>
      </c>
      <c r="T58" s="8">
        <v>0.41495778045838355</v>
      </c>
      <c r="U58" s="8">
        <v>0.50987066031313821</v>
      </c>
      <c r="V58" s="8">
        <v>2.4506466984343053E-2</v>
      </c>
      <c r="W58" s="8">
        <v>0.12321307011572498</v>
      </c>
      <c r="X58" s="8">
        <v>0.23893805309734514</v>
      </c>
      <c r="Y58" s="8">
        <v>0.10347174948944858</v>
      </c>
    </row>
    <row r="59" spans="1:25" x14ac:dyDescent="0.35">
      <c r="A59" s="2">
        <v>2035</v>
      </c>
      <c r="B59" s="12">
        <v>0.18937595979338265</v>
      </c>
      <c r="C59" s="12">
        <v>0.76319279631439352</v>
      </c>
      <c r="D59" s="8">
        <v>4.7431243892223925E-2</v>
      </c>
      <c r="E59" s="8">
        <v>0.11962454622688409</v>
      </c>
      <c r="F59" s="8">
        <v>9.989266231317144E-2</v>
      </c>
      <c r="G59" s="8">
        <v>0.67784879146640553</v>
      </c>
      <c r="H59" s="8">
        <v>9.1876584473225512E-2</v>
      </c>
      <c r="I59" s="8">
        <v>9.9923493381786563E-3</v>
      </c>
      <c r="J59" s="8">
        <v>0.40203131612357179</v>
      </c>
      <c r="K59" s="8">
        <v>0.11383834109183248</v>
      </c>
      <c r="L59" s="8">
        <v>5.4591620820990262E-2</v>
      </c>
      <c r="M59" s="8">
        <v>5.7553956834532384E-2</v>
      </c>
      <c r="N59" s="8">
        <v>0.3254337706305544</v>
      </c>
      <c r="O59" s="8">
        <v>4.6550994498518745E-2</v>
      </c>
      <c r="P59" s="8">
        <v>0.22597507036590264</v>
      </c>
      <c r="Q59" s="8">
        <v>4.9055086449537683E-2</v>
      </c>
      <c r="R59" s="8">
        <v>0.29875351829513463</v>
      </c>
      <c r="S59" s="8">
        <v>1.1258544431041415E-2</v>
      </c>
      <c r="T59" s="8">
        <v>0.41495778045838355</v>
      </c>
      <c r="U59" s="8">
        <v>0.50987066031313821</v>
      </c>
      <c r="V59" s="8">
        <v>2.4506466984343053E-2</v>
      </c>
      <c r="W59" s="8">
        <v>0.12321307011572498</v>
      </c>
      <c r="X59" s="8">
        <v>0.23893805309734514</v>
      </c>
      <c r="Y59" s="8">
        <v>0.10347174948944858</v>
      </c>
    </row>
    <row r="60" spans="1:25" x14ac:dyDescent="0.35">
      <c r="A60" s="2">
        <v>2036</v>
      </c>
      <c r="B60" s="12">
        <v>0.18937595979338265</v>
      </c>
      <c r="C60" s="12">
        <v>0.76319279631439352</v>
      </c>
      <c r="D60" s="8">
        <v>4.7431243892223925E-2</v>
      </c>
      <c r="E60" s="8">
        <v>0.14564459053870774</v>
      </c>
      <c r="F60" s="8">
        <v>0.12162074055294174</v>
      </c>
      <c r="G60" s="8">
        <v>0.6345597188213935</v>
      </c>
      <c r="H60" s="8">
        <v>8.6009122305102478E-2</v>
      </c>
      <c r="I60" s="8">
        <v>1.2165827781854445E-2</v>
      </c>
      <c r="J60" s="8">
        <v>0.40203131612357179</v>
      </c>
      <c r="K60" s="8">
        <v>0.11383834109183248</v>
      </c>
      <c r="L60" s="8">
        <v>5.4591620820990262E-2</v>
      </c>
      <c r="M60" s="8">
        <v>5.7553956834532384E-2</v>
      </c>
      <c r="N60" s="8">
        <v>0.3254337706305544</v>
      </c>
      <c r="O60" s="8">
        <v>4.6550994498518745E-2</v>
      </c>
      <c r="P60" s="8">
        <v>0.22597507036590264</v>
      </c>
      <c r="Q60" s="8">
        <v>4.9055086449537683E-2</v>
      </c>
      <c r="R60" s="8">
        <v>0.29875351829513463</v>
      </c>
      <c r="S60" s="8">
        <v>1.1258544431041415E-2</v>
      </c>
      <c r="T60" s="8">
        <v>0.41495778045838355</v>
      </c>
      <c r="U60" s="8">
        <v>0.50987066031313821</v>
      </c>
      <c r="V60" s="8">
        <v>2.4506466984343053E-2</v>
      </c>
      <c r="W60" s="8">
        <v>0.12321307011572498</v>
      </c>
      <c r="X60" s="8">
        <v>0.23893805309734514</v>
      </c>
      <c r="Y60" s="8">
        <v>0.10347174948944858</v>
      </c>
    </row>
    <row r="61" spans="1:25" x14ac:dyDescent="0.35">
      <c r="A61" s="2">
        <v>2037</v>
      </c>
      <c r="B61" s="12">
        <v>0.18937595979338265</v>
      </c>
      <c r="C61" s="12">
        <v>0.76319279631439352</v>
      </c>
      <c r="D61" s="8">
        <v>4.7431243892223925E-2</v>
      </c>
      <c r="E61" s="8">
        <v>0.17246030435373785</v>
      </c>
      <c r="F61" s="8">
        <v>0.14401324384178135</v>
      </c>
      <c r="G61" s="8">
        <v>0.5892525570819378</v>
      </c>
      <c r="H61" s="8">
        <v>7.9868125485159799E-2</v>
      </c>
      <c r="I61" s="8">
        <v>1.4405769237383121E-2</v>
      </c>
      <c r="J61" s="8">
        <v>0.40203131612357179</v>
      </c>
      <c r="K61" s="8">
        <v>0.11383834109183248</v>
      </c>
      <c r="L61" s="8">
        <v>5.4591620820990262E-2</v>
      </c>
      <c r="M61" s="8">
        <v>5.7553956834532384E-2</v>
      </c>
      <c r="N61" s="8">
        <v>0.3254337706305544</v>
      </c>
      <c r="O61" s="8">
        <v>4.6550994498518745E-2</v>
      </c>
      <c r="P61" s="8">
        <v>0.22597507036590264</v>
      </c>
      <c r="Q61" s="8">
        <v>4.9055086449537683E-2</v>
      </c>
      <c r="R61" s="8">
        <v>0.29875351829513463</v>
      </c>
      <c r="S61" s="8">
        <v>1.1258544431041415E-2</v>
      </c>
      <c r="T61" s="8">
        <v>0.41495778045838355</v>
      </c>
      <c r="U61" s="8">
        <v>0.50987066031313821</v>
      </c>
      <c r="V61" s="8">
        <v>2.4506466984343053E-2</v>
      </c>
      <c r="W61" s="8">
        <v>0.12321307011572498</v>
      </c>
      <c r="X61" s="8">
        <v>0.23893805309734514</v>
      </c>
      <c r="Y61" s="8">
        <v>0.10347174948944858</v>
      </c>
    </row>
    <row r="62" spans="1:25" x14ac:dyDescent="0.35">
      <c r="A62" s="2">
        <v>2038</v>
      </c>
      <c r="B62" s="12">
        <v>0.18937595979338265</v>
      </c>
      <c r="C62" s="12">
        <v>0.76319279631439352</v>
      </c>
      <c r="D62" s="8">
        <v>4.7431243892223925E-2</v>
      </c>
      <c r="E62" s="8">
        <v>0.20020961371021437</v>
      </c>
      <c r="F62" s="8">
        <v>0.16718534753121025</v>
      </c>
      <c r="G62" s="8">
        <v>0.54236801558346037</v>
      </c>
      <c r="H62" s="8">
        <v>7.3513328380403448E-2</v>
      </c>
      <c r="I62" s="8">
        <v>1.6723694794711481E-2</v>
      </c>
      <c r="J62" s="8">
        <v>0.40203131612357179</v>
      </c>
      <c r="K62" s="8">
        <v>0.11383834109183248</v>
      </c>
      <c r="L62" s="8">
        <v>5.4591620820990262E-2</v>
      </c>
      <c r="M62" s="8">
        <v>5.7553956834532384E-2</v>
      </c>
      <c r="N62" s="8">
        <v>0.3254337706305544</v>
      </c>
      <c r="O62" s="8">
        <v>4.6550994498518745E-2</v>
      </c>
      <c r="P62" s="8">
        <v>0.22597507036590264</v>
      </c>
      <c r="Q62" s="8">
        <v>4.9055086449537683E-2</v>
      </c>
      <c r="R62" s="8">
        <v>0.29875351829513463</v>
      </c>
      <c r="S62" s="8">
        <v>1.1258544431041415E-2</v>
      </c>
      <c r="T62" s="8">
        <v>0.41495778045838355</v>
      </c>
      <c r="U62" s="8">
        <v>0.50987066031313821</v>
      </c>
      <c r="V62" s="8">
        <v>2.4506466984343053E-2</v>
      </c>
      <c r="W62" s="8">
        <v>0.12321307011572498</v>
      </c>
      <c r="X62" s="8">
        <v>0.23893805309734514</v>
      </c>
      <c r="Y62" s="8">
        <v>0.10347174948944858</v>
      </c>
    </row>
    <row r="63" spans="1:25" x14ac:dyDescent="0.35">
      <c r="A63" s="2">
        <v>2039</v>
      </c>
      <c r="B63" s="12">
        <v>0.18937595979338265</v>
      </c>
      <c r="C63" s="12">
        <v>0.76319279631439352</v>
      </c>
      <c r="D63" s="8">
        <v>4.7431243892223925E-2</v>
      </c>
      <c r="E63" s="8">
        <v>0.22894213738373767</v>
      </c>
      <c r="F63" s="8">
        <v>0.1911784858565235</v>
      </c>
      <c r="G63" s="8">
        <v>0.49382225967934529</v>
      </c>
      <c r="H63" s="8">
        <v>6.6933367924190024E-2</v>
      </c>
      <c r="I63" s="8">
        <v>1.9123749156203473E-2</v>
      </c>
      <c r="J63" s="8">
        <v>0.40203131612357179</v>
      </c>
      <c r="K63" s="8">
        <v>0.11383834109183248</v>
      </c>
      <c r="L63" s="8">
        <v>5.4591620820990262E-2</v>
      </c>
      <c r="M63" s="8">
        <v>5.7553956834532384E-2</v>
      </c>
      <c r="N63" s="8">
        <v>0.3254337706305544</v>
      </c>
      <c r="O63" s="8">
        <v>4.6550994498518745E-2</v>
      </c>
      <c r="P63" s="8">
        <v>0.22597507036590264</v>
      </c>
      <c r="Q63" s="8">
        <v>4.9055086449537683E-2</v>
      </c>
      <c r="R63" s="8">
        <v>0.29875351829513463</v>
      </c>
      <c r="S63" s="8">
        <v>1.1258544431041415E-2</v>
      </c>
      <c r="T63" s="8">
        <v>0.41495778045838355</v>
      </c>
      <c r="U63" s="8">
        <v>0.50987066031313821</v>
      </c>
      <c r="V63" s="8">
        <v>2.4506466984343053E-2</v>
      </c>
      <c r="W63" s="8">
        <v>0.12321307011572498</v>
      </c>
      <c r="X63" s="8">
        <v>0.23893805309734514</v>
      </c>
      <c r="Y63" s="8">
        <v>0.10347174948944858</v>
      </c>
    </row>
    <row r="64" spans="1:25" x14ac:dyDescent="0.35">
      <c r="A64" s="2">
        <v>2040</v>
      </c>
      <c r="B64" s="12">
        <v>0.18937595979338265</v>
      </c>
      <c r="C64" s="12">
        <v>0.76319279631439352</v>
      </c>
      <c r="D64" s="8">
        <v>4.7431243892223925E-2</v>
      </c>
      <c r="E64" s="8">
        <v>0.2587110737539558</v>
      </c>
      <c r="F64" s="8">
        <v>0.21603708220691192</v>
      </c>
      <c r="G64" s="8">
        <v>0.44352540671319102</v>
      </c>
      <c r="H64" s="8">
        <v>6.0116061294070718E-2</v>
      </c>
      <c r="I64" s="8">
        <v>2.1610376031870413E-2</v>
      </c>
      <c r="J64" s="8">
        <v>0.40203131612357179</v>
      </c>
      <c r="K64" s="8">
        <v>0.11383834109183248</v>
      </c>
      <c r="L64" s="8">
        <v>5.4591620820990262E-2</v>
      </c>
      <c r="M64" s="8">
        <v>5.7553956834532384E-2</v>
      </c>
      <c r="N64" s="8">
        <v>0.3254337706305544</v>
      </c>
      <c r="O64" s="8">
        <v>4.6550994498518745E-2</v>
      </c>
      <c r="P64" s="8">
        <v>0.22597507036590264</v>
      </c>
      <c r="Q64" s="8">
        <v>4.9055086449537683E-2</v>
      </c>
      <c r="R64" s="8">
        <v>0.29875351829513463</v>
      </c>
      <c r="S64" s="8">
        <v>1.1258544431041415E-2</v>
      </c>
      <c r="T64" s="8">
        <v>0.41495778045838355</v>
      </c>
      <c r="U64" s="8">
        <v>0.50987066031313821</v>
      </c>
      <c r="V64" s="8">
        <v>2.4506466984343053E-2</v>
      </c>
      <c r="W64" s="8">
        <v>0.12321307011572498</v>
      </c>
      <c r="X64" s="8">
        <v>0.23893805309734514</v>
      </c>
      <c r="Y64" s="8">
        <v>0.10347174948944858</v>
      </c>
    </row>
    <row r="65" spans="1:25" x14ac:dyDescent="0.35">
      <c r="A65" s="2">
        <f>A64+1</f>
        <v>2041</v>
      </c>
      <c r="B65" s="12">
        <v>0.18937595979338265</v>
      </c>
      <c r="C65" s="12">
        <v>0.76319279631439352</v>
      </c>
      <c r="D65" s="8">
        <v>4.7431243892223925E-2</v>
      </c>
      <c r="E65" s="8">
        <v>0.28997503821031129</v>
      </c>
      <c r="F65" s="8">
        <v>0.2421441040725284</v>
      </c>
      <c r="G65" s="8">
        <v>0.39070259155297116</v>
      </c>
      <c r="H65" s="8">
        <v>5.2956382173477284E-2</v>
      </c>
      <c r="I65" s="8">
        <v>2.4221883990711856E-2</v>
      </c>
      <c r="J65" s="8">
        <v>0.40203131612357179</v>
      </c>
      <c r="K65" s="8">
        <v>0.11383834109183248</v>
      </c>
      <c r="L65" s="8">
        <v>5.4591620820990262E-2</v>
      </c>
      <c r="M65" s="8">
        <v>5.7553956834532384E-2</v>
      </c>
      <c r="N65" s="8">
        <v>0.3254337706305544</v>
      </c>
      <c r="O65" s="8">
        <v>4.6550994498518745E-2</v>
      </c>
      <c r="P65" s="8">
        <v>0.22597507036590264</v>
      </c>
      <c r="Q65" s="8">
        <v>4.9055086449537683E-2</v>
      </c>
      <c r="R65" s="8">
        <v>0.29875351829513463</v>
      </c>
      <c r="S65" s="8">
        <v>1.1258544431041415E-2</v>
      </c>
      <c r="T65" s="8">
        <v>0.41495778045838355</v>
      </c>
      <c r="U65" s="8">
        <v>0.50987066031313821</v>
      </c>
      <c r="V65" s="8">
        <v>2.4506466984343053E-2</v>
      </c>
      <c r="W65" s="8">
        <v>0.12321307011572498</v>
      </c>
      <c r="X65" s="8">
        <v>0.23893805309734514</v>
      </c>
      <c r="Y65" s="8">
        <v>0.10347174948944858</v>
      </c>
    </row>
    <row r="66" spans="1:25" x14ac:dyDescent="0.35">
      <c r="A66" s="2">
        <f t="shared" ref="A66:A74" si="13">A65+1</f>
        <v>2042</v>
      </c>
      <c r="B66" s="12">
        <v>0.18937595979338265</v>
      </c>
      <c r="C66" s="12">
        <v>0.76319279631439352</v>
      </c>
      <c r="D66" s="8">
        <v>4.7431243892223925E-2</v>
      </c>
      <c r="E66" s="8">
        <v>0.32221398365299719</v>
      </c>
      <c r="F66" s="8">
        <v>0.26906528531848267</v>
      </c>
      <c r="G66" s="8">
        <v>0.33623247281749413</v>
      </c>
      <c r="H66" s="8">
        <v>4.5573425195062869E-2</v>
      </c>
      <c r="I66" s="8">
        <v>2.6914833015963018E-2</v>
      </c>
      <c r="J66" s="8">
        <v>0.40203131612357179</v>
      </c>
      <c r="K66" s="8">
        <v>0.11383834109183248</v>
      </c>
      <c r="L66" s="8">
        <v>5.4591620820990262E-2</v>
      </c>
      <c r="M66" s="8">
        <v>5.7553956834532384E-2</v>
      </c>
      <c r="N66" s="8">
        <v>0.3254337706305544</v>
      </c>
      <c r="O66" s="8">
        <v>4.6550994498518745E-2</v>
      </c>
      <c r="P66" s="8">
        <v>0.22597507036590264</v>
      </c>
      <c r="Q66" s="8">
        <v>4.9055086449537683E-2</v>
      </c>
      <c r="R66" s="8">
        <v>0.29875351829513463</v>
      </c>
      <c r="S66" s="8">
        <v>1.1258544431041415E-2</v>
      </c>
      <c r="T66" s="8">
        <v>0.41495778045838355</v>
      </c>
      <c r="U66" s="8">
        <v>0.50987066031313821</v>
      </c>
      <c r="V66" s="8">
        <v>2.4506466984343053E-2</v>
      </c>
      <c r="W66" s="8">
        <v>0.12321307011572498</v>
      </c>
      <c r="X66" s="8">
        <v>0.23893805309734514</v>
      </c>
      <c r="Y66" s="8">
        <v>0.10347174948944858</v>
      </c>
    </row>
    <row r="67" spans="1:25" x14ac:dyDescent="0.35">
      <c r="A67" s="2">
        <f t="shared" si="13"/>
        <v>2043</v>
      </c>
      <c r="B67" s="12">
        <v>0.18937595979338265</v>
      </c>
      <c r="C67" s="12">
        <v>0.76319279631439352</v>
      </c>
      <c r="D67" s="8">
        <v>4.7431243892223925E-2</v>
      </c>
      <c r="E67" s="8">
        <v>0.35547424033697611</v>
      </c>
      <c r="F67" s="8">
        <v>0.29683931409582592</v>
      </c>
      <c r="G67" s="8">
        <v>0.28003677206265476</v>
      </c>
      <c r="H67" s="8">
        <v>3.7956580387735389E-2</v>
      </c>
      <c r="I67" s="8">
        <v>2.9693093116807762E-2</v>
      </c>
      <c r="J67" s="8">
        <v>0.40203131612357179</v>
      </c>
      <c r="K67" s="8">
        <v>0.11383834109183248</v>
      </c>
      <c r="L67" s="8">
        <v>5.4591620820990262E-2</v>
      </c>
      <c r="M67" s="8">
        <v>5.7553956834532384E-2</v>
      </c>
      <c r="N67" s="8">
        <v>0.3254337706305544</v>
      </c>
      <c r="O67" s="8">
        <v>4.6550994498518745E-2</v>
      </c>
      <c r="P67" s="8">
        <v>0.22597507036590264</v>
      </c>
      <c r="Q67" s="8">
        <v>4.9055086449537683E-2</v>
      </c>
      <c r="R67" s="8">
        <v>0.29875351829513463</v>
      </c>
      <c r="S67" s="8">
        <v>1.1258544431041415E-2</v>
      </c>
      <c r="T67" s="8">
        <v>0.41495778045838355</v>
      </c>
      <c r="U67" s="8">
        <v>0.50987066031313821</v>
      </c>
      <c r="V67" s="8">
        <v>2.4506466984343053E-2</v>
      </c>
      <c r="W67" s="8">
        <v>0.12321307011572498</v>
      </c>
      <c r="X67" s="8">
        <v>0.23893805309734514</v>
      </c>
      <c r="Y67" s="8">
        <v>0.10347174948944858</v>
      </c>
    </row>
    <row r="68" spans="1:25" x14ac:dyDescent="0.35">
      <c r="A68" s="2">
        <f t="shared" si="13"/>
        <v>2044</v>
      </c>
      <c r="B68" s="12">
        <v>0.18937595979338265</v>
      </c>
      <c r="C68" s="12">
        <v>0.76319279631439352</v>
      </c>
      <c r="D68" s="8">
        <v>4.7431243892223925E-2</v>
      </c>
      <c r="E68" s="8">
        <v>0.3898051211935834</v>
      </c>
      <c r="F68" s="8">
        <v>0.32550736924412693</v>
      </c>
      <c r="G68" s="8">
        <v>0.22203217138868439</v>
      </c>
      <c r="H68" s="8">
        <v>3.0094554725450379E-2</v>
      </c>
      <c r="I68" s="8">
        <v>3.2560783448154787E-2</v>
      </c>
      <c r="J68" s="8">
        <v>0.40203131612357179</v>
      </c>
      <c r="K68" s="8">
        <v>0.11383834109183248</v>
      </c>
      <c r="L68" s="8">
        <v>5.4591620820990262E-2</v>
      </c>
      <c r="M68" s="8">
        <v>5.7553956834532384E-2</v>
      </c>
      <c r="N68" s="8">
        <v>0.3254337706305544</v>
      </c>
      <c r="O68" s="8">
        <v>4.6550994498518745E-2</v>
      </c>
      <c r="P68" s="8">
        <v>0.22597507036590264</v>
      </c>
      <c r="Q68" s="8">
        <v>4.9055086449537683E-2</v>
      </c>
      <c r="R68" s="8">
        <v>0.29875351829513463</v>
      </c>
      <c r="S68" s="8">
        <v>1.1258544431041415E-2</v>
      </c>
      <c r="T68" s="8">
        <v>0.41495778045838355</v>
      </c>
      <c r="U68" s="8">
        <v>0.50987066031313821</v>
      </c>
      <c r="V68" s="8">
        <v>2.4506466984343053E-2</v>
      </c>
      <c r="W68" s="8">
        <v>0.12321307011572498</v>
      </c>
      <c r="X68" s="8">
        <v>0.23893805309734514</v>
      </c>
      <c r="Y68" s="8">
        <v>0.10347174948944858</v>
      </c>
    </row>
    <row r="69" spans="1:25" x14ac:dyDescent="0.35">
      <c r="A69" s="2">
        <f t="shared" si="13"/>
        <v>2045</v>
      </c>
      <c r="B69" s="12">
        <v>0.18937595979338265</v>
      </c>
      <c r="C69" s="12">
        <v>0.76319279631439352</v>
      </c>
      <c r="D69" s="8">
        <v>4.7431243892223925E-2</v>
      </c>
      <c r="E69" s="8">
        <v>0.42525916578246276</v>
      </c>
      <c r="F69" s="8">
        <v>0.35511332400391288</v>
      </c>
      <c r="G69" s="8">
        <v>0.16212990126504168</v>
      </c>
      <c r="H69" s="8">
        <v>2.197531626041346E-2</v>
      </c>
      <c r="I69" s="8">
        <v>3.5522292688169171E-2</v>
      </c>
      <c r="J69" s="8">
        <v>0.40203131612357179</v>
      </c>
      <c r="K69" s="8">
        <v>0.11383834109183248</v>
      </c>
      <c r="L69" s="8">
        <v>5.4591620820990262E-2</v>
      </c>
      <c r="M69" s="8">
        <v>5.7553956834532384E-2</v>
      </c>
      <c r="N69" s="8">
        <v>0.3254337706305544</v>
      </c>
      <c r="O69" s="8">
        <v>4.6550994498518745E-2</v>
      </c>
      <c r="P69" s="8">
        <v>0.22597507036590264</v>
      </c>
      <c r="Q69" s="8">
        <v>4.9055086449537683E-2</v>
      </c>
      <c r="R69" s="8">
        <v>0.29875351829513463</v>
      </c>
      <c r="S69" s="8">
        <v>1.1258544431041415E-2</v>
      </c>
      <c r="T69" s="8">
        <v>0.41495778045838355</v>
      </c>
      <c r="U69" s="8">
        <v>0.50987066031313821</v>
      </c>
      <c r="V69" s="8">
        <v>2.4506466984343053E-2</v>
      </c>
      <c r="W69" s="8">
        <v>0.12321307011572498</v>
      </c>
      <c r="X69" s="8">
        <v>0.23893805309734514</v>
      </c>
      <c r="Y69" s="8">
        <v>0.10347174948944858</v>
      </c>
    </row>
    <row r="70" spans="1:25" x14ac:dyDescent="0.35">
      <c r="A70" s="2">
        <f t="shared" si="13"/>
        <v>2046</v>
      </c>
      <c r="B70" s="12">
        <v>0.18937595979338265</v>
      </c>
      <c r="C70" s="12">
        <v>0.76319279631439352</v>
      </c>
      <c r="D70" s="8">
        <v>4.7431243892223925E-2</v>
      </c>
      <c r="E70" s="8">
        <v>0.42525916578246276</v>
      </c>
      <c r="F70" s="8">
        <v>0.35511332400391288</v>
      </c>
      <c r="G70" s="8">
        <v>0.16212990126504168</v>
      </c>
      <c r="H70" s="8">
        <v>2.197531626041346E-2</v>
      </c>
      <c r="I70" s="8">
        <v>3.5522292688169171E-2</v>
      </c>
      <c r="J70" s="8">
        <v>0.40203131612357179</v>
      </c>
      <c r="K70" s="8">
        <v>0.11383834109183248</v>
      </c>
      <c r="L70" s="8">
        <v>5.4591620820990262E-2</v>
      </c>
      <c r="M70" s="8">
        <v>5.7553956834532384E-2</v>
      </c>
      <c r="N70" s="8">
        <v>0.3254337706305544</v>
      </c>
      <c r="O70" s="8">
        <v>4.6550994498518745E-2</v>
      </c>
      <c r="P70" s="8">
        <v>0.22597507036590264</v>
      </c>
      <c r="Q70" s="8">
        <v>4.9055086449537683E-2</v>
      </c>
      <c r="R70" s="8">
        <v>0.29875351829513463</v>
      </c>
      <c r="S70" s="8">
        <v>1.1258544431041415E-2</v>
      </c>
      <c r="T70" s="8">
        <v>0.41495778045838355</v>
      </c>
      <c r="U70" s="8">
        <v>0.50987066031313821</v>
      </c>
      <c r="V70" s="8">
        <v>2.4506466984343053E-2</v>
      </c>
      <c r="W70" s="8">
        <v>0.12321307011572498</v>
      </c>
      <c r="X70" s="8">
        <v>0.23893805309734514</v>
      </c>
      <c r="Y70" s="8">
        <v>0.10347174948944858</v>
      </c>
    </row>
    <row r="71" spans="1:25" x14ac:dyDescent="0.35">
      <c r="A71" s="2">
        <f t="shared" si="13"/>
        <v>2047</v>
      </c>
      <c r="B71" s="12">
        <v>0.18937595979338265</v>
      </c>
      <c r="C71" s="12">
        <v>0.76319279631439352</v>
      </c>
      <c r="D71" s="8">
        <v>4.7431243892223925E-2</v>
      </c>
      <c r="E71" s="8">
        <v>0.42525916578246276</v>
      </c>
      <c r="F71" s="8">
        <v>0.35511332400391288</v>
      </c>
      <c r="G71" s="8">
        <v>0.16212990126504168</v>
      </c>
      <c r="H71" s="8">
        <v>2.197531626041346E-2</v>
      </c>
      <c r="I71" s="8">
        <v>3.5522292688169171E-2</v>
      </c>
      <c r="J71" s="8">
        <v>0.40203131612357179</v>
      </c>
      <c r="K71" s="8">
        <v>0.11383834109183248</v>
      </c>
      <c r="L71" s="8">
        <v>5.4591620820990262E-2</v>
      </c>
      <c r="M71" s="8">
        <v>5.7553956834532384E-2</v>
      </c>
      <c r="N71" s="8">
        <v>0.3254337706305544</v>
      </c>
      <c r="O71" s="8">
        <v>4.6550994498518745E-2</v>
      </c>
      <c r="P71" s="8">
        <v>0.22597507036590264</v>
      </c>
      <c r="Q71" s="8">
        <v>4.9055086449537683E-2</v>
      </c>
      <c r="R71" s="8">
        <v>0.29875351829513463</v>
      </c>
      <c r="S71" s="8">
        <v>1.1258544431041415E-2</v>
      </c>
      <c r="T71" s="8">
        <v>0.41495778045838355</v>
      </c>
      <c r="U71" s="8">
        <v>0.50987066031313821</v>
      </c>
      <c r="V71" s="8">
        <v>2.4506466984343053E-2</v>
      </c>
      <c r="W71" s="8">
        <v>0.12321307011572498</v>
      </c>
      <c r="X71" s="8">
        <v>0.23893805309734514</v>
      </c>
      <c r="Y71" s="8">
        <v>0.10347174948944858</v>
      </c>
    </row>
    <row r="72" spans="1:25" x14ac:dyDescent="0.35">
      <c r="A72" s="2">
        <f t="shared" si="13"/>
        <v>2048</v>
      </c>
      <c r="B72" s="12">
        <v>0.18937595979338265</v>
      </c>
      <c r="C72" s="12">
        <v>0.76319279631439352</v>
      </c>
      <c r="D72" s="8">
        <v>4.7431243892223925E-2</v>
      </c>
      <c r="E72" s="8">
        <v>0.42525916578246276</v>
      </c>
      <c r="F72" s="8">
        <v>0.35511332400391288</v>
      </c>
      <c r="G72" s="8">
        <v>0.16212990126504168</v>
      </c>
      <c r="H72" s="8">
        <v>2.197531626041346E-2</v>
      </c>
      <c r="I72" s="8">
        <v>3.5522292688169171E-2</v>
      </c>
      <c r="J72" s="8">
        <v>0.40203131612357179</v>
      </c>
      <c r="K72" s="8">
        <v>0.11383834109183248</v>
      </c>
      <c r="L72" s="8">
        <v>5.4591620820990262E-2</v>
      </c>
      <c r="M72" s="8">
        <v>5.7553956834532384E-2</v>
      </c>
      <c r="N72" s="8">
        <v>0.3254337706305544</v>
      </c>
      <c r="O72" s="8">
        <v>4.6550994498518745E-2</v>
      </c>
      <c r="P72" s="8">
        <v>0.22597507036590264</v>
      </c>
      <c r="Q72" s="8">
        <v>4.9055086449537683E-2</v>
      </c>
      <c r="R72" s="8">
        <v>0.29875351829513463</v>
      </c>
      <c r="S72" s="8">
        <v>1.1258544431041415E-2</v>
      </c>
      <c r="T72" s="8">
        <v>0.41495778045838355</v>
      </c>
      <c r="U72" s="8">
        <v>0.50987066031313821</v>
      </c>
      <c r="V72" s="8">
        <v>2.4506466984343053E-2</v>
      </c>
      <c r="W72" s="8">
        <v>0.12321307011572498</v>
      </c>
      <c r="X72" s="8">
        <v>0.23893805309734514</v>
      </c>
      <c r="Y72" s="8">
        <v>0.10347174948944858</v>
      </c>
    </row>
    <row r="73" spans="1:25" x14ac:dyDescent="0.35">
      <c r="A73" s="2">
        <f t="shared" si="13"/>
        <v>2049</v>
      </c>
      <c r="B73" s="12">
        <v>0.18937595979338265</v>
      </c>
      <c r="C73" s="12">
        <v>0.76319279631439352</v>
      </c>
      <c r="D73" s="8">
        <v>4.7431243892223925E-2</v>
      </c>
      <c r="E73" s="8">
        <v>0.42525916578246276</v>
      </c>
      <c r="F73" s="8">
        <v>0.35511332400391288</v>
      </c>
      <c r="G73" s="8">
        <v>0.16212990126504168</v>
      </c>
      <c r="H73" s="8">
        <v>2.197531626041346E-2</v>
      </c>
      <c r="I73" s="8">
        <v>3.5522292688169171E-2</v>
      </c>
      <c r="J73" s="8">
        <v>0.40203131612357179</v>
      </c>
      <c r="K73" s="8">
        <v>0.11383834109183248</v>
      </c>
      <c r="L73" s="8">
        <v>5.4591620820990262E-2</v>
      </c>
      <c r="M73" s="8">
        <v>5.7553956834532384E-2</v>
      </c>
      <c r="N73" s="8">
        <v>0.3254337706305544</v>
      </c>
      <c r="O73" s="8">
        <v>4.6550994498518745E-2</v>
      </c>
      <c r="P73" s="8">
        <v>0.22597507036590264</v>
      </c>
      <c r="Q73" s="8">
        <v>4.9055086449537683E-2</v>
      </c>
      <c r="R73" s="8">
        <v>0.29875351829513463</v>
      </c>
      <c r="S73" s="8">
        <v>1.1258544431041415E-2</v>
      </c>
      <c r="T73" s="8">
        <v>0.41495778045838355</v>
      </c>
      <c r="U73" s="8">
        <v>0.50987066031313821</v>
      </c>
      <c r="V73" s="8">
        <v>2.4506466984343053E-2</v>
      </c>
      <c r="W73" s="8">
        <v>0.12321307011572498</v>
      </c>
      <c r="X73" s="8">
        <v>0.23893805309734514</v>
      </c>
      <c r="Y73" s="8">
        <v>0.10347174948944858</v>
      </c>
    </row>
    <row r="74" spans="1:25" x14ac:dyDescent="0.35">
      <c r="A74" s="2">
        <f t="shared" si="13"/>
        <v>2050</v>
      </c>
      <c r="B74" s="12">
        <v>0.18937595979338265</v>
      </c>
      <c r="C74" s="12">
        <v>0.76319279631439352</v>
      </c>
      <c r="D74" s="8">
        <v>4.7431243892223925E-2</v>
      </c>
      <c r="E74" s="8">
        <v>0.42525916578246276</v>
      </c>
      <c r="F74" s="8">
        <v>0.35511332400391288</v>
      </c>
      <c r="G74" s="8">
        <v>0.16212990126504168</v>
      </c>
      <c r="H74" s="8">
        <v>2.197531626041346E-2</v>
      </c>
      <c r="I74" s="8">
        <v>3.5522292688169171E-2</v>
      </c>
      <c r="J74" s="8">
        <v>0.40203131612357179</v>
      </c>
      <c r="K74" s="8">
        <v>0.11383834109183248</v>
      </c>
      <c r="L74" s="8">
        <v>5.4591620820990262E-2</v>
      </c>
      <c r="M74" s="8">
        <v>5.7553956834532384E-2</v>
      </c>
      <c r="N74" s="8">
        <v>0.3254337706305544</v>
      </c>
      <c r="O74" s="8">
        <v>4.6550994498518745E-2</v>
      </c>
      <c r="P74" s="8">
        <v>0.22597507036590264</v>
      </c>
      <c r="Q74" s="8">
        <v>4.9055086449537683E-2</v>
      </c>
      <c r="R74" s="8">
        <v>0.29875351829513463</v>
      </c>
      <c r="S74" s="8">
        <v>1.1258544431041415E-2</v>
      </c>
      <c r="T74" s="8">
        <v>0.41495778045838355</v>
      </c>
      <c r="U74" s="8">
        <v>0.50987066031313821</v>
      </c>
      <c r="V74" s="8">
        <v>2.4506466984343053E-2</v>
      </c>
      <c r="W74" s="8">
        <v>0.12321307011572498</v>
      </c>
      <c r="X74" s="8">
        <v>0.23893805309734514</v>
      </c>
      <c r="Y74" s="8">
        <v>0.10347174948944858</v>
      </c>
    </row>
  </sheetData>
  <mergeCells count="11">
    <mergeCell ref="H8:I8"/>
    <mergeCell ref="B3:D3"/>
    <mergeCell ref="E3:I3"/>
    <mergeCell ref="J3:O3"/>
    <mergeCell ref="P3:T3"/>
    <mergeCell ref="U3:Y3"/>
    <mergeCell ref="B42:D42"/>
    <mergeCell ref="E42:I42"/>
    <mergeCell ref="J42:O42"/>
    <mergeCell ref="P42:T42"/>
    <mergeCell ref="U42:Y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CBA-7AAA-459C-A12A-EB4A5FA30CB8}">
  <dimension ref="A1:Y74"/>
  <sheetViews>
    <sheetView tabSelected="1" topLeftCell="A3" workbookViewId="0">
      <selection activeCell="C8" sqref="C8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4" width="13.453125" bestFit="1" customWidth="1"/>
    <col min="5" max="5" width="15" bestFit="1" customWidth="1"/>
    <col min="6" max="6" width="15.08984375" bestFit="1" customWidth="1"/>
    <col min="7" max="9" width="12" bestFit="1" customWidth="1"/>
    <col min="10" max="10" width="14.90625" bestFit="1" customWidth="1"/>
    <col min="11" max="11" width="11" bestFit="1" customWidth="1"/>
    <col min="12" max="12" width="12" bestFit="1" customWidth="1"/>
    <col min="13" max="13" width="16.1796875" bestFit="1" customWidth="1"/>
    <col min="14" max="14" width="12" bestFit="1" customWidth="1"/>
    <col min="15" max="15" width="14.36328125" bestFit="1" customWidth="1"/>
    <col min="16" max="16" width="14.90625" bestFit="1" customWidth="1"/>
    <col min="17" max="17" width="12" bestFit="1" customWidth="1"/>
    <col min="18" max="18" width="14.36328125" bestFit="1" customWidth="1"/>
    <col min="19" max="20" width="12" bestFit="1" customWidth="1"/>
    <col min="21" max="21" width="14.90625" bestFit="1" customWidth="1"/>
    <col min="22" max="24" width="12" bestFit="1" customWidth="1"/>
    <col min="25" max="25" width="14.36328125" bestFit="1" customWidth="1"/>
  </cols>
  <sheetData>
    <row r="1" spans="1:25" x14ac:dyDescent="0.35">
      <c r="B1" t="s">
        <v>13</v>
      </c>
      <c r="F1" t="s">
        <v>14</v>
      </c>
    </row>
    <row r="3" spans="1:25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/>
      <c r="J3" s="13" t="s">
        <v>4</v>
      </c>
      <c r="K3" s="13"/>
      <c r="L3" s="13"/>
      <c r="M3" s="13"/>
      <c r="N3" s="13"/>
      <c r="O3" s="13"/>
      <c r="P3" s="13" t="s">
        <v>5</v>
      </c>
      <c r="Q3" s="13"/>
      <c r="R3" s="13"/>
      <c r="S3" s="13"/>
      <c r="T3" s="13"/>
      <c r="U3" s="13" t="s">
        <v>6</v>
      </c>
      <c r="V3" s="13"/>
      <c r="W3" s="13"/>
      <c r="X3" s="13"/>
      <c r="Y3" s="13"/>
    </row>
    <row r="4" spans="1:25" x14ac:dyDescent="0.35">
      <c r="B4" s="6" t="s">
        <v>7</v>
      </c>
      <c r="C4" s="6" t="s">
        <v>8</v>
      </c>
      <c r="D4" s="6" t="s">
        <v>0</v>
      </c>
      <c r="E4" s="6" t="s">
        <v>7</v>
      </c>
      <c r="F4" s="6" t="s">
        <v>9</v>
      </c>
      <c r="G4" s="6" t="s">
        <v>8</v>
      </c>
      <c r="H4" s="6" t="s">
        <v>0</v>
      </c>
      <c r="I4" s="6" t="s">
        <v>1</v>
      </c>
      <c r="J4" s="6" t="s">
        <v>7</v>
      </c>
      <c r="K4" s="6" t="s">
        <v>10</v>
      </c>
      <c r="L4" s="6" t="s">
        <v>8</v>
      </c>
      <c r="M4" s="6" t="s">
        <v>11</v>
      </c>
      <c r="N4" s="6" t="s">
        <v>0</v>
      </c>
      <c r="O4" s="6" t="s">
        <v>12</v>
      </c>
      <c r="P4" s="6" t="s">
        <v>7</v>
      </c>
      <c r="Q4" s="6" t="s">
        <v>10</v>
      </c>
      <c r="R4" s="6" t="s">
        <v>12</v>
      </c>
      <c r="S4" s="6" t="s">
        <v>8</v>
      </c>
      <c r="T4" s="6" t="s">
        <v>0</v>
      </c>
      <c r="U4" s="6" t="s">
        <v>7</v>
      </c>
      <c r="V4" s="6" t="s">
        <v>10</v>
      </c>
      <c r="W4" s="6" t="s">
        <v>8</v>
      </c>
      <c r="X4" s="6" t="s">
        <v>0</v>
      </c>
      <c r="Y4" s="6" t="s">
        <v>12</v>
      </c>
    </row>
    <row r="5" spans="1:25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v>0</v>
      </c>
      <c r="G5">
        <f>(73.338+73.648+65.592)/3</f>
        <v>70.859333333333325</v>
      </c>
      <c r="H5">
        <v>57.631999999999998</v>
      </c>
      <c r="I5">
        <v>0</v>
      </c>
      <c r="J5">
        <v>0</v>
      </c>
      <c r="K5">
        <v>0</v>
      </c>
      <c r="L5">
        <f>(69+72+74+67)/4</f>
        <v>70.5</v>
      </c>
      <c r="M5">
        <f>(95.278+96.1+101+94.676+105.114+108.59)/6</f>
        <v>100.12633333333333</v>
      </c>
      <c r="N5">
        <v>57.631999999999998</v>
      </c>
      <c r="O5">
        <f>(96.52+81.243)/2</f>
        <v>88.881499999999988</v>
      </c>
      <c r="P5">
        <v>0</v>
      </c>
      <c r="Q5">
        <v>0</v>
      </c>
      <c r="R5">
        <f>(96.52+81.243)/2</f>
        <v>88.881499999999988</v>
      </c>
      <c r="S5">
        <f>(73.338+73.648+65.592)/3</f>
        <v>70.859333333333325</v>
      </c>
      <c r="T5">
        <v>57.631999999999998</v>
      </c>
      <c r="U5">
        <v>0</v>
      </c>
      <c r="V5">
        <v>0</v>
      </c>
      <c r="W5">
        <f>(73.338+73.648+65.592)/3</f>
        <v>70.859333333333325</v>
      </c>
      <c r="X5">
        <v>57.631999999999998</v>
      </c>
      <c r="Y5">
        <f>(96.52+81.243)/2</f>
        <v>88.881499999999988</v>
      </c>
    </row>
    <row r="6" spans="1:25" x14ac:dyDescent="0.35">
      <c r="A6" s="2" t="s">
        <v>17</v>
      </c>
      <c r="B6">
        <f t="shared" ref="B6:Y6" si="0">B5/0.278*1000</f>
        <v>0</v>
      </c>
      <c r="C6">
        <f t="shared" si="0"/>
        <v>254889.68824940041</v>
      </c>
      <c r="D6">
        <f t="shared" si="0"/>
        <v>207309.35251798559</v>
      </c>
      <c r="E6">
        <f t="shared" si="0"/>
        <v>0</v>
      </c>
      <c r="F6">
        <f t="shared" si="0"/>
        <v>0</v>
      </c>
      <c r="G6">
        <f t="shared" si="0"/>
        <v>254889.68824940041</v>
      </c>
      <c r="H6">
        <f t="shared" si="0"/>
        <v>207309.35251798559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253597.12230215824</v>
      </c>
      <c r="M6">
        <f t="shared" si="0"/>
        <v>360166.66666666663</v>
      </c>
      <c r="N6">
        <f t="shared" si="0"/>
        <v>207309.35251798559</v>
      </c>
      <c r="O6">
        <f t="shared" si="0"/>
        <v>319717.62589928048</v>
      </c>
      <c r="P6">
        <f t="shared" si="0"/>
        <v>0</v>
      </c>
      <c r="Q6">
        <f t="shared" si="0"/>
        <v>0</v>
      </c>
      <c r="R6">
        <f t="shared" si="0"/>
        <v>319717.62589928048</v>
      </c>
      <c r="S6">
        <f t="shared" si="0"/>
        <v>254889.68824940041</v>
      </c>
      <c r="T6">
        <f t="shared" si="0"/>
        <v>207309.35251798559</v>
      </c>
      <c r="U6">
        <f t="shared" si="0"/>
        <v>0</v>
      </c>
      <c r="V6">
        <f t="shared" si="0"/>
        <v>0</v>
      </c>
      <c r="W6">
        <f t="shared" si="0"/>
        <v>254889.68824940041</v>
      </c>
      <c r="X6">
        <f t="shared" si="0"/>
        <v>207309.35251798559</v>
      </c>
      <c r="Y6">
        <f t="shared" si="0"/>
        <v>319717.62589928048</v>
      </c>
    </row>
    <row r="7" spans="1:25" x14ac:dyDescent="0.35">
      <c r="A7" s="2"/>
    </row>
    <row r="8" spans="1:25" x14ac:dyDescent="0.35">
      <c r="H8" s="14" t="s">
        <v>18</v>
      </c>
      <c r="I8" s="15"/>
    </row>
    <row r="9" spans="1:25" x14ac:dyDescent="0.35">
      <c r="A9" s="3" t="s">
        <v>15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 s="6" t="s">
        <v>19</v>
      </c>
      <c r="I9" s="6" t="s">
        <v>8</v>
      </c>
      <c r="J9" s="2" t="s">
        <v>17</v>
      </c>
    </row>
    <row r="10" spans="1:25" x14ac:dyDescent="0.35">
      <c r="A10" s="2">
        <v>2020</v>
      </c>
      <c r="B10">
        <f t="shared" ref="B10:B40" si="1">$B$6*B44+$C$6*C44+$D$6*D44</f>
        <v>204362.54109093305</v>
      </c>
      <c r="C10">
        <f t="shared" ref="C10:C35" si="2">E$6*E44+J10*F44+G$6*G44+H$6*H44+I$6*I44</f>
        <v>243982.84758994871</v>
      </c>
      <c r="D10">
        <f t="shared" ref="D10:D35" si="3">J$6*J44+K$6*K44+L$6*L44+M$6*M44+N$6*N44+O$6*O44</f>
        <v>102614.89414107347</v>
      </c>
      <c r="E10">
        <f t="shared" ref="E10:E35" si="4">P$6*P44+Q$6*Q44+R$6*R44+S$6*S44+T$6*T44</f>
        <v>188894.64789941505</v>
      </c>
      <c r="F10">
        <f t="shared" ref="F10:F35" si="5">U$6*U44+V$6*V44+W$6*W44+X$6*X44+Y$6*Y44</f>
        <v>141677.61717669503</v>
      </c>
      <c r="H10">
        <v>0.15</v>
      </c>
      <c r="I10">
        <v>0.85</v>
      </c>
      <c r="J10">
        <f>I10*$G$6</f>
        <v>216656.23501199036</v>
      </c>
    </row>
    <row r="11" spans="1:25" x14ac:dyDescent="0.35">
      <c r="A11" s="2">
        <v>2021</v>
      </c>
      <c r="B11">
        <f t="shared" si="1"/>
        <v>204362.62665631459</v>
      </c>
      <c r="C11">
        <f t="shared" si="2"/>
        <v>241423.05064480321</v>
      </c>
      <c r="D11">
        <f t="shared" si="3"/>
        <v>105897.568643803</v>
      </c>
      <c r="E11">
        <f t="shared" si="4"/>
        <v>187661.19738654688</v>
      </c>
      <c r="F11">
        <f t="shared" si="5"/>
        <v>135531.52789344016</v>
      </c>
      <c r="H11">
        <f>H10+(H$25-H$10)/15</f>
        <v>0.20666666666666667</v>
      </c>
      <c r="I11">
        <f>I10+(I$25-I$10)/15</f>
        <v>0.79333333333333333</v>
      </c>
      <c r="J11">
        <f t="shared" ref="J11:J40" si="6">I11*$G$6</f>
        <v>202212.48601119098</v>
      </c>
    </row>
    <row r="12" spans="1:25" x14ac:dyDescent="0.35">
      <c r="A12" s="2">
        <v>2022</v>
      </c>
      <c r="B12">
        <f t="shared" si="1"/>
        <v>204362.7061922469</v>
      </c>
      <c r="C12">
        <f t="shared" si="2"/>
        <v>238971.26878708534</v>
      </c>
      <c r="D12">
        <f t="shared" si="3"/>
        <v>109096.01677937094</v>
      </c>
      <c r="E12">
        <f t="shared" si="4"/>
        <v>186410.63134316407</v>
      </c>
      <c r="F12">
        <f t="shared" si="5"/>
        <v>129536.25594839155</v>
      </c>
      <c r="H12">
        <f t="shared" ref="H12:I24" si="7">H11+(H$25-H$10)/15</f>
        <v>0.26333333333333331</v>
      </c>
      <c r="I12">
        <f t="shared" si="7"/>
        <v>0.73666666666666669</v>
      </c>
      <c r="J12">
        <f t="shared" si="6"/>
        <v>187768.73701039163</v>
      </c>
    </row>
    <row r="13" spans="1:25" x14ac:dyDescent="0.35">
      <c r="A13" s="2">
        <v>2023</v>
      </c>
      <c r="B13">
        <f t="shared" si="1"/>
        <v>204362.7803143466</v>
      </c>
      <c r="C13">
        <f t="shared" si="2"/>
        <v>236615.89615803942</v>
      </c>
      <c r="D13">
        <f t="shared" si="3"/>
        <v>112213.43908940343</v>
      </c>
      <c r="E13">
        <f t="shared" si="4"/>
        <v>185142.5910341219</v>
      </c>
      <c r="F13">
        <f t="shared" si="5"/>
        <v>123686.31732395147</v>
      </c>
      <c r="H13">
        <f t="shared" si="7"/>
        <v>0.31999999999999995</v>
      </c>
      <c r="I13">
        <f t="shared" si="7"/>
        <v>0.68</v>
      </c>
      <c r="J13">
        <f t="shared" si="6"/>
        <v>173324.98800959229</v>
      </c>
    </row>
    <row r="14" spans="1:25" x14ac:dyDescent="0.35">
      <c r="A14" s="2">
        <v>2024</v>
      </c>
      <c r="B14">
        <f t="shared" si="1"/>
        <v>204362.84955718141</v>
      </c>
      <c r="C14">
        <f t="shared" si="2"/>
        <v>234346.93208892999</v>
      </c>
      <c r="D14">
        <f t="shared" si="3"/>
        <v>115252.87598607539</v>
      </c>
      <c r="E14">
        <f t="shared" si="4"/>
        <v>183856.70762846729</v>
      </c>
      <c r="F14">
        <f t="shared" si="5"/>
        <v>117976.49069815553</v>
      </c>
      <c r="H14">
        <f t="shared" si="7"/>
        <v>0.37666666666666659</v>
      </c>
      <c r="I14">
        <f t="shared" si="7"/>
        <v>0.62333333333333341</v>
      </c>
      <c r="J14">
        <f t="shared" si="6"/>
        <v>158881.23900879294</v>
      </c>
    </row>
    <row r="15" spans="1:25" x14ac:dyDescent="0.35">
      <c r="A15" s="2">
        <v>2025</v>
      </c>
      <c r="B15">
        <f t="shared" si="1"/>
        <v>204362.91438718347</v>
      </c>
      <c r="C15">
        <f t="shared" si="2"/>
        <v>232155.71286152888</v>
      </c>
      <c r="D15">
        <f t="shared" si="3"/>
        <v>118217.21764288974</v>
      </c>
      <c r="E15">
        <f t="shared" si="4"/>
        <v>182552.60184176749</v>
      </c>
      <c r="F15">
        <f t="shared" si="5"/>
        <v>112401.80190124214</v>
      </c>
      <c r="H15">
        <f t="shared" si="7"/>
        <v>0.43333333333333324</v>
      </c>
      <c r="I15">
        <f t="shared" si="7"/>
        <v>0.56666666666666676</v>
      </c>
      <c r="J15">
        <f t="shared" si="6"/>
        <v>144437.49000799359</v>
      </c>
    </row>
    <row r="16" spans="1:25" x14ac:dyDescent="0.35">
      <c r="A16" s="2">
        <v>2026</v>
      </c>
      <c r="B16">
        <f t="shared" si="1"/>
        <v>204362.91438718347</v>
      </c>
      <c r="C16">
        <f t="shared" si="2"/>
        <v>226474.62529384138</v>
      </c>
      <c r="D16">
        <f t="shared" si="3"/>
        <v>117967.21691502469</v>
      </c>
      <c r="E16">
        <f t="shared" si="4"/>
        <v>182888.92130129118</v>
      </c>
      <c r="F16">
        <f t="shared" si="5"/>
        <v>112700.35705935441</v>
      </c>
      <c r="H16">
        <f t="shared" si="7"/>
        <v>0.48999999999999988</v>
      </c>
      <c r="I16">
        <f t="shared" si="7"/>
        <v>0.51000000000000012</v>
      </c>
      <c r="J16">
        <f t="shared" si="6"/>
        <v>129993.74100719424</v>
      </c>
    </row>
    <row r="17" spans="1:10" x14ac:dyDescent="0.35">
      <c r="A17" s="2">
        <v>2027</v>
      </c>
      <c r="B17">
        <f t="shared" si="1"/>
        <v>204362.91438718347</v>
      </c>
      <c r="C17">
        <f t="shared" si="2"/>
        <v>220359.91311548807</v>
      </c>
      <c r="D17">
        <f t="shared" si="3"/>
        <v>117712.80780253845</v>
      </c>
      <c r="E17">
        <f t="shared" si="4"/>
        <v>183241.63558241061</v>
      </c>
      <c r="F17">
        <f t="shared" si="5"/>
        <v>113010.85033829277</v>
      </c>
      <c r="H17">
        <f t="shared" si="7"/>
        <v>0.54666666666666652</v>
      </c>
      <c r="I17">
        <f t="shared" si="7"/>
        <v>0.45333333333333348</v>
      </c>
      <c r="J17">
        <f t="shared" si="6"/>
        <v>115549.9920063949</v>
      </c>
    </row>
    <row r="18" spans="1:10" x14ac:dyDescent="0.35">
      <c r="A18" s="2">
        <v>2028</v>
      </c>
      <c r="B18">
        <f t="shared" si="1"/>
        <v>204362.91438718347</v>
      </c>
      <c r="C18">
        <f t="shared" si="2"/>
        <v>213789.92484408937</v>
      </c>
      <c r="D18">
        <f t="shared" si="3"/>
        <v>117453.87266543902</v>
      </c>
      <c r="E18">
        <f t="shared" si="4"/>
        <v>183611.97345126423</v>
      </c>
      <c r="F18">
        <f t="shared" si="5"/>
        <v>113334.01238826571</v>
      </c>
      <c r="H18">
        <f t="shared" si="7"/>
        <v>0.60333333333333317</v>
      </c>
      <c r="I18">
        <f t="shared" si="7"/>
        <v>0.39666666666666683</v>
      </c>
      <c r="J18">
        <f t="shared" si="6"/>
        <v>101106.24300559553</v>
      </c>
    </row>
    <row r="19" spans="1:10" x14ac:dyDescent="0.35">
      <c r="A19" s="2">
        <v>2029</v>
      </c>
      <c r="B19">
        <f t="shared" si="1"/>
        <v>204362.91438718347</v>
      </c>
      <c r="C19">
        <f t="shared" si="2"/>
        <v>206741.54314830102</v>
      </c>
      <c r="D19">
        <f t="shared" si="3"/>
        <v>117190.28964045674</v>
      </c>
      <c r="E19">
        <f t="shared" si="4"/>
        <v>184001.28961240978</v>
      </c>
      <c r="F19">
        <f t="shared" si="5"/>
        <v>113670.6347253015</v>
      </c>
      <c r="H19">
        <f t="shared" si="7"/>
        <v>0.65999999999999981</v>
      </c>
      <c r="I19">
        <f t="shared" si="7"/>
        <v>0.34000000000000019</v>
      </c>
      <c r="J19">
        <f t="shared" si="6"/>
        <v>86662.494004796186</v>
      </c>
    </row>
    <row r="20" spans="1:10" x14ac:dyDescent="0.35">
      <c r="A20" s="2">
        <v>2030</v>
      </c>
      <c r="B20">
        <f t="shared" si="1"/>
        <v>204362.91438718353</v>
      </c>
      <c r="C20">
        <f t="shared" si="2"/>
        <v>199190.05866087749</v>
      </c>
      <c r="D20">
        <f t="shared" si="3"/>
        <v>116921.93244980821</v>
      </c>
      <c r="E20">
        <f t="shared" si="4"/>
        <v>184411.08126767579</v>
      </c>
      <c r="F20">
        <f t="shared" si="5"/>
        <v>114021.57620397893</v>
      </c>
      <c r="H20">
        <f t="shared" si="7"/>
        <v>0.71666666666666645</v>
      </c>
      <c r="I20">
        <f t="shared" si="7"/>
        <v>0.28333333333333355</v>
      </c>
      <c r="J20">
        <f t="shared" si="6"/>
        <v>72218.745003996839</v>
      </c>
    </row>
    <row r="21" spans="1:10" x14ac:dyDescent="0.35">
      <c r="A21" s="2">
        <v>2031</v>
      </c>
      <c r="B21">
        <f t="shared" si="1"/>
        <v>204362.91438718353</v>
      </c>
      <c r="C21">
        <f t="shared" si="2"/>
        <v>197746.1294179713</v>
      </c>
      <c r="D21">
        <f t="shared" si="3"/>
        <v>116921.93244980821</v>
      </c>
      <c r="E21">
        <f t="shared" si="4"/>
        <v>184411.08126767579</v>
      </c>
      <c r="F21">
        <f t="shared" si="5"/>
        <v>114021.57620397893</v>
      </c>
      <c r="H21">
        <f t="shared" si="7"/>
        <v>0.7733333333333331</v>
      </c>
      <c r="I21">
        <f t="shared" si="7"/>
        <v>0.22666666666666688</v>
      </c>
      <c r="J21">
        <f t="shared" si="6"/>
        <v>57774.996003197477</v>
      </c>
    </row>
    <row r="22" spans="1:10" x14ac:dyDescent="0.35">
      <c r="A22" s="2">
        <v>2032</v>
      </c>
      <c r="B22">
        <f t="shared" si="1"/>
        <v>204362.91438718353</v>
      </c>
      <c r="C22">
        <f t="shared" si="2"/>
        <v>196302.20017506508</v>
      </c>
      <c r="D22">
        <f t="shared" si="3"/>
        <v>116921.93244980821</v>
      </c>
      <c r="E22">
        <f t="shared" si="4"/>
        <v>184411.08126767579</v>
      </c>
      <c r="F22">
        <f t="shared" si="5"/>
        <v>114021.57620397893</v>
      </c>
      <c r="H22">
        <f t="shared" si="7"/>
        <v>0.82999999999999974</v>
      </c>
      <c r="I22">
        <f t="shared" si="7"/>
        <v>0.17000000000000021</v>
      </c>
      <c r="J22">
        <f t="shared" si="6"/>
        <v>43331.247002398122</v>
      </c>
    </row>
    <row r="23" spans="1:10" x14ac:dyDescent="0.35">
      <c r="A23" s="2">
        <v>2033</v>
      </c>
      <c r="B23">
        <f t="shared" si="1"/>
        <v>204362.91438718353</v>
      </c>
      <c r="C23">
        <f t="shared" si="2"/>
        <v>194858.27093215889</v>
      </c>
      <c r="D23">
        <f t="shared" si="3"/>
        <v>116921.93244980821</v>
      </c>
      <c r="E23">
        <f t="shared" si="4"/>
        <v>184411.08126767579</v>
      </c>
      <c r="F23">
        <f t="shared" si="5"/>
        <v>114021.57620397893</v>
      </c>
      <c r="H23">
        <f t="shared" si="7"/>
        <v>0.88666666666666638</v>
      </c>
      <c r="I23">
        <f t="shared" si="7"/>
        <v>0.11333333333333354</v>
      </c>
      <c r="J23">
        <f t="shared" si="6"/>
        <v>28887.498001598764</v>
      </c>
    </row>
    <row r="24" spans="1:10" x14ac:dyDescent="0.35">
      <c r="A24" s="2">
        <v>2034</v>
      </c>
      <c r="B24">
        <f t="shared" si="1"/>
        <v>204362.91438718353</v>
      </c>
      <c r="C24">
        <f t="shared" si="2"/>
        <v>193414.3416892527</v>
      </c>
      <c r="D24">
        <f t="shared" si="3"/>
        <v>116921.93244980821</v>
      </c>
      <c r="E24">
        <f t="shared" si="4"/>
        <v>184411.08126767579</v>
      </c>
      <c r="F24">
        <f t="shared" si="5"/>
        <v>114021.57620397893</v>
      </c>
      <c r="H24">
        <f t="shared" si="7"/>
        <v>0.94333333333333302</v>
      </c>
      <c r="I24">
        <f t="shared" si="7"/>
        <v>5.6666666666666872E-2</v>
      </c>
      <c r="J24">
        <f t="shared" si="6"/>
        <v>14443.749000799409</v>
      </c>
    </row>
    <row r="25" spans="1:10" x14ac:dyDescent="0.35">
      <c r="A25" s="2">
        <v>2035</v>
      </c>
      <c r="B25">
        <f t="shared" si="1"/>
        <v>204362.91438718353</v>
      </c>
      <c r="C25">
        <f t="shared" si="2"/>
        <v>191823.54237581333</v>
      </c>
      <c r="D25">
        <f t="shared" si="3"/>
        <v>116921.93244980821</v>
      </c>
      <c r="E25">
        <f t="shared" si="4"/>
        <v>184411.08126767579</v>
      </c>
      <c r="F25">
        <f t="shared" si="5"/>
        <v>114021.57620397893</v>
      </c>
      <c r="H25">
        <v>1</v>
      </c>
      <c r="I25">
        <v>0</v>
      </c>
      <c r="J25">
        <f t="shared" si="6"/>
        <v>0</v>
      </c>
    </row>
    <row r="26" spans="1:10" x14ac:dyDescent="0.35">
      <c r="A26" s="2">
        <v>2036</v>
      </c>
      <c r="B26">
        <f t="shared" si="1"/>
        <v>204362.91438718353</v>
      </c>
      <c r="C26">
        <f t="shared" si="2"/>
        <v>179573.2243617232</v>
      </c>
      <c r="D26">
        <f t="shared" si="3"/>
        <v>116921.93244980821</v>
      </c>
      <c r="E26">
        <f t="shared" si="4"/>
        <v>184411.08126767579</v>
      </c>
      <c r="F26">
        <f t="shared" si="5"/>
        <v>114021.57620397893</v>
      </c>
      <c r="H26">
        <v>1</v>
      </c>
      <c r="I26">
        <v>0</v>
      </c>
      <c r="J26">
        <f t="shared" si="6"/>
        <v>0</v>
      </c>
    </row>
    <row r="27" spans="1:10" x14ac:dyDescent="0.35">
      <c r="A27" s="2">
        <v>2037</v>
      </c>
      <c r="B27">
        <f t="shared" si="1"/>
        <v>204362.91438718353</v>
      </c>
      <c r="C27">
        <f t="shared" si="2"/>
        <v>166751.80995593086</v>
      </c>
      <c r="D27">
        <f t="shared" si="3"/>
        <v>116921.93244980821</v>
      </c>
      <c r="E27">
        <f t="shared" si="4"/>
        <v>184411.08126767579</v>
      </c>
      <c r="F27">
        <f t="shared" si="5"/>
        <v>114021.57620397893</v>
      </c>
      <c r="H27">
        <v>1</v>
      </c>
      <c r="I27">
        <v>0</v>
      </c>
      <c r="J27">
        <f t="shared" si="6"/>
        <v>0</v>
      </c>
    </row>
    <row r="28" spans="1:10" x14ac:dyDescent="0.35">
      <c r="A28" s="2">
        <v>2038</v>
      </c>
      <c r="B28">
        <f t="shared" si="1"/>
        <v>204362.91438718353</v>
      </c>
      <c r="C28">
        <f t="shared" si="2"/>
        <v>153484.01491649766</v>
      </c>
      <c r="D28">
        <f t="shared" si="3"/>
        <v>116921.93244980821</v>
      </c>
      <c r="E28">
        <f t="shared" si="4"/>
        <v>184411.08126767579</v>
      </c>
      <c r="F28">
        <f t="shared" si="5"/>
        <v>114021.57620397893</v>
      </c>
      <c r="H28">
        <v>1</v>
      </c>
      <c r="I28">
        <v>0</v>
      </c>
      <c r="J28">
        <f t="shared" si="6"/>
        <v>0</v>
      </c>
    </row>
    <row r="29" spans="1:10" x14ac:dyDescent="0.35">
      <c r="A29" s="2">
        <v>2039</v>
      </c>
      <c r="B29">
        <f t="shared" si="1"/>
        <v>204362.91438718353</v>
      </c>
      <c r="C29">
        <f t="shared" si="2"/>
        <v>139746.11498649471</v>
      </c>
      <c r="D29">
        <f t="shared" si="3"/>
        <v>116921.93244980821</v>
      </c>
      <c r="E29">
        <f t="shared" si="4"/>
        <v>184411.08126767579</v>
      </c>
      <c r="F29">
        <f t="shared" si="5"/>
        <v>114021.57620397893</v>
      </c>
      <c r="H29">
        <v>1</v>
      </c>
      <c r="I29">
        <v>0</v>
      </c>
      <c r="J29">
        <f t="shared" si="6"/>
        <v>0</v>
      </c>
    </row>
    <row r="30" spans="1:10" x14ac:dyDescent="0.35">
      <c r="A30" s="2">
        <v>2040</v>
      </c>
      <c r="B30">
        <f t="shared" si="1"/>
        <v>204362.91438718353</v>
      </c>
      <c r="C30">
        <f t="shared" si="2"/>
        <v>125512.67439061911</v>
      </c>
      <c r="D30">
        <f t="shared" si="3"/>
        <v>116921.93244980821</v>
      </c>
      <c r="E30">
        <f t="shared" si="4"/>
        <v>184411.08126767579</v>
      </c>
      <c r="F30">
        <f t="shared" si="5"/>
        <v>114021.57620397893</v>
      </c>
      <c r="H30">
        <v>1</v>
      </c>
      <c r="I30">
        <v>0</v>
      </c>
      <c r="J30">
        <f t="shared" si="6"/>
        <v>0</v>
      </c>
    </row>
    <row r="31" spans="1:10" x14ac:dyDescent="0.35">
      <c r="A31" s="2">
        <f>A30+1</f>
        <v>2041</v>
      </c>
      <c r="B31">
        <f t="shared" si="1"/>
        <v>204362.91438718353</v>
      </c>
      <c r="C31">
        <f t="shared" si="2"/>
        <v>110564.4150592482</v>
      </c>
      <c r="D31">
        <f t="shared" si="3"/>
        <v>116921.93244980821</v>
      </c>
      <c r="E31">
        <f t="shared" si="4"/>
        <v>184411.08126767579</v>
      </c>
      <c r="F31">
        <f t="shared" si="5"/>
        <v>114021.57620397893</v>
      </c>
      <c r="H31">
        <v>1</v>
      </c>
      <c r="I31">
        <v>0</v>
      </c>
      <c r="J31">
        <f t="shared" si="6"/>
        <v>0</v>
      </c>
    </row>
    <row r="32" spans="1:10" x14ac:dyDescent="0.35">
      <c r="A32" s="2">
        <f t="shared" ref="A32:A40" si="8">A31+1</f>
        <v>2042</v>
      </c>
      <c r="B32">
        <f t="shared" si="1"/>
        <v>204362.91438718353</v>
      </c>
      <c r="C32">
        <f t="shared" si="2"/>
        <v>95149.98744499142</v>
      </c>
      <c r="D32">
        <f t="shared" si="3"/>
        <v>116921.93244980821</v>
      </c>
      <c r="E32">
        <f t="shared" si="4"/>
        <v>184411.08126767579</v>
      </c>
      <c r="F32">
        <f t="shared" si="5"/>
        <v>114021.57620397893</v>
      </c>
      <c r="H32">
        <v>1</v>
      </c>
      <c r="I32">
        <v>0</v>
      </c>
      <c r="J32">
        <f t="shared" si="6"/>
        <v>0</v>
      </c>
    </row>
    <row r="33" spans="1:25" x14ac:dyDescent="0.35">
      <c r="A33" s="2">
        <f t="shared" si="8"/>
        <v>2043</v>
      </c>
      <c r="B33">
        <f t="shared" si="1"/>
        <v>204362.91438718353</v>
      </c>
      <c r="C33">
        <f t="shared" si="2"/>
        <v>79247.239633396763</v>
      </c>
      <c r="D33">
        <f t="shared" si="3"/>
        <v>116921.93244980821</v>
      </c>
      <c r="E33">
        <f t="shared" si="4"/>
        <v>184411.08126767579</v>
      </c>
      <c r="F33">
        <f t="shared" si="5"/>
        <v>114021.57620397893</v>
      </c>
      <c r="H33">
        <v>1</v>
      </c>
      <c r="I33">
        <v>0</v>
      </c>
      <c r="J33">
        <f t="shared" si="6"/>
        <v>0</v>
      </c>
    </row>
    <row r="34" spans="1:25" x14ac:dyDescent="0.35">
      <c r="A34" s="2">
        <f t="shared" si="8"/>
        <v>2044</v>
      </c>
      <c r="B34">
        <f t="shared" si="1"/>
        <v>204362.91438718353</v>
      </c>
      <c r="C34">
        <f t="shared" si="2"/>
        <v>62832.593601049404</v>
      </c>
      <c r="D34">
        <f t="shared" si="3"/>
        <v>116921.93244980821</v>
      </c>
      <c r="E34">
        <f t="shared" si="4"/>
        <v>184411.08126767579</v>
      </c>
      <c r="F34">
        <f t="shared" si="5"/>
        <v>114021.57620397893</v>
      </c>
      <c r="H34">
        <v>1</v>
      </c>
      <c r="I34">
        <v>0</v>
      </c>
      <c r="J34">
        <f t="shared" si="6"/>
        <v>0</v>
      </c>
    </row>
    <row r="35" spans="1:25" x14ac:dyDescent="0.35">
      <c r="A35" s="2">
        <f t="shared" si="8"/>
        <v>2045</v>
      </c>
      <c r="B35">
        <f t="shared" si="1"/>
        <v>204362.91438718353</v>
      </c>
      <c r="C35">
        <f t="shared" si="2"/>
        <v>45880.928574676815</v>
      </c>
      <c r="D35">
        <f t="shared" si="3"/>
        <v>116921.93244980821</v>
      </c>
      <c r="E35">
        <f t="shared" si="4"/>
        <v>184411.08126767579</v>
      </c>
      <c r="F35">
        <f t="shared" si="5"/>
        <v>114021.57620397893</v>
      </c>
      <c r="H35">
        <v>1</v>
      </c>
      <c r="I35">
        <v>0</v>
      </c>
      <c r="J35">
        <f t="shared" si="6"/>
        <v>0</v>
      </c>
    </row>
    <row r="36" spans="1:25" x14ac:dyDescent="0.35">
      <c r="A36" s="2">
        <f t="shared" si="8"/>
        <v>2046</v>
      </c>
      <c r="B36">
        <f t="shared" si="1"/>
        <v>204362.91438718353</v>
      </c>
      <c r="C36">
        <f t="shared" ref="C36:C40" si="9">E$6*E70+J36*F70+G$6*G70+H$6*H70+I$6*I70</f>
        <v>45880.928574676815</v>
      </c>
      <c r="D36">
        <f t="shared" ref="D36:D40" si="10">J$6*J70+K$6*K70+L$6*L70+M$6*M70+N$6*N70+O$6*O70</f>
        <v>116921.93244980821</v>
      </c>
      <c r="E36">
        <f t="shared" ref="E36:E40" si="11">P$6*P70+Q$6*Q70+R$6*R70+S$6*S70+T$6*T70</f>
        <v>184411.08126767579</v>
      </c>
      <c r="F36">
        <f t="shared" ref="F36:F40" si="12">U$6*U70+V$6*V70+W$6*W70+X$6*X70+Y$6*Y70</f>
        <v>114021.57620397893</v>
      </c>
      <c r="H36">
        <v>1</v>
      </c>
      <c r="I36">
        <v>0</v>
      </c>
      <c r="J36">
        <f t="shared" si="6"/>
        <v>0</v>
      </c>
    </row>
    <row r="37" spans="1:25" x14ac:dyDescent="0.35">
      <c r="A37" s="2">
        <f t="shared" si="8"/>
        <v>2047</v>
      </c>
      <c r="B37">
        <f t="shared" si="1"/>
        <v>204362.91438718353</v>
      </c>
      <c r="C37">
        <f t="shared" si="9"/>
        <v>45880.928574676815</v>
      </c>
      <c r="D37">
        <f t="shared" si="10"/>
        <v>116921.93244980821</v>
      </c>
      <c r="E37">
        <f t="shared" si="11"/>
        <v>184411.08126767579</v>
      </c>
      <c r="F37">
        <f t="shared" si="12"/>
        <v>114021.57620397893</v>
      </c>
      <c r="H37">
        <v>1</v>
      </c>
      <c r="I37">
        <v>0</v>
      </c>
      <c r="J37">
        <f t="shared" si="6"/>
        <v>0</v>
      </c>
    </row>
    <row r="38" spans="1:25" x14ac:dyDescent="0.35">
      <c r="A38" s="2">
        <f t="shared" si="8"/>
        <v>2048</v>
      </c>
      <c r="B38">
        <f t="shared" si="1"/>
        <v>204362.91438718353</v>
      </c>
      <c r="C38">
        <f t="shared" si="9"/>
        <v>45880.928574676815</v>
      </c>
      <c r="D38">
        <f t="shared" si="10"/>
        <v>116921.93244980821</v>
      </c>
      <c r="E38">
        <f t="shared" si="11"/>
        <v>184411.08126767579</v>
      </c>
      <c r="F38">
        <f t="shared" si="12"/>
        <v>114021.57620397893</v>
      </c>
      <c r="H38">
        <v>1</v>
      </c>
      <c r="I38">
        <v>0</v>
      </c>
      <c r="J38">
        <f t="shared" si="6"/>
        <v>0</v>
      </c>
    </row>
    <row r="39" spans="1:25" x14ac:dyDescent="0.35">
      <c r="A39" s="2">
        <f t="shared" si="8"/>
        <v>2049</v>
      </c>
      <c r="B39">
        <f t="shared" si="1"/>
        <v>204362.91438718353</v>
      </c>
      <c r="C39">
        <f t="shared" si="9"/>
        <v>45880.928574676815</v>
      </c>
      <c r="D39">
        <f t="shared" si="10"/>
        <v>116921.93244980821</v>
      </c>
      <c r="E39">
        <f t="shared" si="11"/>
        <v>184411.08126767579</v>
      </c>
      <c r="F39">
        <f t="shared" si="12"/>
        <v>114021.57620397893</v>
      </c>
      <c r="H39">
        <v>1</v>
      </c>
      <c r="I39">
        <v>0</v>
      </c>
      <c r="J39">
        <f t="shared" si="6"/>
        <v>0</v>
      </c>
    </row>
    <row r="40" spans="1:25" x14ac:dyDescent="0.35">
      <c r="A40" s="2">
        <f t="shared" si="8"/>
        <v>2050</v>
      </c>
      <c r="B40">
        <f t="shared" si="1"/>
        <v>204362.91438718353</v>
      </c>
      <c r="C40">
        <f t="shared" si="9"/>
        <v>45880.928574676815</v>
      </c>
      <c r="D40">
        <f t="shared" si="10"/>
        <v>116921.93244980821</v>
      </c>
      <c r="E40">
        <f t="shared" si="11"/>
        <v>184411.08126767579</v>
      </c>
      <c r="F40">
        <f t="shared" si="12"/>
        <v>114021.57620397893</v>
      </c>
      <c r="H40">
        <v>1</v>
      </c>
      <c r="I40">
        <v>0</v>
      </c>
      <c r="J40">
        <f t="shared" si="6"/>
        <v>0</v>
      </c>
    </row>
    <row r="42" spans="1:25" x14ac:dyDescent="0.35">
      <c r="B42" s="13" t="s">
        <v>2</v>
      </c>
      <c r="C42" s="13"/>
      <c r="D42" s="13"/>
      <c r="E42" s="13" t="s">
        <v>3</v>
      </c>
      <c r="F42" s="13"/>
      <c r="G42" s="13"/>
      <c r="H42" s="13"/>
      <c r="I42" s="13"/>
      <c r="J42" s="13" t="s">
        <v>4</v>
      </c>
      <c r="K42" s="13"/>
      <c r="L42" s="13"/>
      <c r="M42" s="13"/>
      <c r="N42" s="13"/>
      <c r="O42" s="13"/>
      <c r="P42" s="13" t="s">
        <v>5</v>
      </c>
      <c r="Q42" s="13"/>
      <c r="R42" s="13"/>
      <c r="S42" s="13"/>
      <c r="T42" s="13"/>
      <c r="U42" s="13" t="s">
        <v>6</v>
      </c>
      <c r="V42" s="13"/>
      <c r="W42" s="13"/>
      <c r="X42" s="13"/>
      <c r="Y42" s="13"/>
    </row>
    <row r="43" spans="1:25" x14ac:dyDescent="0.35">
      <c r="B43" s="6" t="s">
        <v>7</v>
      </c>
      <c r="C43" s="6" t="s">
        <v>8</v>
      </c>
      <c r="D43" s="6" t="s">
        <v>0</v>
      </c>
      <c r="E43" s="6" t="s">
        <v>7</v>
      </c>
      <c r="F43" s="6" t="s">
        <v>9</v>
      </c>
      <c r="G43" s="6" t="s">
        <v>8</v>
      </c>
      <c r="H43" s="6" t="s">
        <v>0</v>
      </c>
      <c r="I43" s="6" t="s">
        <v>1</v>
      </c>
      <c r="J43" s="6" t="s">
        <v>7</v>
      </c>
      <c r="K43" s="6" t="s">
        <v>10</v>
      </c>
      <c r="L43" s="6" t="s">
        <v>8</v>
      </c>
      <c r="M43" s="6" t="s">
        <v>11</v>
      </c>
      <c r="N43" s="6" t="s">
        <v>0</v>
      </c>
      <c r="O43" s="6" t="s">
        <v>12</v>
      </c>
      <c r="P43" s="6" t="s">
        <v>7</v>
      </c>
      <c r="Q43" s="6" t="s">
        <v>10</v>
      </c>
      <c r="R43" s="6" t="s">
        <v>12</v>
      </c>
      <c r="S43" s="6" t="s">
        <v>8</v>
      </c>
      <c r="T43" s="6" t="s">
        <v>0</v>
      </c>
      <c r="U43" s="6" t="s">
        <v>7</v>
      </c>
      <c r="V43" s="6" t="s">
        <v>10</v>
      </c>
      <c r="W43" s="6" t="s">
        <v>8</v>
      </c>
      <c r="X43" s="6" t="s">
        <v>0</v>
      </c>
      <c r="Y43" s="6" t="s">
        <v>12</v>
      </c>
    </row>
    <row r="44" spans="1:25" x14ac:dyDescent="0.35">
      <c r="A44" s="2">
        <v>2020</v>
      </c>
      <c r="B44" s="11">
        <v>0.18937725025722213</v>
      </c>
      <c r="C44" s="11">
        <v>0.76319057331563145</v>
      </c>
      <c r="D44" s="8">
        <v>4.7432176427146464E-2</v>
      </c>
      <c r="E44" s="8">
        <v>3.001274344849188E-2</v>
      </c>
      <c r="F44" s="8">
        <v>4.3647087577094491E-2</v>
      </c>
      <c r="G44" s="8">
        <v>0.8929624524847033</v>
      </c>
      <c r="H44" s="8">
        <v>3.3377716489710378E-2</v>
      </c>
      <c r="I44" s="8">
        <v>0</v>
      </c>
      <c r="J44" s="8">
        <v>0.43006070554877496</v>
      </c>
      <c r="K44" s="8">
        <v>0.11458099314064607</v>
      </c>
      <c r="L44" s="8">
        <v>7.4782030304806874E-2</v>
      </c>
      <c r="M44" s="8">
        <v>1.7454289627825418E-2</v>
      </c>
      <c r="N44" s="8">
        <v>0.3445704083101046</v>
      </c>
      <c r="O44" s="8">
        <v>1.8551573067842046E-2</v>
      </c>
      <c r="P44" s="8">
        <v>0.18571172597225799</v>
      </c>
      <c r="Q44" s="8">
        <v>2.8367081657872353E-2</v>
      </c>
      <c r="R44" s="8">
        <v>0.20515836529310044</v>
      </c>
      <c r="S44" s="8">
        <v>6.1040695112417012E-2</v>
      </c>
      <c r="T44" s="8">
        <v>0.51972213196435235</v>
      </c>
      <c r="U44" s="8">
        <v>0.39082612967965707</v>
      </c>
      <c r="V44" s="8">
        <v>1.7687438434504578E-2</v>
      </c>
      <c r="W44" s="8">
        <v>3.1028103761602695E-2</v>
      </c>
      <c r="X44" s="8">
        <v>0.40405862696035705</v>
      </c>
      <c r="Y44" s="8">
        <v>0.15639970116387852</v>
      </c>
    </row>
    <row r="45" spans="1:25" x14ac:dyDescent="0.35">
      <c r="A45" s="2">
        <v>2021</v>
      </c>
      <c r="B45" s="12">
        <v>0.18937695446258004</v>
      </c>
      <c r="C45" s="12">
        <v>0.76319108286196902</v>
      </c>
      <c r="D45" s="8">
        <v>4.7431962675450981E-2</v>
      </c>
      <c r="E45" s="8">
        <v>3.6135546692555323E-2</v>
      </c>
      <c r="F45" s="8">
        <v>4.4916982880222653E-2</v>
      </c>
      <c r="G45" s="8">
        <v>0.88339816820283423</v>
      </c>
      <c r="H45" s="8">
        <v>3.459174461768344E-2</v>
      </c>
      <c r="I45" s="8">
        <v>1.154316019040833E-3</v>
      </c>
      <c r="J45" s="8">
        <v>0.42109543379556325</v>
      </c>
      <c r="K45" s="8">
        <v>0.11645368797309785</v>
      </c>
      <c r="L45" s="8">
        <v>7.1569725701900191E-2</v>
      </c>
      <c r="M45" s="8">
        <v>2.8518242086456463E-2</v>
      </c>
      <c r="N45" s="8">
        <v>0.34141114631510566</v>
      </c>
      <c r="O45" s="8">
        <v>2.095176412787661E-2</v>
      </c>
      <c r="P45" s="8">
        <v>0.19043964553766993</v>
      </c>
      <c r="Q45" s="8">
        <v>3.0729066888978366E-2</v>
      </c>
      <c r="R45" s="8">
        <v>0.20921429685447968</v>
      </c>
      <c r="S45" s="8">
        <v>5.6426032343020405E-2</v>
      </c>
      <c r="T45" s="8">
        <v>0.51319095837585149</v>
      </c>
      <c r="U45" s="8">
        <v>0.41135957313612947</v>
      </c>
      <c r="V45" s="8">
        <v>1.9882692769624944E-2</v>
      </c>
      <c r="W45" s="8">
        <v>5.0798523986652876E-2</v>
      </c>
      <c r="X45" s="8">
        <v>0.38268696532146729</v>
      </c>
      <c r="Y45" s="8">
        <v>0.13527224478612532</v>
      </c>
    </row>
    <row r="46" spans="1:25" x14ac:dyDescent="0.35">
      <c r="A46" s="2">
        <v>2022</v>
      </c>
      <c r="B46" s="12">
        <v>0.18937667951139997</v>
      </c>
      <c r="C46" s="12">
        <v>0.76319155650261994</v>
      </c>
      <c r="D46" s="8">
        <v>4.7431763985980112E-2</v>
      </c>
      <c r="E46" s="8">
        <v>4.1803475238755834E-2</v>
      </c>
      <c r="F46" s="8">
        <v>4.6092535246087876E-2</v>
      </c>
      <c r="G46" s="8">
        <v>0.87454443279042438</v>
      </c>
      <c r="H46" s="8">
        <v>3.5715580287088718E-2</v>
      </c>
      <c r="I46" s="8">
        <v>2.2228757056519674E-3</v>
      </c>
      <c r="J46" s="8">
        <v>0.41236019163248033</v>
      </c>
      <c r="K46" s="8">
        <v>0.11827833348405632</v>
      </c>
      <c r="L46" s="8">
        <v>6.8439841925881498E-2</v>
      </c>
      <c r="M46" s="8">
        <v>3.9298317322029402E-2</v>
      </c>
      <c r="N46" s="8">
        <v>0.33833294418776305</v>
      </c>
      <c r="O46" s="8">
        <v>2.3290371447789445E-2</v>
      </c>
      <c r="P46" s="8">
        <v>0.19523317037118831</v>
      </c>
      <c r="Q46" s="8">
        <v>3.3123827354985418E-2</v>
      </c>
      <c r="R46" s="8">
        <v>0.21332650908515188</v>
      </c>
      <c r="S46" s="8">
        <v>5.1747335872538699E-2</v>
      </c>
      <c r="T46" s="8">
        <v>0.5065691573161355</v>
      </c>
      <c r="U46" s="8">
        <v>0.43138915159103863</v>
      </c>
      <c r="V46" s="8">
        <v>2.2024078311070158E-2</v>
      </c>
      <c r="W46" s="8">
        <v>7.0083802845194415E-2</v>
      </c>
      <c r="X46" s="8">
        <v>0.36183973750917436</v>
      </c>
      <c r="Y46" s="8">
        <v>0.11466322974352226</v>
      </c>
    </row>
    <row r="47" spans="1:25" x14ac:dyDescent="0.35">
      <c r="A47" s="2">
        <v>2023</v>
      </c>
      <c r="B47" s="12">
        <v>0.18937642327553028</v>
      </c>
      <c r="C47" s="12">
        <v>0.76319199790361358</v>
      </c>
      <c r="D47" s="8">
        <v>4.7431578820856066E-2</v>
      </c>
      <c r="E47" s="8">
        <v>4.706540384728379E-2</v>
      </c>
      <c r="F47" s="8">
        <v>4.718388150678051E-2</v>
      </c>
      <c r="G47" s="8">
        <v>0.86632490015532682</v>
      </c>
      <c r="H47" s="8">
        <v>3.6758914375005544E-2</v>
      </c>
      <c r="I47" s="8">
        <v>3.2148932900422926E-3</v>
      </c>
      <c r="J47" s="8">
        <v>0.40384623809985709</v>
      </c>
      <c r="K47" s="8">
        <v>0.12005675551332347</v>
      </c>
      <c r="L47" s="8">
        <v>6.5389247044361942E-2</v>
      </c>
      <c r="M47" s="8">
        <v>4.9805302465696935E-2</v>
      </c>
      <c r="N47" s="8">
        <v>0.33533272171116402</v>
      </c>
      <c r="O47" s="8">
        <v>2.5569735165596595E-2</v>
      </c>
      <c r="P47" s="8">
        <v>0.2000936755347974</v>
      </c>
      <c r="Q47" s="8">
        <v>3.5552050012609721E-2</v>
      </c>
      <c r="R47" s="8">
        <v>0.21749618160698342</v>
      </c>
      <c r="S47" s="8">
        <v>4.7003263578446863E-2</v>
      </c>
      <c r="T47" s="8">
        <v>0.49985482926716246</v>
      </c>
      <c r="U47" s="8">
        <v>0.45093318657537268</v>
      </c>
      <c r="V47" s="8">
        <v>2.4113553835039301E-2</v>
      </c>
      <c r="W47" s="8">
        <v>8.8901581039702249E-2</v>
      </c>
      <c r="X47" s="8">
        <v>0.34149787406920901</v>
      </c>
      <c r="Y47" s="8">
        <v>9.4553804480676545E-2</v>
      </c>
    </row>
    <row r="48" spans="1:25" x14ac:dyDescent="0.35">
      <c r="A48" s="2">
        <v>2024</v>
      </c>
      <c r="B48" s="12">
        <v>0.18937618390700073</v>
      </c>
      <c r="C48" s="12">
        <v>0.76319241024832907</v>
      </c>
      <c r="D48" s="8">
        <v>4.7431405844670038E-2</v>
      </c>
      <c r="E48" s="8">
        <v>5.1963447478907646E-2</v>
      </c>
      <c r="F48" s="8">
        <v>4.8199756483384856E-2</v>
      </c>
      <c r="G48" s="8">
        <v>0.85867378352614709</v>
      </c>
      <c r="H48" s="8">
        <v>3.7730097426918269E-2</v>
      </c>
      <c r="I48" s="8">
        <v>4.1383085951847967E-3</v>
      </c>
      <c r="J48" s="8">
        <v>0.39554526956558878</v>
      </c>
      <c r="K48" s="8">
        <v>0.12179068855031148</v>
      </c>
      <c r="L48" s="8">
        <v>6.2414965821747444E-2</v>
      </c>
      <c r="M48" s="8">
        <v>6.0049444947026138E-2</v>
      </c>
      <c r="N48" s="8">
        <v>0.33240755277776263</v>
      </c>
      <c r="O48" s="8">
        <v>2.7792078337563638E-2</v>
      </c>
      <c r="P48" s="8">
        <v>0.20502257478856345</v>
      </c>
      <c r="Q48" s="8">
        <v>3.8014441151446685E-2</v>
      </c>
      <c r="R48" s="8">
        <v>0.22172452723969205</v>
      </c>
      <c r="S48" s="8">
        <v>4.2192435567146309E-2</v>
      </c>
      <c r="T48" s="8">
        <v>0.49304602125315133</v>
      </c>
      <c r="U48" s="8">
        <v>0.47000912198139916</v>
      </c>
      <c r="V48" s="8">
        <v>2.6152984288354504E-2</v>
      </c>
      <c r="W48" s="8">
        <v>0.10726865424700575</v>
      </c>
      <c r="X48" s="8">
        <v>0.32164321901307391</v>
      </c>
      <c r="Y48" s="8">
        <v>7.4926020470166471E-2</v>
      </c>
    </row>
    <row r="49" spans="1:25" x14ac:dyDescent="0.35">
      <c r="A49" s="2">
        <v>2025</v>
      </c>
      <c r="B49" s="12">
        <v>0.18937595979338268</v>
      </c>
      <c r="C49" s="12">
        <v>0.7631927963143933</v>
      </c>
      <c r="D49" s="8">
        <v>4.7431243892223918E-2</v>
      </c>
      <c r="E49" s="8">
        <v>5.6534090909090756E-2</v>
      </c>
      <c r="F49" s="8">
        <v>4.914772727272728E-2</v>
      </c>
      <c r="G49" s="8">
        <v>0.85153409090909082</v>
      </c>
      <c r="H49" s="8">
        <v>3.8636363636363712E-2</v>
      </c>
      <c r="I49" s="8">
        <v>5.0000000000000001E-3</v>
      </c>
      <c r="J49" s="8">
        <v>0.38744939271255063</v>
      </c>
      <c r="K49" s="8">
        <v>0.12348178137651825</v>
      </c>
      <c r="L49" s="8">
        <v>5.9514170040485835E-2</v>
      </c>
      <c r="M49" s="8">
        <v>7.0040485829959517E-2</v>
      </c>
      <c r="N49" s="8">
        <v>0.32955465587044541</v>
      </c>
      <c r="O49" s="8">
        <v>2.9959514170040426E-2</v>
      </c>
      <c r="P49" s="8">
        <v>0.21002132196162046</v>
      </c>
      <c r="Q49" s="8">
        <v>4.0511727078891273E-2</v>
      </c>
      <c r="R49" s="8">
        <v>0.22601279317697223</v>
      </c>
      <c r="S49" s="8">
        <v>3.7313432835820892E-2</v>
      </c>
      <c r="T49" s="8">
        <v>0.48614072494669508</v>
      </c>
      <c r="U49" s="8">
        <v>0.48863357599164592</v>
      </c>
      <c r="V49" s="8">
        <v>2.8144146340248744E-2</v>
      </c>
      <c r="W49" s="8">
        <v>0.12520102311758763</v>
      </c>
      <c r="X49" s="8">
        <v>0.30225847576921278</v>
      </c>
      <c r="Y49" s="8">
        <v>5.5762778781304694E-2</v>
      </c>
    </row>
    <row r="50" spans="1:25" x14ac:dyDescent="0.35">
      <c r="A50" s="2">
        <v>2026</v>
      </c>
      <c r="B50" s="12">
        <v>0.18937595979338268</v>
      </c>
      <c r="C50" s="12">
        <v>0.7631927963143933</v>
      </c>
      <c r="D50" s="8">
        <v>4.7431243892223918E-2</v>
      </c>
      <c r="E50" s="8">
        <v>6.8356330465908291E-2</v>
      </c>
      <c r="F50" s="8">
        <v>5.8657121413313341E-2</v>
      </c>
      <c r="G50" s="8">
        <v>0.81906783672998074</v>
      </c>
      <c r="H50" s="8">
        <v>4.8611512037411299E-2</v>
      </c>
      <c r="I50" s="8">
        <v>6.0000000000000001E-3</v>
      </c>
      <c r="J50" s="8">
        <v>0.39026382422608841</v>
      </c>
      <c r="K50" s="8">
        <v>0.12162051784693297</v>
      </c>
      <c r="L50" s="8">
        <v>5.8564077432001968E-2</v>
      </c>
      <c r="M50" s="8">
        <v>6.7630482724822361E-2</v>
      </c>
      <c r="N50" s="8">
        <v>0.32875929102344204</v>
      </c>
      <c r="O50" s="8">
        <v>3.316180674671234E-2</v>
      </c>
      <c r="P50" s="8">
        <v>0.21290838972567852</v>
      </c>
      <c r="Q50" s="8">
        <v>4.2057774867205154E-2</v>
      </c>
      <c r="R50" s="8">
        <v>0.23917630793858691</v>
      </c>
      <c r="S50" s="8">
        <v>3.2598413737902933E-2</v>
      </c>
      <c r="T50" s="8">
        <v>0.47325911373062651</v>
      </c>
      <c r="U50" s="8">
        <v>0.49254797385357885</v>
      </c>
      <c r="V50" s="8">
        <v>2.7473652967542918E-2</v>
      </c>
      <c r="W50" s="8">
        <v>0.12483460563473953</v>
      </c>
      <c r="X50" s="8">
        <v>0.29058731962690665</v>
      </c>
      <c r="Y50" s="8">
        <v>6.455644791723171E-2</v>
      </c>
    </row>
    <row r="51" spans="1:25" x14ac:dyDescent="0.35">
      <c r="A51" s="2">
        <v>2027</v>
      </c>
      <c r="B51" s="12">
        <v>0.18937595979338268</v>
      </c>
      <c r="C51" s="12">
        <v>0.7631927963143933</v>
      </c>
      <c r="D51" s="8">
        <v>4.7431243892223911E-2</v>
      </c>
      <c r="E51" s="8">
        <v>8.056566130735815E-2</v>
      </c>
      <c r="F51" s="8">
        <v>6.8477878183311858E-2</v>
      </c>
      <c r="G51" s="8">
        <v>0.7855712944490082</v>
      </c>
      <c r="H51" s="8">
        <v>5.8913273090012971E-2</v>
      </c>
      <c r="I51" s="8">
        <v>7.000000000000001E-3</v>
      </c>
      <c r="J51" s="8">
        <v>0.39312788398154253</v>
      </c>
      <c r="K51" s="8">
        <v>0.11972643375082402</v>
      </c>
      <c r="L51" s="8">
        <v>5.7597231377719188E-2</v>
      </c>
      <c r="M51" s="8">
        <v>6.51779828609097E-2</v>
      </c>
      <c r="N51" s="8">
        <v>0.32794990112063288</v>
      </c>
      <c r="O51" s="8">
        <v>3.642056690837172E-2</v>
      </c>
      <c r="P51" s="8">
        <v>0.21593619558735835</v>
      </c>
      <c r="Q51" s="8">
        <v>4.3679189028026283E-2</v>
      </c>
      <c r="R51" s="8">
        <v>0.25298151460942159</v>
      </c>
      <c r="S51" s="8">
        <v>2.765354800238521E-2</v>
      </c>
      <c r="T51" s="8">
        <v>0.45974955277280871</v>
      </c>
      <c r="U51" s="8">
        <v>0.49661889406445581</v>
      </c>
      <c r="V51" s="8">
        <v>2.6776349035116557E-2</v>
      </c>
      <c r="W51" s="8">
        <v>0.12445353646671978</v>
      </c>
      <c r="X51" s="8">
        <v>0.27844947694973105</v>
      </c>
      <c r="Y51" s="8">
        <v>7.3701743483976359E-2</v>
      </c>
    </row>
    <row r="52" spans="1:25" x14ac:dyDescent="0.35">
      <c r="A52" s="2">
        <v>2028</v>
      </c>
      <c r="B52" s="12">
        <v>0.1893759597933827</v>
      </c>
      <c r="C52" s="12">
        <v>0.7631927963143933</v>
      </c>
      <c r="D52" s="8">
        <v>4.7431243892223911E-2</v>
      </c>
      <c r="E52" s="8">
        <v>9.3181411441865883E-2</v>
      </c>
      <c r="F52" s="8">
        <v>7.8625544353636057E-2</v>
      </c>
      <c r="G52" s="8">
        <v>0.75099302034242077</v>
      </c>
      <c r="H52" s="8">
        <v>6.9557955019984546E-2</v>
      </c>
      <c r="I52" s="8">
        <v>8.0000000000000002E-3</v>
      </c>
      <c r="J52" s="8">
        <v>0.39604289633385981</v>
      </c>
      <c r="K52" s="8">
        <v>0.11779865325463466</v>
      </c>
      <c r="L52" s="8">
        <v>5.6613184803391815E-2</v>
      </c>
      <c r="M52" s="8">
        <v>6.2681852190539553E-2</v>
      </c>
      <c r="N52" s="8">
        <v>0.32712611189625085</v>
      </c>
      <c r="O52" s="8">
        <v>3.9737301521323397E-2</v>
      </c>
      <c r="P52" s="8">
        <v>0.21911528764611501</v>
      </c>
      <c r="Q52" s="8">
        <v>4.5381618152647324E-2</v>
      </c>
      <c r="R52" s="8">
        <v>0.26747650699060288</v>
      </c>
      <c r="S52" s="8">
        <v>2.2461608984643593E-2</v>
      </c>
      <c r="T52" s="8">
        <v>0.44556497822599145</v>
      </c>
      <c r="U52" s="8">
        <v>0.5008559162799493</v>
      </c>
      <c r="V52" s="8">
        <v>2.6050593653139918E-2</v>
      </c>
      <c r="W52" s="8">
        <v>0.12405691888472314</v>
      </c>
      <c r="X52" s="8">
        <v>0.26581638506697991</v>
      </c>
      <c r="Y52" s="8">
        <v>8.3220186115207234E-2</v>
      </c>
    </row>
    <row r="53" spans="1:25" x14ac:dyDescent="0.35">
      <c r="A53" s="2">
        <v>2029</v>
      </c>
      <c r="B53" s="12">
        <v>0.1893759597933827</v>
      </c>
      <c r="C53" s="12">
        <v>0.7631927963143933</v>
      </c>
      <c r="D53" s="8">
        <v>4.7431243892223911E-2</v>
      </c>
      <c r="E53" s="8">
        <v>0.10622421742295547</v>
      </c>
      <c r="F53" s="8">
        <v>8.9116719242902293E-2</v>
      </c>
      <c r="G53" s="8">
        <v>0.71527808784275648</v>
      </c>
      <c r="H53" s="8">
        <v>8.0562970152875571E-2</v>
      </c>
      <c r="I53" s="8">
        <v>9.0000000000000011E-3</v>
      </c>
      <c r="J53" s="8">
        <v>0.3990102331823519</v>
      </c>
      <c r="K53" s="8">
        <v>0.11583626908236877</v>
      </c>
      <c r="L53" s="8">
        <v>5.5611474584801215E-2</v>
      </c>
      <c r="M53" s="8">
        <v>6.0140915953699067E-2</v>
      </c>
      <c r="N53" s="8">
        <v>0.32628753564838126</v>
      </c>
      <c r="O53" s="8">
        <v>4.3113571548397844E-2</v>
      </c>
      <c r="P53" s="8">
        <v>0.22245729509481268</v>
      </c>
      <c r="Q53" s="8">
        <v>4.7171289766494359E-2</v>
      </c>
      <c r="R53" s="8">
        <v>0.28271430810217846</v>
      </c>
      <c r="S53" s="8">
        <v>1.7003604450713052E-2</v>
      </c>
      <c r="T53" s="8">
        <v>0.43065350258580182</v>
      </c>
      <c r="U53" s="8">
        <v>0.50526941817589099</v>
      </c>
      <c r="V53" s="8">
        <v>2.5294609239692414E-2</v>
      </c>
      <c r="W53" s="8">
        <v>0.12364378145917342</v>
      </c>
      <c r="X53" s="8">
        <v>0.25265710193359292</v>
      </c>
      <c r="Y53" s="8">
        <v>9.3135089191649589E-2</v>
      </c>
    </row>
    <row r="54" spans="1:25" x14ac:dyDescent="0.35">
      <c r="A54" s="2">
        <v>2030</v>
      </c>
      <c r="B54" s="12">
        <v>0.18937595979338265</v>
      </c>
      <c r="C54" s="12">
        <v>0.76319279631439352</v>
      </c>
      <c r="D54" s="8">
        <v>4.7431243892223925E-2</v>
      </c>
      <c r="E54" s="8">
        <v>0.11971613699475457</v>
      </c>
      <c r="F54" s="8">
        <v>9.99691453255169E-2</v>
      </c>
      <c r="G54" s="8">
        <v>0.67836778771983952</v>
      </c>
      <c r="H54" s="8">
        <v>9.1946929959888929E-2</v>
      </c>
      <c r="I54" s="8">
        <v>1.0000000000000002E-2</v>
      </c>
      <c r="J54" s="8">
        <v>0.40203131612357179</v>
      </c>
      <c r="K54" s="8">
        <v>0.11383834109183248</v>
      </c>
      <c r="L54" s="8">
        <v>5.4591620820990262E-2</v>
      </c>
      <c r="M54" s="8">
        <v>5.7553956834532384E-2</v>
      </c>
      <c r="N54" s="8">
        <v>0.3254337706305544</v>
      </c>
      <c r="O54" s="8">
        <v>4.6550994498518745E-2</v>
      </c>
      <c r="P54" s="8">
        <v>0.22597507036590264</v>
      </c>
      <c r="Q54" s="8">
        <v>4.9055086449537683E-2</v>
      </c>
      <c r="R54" s="8">
        <v>0.29875351829513463</v>
      </c>
      <c r="S54" s="8">
        <v>1.1258544431041415E-2</v>
      </c>
      <c r="T54" s="8">
        <v>0.41495778045838355</v>
      </c>
      <c r="U54" s="8">
        <v>0.50987066031313821</v>
      </c>
      <c r="V54" s="8">
        <v>2.4506466984343053E-2</v>
      </c>
      <c r="W54" s="8">
        <v>0.12321307011572498</v>
      </c>
      <c r="X54" s="8">
        <v>0.23893805309734514</v>
      </c>
      <c r="Y54" s="8">
        <v>0.10347174948944858</v>
      </c>
    </row>
    <row r="55" spans="1:25" x14ac:dyDescent="0.35">
      <c r="A55" s="2">
        <v>2031</v>
      </c>
      <c r="B55" s="12">
        <v>0.18937595979338265</v>
      </c>
      <c r="C55" s="12">
        <v>0.76319279631439352</v>
      </c>
      <c r="D55" s="8">
        <v>4.7431243892223925E-2</v>
      </c>
      <c r="E55" s="8">
        <v>0.11971613699475457</v>
      </c>
      <c r="F55" s="8">
        <v>9.9969145325516887E-2</v>
      </c>
      <c r="G55" s="8">
        <v>0.67836778771983952</v>
      </c>
      <c r="H55" s="8">
        <v>9.1946929959888915E-2</v>
      </c>
      <c r="I55" s="8">
        <v>1.0000000000000002E-2</v>
      </c>
      <c r="J55" s="8">
        <v>0.40203131612357179</v>
      </c>
      <c r="K55" s="8">
        <v>0.11383834109183248</v>
      </c>
      <c r="L55" s="8">
        <v>5.4591620820990262E-2</v>
      </c>
      <c r="M55" s="8">
        <v>5.7553956834532384E-2</v>
      </c>
      <c r="N55" s="8">
        <v>0.3254337706305544</v>
      </c>
      <c r="O55" s="8">
        <v>4.6550994498518745E-2</v>
      </c>
      <c r="P55" s="8">
        <v>0.22597507036590264</v>
      </c>
      <c r="Q55" s="8">
        <v>4.9055086449537683E-2</v>
      </c>
      <c r="R55" s="8">
        <v>0.29875351829513463</v>
      </c>
      <c r="S55" s="8">
        <v>1.1258544431041415E-2</v>
      </c>
      <c r="T55" s="8">
        <v>0.41495778045838355</v>
      </c>
      <c r="U55" s="8">
        <v>0.50987066031313821</v>
      </c>
      <c r="V55" s="8">
        <v>2.4506466984343053E-2</v>
      </c>
      <c r="W55" s="8">
        <v>0.12321307011572498</v>
      </c>
      <c r="X55" s="8">
        <v>0.23893805309734514</v>
      </c>
      <c r="Y55" s="8">
        <v>0.10347174948944858</v>
      </c>
    </row>
    <row r="56" spans="1:25" x14ac:dyDescent="0.35">
      <c r="A56" s="2">
        <v>2032</v>
      </c>
      <c r="B56" s="12">
        <v>0.18937595979338265</v>
      </c>
      <c r="C56" s="12">
        <v>0.76319279631439352</v>
      </c>
      <c r="D56" s="8">
        <v>4.7431243892223925E-2</v>
      </c>
      <c r="E56" s="8">
        <v>0.11971613699475457</v>
      </c>
      <c r="F56" s="8">
        <v>9.99691453255169E-2</v>
      </c>
      <c r="G56" s="8">
        <v>0.67836778771983952</v>
      </c>
      <c r="H56" s="8">
        <v>9.1946929959888929E-2</v>
      </c>
      <c r="I56" s="8">
        <v>1.0000000000000002E-2</v>
      </c>
      <c r="J56" s="8">
        <v>0.40203131612357179</v>
      </c>
      <c r="K56" s="8">
        <v>0.11383834109183248</v>
      </c>
      <c r="L56" s="8">
        <v>5.4591620820990262E-2</v>
      </c>
      <c r="M56" s="8">
        <v>5.7553956834532384E-2</v>
      </c>
      <c r="N56" s="8">
        <v>0.3254337706305544</v>
      </c>
      <c r="O56" s="8">
        <v>4.6550994498518745E-2</v>
      </c>
      <c r="P56" s="8">
        <v>0.22597507036590264</v>
      </c>
      <c r="Q56" s="8">
        <v>4.9055086449537683E-2</v>
      </c>
      <c r="R56" s="8">
        <v>0.29875351829513463</v>
      </c>
      <c r="S56" s="8">
        <v>1.1258544431041415E-2</v>
      </c>
      <c r="T56" s="8">
        <v>0.41495778045838355</v>
      </c>
      <c r="U56" s="8">
        <v>0.50987066031313821</v>
      </c>
      <c r="V56" s="8">
        <v>2.4506466984343053E-2</v>
      </c>
      <c r="W56" s="8">
        <v>0.12321307011572498</v>
      </c>
      <c r="X56" s="8">
        <v>0.23893805309734514</v>
      </c>
      <c r="Y56" s="8">
        <v>0.10347174948944858</v>
      </c>
    </row>
    <row r="57" spans="1:25" x14ac:dyDescent="0.35">
      <c r="A57" s="2">
        <v>2033</v>
      </c>
      <c r="B57" s="12">
        <v>0.18937595979338265</v>
      </c>
      <c r="C57" s="12">
        <v>0.76319279631439352</v>
      </c>
      <c r="D57" s="8">
        <v>4.7431243892223925E-2</v>
      </c>
      <c r="E57" s="8">
        <v>0.11971613699475457</v>
      </c>
      <c r="F57" s="8">
        <v>9.9969145325516887E-2</v>
      </c>
      <c r="G57" s="8">
        <v>0.67836778771983952</v>
      </c>
      <c r="H57" s="8">
        <v>9.1946929959888929E-2</v>
      </c>
      <c r="I57" s="8">
        <v>1.0000000000000002E-2</v>
      </c>
      <c r="J57" s="8">
        <v>0.40203131612357179</v>
      </c>
      <c r="K57" s="8">
        <v>0.11383834109183248</v>
      </c>
      <c r="L57" s="8">
        <v>5.4591620820990262E-2</v>
      </c>
      <c r="M57" s="8">
        <v>5.7553956834532384E-2</v>
      </c>
      <c r="N57" s="8">
        <v>0.3254337706305544</v>
      </c>
      <c r="O57" s="8">
        <v>4.6550994498518745E-2</v>
      </c>
      <c r="P57" s="8">
        <v>0.22597507036590264</v>
      </c>
      <c r="Q57" s="8">
        <v>4.9055086449537683E-2</v>
      </c>
      <c r="R57" s="8">
        <v>0.29875351829513463</v>
      </c>
      <c r="S57" s="8">
        <v>1.1258544431041415E-2</v>
      </c>
      <c r="T57" s="8">
        <v>0.41495778045838355</v>
      </c>
      <c r="U57" s="8">
        <v>0.50987066031313821</v>
      </c>
      <c r="V57" s="8">
        <v>2.4506466984343053E-2</v>
      </c>
      <c r="W57" s="8">
        <v>0.12321307011572498</v>
      </c>
      <c r="X57" s="8">
        <v>0.23893805309734514</v>
      </c>
      <c r="Y57" s="8">
        <v>0.10347174948944858</v>
      </c>
    </row>
    <row r="58" spans="1:25" x14ac:dyDescent="0.35">
      <c r="A58" s="2">
        <v>2034</v>
      </c>
      <c r="B58" s="12">
        <v>0.18937595979338265</v>
      </c>
      <c r="C58" s="12">
        <v>0.76319279631439352</v>
      </c>
      <c r="D58" s="8">
        <v>4.7431243892223925E-2</v>
      </c>
      <c r="E58" s="8">
        <v>0.11971613699475456</v>
      </c>
      <c r="F58" s="8">
        <v>9.9969145325516887E-2</v>
      </c>
      <c r="G58" s="8">
        <v>0.67836778771983952</v>
      </c>
      <c r="H58" s="8">
        <v>9.1946929959888929E-2</v>
      </c>
      <c r="I58" s="8">
        <v>1.0000000000000002E-2</v>
      </c>
      <c r="J58" s="8">
        <v>0.40203131612357179</v>
      </c>
      <c r="K58" s="8">
        <v>0.11383834109183248</v>
      </c>
      <c r="L58" s="8">
        <v>5.4591620820990262E-2</v>
      </c>
      <c r="M58" s="8">
        <v>5.7553956834532384E-2</v>
      </c>
      <c r="N58" s="8">
        <v>0.3254337706305544</v>
      </c>
      <c r="O58" s="8">
        <v>4.6550994498518745E-2</v>
      </c>
      <c r="P58" s="8">
        <v>0.22597507036590264</v>
      </c>
      <c r="Q58" s="8">
        <v>4.9055086449537683E-2</v>
      </c>
      <c r="R58" s="8">
        <v>0.29875351829513463</v>
      </c>
      <c r="S58" s="8">
        <v>1.1258544431041415E-2</v>
      </c>
      <c r="T58" s="8">
        <v>0.41495778045838355</v>
      </c>
      <c r="U58" s="8">
        <v>0.50987066031313821</v>
      </c>
      <c r="V58" s="8">
        <v>2.4506466984343053E-2</v>
      </c>
      <c r="W58" s="8">
        <v>0.12321307011572498</v>
      </c>
      <c r="X58" s="8">
        <v>0.23893805309734514</v>
      </c>
      <c r="Y58" s="8">
        <v>0.10347174948944858</v>
      </c>
    </row>
    <row r="59" spans="1:25" x14ac:dyDescent="0.35">
      <c r="A59" s="2">
        <v>2035</v>
      </c>
      <c r="B59" s="12">
        <v>0.18937595979338265</v>
      </c>
      <c r="C59" s="12">
        <v>0.76319279631439352</v>
      </c>
      <c r="D59" s="8">
        <v>4.7431243892223925E-2</v>
      </c>
      <c r="E59" s="8">
        <v>0.11971613699475456</v>
      </c>
      <c r="F59" s="8">
        <v>9.9969145325516887E-2</v>
      </c>
      <c r="G59" s="8">
        <v>0.67784879146640553</v>
      </c>
      <c r="H59" s="8">
        <v>9.1876584473225512E-2</v>
      </c>
      <c r="I59" s="8">
        <v>9.9923493381786563E-3</v>
      </c>
      <c r="J59" s="8">
        <v>0.40203131612357179</v>
      </c>
      <c r="K59" s="8">
        <v>0.11383834109183248</v>
      </c>
      <c r="L59" s="8">
        <v>5.4591620820990262E-2</v>
      </c>
      <c r="M59" s="8">
        <v>5.7553956834532384E-2</v>
      </c>
      <c r="N59" s="8">
        <v>0.3254337706305544</v>
      </c>
      <c r="O59" s="8">
        <v>4.6550994498518745E-2</v>
      </c>
      <c r="P59" s="8">
        <v>0.22597507036590264</v>
      </c>
      <c r="Q59" s="8">
        <v>4.9055086449537683E-2</v>
      </c>
      <c r="R59" s="8">
        <v>0.29875351829513463</v>
      </c>
      <c r="S59" s="8">
        <v>1.1258544431041415E-2</v>
      </c>
      <c r="T59" s="8">
        <v>0.41495778045838355</v>
      </c>
      <c r="U59" s="8">
        <v>0.50987066031313821</v>
      </c>
      <c r="V59" s="8">
        <v>2.4506466984343053E-2</v>
      </c>
      <c r="W59" s="8">
        <v>0.12321307011572498</v>
      </c>
      <c r="X59" s="8">
        <v>0.23893805309734514</v>
      </c>
      <c r="Y59" s="8">
        <v>0.10347174948944858</v>
      </c>
    </row>
    <row r="60" spans="1:25" x14ac:dyDescent="0.35">
      <c r="A60" s="2">
        <v>2036</v>
      </c>
      <c r="B60" s="12">
        <v>0.18937595979338265</v>
      </c>
      <c r="C60" s="12">
        <v>0.76319279631439352</v>
      </c>
      <c r="D60" s="8">
        <v>4.7431243892223925E-2</v>
      </c>
      <c r="E60" s="8">
        <v>0.11971613699475457</v>
      </c>
      <c r="F60" s="8">
        <v>9.9969145325516873E-2</v>
      </c>
      <c r="G60" s="8">
        <v>0.6345597188213935</v>
      </c>
      <c r="H60" s="8">
        <v>8.6009122305102478E-2</v>
      </c>
      <c r="I60" s="8">
        <v>5.974587655323247E-2</v>
      </c>
      <c r="J60" s="8">
        <v>0.40203131612357179</v>
      </c>
      <c r="K60" s="8">
        <v>0.11383834109183248</v>
      </c>
      <c r="L60" s="8">
        <v>5.4591620820990262E-2</v>
      </c>
      <c r="M60" s="8">
        <v>5.7553956834532384E-2</v>
      </c>
      <c r="N60" s="8">
        <v>0.3254337706305544</v>
      </c>
      <c r="O60" s="8">
        <v>4.6550994498518745E-2</v>
      </c>
      <c r="P60" s="8">
        <v>0.22597507036590264</v>
      </c>
      <c r="Q60" s="8">
        <v>4.9055086449537683E-2</v>
      </c>
      <c r="R60" s="8">
        <v>0.29875351829513463</v>
      </c>
      <c r="S60" s="8">
        <v>1.1258544431041415E-2</v>
      </c>
      <c r="T60" s="8">
        <v>0.41495778045838355</v>
      </c>
      <c r="U60" s="8">
        <v>0.50987066031313821</v>
      </c>
      <c r="V60" s="8">
        <v>2.4506466984343053E-2</v>
      </c>
      <c r="W60" s="8">
        <v>0.12321307011572498</v>
      </c>
      <c r="X60" s="8">
        <v>0.23893805309734514</v>
      </c>
      <c r="Y60" s="8">
        <v>0.10347174948944858</v>
      </c>
    </row>
    <row r="61" spans="1:25" x14ac:dyDescent="0.35">
      <c r="A61" s="2">
        <v>2037</v>
      </c>
      <c r="B61" s="12">
        <v>0.18937595979338265</v>
      </c>
      <c r="C61" s="12">
        <v>0.76319279631439352</v>
      </c>
      <c r="D61" s="8">
        <v>4.7431243892223925E-2</v>
      </c>
      <c r="E61" s="8">
        <v>0.11971613699475459</v>
      </c>
      <c r="F61" s="8">
        <v>9.9969145325516887E-2</v>
      </c>
      <c r="G61" s="8">
        <v>0.5892525570819378</v>
      </c>
      <c r="H61" s="8">
        <v>7.9868125485159799E-2</v>
      </c>
      <c r="I61" s="8">
        <v>0.11119403511263087</v>
      </c>
      <c r="J61" s="8">
        <v>0.40203131612357179</v>
      </c>
      <c r="K61" s="8">
        <v>0.11383834109183248</v>
      </c>
      <c r="L61" s="8">
        <v>5.4591620820990262E-2</v>
      </c>
      <c r="M61" s="8">
        <v>5.7553956834532384E-2</v>
      </c>
      <c r="N61" s="8">
        <v>0.3254337706305544</v>
      </c>
      <c r="O61" s="8">
        <v>4.6550994498518745E-2</v>
      </c>
      <c r="P61" s="8">
        <v>0.22597507036590264</v>
      </c>
      <c r="Q61" s="8">
        <v>4.9055086449537683E-2</v>
      </c>
      <c r="R61" s="8">
        <v>0.29875351829513463</v>
      </c>
      <c r="S61" s="8">
        <v>1.1258544431041415E-2</v>
      </c>
      <c r="T61" s="8">
        <v>0.41495778045838355</v>
      </c>
      <c r="U61" s="8">
        <v>0.50987066031313821</v>
      </c>
      <c r="V61" s="8">
        <v>2.4506466984343053E-2</v>
      </c>
      <c r="W61" s="8">
        <v>0.12321307011572498</v>
      </c>
      <c r="X61" s="8">
        <v>0.23893805309734514</v>
      </c>
      <c r="Y61" s="8">
        <v>0.10347174948944858</v>
      </c>
    </row>
    <row r="62" spans="1:25" x14ac:dyDescent="0.35">
      <c r="A62" s="2">
        <v>2038</v>
      </c>
      <c r="B62" s="12">
        <v>0.18937595979338265</v>
      </c>
      <c r="C62" s="12">
        <v>0.76319279631439352</v>
      </c>
      <c r="D62" s="8">
        <v>4.7431243892223925E-2</v>
      </c>
      <c r="E62" s="8">
        <v>0.11971613699475457</v>
      </c>
      <c r="F62" s="8">
        <v>9.9969145325516887E-2</v>
      </c>
      <c r="G62" s="8">
        <v>0.54236801558346037</v>
      </c>
      <c r="H62" s="8">
        <v>7.3513328380403448E-2</v>
      </c>
      <c r="I62" s="8">
        <v>0.16443337371586461</v>
      </c>
      <c r="J62" s="8">
        <v>0.40203131612357179</v>
      </c>
      <c r="K62" s="8">
        <v>0.11383834109183248</v>
      </c>
      <c r="L62" s="8">
        <v>5.4591620820990262E-2</v>
      </c>
      <c r="M62" s="8">
        <v>5.7553956834532384E-2</v>
      </c>
      <c r="N62" s="8">
        <v>0.3254337706305544</v>
      </c>
      <c r="O62" s="8">
        <v>4.6550994498518745E-2</v>
      </c>
      <c r="P62" s="8">
        <v>0.22597507036590264</v>
      </c>
      <c r="Q62" s="8">
        <v>4.9055086449537683E-2</v>
      </c>
      <c r="R62" s="8">
        <v>0.29875351829513463</v>
      </c>
      <c r="S62" s="8">
        <v>1.1258544431041415E-2</v>
      </c>
      <c r="T62" s="8">
        <v>0.41495778045838355</v>
      </c>
      <c r="U62" s="8">
        <v>0.50987066031313821</v>
      </c>
      <c r="V62" s="8">
        <v>2.4506466984343053E-2</v>
      </c>
      <c r="W62" s="8">
        <v>0.12321307011572498</v>
      </c>
      <c r="X62" s="8">
        <v>0.23893805309734514</v>
      </c>
      <c r="Y62" s="8">
        <v>0.10347174948944858</v>
      </c>
    </row>
    <row r="63" spans="1:25" x14ac:dyDescent="0.35">
      <c r="A63" s="2">
        <v>2039</v>
      </c>
      <c r="B63" s="12">
        <v>0.18937595979338265</v>
      </c>
      <c r="C63" s="12">
        <v>0.76319279631439352</v>
      </c>
      <c r="D63" s="8">
        <v>4.7431243892223925E-2</v>
      </c>
      <c r="E63" s="8">
        <v>0.11971613699475457</v>
      </c>
      <c r="F63" s="8">
        <v>9.9969145325516887E-2</v>
      </c>
      <c r="G63" s="8">
        <v>0.49382225967934529</v>
      </c>
      <c r="H63" s="8">
        <v>6.6933367924190024E-2</v>
      </c>
      <c r="I63" s="8">
        <v>0.21955909007619312</v>
      </c>
      <c r="J63" s="8">
        <v>0.40203131612357179</v>
      </c>
      <c r="K63" s="8">
        <v>0.11383834109183248</v>
      </c>
      <c r="L63" s="8">
        <v>5.4591620820990262E-2</v>
      </c>
      <c r="M63" s="8">
        <v>5.7553956834532384E-2</v>
      </c>
      <c r="N63" s="8">
        <v>0.3254337706305544</v>
      </c>
      <c r="O63" s="8">
        <v>4.6550994498518745E-2</v>
      </c>
      <c r="P63" s="8">
        <v>0.22597507036590264</v>
      </c>
      <c r="Q63" s="8">
        <v>4.9055086449537683E-2</v>
      </c>
      <c r="R63" s="8">
        <v>0.29875351829513463</v>
      </c>
      <c r="S63" s="8">
        <v>1.1258544431041415E-2</v>
      </c>
      <c r="T63" s="8">
        <v>0.41495778045838355</v>
      </c>
      <c r="U63" s="8">
        <v>0.50987066031313821</v>
      </c>
      <c r="V63" s="8">
        <v>2.4506466984343053E-2</v>
      </c>
      <c r="W63" s="8">
        <v>0.12321307011572498</v>
      </c>
      <c r="X63" s="8">
        <v>0.23893805309734514</v>
      </c>
      <c r="Y63" s="8">
        <v>0.10347174948944858</v>
      </c>
    </row>
    <row r="64" spans="1:25" x14ac:dyDescent="0.35">
      <c r="A64" s="2">
        <v>2040</v>
      </c>
      <c r="B64" s="12">
        <v>0.18937595979338265</v>
      </c>
      <c r="C64" s="12">
        <v>0.76319279631439352</v>
      </c>
      <c r="D64" s="8">
        <v>4.7431243892223925E-2</v>
      </c>
      <c r="E64" s="8">
        <v>0.11971613699475456</v>
      </c>
      <c r="F64" s="8">
        <v>9.9969145325516887E-2</v>
      </c>
      <c r="G64" s="8">
        <v>0.44352540671319102</v>
      </c>
      <c r="H64" s="8">
        <v>6.0116061294070718E-2</v>
      </c>
      <c r="I64" s="8">
        <v>0.2766732496724667</v>
      </c>
      <c r="J64" s="8">
        <v>0.40203131612357179</v>
      </c>
      <c r="K64" s="8">
        <v>0.11383834109183248</v>
      </c>
      <c r="L64" s="8">
        <v>5.4591620820990262E-2</v>
      </c>
      <c r="M64" s="8">
        <v>5.7553956834532384E-2</v>
      </c>
      <c r="N64" s="8">
        <v>0.3254337706305544</v>
      </c>
      <c r="O64" s="8">
        <v>4.6550994498518745E-2</v>
      </c>
      <c r="P64" s="8">
        <v>0.22597507036590264</v>
      </c>
      <c r="Q64" s="8">
        <v>4.9055086449537683E-2</v>
      </c>
      <c r="R64" s="8">
        <v>0.29875351829513463</v>
      </c>
      <c r="S64" s="8">
        <v>1.1258544431041415E-2</v>
      </c>
      <c r="T64" s="8">
        <v>0.41495778045838355</v>
      </c>
      <c r="U64" s="8">
        <v>0.50987066031313821</v>
      </c>
      <c r="V64" s="8">
        <v>2.4506466984343053E-2</v>
      </c>
      <c r="W64" s="8">
        <v>0.12321307011572498</v>
      </c>
      <c r="X64" s="8">
        <v>0.23893805309734514</v>
      </c>
      <c r="Y64" s="8">
        <v>0.10347174948944858</v>
      </c>
    </row>
    <row r="65" spans="1:25" x14ac:dyDescent="0.35">
      <c r="A65" s="2">
        <f>A64+1</f>
        <v>2041</v>
      </c>
      <c r="B65" s="12">
        <v>0.18937595979338265</v>
      </c>
      <c r="C65" s="12">
        <v>0.76319279631439352</v>
      </c>
      <c r="D65" s="8">
        <v>4.7431243892223925E-2</v>
      </c>
      <c r="E65" s="8">
        <v>0.11971613699475459</v>
      </c>
      <c r="F65" s="8">
        <v>9.9969145325516887E-2</v>
      </c>
      <c r="G65" s="8">
        <v>0.39070259155297116</v>
      </c>
      <c r="H65" s="8">
        <v>5.2956382173477284E-2</v>
      </c>
      <c r="I65" s="8">
        <v>0.33665574395328002</v>
      </c>
      <c r="J65" s="8">
        <v>0.40203131612357179</v>
      </c>
      <c r="K65" s="8">
        <v>0.11383834109183248</v>
      </c>
      <c r="L65" s="8">
        <v>5.4591620820990262E-2</v>
      </c>
      <c r="M65" s="8">
        <v>5.7553956834532384E-2</v>
      </c>
      <c r="N65" s="8">
        <v>0.3254337706305544</v>
      </c>
      <c r="O65" s="8">
        <v>4.6550994498518745E-2</v>
      </c>
      <c r="P65" s="8">
        <v>0.22597507036590264</v>
      </c>
      <c r="Q65" s="8">
        <v>4.9055086449537683E-2</v>
      </c>
      <c r="R65" s="8">
        <v>0.29875351829513463</v>
      </c>
      <c r="S65" s="8">
        <v>1.1258544431041415E-2</v>
      </c>
      <c r="T65" s="8">
        <v>0.41495778045838355</v>
      </c>
      <c r="U65" s="8">
        <v>0.50987066031313821</v>
      </c>
      <c r="V65" s="8">
        <v>2.4506466984343053E-2</v>
      </c>
      <c r="W65" s="8">
        <v>0.12321307011572498</v>
      </c>
      <c r="X65" s="8">
        <v>0.23893805309734514</v>
      </c>
      <c r="Y65" s="8">
        <v>0.10347174948944858</v>
      </c>
    </row>
    <row r="66" spans="1:25" x14ac:dyDescent="0.35">
      <c r="A66" s="2">
        <f t="shared" ref="A66:A74" si="13">A65+1</f>
        <v>2042</v>
      </c>
      <c r="B66" s="12">
        <v>0.18937595979338265</v>
      </c>
      <c r="C66" s="12">
        <v>0.76319279631439352</v>
      </c>
      <c r="D66" s="8">
        <v>4.7431243892223925E-2</v>
      </c>
      <c r="E66" s="8">
        <v>0.11971613699475457</v>
      </c>
      <c r="F66" s="8">
        <v>9.9969145325516887E-2</v>
      </c>
      <c r="G66" s="8">
        <v>0.33623247281749413</v>
      </c>
      <c r="H66" s="8">
        <v>4.5573425195062869E-2</v>
      </c>
      <c r="I66" s="8">
        <v>0.39850881966717144</v>
      </c>
      <c r="J66" s="8">
        <v>0.40203131612357179</v>
      </c>
      <c r="K66" s="8">
        <v>0.11383834109183248</v>
      </c>
      <c r="L66" s="8">
        <v>5.4591620820990262E-2</v>
      </c>
      <c r="M66" s="8">
        <v>5.7553956834532384E-2</v>
      </c>
      <c r="N66" s="8">
        <v>0.3254337706305544</v>
      </c>
      <c r="O66" s="8">
        <v>4.6550994498518745E-2</v>
      </c>
      <c r="P66" s="8">
        <v>0.22597507036590264</v>
      </c>
      <c r="Q66" s="8">
        <v>4.9055086449537683E-2</v>
      </c>
      <c r="R66" s="8">
        <v>0.29875351829513463</v>
      </c>
      <c r="S66" s="8">
        <v>1.1258544431041415E-2</v>
      </c>
      <c r="T66" s="8">
        <v>0.41495778045838355</v>
      </c>
      <c r="U66" s="8">
        <v>0.50987066031313821</v>
      </c>
      <c r="V66" s="8">
        <v>2.4506466984343053E-2</v>
      </c>
      <c r="W66" s="8">
        <v>0.12321307011572498</v>
      </c>
      <c r="X66" s="8">
        <v>0.23893805309734514</v>
      </c>
      <c r="Y66" s="8">
        <v>0.10347174948944858</v>
      </c>
    </row>
    <row r="67" spans="1:25" x14ac:dyDescent="0.35">
      <c r="A67" s="2">
        <f t="shared" si="13"/>
        <v>2043</v>
      </c>
      <c r="B67" s="12">
        <v>0.18937595979338265</v>
      </c>
      <c r="C67" s="12">
        <v>0.76319279631439352</v>
      </c>
      <c r="D67" s="8">
        <v>4.7431243892223925E-2</v>
      </c>
      <c r="E67" s="8">
        <v>0.11971613699475457</v>
      </c>
      <c r="F67" s="8">
        <v>9.9969145325516887E-2</v>
      </c>
      <c r="G67" s="8">
        <v>0.28003677206265476</v>
      </c>
      <c r="H67" s="8">
        <v>3.7956580387735389E-2</v>
      </c>
      <c r="I67" s="8">
        <v>0.46232136522933837</v>
      </c>
      <c r="J67" s="8">
        <v>0.40203131612357179</v>
      </c>
      <c r="K67" s="8">
        <v>0.11383834109183248</v>
      </c>
      <c r="L67" s="8">
        <v>5.4591620820990262E-2</v>
      </c>
      <c r="M67" s="8">
        <v>5.7553956834532384E-2</v>
      </c>
      <c r="N67" s="8">
        <v>0.3254337706305544</v>
      </c>
      <c r="O67" s="8">
        <v>4.6550994498518745E-2</v>
      </c>
      <c r="P67" s="8">
        <v>0.22597507036590264</v>
      </c>
      <c r="Q67" s="8">
        <v>4.9055086449537683E-2</v>
      </c>
      <c r="R67" s="8">
        <v>0.29875351829513463</v>
      </c>
      <c r="S67" s="8">
        <v>1.1258544431041415E-2</v>
      </c>
      <c r="T67" s="8">
        <v>0.41495778045838355</v>
      </c>
      <c r="U67" s="8">
        <v>0.50987066031313821</v>
      </c>
      <c r="V67" s="8">
        <v>2.4506466984343053E-2</v>
      </c>
      <c r="W67" s="8">
        <v>0.12321307011572498</v>
      </c>
      <c r="X67" s="8">
        <v>0.23893805309734514</v>
      </c>
      <c r="Y67" s="8">
        <v>0.10347174948944858</v>
      </c>
    </row>
    <row r="68" spans="1:25" x14ac:dyDescent="0.35">
      <c r="A68" s="2">
        <f t="shared" si="13"/>
        <v>2044</v>
      </c>
      <c r="B68" s="12">
        <v>0.18937595979338265</v>
      </c>
      <c r="C68" s="12">
        <v>0.76319279631439352</v>
      </c>
      <c r="D68" s="8">
        <v>4.7431243892223925E-2</v>
      </c>
      <c r="E68" s="8">
        <v>0.11971613699475457</v>
      </c>
      <c r="F68" s="8">
        <v>9.9969145325516887E-2</v>
      </c>
      <c r="G68" s="8">
        <v>0.22203217138868439</v>
      </c>
      <c r="H68" s="8">
        <v>3.0094554725450379E-2</v>
      </c>
      <c r="I68" s="8">
        <v>0.5281879915655936</v>
      </c>
      <c r="J68" s="8">
        <v>0.40203131612357179</v>
      </c>
      <c r="K68" s="8">
        <v>0.11383834109183248</v>
      </c>
      <c r="L68" s="8">
        <v>5.4591620820990262E-2</v>
      </c>
      <c r="M68" s="8">
        <v>5.7553956834532384E-2</v>
      </c>
      <c r="N68" s="8">
        <v>0.3254337706305544</v>
      </c>
      <c r="O68" s="8">
        <v>4.6550994498518745E-2</v>
      </c>
      <c r="P68" s="8">
        <v>0.22597507036590264</v>
      </c>
      <c r="Q68" s="8">
        <v>4.9055086449537683E-2</v>
      </c>
      <c r="R68" s="8">
        <v>0.29875351829513463</v>
      </c>
      <c r="S68" s="8">
        <v>1.1258544431041415E-2</v>
      </c>
      <c r="T68" s="8">
        <v>0.41495778045838355</v>
      </c>
      <c r="U68" s="8">
        <v>0.50987066031313821</v>
      </c>
      <c r="V68" s="8">
        <v>2.4506466984343053E-2</v>
      </c>
      <c r="W68" s="8">
        <v>0.12321307011572498</v>
      </c>
      <c r="X68" s="8">
        <v>0.23893805309734514</v>
      </c>
      <c r="Y68" s="8">
        <v>0.10347174948944858</v>
      </c>
    </row>
    <row r="69" spans="1:25" x14ac:dyDescent="0.35">
      <c r="A69" s="2">
        <f t="shared" si="13"/>
        <v>2045</v>
      </c>
      <c r="B69" s="12">
        <v>0.18937595979338265</v>
      </c>
      <c r="C69" s="12">
        <v>0.76319279631439352</v>
      </c>
      <c r="D69" s="8">
        <v>4.7431243892223925E-2</v>
      </c>
      <c r="E69" s="8">
        <v>0.11971613699475456</v>
      </c>
      <c r="F69" s="8">
        <v>9.9969145325516887E-2</v>
      </c>
      <c r="G69" s="8">
        <v>0.16212990126504168</v>
      </c>
      <c r="H69" s="8">
        <v>2.197531626041346E-2</v>
      </c>
      <c r="I69" s="8">
        <v>0.59620950015427343</v>
      </c>
      <c r="J69" s="8">
        <v>0.40203131612357179</v>
      </c>
      <c r="K69" s="8">
        <v>0.11383834109183248</v>
      </c>
      <c r="L69" s="8">
        <v>5.4591620820990262E-2</v>
      </c>
      <c r="M69" s="8">
        <v>5.7553956834532384E-2</v>
      </c>
      <c r="N69" s="8">
        <v>0.3254337706305544</v>
      </c>
      <c r="O69" s="8">
        <v>4.6550994498518745E-2</v>
      </c>
      <c r="P69" s="8">
        <v>0.22597507036590264</v>
      </c>
      <c r="Q69" s="8">
        <v>4.9055086449537683E-2</v>
      </c>
      <c r="R69" s="8">
        <v>0.29875351829513463</v>
      </c>
      <c r="S69" s="8">
        <v>1.1258544431041415E-2</v>
      </c>
      <c r="T69" s="8">
        <v>0.41495778045838355</v>
      </c>
      <c r="U69" s="8">
        <v>0.50987066031313821</v>
      </c>
      <c r="V69" s="8">
        <v>2.4506466984343053E-2</v>
      </c>
      <c r="W69" s="8">
        <v>0.12321307011572498</v>
      </c>
      <c r="X69" s="8">
        <v>0.23893805309734514</v>
      </c>
      <c r="Y69" s="8">
        <v>0.10347174948944858</v>
      </c>
    </row>
    <row r="70" spans="1:25" x14ac:dyDescent="0.35">
      <c r="A70" s="2">
        <f t="shared" si="13"/>
        <v>2046</v>
      </c>
      <c r="B70" s="12">
        <v>0.18937595979338265</v>
      </c>
      <c r="C70" s="12">
        <v>0.76319279631439352</v>
      </c>
      <c r="D70" s="8">
        <v>4.7431243892223925E-2</v>
      </c>
      <c r="E70" s="8">
        <v>0.11971613699475456</v>
      </c>
      <c r="F70" s="8">
        <v>9.9969145325516887E-2</v>
      </c>
      <c r="G70" s="8">
        <v>0.16212990126504168</v>
      </c>
      <c r="H70" s="8">
        <v>2.197531626041346E-2</v>
      </c>
      <c r="I70" s="8">
        <v>0.59620950015427343</v>
      </c>
      <c r="J70" s="8">
        <v>0.40203131612357179</v>
      </c>
      <c r="K70" s="8">
        <v>0.11383834109183248</v>
      </c>
      <c r="L70" s="8">
        <v>5.4591620820990262E-2</v>
      </c>
      <c r="M70" s="8">
        <v>5.7553956834532384E-2</v>
      </c>
      <c r="N70" s="8">
        <v>0.3254337706305544</v>
      </c>
      <c r="O70" s="8">
        <v>4.6550994498518745E-2</v>
      </c>
      <c r="P70" s="8">
        <v>0.22597507036590264</v>
      </c>
      <c r="Q70" s="8">
        <v>4.9055086449537683E-2</v>
      </c>
      <c r="R70" s="8">
        <v>0.29875351829513463</v>
      </c>
      <c r="S70" s="8">
        <v>1.1258544431041415E-2</v>
      </c>
      <c r="T70" s="8">
        <v>0.41495778045838355</v>
      </c>
      <c r="U70" s="8">
        <v>0.50987066031313821</v>
      </c>
      <c r="V70" s="8">
        <v>2.4506466984343053E-2</v>
      </c>
      <c r="W70" s="8">
        <v>0.12321307011572498</v>
      </c>
      <c r="X70" s="8">
        <v>0.23893805309734514</v>
      </c>
      <c r="Y70" s="8">
        <v>0.10347174948944858</v>
      </c>
    </row>
    <row r="71" spans="1:25" x14ac:dyDescent="0.35">
      <c r="A71" s="2">
        <f t="shared" si="13"/>
        <v>2047</v>
      </c>
      <c r="B71" s="12">
        <v>0.18937595979338265</v>
      </c>
      <c r="C71" s="12">
        <v>0.76319279631439352</v>
      </c>
      <c r="D71" s="8">
        <v>4.7431243892223925E-2</v>
      </c>
      <c r="E71" s="8">
        <v>0.11971613699475456</v>
      </c>
      <c r="F71" s="8">
        <v>9.9969145325516887E-2</v>
      </c>
      <c r="G71" s="8">
        <v>0.16212990126504168</v>
      </c>
      <c r="H71" s="8">
        <v>2.197531626041346E-2</v>
      </c>
      <c r="I71" s="8">
        <v>0.59620950015427343</v>
      </c>
      <c r="J71" s="8">
        <v>0.40203131612357179</v>
      </c>
      <c r="K71" s="8">
        <v>0.11383834109183248</v>
      </c>
      <c r="L71" s="8">
        <v>5.4591620820990262E-2</v>
      </c>
      <c r="M71" s="8">
        <v>5.7553956834532384E-2</v>
      </c>
      <c r="N71" s="8">
        <v>0.3254337706305544</v>
      </c>
      <c r="O71" s="8">
        <v>4.6550994498518745E-2</v>
      </c>
      <c r="P71" s="8">
        <v>0.22597507036590264</v>
      </c>
      <c r="Q71" s="8">
        <v>4.9055086449537683E-2</v>
      </c>
      <c r="R71" s="8">
        <v>0.29875351829513463</v>
      </c>
      <c r="S71" s="8">
        <v>1.1258544431041415E-2</v>
      </c>
      <c r="T71" s="8">
        <v>0.41495778045838355</v>
      </c>
      <c r="U71" s="8">
        <v>0.50987066031313821</v>
      </c>
      <c r="V71" s="8">
        <v>2.4506466984343053E-2</v>
      </c>
      <c r="W71" s="8">
        <v>0.12321307011572498</v>
      </c>
      <c r="X71" s="8">
        <v>0.23893805309734514</v>
      </c>
      <c r="Y71" s="8">
        <v>0.10347174948944858</v>
      </c>
    </row>
    <row r="72" spans="1:25" x14ac:dyDescent="0.35">
      <c r="A72" s="2">
        <f t="shared" si="13"/>
        <v>2048</v>
      </c>
      <c r="B72" s="12">
        <v>0.18937595979338265</v>
      </c>
      <c r="C72" s="12">
        <v>0.76319279631439352</v>
      </c>
      <c r="D72" s="8">
        <v>4.7431243892223925E-2</v>
      </c>
      <c r="E72" s="8">
        <v>0.11971613699475456</v>
      </c>
      <c r="F72" s="8">
        <v>9.9969145325516887E-2</v>
      </c>
      <c r="G72" s="8">
        <v>0.16212990126504168</v>
      </c>
      <c r="H72" s="8">
        <v>2.197531626041346E-2</v>
      </c>
      <c r="I72" s="8">
        <v>0.59620950015427343</v>
      </c>
      <c r="J72" s="8">
        <v>0.40203131612357179</v>
      </c>
      <c r="K72" s="8">
        <v>0.11383834109183248</v>
      </c>
      <c r="L72" s="8">
        <v>5.4591620820990262E-2</v>
      </c>
      <c r="M72" s="8">
        <v>5.7553956834532384E-2</v>
      </c>
      <c r="N72" s="8">
        <v>0.3254337706305544</v>
      </c>
      <c r="O72" s="8">
        <v>4.6550994498518745E-2</v>
      </c>
      <c r="P72" s="8">
        <v>0.22597507036590264</v>
      </c>
      <c r="Q72" s="8">
        <v>4.9055086449537683E-2</v>
      </c>
      <c r="R72" s="8">
        <v>0.29875351829513463</v>
      </c>
      <c r="S72" s="8">
        <v>1.1258544431041415E-2</v>
      </c>
      <c r="T72" s="8">
        <v>0.41495778045838355</v>
      </c>
      <c r="U72" s="8">
        <v>0.50987066031313821</v>
      </c>
      <c r="V72" s="8">
        <v>2.4506466984343053E-2</v>
      </c>
      <c r="W72" s="8">
        <v>0.12321307011572498</v>
      </c>
      <c r="X72" s="8">
        <v>0.23893805309734514</v>
      </c>
      <c r="Y72" s="8">
        <v>0.10347174948944858</v>
      </c>
    </row>
    <row r="73" spans="1:25" x14ac:dyDescent="0.35">
      <c r="A73" s="2">
        <f t="shared" si="13"/>
        <v>2049</v>
      </c>
      <c r="B73" s="12">
        <v>0.18937595979338265</v>
      </c>
      <c r="C73" s="12">
        <v>0.76319279631439352</v>
      </c>
      <c r="D73" s="8">
        <v>4.7431243892223925E-2</v>
      </c>
      <c r="E73" s="8">
        <v>0.11971613699475456</v>
      </c>
      <c r="F73" s="8">
        <v>9.9969145325516887E-2</v>
      </c>
      <c r="G73" s="8">
        <v>0.16212990126504168</v>
      </c>
      <c r="H73" s="8">
        <v>2.197531626041346E-2</v>
      </c>
      <c r="I73" s="8">
        <v>0.59620950015427343</v>
      </c>
      <c r="J73" s="8">
        <v>0.40203131612357179</v>
      </c>
      <c r="K73" s="8">
        <v>0.11383834109183248</v>
      </c>
      <c r="L73" s="8">
        <v>5.4591620820990262E-2</v>
      </c>
      <c r="M73" s="8">
        <v>5.7553956834532384E-2</v>
      </c>
      <c r="N73" s="8">
        <v>0.3254337706305544</v>
      </c>
      <c r="O73" s="8">
        <v>4.6550994498518745E-2</v>
      </c>
      <c r="P73" s="8">
        <v>0.22597507036590264</v>
      </c>
      <c r="Q73" s="8">
        <v>4.9055086449537683E-2</v>
      </c>
      <c r="R73" s="8">
        <v>0.29875351829513463</v>
      </c>
      <c r="S73" s="8">
        <v>1.1258544431041415E-2</v>
      </c>
      <c r="T73" s="8">
        <v>0.41495778045838355</v>
      </c>
      <c r="U73" s="8">
        <v>0.50987066031313821</v>
      </c>
      <c r="V73" s="8">
        <v>2.4506466984343053E-2</v>
      </c>
      <c r="W73" s="8">
        <v>0.12321307011572498</v>
      </c>
      <c r="X73" s="8">
        <v>0.23893805309734514</v>
      </c>
      <c r="Y73" s="8">
        <v>0.10347174948944858</v>
      </c>
    </row>
    <row r="74" spans="1:25" x14ac:dyDescent="0.35">
      <c r="A74" s="2">
        <f t="shared" si="13"/>
        <v>2050</v>
      </c>
      <c r="B74" s="12">
        <v>0.18937595979338265</v>
      </c>
      <c r="C74" s="12">
        <v>0.76319279631439352</v>
      </c>
      <c r="D74" s="8">
        <v>4.7431243892223925E-2</v>
      </c>
      <c r="E74" s="8">
        <v>0.11971613699475456</v>
      </c>
      <c r="F74" s="8">
        <v>9.9969145325516887E-2</v>
      </c>
      <c r="G74" s="8">
        <v>0.16212990126504168</v>
      </c>
      <c r="H74" s="8">
        <v>2.197531626041346E-2</v>
      </c>
      <c r="I74" s="8">
        <v>0.59620950015427343</v>
      </c>
      <c r="J74" s="8">
        <v>0.40203131612357179</v>
      </c>
      <c r="K74" s="8">
        <v>0.11383834109183248</v>
      </c>
      <c r="L74" s="8">
        <v>5.4591620820990262E-2</v>
      </c>
      <c r="M74" s="8">
        <v>5.7553956834532384E-2</v>
      </c>
      <c r="N74" s="8">
        <v>0.3254337706305544</v>
      </c>
      <c r="O74" s="8">
        <v>4.6550994498518745E-2</v>
      </c>
      <c r="P74" s="8">
        <v>0.22597507036590264</v>
      </c>
      <c r="Q74" s="8">
        <v>4.9055086449537683E-2</v>
      </c>
      <c r="R74" s="8">
        <v>0.29875351829513463</v>
      </c>
      <c r="S74" s="8">
        <v>1.1258544431041415E-2</v>
      </c>
      <c r="T74" s="8">
        <v>0.41495778045838355</v>
      </c>
      <c r="U74" s="8">
        <v>0.50987066031313821</v>
      </c>
      <c r="V74" s="8">
        <v>2.4506466984343053E-2</v>
      </c>
      <c r="W74" s="8">
        <v>0.12321307011572498</v>
      </c>
      <c r="X74" s="8">
        <v>0.23893805309734514</v>
      </c>
      <c r="Y74" s="8">
        <v>0.10347174948944858</v>
      </c>
    </row>
  </sheetData>
  <mergeCells count="11">
    <mergeCell ref="H8:I8"/>
    <mergeCell ref="B3:D3"/>
    <mergeCell ref="E3:I3"/>
    <mergeCell ref="J3:O3"/>
    <mergeCell ref="P3:T3"/>
    <mergeCell ref="U3:Y3"/>
    <mergeCell ref="B42:D42"/>
    <mergeCell ref="E42:I42"/>
    <mergeCell ref="J42:O42"/>
    <mergeCell ref="P42:T42"/>
    <mergeCell ref="U42:Y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9083-D707-44E8-A190-A1A15436DB93}">
  <dimension ref="A1:Y73"/>
  <sheetViews>
    <sheetView zoomScale="55" workbookViewId="0">
      <selection activeCell="H8" sqref="H8"/>
    </sheetView>
  </sheetViews>
  <sheetFormatPr defaultRowHeight="14.5" x14ac:dyDescent="0.35"/>
  <cols>
    <col min="1" max="1" width="28.90625" bestFit="1" customWidth="1"/>
    <col min="2" max="2" width="38.36328125" bestFit="1" customWidth="1"/>
    <col min="3" max="4" width="13.453125" bestFit="1" customWidth="1"/>
    <col min="5" max="5" width="15" bestFit="1" customWidth="1"/>
    <col min="6" max="7" width="12" bestFit="1" customWidth="1"/>
    <col min="8" max="8" width="9.36328125" bestFit="1" customWidth="1"/>
    <col min="9" max="9" width="14.90625" bestFit="1" customWidth="1"/>
    <col min="10" max="10" width="11" bestFit="1" customWidth="1"/>
    <col min="11" max="11" width="12" bestFit="1" customWidth="1"/>
    <col min="12" max="12" width="16.1796875" bestFit="1" customWidth="1"/>
    <col min="13" max="13" width="12" bestFit="1" customWidth="1"/>
    <col min="14" max="14" width="14.36328125" bestFit="1" customWidth="1"/>
    <col min="15" max="15" width="14.90625" bestFit="1" customWidth="1"/>
    <col min="16" max="16" width="12" bestFit="1" customWidth="1"/>
    <col min="17" max="17" width="14.36328125" bestFit="1" customWidth="1"/>
    <col min="18" max="19" width="12" bestFit="1" customWidth="1"/>
    <col min="20" max="20" width="14.90625" bestFit="1" customWidth="1"/>
    <col min="21" max="23" width="12" bestFit="1" customWidth="1"/>
    <col min="24" max="24" width="14.36328125" bestFit="1" customWidth="1"/>
  </cols>
  <sheetData>
    <row r="1" spans="1:25" x14ac:dyDescent="0.35">
      <c r="B1" t="s">
        <v>13</v>
      </c>
      <c r="C1" t="s">
        <v>14</v>
      </c>
    </row>
    <row r="3" spans="1:25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/>
      <c r="J3" s="13" t="s">
        <v>4</v>
      </c>
      <c r="K3" s="13"/>
      <c r="L3" s="13"/>
      <c r="M3" s="13"/>
      <c r="N3" s="13"/>
      <c r="O3" s="13"/>
      <c r="P3" s="13" t="s">
        <v>5</v>
      </c>
      <c r="Q3" s="13"/>
      <c r="R3" s="13"/>
      <c r="S3" s="13"/>
      <c r="T3" s="13"/>
      <c r="U3" s="13" t="s">
        <v>6</v>
      </c>
      <c r="V3" s="13"/>
      <c r="W3" s="13"/>
      <c r="X3" s="13"/>
      <c r="Y3" s="13"/>
    </row>
    <row r="4" spans="1:25" x14ac:dyDescent="0.35">
      <c r="B4" s="6" t="s">
        <v>7</v>
      </c>
      <c r="C4" s="6" t="s">
        <v>8</v>
      </c>
      <c r="D4" s="6" t="s">
        <v>0</v>
      </c>
      <c r="E4" s="6" t="s">
        <v>7</v>
      </c>
      <c r="F4" s="6" t="s">
        <v>9</v>
      </c>
      <c r="G4" s="6" t="s">
        <v>8</v>
      </c>
      <c r="H4" s="6" t="s">
        <v>0</v>
      </c>
      <c r="I4" s="6" t="s">
        <v>1</v>
      </c>
      <c r="J4" s="6" t="s">
        <v>7</v>
      </c>
      <c r="K4" s="6" t="s">
        <v>10</v>
      </c>
      <c r="L4" s="6" t="s">
        <v>8</v>
      </c>
      <c r="M4" s="6" t="s">
        <v>11</v>
      </c>
      <c r="N4" s="6" t="s">
        <v>0</v>
      </c>
      <c r="O4" s="6" t="s">
        <v>12</v>
      </c>
      <c r="P4" s="6" t="s">
        <v>7</v>
      </c>
      <c r="Q4" s="6" t="s">
        <v>10</v>
      </c>
      <c r="R4" s="6" t="s">
        <v>12</v>
      </c>
      <c r="S4" s="6" t="s">
        <v>8</v>
      </c>
      <c r="T4" s="6" t="s">
        <v>0</v>
      </c>
      <c r="U4" s="6" t="s">
        <v>7</v>
      </c>
      <c r="V4" s="6" t="s">
        <v>10</v>
      </c>
      <c r="W4" s="6" t="s">
        <v>8</v>
      </c>
      <c r="X4" s="6" t="s">
        <v>0</v>
      </c>
      <c r="Y4" s="6" t="s">
        <v>12</v>
      </c>
    </row>
    <row r="5" spans="1:25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v>0</v>
      </c>
      <c r="G5">
        <f>(73.338+73.648+65.592)/3</f>
        <v>70.859333333333325</v>
      </c>
      <c r="H5">
        <v>57.631999999999998</v>
      </c>
      <c r="I5">
        <v>0</v>
      </c>
      <c r="J5">
        <v>0</v>
      </c>
      <c r="K5">
        <v>0</v>
      </c>
      <c r="L5">
        <f>(69+72+74+67)/4</f>
        <v>70.5</v>
      </c>
      <c r="M5">
        <f>(95.278+96.1+101+94.676+105.114+108.59)/6</f>
        <v>100.12633333333333</v>
      </c>
      <c r="N5">
        <v>57.631999999999998</v>
      </c>
      <c r="O5">
        <f>(96.52+81.243)/2</f>
        <v>88.881499999999988</v>
      </c>
      <c r="P5">
        <v>0</v>
      </c>
      <c r="Q5">
        <v>0</v>
      </c>
      <c r="R5">
        <f>(96.52+81.243)/2</f>
        <v>88.881499999999988</v>
      </c>
      <c r="S5">
        <f>(73.338+73.648+65.592)/3</f>
        <v>70.859333333333325</v>
      </c>
      <c r="T5">
        <v>57.631999999999998</v>
      </c>
      <c r="U5">
        <v>0</v>
      </c>
      <c r="V5">
        <v>0</v>
      </c>
      <c r="W5">
        <f>(73.338+73.648+65.592)/3</f>
        <v>70.859333333333325</v>
      </c>
      <c r="X5">
        <v>57.631999999999998</v>
      </c>
      <c r="Y5">
        <f>(96.52+81.243)/2</f>
        <v>88.881499999999988</v>
      </c>
    </row>
    <row r="6" spans="1:25" x14ac:dyDescent="0.35">
      <c r="A6" s="2" t="s">
        <v>17</v>
      </c>
      <c r="B6">
        <f t="shared" ref="B6:Y6" si="0">B5/0.278*1000</f>
        <v>0</v>
      </c>
      <c r="C6">
        <f t="shared" si="0"/>
        <v>254889.68824940041</v>
      </c>
      <c r="D6">
        <f t="shared" si="0"/>
        <v>207309.35251798559</v>
      </c>
      <c r="E6">
        <f t="shared" si="0"/>
        <v>0</v>
      </c>
      <c r="F6">
        <f t="shared" si="0"/>
        <v>0</v>
      </c>
      <c r="G6">
        <f t="shared" si="0"/>
        <v>254889.68824940041</v>
      </c>
      <c r="H6">
        <f t="shared" si="0"/>
        <v>207309.35251798559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253597.12230215824</v>
      </c>
      <c r="M6">
        <f t="shared" si="0"/>
        <v>360166.66666666663</v>
      </c>
      <c r="N6">
        <f t="shared" si="0"/>
        <v>207309.35251798559</v>
      </c>
      <c r="O6">
        <f t="shared" si="0"/>
        <v>319717.62589928048</v>
      </c>
      <c r="P6">
        <f t="shared" si="0"/>
        <v>0</v>
      </c>
      <c r="Q6">
        <f t="shared" si="0"/>
        <v>0</v>
      </c>
      <c r="R6">
        <f t="shared" si="0"/>
        <v>319717.62589928048</v>
      </c>
      <c r="S6">
        <f t="shared" si="0"/>
        <v>254889.68824940041</v>
      </c>
      <c r="T6">
        <f t="shared" si="0"/>
        <v>207309.35251798559</v>
      </c>
      <c r="U6">
        <f t="shared" si="0"/>
        <v>0</v>
      </c>
      <c r="V6">
        <f t="shared" si="0"/>
        <v>0</v>
      </c>
      <c r="W6">
        <f t="shared" si="0"/>
        <v>254889.68824940041</v>
      </c>
      <c r="X6">
        <f t="shared" si="0"/>
        <v>207309.35251798559</v>
      </c>
      <c r="Y6">
        <f t="shared" si="0"/>
        <v>319717.62589928048</v>
      </c>
    </row>
    <row r="8" spans="1:25" x14ac:dyDescent="0.35">
      <c r="A8" s="3" t="s">
        <v>15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25" x14ac:dyDescent="0.35">
      <c r="A9" s="8">
        <v>2020</v>
      </c>
      <c r="B9">
        <f>$B$6*B43+$C$6*C43+$D$6*D43</f>
        <v>204362.54109093305</v>
      </c>
      <c r="C9">
        <f t="shared" ref="C9:C29" si="1">E$6*E43+F$6*F43+G$6*G43+H$6*H43</f>
        <v>234526.43392625681</v>
      </c>
      <c r="D9">
        <f t="shared" ref="D9:D29" si="2">I$6*I43+J$6*J43+K$6*K43+L$6*L43+M$6*M43+N$6*N43</f>
        <v>96683.629243125979</v>
      </c>
      <c r="E9">
        <f t="shared" ref="E9:E29" si="3">O$6*O43+P$6*P43+Q$6*Q43+R$6*R43+S$6*S43</f>
        <v>87082.654130565585</v>
      </c>
      <c r="F9">
        <f t="shared" ref="F9:F29" si="4">T$6*T43+U$6*U43+V$6*V43+W$6*W43+X$6*X43</f>
        <v>199417.13469601981</v>
      </c>
    </row>
    <row r="10" spans="1:25" x14ac:dyDescent="0.35">
      <c r="A10" s="8">
        <f t="shared" ref="A10:A39" si="5">A9+1</f>
        <v>2021</v>
      </c>
      <c r="B10">
        <f t="shared" ref="B10:B29" si="6">$B$6*B44+$C$6*C44+$D$6*D44</f>
        <v>204362.54109093305</v>
      </c>
      <c r="C10">
        <f t="shared" si="1"/>
        <v>234526.43392625681</v>
      </c>
      <c r="D10">
        <f t="shared" si="2"/>
        <v>96683.629243125979</v>
      </c>
      <c r="E10">
        <f t="shared" si="3"/>
        <v>87082.654130565585</v>
      </c>
      <c r="F10">
        <f t="shared" si="4"/>
        <v>199417.13469601981</v>
      </c>
    </row>
    <row r="11" spans="1:25" x14ac:dyDescent="0.35">
      <c r="A11" s="8">
        <f t="shared" si="5"/>
        <v>2022</v>
      </c>
      <c r="B11">
        <f t="shared" si="6"/>
        <v>204362.54109093305</v>
      </c>
      <c r="C11">
        <f t="shared" si="1"/>
        <v>234526.43392625681</v>
      </c>
      <c r="D11">
        <f t="shared" si="2"/>
        <v>96683.629243125979</v>
      </c>
      <c r="E11">
        <f t="shared" si="3"/>
        <v>87082.654130565585</v>
      </c>
      <c r="F11">
        <f t="shared" si="4"/>
        <v>199417.13469601981</v>
      </c>
    </row>
    <row r="12" spans="1:25" x14ac:dyDescent="0.35">
      <c r="A12" s="8">
        <f t="shared" si="5"/>
        <v>2023</v>
      </c>
      <c r="B12">
        <f t="shared" si="6"/>
        <v>204362.54109093305</v>
      </c>
      <c r="C12">
        <f t="shared" si="1"/>
        <v>234526.43392625681</v>
      </c>
      <c r="D12">
        <f t="shared" si="2"/>
        <v>96683.629243125979</v>
      </c>
      <c r="E12">
        <f t="shared" si="3"/>
        <v>87082.654130565585</v>
      </c>
      <c r="F12">
        <f t="shared" si="4"/>
        <v>199417.13469601981</v>
      </c>
    </row>
    <row r="13" spans="1:25" x14ac:dyDescent="0.35">
      <c r="A13" s="8">
        <f t="shared" si="5"/>
        <v>2024</v>
      </c>
      <c r="B13">
        <f t="shared" si="6"/>
        <v>204362.54109093305</v>
      </c>
      <c r="C13">
        <f t="shared" si="1"/>
        <v>234526.43392625681</v>
      </c>
      <c r="D13">
        <f t="shared" si="2"/>
        <v>96683.629243125979</v>
      </c>
      <c r="E13">
        <f t="shared" si="3"/>
        <v>87082.654130565585</v>
      </c>
      <c r="F13">
        <f t="shared" si="4"/>
        <v>199417.13469601981</v>
      </c>
    </row>
    <row r="14" spans="1:25" x14ac:dyDescent="0.35">
      <c r="A14" s="8">
        <f t="shared" si="5"/>
        <v>2025</v>
      </c>
      <c r="B14">
        <f t="shared" si="6"/>
        <v>204362.54109093305</v>
      </c>
      <c r="C14">
        <f t="shared" si="1"/>
        <v>234526.43392625681</v>
      </c>
      <c r="D14">
        <f t="shared" si="2"/>
        <v>96683.629243125979</v>
      </c>
      <c r="E14">
        <f t="shared" si="3"/>
        <v>87082.654130565585</v>
      </c>
      <c r="F14">
        <f t="shared" si="4"/>
        <v>199417.13469601981</v>
      </c>
    </row>
    <row r="15" spans="1:25" x14ac:dyDescent="0.35">
      <c r="A15" s="8">
        <f t="shared" si="5"/>
        <v>2026</v>
      </c>
      <c r="B15">
        <f t="shared" si="6"/>
        <v>204362.54109093305</v>
      </c>
      <c r="C15">
        <f t="shared" si="1"/>
        <v>234526.43392625681</v>
      </c>
      <c r="D15">
        <f t="shared" si="2"/>
        <v>96683.629243125979</v>
      </c>
      <c r="E15">
        <f t="shared" si="3"/>
        <v>87082.654130565585</v>
      </c>
      <c r="F15">
        <f t="shared" si="4"/>
        <v>199417.13469601981</v>
      </c>
    </row>
    <row r="16" spans="1:25" x14ac:dyDescent="0.35">
      <c r="A16" s="8">
        <f t="shared" si="5"/>
        <v>2027</v>
      </c>
      <c r="B16">
        <f t="shared" si="6"/>
        <v>204362.54109093305</v>
      </c>
      <c r="C16">
        <f t="shared" si="1"/>
        <v>234526.43392625681</v>
      </c>
      <c r="D16">
        <f t="shared" si="2"/>
        <v>96683.629243125979</v>
      </c>
      <c r="E16">
        <f t="shared" si="3"/>
        <v>87082.654130565585</v>
      </c>
      <c r="F16">
        <f t="shared" si="4"/>
        <v>199417.13469601981</v>
      </c>
    </row>
    <row r="17" spans="1:6" x14ac:dyDescent="0.35">
      <c r="A17" s="8">
        <f t="shared" si="5"/>
        <v>2028</v>
      </c>
      <c r="B17">
        <f t="shared" si="6"/>
        <v>204362.54109093305</v>
      </c>
      <c r="C17">
        <f t="shared" si="1"/>
        <v>234526.43392625681</v>
      </c>
      <c r="D17">
        <f t="shared" si="2"/>
        <v>96683.629243125979</v>
      </c>
      <c r="E17">
        <f t="shared" si="3"/>
        <v>87082.654130565585</v>
      </c>
      <c r="F17">
        <f t="shared" si="4"/>
        <v>199417.13469601981</v>
      </c>
    </row>
    <row r="18" spans="1:6" x14ac:dyDescent="0.35">
      <c r="A18" s="8">
        <f t="shared" si="5"/>
        <v>2029</v>
      </c>
      <c r="B18">
        <f t="shared" si="6"/>
        <v>204362.54109093305</v>
      </c>
      <c r="C18">
        <f t="shared" si="1"/>
        <v>234526.43392625681</v>
      </c>
      <c r="D18">
        <f t="shared" si="2"/>
        <v>96683.629243125979</v>
      </c>
      <c r="E18">
        <f t="shared" si="3"/>
        <v>87082.654130565585</v>
      </c>
      <c r="F18">
        <f t="shared" si="4"/>
        <v>199417.13469601981</v>
      </c>
    </row>
    <row r="19" spans="1:6" x14ac:dyDescent="0.35">
      <c r="A19" s="8">
        <f t="shared" si="5"/>
        <v>2030</v>
      </c>
      <c r="B19">
        <f t="shared" si="6"/>
        <v>204362.54109093305</v>
      </c>
      <c r="C19">
        <f t="shared" si="1"/>
        <v>234526.43392625681</v>
      </c>
      <c r="D19">
        <f t="shared" si="2"/>
        <v>96683.629243125979</v>
      </c>
      <c r="E19">
        <f t="shared" si="3"/>
        <v>87082.654130565585</v>
      </c>
      <c r="F19">
        <f t="shared" si="4"/>
        <v>199417.13469601981</v>
      </c>
    </row>
    <row r="20" spans="1:6" x14ac:dyDescent="0.35">
      <c r="A20" s="8">
        <f t="shared" si="5"/>
        <v>2031</v>
      </c>
      <c r="B20">
        <f t="shared" si="6"/>
        <v>204362.54109093305</v>
      </c>
      <c r="C20">
        <f t="shared" si="1"/>
        <v>234526.43392625681</v>
      </c>
      <c r="D20">
        <f t="shared" si="2"/>
        <v>96683.629243125979</v>
      </c>
      <c r="E20">
        <f t="shared" si="3"/>
        <v>87082.654130565585</v>
      </c>
      <c r="F20">
        <f t="shared" si="4"/>
        <v>199417.13469601981</v>
      </c>
    </row>
    <row r="21" spans="1:6" x14ac:dyDescent="0.35">
      <c r="A21" s="8">
        <f t="shared" si="5"/>
        <v>2032</v>
      </c>
      <c r="B21">
        <f t="shared" si="6"/>
        <v>204362.54109093305</v>
      </c>
      <c r="C21">
        <f t="shared" si="1"/>
        <v>234526.43392625681</v>
      </c>
      <c r="D21">
        <f t="shared" si="2"/>
        <v>96683.629243125979</v>
      </c>
      <c r="E21">
        <f t="shared" si="3"/>
        <v>87082.654130565585</v>
      </c>
      <c r="F21">
        <f t="shared" si="4"/>
        <v>199417.13469601981</v>
      </c>
    </row>
    <row r="22" spans="1:6" x14ac:dyDescent="0.35">
      <c r="A22" s="8">
        <f t="shared" si="5"/>
        <v>2033</v>
      </c>
      <c r="B22">
        <f t="shared" si="6"/>
        <v>204362.54109093305</v>
      </c>
      <c r="C22">
        <f t="shared" si="1"/>
        <v>234526.43392625681</v>
      </c>
      <c r="D22">
        <f t="shared" si="2"/>
        <v>96683.629243125979</v>
      </c>
      <c r="E22">
        <f t="shared" si="3"/>
        <v>87082.654130565585</v>
      </c>
      <c r="F22">
        <f t="shared" si="4"/>
        <v>199417.13469601981</v>
      </c>
    </row>
    <row r="23" spans="1:6" x14ac:dyDescent="0.35">
      <c r="A23" s="8">
        <f t="shared" si="5"/>
        <v>2034</v>
      </c>
      <c r="B23">
        <f t="shared" si="6"/>
        <v>204362.54109093305</v>
      </c>
      <c r="C23">
        <f t="shared" si="1"/>
        <v>234526.43392625681</v>
      </c>
      <c r="D23">
        <f t="shared" si="2"/>
        <v>96683.629243125979</v>
      </c>
      <c r="E23">
        <f t="shared" si="3"/>
        <v>87082.654130565585</v>
      </c>
      <c r="F23">
        <f t="shared" si="4"/>
        <v>199417.13469601981</v>
      </c>
    </row>
    <row r="24" spans="1:6" x14ac:dyDescent="0.35">
      <c r="A24" s="8">
        <f t="shared" si="5"/>
        <v>2035</v>
      </c>
      <c r="B24">
        <f t="shared" si="6"/>
        <v>204362.54109093305</v>
      </c>
      <c r="C24">
        <f t="shared" si="1"/>
        <v>234526.43392625681</v>
      </c>
      <c r="D24">
        <f t="shared" si="2"/>
        <v>96683.629243125979</v>
      </c>
      <c r="E24">
        <f t="shared" si="3"/>
        <v>87082.654130565585</v>
      </c>
      <c r="F24">
        <f t="shared" si="4"/>
        <v>199417.13469601981</v>
      </c>
    </row>
    <row r="25" spans="1:6" x14ac:dyDescent="0.35">
      <c r="A25" s="8">
        <f t="shared" si="5"/>
        <v>2036</v>
      </c>
      <c r="B25">
        <f t="shared" si="6"/>
        <v>204362.54109093305</v>
      </c>
      <c r="C25">
        <f t="shared" si="1"/>
        <v>234526.43392625681</v>
      </c>
      <c r="D25">
        <f t="shared" si="2"/>
        <v>96683.629243125979</v>
      </c>
      <c r="E25">
        <f t="shared" si="3"/>
        <v>87082.654130565585</v>
      </c>
      <c r="F25">
        <f t="shared" si="4"/>
        <v>199417.13469601981</v>
      </c>
    </row>
    <row r="26" spans="1:6" x14ac:dyDescent="0.35">
      <c r="A26" s="8">
        <f t="shared" si="5"/>
        <v>2037</v>
      </c>
      <c r="B26">
        <f t="shared" si="6"/>
        <v>204362.54109093305</v>
      </c>
      <c r="C26">
        <f t="shared" si="1"/>
        <v>234526.43392625681</v>
      </c>
      <c r="D26">
        <f t="shared" si="2"/>
        <v>96683.629243125979</v>
      </c>
      <c r="E26">
        <f t="shared" si="3"/>
        <v>87082.654130565585</v>
      </c>
      <c r="F26">
        <f t="shared" si="4"/>
        <v>199417.13469601981</v>
      </c>
    </row>
    <row r="27" spans="1:6" x14ac:dyDescent="0.35">
      <c r="A27" s="8">
        <f t="shared" si="5"/>
        <v>2038</v>
      </c>
      <c r="B27">
        <f t="shared" si="6"/>
        <v>204362.54109093305</v>
      </c>
      <c r="C27">
        <f t="shared" si="1"/>
        <v>234526.43392625681</v>
      </c>
      <c r="D27">
        <f t="shared" si="2"/>
        <v>96683.629243125979</v>
      </c>
      <c r="E27">
        <f t="shared" si="3"/>
        <v>87082.654130565585</v>
      </c>
      <c r="F27">
        <f t="shared" si="4"/>
        <v>199417.13469601981</v>
      </c>
    </row>
    <row r="28" spans="1:6" x14ac:dyDescent="0.35">
      <c r="A28" s="8">
        <f t="shared" si="5"/>
        <v>2039</v>
      </c>
      <c r="B28">
        <f t="shared" si="6"/>
        <v>204362.54109093305</v>
      </c>
      <c r="C28">
        <f t="shared" si="1"/>
        <v>234526.43392625681</v>
      </c>
      <c r="D28">
        <f t="shared" si="2"/>
        <v>96683.629243125979</v>
      </c>
      <c r="E28">
        <f t="shared" si="3"/>
        <v>87082.654130565585</v>
      </c>
      <c r="F28">
        <f t="shared" si="4"/>
        <v>199417.13469601981</v>
      </c>
    </row>
    <row r="29" spans="1:6" x14ac:dyDescent="0.35">
      <c r="A29" s="8">
        <f t="shared" si="5"/>
        <v>2040</v>
      </c>
      <c r="B29">
        <f t="shared" si="6"/>
        <v>204362.54109093305</v>
      </c>
      <c r="C29">
        <f t="shared" si="1"/>
        <v>234526.43392625681</v>
      </c>
      <c r="D29">
        <f t="shared" si="2"/>
        <v>96683.629243125979</v>
      </c>
      <c r="E29">
        <f t="shared" si="3"/>
        <v>87082.654130565585</v>
      </c>
      <c r="F29">
        <f t="shared" si="4"/>
        <v>199417.13469601981</v>
      </c>
    </row>
    <row r="30" spans="1:6" x14ac:dyDescent="0.35">
      <c r="A30" s="8">
        <f t="shared" si="5"/>
        <v>2041</v>
      </c>
      <c r="B30">
        <f t="shared" ref="B30:B39" si="7">$B$6*B64+$C$6*C64+$D$6*D64</f>
        <v>204362.54109093294</v>
      </c>
      <c r="C30">
        <f t="shared" ref="C30:C39" si="8">E$6*E64+F$6*F64+G$6*G64+H$6*H64</f>
        <v>234526.43392625672</v>
      </c>
      <c r="D30">
        <f t="shared" ref="D30:D39" si="9">I$6*I64+J$6*J64+K$6*K64+L$6*L64+M$6*M64+N$6*N64</f>
        <v>96683.629243126052</v>
      </c>
      <c r="E30">
        <f t="shared" ref="E30:E39" si="10">O$6*O64+P$6*P64+Q$6*Q64+R$6*R64+S$6*S64</f>
        <v>87082.65413056541</v>
      </c>
      <c r="F30">
        <f t="shared" ref="F30:F39" si="11">T$6*T64+U$6*U64+V$6*V64+W$6*W64+X$6*X64</f>
        <v>199417.13469601973</v>
      </c>
    </row>
    <row r="31" spans="1:6" x14ac:dyDescent="0.35">
      <c r="A31" s="8">
        <f t="shared" si="5"/>
        <v>2042</v>
      </c>
      <c r="B31">
        <f t="shared" si="7"/>
        <v>204362.54109093294</v>
      </c>
      <c r="C31">
        <f t="shared" si="8"/>
        <v>234526.43392625672</v>
      </c>
      <c r="D31">
        <f t="shared" si="9"/>
        <v>96683.629243126052</v>
      </c>
      <c r="E31">
        <f t="shared" si="10"/>
        <v>87082.65413056541</v>
      </c>
      <c r="F31">
        <f t="shared" si="11"/>
        <v>199417.13469601973</v>
      </c>
    </row>
    <row r="32" spans="1:6" x14ac:dyDescent="0.35">
      <c r="A32" s="8">
        <f t="shared" si="5"/>
        <v>2043</v>
      </c>
      <c r="B32">
        <f t="shared" si="7"/>
        <v>204362.54109093294</v>
      </c>
      <c r="C32">
        <f t="shared" si="8"/>
        <v>234526.43392625672</v>
      </c>
      <c r="D32">
        <f t="shared" si="9"/>
        <v>96683.629243126052</v>
      </c>
      <c r="E32">
        <f t="shared" si="10"/>
        <v>87082.65413056541</v>
      </c>
      <c r="F32">
        <f t="shared" si="11"/>
        <v>199417.13469601973</v>
      </c>
    </row>
    <row r="33" spans="1:25" x14ac:dyDescent="0.35">
      <c r="A33" s="8">
        <f t="shared" si="5"/>
        <v>2044</v>
      </c>
      <c r="B33">
        <f t="shared" si="7"/>
        <v>204362.54109093294</v>
      </c>
      <c r="C33">
        <f t="shared" si="8"/>
        <v>234526.43392625672</v>
      </c>
      <c r="D33">
        <f t="shared" si="9"/>
        <v>96683.629243126052</v>
      </c>
      <c r="E33">
        <f t="shared" si="10"/>
        <v>87082.65413056541</v>
      </c>
      <c r="F33">
        <f t="shared" si="11"/>
        <v>199417.13469601973</v>
      </c>
    </row>
    <row r="34" spans="1:25" x14ac:dyDescent="0.35">
      <c r="A34" s="8">
        <f t="shared" si="5"/>
        <v>2045</v>
      </c>
      <c r="B34">
        <f t="shared" si="7"/>
        <v>204362.54109093294</v>
      </c>
      <c r="C34">
        <f t="shared" si="8"/>
        <v>234526.43392625672</v>
      </c>
      <c r="D34">
        <f t="shared" si="9"/>
        <v>96683.629243126052</v>
      </c>
      <c r="E34">
        <f t="shared" si="10"/>
        <v>87082.65413056541</v>
      </c>
      <c r="F34">
        <f t="shared" si="11"/>
        <v>199417.13469601973</v>
      </c>
    </row>
    <row r="35" spans="1:25" x14ac:dyDescent="0.35">
      <c r="A35" s="8">
        <f t="shared" si="5"/>
        <v>2046</v>
      </c>
      <c r="B35">
        <f t="shared" si="7"/>
        <v>204362.54109093294</v>
      </c>
      <c r="C35">
        <f t="shared" si="8"/>
        <v>234526.43392625672</v>
      </c>
      <c r="D35">
        <f t="shared" si="9"/>
        <v>96683.629243126052</v>
      </c>
      <c r="E35">
        <f t="shared" si="10"/>
        <v>87082.65413056541</v>
      </c>
      <c r="F35">
        <f t="shared" si="11"/>
        <v>199417.13469601973</v>
      </c>
    </row>
    <row r="36" spans="1:25" x14ac:dyDescent="0.35">
      <c r="A36" s="8">
        <f t="shared" si="5"/>
        <v>2047</v>
      </c>
      <c r="B36">
        <f t="shared" si="7"/>
        <v>204362.54109093294</v>
      </c>
      <c r="C36">
        <f t="shared" si="8"/>
        <v>234526.43392625672</v>
      </c>
      <c r="D36">
        <f t="shared" si="9"/>
        <v>96683.629243126052</v>
      </c>
      <c r="E36">
        <f t="shared" si="10"/>
        <v>87082.65413056541</v>
      </c>
      <c r="F36">
        <f t="shared" si="11"/>
        <v>199417.13469601973</v>
      </c>
    </row>
    <row r="37" spans="1:25" x14ac:dyDescent="0.35">
      <c r="A37" s="8">
        <f t="shared" si="5"/>
        <v>2048</v>
      </c>
      <c r="B37">
        <f t="shared" si="7"/>
        <v>204362.54109093294</v>
      </c>
      <c r="C37">
        <f t="shared" si="8"/>
        <v>234526.43392625672</v>
      </c>
      <c r="D37">
        <f t="shared" si="9"/>
        <v>96683.629243126052</v>
      </c>
      <c r="E37">
        <f t="shared" si="10"/>
        <v>87082.65413056541</v>
      </c>
      <c r="F37">
        <f t="shared" si="11"/>
        <v>199417.13469601973</v>
      </c>
    </row>
    <row r="38" spans="1:25" x14ac:dyDescent="0.35">
      <c r="A38" s="9">
        <f t="shared" si="5"/>
        <v>2049</v>
      </c>
      <c r="B38">
        <f t="shared" si="7"/>
        <v>204362.54109093294</v>
      </c>
      <c r="C38">
        <f t="shared" si="8"/>
        <v>234526.43392625672</v>
      </c>
      <c r="D38">
        <f t="shared" si="9"/>
        <v>96683.629243126052</v>
      </c>
      <c r="E38">
        <f t="shared" si="10"/>
        <v>87082.65413056541</v>
      </c>
      <c r="F38">
        <f t="shared" si="11"/>
        <v>199417.13469601973</v>
      </c>
    </row>
    <row r="39" spans="1:25" x14ac:dyDescent="0.35">
      <c r="A39" s="10">
        <f t="shared" si="5"/>
        <v>2050</v>
      </c>
      <c r="B39">
        <f t="shared" si="7"/>
        <v>204362.54109093294</v>
      </c>
      <c r="C39">
        <f t="shared" si="8"/>
        <v>234526.43392625672</v>
      </c>
      <c r="D39">
        <f t="shared" si="9"/>
        <v>96683.629243126052</v>
      </c>
      <c r="E39">
        <f t="shared" si="10"/>
        <v>87082.65413056541</v>
      </c>
      <c r="F39">
        <f t="shared" si="11"/>
        <v>199417.13469601973</v>
      </c>
    </row>
    <row r="41" spans="1:25" x14ac:dyDescent="0.35">
      <c r="B41" s="13" t="s">
        <v>2</v>
      </c>
      <c r="C41" s="13"/>
      <c r="D41" s="13"/>
      <c r="E41" s="13" t="s">
        <v>3</v>
      </c>
      <c r="F41" s="13"/>
      <c r="G41" s="13"/>
      <c r="H41" s="13"/>
      <c r="I41" s="13" t="s">
        <v>4</v>
      </c>
      <c r="J41" s="13"/>
      <c r="K41" s="13"/>
      <c r="L41" s="13"/>
      <c r="M41" s="13"/>
      <c r="N41" s="13"/>
      <c r="O41" s="13" t="s">
        <v>5</v>
      </c>
      <c r="P41" s="13"/>
      <c r="Q41" s="13"/>
      <c r="R41" s="13"/>
      <c r="S41" s="13"/>
      <c r="T41" s="13" t="s">
        <v>6</v>
      </c>
      <c r="U41" s="13"/>
      <c r="V41" s="13"/>
      <c r="W41" s="13"/>
      <c r="X41" s="13"/>
    </row>
    <row r="42" spans="1:25" x14ac:dyDescent="0.35">
      <c r="B42" s="1" t="s">
        <v>7</v>
      </c>
      <c r="C42" s="1" t="s">
        <v>8</v>
      </c>
      <c r="D42" s="1" t="s">
        <v>0</v>
      </c>
      <c r="E42" s="1" t="s">
        <v>7</v>
      </c>
      <c r="F42" s="1" t="s">
        <v>8</v>
      </c>
      <c r="G42" s="1" t="s">
        <v>0</v>
      </c>
      <c r="H42" s="1" t="s">
        <v>1</v>
      </c>
      <c r="I42" s="1" t="s">
        <v>7</v>
      </c>
      <c r="J42" s="1" t="s">
        <v>10</v>
      </c>
      <c r="K42" s="1" t="s">
        <v>8</v>
      </c>
      <c r="L42" s="1" t="s">
        <v>11</v>
      </c>
      <c r="M42" s="1" t="s">
        <v>0</v>
      </c>
      <c r="N42" s="1" t="s">
        <v>12</v>
      </c>
      <c r="O42" s="1" t="s">
        <v>7</v>
      </c>
      <c r="P42" s="1" t="s">
        <v>10</v>
      </c>
      <c r="Q42" s="1" t="s">
        <v>12</v>
      </c>
      <c r="R42" s="1" t="s">
        <v>8</v>
      </c>
      <c r="S42" s="1" t="s">
        <v>0</v>
      </c>
      <c r="T42" s="1" t="s">
        <v>7</v>
      </c>
      <c r="U42" s="1" t="s">
        <v>10</v>
      </c>
      <c r="V42" s="1" t="s">
        <v>8</v>
      </c>
      <c r="W42" s="1" t="s">
        <v>0</v>
      </c>
      <c r="X42" s="1" t="s">
        <v>12</v>
      </c>
    </row>
    <row r="43" spans="1:25" x14ac:dyDescent="0.35">
      <c r="A43" s="8">
        <v>2020</v>
      </c>
      <c r="B43">
        <v>0.18937725025722213</v>
      </c>
      <c r="C43">
        <v>0.76319057331563145</v>
      </c>
      <c r="D43">
        <v>4.7432176427146464E-2</v>
      </c>
      <c r="E43">
        <v>3.001274344849188E-2</v>
      </c>
      <c r="F43">
        <v>4.3647087577094491E-2</v>
      </c>
      <c r="G43">
        <v>0.8929624524847033</v>
      </c>
      <c r="H43">
        <v>3.3377716489710378E-2</v>
      </c>
      <c r="I43" s="7">
        <v>0</v>
      </c>
      <c r="J43">
        <v>0.43006070554877496</v>
      </c>
      <c r="K43">
        <v>0.11458099314064607</v>
      </c>
      <c r="L43">
        <v>7.4782030304806874E-2</v>
      </c>
      <c r="M43" s="7">
        <v>1.7454289627825418E-2</v>
      </c>
      <c r="N43">
        <v>0.3445704083101046</v>
      </c>
      <c r="O43">
        <v>1.8551573067842046E-2</v>
      </c>
      <c r="P43" s="7">
        <v>0.18571172597225771</v>
      </c>
      <c r="Q43">
        <v>2.8367081657872353E-2</v>
      </c>
      <c r="R43">
        <v>0.20515836529310044</v>
      </c>
      <c r="S43">
        <v>6.1040695112417012E-2</v>
      </c>
      <c r="T43">
        <v>0.51972213196435235</v>
      </c>
      <c r="U43">
        <v>0.39082612967965707</v>
      </c>
      <c r="V43">
        <v>1.7687438434504578E-2</v>
      </c>
      <c r="W43">
        <v>3.1028103761602695E-2</v>
      </c>
      <c r="X43">
        <v>0.40405862696035705</v>
      </c>
      <c r="Y43">
        <v>0.15639970116387852</v>
      </c>
    </row>
    <row r="44" spans="1:25" x14ac:dyDescent="0.35">
      <c r="A44" s="8">
        <f t="shared" ref="A44:A73" si="12">A43+1</f>
        <v>2021</v>
      </c>
      <c r="B44">
        <v>0.18937725025722213</v>
      </c>
      <c r="C44">
        <v>0.76319057331563145</v>
      </c>
      <c r="D44">
        <v>4.7432176427146464E-2</v>
      </c>
      <c r="E44">
        <v>3.001274344849188E-2</v>
      </c>
      <c r="F44">
        <v>4.3647087577094491E-2</v>
      </c>
      <c r="G44">
        <v>0.8929624524847033</v>
      </c>
      <c r="H44">
        <v>3.3377716489710378E-2</v>
      </c>
      <c r="I44" s="7">
        <v>0</v>
      </c>
      <c r="J44">
        <v>0.43006070554877496</v>
      </c>
      <c r="K44">
        <v>0.11458099314064607</v>
      </c>
      <c r="L44">
        <v>7.4782030304806874E-2</v>
      </c>
      <c r="M44" s="7">
        <v>1.7454289627825418E-2</v>
      </c>
      <c r="N44">
        <v>0.3445704083101046</v>
      </c>
      <c r="O44">
        <v>1.8551573067842046E-2</v>
      </c>
      <c r="P44" s="7">
        <v>0.18571172597225771</v>
      </c>
      <c r="Q44">
        <v>2.8367081657872353E-2</v>
      </c>
      <c r="R44">
        <v>0.20515836529310044</v>
      </c>
      <c r="S44">
        <v>6.1040695112417012E-2</v>
      </c>
      <c r="T44">
        <v>0.51972213196435235</v>
      </c>
      <c r="U44">
        <v>0.39082612967965707</v>
      </c>
      <c r="V44">
        <v>1.7687438434504578E-2</v>
      </c>
      <c r="W44">
        <v>3.1028103761602695E-2</v>
      </c>
      <c r="X44">
        <v>0.40405862696035705</v>
      </c>
      <c r="Y44">
        <v>0.15639970116387852</v>
      </c>
    </row>
    <row r="45" spans="1:25" x14ac:dyDescent="0.35">
      <c r="A45" s="8">
        <f t="shared" si="12"/>
        <v>2022</v>
      </c>
      <c r="B45">
        <v>0.18937725025722213</v>
      </c>
      <c r="C45">
        <v>0.76319057331563145</v>
      </c>
      <c r="D45">
        <v>4.7432176427146464E-2</v>
      </c>
      <c r="E45">
        <v>3.001274344849188E-2</v>
      </c>
      <c r="F45">
        <v>4.3647087577094491E-2</v>
      </c>
      <c r="G45">
        <v>0.8929624524847033</v>
      </c>
      <c r="H45">
        <v>3.3377716489710378E-2</v>
      </c>
      <c r="I45" s="7">
        <v>0</v>
      </c>
      <c r="J45">
        <v>0.43006070554877496</v>
      </c>
      <c r="K45">
        <v>0.11458099314064607</v>
      </c>
      <c r="L45">
        <v>7.4782030304806874E-2</v>
      </c>
      <c r="M45" s="7">
        <v>1.7454289627825418E-2</v>
      </c>
      <c r="N45">
        <v>0.3445704083101046</v>
      </c>
      <c r="O45">
        <v>1.8551573067842046E-2</v>
      </c>
      <c r="P45" s="7">
        <v>0.18571172597225771</v>
      </c>
      <c r="Q45">
        <v>2.8367081657872353E-2</v>
      </c>
      <c r="R45">
        <v>0.20515836529310044</v>
      </c>
      <c r="S45">
        <v>6.1040695112417012E-2</v>
      </c>
      <c r="T45">
        <v>0.51972213196435235</v>
      </c>
      <c r="U45">
        <v>0.39082612967965707</v>
      </c>
      <c r="V45">
        <v>1.7687438434504578E-2</v>
      </c>
      <c r="W45">
        <v>3.1028103761602695E-2</v>
      </c>
      <c r="X45">
        <v>0.40405862696035705</v>
      </c>
      <c r="Y45">
        <v>0.15639970116387852</v>
      </c>
    </row>
    <row r="46" spans="1:25" x14ac:dyDescent="0.35">
      <c r="A46" s="8">
        <f t="shared" si="12"/>
        <v>2023</v>
      </c>
      <c r="B46">
        <v>0.18937725025722213</v>
      </c>
      <c r="C46">
        <v>0.76319057331563145</v>
      </c>
      <c r="D46">
        <v>4.7432176427146464E-2</v>
      </c>
      <c r="E46">
        <v>3.001274344849188E-2</v>
      </c>
      <c r="F46">
        <v>4.3647087577094491E-2</v>
      </c>
      <c r="G46">
        <v>0.8929624524847033</v>
      </c>
      <c r="H46">
        <v>3.3377716489710378E-2</v>
      </c>
      <c r="I46" s="7">
        <v>0</v>
      </c>
      <c r="J46">
        <v>0.43006070554877496</v>
      </c>
      <c r="K46">
        <v>0.11458099314064607</v>
      </c>
      <c r="L46">
        <v>7.4782030304806874E-2</v>
      </c>
      <c r="M46" s="7">
        <v>1.7454289627825418E-2</v>
      </c>
      <c r="N46">
        <v>0.3445704083101046</v>
      </c>
      <c r="O46">
        <v>1.8551573067842046E-2</v>
      </c>
      <c r="P46" s="7">
        <v>0.18571172597225771</v>
      </c>
      <c r="Q46">
        <v>2.8367081657872353E-2</v>
      </c>
      <c r="R46">
        <v>0.20515836529310044</v>
      </c>
      <c r="S46">
        <v>6.1040695112417012E-2</v>
      </c>
      <c r="T46">
        <v>0.51972213196435235</v>
      </c>
      <c r="U46">
        <v>0.39082612967965707</v>
      </c>
      <c r="V46">
        <v>1.7687438434504578E-2</v>
      </c>
      <c r="W46">
        <v>3.1028103761602695E-2</v>
      </c>
      <c r="X46">
        <v>0.40405862696035705</v>
      </c>
      <c r="Y46">
        <v>0.15639970116387852</v>
      </c>
    </row>
    <row r="47" spans="1:25" x14ac:dyDescent="0.35">
      <c r="A47" s="8">
        <f t="shared" si="12"/>
        <v>2024</v>
      </c>
      <c r="B47">
        <v>0.18937725025722213</v>
      </c>
      <c r="C47">
        <v>0.76319057331563145</v>
      </c>
      <c r="D47">
        <v>4.7432176427146464E-2</v>
      </c>
      <c r="E47">
        <v>3.001274344849188E-2</v>
      </c>
      <c r="F47">
        <v>4.3647087577094491E-2</v>
      </c>
      <c r="G47">
        <v>0.8929624524847033</v>
      </c>
      <c r="H47">
        <v>3.3377716489710378E-2</v>
      </c>
      <c r="I47" s="7">
        <v>0</v>
      </c>
      <c r="J47">
        <v>0.43006070554877496</v>
      </c>
      <c r="K47">
        <v>0.11458099314064607</v>
      </c>
      <c r="L47">
        <v>7.4782030304806874E-2</v>
      </c>
      <c r="M47" s="7">
        <v>1.7454289627825418E-2</v>
      </c>
      <c r="N47">
        <v>0.3445704083101046</v>
      </c>
      <c r="O47">
        <v>1.8551573067842046E-2</v>
      </c>
      <c r="P47" s="7">
        <v>0.18571172597225771</v>
      </c>
      <c r="Q47">
        <v>2.8367081657872353E-2</v>
      </c>
      <c r="R47">
        <v>0.20515836529310044</v>
      </c>
      <c r="S47">
        <v>6.1040695112417012E-2</v>
      </c>
      <c r="T47">
        <v>0.51972213196435235</v>
      </c>
      <c r="U47">
        <v>0.39082612967965707</v>
      </c>
      <c r="V47">
        <v>1.7687438434504578E-2</v>
      </c>
      <c r="W47">
        <v>3.1028103761602695E-2</v>
      </c>
      <c r="X47">
        <v>0.40405862696035705</v>
      </c>
      <c r="Y47">
        <v>0.15639970116387852</v>
      </c>
    </row>
    <row r="48" spans="1:25" x14ac:dyDescent="0.35">
      <c r="A48" s="8">
        <f t="shared" si="12"/>
        <v>2025</v>
      </c>
      <c r="B48">
        <v>0.18937725025722213</v>
      </c>
      <c r="C48">
        <v>0.76319057331563145</v>
      </c>
      <c r="D48">
        <v>4.7432176427146464E-2</v>
      </c>
      <c r="E48">
        <v>3.001274344849188E-2</v>
      </c>
      <c r="F48">
        <v>4.3647087577094491E-2</v>
      </c>
      <c r="G48">
        <v>0.8929624524847033</v>
      </c>
      <c r="H48">
        <v>3.3377716489710378E-2</v>
      </c>
      <c r="I48" s="7">
        <v>0</v>
      </c>
      <c r="J48">
        <v>0.43006070554877496</v>
      </c>
      <c r="K48">
        <v>0.11458099314064607</v>
      </c>
      <c r="L48">
        <v>7.4782030304806874E-2</v>
      </c>
      <c r="M48" s="7">
        <v>1.7454289627825418E-2</v>
      </c>
      <c r="N48">
        <v>0.3445704083101046</v>
      </c>
      <c r="O48">
        <v>1.8551573067842046E-2</v>
      </c>
      <c r="P48" s="7">
        <v>0.18571172597225771</v>
      </c>
      <c r="Q48">
        <v>2.8367081657872353E-2</v>
      </c>
      <c r="R48">
        <v>0.20515836529310044</v>
      </c>
      <c r="S48">
        <v>6.1040695112417012E-2</v>
      </c>
      <c r="T48">
        <v>0.51972213196435235</v>
      </c>
      <c r="U48">
        <v>0.39082612967965707</v>
      </c>
      <c r="V48">
        <v>1.7687438434504578E-2</v>
      </c>
      <c r="W48">
        <v>3.1028103761602695E-2</v>
      </c>
      <c r="X48">
        <v>0.40405862696035705</v>
      </c>
      <c r="Y48">
        <v>0.15639970116387852</v>
      </c>
    </row>
    <row r="49" spans="1:25" x14ac:dyDescent="0.35">
      <c r="A49" s="8">
        <f t="shared" si="12"/>
        <v>2026</v>
      </c>
      <c r="B49">
        <v>0.18937725025722213</v>
      </c>
      <c r="C49">
        <v>0.76319057331563145</v>
      </c>
      <c r="D49">
        <v>4.7432176427146464E-2</v>
      </c>
      <c r="E49">
        <v>3.001274344849188E-2</v>
      </c>
      <c r="F49">
        <v>4.3647087577094491E-2</v>
      </c>
      <c r="G49">
        <v>0.8929624524847033</v>
      </c>
      <c r="H49">
        <v>3.3377716489710378E-2</v>
      </c>
      <c r="I49" s="7">
        <v>0</v>
      </c>
      <c r="J49">
        <v>0.43006070554877496</v>
      </c>
      <c r="K49">
        <v>0.11458099314064607</v>
      </c>
      <c r="L49">
        <v>7.4782030304806874E-2</v>
      </c>
      <c r="M49" s="7">
        <v>1.7454289627825418E-2</v>
      </c>
      <c r="N49">
        <v>0.3445704083101046</v>
      </c>
      <c r="O49">
        <v>1.8551573067842046E-2</v>
      </c>
      <c r="P49" s="7">
        <v>0.18571172597225771</v>
      </c>
      <c r="Q49">
        <v>2.8367081657872353E-2</v>
      </c>
      <c r="R49">
        <v>0.20515836529310044</v>
      </c>
      <c r="S49">
        <v>6.1040695112417012E-2</v>
      </c>
      <c r="T49">
        <v>0.51972213196435235</v>
      </c>
      <c r="U49">
        <v>0.39082612967965707</v>
      </c>
      <c r="V49">
        <v>1.7687438434504578E-2</v>
      </c>
      <c r="W49">
        <v>3.1028103761602695E-2</v>
      </c>
      <c r="X49">
        <v>0.40405862696035705</v>
      </c>
      <c r="Y49">
        <v>0.15639970116387852</v>
      </c>
    </row>
    <row r="50" spans="1:25" x14ac:dyDescent="0.35">
      <c r="A50" s="8">
        <f t="shared" si="12"/>
        <v>2027</v>
      </c>
      <c r="B50">
        <v>0.18937725025722213</v>
      </c>
      <c r="C50">
        <v>0.76319057331563145</v>
      </c>
      <c r="D50">
        <v>4.7432176427146464E-2</v>
      </c>
      <c r="E50">
        <v>3.001274344849188E-2</v>
      </c>
      <c r="F50">
        <v>4.3647087577094491E-2</v>
      </c>
      <c r="G50">
        <v>0.8929624524847033</v>
      </c>
      <c r="H50">
        <v>3.3377716489710378E-2</v>
      </c>
      <c r="I50" s="7">
        <v>0</v>
      </c>
      <c r="J50">
        <v>0.43006070554877496</v>
      </c>
      <c r="K50">
        <v>0.11458099314064607</v>
      </c>
      <c r="L50">
        <v>7.4782030304806874E-2</v>
      </c>
      <c r="M50" s="7">
        <v>1.7454289627825418E-2</v>
      </c>
      <c r="N50">
        <v>0.3445704083101046</v>
      </c>
      <c r="O50">
        <v>1.8551573067842046E-2</v>
      </c>
      <c r="P50" s="7">
        <v>0.18571172597225771</v>
      </c>
      <c r="Q50">
        <v>2.8367081657872353E-2</v>
      </c>
      <c r="R50">
        <v>0.20515836529310044</v>
      </c>
      <c r="S50">
        <v>6.1040695112417012E-2</v>
      </c>
      <c r="T50">
        <v>0.51972213196435235</v>
      </c>
      <c r="U50">
        <v>0.39082612967965707</v>
      </c>
      <c r="V50">
        <v>1.7687438434504578E-2</v>
      </c>
      <c r="W50">
        <v>3.1028103761602695E-2</v>
      </c>
      <c r="X50">
        <v>0.40405862696035705</v>
      </c>
      <c r="Y50">
        <v>0.15639970116387852</v>
      </c>
    </row>
    <row r="51" spans="1:25" x14ac:dyDescent="0.35">
      <c r="A51" s="8">
        <f t="shared" si="12"/>
        <v>2028</v>
      </c>
      <c r="B51">
        <v>0.18937725025722213</v>
      </c>
      <c r="C51">
        <v>0.76319057331563145</v>
      </c>
      <c r="D51">
        <v>4.7432176427146464E-2</v>
      </c>
      <c r="E51">
        <v>3.001274344849188E-2</v>
      </c>
      <c r="F51">
        <v>4.3647087577094491E-2</v>
      </c>
      <c r="G51">
        <v>0.8929624524847033</v>
      </c>
      <c r="H51">
        <v>3.3377716489710378E-2</v>
      </c>
      <c r="I51" s="7">
        <v>0</v>
      </c>
      <c r="J51">
        <v>0.43006070554877496</v>
      </c>
      <c r="K51">
        <v>0.11458099314064607</v>
      </c>
      <c r="L51">
        <v>7.4782030304806874E-2</v>
      </c>
      <c r="M51" s="7">
        <v>1.7454289627825418E-2</v>
      </c>
      <c r="N51">
        <v>0.3445704083101046</v>
      </c>
      <c r="O51">
        <v>1.8551573067842046E-2</v>
      </c>
      <c r="P51" s="7">
        <v>0.18571172597225771</v>
      </c>
      <c r="Q51">
        <v>2.8367081657872353E-2</v>
      </c>
      <c r="R51">
        <v>0.20515836529310044</v>
      </c>
      <c r="S51">
        <v>6.1040695112417012E-2</v>
      </c>
      <c r="T51">
        <v>0.51972213196435235</v>
      </c>
      <c r="U51">
        <v>0.39082612967965707</v>
      </c>
      <c r="V51">
        <v>1.7687438434504578E-2</v>
      </c>
      <c r="W51">
        <v>3.1028103761602695E-2</v>
      </c>
      <c r="X51">
        <v>0.40405862696035705</v>
      </c>
      <c r="Y51">
        <v>0.15639970116387852</v>
      </c>
    </row>
    <row r="52" spans="1:25" x14ac:dyDescent="0.35">
      <c r="A52" s="8">
        <f t="shared" si="12"/>
        <v>2029</v>
      </c>
      <c r="B52">
        <v>0.18937725025722213</v>
      </c>
      <c r="C52">
        <v>0.76319057331563145</v>
      </c>
      <c r="D52">
        <v>4.7432176427146464E-2</v>
      </c>
      <c r="E52">
        <v>3.001274344849188E-2</v>
      </c>
      <c r="F52">
        <v>4.3647087577094491E-2</v>
      </c>
      <c r="G52">
        <v>0.8929624524847033</v>
      </c>
      <c r="H52">
        <v>3.3377716489710378E-2</v>
      </c>
      <c r="I52" s="7">
        <v>0</v>
      </c>
      <c r="J52">
        <v>0.43006070554877496</v>
      </c>
      <c r="K52">
        <v>0.11458099314064607</v>
      </c>
      <c r="L52">
        <v>7.4782030304806874E-2</v>
      </c>
      <c r="M52" s="7">
        <v>1.7454289627825418E-2</v>
      </c>
      <c r="N52">
        <v>0.3445704083101046</v>
      </c>
      <c r="O52">
        <v>1.8551573067842046E-2</v>
      </c>
      <c r="P52" s="7">
        <v>0.18571172597225771</v>
      </c>
      <c r="Q52">
        <v>2.8367081657872353E-2</v>
      </c>
      <c r="R52">
        <v>0.20515836529310044</v>
      </c>
      <c r="S52">
        <v>6.1040695112417012E-2</v>
      </c>
      <c r="T52">
        <v>0.51972213196435235</v>
      </c>
      <c r="U52">
        <v>0.39082612967965707</v>
      </c>
      <c r="V52">
        <v>1.7687438434504578E-2</v>
      </c>
      <c r="W52">
        <v>3.1028103761602695E-2</v>
      </c>
      <c r="X52">
        <v>0.40405862696035705</v>
      </c>
      <c r="Y52">
        <v>0.15639970116387852</v>
      </c>
    </row>
    <row r="53" spans="1:25" x14ac:dyDescent="0.35">
      <c r="A53" s="8">
        <f t="shared" si="12"/>
        <v>2030</v>
      </c>
      <c r="B53">
        <v>0.18937725025722213</v>
      </c>
      <c r="C53">
        <v>0.76319057331563145</v>
      </c>
      <c r="D53">
        <v>4.7432176427146464E-2</v>
      </c>
      <c r="E53">
        <v>3.001274344849188E-2</v>
      </c>
      <c r="F53">
        <v>4.3647087577094491E-2</v>
      </c>
      <c r="G53">
        <v>0.8929624524847033</v>
      </c>
      <c r="H53">
        <v>3.3377716489710378E-2</v>
      </c>
      <c r="I53" s="7">
        <v>0</v>
      </c>
      <c r="J53">
        <v>0.43006070554877496</v>
      </c>
      <c r="K53">
        <v>0.11458099314064607</v>
      </c>
      <c r="L53">
        <v>7.4782030304806874E-2</v>
      </c>
      <c r="M53" s="7">
        <v>1.7454289627825418E-2</v>
      </c>
      <c r="N53">
        <v>0.3445704083101046</v>
      </c>
      <c r="O53">
        <v>1.8551573067842046E-2</v>
      </c>
      <c r="P53" s="7">
        <v>0.18571172597225771</v>
      </c>
      <c r="Q53">
        <v>2.8367081657872353E-2</v>
      </c>
      <c r="R53">
        <v>0.20515836529310044</v>
      </c>
      <c r="S53">
        <v>6.1040695112417012E-2</v>
      </c>
      <c r="T53">
        <v>0.51972213196435235</v>
      </c>
      <c r="U53">
        <v>0.39082612967965707</v>
      </c>
      <c r="V53">
        <v>1.7687438434504578E-2</v>
      </c>
      <c r="W53">
        <v>3.1028103761602695E-2</v>
      </c>
      <c r="X53">
        <v>0.40405862696035705</v>
      </c>
      <c r="Y53">
        <v>0.15639970116387852</v>
      </c>
    </row>
    <row r="54" spans="1:25" x14ac:dyDescent="0.35">
      <c r="A54" s="8">
        <f t="shared" si="12"/>
        <v>2031</v>
      </c>
      <c r="B54">
        <v>0.18937725025722213</v>
      </c>
      <c r="C54">
        <v>0.76319057331563145</v>
      </c>
      <c r="D54">
        <v>4.7432176427146464E-2</v>
      </c>
      <c r="E54">
        <v>3.001274344849188E-2</v>
      </c>
      <c r="F54">
        <v>4.3647087577094491E-2</v>
      </c>
      <c r="G54">
        <v>0.8929624524847033</v>
      </c>
      <c r="H54">
        <v>3.3377716489710378E-2</v>
      </c>
      <c r="I54" s="7">
        <v>0</v>
      </c>
      <c r="J54">
        <v>0.43006070554877496</v>
      </c>
      <c r="K54">
        <v>0.11458099314064607</v>
      </c>
      <c r="L54">
        <v>7.4782030304806874E-2</v>
      </c>
      <c r="M54" s="7">
        <v>1.7454289627825418E-2</v>
      </c>
      <c r="N54">
        <v>0.3445704083101046</v>
      </c>
      <c r="O54">
        <v>1.8551573067842046E-2</v>
      </c>
      <c r="P54" s="7">
        <v>0.18571172597225771</v>
      </c>
      <c r="Q54">
        <v>2.8367081657872353E-2</v>
      </c>
      <c r="R54">
        <v>0.20515836529310044</v>
      </c>
      <c r="S54">
        <v>6.1040695112417012E-2</v>
      </c>
      <c r="T54">
        <v>0.51972213196435235</v>
      </c>
      <c r="U54">
        <v>0.39082612967965707</v>
      </c>
      <c r="V54">
        <v>1.7687438434504578E-2</v>
      </c>
      <c r="W54">
        <v>3.1028103761602695E-2</v>
      </c>
      <c r="X54">
        <v>0.40405862696035705</v>
      </c>
      <c r="Y54">
        <v>0.15639970116387852</v>
      </c>
    </row>
    <row r="55" spans="1:25" x14ac:dyDescent="0.35">
      <c r="A55" s="8">
        <f t="shared" si="12"/>
        <v>2032</v>
      </c>
      <c r="B55">
        <v>0.18937725025722213</v>
      </c>
      <c r="C55">
        <v>0.76319057331563145</v>
      </c>
      <c r="D55">
        <v>4.7432176427146464E-2</v>
      </c>
      <c r="E55">
        <v>3.001274344849188E-2</v>
      </c>
      <c r="F55">
        <v>4.3647087577094491E-2</v>
      </c>
      <c r="G55">
        <v>0.8929624524847033</v>
      </c>
      <c r="H55">
        <v>3.3377716489710378E-2</v>
      </c>
      <c r="I55" s="7">
        <v>0</v>
      </c>
      <c r="J55">
        <v>0.43006070554877496</v>
      </c>
      <c r="K55">
        <v>0.11458099314064607</v>
      </c>
      <c r="L55">
        <v>7.4782030304806874E-2</v>
      </c>
      <c r="M55" s="7">
        <v>1.7454289627825418E-2</v>
      </c>
      <c r="N55">
        <v>0.3445704083101046</v>
      </c>
      <c r="O55">
        <v>1.8551573067842046E-2</v>
      </c>
      <c r="P55" s="7">
        <v>0.18571172597225771</v>
      </c>
      <c r="Q55">
        <v>2.8367081657872353E-2</v>
      </c>
      <c r="R55">
        <v>0.20515836529310044</v>
      </c>
      <c r="S55">
        <v>6.1040695112417012E-2</v>
      </c>
      <c r="T55">
        <v>0.51972213196435235</v>
      </c>
      <c r="U55">
        <v>0.39082612967965707</v>
      </c>
      <c r="V55">
        <v>1.7687438434504578E-2</v>
      </c>
      <c r="W55">
        <v>3.1028103761602695E-2</v>
      </c>
      <c r="X55">
        <v>0.40405862696035705</v>
      </c>
      <c r="Y55">
        <v>0.15639970116387852</v>
      </c>
    </row>
    <row r="56" spans="1:25" x14ac:dyDescent="0.35">
      <c r="A56" s="8">
        <f t="shared" si="12"/>
        <v>2033</v>
      </c>
      <c r="B56">
        <v>0.18937725025722213</v>
      </c>
      <c r="C56">
        <v>0.76319057331563145</v>
      </c>
      <c r="D56">
        <v>4.7432176427146464E-2</v>
      </c>
      <c r="E56">
        <v>3.001274344849188E-2</v>
      </c>
      <c r="F56">
        <v>4.3647087577094491E-2</v>
      </c>
      <c r="G56">
        <v>0.8929624524847033</v>
      </c>
      <c r="H56">
        <v>3.3377716489710378E-2</v>
      </c>
      <c r="I56" s="7">
        <v>0</v>
      </c>
      <c r="J56">
        <v>0.43006070554877496</v>
      </c>
      <c r="K56">
        <v>0.11458099314064607</v>
      </c>
      <c r="L56">
        <v>7.4782030304806874E-2</v>
      </c>
      <c r="M56" s="7">
        <v>1.7454289627825418E-2</v>
      </c>
      <c r="N56">
        <v>0.3445704083101046</v>
      </c>
      <c r="O56">
        <v>1.8551573067842046E-2</v>
      </c>
      <c r="P56" s="7">
        <v>0.18571172597225771</v>
      </c>
      <c r="Q56">
        <v>2.8367081657872353E-2</v>
      </c>
      <c r="R56">
        <v>0.20515836529310044</v>
      </c>
      <c r="S56">
        <v>6.1040695112417012E-2</v>
      </c>
      <c r="T56">
        <v>0.51972213196435235</v>
      </c>
      <c r="U56">
        <v>0.39082612967965707</v>
      </c>
      <c r="V56">
        <v>1.7687438434504578E-2</v>
      </c>
      <c r="W56">
        <v>3.1028103761602695E-2</v>
      </c>
      <c r="X56">
        <v>0.40405862696035705</v>
      </c>
      <c r="Y56">
        <v>0.15639970116387852</v>
      </c>
    </row>
    <row r="57" spans="1:25" x14ac:dyDescent="0.35">
      <c r="A57" s="8">
        <f t="shared" si="12"/>
        <v>2034</v>
      </c>
      <c r="B57">
        <v>0.18937725025722213</v>
      </c>
      <c r="C57">
        <v>0.76319057331563145</v>
      </c>
      <c r="D57">
        <v>4.7432176427146464E-2</v>
      </c>
      <c r="E57">
        <v>3.001274344849188E-2</v>
      </c>
      <c r="F57">
        <v>4.3647087577094491E-2</v>
      </c>
      <c r="G57">
        <v>0.8929624524847033</v>
      </c>
      <c r="H57">
        <v>3.3377716489710378E-2</v>
      </c>
      <c r="I57" s="7">
        <v>0</v>
      </c>
      <c r="J57">
        <v>0.43006070554877496</v>
      </c>
      <c r="K57">
        <v>0.11458099314064607</v>
      </c>
      <c r="L57">
        <v>7.4782030304806874E-2</v>
      </c>
      <c r="M57" s="7">
        <v>1.7454289627825418E-2</v>
      </c>
      <c r="N57">
        <v>0.3445704083101046</v>
      </c>
      <c r="O57">
        <v>1.8551573067842046E-2</v>
      </c>
      <c r="P57" s="7">
        <v>0.18571172597225771</v>
      </c>
      <c r="Q57">
        <v>2.8367081657872353E-2</v>
      </c>
      <c r="R57">
        <v>0.20515836529310044</v>
      </c>
      <c r="S57">
        <v>6.1040695112417012E-2</v>
      </c>
      <c r="T57">
        <v>0.51972213196435235</v>
      </c>
      <c r="U57">
        <v>0.39082612967965707</v>
      </c>
      <c r="V57">
        <v>1.7687438434504578E-2</v>
      </c>
      <c r="W57">
        <v>3.1028103761602695E-2</v>
      </c>
      <c r="X57">
        <v>0.40405862696035705</v>
      </c>
      <c r="Y57">
        <v>0.15639970116387852</v>
      </c>
    </row>
    <row r="58" spans="1:25" x14ac:dyDescent="0.35">
      <c r="A58" s="8">
        <f t="shared" si="12"/>
        <v>2035</v>
      </c>
      <c r="B58">
        <v>0.18937725025722213</v>
      </c>
      <c r="C58">
        <v>0.76319057331563145</v>
      </c>
      <c r="D58">
        <v>4.7432176427146464E-2</v>
      </c>
      <c r="E58">
        <v>3.001274344849188E-2</v>
      </c>
      <c r="F58">
        <v>4.3647087577094491E-2</v>
      </c>
      <c r="G58">
        <v>0.8929624524847033</v>
      </c>
      <c r="H58">
        <v>3.3377716489710378E-2</v>
      </c>
      <c r="I58" s="7">
        <v>0</v>
      </c>
      <c r="J58">
        <v>0.43006070554877496</v>
      </c>
      <c r="K58">
        <v>0.11458099314064607</v>
      </c>
      <c r="L58">
        <v>7.4782030304806874E-2</v>
      </c>
      <c r="M58" s="7">
        <v>1.7454289627825418E-2</v>
      </c>
      <c r="N58">
        <v>0.3445704083101046</v>
      </c>
      <c r="O58">
        <v>1.8551573067842046E-2</v>
      </c>
      <c r="P58" s="7">
        <v>0.18571172597225771</v>
      </c>
      <c r="Q58">
        <v>2.8367081657872353E-2</v>
      </c>
      <c r="R58">
        <v>0.20515836529310044</v>
      </c>
      <c r="S58">
        <v>6.1040695112417012E-2</v>
      </c>
      <c r="T58">
        <v>0.51972213196435235</v>
      </c>
      <c r="U58">
        <v>0.39082612967965707</v>
      </c>
      <c r="V58">
        <v>1.7687438434504578E-2</v>
      </c>
      <c r="W58">
        <v>3.1028103761602695E-2</v>
      </c>
      <c r="X58">
        <v>0.40405862696035705</v>
      </c>
      <c r="Y58">
        <v>0.15639970116387852</v>
      </c>
    </row>
    <row r="59" spans="1:25" x14ac:dyDescent="0.35">
      <c r="A59" s="8">
        <f t="shared" si="12"/>
        <v>2036</v>
      </c>
      <c r="B59">
        <v>0.18937725025722213</v>
      </c>
      <c r="C59">
        <v>0.76319057331563145</v>
      </c>
      <c r="D59">
        <v>4.7432176427146464E-2</v>
      </c>
      <c r="E59">
        <v>3.001274344849188E-2</v>
      </c>
      <c r="F59">
        <v>4.3647087577094491E-2</v>
      </c>
      <c r="G59">
        <v>0.8929624524847033</v>
      </c>
      <c r="H59">
        <v>3.3377716489710378E-2</v>
      </c>
      <c r="I59" s="7">
        <v>0</v>
      </c>
      <c r="J59">
        <v>0.43006070554877496</v>
      </c>
      <c r="K59">
        <v>0.11458099314064607</v>
      </c>
      <c r="L59">
        <v>7.4782030304806874E-2</v>
      </c>
      <c r="M59" s="7">
        <v>1.7454289627825418E-2</v>
      </c>
      <c r="N59">
        <v>0.3445704083101046</v>
      </c>
      <c r="O59">
        <v>1.8551573067842046E-2</v>
      </c>
      <c r="P59" s="7">
        <v>0.18571172597225771</v>
      </c>
      <c r="Q59">
        <v>2.8367081657872353E-2</v>
      </c>
      <c r="R59">
        <v>0.20515836529310044</v>
      </c>
      <c r="S59">
        <v>6.1040695112417012E-2</v>
      </c>
      <c r="T59">
        <v>0.51972213196435235</v>
      </c>
      <c r="U59">
        <v>0.39082612967965707</v>
      </c>
      <c r="V59">
        <v>1.7687438434504578E-2</v>
      </c>
      <c r="W59">
        <v>3.1028103761602695E-2</v>
      </c>
      <c r="X59">
        <v>0.40405862696035705</v>
      </c>
      <c r="Y59">
        <v>0.15639970116387852</v>
      </c>
    </row>
    <row r="60" spans="1:25" x14ac:dyDescent="0.35">
      <c r="A60" s="8">
        <f t="shared" si="12"/>
        <v>2037</v>
      </c>
      <c r="B60">
        <v>0.18937725025722213</v>
      </c>
      <c r="C60">
        <v>0.76319057331563145</v>
      </c>
      <c r="D60">
        <v>4.7432176427146464E-2</v>
      </c>
      <c r="E60">
        <v>3.001274344849188E-2</v>
      </c>
      <c r="F60">
        <v>4.3647087577094491E-2</v>
      </c>
      <c r="G60">
        <v>0.8929624524847033</v>
      </c>
      <c r="H60">
        <v>3.3377716489710378E-2</v>
      </c>
      <c r="I60" s="7">
        <v>0</v>
      </c>
      <c r="J60">
        <v>0.43006070554877496</v>
      </c>
      <c r="K60">
        <v>0.11458099314064607</v>
      </c>
      <c r="L60">
        <v>7.4782030304806874E-2</v>
      </c>
      <c r="M60" s="7">
        <v>1.7454289627825418E-2</v>
      </c>
      <c r="N60">
        <v>0.3445704083101046</v>
      </c>
      <c r="O60">
        <v>1.8551573067842046E-2</v>
      </c>
      <c r="P60" s="7">
        <v>0.18571172597225771</v>
      </c>
      <c r="Q60">
        <v>2.8367081657872353E-2</v>
      </c>
      <c r="R60">
        <v>0.20515836529310044</v>
      </c>
      <c r="S60">
        <v>6.1040695112417012E-2</v>
      </c>
      <c r="T60">
        <v>0.51972213196435235</v>
      </c>
      <c r="U60">
        <v>0.39082612967965707</v>
      </c>
      <c r="V60">
        <v>1.7687438434504578E-2</v>
      </c>
      <c r="W60">
        <v>3.1028103761602695E-2</v>
      </c>
      <c r="X60">
        <v>0.40405862696035705</v>
      </c>
      <c r="Y60">
        <v>0.15639970116387852</v>
      </c>
    </row>
    <row r="61" spans="1:25" x14ac:dyDescent="0.35">
      <c r="A61" s="8">
        <f t="shared" si="12"/>
        <v>2038</v>
      </c>
      <c r="B61">
        <v>0.18937725025722213</v>
      </c>
      <c r="C61">
        <v>0.76319057331563145</v>
      </c>
      <c r="D61">
        <v>4.7432176427146464E-2</v>
      </c>
      <c r="E61">
        <v>3.001274344849188E-2</v>
      </c>
      <c r="F61">
        <v>4.3647087577094491E-2</v>
      </c>
      <c r="G61">
        <v>0.8929624524847033</v>
      </c>
      <c r="H61">
        <v>3.3377716489710378E-2</v>
      </c>
      <c r="I61" s="7">
        <v>0</v>
      </c>
      <c r="J61">
        <v>0.43006070554877496</v>
      </c>
      <c r="K61">
        <v>0.11458099314064607</v>
      </c>
      <c r="L61">
        <v>7.4782030304806874E-2</v>
      </c>
      <c r="M61" s="7">
        <v>1.7454289627825418E-2</v>
      </c>
      <c r="N61">
        <v>0.3445704083101046</v>
      </c>
      <c r="O61">
        <v>1.8551573067842046E-2</v>
      </c>
      <c r="P61" s="7">
        <v>0.18571172597225771</v>
      </c>
      <c r="Q61">
        <v>2.8367081657872353E-2</v>
      </c>
      <c r="R61">
        <v>0.20515836529310044</v>
      </c>
      <c r="S61">
        <v>6.1040695112417012E-2</v>
      </c>
      <c r="T61">
        <v>0.51972213196435235</v>
      </c>
      <c r="U61">
        <v>0.39082612967965707</v>
      </c>
      <c r="V61">
        <v>1.7687438434504578E-2</v>
      </c>
      <c r="W61">
        <v>3.1028103761602695E-2</v>
      </c>
      <c r="X61">
        <v>0.40405862696035705</v>
      </c>
      <c r="Y61">
        <v>0.15639970116387852</v>
      </c>
    </row>
    <row r="62" spans="1:25" x14ac:dyDescent="0.35">
      <c r="A62" s="8">
        <f t="shared" si="12"/>
        <v>2039</v>
      </c>
      <c r="B62">
        <v>0.18937725025722213</v>
      </c>
      <c r="C62">
        <v>0.76319057331563145</v>
      </c>
      <c r="D62">
        <v>4.7432176427146464E-2</v>
      </c>
      <c r="E62">
        <v>3.001274344849188E-2</v>
      </c>
      <c r="F62">
        <v>4.3647087577094491E-2</v>
      </c>
      <c r="G62">
        <v>0.8929624524847033</v>
      </c>
      <c r="H62">
        <v>3.3377716489710378E-2</v>
      </c>
      <c r="I62" s="7">
        <v>0</v>
      </c>
      <c r="J62">
        <v>0.43006070554877496</v>
      </c>
      <c r="K62">
        <v>0.11458099314064607</v>
      </c>
      <c r="L62">
        <v>7.4782030304806874E-2</v>
      </c>
      <c r="M62" s="7">
        <v>1.7454289627825418E-2</v>
      </c>
      <c r="N62">
        <v>0.3445704083101046</v>
      </c>
      <c r="O62">
        <v>1.8551573067842046E-2</v>
      </c>
      <c r="P62" s="7">
        <v>0.18571172597225771</v>
      </c>
      <c r="Q62">
        <v>2.8367081657872353E-2</v>
      </c>
      <c r="R62">
        <v>0.20515836529310044</v>
      </c>
      <c r="S62">
        <v>6.1040695112417012E-2</v>
      </c>
      <c r="T62">
        <v>0.51972213196435235</v>
      </c>
      <c r="U62">
        <v>0.39082612967965707</v>
      </c>
      <c r="V62">
        <v>1.7687438434504578E-2</v>
      </c>
      <c r="W62">
        <v>3.1028103761602695E-2</v>
      </c>
      <c r="X62">
        <v>0.40405862696035705</v>
      </c>
      <c r="Y62">
        <v>0.15639970116387852</v>
      </c>
    </row>
    <row r="63" spans="1:25" x14ac:dyDescent="0.35">
      <c r="A63" s="8">
        <f t="shared" si="12"/>
        <v>2040</v>
      </c>
      <c r="B63">
        <v>0.18937725025722213</v>
      </c>
      <c r="C63">
        <v>0.76319057331563145</v>
      </c>
      <c r="D63">
        <v>4.7432176427146464E-2</v>
      </c>
      <c r="E63">
        <v>3.001274344849188E-2</v>
      </c>
      <c r="F63">
        <v>4.3647087577094491E-2</v>
      </c>
      <c r="G63">
        <v>0.8929624524847033</v>
      </c>
      <c r="H63">
        <v>3.3377716489710378E-2</v>
      </c>
      <c r="I63" s="7">
        <v>0</v>
      </c>
      <c r="J63">
        <v>0.43006070554877496</v>
      </c>
      <c r="K63">
        <v>0.11458099314064607</v>
      </c>
      <c r="L63">
        <v>7.4782030304806874E-2</v>
      </c>
      <c r="M63" s="7">
        <v>1.7454289627825418E-2</v>
      </c>
      <c r="N63">
        <v>0.3445704083101046</v>
      </c>
      <c r="O63">
        <v>1.8551573067842046E-2</v>
      </c>
      <c r="P63" s="7">
        <v>0.18571172597225771</v>
      </c>
      <c r="Q63">
        <v>2.8367081657872353E-2</v>
      </c>
      <c r="R63">
        <v>0.20515836529310044</v>
      </c>
      <c r="S63">
        <v>6.1040695112417012E-2</v>
      </c>
      <c r="T63">
        <v>0.51972213196435235</v>
      </c>
      <c r="U63">
        <v>0.39082612967965707</v>
      </c>
      <c r="V63">
        <v>1.7687438434504578E-2</v>
      </c>
      <c r="W63">
        <v>3.1028103761602695E-2</v>
      </c>
      <c r="X63">
        <v>0.40405862696035705</v>
      </c>
      <c r="Y63">
        <v>0.15639970116387852</v>
      </c>
    </row>
    <row r="64" spans="1:25" x14ac:dyDescent="0.35">
      <c r="A64" s="8">
        <f t="shared" si="12"/>
        <v>2041</v>
      </c>
      <c r="B64">
        <v>0.18937725025722199</v>
      </c>
      <c r="C64">
        <v>0.763190573315631</v>
      </c>
      <c r="D64">
        <v>4.7432176427146498E-2</v>
      </c>
      <c r="E64">
        <v>3.0012743448491901E-2</v>
      </c>
      <c r="F64">
        <v>4.3647087577094498E-2</v>
      </c>
      <c r="G64">
        <v>0.89296245248470296</v>
      </c>
      <c r="H64">
        <v>3.3377716489710399E-2</v>
      </c>
      <c r="I64" s="7">
        <v>0</v>
      </c>
      <c r="J64">
        <v>0.43006070554877501</v>
      </c>
      <c r="K64">
        <v>0.114580993140646</v>
      </c>
      <c r="L64">
        <v>7.4782030304806901E-2</v>
      </c>
      <c r="M64" s="7">
        <v>1.7454289627825401E-2</v>
      </c>
      <c r="N64">
        <v>0.34457040831010499</v>
      </c>
      <c r="O64">
        <v>1.8551573067842001E-2</v>
      </c>
      <c r="P64" s="7">
        <v>0.18571172597225799</v>
      </c>
      <c r="Q64">
        <v>2.8367081657872401E-2</v>
      </c>
      <c r="R64">
        <v>0.2051583652931</v>
      </c>
      <c r="S64">
        <v>6.1040695112416998E-2</v>
      </c>
      <c r="T64">
        <v>0.51972213196435202</v>
      </c>
      <c r="U64">
        <v>0.39082612967965702</v>
      </c>
      <c r="V64">
        <v>1.7687438434504599E-2</v>
      </c>
      <c r="W64">
        <v>3.1028103761602699E-2</v>
      </c>
      <c r="X64">
        <v>0.40405862696035699</v>
      </c>
      <c r="Y64">
        <v>0.156399701163879</v>
      </c>
    </row>
    <row r="65" spans="1:25" x14ac:dyDescent="0.35">
      <c r="A65" s="8">
        <f t="shared" si="12"/>
        <v>2042</v>
      </c>
      <c r="B65">
        <v>0.18937725025722199</v>
      </c>
      <c r="C65">
        <v>0.763190573315631</v>
      </c>
      <c r="D65">
        <v>4.7432176427146498E-2</v>
      </c>
      <c r="E65">
        <v>3.0012743448491901E-2</v>
      </c>
      <c r="F65">
        <v>4.3647087577094498E-2</v>
      </c>
      <c r="G65">
        <v>0.89296245248470296</v>
      </c>
      <c r="H65">
        <v>3.3377716489710399E-2</v>
      </c>
      <c r="I65" s="7">
        <v>0</v>
      </c>
      <c r="J65">
        <v>0.43006070554877501</v>
      </c>
      <c r="K65">
        <v>0.114580993140646</v>
      </c>
      <c r="L65">
        <v>7.4782030304806901E-2</v>
      </c>
      <c r="M65" s="7">
        <v>1.7454289627825401E-2</v>
      </c>
      <c r="N65">
        <v>0.34457040831010499</v>
      </c>
      <c r="O65">
        <v>1.8551573067842001E-2</v>
      </c>
      <c r="P65" s="7">
        <v>0.18571172597225799</v>
      </c>
      <c r="Q65">
        <v>2.8367081657872401E-2</v>
      </c>
      <c r="R65">
        <v>0.2051583652931</v>
      </c>
      <c r="S65">
        <v>6.1040695112416998E-2</v>
      </c>
      <c r="T65">
        <v>0.51972213196435202</v>
      </c>
      <c r="U65">
        <v>0.39082612967965702</v>
      </c>
      <c r="V65">
        <v>1.7687438434504599E-2</v>
      </c>
      <c r="W65">
        <v>3.1028103761602699E-2</v>
      </c>
      <c r="X65">
        <v>0.40405862696035699</v>
      </c>
      <c r="Y65">
        <v>0.156399701163879</v>
      </c>
    </row>
    <row r="66" spans="1:25" x14ac:dyDescent="0.35">
      <c r="A66" s="8">
        <f t="shared" si="12"/>
        <v>2043</v>
      </c>
      <c r="B66">
        <v>0.18937725025722199</v>
      </c>
      <c r="C66">
        <v>0.763190573315631</v>
      </c>
      <c r="D66">
        <v>4.7432176427146498E-2</v>
      </c>
      <c r="E66">
        <v>3.0012743448491901E-2</v>
      </c>
      <c r="F66">
        <v>4.3647087577094498E-2</v>
      </c>
      <c r="G66">
        <v>0.89296245248470296</v>
      </c>
      <c r="H66">
        <v>3.3377716489710399E-2</v>
      </c>
      <c r="I66" s="7">
        <v>0</v>
      </c>
      <c r="J66">
        <v>0.43006070554877501</v>
      </c>
      <c r="K66">
        <v>0.114580993140646</v>
      </c>
      <c r="L66">
        <v>7.4782030304806901E-2</v>
      </c>
      <c r="M66" s="7">
        <v>1.7454289627825401E-2</v>
      </c>
      <c r="N66">
        <v>0.34457040831010499</v>
      </c>
      <c r="O66">
        <v>1.8551573067842001E-2</v>
      </c>
      <c r="P66" s="7">
        <v>0.18571172597225799</v>
      </c>
      <c r="Q66">
        <v>2.8367081657872401E-2</v>
      </c>
      <c r="R66">
        <v>0.2051583652931</v>
      </c>
      <c r="S66">
        <v>6.1040695112416998E-2</v>
      </c>
      <c r="T66">
        <v>0.51972213196435202</v>
      </c>
      <c r="U66">
        <v>0.39082612967965702</v>
      </c>
      <c r="V66">
        <v>1.7687438434504599E-2</v>
      </c>
      <c r="W66">
        <v>3.1028103761602699E-2</v>
      </c>
      <c r="X66">
        <v>0.40405862696035699</v>
      </c>
      <c r="Y66">
        <v>0.156399701163879</v>
      </c>
    </row>
    <row r="67" spans="1:25" x14ac:dyDescent="0.35">
      <c r="A67" s="8">
        <f t="shared" si="12"/>
        <v>2044</v>
      </c>
      <c r="B67">
        <v>0.18937725025722199</v>
      </c>
      <c r="C67">
        <v>0.763190573315631</v>
      </c>
      <c r="D67">
        <v>4.7432176427146498E-2</v>
      </c>
      <c r="E67">
        <v>3.0012743448491901E-2</v>
      </c>
      <c r="F67">
        <v>4.3647087577094498E-2</v>
      </c>
      <c r="G67">
        <v>0.89296245248470296</v>
      </c>
      <c r="H67">
        <v>3.3377716489710399E-2</v>
      </c>
      <c r="I67" s="7">
        <v>0</v>
      </c>
      <c r="J67">
        <v>0.43006070554877501</v>
      </c>
      <c r="K67">
        <v>0.114580993140646</v>
      </c>
      <c r="L67">
        <v>7.4782030304806901E-2</v>
      </c>
      <c r="M67" s="7">
        <v>1.7454289627825401E-2</v>
      </c>
      <c r="N67">
        <v>0.34457040831010499</v>
      </c>
      <c r="O67">
        <v>1.8551573067842001E-2</v>
      </c>
      <c r="P67" s="7">
        <v>0.18571172597225799</v>
      </c>
      <c r="Q67">
        <v>2.8367081657872401E-2</v>
      </c>
      <c r="R67">
        <v>0.2051583652931</v>
      </c>
      <c r="S67">
        <v>6.1040695112416998E-2</v>
      </c>
      <c r="T67">
        <v>0.51972213196435202</v>
      </c>
      <c r="U67">
        <v>0.39082612967965702</v>
      </c>
      <c r="V67">
        <v>1.7687438434504599E-2</v>
      </c>
      <c r="W67">
        <v>3.1028103761602699E-2</v>
      </c>
      <c r="X67">
        <v>0.40405862696035699</v>
      </c>
      <c r="Y67">
        <v>0.156399701163879</v>
      </c>
    </row>
    <row r="68" spans="1:25" x14ac:dyDescent="0.35">
      <c r="A68" s="8">
        <f t="shared" si="12"/>
        <v>2045</v>
      </c>
      <c r="B68">
        <v>0.18937725025722199</v>
      </c>
      <c r="C68">
        <v>0.763190573315631</v>
      </c>
      <c r="D68">
        <v>4.7432176427146498E-2</v>
      </c>
      <c r="E68">
        <v>3.0012743448491901E-2</v>
      </c>
      <c r="F68">
        <v>4.3647087577094498E-2</v>
      </c>
      <c r="G68">
        <v>0.89296245248470296</v>
      </c>
      <c r="H68">
        <v>3.3377716489710399E-2</v>
      </c>
      <c r="I68" s="7">
        <v>0</v>
      </c>
      <c r="J68">
        <v>0.43006070554877501</v>
      </c>
      <c r="K68">
        <v>0.114580993140646</v>
      </c>
      <c r="L68">
        <v>7.4782030304806901E-2</v>
      </c>
      <c r="M68" s="7">
        <v>1.7454289627825401E-2</v>
      </c>
      <c r="N68">
        <v>0.34457040831010499</v>
      </c>
      <c r="O68">
        <v>1.8551573067842001E-2</v>
      </c>
      <c r="P68" s="7">
        <v>0.18571172597225799</v>
      </c>
      <c r="Q68">
        <v>2.8367081657872401E-2</v>
      </c>
      <c r="R68">
        <v>0.2051583652931</v>
      </c>
      <c r="S68">
        <v>6.1040695112416998E-2</v>
      </c>
      <c r="T68">
        <v>0.51972213196435202</v>
      </c>
      <c r="U68">
        <v>0.39082612967965702</v>
      </c>
      <c r="V68">
        <v>1.7687438434504599E-2</v>
      </c>
      <c r="W68">
        <v>3.1028103761602699E-2</v>
      </c>
      <c r="X68">
        <v>0.40405862696035699</v>
      </c>
      <c r="Y68">
        <v>0.156399701163879</v>
      </c>
    </row>
    <row r="69" spans="1:25" x14ac:dyDescent="0.35">
      <c r="A69" s="8">
        <f t="shared" si="12"/>
        <v>2046</v>
      </c>
      <c r="B69">
        <v>0.18937725025722199</v>
      </c>
      <c r="C69">
        <v>0.763190573315631</v>
      </c>
      <c r="D69">
        <v>4.7432176427146498E-2</v>
      </c>
      <c r="E69">
        <v>3.0012743448491901E-2</v>
      </c>
      <c r="F69">
        <v>4.3647087577094498E-2</v>
      </c>
      <c r="G69">
        <v>0.89296245248470296</v>
      </c>
      <c r="H69">
        <v>3.3377716489710399E-2</v>
      </c>
      <c r="I69" s="7">
        <v>0</v>
      </c>
      <c r="J69">
        <v>0.43006070554877501</v>
      </c>
      <c r="K69">
        <v>0.114580993140646</v>
      </c>
      <c r="L69">
        <v>7.4782030304806901E-2</v>
      </c>
      <c r="M69" s="7">
        <v>1.7454289627825401E-2</v>
      </c>
      <c r="N69">
        <v>0.34457040831010499</v>
      </c>
      <c r="O69">
        <v>1.8551573067842001E-2</v>
      </c>
      <c r="P69" s="7">
        <v>0.18571172597225799</v>
      </c>
      <c r="Q69">
        <v>2.8367081657872401E-2</v>
      </c>
      <c r="R69">
        <v>0.2051583652931</v>
      </c>
      <c r="S69">
        <v>6.1040695112416998E-2</v>
      </c>
      <c r="T69">
        <v>0.51972213196435202</v>
      </c>
      <c r="U69">
        <v>0.39082612967965702</v>
      </c>
      <c r="V69">
        <v>1.7687438434504599E-2</v>
      </c>
      <c r="W69">
        <v>3.1028103761602699E-2</v>
      </c>
      <c r="X69">
        <v>0.40405862696035699</v>
      </c>
      <c r="Y69">
        <v>0.156399701163879</v>
      </c>
    </row>
    <row r="70" spans="1:25" x14ac:dyDescent="0.35">
      <c r="A70" s="8">
        <f t="shared" si="12"/>
        <v>2047</v>
      </c>
      <c r="B70">
        <v>0.18937725025722199</v>
      </c>
      <c r="C70">
        <v>0.763190573315631</v>
      </c>
      <c r="D70">
        <v>4.7432176427146498E-2</v>
      </c>
      <c r="E70">
        <v>3.0012743448491901E-2</v>
      </c>
      <c r="F70">
        <v>4.3647087577094498E-2</v>
      </c>
      <c r="G70">
        <v>0.89296245248470296</v>
      </c>
      <c r="H70">
        <v>3.3377716489710399E-2</v>
      </c>
      <c r="I70" s="7">
        <v>0</v>
      </c>
      <c r="J70">
        <v>0.43006070554877501</v>
      </c>
      <c r="K70">
        <v>0.114580993140646</v>
      </c>
      <c r="L70">
        <v>7.4782030304806901E-2</v>
      </c>
      <c r="M70" s="7">
        <v>1.7454289627825401E-2</v>
      </c>
      <c r="N70">
        <v>0.34457040831010499</v>
      </c>
      <c r="O70">
        <v>1.8551573067842001E-2</v>
      </c>
      <c r="P70" s="7">
        <v>0.18571172597225799</v>
      </c>
      <c r="Q70">
        <v>2.8367081657872401E-2</v>
      </c>
      <c r="R70">
        <v>0.2051583652931</v>
      </c>
      <c r="S70">
        <v>6.1040695112416998E-2</v>
      </c>
      <c r="T70">
        <v>0.51972213196435202</v>
      </c>
      <c r="U70">
        <v>0.39082612967965702</v>
      </c>
      <c r="V70">
        <v>1.7687438434504599E-2</v>
      </c>
      <c r="W70">
        <v>3.1028103761602699E-2</v>
      </c>
      <c r="X70">
        <v>0.40405862696035699</v>
      </c>
      <c r="Y70">
        <v>0.156399701163879</v>
      </c>
    </row>
    <row r="71" spans="1:25" x14ac:dyDescent="0.35">
      <c r="A71" s="8">
        <f t="shared" si="12"/>
        <v>2048</v>
      </c>
      <c r="B71">
        <v>0.18937725025722199</v>
      </c>
      <c r="C71">
        <v>0.763190573315631</v>
      </c>
      <c r="D71">
        <v>4.7432176427146498E-2</v>
      </c>
      <c r="E71">
        <v>3.0012743448491901E-2</v>
      </c>
      <c r="F71">
        <v>4.3647087577094498E-2</v>
      </c>
      <c r="G71">
        <v>0.89296245248470296</v>
      </c>
      <c r="H71">
        <v>3.3377716489710399E-2</v>
      </c>
      <c r="I71" s="7">
        <v>0</v>
      </c>
      <c r="J71">
        <v>0.43006070554877501</v>
      </c>
      <c r="K71">
        <v>0.114580993140646</v>
      </c>
      <c r="L71">
        <v>7.4782030304806901E-2</v>
      </c>
      <c r="M71" s="7">
        <v>1.7454289627825401E-2</v>
      </c>
      <c r="N71">
        <v>0.34457040831010499</v>
      </c>
      <c r="O71">
        <v>1.8551573067842001E-2</v>
      </c>
      <c r="P71" s="7">
        <v>0.18571172597225799</v>
      </c>
      <c r="Q71">
        <v>2.8367081657872401E-2</v>
      </c>
      <c r="R71">
        <v>0.2051583652931</v>
      </c>
      <c r="S71">
        <v>6.1040695112416998E-2</v>
      </c>
      <c r="T71">
        <v>0.51972213196435202</v>
      </c>
      <c r="U71">
        <v>0.39082612967965702</v>
      </c>
      <c r="V71">
        <v>1.7687438434504599E-2</v>
      </c>
      <c r="W71">
        <v>3.1028103761602699E-2</v>
      </c>
      <c r="X71">
        <v>0.40405862696035699</v>
      </c>
      <c r="Y71">
        <v>0.156399701163879</v>
      </c>
    </row>
    <row r="72" spans="1:25" x14ac:dyDescent="0.35">
      <c r="A72" s="9">
        <f t="shared" si="12"/>
        <v>2049</v>
      </c>
      <c r="B72">
        <v>0.18937725025722199</v>
      </c>
      <c r="C72">
        <v>0.763190573315631</v>
      </c>
      <c r="D72">
        <v>4.7432176427146498E-2</v>
      </c>
      <c r="E72">
        <v>3.0012743448491901E-2</v>
      </c>
      <c r="F72">
        <v>4.3647087577094498E-2</v>
      </c>
      <c r="G72">
        <v>0.89296245248470296</v>
      </c>
      <c r="H72">
        <v>3.3377716489710399E-2</v>
      </c>
      <c r="I72" s="7">
        <v>0</v>
      </c>
      <c r="J72">
        <v>0.43006070554877501</v>
      </c>
      <c r="K72">
        <v>0.114580993140646</v>
      </c>
      <c r="L72">
        <v>7.4782030304806901E-2</v>
      </c>
      <c r="M72" s="7">
        <v>1.7454289627825401E-2</v>
      </c>
      <c r="N72">
        <v>0.34457040831010499</v>
      </c>
      <c r="O72">
        <v>1.8551573067842001E-2</v>
      </c>
      <c r="P72" s="7">
        <v>0.18571172597225799</v>
      </c>
      <c r="Q72">
        <v>2.8367081657872401E-2</v>
      </c>
      <c r="R72">
        <v>0.2051583652931</v>
      </c>
      <c r="S72">
        <v>6.1040695112416998E-2</v>
      </c>
      <c r="T72">
        <v>0.51972213196435202</v>
      </c>
      <c r="U72">
        <v>0.39082612967965702</v>
      </c>
      <c r="V72">
        <v>1.7687438434504599E-2</v>
      </c>
      <c r="W72">
        <v>3.1028103761602699E-2</v>
      </c>
      <c r="X72">
        <v>0.40405862696035699</v>
      </c>
      <c r="Y72">
        <v>0.156399701163879</v>
      </c>
    </row>
    <row r="73" spans="1:25" x14ac:dyDescent="0.35">
      <c r="A73" s="10">
        <f t="shared" si="12"/>
        <v>2050</v>
      </c>
      <c r="B73">
        <v>0.18937725025722199</v>
      </c>
      <c r="C73">
        <v>0.763190573315631</v>
      </c>
      <c r="D73">
        <v>4.7432176427146498E-2</v>
      </c>
      <c r="E73">
        <v>3.0012743448491901E-2</v>
      </c>
      <c r="F73">
        <v>4.3647087577094498E-2</v>
      </c>
      <c r="G73">
        <v>0.89296245248470296</v>
      </c>
      <c r="H73">
        <v>3.3377716489710399E-2</v>
      </c>
      <c r="I73" s="7">
        <v>0</v>
      </c>
      <c r="J73">
        <v>0.43006070554877501</v>
      </c>
      <c r="K73">
        <v>0.114580993140646</v>
      </c>
      <c r="L73">
        <v>7.4782030304806901E-2</v>
      </c>
      <c r="M73" s="7">
        <v>1.7454289627825401E-2</v>
      </c>
      <c r="N73">
        <v>0.34457040831010499</v>
      </c>
      <c r="O73">
        <v>1.8551573067842001E-2</v>
      </c>
      <c r="P73" s="7">
        <v>0.18571172597225799</v>
      </c>
      <c r="Q73">
        <v>2.8367081657872401E-2</v>
      </c>
      <c r="R73">
        <v>0.2051583652931</v>
      </c>
      <c r="S73">
        <v>6.1040695112416998E-2</v>
      </c>
      <c r="T73">
        <v>0.51972213196435202</v>
      </c>
      <c r="U73">
        <v>0.39082612967965702</v>
      </c>
      <c r="V73">
        <v>1.7687438434504599E-2</v>
      </c>
      <c r="W73">
        <v>3.1028103761602699E-2</v>
      </c>
      <c r="X73">
        <v>0.40405862696035699</v>
      </c>
      <c r="Y73">
        <v>0.156399701163879</v>
      </c>
    </row>
  </sheetData>
  <mergeCells count="10">
    <mergeCell ref="B41:D41"/>
    <mergeCell ref="E41:H41"/>
    <mergeCell ref="I41:N41"/>
    <mergeCell ref="O41:S41"/>
    <mergeCell ref="T41:X41"/>
    <mergeCell ref="B3:D3"/>
    <mergeCell ref="E3:I3"/>
    <mergeCell ref="J3:O3"/>
    <mergeCell ref="P3:T3"/>
    <mergeCell ref="U3:Y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6D8E-F6D3-400E-9AC3-119C6FD043E9}">
  <dimension ref="A1:X67"/>
  <sheetViews>
    <sheetView topLeftCell="A28" zoomScaleNormal="100" workbookViewId="0">
      <selection activeCell="H63" sqref="H63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3" width="15.08984375" bestFit="1" customWidth="1"/>
    <col min="4" max="4" width="13.453125" bestFit="1" customWidth="1"/>
    <col min="5" max="5" width="15" bestFit="1" customWidth="1"/>
    <col min="6" max="6" width="12.1796875" bestFit="1" customWidth="1"/>
    <col min="7" max="7" width="12" bestFit="1" customWidth="1"/>
    <col min="8" max="8" width="9.36328125" bestFit="1" customWidth="1"/>
    <col min="9" max="9" width="14.90625" bestFit="1" customWidth="1"/>
    <col min="10" max="10" width="11" bestFit="1" customWidth="1"/>
    <col min="11" max="11" width="12" bestFit="1" customWidth="1"/>
    <col min="12" max="12" width="16.1796875" bestFit="1" customWidth="1"/>
    <col min="13" max="13" width="12" bestFit="1" customWidth="1"/>
    <col min="14" max="14" width="14.36328125" bestFit="1" customWidth="1"/>
    <col min="15" max="15" width="14.90625" bestFit="1" customWidth="1"/>
    <col min="16" max="16" width="12" bestFit="1" customWidth="1"/>
    <col min="17" max="17" width="14.36328125" bestFit="1" customWidth="1"/>
    <col min="18" max="19" width="12" bestFit="1" customWidth="1"/>
    <col min="20" max="20" width="14.90625" bestFit="1" customWidth="1"/>
    <col min="21" max="23" width="12" bestFit="1" customWidth="1"/>
    <col min="24" max="24" width="14.36328125" bestFit="1" customWidth="1"/>
  </cols>
  <sheetData>
    <row r="1" spans="1:24" x14ac:dyDescent="0.35">
      <c r="B1" t="s">
        <v>13</v>
      </c>
      <c r="C1" t="s">
        <v>14</v>
      </c>
    </row>
    <row r="3" spans="1:24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 t="s">
        <v>4</v>
      </c>
      <c r="J3" s="13"/>
      <c r="K3" s="13"/>
      <c r="L3" s="13"/>
      <c r="M3" s="13"/>
      <c r="N3" s="13"/>
      <c r="O3" s="13" t="s">
        <v>5</v>
      </c>
      <c r="P3" s="13"/>
      <c r="Q3" s="13"/>
      <c r="R3" s="13"/>
      <c r="S3" s="13"/>
      <c r="T3" s="13" t="s">
        <v>6</v>
      </c>
      <c r="U3" s="13"/>
      <c r="V3" s="13"/>
      <c r="W3" s="13"/>
      <c r="X3" s="13"/>
    </row>
    <row r="4" spans="1:24" x14ac:dyDescent="0.35">
      <c r="B4" s="5" t="s">
        <v>7</v>
      </c>
      <c r="C4" s="5" t="s">
        <v>8</v>
      </c>
      <c r="D4" s="5" t="s">
        <v>0</v>
      </c>
      <c r="E4" s="5" t="s">
        <v>7</v>
      </c>
      <c r="F4" s="5" t="s">
        <v>8</v>
      </c>
      <c r="G4" s="5" t="s">
        <v>0</v>
      </c>
      <c r="H4" s="5" t="s">
        <v>1</v>
      </c>
      <c r="I4" s="5" t="s">
        <v>7</v>
      </c>
      <c r="J4" s="5" t="s">
        <v>10</v>
      </c>
      <c r="K4" s="5" t="s">
        <v>8</v>
      </c>
      <c r="L4" s="5" t="s">
        <v>11</v>
      </c>
      <c r="M4" s="5" t="s">
        <v>0</v>
      </c>
      <c r="N4" s="5" t="s">
        <v>12</v>
      </c>
      <c r="O4" s="5" t="s">
        <v>7</v>
      </c>
      <c r="P4" s="5" t="s">
        <v>10</v>
      </c>
      <c r="Q4" s="5" t="s">
        <v>12</v>
      </c>
      <c r="R4" s="5" t="s">
        <v>8</v>
      </c>
      <c r="S4" s="5" t="s">
        <v>0</v>
      </c>
      <c r="T4" s="5" t="s">
        <v>7</v>
      </c>
      <c r="U4" s="5" t="s">
        <v>10</v>
      </c>
      <c r="V4" s="5" t="s">
        <v>8</v>
      </c>
      <c r="W4" s="5" t="s">
        <v>0</v>
      </c>
      <c r="X4" s="5" t="s">
        <v>12</v>
      </c>
    </row>
    <row r="5" spans="1:24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f>(73.338+73.648+65.592)/3</f>
        <v>70.859333333333325</v>
      </c>
      <c r="G5">
        <v>57.631999999999998</v>
      </c>
      <c r="H5">
        <v>0</v>
      </c>
      <c r="I5">
        <v>0</v>
      </c>
      <c r="J5">
        <v>0</v>
      </c>
      <c r="K5">
        <f>(69+72+74+67)/4</f>
        <v>70.5</v>
      </c>
      <c r="L5">
        <f>(95.278+96.1+101+94.676+105.114+108.59)/6</f>
        <v>100.12633333333333</v>
      </c>
      <c r="M5">
        <v>57.631999999999998</v>
      </c>
      <c r="N5">
        <f>(96.52+81.243)/2</f>
        <v>88.881499999999988</v>
      </c>
      <c r="O5">
        <v>0</v>
      </c>
      <c r="P5">
        <v>0</v>
      </c>
      <c r="Q5">
        <f>(96.52+81.243)/2</f>
        <v>88.881499999999988</v>
      </c>
      <c r="R5">
        <f>(73.338+73.648+65.592)/3</f>
        <v>70.859333333333325</v>
      </c>
      <c r="S5">
        <v>57.631999999999998</v>
      </c>
      <c r="T5">
        <v>0</v>
      </c>
      <c r="U5">
        <v>0</v>
      </c>
      <c r="V5">
        <f>(73.338+73.648+65.592)/3</f>
        <v>70.859333333333325</v>
      </c>
      <c r="W5">
        <v>57.631999999999998</v>
      </c>
      <c r="X5">
        <f>(96.52+81.243)/2</f>
        <v>88.881499999999988</v>
      </c>
    </row>
    <row r="6" spans="1:24" x14ac:dyDescent="0.35">
      <c r="A6" s="2" t="s">
        <v>17</v>
      </c>
      <c r="B6">
        <f>B5/0.278*1000</f>
        <v>0</v>
      </c>
      <c r="C6">
        <f t="shared" ref="C6:X6" si="0">C5/0.278*1000</f>
        <v>254889.68824940041</v>
      </c>
      <c r="D6">
        <f t="shared" si="0"/>
        <v>207309.35251798559</v>
      </c>
      <c r="E6">
        <f t="shared" si="0"/>
        <v>0</v>
      </c>
      <c r="F6">
        <f t="shared" si="0"/>
        <v>254889.68824940041</v>
      </c>
      <c r="G6">
        <f t="shared" si="0"/>
        <v>207309.35251798559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253597.12230215824</v>
      </c>
      <c r="L6">
        <f t="shared" si="0"/>
        <v>360166.66666666663</v>
      </c>
      <c r="M6">
        <f t="shared" si="0"/>
        <v>207309.35251798559</v>
      </c>
      <c r="N6">
        <f t="shared" si="0"/>
        <v>319717.62589928048</v>
      </c>
      <c r="O6">
        <f t="shared" si="0"/>
        <v>0</v>
      </c>
      <c r="P6">
        <f t="shared" si="0"/>
        <v>0</v>
      </c>
      <c r="Q6">
        <f t="shared" si="0"/>
        <v>319717.62589928048</v>
      </c>
      <c r="R6">
        <f t="shared" si="0"/>
        <v>254889.68824940041</v>
      </c>
      <c r="S6">
        <f t="shared" si="0"/>
        <v>207309.35251798559</v>
      </c>
      <c r="T6">
        <f t="shared" si="0"/>
        <v>0</v>
      </c>
      <c r="U6">
        <f t="shared" si="0"/>
        <v>0</v>
      </c>
      <c r="V6">
        <f t="shared" si="0"/>
        <v>254889.68824940041</v>
      </c>
      <c r="W6">
        <f t="shared" si="0"/>
        <v>207309.35251798559</v>
      </c>
      <c r="X6">
        <f t="shared" si="0"/>
        <v>319717.62589928048</v>
      </c>
    </row>
    <row r="8" spans="1:24" x14ac:dyDescent="0.35">
      <c r="A8" s="3" t="s">
        <v>15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24" x14ac:dyDescent="0.35">
      <c r="A9" s="2">
        <v>2020</v>
      </c>
      <c r="B9">
        <f t="shared" ref="B9:B29" si="1">$B$6*B38+$C$6*C38+$D$6*D38</f>
        <v>204362.91438718347</v>
      </c>
      <c r="C9">
        <f t="shared" ref="C9:C29" si="2">E$6*E38+F$6*F38+G$6*G38+H$6*H38</f>
        <v>245247.48588226186</v>
      </c>
      <c r="D9">
        <f t="shared" ref="D9:D29" si="3">I$6*I38+J$6*J38+K$6*K38+L$6*L38+M$6*M38+N$6*N38</f>
        <v>117660.40735372867</v>
      </c>
      <c r="E9">
        <f t="shared" ref="E9:E29" si="4">O$6*O38+P$6*P38+Q$6*Q38+R$6*R38+S$6*S38</f>
        <v>186217.62864218431</v>
      </c>
      <c r="F9">
        <f t="shared" ref="F9:F29" si="5">T$6*T38+U$6*U38+V$6*V38+W$6*W38+X$6*X38</f>
        <v>111066.11324756726</v>
      </c>
    </row>
    <row r="10" spans="1:24" x14ac:dyDescent="0.35">
      <c r="A10" s="2">
        <v>2021</v>
      </c>
      <c r="B10">
        <f t="shared" si="1"/>
        <v>204362.9143871835</v>
      </c>
      <c r="C10">
        <f t="shared" si="2"/>
        <v>243622.66733046301</v>
      </c>
      <c r="D10">
        <f t="shared" si="3"/>
        <v>117771.69732089389</v>
      </c>
      <c r="E10">
        <f t="shared" si="4"/>
        <v>185532.53594812471</v>
      </c>
      <c r="F10">
        <f t="shared" si="5"/>
        <v>111314.17554043885</v>
      </c>
    </row>
    <row r="11" spans="1:24" x14ac:dyDescent="0.35">
      <c r="A11" s="2">
        <v>2022</v>
      </c>
      <c r="B11">
        <f t="shared" si="1"/>
        <v>204362.9143871835</v>
      </c>
      <c r="C11">
        <f t="shared" si="2"/>
        <v>242046.3766560709</v>
      </c>
      <c r="D11">
        <f t="shared" si="3"/>
        <v>117883.02331588922</v>
      </c>
      <c r="E11">
        <f t="shared" si="4"/>
        <v>184824.68085499189</v>
      </c>
      <c r="F11">
        <f t="shared" si="5"/>
        <v>111571.25547482986</v>
      </c>
    </row>
    <row r="12" spans="1:24" x14ac:dyDescent="0.35">
      <c r="A12" s="2">
        <v>2023</v>
      </c>
      <c r="B12">
        <f t="shared" si="1"/>
        <v>204362.9143871835</v>
      </c>
      <c r="C12">
        <f t="shared" si="2"/>
        <v>240516.08018345424</v>
      </c>
      <c r="D12">
        <f t="shared" si="3"/>
        <v>117994.38535621235</v>
      </c>
      <c r="E12">
        <f t="shared" si="4"/>
        <v>184092.90976777708</v>
      </c>
      <c r="F12">
        <f t="shared" si="5"/>
        <v>111837.85387212789</v>
      </c>
    </row>
    <row r="13" spans="1:24" x14ac:dyDescent="0.35">
      <c r="A13" s="2">
        <v>2024</v>
      </c>
      <c r="B13">
        <f t="shared" si="1"/>
        <v>204362.9143871835</v>
      </c>
      <c r="C13">
        <f t="shared" si="2"/>
        <v>239029.4175999006</v>
      </c>
      <c r="D13">
        <f t="shared" si="3"/>
        <v>118105.7834593724</v>
      </c>
      <c r="E13">
        <f t="shared" si="4"/>
        <v>183335.9897999455</v>
      </c>
      <c r="F13">
        <f t="shared" si="5"/>
        <v>112114.50933936199</v>
      </c>
    </row>
    <row r="14" spans="1:24" x14ac:dyDescent="0.35">
      <c r="A14" s="2">
        <v>2025</v>
      </c>
      <c r="B14">
        <f t="shared" si="1"/>
        <v>204362.91438718347</v>
      </c>
      <c r="C14">
        <f t="shared" si="2"/>
        <v>237584.18737737078</v>
      </c>
      <c r="D14">
        <f t="shared" si="3"/>
        <v>118217.21764288974</v>
      </c>
      <c r="E14">
        <f t="shared" si="4"/>
        <v>182552.60184176749</v>
      </c>
      <c r="F14">
        <f t="shared" si="5"/>
        <v>112401.80190124214</v>
      </c>
    </row>
    <row r="15" spans="1:24" x14ac:dyDescent="0.35">
      <c r="A15" s="2">
        <v>2026</v>
      </c>
      <c r="B15">
        <f t="shared" si="1"/>
        <v>204362.91438718347</v>
      </c>
      <c r="C15">
        <f t="shared" si="2"/>
        <v>233800.66203525828</v>
      </c>
      <c r="D15">
        <f t="shared" si="3"/>
        <v>117967.21691502469</v>
      </c>
      <c r="E15">
        <f t="shared" si="4"/>
        <v>182888.92130129118</v>
      </c>
      <c r="F15">
        <f t="shared" si="5"/>
        <v>112700.35705935441</v>
      </c>
    </row>
    <row r="16" spans="1:24" x14ac:dyDescent="0.35">
      <c r="A16" s="2">
        <v>2027</v>
      </c>
      <c r="B16">
        <f t="shared" si="1"/>
        <v>204362.91438718347</v>
      </c>
      <c r="C16">
        <f t="shared" si="2"/>
        <v>229901.59986091626</v>
      </c>
      <c r="D16">
        <f t="shared" si="3"/>
        <v>117712.80780253845</v>
      </c>
      <c r="E16">
        <f t="shared" si="4"/>
        <v>183241.63558241061</v>
      </c>
      <c r="F16">
        <f t="shared" si="5"/>
        <v>113010.85033829277</v>
      </c>
    </row>
    <row r="17" spans="1:6" x14ac:dyDescent="0.35">
      <c r="A17" s="2">
        <v>2028</v>
      </c>
      <c r="B17">
        <f t="shared" si="1"/>
        <v>204362.91438718347</v>
      </c>
      <c r="C17">
        <f t="shared" si="2"/>
        <v>225881.23193896111</v>
      </c>
      <c r="D17">
        <f t="shared" si="3"/>
        <v>117453.87266543902</v>
      </c>
      <c r="E17">
        <f t="shared" si="4"/>
        <v>183611.97345126423</v>
      </c>
      <c r="F17">
        <f t="shared" si="5"/>
        <v>113334.01238826571</v>
      </c>
    </row>
    <row r="18" spans="1:6" x14ac:dyDescent="0.35">
      <c r="A18" s="2">
        <v>2029</v>
      </c>
      <c r="B18">
        <f t="shared" si="1"/>
        <v>204362.91438718347</v>
      </c>
      <c r="C18">
        <f t="shared" si="2"/>
        <v>221733.39878681861</v>
      </c>
      <c r="D18">
        <f t="shared" si="3"/>
        <v>117190.28964045674</v>
      </c>
      <c r="E18">
        <f t="shared" si="4"/>
        <v>184001.28961240978</v>
      </c>
      <c r="F18">
        <f t="shared" si="5"/>
        <v>113670.6347253015</v>
      </c>
    </row>
    <row r="19" spans="1:6" x14ac:dyDescent="0.35">
      <c r="A19" s="2">
        <v>2030</v>
      </c>
      <c r="B19">
        <f t="shared" si="1"/>
        <v>204362.91438718353</v>
      </c>
      <c r="C19">
        <f t="shared" si="2"/>
        <v>217451.51673292648</v>
      </c>
      <c r="D19">
        <f t="shared" si="3"/>
        <v>116921.93244980821</v>
      </c>
      <c r="E19">
        <f t="shared" si="4"/>
        <v>184411.08126767579</v>
      </c>
      <c r="F19">
        <f t="shared" si="5"/>
        <v>114021.57620397893</v>
      </c>
    </row>
    <row r="20" spans="1:6" x14ac:dyDescent="0.35">
      <c r="A20" s="2">
        <v>2031</v>
      </c>
      <c r="B20">
        <f t="shared" si="1"/>
        <v>204362.91438718388</v>
      </c>
      <c r="C20">
        <f t="shared" si="2"/>
        <v>217451.51673292648</v>
      </c>
      <c r="D20">
        <f t="shared" si="3"/>
        <v>116921.93244980821</v>
      </c>
      <c r="E20">
        <f t="shared" si="4"/>
        <v>184411.08126767579</v>
      </c>
      <c r="F20">
        <f t="shared" si="5"/>
        <v>114021.57620397893</v>
      </c>
    </row>
    <row r="21" spans="1:6" x14ac:dyDescent="0.35">
      <c r="A21" s="2">
        <v>2032</v>
      </c>
      <c r="B21">
        <f t="shared" si="1"/>
        <v>204362.91438718388</v>
      </c>
      <c r="C21">
        <f t="shared" si="2"/>
        <v>217451.51673292648</v>
      </c>
      <c r="D21">
        <f t="shared" si="3"/>
        <v>116921.93244980821</v>
      </c>
      <c r="E21">
        <f t="shared" si="4"/>
        <v>184411.08126767579</v>
      </c>
      <c r="F21">
        <f t="shared" si="5"/>
        <v>114021.57620397893</v>
      </c>
    </row>
    <row r="22" spans="1:6" x14ac:dyDescent="0.35">
      <c r="A22" s="2">
        <v>2033</v>
      </c>
      <c r="B22">
        <f t="shared" si="1"/>
        <v>204362.91438718388</v>
      </c>
      <c r="C22">
        <f t="shared" si="2"/>
        <v>217451.51673292648</v>
      </c>
      <c r="D22">
        <f t="shared" si="3"/>
        <v>116921.93244980821</v>
      </c>
      <c r="E22">
        <f t="shared" si="4"/>
        <v>184411.08126767579</v>
      </c>
      <c r="F22">
        <f t="shared" si="5"/>
        <v>114021.57620397893</v>
      </c>
    </row>
    <row r="23" spans="1:6" x14ac:dyDescent="0.35">
      <c r="A23" s="2">
        <v>2034</v>
      </c>
      <c r="B23">
        <f t="shared" si="1"/>
        <v>204362.91438718388</v>
      </c>
      <c r="C23">
        <f t="shared" si="2"/>
        <v>217451.51673292648</v>
      </c>
      <c r="D23">
        <f t="shared" si="3"/>
        <v>116921.93244980821</v>
      </c>
      <c r="E23">
        <f t="shared" si="4"/>
        <v>184411.08126767579</v>
      </c>
      <c r="F23">
        <f t="shared" si="5"/>
        <v>114021.57620397893</v>
      </c>
    </row>
    <row r="24" spans="1:6" x14ac:dyDescent="0.35">
      <c r="A24" s="2">
        <v>2035</v>
      </c>
      <c r="B24">
        <f t="shared" si="1"/>
        <v>204362.91438718388</v>
      </c>
      <c r="C24">
        <f t="shared" si="2"/>
        <v>217451.51673292648</v>
      </c>
      <c r="D24">
        <f t="shared" si="3"/>
        <v>116921.93244980821</v>
      </c>
      <c r="E24">
        <f t="shared" si="4"/>
        <v>184411.08126767579</v>
      </c>
      <c r="F24">
        <f t="shared" si="5"/>
        <v>114021.57620397893</v>
      </c>
    </row>
    <row r="25" spans="1:6" x14ac:dyDescent="0.35">
      <c r="A25" s="2">
        <v>2036</v>
      </c>
      <c r="B25">
        <f t="shared" si="1"/>
        <v>204362.91438718388</v>
      </c>
      <c r="C25">
        <f t="shared" si="2"/>
        <v>217451.51673292648</v>
      </c>
      <c r="D25">
        <f t="shared" si="3"/>
        <v>116921.93244980821</v>
      </c>
      <c r="E25">
        <f t="shared" si="4"/>
        <v>184411.08126767579</v>
      </c>
      <c r="F25">
        <f t="shared" si="5"/>
        <v>114021.57620397893</v>
      </c>
    </row>
    <row r="26" spans="1:6" x14ac:dyDescent="0.35">
      <c r="A26" s="2">
        <v>2037</v>
      </c>
      <c r="B26">
        <f t="shared" si="1"/>
        <v>204362.91438718388</v>
      </c>
      <c r="C26">
        <f t="shared" si="2"/>
        <v>217451.51673292648</v>
      </c>
      <c r="D26">
        <f t="shared" si="3"/>
        <v>116921.93244980821</v>
      </c>
      <c r="E26">
        <f t="shared" si="4"/>
        <v>184411.08126767579</v>
      </c>
      <c r="F26">
        <f t="shared" si="5"/>
        <v>114021.57620397893</v>
      </c>
    </row>
    <row r="27" spans="1:6" x14ac:dyDescent="0.35">
      <c r="A27" s="2">
        <v>2038</v>
      </c>
      <c r="B27">
        <f t="shared" si="1"/>
        <v>204362.91438718388</v>
      </c>
      <c r="C27">
        <f t="shared" si="2"/>
        <v>217451.51673292648</v>
      </c>
      <c r="D27">
        <f t="shared" si="3"/>
        <v>116921.93244980821</v>
      </c>
      <c r="E27">
        <f t="shared" si="4"/>
        <v>184411.08126767579</v>
      </c>
      <c r="F27">
        <f t="shared" si="5"/>
        <v>114021.57620397893</v>
      </c>
    </row>
    <row r="28" spans="1:6" x14ac:dyDescent="0.35">
      <c r="A28" s="2">
        <v>2039</v>
      </c>
      <c r="B28">
        <f t="shared" si="1"/>
        <v>204362.91438718388</v>
      </c>
      <c r="C28">
        <f t="shared" si="2"/>
        <v>217451.51673292648</v>
      </c>
      <c r="D28">
        <f t="shared" si="3"/>
        <v>116921.93244980821</v>
      </c>
      <c r="E28">
        <f t="shared" si="4"/>
        <v>184411.08126767579</v>
      </c>
      <c r="F28">
        <f t="shared" si="5"/>
        <v>114021.57620397893</v>
      </c>
    </row>
    <row r="29" spans="1:6" x14ac:dyDescent="0.35">
      <c r="A29" s="2">
        <v>2040</v>
      </c>
      <c r="B29">
        <f t="shared" si="1"/>
        <v>204362.91438718414</v>
      </c>
      <c r="C29">
        <f t="shared" si="2"/>
        <v>217451.51673292648</v>
      </c>
      <c r="D29">
        <f t="shared" si="3"/>
        <v>116921.93244980821</v>
      </c>
      <c r="E29">
        <f t="shared" si="4"/>
        <v>184411.08126767579</v>
      </c>
      <c r="F29">
        <f t="shared" si="5"/>
        <v>114021.57620397893</v>
      </c>
    </row>
    <row r="30" spans="1:6" x14ac:dyDescent="0.35">
      <c r="A30" s="2">
        <f t="shared" ref="A30:A34" si="6">A29+1</f>
        <v>2041</v>
      </c>
      <c r="B30">
        <f t="shared" ref="B30:B34" si="7">$B$6*B59+$C$6*C59+$D$6*D59</f>
        <v>204362.91438718414</v>
      </c>
      <c r="C30">
        <f t="shared" ref="C30:C34" si="8">E$6*E59+F$6*F59+G$6*G59+H$6*H59</f>
        <v>217451.51673292648</v>
      </c>
      <c r="D30">
        <f t="shared" ref="D30:D34" si="9">I$6*I59+J$6*J59+K$6*K59+L$6*L59+M$6*M59+N$6*N59</f>
        <v>116921.93244980821</v>
      </c>
      <c r="E30">
        <f t="shared" ref="E30:E34" si="10">O$6*O59+P$6*P59+Q$6*Q59+R$6*R59+S$6*S59</f>
        <v>184411.08126767579</v>
      </c>
      <c r="F30">
        <f t="shared" ref="F30:F34" si="11">T$6*T59+U$6*U59+V$6*V59+W$6*W59+X$6*X59</f>
        <v>114021.57620397893</v>
      </c>
    </row>
    <row r="31" spans="1:6" x14ac:dyDescent="0.35">
      <c r="A31" s="2">
        <f t="shared" si="6"/>
        <v>2042</v>
      </c>
      <c r="B31">
        <f t="shared" si="7"/>
        <v>204362.91438718414</v>
      </c>
      <c r="C31">
        <f t="shared" si="8"/>
        <v>217451.51673292648</v>
      </c>
      <c r="D31">
        <f t="shared" si="9"/>
        <v>116921.93244980821</v>
      </c>
      <c r="E31">
        <f t="shared" si="10"/>
        <v>184411.08126767579</v>
      </c>
      <c r="F31">
        <f t="shared" si="11"/>
        <v>114021.57620397893</v>
      </c>
    </row>
    <row r="32" spans="1:6" x14ac:dyDescent="0.35">
      <c r="A32" s="2">
        <f t="shared" si="6"/>
        <v>2043</v>
      </c>
      <c r="B32">
        <f t="shared" si="7"/>
        <v>204362.91438718414</v>
      </c>
      <c r="C32">
        <f t="shared" si="8"/>
        <v>217451.51673292648</v>
      </c>
      <c r="D32">
        <f t="shared" si="9"/>
        <v>116921.93244980821</v>
      </c>
      <c r="E32">
        <f t="shared" si="10"/>
        <v>184411.08126767579</v>
      </c>
      <c r="F32">
        <f t="shared" si="11"/>
        <v>114021.57620397893</v>
      </c>
    </row>
    <row r="33" spans="1:24" x14ac:dyDescent="0.35">
      <c r="A33" s="2">
        <f t="shared" si="6"/>
        <v>2044</v>
      </c>
      <c r="B33">
        <f t="shared" si="7"/>
        <v>204362.91438718414</v>
      </c>
      <c r="C33">
        <f t="shared" si="8"/>
        <v>217451.51673292648</v>
      </c>
      <c r="D33">
        <f t="shared" si="9"/>
        <v>116921.93244980821</v>
      </c>
      <c r="E33">
        <f t="shared" si="10"/>
        <v>184411.08126767579</v>
      </c>
      <c r="F33">
        <f t="shared" si="11"/>
        <v>114021.57620397893</v>
      </c>
    </row>
    <row r="34" spans="1:24" x14ac:dyDescent="0.35">
      <c r="A34" s="2">
        <f t="shared" si="6"/>
        <v>2045</v>
      </c>
      <c r="B34">
        <f t="shared" si="7"/>
        <v>204362.91438718414</v>
      </c>
      <c r="C34">
        <f t="shared" si="8"/>
        <v>217451.51673292648</v>
      </c>
      <c r="D34">
        <f t="shared" si="9"/>
        <v>116921.93244980821</v>
      </c>
      <c r="E34">
        <f t="shared" si="10"/>
        <v>184411.08126767579</v>
      </c>
      <c r="F34">
        <f t="shared" si="11"/>
        <v>114021.57620397893</v>
      </c>
    </row>
    <row r="36" spans="1:24" x14ac:dyDescent="0.35">
      <c r="B36" s="13" t="s">
        <v>2</v>
      </c>
      <c r="C36" s="13"/>
      <c r="D36" s="13"/>
      <c r="E36" s="13" t="s">
        <v>3</v>
      </c>
      <c r="F36" s="13"/>
      <c r="G36" s="13"/>
      <c r="H36" s="13"/>
      <c r="I36" s="13" t="s">
        <v>4</v>
      </c>
      <c r="J36" s="13"/>
      <c r="K36" s="13"/>
      <c r="L36" s="13"/>
      <c r="M36" s="13"/>
      <c r="N36" s="13"/>
      <c r="O36" s="13" t="s">
        <v>5</v>
      </c>
      <c r="P36" s="13"/>
      <c r="Q36" s="13"/>
      <c r="R36" s="13"/>
      <c r="S36" s="13"/>
      <c r="T36" s="13" t="s">
        <v>6</v>
      </c>
      <c r="U36" s="13"/>
      <c r="V36" s="13"/>
      <c r="W36" s="13"/>
      <c r="X36" s="13"/>
    </row>
    <row r="37" spans="1:24" x14ac:dyDescent="0.35">
      <c r="B37" s="5" t="s">
        <v>7</v>
      </c>
      <c r="C37" s="5" t="s">
        <v>8</v>
      </c>
      <c r="D37" s="5" t="s">
        <v>0</v>
      </c>
      <c r="E37" s="5" t="s">
        <v>7</v>
      </c>
      <c r="F37" s="5" t="s">
        <v>8</v>
      </c>
      <c r="G37" s="5" t="s">
        <v>0</v>
      </c>
      <c r="H37" s="5" t="s">
        <v>1</v>
      </c>
      <c r="I37" s="5" t="s">
        <v>7</v>
      </c>
      <c r="J37" s="5" t="s">
        <v>10</v>
      </c>
      <c r="K37" s="5" t="s">
        <v>8</v>
      </c>
      <c r="L37" s="5" t="s">
        <v>11</v>
      </c>
      <c r="M37" s="5" t="s">
        <v>0</v>
      </c>
      <c r="N37" s="5" t="s">
        <v>12</v>
      </c>
      <c r="O37" s="5" t="s">
        <v>7</v>
      </c>
      <c r="P37" s="5" t="s">
        <v>10</v>
      </c>
      <c r="Q37" s="5" t="s">
        <v>12</v>
      </c>
      <c r="R37" s="5" t="s">
        <v>8</v>
      </c>
      <c r="S37" s="5" t="s">
        <v>0</v>
      </c>
      <c r="T37" s="5" t="s">
        <v>7</v>
      </c>
      <c r="U37" s="5" t="s">
        <v>10</v>
      </c>
      <c r="V37" s="5" t="s">
        <v>8</v>
      </c>
      <c r="W37" s="5" t="s">
        <v>0</v>
      </c>
      <c r="X37" s="5" t="s">
        <v>12</v>
      </c>
    </row>
    <row r="38" spans="1:24" x14ac:dyDescent="0.35">
      <c r="A38" s="2">
        <v>2020</v>
      </c>
      <c r="B38">
        <v>0.18937595979338262</v>
      </c>
      <c r="C38">
        <v>0.7631927963143933</v>
      </c>
      <c r="D38">
        <v>4.7431243892223918E-2</v>
      </c>
      <c r="E38">
        <v>3.0707196029776736E-2</v>
      </c>
      <c r="F38">
        <v>0.93114143920595527</v>
      </c>
      <c r="G38">
        <v>3.8151364764268003E-2</v>
      </c>
      <c r="H38">
        <v>0</v>
      </c>
      <c r="I38">
        <v>0.38632686084142392</v>
      </c>
      <c r="J38">
        <v>0.11933656957928801</v>
      </c>
      <c r="K38">
        <v>6.7556634304207136E-2</v>
      </c>
      <c r="L38">
        <v>6.1893203883495153E-2</v>
      </c>
      <c r="M38">
        <v>0.34182847896440127</v>
      </c>
      <c r="N38">
        <v>2.305825242718448E-2</v>
      </c>
      <c r="O38">
        <v>0.18496732026143792</v>
      </c>
      <c r="P38">
        <v>3.9215686274509776E-2</v>
      </c>
      <c r="Q38">
        <v>0.20326797385620926</v>
      </c>
      <c r="R38">
        <v>5.3267973856209141E-2</v>
      </c>
      <c r="S38">
        <v>0.51928104575163403</v>
      </c>
      <c r="T38">
        <v>0.4711211778029446</v>
      </c>
      <c r="U38">
        <v>3.1143827859569689E-2</v>
      </c>
      <c r="V38">
        <v>0.12684031710079277</v>
      </c>
      <c r="W38">
        <v>0.35447338618346547</v>
      </c>
      <c r="X38">
        <v>1.6421291053227583E-2</v>
      </c>
    </row>
    <row r="39" spans="1:24" x14ac:dyDescent="0.35">
      <c r="A39" s="2">
        <v>2021</v>
      </c>
      <c r="B39">
        <v>0.18937595979338265</v>
      </c>
      <c r="C39">
        <v>0.76319279631439341</v>
      </c>
      <c r="D39">
        <v>4.7431243892223918E-2</v>
      </c>
      <c r="E39">
        <v>3.6245126705653032E-2</v>
      </c>
      <c r="F39">
        <v>0.92468226120857688</v>
      </c>
      <c r="G39">
        <v>3.8255360623781702E-2</v>
      </c>
      <c r="H39">
        <v>1E-3</v>
      </c>
      <c r="I39">
        <v>0.38655122188056323</v>
      </c>
      <c r="J39">
        <v>0.12016507525489563</v>
      </c>
      <c r="K39">
        <v>6.5949182715649798E-2</v>
      </c>
      <c r="L39">
        <v>6.3521605437773118E-2</v>
      </c>
      <c r="M39">
        <v>0.33937530344715972</v>
      </c>
      <c r="N39">
        <v>2.4437611263958568E-2</v>
      </c>
      <c r="O39">
        <v>0.18965059120499536</v>
      </c>
      <c r="P39">
        <v>3.9457951375049802E-2</v>
      </c>
      <c r="Q39">
        <v>0.20751959612063245</v>
      </c>
      <c r="R39">
        <v>5.0285638368539928E-2</v>
      </c>
      <c r="S39">
        <v>0.51308622293078265</v>
      </c>
      <c r="T39">
        <v>0.47437355674351389</v>
      </c>
      <c r="U39">
        <v>3.0586731058964235E-2</v>
      </c>
      <c r="V39">
        <v>0.12653586963614924</v>
      </c>
      <c r="W39">
        <v>0.3447761035391847</v>
      </c>
      <c r="X39">
        <v>2.3727739022187996E-2</v>
      </c>
    </row>
    <row r="40" spans="1:24" x14ac:dyDescent="0.35">
      <c r="A40" s="2">
        <v>2022</v>
      </c>
      <c r="B40">
        <v>0.18937595979338268</v>
      </c>
      <c r="C40">
        <v>0.76319279631439341</v>
      </c>
      <c r="D40">
        <v>4.7431243892223918E-2</v>
      </c>
      <c r="E40">
        <v>4.1586883676400156E-2</v>
      </c>
      <c r="F40">
        <v>0.91841646720919079</v>
      </c>
      <c r="G40">
        <v>3.8355672570607985E-2</v>
      </c>
      <c r="H40">
        <v>2E-3</v>
      </c>
      <c r="I40">
        <v>0.38677565555195864</v>
      </c>
      <c r="J40">
        <v>0.12099384914211724</v>
      </c>
      <c r="K40">
        <v>6.4341210747814848E-2</v>
      </c>
      <c r="L40">
        <v>6.5150534153447737E-2</v>
      </c>
      <c r="M40">
        <v>0.33692133376497252</v>
      </c>
      <c r="N40">
        <v>2.5817416639689204E-2</v>
      </c>
      <c r="O40">
        <v>0.19448946515397086</v>
      </c>
      <c r="P40">
        <v>3.9708265802269035E-2</v>
      </c>
      <c r="Q40">
        <v>0.21191247974068075</v>
      </c>
      <c r="R40">
        <v>4.7204213938411677E-2</v>
      </c>
      <c r="S40">
        <v>0.50668557536466785</v>
      </c>
      <c r="T40">
        <v>0.47774416722597474</v>
      </c>
      <c r="U40">
        <v>3.0009382493443912E-2</v>
      </c>
      <c r="V40">
        <v>0.12622035479779939</v>
      </c>
      <c r="W40">
        <v>0.33472630210784304</v>
      </c>
      <c r="X40">
        <v>3.1299793374938899E-2</v>
      </c>
    </row>
    <row r="41" spans="1:24" x14ac:dyDescent="0.35">
      <c r="A41" s="2">
        <v>2023</v>
      </c>
      <c r="B41">
        <v>0.18937595979338268</v>
      </c>
      <c r="C41">
        <v>0.76319279631439341</v>
      </c>
      <c r="D41">
        <v>4.7431243892223918E-2</v>
      </c>
      <c r="E41">
        <v>4.6742709313264269E-2</v>
      </c>
      <c r="F41">
        <v>0.91233396048918136</v>
      </c>
      <c r="G41">
        <v>3.8452492944496763E-2</v>
      </c>
      <c r="H41">
        <v>3.0000000000000001E-3</v>
      </c>
      <c r="I41">
        <v>0.38700016189088565</v>
      </c>
      <c r="J41">
        <v>0.12182289137121587</v>
      </c>
      <c r="K41">
        <v>6.2732718147968283E-2</v>
      </c>
      <c r="L41">
        <v>6.6779990286546895E-2</v>
      </c>
      <c r="M41">
        <v>0.33446656953213538</v>
      </c>
      <c r="N41">
        <v>2.719766877124815E-2</v>
      </c>
      <c r="O41">
        <v>0.19949182804559817</v>
      </c>
      <c r="P41">
        <v>3.996703749484961E-2</v>
      </c>
      <c r="Q41">
        <v>0.21645378382090374</v>
      </c>
      <c r="R41">
        <v>4.4018678752918566E-2</v>
      </c>
      <c r="S41">
        <v>0.50006867188573023</v>
      </c>
      <c r="T41">
        <v>0.48123957558862551</v>
      </c>
      <c r="U41">
        <v>2.9410657421358236E-2</v>
      </c>
      <c r="V41">
        <v>0.12589315792641742</v>
      </c>
      <c r="W41">
        <v>0.32430440371617719</v>
      </c>
      <c r="X41">
        <v>3.9152205347421566E-2</v>
      </c>
    </row>
    <row r="42" spans="1:24" x14ac:dyDescent="0.35">
      <c r="A42" s="2">
        <v>2024</v>
      </c>
      <c r="B42">
        <v>0.18937595979338268</v>
      </c>
      <c r="C42">
        <v>0.76319279631439341</v>
      </c>
      <c r="D42">
        <v>4.7431243892223918E-2</v>
      </c>
      <c r="E42">
        <v>5.1722145168746986E-2</v>
      </c>
      <c r="F42">
        <v>0.90642533518261659</v>
      </c>
      <c r="G42">
        <v>3.854600092464177E-2</v>
      </c>
      <c r="H42">
        <v>4.0000000000000001E-3</v>
      </c>
      <c r="I42">
        <v>0.38722474093264264</v>
      </c>
      <c r="J42">
        <v>0.12265220207253896</v>
      </c>
      <c r="K42">
        <v>6.1123704663212451E-2</v>
      </c>
      <c r="L42">
        <v>6.8409974093264284E-2</v>
      </c>
      <c r="M42">
        <v>0.33201101036269437</v>
      </c>
      <c r="N42">
        <v>2.8578367875647631E-2</v>
      </c>
      <c r="O42">
        <v>0.20466610785135519</v>
      </c>
      <c r="P42">
        <v>4.0234702430846613E-2</v>
      </c>
      <c r="Q42">
        <v>0.22115115954177142</v>
      </c>
      <c r="R42">
        <v>4.0723665828443709E-2</v>
      </c>
      <c r="S42">
        <v>0.49322436434758338</v>
      </c>
      <c r="T42">
        <v>0.48486684358252119</v>
      </c>
      <c r="U42">
        <v>2.8789346242291208E-2</v>
      </c>
      <c r="V42">
        <v>0.1255536179882665</v>
      </c>
      <c r="W42">
        <v>0.31348935306983305</v>
      </c>
      <c r="X42">
        <v>4.7300839117087878E-2</v>
      </c>
    </row>
    <row r="43" spans="1:24" x14ac:dyDescent="0.35">
      <c r="A43" s="2">
        <v>2025</v>
      </c>
      <c r="B43">
        <v>0.18937595979338268</v>
      </c>
      <c r="C43">
        <v>0.7631927963143933</v>
      </c>
      <c r="D43">
        <v>4.7431243892223918E-2</v>
      </c>
      <c r="E43">
        <v>5.6534090909090749E-2</v>
      </c>
      <c r="F43">
        <v>0.90068181818181814</v>
      </c>
      <c r="G43">
        <v>3.8636363636363712E-2</v>
      </c>
      <c r="H43">
        <v>5.0000000000000001E-3</v>
      </c>
      <c r="I43">
        <v>0.38744939271255063</v>
      </c>
      <c r="J43">
        <v>0.12348178137651825</v>
      </c>
      <c r="K43">
        <v>5.9514170040485835E-2</v>
      </c>
      <c r="L43">
        <v>7.0040485829959517E-2</v>
      </c>
      <c r="M43">
        <v>0.32955465587044541</v>
      </c>
      <c r="N43">
        <v>2.9959514170040426E-2</v>
      </c>
      <c r="O43">
        <v>0.21002132196162046</v>
      </c>
      <c r="P43">
        <v>4.0511727078891273E-2</v>
      </c>
      <c r="Q43">
        <v>0.22601279317697223</v>
      </c>
      <c r="R43">
        <v>3.7313432835820892E-2</v>
      </c>
      <c r="S43">
        <v>0.48614072494669508</v>
      </c>
      <c r="T43">
        <v>0.48863357599164592</v>
      </c>
      <c r="U43">
        <v>2.8144146340248744E-2</v>
      </c>
      <c r="V43">
        <v>0.12520102311758763</v>
      </c>
      <c r="W43">
        <v>0.30225847576921278</v>
      </c>
      <c r="X43">
        <v>5.5762778781304694E-2</v>
      </c>
    </row>
    <row r="44" spans="1:24" x14ac:dyDescent="0.35">
      <c r="A44" s="2">
        <v>2026</v>
      </c>
      <c r="B44">
        <v>0.18937595979338268</v>
      </c>
      <c r="C44">
        <v>0.7631927963143933</v>
      </c>
      <c r="D44">
        <v>4.7431243892223918E-2</v>
      </c>
      <c r="E44">
        <v>6.8356330465908291E-2</v>
      </c>
      <c r="F44">
        <v>0.87772495814329421</v>
      </c>
      <c r="G44">
        <v>4.8611512037411299E-2</v>
      </c>
      <c r="H44">
        <v>6.0000000000000001E-3</v>
      </c>
      <c r="I44">
        <v>0.39026382422608841</v>
      </c>
      <c r="J44">
        <v>0.12162051784693297</v>
      </c>
      <c r="K44">
        <v>5.8564077432001968E-2</v>
      </c>
      <c r="L44">
        <v>6.7630482724822361E-2</v>
      </c>
      <c r="M44">
        <v>0.32875929102344204</v>
      </c>
      <c r="N44">
        <v>3.316180674671234E-2</v>
      </c>
      <c r="O44">
        <v>0.21290838972567852</v>
      </c>
      <c r="P44">
        <v>4.2057774867205154E-2</v>
      </c>
      <c r="Q44">
        <v>0.23917630793858691</v>
      </c>
      <c r="R44">
        <v>3.2598413737902933E-2</v>
      </c>
      <c r="S44">
        <v>0.47325911373062651</v>
      </c>
      <c r="T44">
        <v>0.49254797385357885</v>
      </c>
      <c r="U44">
        <v>2.7473652967542918E-2</v>
      </c>
      <c r="V44">
        <v>0.12483460563473953</v>
      </c>
      <c r="W44">
        <v>0.29058731962690665</v>
      </c>
      <c r="X44">
        <v>6.455644791723171E-2</v>
      </c>
    </row>
    <row r="45" spans="1:24" x14ac:dyDescent="0.35">
      <c r="A45" s="2">
        <v>2027</v>
      </c>
      <c r="B45">
        <v>0.18937595979338268</v>
      </c>
      <c r="C45">
        <v>0.7631927963143933</v>
      </c>
      <c r="D45">
        <v>4.7431243892223918E-2</v>
      </c>
      <c r="E45">
        <v>8.056566130735815E-2</v>
      </c>
      <c r="F45">
        <v>0.85404917263232005</v>
      </c>
      <c r="G45">
        <v>5.8913273090012971E-2</v>
      </c>
      <c r="H45">
        <v>7.0000000000000001E-3</v>
      </c>
      <c r="I45">
        <v>0.39312788398154253</v>
      </c>
      <c r="J45">
        <v>0.11972643375082402</v>
      </c>
      <c r="K45">
        <v>5.7597231377719188E-2</v>
      </c>
      <c r="L45">
        <v>6.51779828609097E-2</v>
      </c>
      <c r="M45">
        <v>0.32794990112063288</v>
      </c>
      <c r="N45">
        <v>3.642056690837172E-2</v>
      </c>
      <c r="O45">
        <v>0.21593619558735835</v>
      </c>
      <c r="P45">
        <v>4.3679189028026283E-2</v>
      </c>
      <c r="Q45">
        <v>0.25298151460942159</v>
      </c>
      <c r="R45">
        <v>2.765354800238521E-2</v>
      </c>
      <c r="S45">
        <v>0.45974955277280871</v>
      </c>
      <c r="T45">
        <v>0.49661889406445581</v>
      </c>
      <c r="U45">
        <v>2.6776349035116557E-2</v>
      </c>
      <c r="V45">
        <v>0.12445353646671978</v>
      </c>
      <c r="W45">
        <v>0.27844947694973105</v>
      </c>
      <c r="X45">
        <v>7.3701743483976359E-2</v>
      </c>
    </row>
    <row r="46" spans="1:24" x14ac:dyDescent="0.35">
      <c r="A46" s="2">
        <v>2028</v>
      </c>
      <c r="B46">
        <v>0.1893759597933827</v>
      </c>
      <c r="C46">
        <v>0.7631927963143933</v>
      </c>
      <c r="D46">
        <v>4.7431243892223918E-2</v>
      </c>
      <c r="E46">
        <v>9.3181411441865883E-2</v>
      </c>
      <c r="F46">
        <v>0.82961856469605677</v>
      </c>
      <c r="G46">
        <v>6.9557955019984546E-2</v>
      </c>
      <c r="H46">
        <v>8.0000000000000002E-3</v>
      </c>
      <c r="I46">
        <v>0.39604289633385981</v>
      </c>
      <c r="J46">
        <v>0.11779865325463466</v>
      </c>
      <c r="K46">
        <v>5.6613184803391815E-2</v>
      </c>
      <c r="L46">
        <v>6.2681852190539553E-2</v>
      </c>
      <c r="M46">
        <v>0.32712611189625085</v>
      </c>
      <c r="N46">
        <v>3.9737301521323397E-2</v>
      </c>
      <c r="O46">
        <v>0.21911528764611501</v>
      </c>
      <c r="P46">
        <v>4.5381618152647324E-2</v>
      </c>
      <c r="Q46">
        <v>0.26747650699060288</v>
      </c>
      <c r="R46">
        <v>2.2461608984643593E-2</v>
      </c>
      <c r="S46">
        <v>0.44556497822599145</v>
      </c>
      <c r="T46">
        <v>0.5008559162799493</v>
      </c>
      <c r="U46">
        <v>2.6050593653139918E-2</v>
      </c>
      <c r="V46">
        <v>0.12405691888472314</v>
      </c>
      <c r="W46">
        <v>0.26581638506697991</v>
      </c>
      <c r="X46">
        <v>8.3220186115207234E-2</v>
      </c>
    </row>
    <row r="47" spans="1:24" x14ac:dyDescent="0.35">
      <c r="A47" s="2">
        <v>2029</v>
      </c>
      <c r="B47">
        <v>0.1893759597933827</v>
      </c>
      <c r="C47">
        <v>0.7631927963143933</v>
      </c>
      <c r="D47">
        <v>4.7431243892223918E-2</v>
      </c>
      <c r="E47">
        <v>0.10622421742295547</v>
      </c>
      <c r="F47">
        <v>0.8043948070856588</v>
      </c>
      <c r="G47">
        <v>8.0562970152875571E-2</v>
      </c>
      <c r="H47">
        <v>9.0000000000000011E-3</v>
      </c>
      <c r="I47">
        <v>0.3990102331823519</v>
      </c>
      <c r="J47">
        <v>0.11583626908236877</v>
      </c>
      <c r="K47">
        <v>5.5611474584801215E-2</v>
      </c>
      <c r="L47">
        <v>6.0140915953699067E-2</v>
      </c>
      <c r="M47">
        <v>0.32628753564838126</v>
      </c>
      <c r="N47">
        <v>4.3113571548397844E-2</v>
      </c>
      <c r="O47">
        <v>0.22245729509481268</v>
      </c>
      <c r="P47">
        <v>4.7171289766494359E-2</v>
      </c>
      <c r="Q47">
        <v>0.28271430810217846</v>
      </c>
      <c r="R47">
        <v>1.7003604450713052E-2</v>
      </c>
      <c r="S47">
        <v>0.43065350258580182</v>
      </c>
      <c r="T47">
        <v>0.50526941817589099</v>
      </c>
      <c r="U47">
        <v>2.5294609239692414E-2</v>
      </c>
      <c r="V47">
        <v>0.12364378145917342</v>
      </c>
      <c r="W47">
        <v>0.25265710193359292</v>
      </c>
      <c r="X47">
        <v>9.3135089191649589E-2</v>
      </c>
    </row>
    <row r="48" spans="1:24" x14ac:dyDescent="0.35">
      <c r="A48" s="2">
        <v>2030</v>
      </c>
      <c r="B48">
        <v>0.18937595979338265</v>
      </c>
      <c r="C48">
        <v>0.76319279631439352</v>
      </c>
      <c r="D48">
        <v>4.7431243892223918E-2</v>
      </c>
      <c r="E48">
        <v>0.11971613699475457</v>
      </c>
      <c r="F48">
        <v>0.77833693304535645</v>
      </c>
      <c r="G48">
        <v>9.1946929959888929E-2</v>
      </c>
      <c r="H48">
        <v>1.0000000000000002E-2</v>
      </c>
      <c r="I48">
        <v>0.40203131612357179</v>
      </c>
      <c r="J48">
        <v>0.11383834109183248</v>
      </c>
      <c r="K48">
        <v>5.4591620820990262E-2</v>
      </c>
      <c r="L48">
        <v>5.7553956834532384E-2</v>
      </c>
      <c r="M48">
        <v>0.3254337706305544</v>
      </c>
      <c r="N48">
        <v>4.6550994498518745E-2</v>
      </c>
      <c r="O48">
        <v>0.22597507036590264</v>
      </c>
      <c r="P48">
        <v>4.9055086449537683E-2</v>
      </c>
      <c r="Q48">
        <v>0.29875351829513463</v>
      </c>
      <c r="R48">
        <v>1.1258544431041415E-2</v>
      </c>
      <c r="S48">
        <v>0.41495778045838355</v>
      </c>
      <c r="T48">
        <v>0.50987066031313821</v>
      </c>
      <c r="U48">
        <v>2.4506466984343053E-2</v>
      </c>
      <c r="V48">
        <v>0.12321307011572498</v>
      </c>
      <c r="W48">
        <v>0.23893805309734514</v>
      </c>
      <c r="X48">
        <v>0.10347174948944858</v>
      </c>
    </row>
    <row r="49" spans="1:24" x14ac:dyDescent="0.35">
      <c r="A49" s="2">
        <v>2031</v>
      </c>
      <c r="B49">
        <v>0.18937595979338265</v>
      </c>
      <c r="C49">
        <v>0.76319279631439496</v>
      </c>
      <c r="D49">
        <v>4.7431243892223918E-2</v>
      </c>
      <c r="E49">
        <v>0.11971613699475457</v>
      </c>
      <c r="F49">
        <v>0.77833693304535645</v>
      </c>
      <c r="G49">
        <v>9.1946929959888929E-2</v>
      </c>
      <c r="H49">
        <v>0.01</v>
      </c>
      <c r="I49">
        <v>0.40203131612357179</v>
      </c>
      <c r="J49">
        <v>0.11383834109183248</v>
      </c>
      <c r="K49">
        <v>5.4591620820990262E-2</v>
      </c>
      <c r="L49">
        <v>5.7553956834532384E-2</v>
      </c>
      <c r="M49">
        <v>0.3254337706305544</v>
      </c>
      <c r="N49">
        <v>4.6550994498518745E-2</v>
      </c>
      <c r="O49">
        <v>0.22597507036590264</v>
      </c>
      <c r="P49">
        <v>4.9055086449537683E-2</v>
      </c>
      <c r="Q49">
        <v>0.29875351829513463</v>
      </c>
      <c r="R49">
        <v>1.1258544431041415E-2</v>
      </c>
      <c r="S49">
        <v>0.41495778045838355</v>
      </c>
      <c r="T49">
        <v>0.50987066031313821</v>
      </c>
      <c r="U49">
        <v>2.4506466984343053E-2</v>
      </c>
      <c r="V49">
        <v>0.12321307011572498</v>
      </c>
      <c r="W49">
        <v>0.23893805309734514</v>
      </c>
      <c r="X49">
        <v>0.10347174948944858</v>
      </c>
    </row>
    <row r="50" spans="1:24" x14ac:dyDescent="0.35">
      <c r="A50" s="2">
        <v>2032</v>
      </c>
      <c r="B50">
        <v>0.18937595979338265</v>
      </c>
      <c r="C50">
        <v>0.76319279631439496</v>
      </c>
      <c r="D50">
        <v>4.7431243892223918E-2</v>
      </c>
      <c r="E50">
        <v>0.11971613699475457</v>
      </c>
      <c r="F50">
        <v>0.77833693304535645</v>
      </c>
      <c r="G50">
        <v>9.1946929959888929E-2</v>
      </c>
      <c r="H50">
        <v>0.01</v>
      </c>
      <c r="I50">
        <v>0.40203131612357179</v>
      </c>
      <c r="J50">
        <v>0.11383834109183248</v>
      </c>
      <c r="K50">
        <v>5.4591620820990262E-2</v>
      </c>
      <c r="L50">
        <v>5.7553956834532384E-2</v>
      </c>
      <c r="M50">
        <v>0.3254337706305544</v>
      </c>
      <c r="N50">
        <v>4.6550994498518745E-2</v>
      </c>
      <c r="O50">
        <v>0.22597507036590264</v>
      </c>
      <c r="P50">
        <v>4.9055086449537683E-2</v>
      </c>
      <c r="Q50">
        <v>0.29875351829513463</v>
      </c>
      <c r="R50">
        <v>1.1258544431041415E-2</v>
      </c>
      <c r="S50">
        <v>0.41495778045838355</v>
      </c>
      <c r="T50">
        <v>0.50987066031313821</v>
      </c>
      <c r="U50">
        <v>2.4506466984343053E-2</v>
      </c>
      <c r="V50">
        <v>0.12321307011572498</v>
      </c>
      <c r="W50">
        <v>0.23893805309734514</v>
      </c>
      <c r="X50">
        <v>0.10347174948944858</v>
      </c>
    </row>
    <row r="51" spans="1:24" x14ac:dyDescent="0.35">
      <c r="A51" s="2">
        <v>2033</v>
      </c>
      <c r="B51">
        <v>0.18937595979338265</v>
      </c>
      <c r="C51">
        <v>0.76319279631439496</v>
      </c>
      <c r="D51">
        <v>4.7431243892223918E-2</v>
      </c>
      <c r="E51">
        <v>0.11971613699475457</v>
      </c>
      <c r="F51">
        <v>0.77833693304535645</v>
      </c>
      <c r="G51">
        <v>9.1946929959888929E-2</v>
      </c>
      <c r="H51">
        <v>0.01</v>
      </c>
      <c r="I51">
        <v>0.40203131612357179</v>
      </c>
      <c r="J51">
        <v>0.11383834109183248</v>
      </c>
      <c r="K51">
        <v>5.4591620820990262E-2</v>
      </c>
      <c r="L51">
        <v>5.7553956834532384E-2</v>
      </c>
      <c r="M51">
        <v>0.3254337706305544</v>
      </c>
      <c r="N51">
        <v>4.6550994498518745E-2</v>
      </c>
      <c r="O51">
        <v>0.22597507036590264</v>
      </c>
      <c r="P51">
        <v>4.9055086449537683E-2</v>
      </c>
      <c r="Q51">
        <v>0.29875351829513463</v>
      </c>
      <c r="R51">
        <v>1.1258544431041415E-2</v>
      </c>
      <c r="S51">
        <v>0.41495778045838355</v>
      </c>
      <c r="T51">
        <v>0.50987066031313821</v>
      </c>
      <c r="U51">
        <v>2.4506466984343053E-2</v>
      </c>
      <c r="V51">
        <v>0.12321307011572498</v>
      </c>
      <c r="W51">
        <v>0.23893805309734514</v>
      </c>
      <c r="X51">
        <v>0.10347174948944858</v>
      </c>
    </row>
    <row r="52" spans="1:24" x14ac:dyDescent="0.35">
      <c r="A52" s="2">
        <v>2034</v>
      </c>
      <c r="B52">
        <v>0.18937595979338265</v>
      </c>
      <c r="C52">
        <v>0.76319279631439496</v>
      </c>
      <c r="D52">
        <v>4.7431243892223918E-2</v>
      </c>
      <c r="E52">
        <v>0.11971613699475457</v>
      </c>
      <c r="F52">
        <v>0.77833693304535645</v>
      </c>
      <c r="G52">
        <v>9.1946929959888929E-2</v>
      </c>
      <c r="H52">
        <v>0.01</v>
      </c>
      <c r="I52">
        <v>0.40203131612357179</v>
      </c>
      <c r="J52">
        <v>0.11383834109183248</v>
      </c>
      <c r="K52">
        <v>5.4591620820990262E-2</v>
      </c>
      <c r="L52">
        <v>5.7553956834532384E-2</v>
      </c>
      <c r="M52">
        <v>0.3254337706305544</v>
      </c>
      <c r="N52">
        <v>4.6550994498518745E-2</v>
      </c>
      <c r="O52">
        <v>0.22597507036590264</v>
      </c>
      <c r="P52">
        <v>4.9055086449537683E-2</v>
      </c>
      <c r="Q52">
        <v>0.29875351829513463</v>
      </c>
      <c r="R52">
        <v>1.1258544431041415E-2</v>
      </c>
      <c r="S52">
        <v>0.41495778045838355</v>
      </c>
      <c r="T52">
        <v>0.50987066031313821</v>
      </c>
      <c r="U52">
        <v>2.4506466984343053E-2</v>
      </c>
      <c r="V52">
        <v>0.12321307011572498</v>
      </c>
      <c r="W52">
        <v>0.23893805309734514</v>
      </c>
      <c r="X52">
        <v>0.10347174948944858</v>
      </c>
    </row>
    <row r="53" spans="1:24" x14ac:dyDescent="0.35">
      <c r="A53" s="2">
        <v>2035</v>
      </c>
      <c r="B53">
        <v>0.18937595979338265</v>
      </c>
      <c r="C53">
        <v>0.76319279631439496</v>
      </c>
      <c r="D53">
        <v>4.7431243892223918E-2</v>
      </c>
      <c r="E53">
        <v>0.11971613699475457</v>
      </c>
      <c r="F53">
        <v>0.77833693304535645</v>
      </c>
      <c r="G53">
        <v>9.1946929959888929E-2</v>
      </c>
      <c r="H53">
        <v>0.01</v>
      </c>
      <c r="I53">
        <v>0.40203131612357179</v>
      </c>
      <c r="J53">
        <v>0.11383834109183248</v>
      </c>
      <c r="K53">
        <v>5.4591620820990262E-2</v>
      </c>
      <c r="L53">
        <v>5.7553956834532384E-2</v>
      </c>
      <c r="M53">
        <v>0.3254337706305544</v>
      </c>
      <c r="N53">
        <v>4.6550994498518745E-2</v>
      </c>
      <c r="O53">
        <v>0.22597507036590264</v>
      </c>
      <c r="P53">
        <v>4.9055086449537683E-2</v>
      </c>
      <c r="Q53">
        <v>0.29875351829513463</v>
      </c>
      <c r="R53">
        <v>1.1258544431041415E-2</v>
      </c>
      <c r="S53">
        <v>0.41495778045838355</v>
      </c>
      <c r="T53">
        <v>0.50987066031313821</v>
      </c>
      <c r="U53">
        <v>2.4506466984343053E-2</v>
      </c>
      <c r="V53">
        <v>0.12321307011572498</v>
      </c>
      <c r="W53">
        <v>0.23893805309734514</v>
      </c>
      <c r="X53">
        <v>0.10347174948944858</v>
      </c>
    </row>
    <row r="54" spans="1:24" x14ac:dyDescent="0.35">
      <c r="A54" s="2">
        <v>2036</v>
      </c>
      <c r="B54">
        <v>0.18937595979338265</v>
      </c>
      <c r="C54">
        <v>0.76319279631439496</v>
      </c>
      <c r="D54">
        <v>4.7431243892223918E-2</v>
      </c>
      <c r="E54">
        <v>0.11971613699475457</v>
      </c>
      <c r="F54">
        <v>0.77833693304535645</v>
      </c>
      <c r="G54">
        <v>9.1946929959888929E-2</v>
      </c>
      <c r="H54">
        <v>0.01</v>
      </c>
      <c r="I54">
        <v>0.40203131612357179</v>
      </c>
      <c r="J54">
        <v>0.11383834109183248</v>
      </c>
      <c r="K54">
        <v>5.4591620820990262E-2</v>
      </c>
      <c r="L54">
        <v>5.7553956834532384E-2</v>
      </c>
      <c r="M54">
        <v>0.3254337706305544</v>
      </c>
      <c r="N54">
        <v>4.6550994498518745E-2</v>
      </c>
      <c r="O54">
        <v>0.22597507036590264</v>
      </c>
      <c r="P54">
        <v>4.9055086449537683E-2</v>
      </c>
      <c r="Q54">
        <v>0.29875351829513463</v>
      </c>
      <c r="R54">
        <v>1.1258544431041415E-2</v>
      </c>
      <c r="S54">
        <v>0.41495778045838355</v>
      </c>
      <c r="T54">
        <v>0.50987066031313821</v>
      </c>
      <c r="U54">
        <v>2.4506466984343053E-2</v>
      </c>
      <c r="V54">
        <v>0.12321307011572498</v>
      </c>
      <c r="W54">
        <v>0.23893805309734514</v>
      </c>
      <c r="X54">
        <v>0.10347174948944858</v>
      </c>
    </row>
    <row r="55" spans="1:24" x14ac:dyDescent="0.35">
      <c r="A55" s="2">
        <v>2037</v>
      </c>
      <c r="B55">
        <v>0.18937595979338265</v>
      </c>
      <c r="C55">
        <v>0.76319279631439496</v>
      </c>
      <c r="D55">
        <v>4.7431243892223918E-2</v>
      </c>
      <c r="E55">
        <v>0.11971613699475457</v>
      </c>
      <c r="F55">
        <v>0.77833693304535645</v>
      </c>
      <c r="G55">
        <v>9.1946929959888929E-2</v>
      </c>
      <c r="H55">
        <v>0.01</v>
      </c>
      <c r="I55">
        <v>0.40203131612357179</v>
      </c>
      <c r="J55">
        <v>0.11383834109183248</v>
      </c>
      <c r="K55">
        <v>5.4591620820990262E-2</v>
      </c>
      <c r="L55">
        <v>5.7553956834532384E-2</v>
      </c>
      <c r="M55">
        <v>0.3254337706305544</v>
      </c>
      <c r="N55">
        <v>4.6550994498518745E-2</v>
      </c>
      <c r="O55">
        <v>0.22597507036590264</v>
      </c>
      <c r="P55">
        <v>4.9055086449537683E-2</v>
      </c>
      <c r="Q55">
        <v>0.29875351829513463</v>
      </c>
      <c r="R55">
        <v>1.1258544431041415E-2</v>
      </c>
      <c r="S55">
        <v>0.41495778045838355</v>
      </c>
      <c r="T55">
        <v>0.50987066031313821</v>
      </c>
      <c r="U55">
        <v>2.4506466984343053E-2</v>
      </c>
      <c r="V55">
        <v>0.12321307011572498</v>
      </c>
      <c r="W55">
        <v>0.23893805309734514</v>
      </c>
      <c r="X55">
        <v>0.10347174948944858</v>
      </c>
    </row>
    <row r="56" spans="1:24" x14ac:dyDescent="0.35">
      <c r="A56" s="2">
        <v>2038</v>
      </c>
      <c r="B56">
        <v>0.18937595979338265</v>
      </c>
      <c r="C56">
        <v>0.76319279631439496</v>
      </c>
      <c r="D56">
        <v>4.7431243892223918E-2</v>
      </c>
      <c r="E56">
        <v>0.11971613699475457</v>
      </c>
      <c r="F56">
        <v>0.77833693304535645</v>
      </c>
      <c r="G56">
        <v>9.1946929959888929E-2</v>
      </c>
      <c r="H56">
        <v>0.01</v>
      </c>
      <c r="I56">
        <v>0.40203131612357179</v>
      </c>
      <c r="J56">
        <v>0.11383834109183248</v>
      </c>
      <c r="K56">
        <v>5.4591620820990262E-2</v>
      </c>
      <c r="L56">
        <v>5.7553956834532384E-2</v>
      </c>
      <c r="M56">
        <v>0.3254337706305544</v>
      </c>
      <c r="N56">
        <v>4.6550994498518745E-2</v>
      </c>
      <c r="O56">
        <v>0.22597507036590264</v>
      </c>
      <c r="P56">
        <v>4.9055086449537683E-2</v>
      </c>
      <c r="Q56">
        <v>0.29875351829513463</v>
      </c>
      <c r="R56">
        <v>1.1258544431041415E-2</v>
      </c>
      <c r="S56">
        <v>0.41495778045838355</v>
      </c>
      <c r="T56">
        <v>0.50987066031313821</v>
      </c>
      <c r="U56">
        <v>2.4506466984343053E-2</v>
      </c>
      <c r="V56">
        <v>0.12321307011572498</v>
      </c>
      <c r="W56">
        <v>0.23893805309734514</v>
      </c>
      <c r="X56">
        <v>0.10347174948944858</v>
      </c>
    </row>
    <row r="57" spans="1:24" x14ac:dyDescent="0.35">
      <c r="A57" s="2">
        <v>2039</v>
      </c>
      <c r="B57">
        <v>0.18937595979338265</v>
      </c>
      <c r="C57">
        <v>0.76319279631439496</v>
      </c>
      <c r="D57">
        <v>4.7431243892223918E-2</v>
      </c>
      <c r="E57">
        <v>0.11971613699475457</v>
      </c>
      <c r="F57">
        <v>0.77833693304535645</v>
      </c>
      <c r="G57">
        <v>9.1946929959888929E-2</v>
      </c>
      <c r="H57">
        <v>0.01</v>
      </c>
      <c r="I57">
        <v>0.40203131612357179</v>
      </c>
      <c r="J57">
        <v>0.11383834109183248</v>
      </c>
      <c r="K57">
        <v>5.4591620820990262E-2</v>
      </c>
      <c r="L57">
        <v>5.7553956834532384E-2</v>
      </c>
      <c r="M57">
        <v>0.3254337706305544</v>
      </c>
      <c r="N57">
        <v>4.6550994498518745E-2</v>
      </c>
      <c r="O57">
        <v>0.22597507036590264</v>
      </c>
      <c r="P57">
        <v>4.9055086449537683E-2</v>
      </c>
      <c r="Q57">
        <v>0.29875351829513463</v>
      </c>
      <c r="R57">
        <v>1.1258544431041415E-2</v>
      </c>
      <c r="S57">
        <v>0.41495778045838355</v>
      </c>
      <c r="T57">
        <v>0.50987066031313821</v>
      </c>
      <c r="U57">
        <v>2.4506466984343053E-2</v>
      </c>
      <c r="V57">
        <v>0.12321307011572498</v>
      </c>
      <c r="W57">
        <v>0.23893805309734514</v>
      </c>
      <c r="X57">
        <v>0.10347174948944858</v>
      </c>
    </row>
    <row r="58" spans="1:24" x14ac:dyDescent="0.35">
      <c r="A58" s="2">
        <f>A57+1</f>
        <v>2040</v>
      </c>
      <c r="B58">
        <v>0.18937595979338265</v>
      </c>
      <c r="C58">
        <v>0.76319279631439596</v>
      </c>
      <c r="D58">
        <v>4.7431243892223918E-2</v>
      </c>
      <c r="E58">
        <v>0.11971613699475457</v>
      </c>
      <c r="F58">
        <v>0.77833693304535645</v>
      </c>
      <c r="G58">
        <v>9.1946929959888929E-2</v>
      </c>
      <c r="H58">
        <v>0.01</v>
      </c>
      <c r="I58">
        <v>0.40203131612357179</v>
      </c>
      <c r="J58">
        <v>0.11383834109183248</v>
      </c>
      <c r="K58">
        <v>5.4591620820990262E-2</v>
      </c>
      <c r="L58">
        <v>5.7553956834532384E-2</v>
      </c>
      <c r="M58">
        <v>0.3254337706305544</v>
      </c>
      <c r="N58">
        <v>4.6550994498518745E-2</v>
      </c>
      <c r="O58">
        <v>0.22597507036590264</v>
      </c>
      <c r="P58">
        <v>4.9055086449537683E-2</v>
      </c>
      <c r="Q58">
        <v>0.29875351829513463</v>
      </c>
      <c r="R58">
        <v>1.1258544431041415E-2</v>
      </c>
      <c r="S58">
        <v>0.41495778045838355</v>
      </c>
      <c r="T58">
        <v>0.50987066031313821</v>
      </c>
      <c r="U58">
        <v>2.4506466984343053E-2</v>
      </c>
      <c r="V58">
        <v>0.12321307011572498</v>
      </c>
      <c r="W58">
        <v>0.23893805309734514</v>
      </c>
      <c r="X58">
        <v>0.10347174948944858</v>
      </c>
    </row>
    <row r="59" spans="1:24" x14ac:dyDescent="0.35">
      <c r="A59" s="2">
        <f t="shared" ref="A59:A63" si="12">A58+1</f>
        <v>2041</v>
      </c>
      <c r="B59">
        <v>0.18937595979338265</v>
      </c>
      <c r="C59">
        <v>0.76319279631439596</v>
      </c>
      <c r="D59">
        <v>4.7431243892223918E-2</v>
      </c>
      <c r="E59">
        <v>0.11971613699475457</v>
      </c>
      <c r="F59">
        <v>0.77833693304535645</v>
      </c>
      <c r="G59">
        <v>9.1946929959888929E-2</v>
      </c>
      <c r="H59">
        <v>0.01</v>
      </c>
      <c r="I59">
        <v>0.40203131612357179</v>
      </c>
      <c r="J59">
        <v>0.11383834109183248</v>
      </c>
      <c r="K59">
        <v>5.4591620820990262E-2</v>
      </c>
      <c r="L59">
        <v>5.7553956834532384E-2</v>
      </c>
      <c r="M59">
        <v>0.3254337706305544</v>
      </c>
      <c r="N59">
        <v>4.6550994498518745E-2</v>
      </c>
      <c r="O59">
        <v>0.22597507036590264</v>
      </c>
      <c r="P59">
        <v>4.9055086449537683E-2</v>
      </c>
      <c r="Q59">
        <v>0.29875351829513463</v>
      </c>
      <c r="R59">
        <v>1.1258544431041415E-2</v>
      </c>
      <c r="S59">
        <v>0.41495778045838355</v>
      </c>
      <c r="T59">
        <v>0.50987066031313821</v>
      </c>
      <c r="U59">
        <v>2.4506466984343053E-2</v>
      </c>
      <c r="V59">
        <v>0.12321307011572498</v>
      </c>
      <c r="W59">
        <v>0.23893805309734514</v>
      </c>
      <c r="X59">
        <v>0.10347174948944858</v>
      </c>
    </row>
    <row r="60" spans="1:24" x14ac:dyDescent="0.35">
      <c r="A60" s="2">
        <f t="shared" si="12"/>
        <v>2042</v>
      </c>
      <c r="B60">
        <v>0.18937595979338265</v>
      </c>
      <c r="C60">
        <v>0.76319279631439596</v>
      </c>
      <c r="D60">
        <v>4.7431243892223918E-2</v>
      </c>
      <c r="E60">
        <v>0.11971613699475457</v>
      </c>
      <c r="F60">
        <v>0.77833693304535645</v>
      </c>
      <c r="G60">
        <v>9.1946929959888929E-2</v>
      </c>
      <c r="H60">
        <v>0.01</v>
      </c>
      <c r="I60">
        <v>0.40203131612357179</v>
      </c>
      <c r="J60">
        <v>0.11383834109183248</v>
      </c>
      <c r="K60">
        <v>5.4591620820990262E-2</v>
      </c>
      <c r="L60">
        <v>5.7553956834532384E-2</v>
      </c>
      <c r="M60">
        <v>0.3254337706305544</v>
      </c>
      <c r="N60">
        <v>4.6550994498518745E-2</v>
      </c>
      <c r="O60">
        <v>0.22597507036590264</v>
      </c>
      <c r="P60">
        <v>4.9055086449537683E-2</v>
      </c>
      <c r="Q60">
        <v>0.29875351829513463</v>
      </c>
      <c r="R60">
        <v>1.1258544431041415E-2</v>
      </c>
      <c r="S60">
        <v>0.41495778045838355</v>
      </c>
      <c r="T60">
        <v>0.50987066031313821</v>
      </c>
      <c r="U60">
        <v>2.4506466984343053E-2</v>
      </c>
      <c r="V60">
        <v>0.12321307011572498</v>
      </c>
      <c r="W60">
        <v>0.23893805309734514</v>
      </c>
      <c r="X60">
        <v>0.10347174948944858</v>
      </c>
    </row>
    <row r="61" spans="1:24" x14ac:dyDescent="0.35">
      <c r="A61" s="2">
        <f t="shared" si="12"/>
        <v>2043</v>
      </c>
      <c r="B61">
        <v>0.18937595979338265</v>
      </c>
      <c r="C61">
        <v>0.76319279631439596</v>
      </c>
      <c r="D61">
        <v>4.7431243892223918E-2</v>
      </c>
      <c r="E61">
        <v>0.11971613699475457</v>
      </c>
      <c r="F61">
        <v>0.77833693304535645</v>
      </c>
      <c r="G61">
        <v>9.1946929959888929E-2</v>
      </c>
      <c r="H61">
        <v>0.01</v>
      </c>
      <c r="I61">
        <v>0.40203131612357179</v>
      </c>
      <c r="J61">
        <v>0.11383834109183248</v>
      </c>
      <c r="K61">
        <v>5.4591620820990262E-2</v>
      </c>
      <c r="L61">
        <v>5.7553956834532384E-2</v>
      </c>
      <c r="M61">
        <v>0.3254337706305544</v>
      </c>
      <c r="N61">
        <v>4.6550994498518745E-2</v>
      </c>
      <c r="O61">
        <v>0.22597507036590264</v>
      </c>
      <c r="P61">
        <v>4.9055086449537683E-2</v>
      </c>
      <c r="Q61">
        <v>0.29875351829513463</v>
      </c>
      <c r="R61">
        <v>1.1258544431041415E-2</v>
      </c>
      <c r="S61">
        <v>0.41495778045838355</v>
      </c>
      <c r="T61">
        <v>0.50987066031313821</v>
      </c>
      <c r="U61">
        <v>2.4506466984343053E-2</v>
      </c>
      <c r="V61">
        <v>0.12321307011572498</v>
      </c>
      <c r="W61">
        <v>0.23893805309734514</v>
      </c>
      <c r="X61">
        <v>0.10347174948944858</v>
      </c>
    </row>
    <row r="62" spans="1:24" x14ac:dyDescent="0.35">
      <c r="A62" s="2">
        <f t="shared" si="12"/>
        <v>2044</v>
      </c>
      <c r="B62">
        <v>0.18937595979338265</v>
      </c>
      <c r="C62">
        <v>0.76319279631439596</v>
      </c>
      <c r="D62">
        <v>4.7431243892223918E-2</v>
      </c>
      <c r="E62">
        <v>0.11971613699475457</v>
      </c>
      <c r="F62">
        <v>0.77833693304535645</v>
      </c>
      <c r="G62">
        <v>9.1946929959888929E-2</v>
      </c>
      <c r="H62">
        <v>0.01</v>
      </c>
      <c r="I62">
        <v>0.40203131612357179</v>
      </c>
      <c r="J62">
        <v>0.11383834109183248</v>
      </c>
      <c r="K62">
        <v>5.4591620820990262E-2</v>
      </c>
      <c r="L62">
        <v>5.7553956834532384E-2</v>
      </c>
      <c r="M62">
        <v>0.3254337706305544</v>
      </c>
      <c r="N62">
        <v>4.6550994498518745E-2</v>
      </c>
      <c r="O62">
        <v>0.22597507036590264</v>
      </c>
      <c r="P62">
        <v>4.9055086449537683E-2</v>
      </c>
      <c r="Q62">
        <v>0.29875351829513463</v>
      </c>
      <c r="R62">
        <v>1.1258544431041415E-2</v>
      </c>
      <c r="S62">
        <v>0.41495778045838355</v>
      </c>
      <c r="T62">
        <v>0.50987066031313821</v>
      </c>
      <c r="U62">
        <v>2.4506466984343053E-2</v>
      </c>
      <c r="V62">
        <v>0.12321307011572498</v>
      </c>
      <c r="W62">
        <v>0.23893805309734514</v>
      </c>
      <c r="X62">
        <v>0.10347174948944858</v>
      </c>
    </row>
    <row r="63" spans="1:24" x14ac:dyDescent="0.35">
      <c r="A63" s="2">
        <f t="shared" si="12"/>
        <v>2045</v>
      </c>
      <c r="B63">
        <v>0.18937595979338265</v>
      </c>
      <c r="C63">
        <v>0.76319279631439596</v>
      </c>
      <c r="D63">
        <v>4.7431243892223918E-2</v>
      </c>
      <c r="E63">
        <v>0.11971613699475457</v>
      </c>
      <c r="F63">
        <v>0.77833693304535645</v>
      </c>
      <c r="G63">
        <v>9.1946929959888929E-2</v>
      </c>
      <c r="H63">
        <v>0.01</v>
      </c>
      <c r="I63">
        <v>0.40203131612357179</v>
      </c>
      <c r="J63">
        <v>0.11383834109183248</v>
      </c>
      <c r="K63">
        <v>5.4591620820990262E-2</v>
      </c>
      <c r="L63">
        <v>5.7553956834532384E-2</v>
      </c>
      <c r="M63">
        <v>0.3254337706305544</v>
      </c>
      <c r="N63">
        <v>4.6550994498518745E-2</v>
      </c>
      <c r="O63">
        <v>0.22597507036590264</v>
      </c>
      <c r="P63">
        <v>4.9055086449537683E-2</v>
      </c>
      <c r="Q63">
        <v>0.29875351829513463</v>
      </c>
      <c r="R63">
        <v>1.1258544431041415E-2</v>
      </c>
      <c r="S63">
        <v>0.41495778045838355</v>
      </c>
      <c r="T63">
        <v>0.50987066031313821</v>
      </c>
      <c r="U63">
        <v>2.4506466984343053E-2</v>
      </c>
      <c r="V63">
        <v>0.12321307011572498</v>
      </c>
      <c r="W63">
        <v>0.23893805309734514</v>
      </c>
      <c r="X63">
        <v>0.10347174948944858</v>
      </c>
    </row>
    <row r="64" spans="1:24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</sheetData>
  <mergeCells count="10">
    <mergeCell ref="B3:D3"/>
    <mergeCell ref="E3:H3"/>
    <mergeCell ref="I3:N3"/>
    <mergeCell ref="O3:S3"/>
    <mergeCell ref="T3:X3"/>
    <mergeCell ref="B36:D36"/>
    <mergeCell ref="E36:H36"/>
    <mergeCell ref="I36:N36"/>
    <mergeCell ref="O36:S36"/>
    <mergeCell ref="T36:X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A4E3-1DB7-4736-9664-614F71B98BC2}">
  <dimension ref="A1:X68"/>
  <sheetViews>
    <sheetView topLeftCell="B34" workbookViewId="0">
      <selection activeCell="C5" sqref="C5"/>
    </sheetView>
  </sheetViews>
  <sheetFormatPr defaultRowHeight="14.5" x14ac:dyDescent="0.35"/>
  <cols>
    <col min="1" max="1" width="27.81640625" bestFit="1" customWidth="1"/>
    <col min="2" max="2" width="38.36328125" bestFit="1" customWidth="1"/>
    <col min="3" max="3" width="15.08984375" bestFit="1" customWidth="1"/>
    <col min="4" max="4" width="13.453125" bestFit="1" customWidth="1"/>
    <col min="5" max="5" width="15" bestFit="1" customWidth="1"/>
    <col min="6" max="6" width="12.1796875" bestFit="1" customWidth="1"/>
    <col min="7" max="7" width="12" bestFit="1" customWidth="1"/>
    <col min="8" max="8" width="9.36328125" bestFit="1" customWidth="1"/>
    <col min="9" max="9" width="14.90625" bestFit="1" customWidth="1"/>
    <col min="10" max="10" width="11" bestFit="1" customWidth="1"/>
    <col min="11" max="11" width="12" bestFit="1" customWidth="1"/>
    <col min="12" max="12" width="16.1796875" bestFit="1" customWidth="1"/>
    <col min="13" max="13" width="12" bestFit="1" customWidth="1"/>
    <col min="14" max="14" width="14.36328125" bestFit="1" customWidth="1"/>
    <col min="15" max="15" width="14.90625" bestFit="1" customWidth="1"/>
    <col min="16" max="16" width="12" bestFit="1" customWidth="1"/>
    <col min="17" max="17" width="14.36328125" bestFit="1" customWidth="1"/>
    <col min="18" max="19" width="12" bestFit="1" customWidth="1"/>
    <col min="20" max="20" width="14.90625" bestFit="1" customWidth="1"/>
    <col min="21" max="23" width="12" bestFit="1" customWidth="1"/>
    <col min="24" max="24" width="14.36328125" bestFit="1" customWidth="1"/>
  </cols>
  <sheetData>
    <row r="1" spans="1:24" x14ac:dyDescent="0.35">
      <c r="B1" t="s">
        <v>13</v>
      </c>
      <c r="C1" t="s">
        <v>14</v>
      </c>
    </row>
    <row r="3" spans="1:24" x14ac:dyDescent="0.35">
      <c r="B3" s="13" t="s">
        <v>2</v>
      </c>
      <c r="C3" s="13"/>
      <c r="D3" s="13"/>
      <c r="E3" s="13" t="s">
        <v>3</v>
      </c>
      <c r="F3" s="13"/>
      <c r="G3" s="13"/>
      <c r="H3" s="13"/>
      <c r="I3" s="13" t="s">
        <v>4</v>
      </c>
      <c r="J3" s="13"/>
      <c r="K3" s="13"/>
      <c r="L3" s="13"/>
      <c r="M3" s="13"/>
      <c r="N3" s="13"/>
      <c r="O3" s="13" t="s">
        <v>5</v>
      </c>
      <c r="P3" s="13"/>
      <c r="Q3" s="13"/>
      <c r="R3" s="13"/>
      <c r="S3" s="13"/>
      <c r="T3" s="13" t="s">
        <v>6</v>
      </c>
      <c r="U3" s="13"/>
      <c r="V3" s="13"/>
      <c r="W3" s="13"/>
      <c r="X3" s="13"/>
    </row>
    <row r="4" spans="1:24" x14ac:dyDescent="0.35">
      <c r="B4" s="5" t="s">
        <v>7</v>
      </c>
      <c r="C4" s="5" t="s">
        <v>8</v>
      </c>
      <c r="D4" s="5" t="s">
        <v>0</v>
      </c>
      <c r="E4" s="5" t="s">
        <v>7</v>
      </c>
      <c r="F4" s="5" t="s">
        <v>8</v>
      </c>
      <c r="G4" s="5" t="s">
        <v>0</v>
      </c>
      <c r="H4" s="5" t="s">
        <v>1</v>
      </c>
      <c r="I4" s="5" t="s">
        <v>7</v>
      </c>
      <c r="J4" s="5" t="s">
        <v>10</v>
      </c>
      <c r="K4" s="5" t="s">
        <v>8</v>
      </c>
      <c r="L4" s="5" t="s">
        <v>11</v>
      </c>
      <c r="M4" s="5" t="s">
        <v>0</v>
      </c>
      <c r="N4" s="5" t="s">
        <v>12</v>
      </c>
      <c r="O4" s="5" t="s">
        <v>7</v>
      </c>
      <c r="P4" s="5" t="s">
        <v>10</v>
      </c>
      <c r="Q4" s="5" t="s">
        <v>12</v>
      </c>
      <c r="R4" s="5" t="s">
        <v>8</v>
      </c>
      <c r="S4" s="5" t="s">
        <v>0</v>
      </c>
      <c r="T4" s="5" t="s">
        <v>7</v>
      </c>
      <c r="U4" s="5" t="s">
        <v>10</v>
      </c>
      <c r="V4" s="5" t="s">
        <v>8</v>
      </c>
      <c r="W4" s="5" t="s">
        <v>0</v>
      </c>
      <c r="X4" s="5" t="s">
        <v>12</v>
      </c>
    </row>
    <row r="5" spans="1:24" x14ac:dyDescent="0.35">
      <c r="A5" s="2" t="s">
        <v>16</v>
      </c>
      <c r="B5">
        <v>0</v>
      </c>
      <c r="C5">
        <f>(73.338+73.648+65.592)/3</f>
        <v>70.859333333333325</v>
      </c>
      <c r="D5">
        <v>57.631999999999998</v>
      </c>
      <c r="E5">
        <v>0</v>
      </c>
      <c r="F5">
        <f>(73.338+73.648+65.592)/3</f>
        <v>70.859333333333325</v>
      </c>
      <c r="G5">
        <v>57.631999999999998</v>
      </c>
      <c r="H5">
        <v>0</v>
      </c>
      <c r="I5">
        <v>0</v>
      </c>
      <c r="J5">
        <v>0</v>
      </c>
      <c r="K5">
        <f>(69+72+74+67)/4</f>
        <v>70.5</v>
      </c>
      <c r="L5">
        <f>(95.278+96.1+101+94.676+105.114+108.59)/6</f>
        <v>100.12633333333333</v>
      </c>
      <c r="M5">
        <v>57.631999999999998</v>
      </c>
      <c r="N5">
        <f>(96.52+81.243)/2</f>
        <v>88.881499999999988</v>
      </c>
      <c r="O5">
        <v>0</v>
      </c>
      <c r="P5">
        <v>0</v>
      </c>
      <c r="Q5">
        <f>(96.52+81.243)/2</f>
        <v>88.881499999999988</v>
      </c>
      <c r="R5">
        <f>(73.338+73.648+65.592)/3</f>
        <v>70.859333333333325</v>
      </c>
      <c r="S5">
        <v>57.631999999999998</v>
      </c>
      <c r="T5">
        <v>0</v>
      </c>
      <c r="U5">
        <v>0</v>
      </c>
      <c r="V5">
        <f>(73.338+73.648+65.592)/3</f>
        <v>70.859333333333325</v>
      </c>
      <c r="W5">
        <v>57.631999999999998</v>
      </c>
      <c r="X5">
        <f>(96.52+81.243)/2</f>
        <v>88.881499999999988</v>
      </c>
    </row>
    <row r="6" spans="1:24" x14ac:dyDescent="0.35">
      <c r="A6" s="2" t="s">
        <v>17</v>
      </c>
      <c r="B6">
        <f>B5/0.278*1000</f>
        <v>0</v>
      </c>
      <c r="C6">
        <f t="shared" ref="C6:X6" si="0">C5/0.278*1000</f>
        <v>254889.68824940041</v>
      </c>
      <c r="D6">
        <f t="shared" si="0"/>
        <v>207309.35251798559</v>
      </c>
      <c r="E6">
        <f t="shared" si="0"/>
        <v>0</v>
      </c>
      <c r="F6">
        <f t="shared" si="0"/>
        <v>254889.68824940041</v>
      </c>
      <c r="G6">
        <f t="shared" si="0"/>
        <v>207309.35251798559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253597.12230215824</v>
      </c>
      <c r="L6">
        <f t="shared" si="0"/>
        <v>360166.66666666663</v>
      </c>
      <c r="M6">
        <f t="shared" si="0"/>
        <v>207309.35251798559</v>
      </c>
      <c r="N6">
        <f t="shared" si="0"/>
        <v>319717.62589928048</v>
      </c>
      <c r="O6">
        <f t="shared" si="0"/>
        <v>0</v>
      </c>
      <c r="P6">
        <f t="shared" si="0"/>
        <v>0</v>
      </c>
      <c r="Q6">
        <f t="shared" si="0"/>
        <v>319717.62589928048</v>
      </c>
      <c r="R6">
        <f t="shared" si="0"/>
        <v>254889.68824940041</v>
      </c>
      <c r="S6">
        <f t="shared" si="0"/>
        <v>207309.35251798559</v>
      </c>
      <c r="T6">
        <f t="shared" si="0"/>
        <v>0</v>
      </c>
      <c r="U6">
        <f t="shared" si="0"/>
        <v>0</v>
      </c>
      <c r="V6">
        <f t="shared" si="0"/>
        <v>254889.68824940041</v>
      </c>
      <c r="W6">
        <f t="shared" si="0"/>
        <v>207309.35251798559</v>
      </c>
      <c r="X6">
        <f t="shared" si="0"/>
        <v>319717.62589928048</v>
      </c>
    </row>
    <row r="9" spans="1:24" x14ac:dyDescent="0.35">
      <c r="A9" s="3" t="s">
        <v>15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</row>
    <row r="10" spans="1:24" x14ac:dyDescent="0.35">
      <c r="A10" s="2">
        <v>2020</v>
      </c>
      <c r="B10">
        <f t="shared" ref="B10:B30" si="1">$B$6*B39+$C$6*C39+$D$6*D39</f>
        <v>204362.91438718347</v>
      </c>
      <c r="C10">
        <f t="shared" ref="C10:C30" si="2">E$6*E39+F$6*F39+G$6*G39+H$6*H39</f>
        <v>245247.48588226186</v>
      </c>
      <c r="D10">
        <f t="shared" ref="D10:D30" si="3">I$6*I39+J$6*J39+K$6*K39+L$6*L39+M$6*M39+N$6*N39</f>
        <v>117660.40735372867</v>
      </c>
      <c r="E10">
        <f t="shared" ref="E10:E30" si="4">O$6*O39+P$6*P39+Q$6*Q39+R$6*R39+S$6*S39</f>
        <v>186217.62864218431</v>
      </c>
      <c r="F10">
        <f t="shared" ref="F10:F30" si="5">T$6*T39+U$6*U39+V$6*V39+W$6*W39+X$6*X39</f>
        <v>111066.11324756726</v>
      </c>
    </row>
    <row r="11" spans="1:24" x14ac:dyDescent="0.35">
      <c r="A11" s="2">
        <v>2021</v>
      </c>
      <c r="B11">
        <f t="shared" si="1"/>
        <v>204362.9143871835</v>
      </c>
      <c r="C11">
        <f t="shared" si="2"/>
        <v>243622.66733046304</v>
      </c>
      <c r="D11">
        <f t="shared" si="3"/>
        <v>117771.69732089389</v>
      </c>
      <c r="E11">
        <f t="shared" si="4"/>
        <v>185532.53594812471</v>
      </c>
      <c r="F11">
        <f t="shared" si="5"/>
        <v>111314.17554043885</v>
      </c>
    </row>
    <row r="12" spans="1:24" x14ac:dyDescent="0.35">
      <c r="A12" s="2">
        <v>2022</v>
      </c>
      <c r="B12">
        <f t="shared" si="1"/>
        <v>204362.9143871835</v>
      </c>
      <c r="C12">
        <f t="shared" si="2"/>
        <v>242046.37665607093</v>
      </c>
      <c r="D12">
        <f t="shared" si="3"/>
        <v>117883.02331588922</v>
      </c>
      <c r="E12">
        <f t="shared" si="4"/>
        <v>184824.68085499189</v>
      </c>
      <c r="F12">
        <f t="shared" si="5"/>
        <v>111571.25547482986</v>
      </c>
    </row>
    <row r="13" spans="1:24" x14ac:dyDescent="0.35">
      <c r="A13" s="2">
        <v>2023</v>
      </c>
      <c r="B13">
        <f t="shared" si="1"/>
        <v>204362.9143871835</v>
      </c>
      <c r="C13">
        <f t="shared" si="2"/>
        <v>240516.08018345424</v>
      </c>
      <c r="D13">
        <f t="shared" si="3"/>
        <v>117994.38535621235</v>
      </c>
      <c r="E13">
        <f t="shared" si="4"/>
        <v>184092.90976777708</v>
      </c>
      <c r="F13">
        <f t="shared" si="5"/>
        <v>111837.85387212789</v>
      </c>
    </row>
    <row r="14" spans="1:24" x14ac:dyDescent="0.35">
      <c r="A14" s="2">
        <v>2024</v>
      </c>
      <c r="B14">
        <f t="shared" si="1"/>
        <v>204362.9143871835</v>
      </c>
      <c r="C14">
        <f t="shared" si="2"/>
        <v>239029.41759990063</v>
      </c>
      <c r="D14">
        <f t="shared" si="3"/>
        <v>118105.7834593724</v>
      </c>
      <c r="E14">
        <f t="shared" si="4"/>
        <v>183335.9897999455</v>
      </c>
      <c r="F14">
        <f t="shared" si="5"/>
        <v>112114.50933936199</v>
      </c>
    </row>
    <row r="15" spans="1:24" x14ac:dyDescent="0.35">
      <c r="A15" s="2">
        <v>2025</v>
      </c>
      <c r="B15">
        <f t="shared" si="1"/>
        <v>204362.91438718347</v>
      </c>
      <c r="C15">
        <f t="shared" si="2"/>
        <v>237584.18737737078</v>
      </c>
      <c r="D15">
        <f t="shared" si="3"/>
        <v>118217.21764288974</v>
      </c>
      <c r="E15">
        <f t="shared" si="4"/>
        <v>182552.60184176749</v>
      </c>
      <c r="F15">
        <f t="shared" si="5"/>
        <v>112401.80190124214</v>
      </c>
    </row>
    <row r="16" spans="1:24" x14ac:dyDescent="0.35">
      <c r="A16" s="2">
        <v>2026</v>
      </c>
      <c r="B16">
        <f t="shared" si="1"/>
        <v>204362.91438718347</v>
      </c>
      <c r="C16">
        <f t="shared" si="2"/>
        <v>233800.66203525828</v>
      </c>
      <c r="D16">
        <f t="shared" si="3"/>
        <v>117967.21691502469</v>
      </c>
      <c r="E16">
        <f t="shared" si="4"/>
        <v>182888.92130129118</v>
      </c>
      <c r="F16">
        <f t="shared" si="5"/>
        <v>112700.35705935441</v>
      </c>
    </row>
    <row r="17" spans="1:6" x14ac:dyDescent="0.35">
      <c r="A17" s="2">
        <v>2027</v>
      </c>
      <c r="B17">
        <f t="shared" si="1"/>
        <v>204362.91438718347</v>
      </c>
      <c r="C17">
        <f t="shared" si="2"/>
        <v>229901.59986091626</v>
      </c>
      <c r="D17">
        <f t="shared" si="3"/>
        <v>117712.80780253845</v>
      </c>
      <c r="E17">
        <f t="shared" si="4"/>
        <v>183241.63558241061</v>
      </c>
      <c r="F17">
        <f t="shared" si="5"/>
        <v>113010.85033829277</v>
      </c>
    </row>
    <row r="18" spans="1:6" x14ac:dyDescent="0.35">
      <c r="A18" s="2">
        <v>2028</v>
      </c>
      <c r="B18">
        <f t="shared" si="1"/>
        <v>204362.91438718347</v>
      </c>
      <c r="C18">
        <f t="shared" si="2"/>
        <v>225881.23193896114</v>
      </c>
      <c r="D18">
        <f t="shared" si="3"/>
        <v>117453.87266543902</v>
      </c>
      <c r="E18">
        <f t="shared" si="4"/>
        <v>183611.97345126423</v>
      </c>
      <c r="F18">
        <f t="shared" si="5"/>
        <v>113334.01238826571</v>
      </c>
    </row>
    <row r="19" spans="1:6" x14ac:dyDescent="0.35">
      <c r="A19" s="2">
        <v>2029</v>
      </c>
      <c r="B19">
        <f t="shared" si="1"/>
        <v>204362.91438718347</v>
      </c>
      <c r="C19">
        <f t="shared" si="2"/>
        <v>221733.39878681858</v>
      </c>
      <c r="D19">
        <f t="shared" si="3"/>
        <v>117190.28964045674</v>
      </c>
      <c r="E19">
        <f t="shared" si="4"/>
        <v>184001.28961240978</v>
      </c>
      <c r="F19">
        <f t="shared" si="5"/>
        <v>113670.6347253015</v>
      </c>
    </row>
    <row r="20" spans="1:6" x14ac:dyDescent="0.35">
      <c r="A20" s="2">
        <v>2030</v>
      </c>
      <c r="B20">
        <f t="shared" si="1"/>
        <v>204362.91438718353</v>
      </c>
      <c r="C20">
        <f t="shared" si="2"/>
        <v>217451.51673292648</v>
      </c>
      <c r="D20">
        <f t="shared" si="3"/>
        <v>116921.93244980821</v>
      </c>
      <c r="E20">
        <f t="shared" si="4"/>
        <v>184411.08126767579</v>
      </c>
      <c r="F20">
        <f t="shared" si="5"/>
        <v>114021.57620397893</v>
      </c>
    </row>
    <row r="21" spans="1:6" x14ac:dyDescent="0.35">
      <c r="A21" s="2">
        <v>2031</v>
      </c>
      <c r="B21">
        <f t="shared" si="1"/>
        <v>204362.91438718388</v>
      </c>
      <c r="C21">
        <f t="shared" si="2"/>
        <v>217451.51673292648</v>
      </c>
      <c r="D21">
        <f t="shared" si="3"/>
        <v>116921.93244980821</v>
      </c>
      <c r="E21">
        <f t="shared" si="4"/>
        <v>184411.08126767579</v>
      </c>
      <c r="F21">
        <f t="shared" si="5"/>
        <v>114021.57620397893</v>
      </c>
    </row>
    <row r="22" spans="1:6" x14ac:dyDescent="0.35">
      <c r="A22" s="2">
        <v>2032</v>
      </c>
      <c r="B22">
        <f t="shared" si="1"/>
        <v>204362.91438718388</v>
      </c>
      <c r="C22">
        <f t="shared" si="2"/>
        <v>217451.51673292645</v>
      </c>
      <c r="D22">
        <f t="shared" si="3"/>
        <v>116921.93244980821</v>
      </c>
      <c r="E22">
        <f t="shared" si="4"/>
        <v>184411.08126767579</v>
      </c>
      <c r="F22">
        <f t="shared" si="5"/>
        <v>114021.57620397893</v>
      </c>
    </row>
    <row r="23" spans="1:6" x14ac:dyDescent="0.35">
      <c r="A23" s="2">
        <v>2033</v>
      </c>
      <c r="B23">
        <f t="shared" si="1"/>
        <v>204362.91438718388</v>
      </c>
      <c r="C23">
        <f t="shared" si="2"/>
        <v>217451.51673292645</v>
      </c>
      <c r="D23">
        <f t="shared" si="3"/>
        <v>116921.93244980821</v>
      </c>
      <c r="E23">
        <f t="shared" si="4"/>
        <v>184411.08126767579</v>
      </c>
      <c r="F23">
        <f t="shared" si="5"/>
        <v>114021.57620397893</v>
      </c>
    </row>
    <row r="24" spans="1:6" x14ac:dyDescent="0.35">
      <c r="A24" s="2">
        <v>2034</v>
      </c>
      <c r="B24">
        <f t="shared" si="1"/>
        <v>204362.91438718388</v>
      </c>
      <c r="C24">
        <f t="shared" si="2"/>
        <v>217451.51673292645</v>
      </c>
      <c r="D24">
        <f t="shared" si="3"/>
        <v>116921.93244980821</v>
      </c>
      <c r="E24">
        <f t="shared" si="4"/>
        <v>184411.08126767579</v>
      </c>
      <c r="F24">
        <f t="shared" si="5"/>
        <v>114021.57620397893</v>
      </c>
    </row>
    <row r="25" spans="1:6" x14ac:dyDescent="0.35">
      <c r="A25" s="2">
        <v>2035</v>
      </c>
      <c r="B25">
        <f t="shared" si="1"/>
        <v>204362.91438718388</v>
      </c>
      <c r="C25">
        <f t="shared" si="2"/>
        <v>217451.51673292648</v>
      </c>
      <c r="D25">
        <f t="shared" si="3"/>
        <v>116921.93244980821</v>
      </c>
      <c r="E25">
        <f t="shared" si="4"/>
        <v>184411.08126767579</v>
      </c>
      <c r="F25">
        <f t="shared" si="5"/>
        <v>114021.57620397893</v>
      </c>
    </row>
    <row r="26" spans="1:6" x14ac:dyDescent="0.35">
      <c r="A26" s="2">
        <v>2036</v>
      </c>
      <c r="B26">
        <f t="shared" si="1"/>
        <v>204362.91438718388</v>
      </c>
      <c r="C26">
        <f t="shared" si="2"/>
        <v>203763.01034733857</v>
      </c>
      <c r="D26">
        <f t="shared" si="3"/>
        <v>116921.93244980821</v>
      </c>
      <c r="E26">
        <f t="shared" si="4"/>
        <v>184411.08126767579</v>
      </c>
      <c r="F26">
        <f t="shared" si="5"/>
        <v>114021.57620397893</v>
      </c>
    </row>
    <row r="27" spans="1:6" x14ac:dyDescent="0.35">
      <c r="A27" s="2">
        <v>2037</v>
      </c>
      <c r="B27">
        <f t="shared" si="1"/>
        <v>204362.91438718388</v>
      </c>
      <c r="C27">
        <f t="shared" si="2"/>
        <v>189538.56608895006</v>
      </c>
      <c r="D27">
        <f t="shared" si="3"/>
        <v>116921.93244980821</v>
      </c>
      <c r="E27">
        <f t="shared" si="4"/>
        <v>184411.08126767579</v>
      </c>
      <c r="F27">
        <f t="shared" si="5"/>
        <v>114021.57620397893</v>
      </c>
    </row>
    <row r="28" spans="1:6" x14ac:dyDescent="0.35">
      <c r="A28" s="2">
        <v>2038</v>
      </c>
      <c r="B28">
        <f t="shared" si="1"/>
        <v>204362.91438718388</v>
      </c>
      <c r="C28">
        <f t="shared" si="2"/>
        <v>174746.08061563404</v>
      </c>
      <c r="D28">
        <f t="shared" si="3"/>
        <v>116921.93244980821</v>
      </c>
      <c r="E28">
        <f t="shared" si="4"/>
        <v>184411.08126767579</v>
      </c>
      <c r="F28">
        <f t="shared" si="5"/>
        <v>114021.57620397893</v>
      </c>
    </row>
    <row r="29" spans="1:6" x14ac:dyDescent="0.35">
      <c r="A29" s="2">
        <v>2039</v>
      </c>
      <c r="B29">
        <f t="shared" si="1"/>
        <v>204362.91438718388</v>
      </c>
      <c r="C29">
        <f t="shared" si="2"/>
        <v>159350.83430588522</v>
      </c>
      <c r="D29">
        <f t="shared" si="3"/>
        <v>116921.93244980821</v>
      </c>
      <c r="E29">
        <f t="shared" si="4"/>
        <v>184411.08126767579</v>
      </c>
      <c r="F29">
        <f t="shared" si="5"/>
        <v>114021.57620397893</v>
      </c>
    </row>
    <row r="30" spans="1:6" x14ac:dyDescent="0.35">
      <c r="A30" s="2">
        <v>2040</v>
      </c>
      <c r="B30">
        <f t="shared" si="1"/>
        <v>204362.91438718414</v>
      </c>
      <c r="C30">
        <f t="shared" si="2"/>
        <v>143315.2191969683</v>
      </c>
      <c r="D30">
        <f t="shared" si="3"/>
        <v>116921.93244980821</v>
      </c>
      <c r="E30">
        <f t="shared" si="4"/>
        <v>184411.08126767579</v>
      </c>
      <c r="F30">
        <f t="shared" si="5"/>
        <v>114021.57620397893</v>
      </c>
    </row>
    <row r="31" spans="1:6" x14ac:dyDescent="0.35">
      <c r="A31" s="2">
        <f t="shared" ref="A31:A35" si="6">A30+1</f>
        <v>2041</v>
      </c>
      <c r="B31">
        <f t="shared" ref="B31:B35" si="7">$B$6*B60+$C$6*C60+$D$6*D60</f>
        <v>204362.91438718414</v>
      </c>
      <c r="C31">
        <f t="shared" ref="C31:C35" si="8">E$6*E60+F$6*F60+G$6*G60+H$6*H60</f>
        <v>125046.35785740851</v>
      </c>
      <c r="D31">
        <f t="shared" ref="D31:D35" si="9">I$6*I60+J$6*J60+K$6*K60+L$6*L60+M$6*M60+N$6*N60</f>
        <v>116921.93244980821</v>
      </c>
      <c r="E31">
        <f t="shared" ref="E31:E35" si="10">O$6*O60+P$6*P60+Q$6*Q60+R$6*R60+S$6*S60</f>
        <v>184411.08126767579</v>
      </c>
      <c r="F31">
        <f t="shared" ref="F31:F35" si="11">T$6*T60+U$6*U60+V$6*V60+W$6*W60+X$6*X60</f>
        <v>114021.57620397893</v>
      </c>
    </row>
    <row r="32" spans="1:6" x14ac:dyDescent="0.35">
      <c r="A32" s="2">
        <f t="shared" si="6"/>
        <v>2042</v>
      </c>
      <c r="B32">
        <f t="shared" si="7"/>
        <v>204362.91438718414</v>
      </c>
      <c r="C32">
        <f t="shared" si="8"/>
        <v>106777.49651784875</v>
      </c>
      <c r="D32">
        <f t="shared" si="9"/>
        <v>116921.93244980821</v>
      </c>
      <c r="E32">
        <f t="shared" si="10"/>
        <v>184411.08126767579</v>
      </c>
      <c r="F32">
        <f t="shared" si="11"/>
        <v>114021.57620397893</v>
      </c>
    </row>
    <row r="33" spans="1:24" x14ac:dyDescent="0.35">
      <c r="A33" s="2">
        <f t="shared" si="6"/>
        <v>2043</v>
      </c>
      <c r="B33">
        <f t="shared" si="7"/>
        <v>204362.91438718414</v>
      </c>
      <c r="C33">
        <f t="shared" si="8"/>
        <v>88508.635178288954</v>
      </c>
      <c r="D33">
        <f t="shared" si="9"/>
        <v>116921.93244980821</v>
      </c>
      <c r="E33">
        <f t="shared" si="10"/>
        <v>184411.08126767579</v>
      </c>
      <c r="F33">
        <f t="shared" si="11"/>
        <v>114021.57620397893</v>
      </c>
    </row>
    <row r="34" spans="1:24" x14ac:dyDescent="0.35">
      <c r="A34" s="2">
        <f t="shared" si="6"/>
        <v>2044</v>
      </c>
      <c r="B34">
        <f t="shared" si="7"/>
        <v>204362.91438718414</v>
      </c>
      <c r="C34">
        <f t="shared" si="8"/>
        <v>70239.773838729176</v>
      </c>
      <c r="D34">
        <f t="shared" si="9"/>
        <v>116921.93244980821</v>
      </c>
      <c r="E34">
        <f t="shared" si="10"/>
        <v>184411.08126767579</v>
      </c>
      <c r="F34">
        <f t="shared" si="11"/>
        <v>114021.57620397893</v>
      </c>
    </row>
    <row r="35" spans="1:24" x14ac:dyDescent="0.35">
      <c r="A35" s="2">
        <f t="shared" si="6"/>
        <v>2045</v>
      </c>
      <c r="B35">
        <f t="shared" si="7"/>
        <v>204362.91438718414</v>
      </c>
      <c r="C35">
        <f t="shared" si="8"/>
        <v>51970.912499169426</v>
      </c>
      <c r="D35">
        <f t="shared" si="9"/>
        <v>116921.93244980821</v>
      </c>
      <c r="E35">
        <f t="shared" si="10"/>
        <v>184411.08126767579</v>
      </c>
      <c r="F35">
        <f t="shared" si="11"/>
        <v>114021.57620397893</v>
      </c>
    </row>
    <row r="37" spans="1:24" x14ac:dyDescent="0.35">
      <c r="B37" s="13" t="s">
        <v>2</v>
      </c>
      <c r="C37" s="13"/>
      <c r="D37" s="13"/>
      <c r="E37" s="13" t="s">
        <v>3</v>
      </c>
      <c r="F37" s="13"/>
      <c r="G37" s="13"/>
      <c r="H37" s="13"/>
      <c r="I37" s="13" t="s">
        <v>4</v>
      </c>
      <c r="J37" s="13"/>
      <c r="K37" s="13"/>
      <c r="L37" s="13"/>
      <c r="M37" s="13"/>
      <c r="N37" s="13"/>
      <c r="O37" s="13" t="s">
        <v>5</v>
      </c>
      <c r="P37" s="13"/>
      <c r="Q37" s="13"/>
      <c r="R37" s="13"/>
      <c r="S37" s="13"/>
      <c r="T37" s="13" t="s">
        <v>6</v>
      </c>
      <c r="U37" s="13"/>
      <c r="V37" s="13"/>
      <c r="W37" s="13"/>
      <c r="X37" s="13"/>
    </row>
    <row r="38" spans="1:24" x14ac:dyDescent="0.35">
      <c r="B38" s="5" t="s">
        <v>7</v>
      </c>
      <c r="C38" s="5" t="s">
        <v>8</v>
      </c>
      <c r="D38" s="5" t="s">
        <v>0</v>
      </c>
      <c r="E38" s="5" t="s">
        <v>7</v>
      </c>
      <c r="F38" s="5" t="s">
        <v>8</v>
      </c>
      <c r="G38" s="5" t="s">
        <v>0</v>
      </c>
      <c r="H38" s="5" t="s">
        <v>1</v>
      </c>
      <c r="I38" s="5" t="s">
        <v>7</v>
      </c>
      <c r="J38" s="5" t="s">
        <v>10</v>
      </c>
      <c r="K38" s="5" t="s">
        <v>8</v>
      </c>
      <c r="L38" s="5" t="s">
        <v>11</v>
      </c>
      <c r="M38" s="5" t="s">
        <v>0</v>
      </c>
      <c r="N38" s="5" t="s">
        <v>12</v>
      </c>
      <c r="O38" s="5" t="s">
        <v>7</v>
      </c>
      <c r="P38" s="5" t="s">
        <v>10</v>
      </c>
      <c r="Q38" s="5" t="s">
        <v>12</v>
      </c>
      <c r="R38" s="5" t="s">
        <v>8</v>
      </c>
      <c r="S38" s="5" t="s">
        <v>0</v>
      </c>
      <c r="T38" s="5" t="s">
        <v>7</v>
      </c>
      <c r="U38" s="5" t="s">
        <v>10</v>
      </c>
      <c r="V38" s="5" t="s">
        <v>8</v>
      </c>
      <c r="W38" s="5" t="s">
        <v>0</v>
      </c>
      <c r="X38" s="5" t="s">
        <v>12</v>
      </c>
    </row>
    <row r="39" spans="1:24" x14ac:dyDescent="0.35">
      <c r="A39" s="2">
        <v>2020</v>
      </c>
      <c r="B39">
        <v>0.18937595979338262</v>
      </c>
      <c r="C39">
        <v>0.7631927963143933</v>
      </c>
      <c r="D39">
        <v>4.7431243892223918E-2</v>
      </c>
      <c r="E39">
        <v>3.0707196029776736E-2</v>
      </c>
      <c r="F39">
        <v>0.93114143920595527</v>
      </c>
      <c r="G39">
        <v>3.8151364764268003E-2</v>
      </c>
      <c r="H39">
        <v>0</v>
      </c>
      <c r="I39">
        <v>0.38632686084142392</v>
      </c>
      <c r="J39">
        <v>0.11933656957928801</v>
      </c>
      <c r="K39">
        <v>6.7556634304207136E-2</v>
      </c>
      <c r="L39">
        <v>6.1893203883495153E-2</v>
      </c>
      <c r="M39">
        <v>0.34182847896440127</v>
      </c>
      <c r="N39">
        <v>2.305825242718448E-2</v>
      </c>
      <c r="O39">
        <v>0.18496732026143792</v>
      </c>
      <c r="P39">
        <v>3.9215686274509776E-2</v>
      </c>
      <c r="Q39">
        <v>0.20326797385620926</v>
      </c>
      <c r="R39">
        <v>5.3267973856209141E-2</v>
      </c>
      <c r="S39">
        <v>0.51928104575163403</v>
      </c>
      <c r="T39">
        <v>0.4711211778029446</v>
      </c>
      <c r="U39">
        <v>3.1143827859569689E-2</v>
      </c>
      <c r="V39">
        <v>0.12684031710079277</v>
      </c>
      <c r="W39">
        <v>0.35447338618346547</v>
      </c>
      <c r="X39">
        <v>1.6421291053227583E-2</v>
      </c>
    </row>
    <row r="40" spans="1:24" x14ac:dyDescent="0.35">
      <c r="A40" s="2">
        <v>2021</v>
      </c>
      <c r="B40">
        <v>0.18937595979338265</v>
      </c>
      <c r="C40">
        <v>0.76319279631439341</v>
      </c>
      <c r="D40">
        <v>4.7431243892223918E-2</v>
      </c>
      <c r="E40">
        <v>3.6245126705653032E-2</v>
      </c>
      <c r="F40">
        <v>0.92468226120857699</v>
      </c>
      <c r="G40">
        <v>3.8255360623781702E-2</v>
      </c>
      <c r="H40">
        <v>1E-3</v>
      </c>
      <c r="I40">
        <v>0.38655122188056323</v>
      </c>
      <c r="J40">
        <v>0.12016507525489563</v>
      </c>
      <c r="K40">
        <v>6.5949182715649798E-2</v>
      </c>
      <c r="L40">
        <v>6.3521605437773118E-2</v>
      </c>
      <c r="M40">
        <v>0.33937530344715972</v>
      </c>
      <c r="N40">
        <v>2.4437611263958568E-2</v>
      </c>
      <c r="O40">
        <v>0.18965059120499536</v>
      </c>
      <c r="P40">
        <v>3.9457951375049802E-2</v>
      </c>
      <c r="Q40">
        <v>0.20751959612063245</v>
      </c>
      <c r="R40">
        <v>5.0285638368539928E-2</v>
      </c>
      <c r="S40">
        <v>0.51308622293078265</v>
      </c>
      <c r="T40">
        <v>0.47437355674351389</v>
      </c>
      <c r="U40">
        <v>3.0586731058964235E-2</v>
      </c>
      <c r="V40">
        <v>0.12653586963614924</v>
      </c>
      <c r="W40">
        <v>0.3447761035391847</v>
      </c>
      <c r="X40">
        <v>2.3727739022187996E-2</v>
      </c>
    </row>
    <row r="41" spans="1:24" x14ac:dyDescent="0.35">
      <c r="A41" s="2">
        <v>2022</v>
      </c>
      <c r="B41">
        <v>0.18937595979338268</v>
      </c>
      <c r="C41">
        <v>0.76319279631439341</v>
      </c>
      <c r="D41">
        <v>4.7431243892223918E-2</v>
      </c>
      <c r="E41">
        <v>4.1586883676400156E-2</v>
      </c>
      <c r="F41">
        <v>0.9184164672091909</v>
      </c>
      <c r="G41">
        <v>3.8355672570607985E-2</v>
      </c>
      <c r="H41">
        <v>2E-3</v>
      </c>
      <c r="I41">
        <v>0.38677565555195864</v>
      </c>
      <c r="J41">
        <v>0.12099384914211724</v>
      </c>
      <c r="K41">
        <v>6.4341210747814848E-2</v>
      </c>
      <c r="L41">
        <v>6.5150534153447737E-2</v>
      </c>
      <c r="M41">
        <v>0.33692133376497252</v>
      </c>
      <c r="N41">
        <v>2.5817416639689204E-2</v>
      </c>
      <c r="O41">
        <v>0.19448946515397086</v>
      </c>
      <c r="P41">
        <v>3.9708265802269035E-2</v>
      </c>
      <c r="Q41">
        <v>0.21191247974068075</v>
      </c>
      <c r="R41">
        <v>4.7204213938411677E-2</v>
      </c>
      <c r="S41">
        <v>0.50668557536466785</v>
      </c>
      <c r="T41">
        <v>0.47774416722597474</v>
      </c>
      <c r="U41">
        <v>3.0009382493443912E-2</v>
      </c>
      <c r="V41">
        <v>0.12622035479779939</v>
      </c>
      <c r="W41">
        <v>0.33472630210784304</v>
      </c>
      <c r="X41">
        <v>3.1299793374938899E-2</v>
      </c>
    </row>
    <row r="42" spans="1:24" x14ac:dyDescent="0.35">
      <c r="A42" s="2">
        <v>2023</v>
      </c>
      <c r="B42">
        <v>0.18937595979338268</v>
      </c>
      <c r="C42">
        <v>0.76319279631439341</v>
      </c>
      <c r="D42">
        <v>4.7431243892223918E-2</v>
      </c>
      <c r="E42">
        <v>4.6742709313264269E-2</v>
      </c>
      <c r="F42">
        <v>0.91233396048918136</v>
      </c>
      <c r="G42">
        <v>3.8452492944496763E-2</v>
      </c>
      <c r="H42">
        <v>3.0000000000000001E-3</v>
      </c>
      <c r="I42">
        <v>0.38700016189088565</v>
      </c>
      <c r="J42">
        <v>0.12182289137121587</v>
      </c>
      <c r="K42">
        <v>6.2732718147968283E-2</v>
      </c>
      <c r="L42">
        <v>6.6779990286546895E-2</v>
      </c>
      <c r="M42">
        <v>0.33446656953213538</v>
      </c>
      <c r="N42">
        <v>2.719766877124815E-2</v>
      </c>
      <c r="O42">
        <v>0.19949182804559817</v>
      </c>
      <c r="P42">
        <v>3.996703749484961E-2</v>
      </c>
      <c r="Q42">
        <v>0.21645378382090374</v>
      </c>
      <c r="R42">
        <v>4.4018678752918566E-2</v>
      </c>
      <c r="S42">
        <v>0.50006867188573023</v>
      </c>
      <c r="T42">
        <v>0.48123957558862551</v>
      </c>
      <c r="U42">
        <v>2.9410657421358236E-2</v>
      </c>
      <c r="V42">
        <v>0.12589315792641742</v>
      </c>
      <c r="W42">
        <v>0.32430440371617719</v>
      </c>
      <c r="X42">
        <v>3.9152205347421566E-2</v>
      </c>
    </row>
    <row r="43" spans="1:24" x14ac:dyDescent="0.35">
      <c r="A43" s="2">
        <v>2024</v>
      </c>
      <c r="B43">
        <v>0.18937595979338268</v>
      </c>
      <c r="C43">
        <v>0.76319279631439341</v>
      </c>
      <c r="D43">
        <v>4.7431243892223918E-2</v>
      </c>
      <c r="E43">
        <v>5.1722145168746986E-2</v>
      </c>
      <c r="F43">
        <v>0.9064253351826167</v>
      </c>
      <c r="G43">
        <v>3.854600092464177E-2</v>
      </c>
      <c r="H43">
        <v>4.0000000000000001E-3</v>
      </c>
      <c r="I43">
        <v>0.38722474093264264</v>
      </c>
      <c r="J43">
        <v>0.12265220207253896</v>
      </c>
      <c r="K43">
        <v>6.1123704663212451E-2</v>
      </c>
      <c r="L43">
        <v>6.8409974093264284E-2</v>
      </c>
      <c r="M43">
        <v>0.33201101036269437</v>
      </c>
      <c r="N43">
        <v>2.8578367875647631E-2</v>
      </c>
      <c r="O43">
        <v>0.20466610785135519</v>
      </c>
      <c r="P43">
        <v>4.0234702430846613E-2</v>
      </c>
      <c r="Q43">
        <v>0.22115115954177142</v>
      </c>
      <c r="R43">
        <v>4.0723665828443709E-2</v>
      </c>
      <c r="S43">
        <v>0.49322436434758338</v>
      </c>
      <c r="T43">
        <v>0.48486684358252119</v>
      </c>
      <c r="U43">
        <v>2.8789346242291208E-2</v>
      </c>
      <c r="V43">
        <v>0.1255536179882665</v>
      </c>
      <c r="W43">
        <v>0.31348935306983305</v>
      </c>
      <c r="X43">
        <v>4.7300839117087878E-2</v>
      </c>
    </row>
    <row r="44" spans="1:24" x14ac:dyDescent="0.35">
      <c r="A44" s="2">
        <v>2025</v>
      </c>
      <c r="B44">
        <v>0.18937595979338268</v>
      </c>
      <c r="C44">
        <v>0.7631927963143933</v>
      </c>
      <c r="D44">
        <v>4.7431243892223918E-2</v>
      </c>
      <c r="E44">
        <v>5.6534090909090749E-2</v>
      </c>
      <c r="F44">
        <v>0.90068181818181814</v>
      </c>
      <c r="G44">
        <v>3.8636363636363712E-2</v>
      </c>
      <c r="H44">
        <v>5.0000000000000001E-3</v>
      </c>
      <c r="I44">
        <v>0.38744939271255063</v>
      </c>
      <c r="J44">
        <v>0.12348178137651825</v>
      </c>
      <c r="K44">
        <v>5.9514170040485835E-2</v>
      </c>
      <c r="L44">
        <v>7.0040485829959517E-2</v>
      </c>
      <c r="M44">
        <v>0.32955465587044541</v>
      </c>
      <c r="N44">
        <v>2.9959514170040426E-2</v>
      </c>
      <c r="O44">
        <v>0.21002132196162046</v>
      </c>
      <c r="P44">
        <v>4.0511727078891273E-2</v>
      </c>
      <c r="Q44">
        <v>0.22601279317697223</v>
      </c>
      <c r="R44">
        <v>3.7313432835820892E-2</v>
      </c>
      <c r="S44">
        <v>0.48614072494669508</v>
      </c>
      <c r="T44">
        <v>0.48863357599164592</v>
      </c>
      <c r="U44">
        <v>2.8144146340248744E-2</v>
      </c>
      <c r="V44">
        <v>0.12520102311758763</v>
      </c>
      <c r="W44">
        <v>0.30225847576921278</v>
      </c>
      <c r="X44">
        <v>5.5762778781304694E-2</v>
      </c>
    </row>
    <row r="45" spans="1:24" x14ac:dyDescent="0.35">
      <c r="A45" s="2">
        <v>2026</v>
      </c>
      <c r="B45">
        <v>0.18937595979338268</v>
      </c>
      <c r="C45">
        <v>0.7631927963143933</v>
      </c>
      <c r="D45">
        <v>4.7431243892223918E-2</v>
      </c>
      <c r="E45">
        <v>6.8356330465908291E-2</v>
      </c>
      <c r="F45">
        <v>0.87772495814329421</v>
      </c>
      <c r="G45">
        <v>4.8611512037411299E-2</v>
      </c>
      <c r="H45">
        <v>6.0000000000000001E-3</v>
      </c>
      <c r="I45">
        <v>0.39026382422608841</v>
      </c>
      <c r="J45">
        <v>0.12162051784693297</v>
      </c>
      <c r="K45">
        <v>5.8564077432001968E-2</v>
      </c>
      <c r="L45">
        <v>6.7630482724822361E-2</v>
      </c>
      <c r="M45">
        <v>0.32875929102344204</v>
      </c>
      <c r="N45">
        <v>3.316180674671234E-2</v>
      </c>
      <c r="O45">
        <v>0.21290838972567852</v>
      </c>
      <c r="P45">
        <v>4.2057774867205154E-2</v>
      </c>
      <c r="Q45">
        <v>0.23917630793858691</v>
      </c>
      <c r="R45">
        <v>3.2598413737902933E-2</v>
      </c>
      <c r="S45">
        <v>0.47325911373062651</v>
      </c>
      <c r="T45">
        <v>0.49254797385357885</v>
      </c>
      <c r="U45">
        <v>2.7473652967542918E-2</v>
      </c>
      <c r="V45">
        <v>0.12483460563473953</v>
      </c>
      <c r="W45">
        <v>0.29058731962690665</v>
      </c>
      <c r="X45">
        <v>6.455644791723171E-2</v>
      </c>
    </row>
    <row r="46" spans="1:24" x14ac:dyDescent="0.35">
      <c r="A46" s="2">
        <v>2027</v>
      </c>
      <c r="B46">
        <v>0.18937595979338268</v>
      </c>
      <c r="C46">
        <v>0.7631927963143933</v>
      </c>
      <c r="D46">
        <v>4.7431243892223918E-2</v>
      </c>
      <c r="E46">
        <v>8.056566130735815E-2</v>
      </c>
      <c r="F46">
        <v>0.85404917263232005</v>
      </c>
      <c r="G46">
        <v>5.8913273090012971E-2</v>
      </c>
      <c r="H46">
        <v>7.0000000000000001E-3</v>
      </c>
      <c r="I46">
        <v>0.39312788398154253</v>
      </c>
      <c r="J46">
        <v>0.11972643375082402</v>
      </c>
      <c r="K46">
        <v>5.7597231377719188E-2</v>
      </c>
      <c r="L46">
        <v>6.51779828609097E-2</v>
      </c>
      <c r="M46">
        <v>0.32794990112063288</v>
      </c>
      <c r="N46">
        <v>3.642056690837172E-2</v>
      </c>
      <c r="O46">
        <v>0.21593619558735835</v>
      </c>
      <c r="P46">
        <v>4.3679189028026283E-2</v>
      </c>
      <c r="Q46">
        <v>0.25298151460942159</v>
      </c>
      <c r="R46">
        <v>2.765354800238521E-2</v>
      </c>
      <c r="S46">
        <v>0.45974955277280871</v>
      </c>
      <c r="T46">
        <v>0.49661889406445581</v>
      </c>
      <c r="U46">
        <v>2.6776349035116557E-2</v>
      </c>
      <c r="V46">
        <v>0.12445353646671978</v>
      </c>
      <c r="W46">
        <v>0.27844947694973105</v>
      </c>
      <c r="X46">
        <v>7.3701743483976359E-2</v>
      </c>
    </row>
    <row r="47" spans="1:24" x14ac:dyDescent="0.35">
      <c r="A47" s="2">
        <v>2028</v>
      </c>
      <c r="B47">
        <v>0.1893759597933827</v>
      </c>
      <c r="C47">
        <v>0.7631927963143933</v>
      </c>
      <c r="D47">
        <v>4.7431243892223918E-2</v>
      </c>
      <c r="E47">
        <v>9.3181411441865883E-2</v>
      </c>
      <c r="F47">
        <v>0.82961856469605688</v>
      </c>
      <c r="G47">
        <v>6.9557955019984546E-2</v>
      </c>
      <c r="H47">
        <v>8.0000000000000002E-3</v>
      </c>
      <c r="I47">
        <v>0.39604289633385981</v>
      </c>
      <c r="J47">
        <v>0.11779865325463466</v>
      </c>
      <c r="K47">
        <v>5.6613184803391815E-2</v>
      </c>
      <c r="L47">
        <v>6.2681852190539553E-2</v>
      </c>
      <c r="M47">
        <v>0.32712611189625085</v>
      </c>
      <c r="N47">
        <v>3.9737301521323397E-2</v>
      </c>
      <c r="O47">
        <v>0.21911528764611501</v>
      </c>
      <c r="P47">
        <v>4.5381618152647324E-2</v>
      </c>
      <c r="Q47">
        <v>0.26747650699060288</v>
      </c>
      <c r="R47">
        <v>2.2461608984643593E-2</v>
      </c>
      <c r="S47">
        <v>0.44556497822599145</v>
      </c>
      <c r="T47">
        <v>0.5008559162799493</v>
      </c>
      <c r="U47">
        <v>2.6050593653139918E-2</v>
      </c>
      <c r="V47">
        <v>0.12405691888472314</v>
      </c>
      <c r="W47">
        <v>0.26581638506697991</v>
      </c>
      <c r="X47">
        <v>8.3220186115207234E-2</v>
      </c>
    </row>
    <row r="48" spans="1:24" x14ac:dyDescent="0.35">
      <c r="A48" s="2">
        <v>2029</v>
      </c>
      <c r="B48">
        <v>0.1893759597933827</v>
      </c>
      <c r="C48">
        <v>0.7631927963143933</v>
      </c>
      <c r="D48">
        <v>4.7431243892223918E-2</v>
      </c>
      <c r="E48">
        <v>0.10622421742295547</v>
      </c>
      <c r="F48">
        <v>0.80439480708565869</v>
      </c>
      <c r="G48">
        <v>8.0562970152875571E-2</v>
      </c>
      <c r="H48">
        <v>9.0000000000000011E-3</v>
      </c>
      <c r="I48">
        <v>0.3990102331823519</v>
      </c>
      <c r="J48">
        <v>0.11583626908236877</v>
      </c>
      <c r="K48">
        <v>5.5611474584801215E-2</v>
      </c>
      <c r="L48">
        <v>6.0140915953699067E-2</v>
      </c>
      <c r="M48">
        <v>0.32628753564838126</v>
      </c>
      <c r="N48">
        <v>4.3113571548397844E-2</v>
      </c>
      <c r="O48">
        <v>0.22245729509481268</v>
      </c>
      <c r="P48">
        <v>4.7171289766494359E-2</v>
      </c>
      <c r="Q48">
        <v>0.28271430810217846</v>
      </c>
      <c r="R48">
        <v>1.7003604450713052E-2</v>
      </c>
      <c r="S48">
        <v>0.43065350258580182</v>
      </c>
      <c r="T48">
        <v>0.50526941817589099</v>
      </c>
      <c r="U48">
        <v>2.5294609239692414E-2</v>
      </c>
      <c r="V48">
        <v>0.12364378145917342</v>
      </c>
      <c r="W48">
        <v>0.25265710193359292</v>
      </c>
      <c r="X48">
        <v>9.3135089191649589E-2</v>
      </c>
    </row>
    <row r="49" spans="1:24" x14ac:dyDescent="0.35">
      <c r="A49" s="2">
        <v>2030</v>
      </c>
      <c r="B49">
        <v>0.18937595979338265</v>
      </c>
      <c r="C49">
        <v>0.76319279631439352</v>
      </c>
      <c r="D49">
        <v>4.7431243892223918E-2</v>
      </c>
      <c r="E49">
        <v>0.11971613699475457</v>
      </c>
      <c r="F49">
        <v>0.77833693304535645</v>
      </c>
      <c r="G49">
        <v>9.1946929959888929E-2</v>
      </c>
      <c r="H49">
        <v>1.0000000000000002E-2</v>
      </c>
      <c r="I49">
        <v>0.40203131612357179</v>
      </c>
      <c r="J49">
        <v>0.11383834109183248</v>
      </c>
      <c r="K49">
        <v>5.4591620820990262E-2</v>
      </c>
      <c r="L49">
        <v>5.7553956834532384E-2</v>
      </c>
      <c r="M49">
        <v>0.3254337706305544</v>
      </c>
      <c r="N49">
        <v>4.6550994498518745E-2</v>
      </c>
      <c r="O49">
        <v>0.22597507036590264</v>
      </c>
      <c r="P49">
        <v>4.9055086449537683E-2</v>
      </c>
      <c r="Q49">
        <v>0.29875351829513463</v>
      </c>
      <c r="R49">
        <v>1.1258544431041415E-2</v>
      </c>
      <c r="S49">
        <v>0.41495778045838355</v>
      </c>
      <c r="T49">
        <v>0.50987066031313821</v>
      </c>
      <c r="U49">
        <v>2.4506466984343053E-2</v>
      </c>
      <c r="V49">
        <v>0.12321307011572498</v>
      </c>
      <c r="W49">
        <v>0.23893805309734514</v>
      </c>
      <c r="X49">
        <v>0.10347174948944858</v>
      </c>
    </row>
    <row r="50" spans="1:24" x14ac:dyDescent="0.35">
      <c r="A50" s="2">
        <v>2031</v>
      </c>
      <c r="B50">
        <v>0.18937595979338265</v>
      </c>
      <c r="C50">
        <v>0.76319279631439496</v>
      </c>
      <c r="D50">
        <v>4.7431243892223918E-2</v>
      </c>
      <c r="E50">
        <v>0.11971613699475457</v>
      </c>
      <c r="F50">
        <v>0.77833693304535645</v>
      </c>
      <c r="G50">
        <v>9.1946929959888915E-2</v>
      </c>
      <c r="H50">
        <v>1.0000000000000002E-2</v>
      </c>
      <c r="I50">
        <v>0.40203131612357179</v>
      </c>
      <c r="J50">
        <v>0.11383834109183248</v>
      </c>
      <c r="K50">
        <v>5.4591620820990262E-2</v>
      </c>
      <c r="L50">
        <v>5.7553956834532384E-2</v>
      </c>
      <c r="M50">
        <v>0.3254337706305544</v>
      </c>
      <c r="N50">
        <v>4.6550994498518745E-2</v>
      </c>
      <c r="O50">
        <v>0.22597507036590264</v>
      </c>
      <c r="P50">
        <v>4.9055086449537683E-2</v>
      </c>
      <c r="Q50">
        <v>0.29875351829513463</v>
      </c>
      <c r="R50">
        <v>1.1258544431041415E-2</v>
      </c>
      <c r="S50">
        <v>0.41495778045838355</v>
      </c>
      <c r="T50">
        <v>0.50987066031313821</v>
      </c>
      <c r="U50">
        <v>2.4506466984343053E-2</v>
      </c>
      <c r="V50">
        <v>0.12321307011572498</v>
      </c>
      <c r="W50">
        <v>0.23893805309734514</v>
      </c>
      <c r="X50">
        <v>0.10347174948944858</v>
      </c>
    </row>
    <row r="51" spans="1:24" x14ac:dyDescent="0.35">
      <c r="A51" s="2">
        <v>2032</v>
      </c>
      <c r="B51">
        <v>0.18937595979338265</v>
      </c>
      <c r="C51">
        <v>0.76319279631439496</v>
      </c>
      <c r="D51">
        <v>4.7431243892223918E-2</v>
      </c>
      <c r="E51">
        <v>0.11971613699475457</v>
      </c>
      <c r="F51">
        <v>0.77833693304535634</v>
      </c>
      <c r="G51">
        <v>9.1946929959888929E-2</v>
      </c>
      <c r="H51">
        <v>1.0000000000000002E-2</v>
      </c>
      <c r="I51">
        <v>0.40203131612357179</v>
      </c>
      <c r="J51">
        <v>0.11383834109183248</v>
      </c>
      <c r="K51">
        <v>5.4591620820990262E-2</v>
      </c>
      <c r="L51">
        <v>5.7553956834532384E-2</v>
      </c>
      <c r="M51">
        <v>0.3254337706305544</v>
      </c>
      <c r="N51">
        <v>4.6550994498518745E-2</v>
      </c>
      <c r="O51">
        <v>0.22597507036590264</v>
      </c>
      <c r="P51">
        <v>4.9055086449537683E-2</v>
      </c>
      <c r="Q51">
        <v>0.29875351829513463</v>
      </c>
      <c r="R51">
        <v>1.1258544431041415E-2</v>
      </c>
      <c r="S51">
        <v>0.41495778045838355</v>
      </c>
      <c r="T51">
        <v>0.50987066031313821</v>
      </c>
      <c r="U51">
        <v>2.4506466984343053E-2</v>
      </c>
      <c r="V51">
        <v>0.12321307011572498</v>
      </c>
      <c r="W51">
        <v>0.23893805309734514</v>
      </c>
      <c r="X51">
        <v>0.10347174948944858</v>
      </c>
    </row>
    <row r="52" spans="1:24" x14ac:dyDescent="0.35">
      <c r="A52" s="2">
        <v>2033</v>
      </c>
      <c r="B52">
        <v>0.18937595979338265</v>
      </c>
      <c r="C52">
        <v>0.76319279631439496</v>
      </c>
      <c r="D52">
        <v>4.7431243892223918E-2</v>
      </c>
      <c r="E52">
        <v>0.11971613699475457</v>
      </c>
      <c r="F52">
        <v>0.77833693304535634</v>
      </c>
      <c r="G52">
        <v>9.1946929959888915E-2</v>
      </c>
      <c r="H52">
        <v>1.0000000000000002E-2</v>
      </c>
      <c r="I52">
        <v>0.40203131612357179</v>
      </c>
      <c r="J52">
        <v>0.11383834109183248</v>
      </c>
      <c r="K52">
        <v>5.4591620820990262E-2</v>
      </c>
      <c r="L52">
        <v>5.7553956834532384E-2</v>
      </c>
      <c r="M52">
        <v>0.3254337706305544</v>
      </c>
      <c r="N52">
        <v>4.6550994498518745E-2</v>
      </c>
      <c r="O52">
        <v>0.22597507036590264</v>
      </c>
      <c r="P52">
        <v>4.9055086449537683E-2</v>
      </c>
      <c r="Q52">
        <v>0.29875351829513463</v>
      </c>
      <c r="R52">
        <v>1.1258544431041415E-2</v>
      </c>
      <c r="S52">
        <v>0.41495778045838355</v>
      </c>
      <c r="T52">
        <v>0.50987066031313821</v>
      </c>
      <c r="U52">
        <v>2.4506466984343053E-2</v>
      </c>
      <c r="V52">
        <v>0.12321307011572498</v>
      </c>
      <c r="W52">
        <v>0.23893805309734514</v>
      </c>
      <c r="X52">
        <v>0.10347174948944858</v>
      </c>
    </row>
    <row r="53" spans="1:24" x14ac:dyDescent="0.35">
      <c r="A53" s="2">
        <v>2034</v>
      </c>
      <c r="B53">
        <v>0.18937595979338265</v>
      </c>
      <c r="C53">
        <v>0.76319279631439496</v>
      </c>
      <c r="D53">
        <v>4.7431243892223918E-2</v>
      </c>
      <c r="E53">
        <v>0.11971613699475456</v>
      </c>
      <c r="F53">
        <v>0.77833693304535634</v>
      </c>
      <c r="G53">
        <v>9.1946929959888929E-2</v>
      </c>
      <c r="H53">
        <v>1.0000000000000002E-2</v>
      </c>
      <c r="I53">
        <v>0.40203131612357179</v>
      </c>
      <c r="J53">
        <v>0.11383834109183248</v>
      </c>
      <c r="K53">
        <v>5.4591620820990262E-2</v>
      </c>
      <c r="L53">
        <v>5.7553956834532384E-2</v>
      </c>
      <c r="M53">
        <v>0.3254337706305544</v>
      </c>
      <c r="N53">
        <v>4.6550994498518745E-2</v>
      </c>
      <c r="O53">
        <v>0.22597507036590264</v>
      </c>
      <c r="P53">
        <v>4.9055086449537683E-2</v>
      </c>
      <c r="Q53">
        <v>0.29875351829513463</v>
      </c>
      <c r="R53">
        <v>1.1258544431041415E-2</v>
      </c>
      <c r="S53">
        <v>0.41495778045838355</v>
      </c>
      <c r="T53">
        <v>0.50987066031313821</v>
      </c>
      <c r="U53">
        <v>2.4506466984343053E-2</v>
      </c>
      <c r="V53">
        <v>0.12321307011572498</v>
      </c>
      <c r="W53">
        <v>0.23893805309734514</v>
      </c>
      <c r="X53">
        <v>0.10347174948944858</v>
      </c>
    </row>
    <row r="54" spans="1:24" x14ac:dyDescent="0.35">
      <c r="A54" s="2">
        <v>2035</v>
      </c>
      <c r="B54">
        <v>0.18937595979338265</v>
      </c>
      <c r="C54">
        <v>0.76319279631439496</v>
      </c>
      <c r="D54">
        <v>4.7431243892223918E-2</v>
      </c>
      <c r="E54">
        <v>0.11971613699475459</v>
      </c>
      <c r="F54">
        <v>0.77833693304535645</v>
      </c>
      <c r="G54">
        <v>9.1946929959888929E-2</v>
      </c>
      <c r="H54">
        <v>1.0000000000000002E-2</v>
      </c>
      <c r="I54">
        <v>0.40203131612357179</v>
      </c>
      <c r="J54">
        <v>0.11383834109183248</v>
      </c>
      <c r="K54">
        <v>5.4591620820990262E-2</v>
      </c>
      <c r="L54">
        <v>5.7553956834532384E-2</v>
      </c>
      <c r="M54">
        <v>0.3254337706305544</v>
      </c>
      <c r="N54">
        <v>4.6550994498518745E-2</v>
      </c>
      <c r="O54">
        <v>0.22597507036590264</v>
      </c>
      <c r="P54">
        <v>4.9055086449537683E-2</v>
      </c>
      <c r="Q54">
        <v>0.29875351829513463</v>
      </c>
      <c r="R54">
        <v>1.1258544431041415E-2</v>
      </c>
      <c r="S54">
        <v>0.41495778045838355</v>
      </c>
      <c r="T54">
        <v>0.50987066031313821</v>
      </c>
      <c r="U54">
        <v>2.4506466984343053E-2</v>
      </c>
      <c r="V54">
        <v>0.12321307011572498</v>
      </c>
      <c r="W54">
        <v>0.23893805309734514</v>
      </c>
      <c r="X54">
        <v>0.10347174948944858</v>
      </c>
    </row>
    <row r="55" spans="1:24" x14ac:dyDescent="0.35">
      <c r="A55" s="2">
        <v>2036</v>
      </c>
      <c r="B55">
        <v>0.18937595979338265</v>
      </c>
      <c r="C55">
        <v>0.76319279631439496</v>
      </c>
      <c r="D55">
        <v>4.7431243892223918E-2</v>
      </c>
      <c r="E55">
        <v>0.17027685589211031</v>
      </c>
      <c r="F55">
        <v>0.72934086146947585</v>
      </c>
      <c r="G55">
        <v>8.6158898876909751E-2</v>
      </c>
      <c r="H55">
        <v>1.4223383761503356E-2</v>
      </c>
      <c r="I55">
        <v>0.40203131612357179</v>
      </c>
      <c r="J55">
        <v>0.11383834109183248</v>
      </c>
      <c r="K55">
        <v>5.4591620820990262E-2</v>
      </c>
      <c r="L55">
        <v>5.7553956834532384E-2</v>
      </c>
      <c r="M55">
        <v>0.3254337706305544</v>
      </c>
      <c r="N55">
        <v>4.6550994498518745E-2</v>
      </c>
      <c r="O55">
        <v>0.22597507036590264</v>
      </c>
      <c r="P55">
        <v>4.9055086449537683E-2</v>
      </c>
      <c r="Q55">
        <v>0.29875351829513463</v>
      </c>
      <c r="R55">
        <v>1.1258544431041415E-2</v>
      </c>
      <c r="S55">
        <v>0.41495778045838355</v>
      </c>
      <c r="T55">
        <v>0.50987066031313821</v>
      </c>
      <c r="U55">
        <v>2.4506466984343053E-2</v>
      </c>
      <c r="V55">
        <v>0.12321307011572498</v>
      </c>
      <c r="W55">
        <v>0.23893805309734514</v>
      </c>
      <c r="X55">
        <v>0.10347174948944858</v>
      </c>
    </row>
    <row r="56" spans="1:24" x14ac:dyDescent="0.35">
      <c r="A56" s="2">
        <v>2037</v>
      </c>
      <c r="B56">
        <v>0.18937595979338265</v>
      </c>
      <c r="C56">
        <v>0.76319279631439496</v>
      </c>
      <c r="D56">
        <v>4.7431243892223918E-2</v>
      </c>
      <c r="E56">
        <v>0.22281714826299451</v>
      </c>
      <c r="F56">
        <v>0.67842647611733031</v>
      </c>
      <c r="G56">
        <v>8.0144252487706846E-2</v>
      </c>
      <c r="H56">
        <v>1.8612123131968202E-2</v>
      </c>
      <c r="I56">
        <v>0.40203131612357179</v>
      </c>
      <c r="J56">
        <v>0.11383834109183248</v>
      </c>
      <c r="K56">
        <v>5.4591620820990262E-2</v>
      </c>
      <c r="L56">
        <v>5.7553956834532384E-2</v>
      </c>
      <c r="M56">
        <v>0.3254337706305544</v>
      </c>
      <c r="N56">
        <v>4.6550994498518745E-2</v>
      </c>
      <c r="O56">
        <v>0.22597507036590264</v>
      </c>
      <c r="P56">
        <v>4.9055086449537683E-2</v>
      </c>
      <c r="Q56">
        <v>0.29875351829513463</v>
      </c>
      <c r="R56">
        <v>1.1258544431041415E-2</v>
      </c>
      <c r="S56">
        <v>0.41495778045838355</v>
      </c>
      <c r="T56">
        <v>0.50987066031313821</v>
      </c>
      <c r="U56">
        <v>2.4506466984343053E-2</v>
      </c>
      <c r="V56">
        <v>0.12321307011572498</v>
      </c>
      <c r="W56">
        <v>0.23893805309734514</v>
      </c>
      <c r="X56">
        <v>0.10347174948944858</v>
      </c>
    </row>
    <row r="57" spans="1:24" x14ac:dyDescent="0.35">
      <c r="A57" s="2">
        <v>2038</v>
      </c>
      <c r="B57">
        <v>0.18937595979338265</v>
      </c>
      <c r="C57">
        <v>0.76319279631439496</v>
      </c>
      <c r="D57">
        <v>4.7431243892223918E-2</v>
      </c>
      <c r="E57">
        <v>0.27745559300938522</v>
      </c>
      <c r="F57">
        <v>0.62547886761865201</v>
      </c>
      <c r="G57">
        <v>7.3889416254864351E-2</v>
      </c>
      <c r="H57">
        <v>2.3176123117098418E-2</v>
      </c>
      <c r="I57">
        <v>0.40203131612357179</v>
      </c>
      <c r="J57">
        <v>0.11383834109183248</v>
      </c>
      <c r="K57">
        <v>5.4591620820990262E-2</v>
      </c>
      <c r="L57">
        <v>5.7553956834532384E-2</v>
      </c>
      <c r="M57">
        <v>0.3254337706305544</v>
      </c>
      <c r="N57">
        <v>4.6550994498518745E-2</v>
      </c>
      <c r="O57">
        <v>0.22597507036590264</v>
      </c>
      <c r="P57">
        <v>4.9055086449537683E-2</v>
      </c>
      <c r="Q57">
        <v>0.29875351829513463</v>
      </c>
      <c r="R57">
        <v>1.1258544431041415E-2</v>
      </c>
      <c r="S57">
        <v>0.41495778045838355</v>
      </c>
      <c r="T57">
        <v>0.50987066031313821</v>
      </c>
      <c r="U57">
        <v>2.4506466984343053E-2</v>
      </c>
      <c r="V57">
        <v>0.12321307011572498</v>
      </c>
      <c r="W57">
        <v>0.23893805309734514</v>
      </c>
      <c r="X57">
        <v>0.10347174948944858</v>
      </c>
    </row>
    <row r="58" spans="1:24" x14ac:dyDescent="0.35">
      <c r="A58" s="2">
        <v>2039</v>
      </c>
      <c r="B58">
        <v>0.18937595979338265</v>
      </c>
      <c r="C58">
        <v>0.76319279631439496</v>
      </c>
      <c r="D58">
        <v>4.7431243892223918E-2</v>
      </c>
      <c r="E58">
        <v>0.33432043268556166</v>
      </c>
      <c r="F58">
        <v>0.57037376200136225</v>
      </c>
      <c r="G58">
        <v>6.7379709376635094E-2</v>
      </c>
      <c r="H58">
        <v>2.7926095936440899E-2</v>
      </c>
      <c r="I58">
        <v>0.40203131612357179</v>
      </c>
      <c r="J58">
        <v>0.11383834109183248</v>
      </c>
      <c r="K58">
        <v>5.4591620820990262E-2</v>
      </c>
      <c r="L58">
        <v>5.7553956834532384E-2</v>
      </c>
      <c r="M58">
        <v>0.3254337706305544</v>
      </c>
      <c r="N58">
        <v>4.6550994498518745E-2</v>
      </c>
      <c r="O58">
        <v>0.22597507036590264</v>
      </c>
      <c r="P58">
        <v>4.9055086449537683E-2</v>
      </c>
      <c r="Q58">
        <v>0.29875351829513463</v>
      </c>
      <c r="R58">
        <v>1.1258544431041415E-2</v>
      </c>
      <c r="S58">
        <v>0.41495778045838355</v>
      </c>
      <c r="T58">
        <v>0.50987066031313821</v>
      </c>
      <c r="U58">
        <v>2.4506466984343053E-2</v>
      </c>
      <c r="V58">
        <v>0.12321307011572498</v>
      </c>
      <c r="W58">
        <v>0.23893805309734514</v>
      </c>
      <c r="X58">
        <v>0.10347174948944858</v>
      </c>
    </row>
    <row r="59" spans="1:24" x14ac:dyDescent="0.35">
      <c r="A59" s="2">
        <f>A58+1</f>
        <v>2040</v>
      </c>
      <c r="B59">
        <v>0.18937595979338265</v>
      </c>
      <c r="C59">
        <v>0.76319279631439596</v>
      </c>
      <c r="D59">
        <v>4.7431243892223918E-2</v>
      </c>
      <c r="E59">
        <v>0.3935505784026852</v>
      </c>
      <c r="F59">
        <v>0.51297654688467287</v>
      </c>
      <c r="G59">
        <v>6.0599229748644248E-2</v>
      </c>
      <c r="H59">
        <v>3.2873644963997528E-2</v>
      </c>
      <c r="I59">
        <v>0.40203131612357179</v>
      </c>
      <c r="J59">
        <v>0.11383834109183248</v>
      </c>
      <c r="K59">
        <v>5.4591620820990262E-2</v>
      </c>
      <c r="L59">
        <v>5.7553956834532384E-2</v>
      </c>
      <c r="M59">
        <v>0.3254337706305544</v>
      </c>
      <c r="N59">
        <v>4.6550994498518745E-2</v>
      </c>
      <c r="O59">
        <v>0.22597507036590264</v>
      </c>
      <c r="P59">
        <v>4.9055086449537683E-2</v>
      </c>
      <c r="Q59">
        <v>0.29875351829513463</v>
      </c>
      <c r="R59">
        <v>1.1258544431041415E-2</v>
      </c>
      <c r="S59">
        <v>0.41495778045838355</v>
      </c>
      <c r="T59">
        <v>0.50987066031313821</v>
      </c>
      <c r="U59">
        <v>2.4506466984343053E-2</v>
      </c>
      <c r="V59">
        <v>0.12321307011572498</v>
      </c>
      <c r="W59">
        <v>0.23893805309734514</v>
      </c>
      <c r="X59">
        <v>0.10347174948944858</v>
      </c>
    </row>
    <row r="60" spans="1:24" x14ac:dyDescent="0.35">
      <c r="A60" s="2">
        <f t="shared" ref="A60:A64" si="12">A59+1</f>
        <v>2041</v>
      </c>
      <c r="B60">
        <v>0.18937595979338265</v>
      </c>
      <c r="C60">
        <v>0.76319279631439596</v>
      </c>
      <c r="D60">
        <v>4.7431243892223918E-2</v>
      </c>
      <c r="E60">
        <v>0.46102958135196076</v>
      </c>
      <c r="F60">
        <v>0.44758574290730629</v>
      </c>
      <c r="G60">
        <v>5.2874447050998086E-2</v>
      </c>
      <c r="H60">
        <v>3.85102286897347E-2</v>
      </c>
      <c r="I60">
        <v>0.40203131612357179</v>
      </c>
      <c r="J60">
        <v>0.11383834109183248</v>
      </c>
      <c r="K60">
        <v>5.4591620820990262E-2</v>
      </c>
      <c r="L60">
        <v>5.7553956834532384E-2</v>
      </c>
      <c r="M60">
        <v>0.3254337706305544</v>
      </c>
      <c r="N60">
        <v>4.6550994498518745E-2</v>
      </c>
      <c r="O60">
        <v>0.22597507036590264</v>
      </c>
      <c r="P60">
        <v>4.9055086449537683E-2</v>
      </c>
      <c r="Q60">
        <v>0.29875351829513463</v>
      </c>
      <c r="R60">
        <v>1.1258544431041415E-2</v>
      </c>
      <c r="S60">
        <v>0.41495778045838355</v>
      </c>
      <c r="T60">
        <v>0.50987066031313821</v>
      </c>
      <c r="U60">
        <v>2.4506466984343053E-2</v>
      </c>
      <c r="V60">
        <v>0.12321307011572498</v>
      </c>
      <c r="W60">
        <v>0.23893805309734514</v>
      </c>
      <c r="X60">
        <v>0.10347174948944858</v>
      </c>
    </row>
    <row r="61" spans="1:24" x14ac:dyDescent="0.35">
      <c r="A61" s="2">
        <f t="shared" si="12"/>
        <v>2042</v>
      </c>
      <c r="B61">
        <v>0.18937595979338265</v>
      </c>
      <c r="C61">
        <v>0.76319279631439596</v>
      </c>
      <c r="D61">
        <v>4.7431243892223918E-2</v>
      </c>
      <c r="E61">
        <v>0.52850858430123626</v>
      </c>
      <c r="F61">
        <v>0.38219493892993978</v>
      </c>
      <c r="G61">
        <v>4.5149664353351923E-2</v>
      </c>
      <c r="H61">
        <v>4.4146812415471873E-2</v>
      </c>
      <c r="I61">
        <v>0.40203131612357179</v>
      </c>
      <c r="J61">
        <v>0.11383834109183248</v>
      </c>
      <c r="K61">
        <v>5.4591620820990262E-2</v>
      </c>
      <c r="L61">
        <v>5.7553956834532384E-2</v>
      </c>
      <c r="M61">
        <v>0.3254337706305544</v>
      </c>
      <c r="N61">
        <v>4.6550994498518745E-2</v>
      </c>
      <c r="O61">
        <v>0.22597507036590264</v>
      </c>
      <c r="P61">
        <v>4.9055086449537683E-2</v>
      </c>
      <c r="Q61">
        <v>0.29875351829513463</v>
      </c>
      <c r="R61">
        <v>1.1258544431041415E-2</v>
      </c>
      <c r="S61">
        <v>0.41495778045838355</v>
      </c>
      <c r="T61">
        <v>0.50987066031313821</v>
      </c>
      <c r="U61">
        <v>2.4506466984343053E-2</v>
      </c>
      <c r="V61">
        <v>0.12321307011572498</v>
      </c>
      <c r="W61">
        <v>0.23893805309734514</v>
      </c>
      <c r="X61">
        <v>0.10347174948944858</v>
      </c>
    </row>
    <row r="62" spans="1:24" x14ac:dyDescent="0.35">
      <c r="A62" s="2">
        <f t="shared" si="12"/>
        <v>2043</v>
      </c>
      <c r="B62">
        <v>0.18937595979338265</v>
      </c>
      <c r="C62">
        <v>0.76319279631439596</v>
      </c>
      <c r="D62">
        <v>4.7431243892223918E-2</v>
      </c>
      <c r="E62">
        <v>0.59598758725051193</v>
      </c>
      <c r="F62">
        <v>0.3168041349525732</v>
      </c>
      <c r="G62">
        <v>3.7424881655705761E-2</v>
      </c>
      <c r="H62">
        <v>4.9783396141209045E-2</v>
      </c>
      <c r="I62">
        <v>0.40203131612357179</v>
      </c>
      <c r="J62">
        <v>0.11383834109183248</v>
      </c>
      <c r="K62">
        <v>5.4591620820990262E-2</v>
      </c>
      <c r="L62">
        <v>5.7553956834532384E-2</v>
      </c>
      <c r="M62">
        <v>0.3254337706305544</v>
      </c>
      <c r="N62">
        <v>4.6550994498518745E-2</v>
      </c>
      <c r="O62">
        <v>0.22597507036590264</v>
      </c>
      <c r="P62">
        <v>4.9055086449537683E-2</v>
      </c>
      <c r="Q62">
        <v>0.29875351829513463</v>
      </c>
      <c r="R62">
        <v>1.1258544431041415E-2</v>
      </c>
      <c r="S62">
        <v>0.41495778045838355</v>
      </c>
      <c r="T62">
        <v>0.50987066031313821</v>
      </c>
      <c r="U62">
        <v>2.4506466984343053E-2</v>
      </c>
      <c r="V62">
        <v>0.12321307011572498</v>
      </c>
      <c r="W62">
        <v>0.23893805309734514</v>
      </c>
      <c r="X62">
        <v>0.10347174948944858</v>
      </c>
    </row>
    <row r="63" spans="1:24" x14ac:dyDescent="0.35">
      <c r="A63" s="2">
        <f t="shared" si="12"/>
        <v>2044</v>
      </c>
      <c r="B63">
        <v>0.18937595979338265</v>
      </c>
      <c r="C63">
        <v>0.76319279631439596</v>
      </c>
      <c r="D63">
        <v>4.7431243892223918E-2</v>
      </c>
      <c r="E63">
        <v>0.66346659019978738</v>
      </c>
      <c r="F63">
        <v>0.25141333097520663</v>
      </c>
      <c r="G63">
        <v>2.9700098958059609E-2</v>
      </c>
      <c r="H63">
        <v>5.5419979866946217E-2</v>
      </c>
      <c r="I63">
        <v>0.40203131612357179</v>
      </c>
      <c r="J63">
        <v>0.11383834109183248</v>
      </c>
      <c r="K63">
        <v>5.4591620820990262E-2</v>
      </c>
      <c r="L63">
        <v>5.7553956834532384E-2</v>
      </c>
      <c r="M63">
        <v>0.3254337706305544</v>
      </c>
      <c r="N63">
        <v>4.6550994498518745E-2</v>
      </c>
      <c r="O63">
        <v>0.22597507036590264</v>
      </c>
      <c r="P63">
        <v>4.9055086449537683E-2</v>
      </c>
      <c r="Q63">
        <v>0.29875351829513463</v>
      </c>
      <c r="R63">
        <v>1.1258544431041415E-2</v>
      </c>
      <c r="S63">
        <v>0.41495778045838355</v>
      </c>
      <c r="T63">
        <v>0.50987066031313821</v>
      </c>
      <c r="U63">
        <v>2.4506466984343053E-2</v>
      </c>
      <c r="V63">
        <v>0.12321307011572498</v>
      </c>
      <c r="W63">
        <v>0.23893805309734514</v>
      </c>
      <c r="X63">
        <v>0.10347174948944858</v>
      </c>
    </row>
    <row r="64" spans="1:24" x14ac:dyDescent="0.35">
      <c r="A64" s="2">
        <f t="shared" si="12"/>
        <v>2045</v>
      </c>
      <c r="B64">
        <v>0.18937595979338265</v>
      </c>
      <c r="C64">
        <v>0.76319279631439596</v>
      </c>
      <c r="D64">
        <v>4.7431243892223918E-2</v>
      </c>
      <c r="E64">
        <v>0.73094559314906271</v>
      </c>
      <c r="F64">
        <v>0.18602252699784019</v>
      </c>
      <c r="G64">
        <v>2.197531626041346E-2</v>
      </c>
      <c r="H64">
        <v>6.1056563592683383E-2</v>
      </c>
      <c r="I64">
        <v>0.40203131612357179</v>
      </c>
      <c r="J64">
        <v>0.11383834109183248</v>
      </c>
      <c r="K64">
        <v>5.4591620820990262E-2</v>
      </c>
      <c r="L64">
        <v>5.7553956834532384E-2</v>
      </c>
      <c r="M64">
        <v>0.3254337706305544</v>
      </c>
      <c r="N64">
        <v>4.6550994498518745E-2</v>
      </c>
      <c r="O64">
        <v>0.22597507036590264</v>
      </c>
      <c r="P64">
        <v>4.9055086449537683E-2</v>
      </c>
      <c r="Q64">
        <v>0.29875351829513463</v>
      </c>
      <c r="R64">
        <v>1.1258544431041415E-2</v>
      </c>
      <c r="S64">
        <v>0.41495778045838355</v>
      </c>
      <c r="T64">
        <v>0.50987066031313821</v>
      </c>
      <c r="U64">
        <v>2.4506466984343053E-2</v>
      </c>
      <c r="V64">
        <v>0.12321307011572498</v>
      </c>
      <c r="W64">
        <v>0.23893805309734514</v>
      </c>
      <c r="X64">
        <v>0.10347174948944858</v>
      </c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</sheetData>
  <mergeCells count="10">
    <mergeCell ref="B3:D3"/>
    <mergeCell ref="E3:H3"/>
    <mergeCell ref="I3:N3"/>
    <mergeCell ref="O3:S3"/>
    <mergeCell ref="T3:X3"/>
    <mergeCell ref="B37:D37"/>
    <mergeCell ref="E37:H37"/>
    <mergeCell ref="I37:N37"/>
    <mergeCell ref="O37:S37"/>
    <mergeCell ref="T37:X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1B06A3-6704-4E71-AF58-46CB70D47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AFBA41-0C59-4163-B981-0EEB846D24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Basecase</vt:lpstr>
      <vt:lpstr>PNIEC+GREEN DEAL+BAN LS H2</vt:lpstr>
      <vt:lpstr>PNIEC+GREEN DEAL+BAN AS H2</vt:lpstr>
      <vt:lpstr>PNIEC+GREEN DEAL+BAN HS H2</vt:lpstr>
      <vt:lpstr>Basecase non use </vt:lpstr>
      <vt:lpstr>Stated policies non use</vt:lpstr>
      <vt:lpstr>Stated policies con Ban non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Pellecchia</dc:creator>
  <cp:lastModifiedBy>GP</cp:lastModifiedBy>
  <dcterms:created xsi:type="dcterms:W3CDTF">2022-07-27T14:26:34Z</dcterms:created>
  <dcterms:modified xsi:type="dcterms:W3CDTF">2022-11-21T09:35:44Z</dcterms:modified>
</cp:coreProperties>
</file>