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luca Pellecchia\Anaconda3\envs\hypatia\Lib\site-packages\hypatia\"/>
    </mc:Choice>
  </mc:AlternateContent>
  <xr:revisionPtr revIDLastSave="0" documentId="8_{F35A2314-F23F-495D-9E84-1ED25D777B92}" xr6:coauthVersionLast="47" xr6:coauthVersionMax="47" xr10:uidLastSave="{00000000-0000-0000-0000-000000000000}"/>
  <bookViews>
    <workbookView xWindow="-108" yWindow="-108" windowWidth="23256" windowHeight="12576" xr2:uid="{908194BB-82AB-4103-BE19-40AB6BEC80A9}"/>
  </bookViews>
  <sheets>
    <sheet name="Foglio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B24" i="1"/>
  <c r="B25" i="1" s="1"/>
  <c r="B26" i="1" s="1"/>
  <c r="B27" i="1" s="1"/>
  <c r="B28" i="1" s="1"/>
</calcChain>
</file>

<file path=xl/sharedStrings.xml><?xml version="1.0" encoding="utf-8"?>
<sst xmlns="http://schemas.openxmlformats.org/spreadsheetml/2006/main" count="8" uniqueCount="8">
  <si>
    <t>Residential</t>
  </si>
  <si>
    <t>Anno</t>
  </si>
  <si>
    <t>Export</t>
  </si>
  <si>
    <t>Primary</t>
  </si>
  <si>
    <t>Transport</t>
  </si>
  <si>
    <t>Industry</t>
  </si>
  <si>
    <t>Services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</si>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</sst>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e" xfId="0" builtinId="0"/>
  </cellStyles>
  <dxfs count="2">
    <dxf>
      <numFmt numFmtId="0" formatCode="General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A94970-5EA7-4CEE-BDEE-6968CC727AB0}" name="Tabella3548" displayName="Tabella3548" ref="B2:I28" totalsRowShown="0" headerRowDxfId="1">
  <autoFilter ref="B2:I28" xr:uid="{FCA94970-5EA7-4CEE-BDEE-6968CC727AB0}"/>
  <tableColumns count="8">
    <tableColumn id="1" xr3:uid="{EDA45314-7F0B-4F21-8D45-D81562E1F1AE}" name="Anno"/>
    <tableColumn id="2" xr3:uid="{C7AA8DA6-BF2D-443B-AF6B-E0F4EE46B6E2}" name="Export"/>
    <tableColumn id="3" xr3:uid="{A75B7764-60AD-4FAE-8CEA-E1638E5ED5F1}" name="Primary"/>
    <tableColumn id="4" xr3:uid="{A899D253-808C-4C47-96D9-08315A36C9C6}" name="Transport"/>
    <tableColumn id="5" xr3:uid="{0F6BE929-05FB-4F65-8B54-DF5BE29AB050}" name="Industry"/>
    <tableColumn id="6" xr3:uid="{BABD8856-D04F-436B-85B4-0CFC5FC2BBDD}" name="Residential"/>
    <tableColumn id="7" xr3:uid="{8C1655B1-0D6D-46F3-B7A3-C6AB687C5A94}" name="Services"/>
    <tableColumn id="8" xr3:uid="{D8A0A781-F29D-4863-90FF-17B200F13756}" name="TOTALE" dataDxfId="0">
      <calculatedColumnFormula>SUM(Tabella3548[[#This Row],[Export]:[Services]])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4059A-FBD0-4628-870A-B5E043AD395C}">
  <dimension ref="B2:I28"/>
  <sheetViews>
    <sheetView tabSelected="1" workbookViewId="0">
      <selection activeCell="I4" sqref="I4"/>
    </sheetView>
  </sheetViews>
  <sheetFormatPr defaultRowHeight="14.4" x14ac:dyDescent="0.3"/>
  <cols>
    <col min="2" max="2" width="9.5546875" customWidth="1"/>
    <col min="3" max="3" width="12.6640625" customWidth="1"/>
    <col min="4" max="4" width="11" bestFit="1" customWidth="1"/>
    <col min="5" max="5" width="11.33203125" bestFit="1" customWidth="1"/>
    <col min="6" max="6" width="10.21875" bestFit="1" customWidth="1"/>
    <col min="7" max="7" width="12.33203125" bestFit="1" customWidth="1"/>
    <col min="8" max="8" width="12" bestFit="1" customWidth="1"/>
  </cols>
  <sheetData>
    <row r="2" spans="2:9" x14ac:dyDescent="0.3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0</v>
      </c>
      <c r="H2" s="1" t="s">
        <v>6</v>
      </c>
      <c r="I2" s="1" t="s">
        <v>7</v>
      </c>
    </row>
    <row r="3" spans="2:9" x14ac:dyDescent="0.3">
      <c r="B3">
        <v>2020</v>
      </c>
      <c r="C3">
        <v>5833.7017054984371</v>
      </c>
      <c r="D3">
        <v>6310.4380000000001</v>
      </c>
      <c r="E3">
        <v>11513.700000000023</v>
      </c>
      <c r="F3">
        <v>111066.49999999999</v>
      </c>
      <c r="G3">
        <v>65825.8</v>
      </c>
      <c r="H3">
        <v>81062.770083805226</v>
      </c>
      <c r="I3">
        <f>SUM(Tabella3548[[#This Row],[Export]:[Services]])</f>
        <v>281612.90978930367</v>
      </c>
    </row>
    <row r="4" spans="2:9" x14ac:dyDescent="0.3">
      <c r="B4">
        <v>2021</v>
      </c>
      <c r="C4">
        <v>5833.7017054984371</v>
      </c>
      <c r="D4">
        <v>6252.0292272232309</v>
      </c>
      <c r="E4">
        <v>13839.700000000006</v>
      </c>
      <c r="F4">
        <v>111113.01999999999</v>
      </c>
      <c r="G4">
        <v>66407.3</v>
      </c>
      <c r="H4">
        <v>80190.843926343689</v>
      </c>
      <c r="I4">
        <f>SUM(Tabella3548[[#This Row],[Export]:[Services]])</f>
        <v>283636.59485906537</v>
      </c>
    </row>
    <row r="5" spans="2:9" x14ac:dyDescent="0.3">
      <c r="B5">
        <v>2022</v>
      </c>
      <c r="C5">
        <v>5833.7017054984326</v>
      </c>
      <c r="D5">
        <v>6193.6204544464617</v>
      </c>
      <c r="E5">
        <v>16165.69999999999</v>
      </c>
      <c r="F5">
        <v>111159.54</v>
      </c>
      <c r="G5">
        <v>66988.800000000003</v>
      </c>
      <c r="H5">
        <v>79318.917768882151</v>
      </c>
      <c r="I5">
        <f>SUM(Tabella3548[[#This Row],[Export]:[Services]])</f>
        <v>285660.27992882708</v>
      </c>
    </row>
    <row r="6" spans="2:9" x14ac:dyDescent="0.3">
      <c r="B6">
        <v>2023</v>
      </c>
      <c r="C6">
        <v>5833.7017054984326</v>
      </c>
      <c r="D6">
        <v>6135.2116816696926</v>
      </c>
      <c r="E6">
        <v>18491.699999999972</v>
      </c>
      <c r="F6">
        <v>111206.06</v>
      </c>
      <c r="G6">
        <v>67570.3</v>
      </c>
      <c r="H6">
        <v>78446.991611420613</v>
      </c>
      <c r="I6">
        <f>SUM(Tabella3548[[#This Row],[Export]:[Services]])</f>
        <v>287683.96499858866</v>
      </c>
    </row>
    <row r="7" spans="2:9" x14ac:dyDescent="0.3">
      <c r="B7">
        <v>2024</v>
      </c>
      <c r="C7">
        <v>5833.7017054984326</v>
      </c>
      <c r="D7">
        <v>6076.8029088929234</v>
      </c>
      <c r="E7">
        <v>20817.699999999953</v>
      </c>
      <c r="F7">
        <v>111252.58</v>
      </c>
      <c r="G7">
        <v>68151.8</v>
      </c>
      <c r="H7">
        <v>77575.065453959076</v>
      </c>
      <c r="I7">
        <f>SUM(Tabella3548[[#This Row],[Export]:[Services]])</f>
        <v>289707.65006835037</v>
      </c>
    </row>
    <row r="8" spans="2:9" x14ac:dyDescent="0.3">
      <c r="B8">
        <v>2025</v>
      </c>
      <c r="C8">
        <v>5833.7017054984326</v>
      </c>
      <c r="D8">
        <v>6018.3941361161542</v>
      </c>
      <c r="E8">
        <v>23143.699999999939</v>
      </c>
      <c r="F8">
        <v>111299.1</v>
      </c>
      <c r="G8">
        <v>68733.3</v>
      </c>
      <c r="H8">
        <v>76703.139296497538</v>
      </c>
      <c r="I8">
        <f>SUM(Tabella3548[[#This Row],[Export]:[Services]])</f>
        <v>291731.33513811207</v>
      </c>
    </row>
    <row r="9" spans="2:9" x14ac:dyDescent="0.3">
      <c r="B9">
        <v>2026</v>
      </c>
      <c r="C9">
        <v>5833.7017054984326</v>
      </c>
      <c r="D9">
        <v>5959.985363339385</v>
      </c>
      <c r="E9">
        <v>27539.839999999942</v>
      </c>
      <c r="F9">
        <v>111136.28</v>
      </c>
      <c r="G9">
        <v>68058.759999999995</v>
      </c>
      <c r="H9">
        <v>75831.213139036001</v>
      </c>
      <c r="I9">
        <f>SUM(Tabella3548[[#This Row],[Export]:[Services]])</f>
        <v>294359.78020787379</v>
      </c>
    </row>
    <row r="10" spans="2:9" x14ac:dyDescent="0.3">
      <c r="B10">
        <v>2027</v>
      </c>
      <c r="C10">
        <v>5833.7017054984326</v>
      </c>
      <c r="D10">
        <v>5901.5765905626158</v>
      </c>
      <c r="E10">
        <v>31935.979999999945</v>
      </c>
      <c r="F10">
        <v>110973.45999999999</v>
      </c>
      <c r="G10">
        <v>67384.219999999987</v>
      </c>
      <c r="H10">
        <v>74959.286981574463</v>
      </c>
      <c r="I10">
        <f>SUM(Tabella3548[[#This Row],[Export]:[Services]])</f>
        <v>296988.22527763539</v>
      </c>
    </row>
    <row r="11" spans="2:9" x14ac:dyDescent="0.3">
      <c r="B11">
        <v>2028</v>
      </c>
      <c r="C11">
        <v>5833.7017054984326</v>
      </c>
      <c r="D11">
        <v>5843.1678177858466</v>
      </c>
      <c r="E11">
        <v>36332.119999999944</v>
      </c>
      <c r="F11">
        <v>110810.63999999998</v>
      </c>
      <c r="G11">
        <v>66709.679999999978</v>
      </c>
      <c r="H11">
        <v>74087.360824112926</v>
      </c>
      <c r="I11">
        <f>SUM(Tabella3548[[#This Row],[Export]:[Services]])</f>
        <v>299616.6703473971</v>
      </c>
    </row>
    <row r="12" spans="2:9" x14ac:dyDescent="0.3">
      <c r="B12">
        <v>2029</v>
      </c>
      <c r="C12">
        <v>5833.7017054984326</v>
      </c>
      <c r="D12">
        <v>5784.7590450090775</v>
      </c>
      <c r="E12">
        <v>40728.259999999944</v>
      </c>
      <c r="F12">
        <v>110647.81999999998</v>
      </c>
      <c r="G12">
        <v>66035.13999999997</v>
      </c>
      <c r="H12">
        <v>73215.434666651388</v>
      </c>
      <c r="I12">
        <f>SUM(Tabella3548[[#This Row],[Export]:[Services]])</f>
        <v>302245.11541715881</v>
      </c>
    </row>
    <row r="13" spans="2:9" x14ac:dyDescent="0.3">
      <c r="B13">
        <v>2030</v>
      </c>
      <c r="C13">
        <v>5833.7017054984326</v>
      </c>
      <c r="D13">
        <v>5726.3502722323046</v>
      </c>
      <c r="E13">
        <v>45124.399999999951</v>
      </c>
      <c r="F13">
        <v>110485</v>
      </c>
      <c r="G13">
        <v>65360.599999999991</v>
      </c>
      <c r="H13">
        <v>72343.508509189924</v>
      </c>
      <c r="I13">
        <f>SUM(Tabella3548[[#This Row],[Export]:[Services]])</f>
        <v>304873.56048692059</v>
      </c>
    </row>
    <row r="14" spans="2:9" x14ac:dyDescent="0.3">
      <c r="B14">
        <v>2031</v>
      </c>
      <c r="C14">
        <v>5833.7017054984326</v>
      </c>
      <c r="D14">
        <v>5667.9414994555345</v>
      </c>
      <c r="E14">
        <v>44347.497340327005</v>
      </c>
      <c r="F14">
        <v>109484.41641980533</v>
      </c>
      <c r="G14">
        <v>63641.829095295529</v>
      </c>
      <c r="H14">
        <v>71170.594904016325</v>
      </c>
      <c r="I14">
        <f>SUM(Tabella3548[[#This Row],[Export]:[Services]])</f>
        <v>300145.98096439813</v>
      </c>
    </row>
    <row r="15" spans="2:9" x14ac:dyDescent="0.3">
      <c r="B15">
        <v>2032</v>
      </c>
      <c r="C15">
        <v>5833.7017054984326</v>
      </c>
      <c r="D15">
        <v>5609.5327266787644</v>
      </c>
      <c r="E15">
        <v>43570.59468065406</v>
      </c>
      <c r="F15">
        <v>108483.83283961067</v>
      </c>
      <c r="G15">
        <v>61923.058190591059</v>
      </c>
      <c r="H15">
        <v>69997.681298842741</v>
      </c>
      <c r="I15">
        <f>SUM(Tabella3548[[#This Row],[Export]:[Services]])</f>
        <v>295418.40144187573</v>
      </c>
    </row>
    <row r="16" spans="2:9" x14ac:dyDescent="0.3">
      <c r="B16">
        <v>2033</v>
      </c>
      <c r="C16">
        <v>5833.7017054984326</v>
      </c>
      <c r="D16">
        <v>5551.1239539019944</v>
      </c>
      <c r="E16">
        <v>42793.692020981114</v>
      </c>
      <c r="F16">
        <v>107483.24925941598</v>
      </c>
      <c r="G16">
        <v>60204.287285886589</v>
      </c>
      <c r="H16">
        <v>68824.767693669142</v>
      </c>
      <c r="I16">
        <f>SUM(Tabella3548[[#This Row],[Export]:[Services]])</f>
        <v>290690.82191935327</v>
      </c>
    </row>
    <row r="17" spans="2:9" x14ac:dyDescent="0.3">
      <c r="B17">
        <v>2034</v>
      </c>
      <c r="C17">
        <v>5833.7017054984326</v>
      </c>
      <c r="D17">
        <v>5492.7151811252243</v>
      </c>
      <c r="E17">
        <v>42016.789361308169</v>
      </c>
      <c r="F17">
        <v>106482.66567922132</v>
      </c>
      <c r="G17">
        <v>58485.516381182133</v>
      </c>
      <c r="H17">
        <v>67651.854088495544</v>
      </c>
      <c r="I17">
        <f>SUM(Tabella3548[[#This Row],[Export]:[Services]])</f>
        <v>285963.24239683081</v>
      </c>
    </row>
    <row r="18" spans="2:9" x14ac:dyDescent="0.3">
      <c r="B18">
        <v>2035</v>
      </c>
      <c r="C18">
        <v>5833.7017054984326</v>
      </c>
      <c r="D18">
        <v>5434.3064083484542</v>
      </c>
      <c r="E18">
        <v>41239.886701635231</v>
      </c>
      <c r="F18">
        <v>105482.08209902665</v>
      </c>
      <c r="G18">
        <v>56766.74547647767</v>
      </c>
      <c r="H18">
        <v>66478.940483321945</v>
      </c>
      <c r="I18">
        <f>SUM(Tabella3548[[#This Row],[Export]:[Services]])</f>
        <v>281235.66287430836</v>
      </c>
    </row>
    <row r="19" spans="2:9" x14ac:dyDescent="0.3">
      <c r="B19">
        <v>2036</v>
      </c>
      <c r="C19">
        <v>5833.7017054984326</v>
      </c>
      <c r="D19">
        <v>5375.8976355716841</v>
      </c>
      <c r="E19">
        <v>40462.984041962285</v>
      </c>
      <c r="F19">
        <v>104481.49851883198</v>
      </c>
      <c r="G19">
        <v>55047.974571773208</v>
      </c>
      <c r="H19">
        <v>65306.026878148346</v>
      </c>
      <c r="I19">
        <f>SUM(Tabella3548[[#This Row],[Export]:[Services]])</f>
        <v>276508.0833517859</v>
      </c>
    </row>
    <row r="20" spans="2:9" x14ac:dyDescent="0.3">
      <c r="B20">
        <v>2037</v>
      </c>
      <c r="C20">
        <v>5833.7017054984326</v>
      </c>
      <c r="D20">
        <v>5317.488862794914</v>
      </c>
      <c r="E20">
        <v>39686.08138228934</v>
      </c>
      <c r="F20">
        <v>103480.9149386373</v>
      </c>
      <c r="G20">
        <v>53329.203667068752</v>
      </c>
      <c r="H20">
        <v>64133.113272974748</v>
      </c>
      <c r="I20">
        <f>SUM(Tabella3548[[#This Row],[Export]:[Services]])</f>
        <v>271780.50382926344</v>
      </c>
    </row>
    <row r="21" spans="2:9" x14ac:dyDescent="0.3">
      <c r="B21">
        <v>2038</v>
      </c>
      <c r="C21">
        <v>5833.7017054984326</v>
      </c>
      <c r="D21">
        <v>5259.0800900181439</v>
      </c>
      <c r="E21">
        <v>38909.178722616394</v>
      </c>
      <c r="F21">
        <v>102480.33135844264</v>
      </c>
      <c r="G21">
        <v>51610.432762364289</v>
      </c>
      <c r="H21">
        <v>62960.199667801149</v>
      </c>
      <c r="I21">
        <f>SUM(Tabella3548[[#This Row],[Export]:[Services]])</f>
        <v>267052.92430674104</v>
      </c>
    </row>
    <row r="22" spans="2:9" x14ac:dyDescent="0.3">
      <c r="B22">
        <v>2039</v>
      </c>
      <c r="C22">
        <v>5833.7017054984326</v>
      </c>
      <c r="D22">
        <v>5200.6713172413747</v>
      </c>
      <c r="E22">
        <v>38132.276062943449</v>
      </c>
      <c r="F22">
        <v>101479.74777824797</v>
      </c>
      <c r="G22">
        <v>49891.661857659827</v>
      </c>
      <c r="H22">
        <v>61787.286062627551</v>
      </c>
      <c r="I22">
        <f>SUM(Tabella3548[[#This Row],[Export]:[Services]])</f>
        <v>262325.34478421859</v>
      </c>
    </row>
    <row r="23" spans="2:9" x14ac:dyDescent="0.3">
      <c r="B23">
        <v>2040</v>
      </c>
      <c r="C23">
        <v>5833.7017054984326</v>
      </c>
      <c r="D23">
        <v>5142.2625444646046</v>
      </c>
      <c r="E23">
        <v>37355.373403270511</v>
      </c>
      <c r="F23">
        <v>100479.1641980533</v>
      </c>
      <c r="G23">
        <v>48172.890952955371</v>
      </c>
      <c r="H23">
        <v>60614.372457453959</v>
      </c>
      <c r="I23">
        <f>SUM(Tabella3548[[#This Row],[Export]:[Services]])</f>
        <v>257597.76526169619</v>
      </c>
    </row>
    <row r="24" spans="2:9" x14ac:dyDescent="0.3">
      <c r="B24">
        <f>B23+1</f>
        <v>2041</v>
      </c>
      <c r="C24">
        <v>5833.7017054984326</v>
      </c>
      <c r="D24">
        <v>5142.2625444646046</v>
      </c>
      <c r="E24">
        <v>37355.373403270511</v>
      </c>
      <c r="F24">
        <v>100479.1641980533</v>
      </c>
      <c r="G24">
        <v>48172.890952955371</v>
      </c>
      <c r="H24">
        <v>60614.372457453959</v>
      </c>
      <c r="I24">
        <f>SUM(Tabella3548[[#This Row],[Export]:[Services]])</f>
        <v>257597.76526169619</v>
      </c>
    </row>
    <row r="25" spans="2:9" x14ac:dyDescent="0.3">
      <c r="B25">
        <f>B24+1</f>
        <v>2042</v>
      </c>
      <c r="C25">
        <v>5833.7017054984326</v>
      </c>
      <c r="D25">
        <v>5142.2625444646046</v>
      </c>
      <c r="E25">
        <v>37355.373403270511</v>
      </c>
      <c r="F25">
        <v>100479.1641980533</v>
      </c>
      <c r="G25">
        <v>48172.890952955371</v>
      </c>
      <c r="H25">
        <v>60614.372457453959</v>
      </c>
      <c r="I25">
        <f>SUM(Tabella3548[[#This Row],[Export]:[Services]])</f>
        <v>257597.76526169619</v>
      </c>
    </row>
    <row r="26" spans="2:9" x14ac:dyDescent="0.3">
      <c r="B26">
        <f>B25+1</f>
        <v>2043</v>
      </c>
      <c r="C26">
        <v>5833.7017054984326</v>
      </c>
      <c r="D26">
        <v>5142.2625444646046</v>
      </c>
      <c r="E26">
        <v>37355.373403270511</v>
      </c>
      <c r="F26">
        <v>100479.1641980533</v>
      </c>
      <c r="G26">
        <v>48172.890952955371</v>
      </c>
      <c r="H26">
        <v>60614.372457453959</v>
      </c>
      <c r="I26">
        <f>SUM(Tabella3548[[#This Row],[Export]:[Services]])</f>
        <v>257597.76526169619</v>
      </c>
    </row>
    <row r="27" spans="2:9" x14ac:dyDescent="0.3">
      <c r="B27">
        <f>B26+1</f>
        <v>2044</v>
      </c>
      <c r="C27">
        <v>5833.7017054984326</v>
      </c>
      <c r="D27">
        <v>5142.2625444646046</v>
      </c>
      <c r="E27">
        <v>37355.373403270511</v>
      </c>
      <c r="F27">
        <v>100479.1641980533</v>
      </c>
      <c r="G27">
        <v>48172.890952955371</v>
      </c>
      <c r="H27">
        <v>60614.372457453959</v>
      </c>
      <c r="I27">
        <f>SUM(Tabella3548[[#This Row],[Export]:[Services]])</f>
        <v>257597.76526169619</v>
      </c>
    </row>
    <row r="28" spans="2:9" x14ac:dyDescent="0.3">
      <c r="B28">
        <f>B27+1</f>
        <v>2045</v>
      </c>
      <c r="C28">
        <v>5833.7017054984326</v>
      </c>
      <c r="D28">
        <v>5142.2625444646046</v>
      </c>
      <c r="E28">
        <v>37355.373403270511</v>
      </c>
      <c r="F28">
        <v>100479.1641980533</v>
      </c>
      <c r="G28">
        <v>48172.890952955371</v>
      </c>
      <c r="H28">
        <v>60614.372457453959</v>
      </c>
      <c r="I28">
        <f>SUM(Tabella3548[[#This Row],[Export]:[Services]])</f>
        <v>257597.76526169619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Gianluca Pellecchia</dc:creator>
  <cp:lastModifiedBy>Gianluca Pellecchia</cp:lastModifiedBy>
  <dcterms:created xsi:type="dcterms:W3CDTF">2022-10-26T15:26:21Z</dcterms:created>
  <dcterms:modified xsi:type="dcterms:W3CDTF">2022-10-27T07:30:00Z</dcterms:modified>
</cp:coreProperties>
</file>